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olghadrim\_FichiersHorsLigne-pCloud\Documents\3Supmeca\2Recherche_appliquee\1Communications\CIRP CMS 2023 - Marc\donnees des eleves\for github\"/>
    </mc:Choice>
  </mc:AlternateContent>
  <bookViews>
    <workbookView xWindow="0" yWindow="0" windowWidth="29070" windowHeight="16020"/>
  </bookViews>
  <sheets>
    <sheet name="Read me" sheetId="9" r:id="rId1"/>
    <sheet name="DATA_ST_MICRO" sheetId="1" r:id="rId2"/>
    <sheet name="DATA_NET" sheetId="2" r:id="rId3"/>
    <sheet name="STMICROComposant2" sheetId="30" r:id="rId4"/>
    <sheet name="ST MICRO Composant" sheetId="7" r:id="rId5"/>
    <sheet name="Données Ui Path" sheetId="8" r:id="rId6"/>
    <sheet name="Graphiques et tableaux" sheetId="25" r:id="rId7"/>
    <sheet name="Feuil1" sheetId="26" r:id="rId8"/>
    <sheet name="Feuil2" sheetId="27" r:id="rId9"/>
    <sheet name="Feuil3" sheetId="28" r:id="rId10"/>
    <sheet name="Feuil4" sheetId="31" r:id="rId11"/>
    <sheet name="Feuil5" sheetId="34" r:id="rId12"/>
    <sheet name="Feuil6" sheetId="39" r:id="rId13"/>
    <sheet name="Feuil7" sheetId="40" r:id="rId14"/>
    <sheet name="Feuil8" sheetId="41" r:id="rId15"/>
    <sheet name="Feuil9" sheetId="42" r:id="rId16"/>
  </sheets>
  <externalReferences>
    <externalReference r:id="rId17"/>
  </externalReferences>
  <definedNames>
    <definedName name="_xlnm._FilterDatabase" localSheetId="2" hidden="1">DATA_NET!$C$1:$C$2478</definedName>
    <definedName name="_xlnm._FilterDatabase" localSheetId="4" hidden="1">'ST MICRO Composant'!$A$1:$N$2476</definedName>
    <definedName name="_xlnm._FilterDatabase" localSheetId="3" hidden="1">STMICROComposant2!$A$1:$I$1733</definedName>
    <definedName name="tab">Feuil1!$A$2:$F$951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2" i="31" l="1"/>
  <c r="L943" i="34"/>
  <c r="L65" i="39"/>
  <c r="L37" i="40"/>
  <c r="L105" i="41"/>
  <c r="K2" i="31" l="1"/>
  <c r="K2" i="34"/>
  <c r="K2" i="39"/>
  <c r="K2" i="40"/>
  <c r="K2" i="41"/>
  <c r="K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2" i="42"/>
  <c r="J3" i="41"/>
  <c r="J4" i="41"/>
  <c r="J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36" i="41"/>
  <c r="J37" i="41"/>
  <c r="J38" i="41"/>
  <c r="J39" i="41"/>
  <c r="J40" i="41"/>
  <c r="J41" i="41"/>
  <c r="J42" i="41"/>
  <c r="J43" i="41"/>
  <c r="J44" i="41"/>
  <c r="J45" i="41"/>
  <c r="J46" i="41"/>
  <c r="J47" i="41"/>
  <c r="J48" i="41"/>
  <c r="J49" i="41"/>
  <c r="J50" i="41"/>
  <c r="J51" i="41"/>
  <c r="J52" i="41"/>
  <c r="J53" i="41"/>
  <c r="J54" i="41"/>
  <c r="J55" i="41"/>
  <c r="J56" i="41"/>
  <c r="J57" i="41"/>
  <c r="J58" i="41"/>
  <c r="J59" i="41"/>
  <c r="J60" i="41"/>
  <c r="J61" i="41"/>
  <c r="J62" i="41"/>
  <c r="J63" i="41"/>
  <c r="J64" i="41"/>
  <c r="J65" i="41"/>
  <c r="J66" i="41"/>
  <c r="J67" i="41"/>
  <c r="J68" i="41"/>
  <c r="J69" i="41"/>
  <c r="J70" i="41"/>
  <c r="J71" i="41"/>
  <c r="J72" i="41"/>
  <c r="J73" i="41"/>
  <c r="J74" i="41"/>
  <c r="J75" i="41"/>
  <c r="J76" i="41"/>
  <c r="J77" i="41"/>
  <c r="J78" i="41"/>
  <c r="J79" i="41"/>
  <c r="J80" i="41"/>
  <c r="J81" i="41"/>
  <c r="J82" i="41"/>
  <c r="J83" i="41"/>
  <c r="J84" i="41"/>
  <c r="J85" i="41"/>
  <c r="J86" i="41"/>
  <c r="J87" i="41"/>
  <c r="J88" i="41"/>
  <c r="J89" i="41"/>
  <c r="J90" i="41"/>
  <c r="J91" i="41"/>
  <c r="J92" i="41"/>
  <c r="J93" i="41"/>
  <c r="J94" i="41"/>
  <c r="J95" i="41"/>
  <c r="J96" i="41"/>
  <c r="J97" i="41"/>
  <c r="J98" i="41"/>
  <c r="J99" i="41"/>
  <c r="J100" i="41"/>
  <c r="J101" i="41"/>
  <c r="J102" i="41"/>
  <c r="J103" i="41"/>
  <c r="J104" i="41"/>
  <c r="J105" i="41"/>
  <c r="J2" i="41"/>
  <c r="J3" i="40"/>
  <c r="J4" i="40"/>
  <c r="J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36" i="40"/>
  <c r="J37" i="40"/>
  <c r="J2" i="40"/>
  <c r="J3" i="39"/>
  <c r="J4" i="39"/>
  <c r="J5" i="39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J31" i="39"/>
  <c r="J32" i="39"/>
  <c r="J33" i="39"/>
  <c r="J34" i="39"/>
  <c r="J35" i="39"/>
  <c r="J36" i="39"/>
  <c r="J37" i="39"/>
  <c r="J38" i="39"/>
  <c r="J39" i="39"/>
  <c r="J40" i="39"/>
  <c r="J41" i="39"/>
  <c r="J42" i="39"/>
  <c r="J43" i="39"/>
  <c r="J44" i="39"/>
  <c r="J45" i="39"/>
  <c r="J46" i="39"/>
  <c r="J47" i="39"/>
  <c r="J48" i="39"/>
  <c r="J49" i="39"/>
  <c r="J50" i="39"/>
  <c r="J51" i="39"/>
  <c r="J52" i="39"/>
  <c r="J53" i="39"/>
  <c r="J54" i="39"/>
  <c r="J55" i="39"/>
  <c r="J56" i="39"/>
  <c r="J57" i="39"/>
  <c r="J58" i="39"/>
  <c r="J59" i="39"/>
  <c r="J60" i="39"/>
  <c r="J61" i="39"/>
  <c r="J62" i="39"/>
  <c r="J63" i="39"/>
  <c r="J64" i="39"/>
  <c r="J65" i="39"/>
  <c r="J2" i="39"/>
  <c r="J3" i="34"/>
  <c r="J4" i="34"/>
  <c r="J5" i="34"/>
  <c r="J6" i="34"/>
  <c r="J7" i="34"/>
  <c r="J8" i="34"/>
  <c r="J9" i="34"/>
  <c r="J10" i="34"/>
  <c r="J11" i="34"/>
  <c r="J12" i="34"/>
  <c r="J13" i="34"/>
  <c r="J14" i="34"/>
  <c r="J15" i="34"/>
  <c r="J16" i="34"/>
  <c r="J17" i="34"/>
  <c r="J18" i="34"/>
  <c r="J19" i="34"/>
  <c r="J20" i="34"/>
  <c r="J21" i="34"/>
  <c r="J22" i="34"/>
  <c r="J23" i="34"/>
  <c r="J24" i="34"/>
  <c r="J25" i="34"/>
  <c r="J26" i="34"/>
  <c r="J27" i="34"/>
  <c r="J28" i="34"/>
  <c r="J29" i="34"/>
  <c r="J30" i="34"/>
  <c r="J31" i="34"/>
  <c r="J32" i="34"/>
  <c r="J33" i="34"/>
  <c r="J34" i="34"/>
  <c r="J35" i="34"/>
  <c r="J36" i="34"/>
  <c r="J37" i="34"/>
  <c r="J38" i="34"/>
  <c r="J39" i="34"/>
  <c r="J40" i="34"/>
  <c r="J41" i="34"/>
  <c r="J42" i="34"/>
  <c r="J43" i="34"/>
  <c r="J44" i="34"/>
  <c r="J45" i="34"/>
  <c r="J46" i="34"/>
  <c r="J47" i="34"/>
  <c r="J48" i="34"/>
  <c r="J49" i="34"/>
  <c r="J50" i="34"/>
  <c r="J51" i="34"/>
  <c r="J52" i="34"/>
  <c r="J53" i="34"/>
  <c r="J54" i="34"/>
  <c r="J55" i="34"/>
  <c r="J56" i="34"/>
  <c r="J57" i="34"/>
  <c r="J58" i="34"/>
  <c r="J59" i="34"/>
  <c r="J60" i="34"/>
  <c r="J61" i="34"/>
  <c r="J62" i="34"/>
  <c r="J63" i="34"/>
  <c r="J64" i="34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83" i="34"/>
  <c r="J84" i="34"/>
  <c r="J85" i="34"/>
  <c r="J86" i="34"/>
  <c r="J87" i="34"/>
  <c r="J88" i="34"/>
  <c r="J89" i="34"/>
  <c r="J90" i="34"/>
  <c r="J91" i="34"/>
  <c r="J92" i="34"/>
  <c r="J93" i="34"/>
  <c r="J94" i="34"/>
  <c r="J95" i="34"/>
  <c r="J96" i="34"/>
  <c r="J97" i="34"/>
  <c r="J98" i="34"/>
  <c r="J99" i="34"/>
  <c r="J100" i="34"/>
  <c r="J101" i="34"/>
  <c r="J102" i="34"/>
  <c r="J103" i="34"/>
  <c r="J104" i="34"/>
  <c r="J105" i="34"/>
  <c r="J106" i="34"/>
  <c r="J107" i="34"/>
  <c r="J108" i="34"/>
  <c r="J109" i="34"/>
  <c r="J110" i="34"/>
  <c r="J111" i="34"/>
  <c r="J112" i="34"/>
  <c r="J113" i="34"/>
  <c r="J114" i="34"/>
  <c r="J115" i="34"/>
  <c r="J116" i="34"/>
  <c r="J117" i="34"/>
  <c r="J118" i="34"/>
  <c r="J119" i="34"/>
  <c r="J120" i="34"/>
  <c r="J121" i="34"/>
  <c r="J122" i="34"/>
  <c r="J123" i="34"/>
  <c r="J124" i="34"/>
  <c r="J125" i="34"/>
  <c r="J126" i="34"/>
  <c r="J127" i="34"/>
  <c r="J128" i="34"/>
  <c r="J129" i="34"/>
  <c r="J130" i="34"/>
  <c r="J131" i="34"/>
  <c r="J132" i="34"/>
  <c r="J133" i="34"/>
  <c r="J134" i="34"/>
  <c r="J135" i="34"/>
  <c r="J136" i="34"/>
  <c r="J137" i="34"/>
  <c r="J138" i="34"/>
  <c r="J139" i="34"/>
  <c r="J140" i="34"/>
  <c r="J141" i="34"/>
  <c r="J142" i="34"/>
  <c r="J143" i="34"/>
  <c r="J144" i="34"/>
  <c r="J145" i="34"/>
  <c r="J146" i="34"/>
  <c r="J147" i="34"/>
  <c r="J148" i="34"/>
  <c r="J149" i="34"/>
  <c r="J150" i="34"/>
  <c r="J151" i="34"/>
  <c r="J152" i="34"/>
  <c r="J153" i="34"/>
  <c r="J154" i="34"/>
  <c r="J155" i="34"/>
  <c r="J156" i="34"/>
  <c r="J157" i="34"/>
  <c r="J158" i="34"/>
  <c r="J159" i="34"/>
  <c r="J160" i="34"/>
  <c r="J161" i="34"/>
  <c r="J162" i="34"/>
  <c r="J163" i="34"/>
  <c r="J164" i="34"/>
  <c r="J165" i="34"/>
  <c r="J166" i="34"/>
  <c r="J167" i="34"/>
  <c r="J168" i="34"/>
  <c r="J169" i="34"/>
  <c r="J170" i="34"/>
  <c r="J171" i="34"/>
  <c r="J172" i="34"/>
  <c r="J173" i="34"/>
  <c r="J174" i="34"/>
  <c r="J175" i="34"/>
  <c r="J176" i="34"/>
  <c r="J177" i="34"/>
  <c r="J178" i="34"/>
  <c r="J179" i="34"/>
  <c r="J180" i="34"/>
  <c r="J181" i="34"/>
  <c r="J182" i="34"/>
  <c r="J183" i="34"/>
  <c r="J184" i="34"/>
  <c r="J185" i="34"/>
  <c r="J186" i="34"/>
  <c r="J187" i="34"/>
  <c r="J188" i="34"/>
  <c r="J189" i="34"/>
  <c r="J190" i="34"/>
  <c r="J191" i="34"/>
  <c r="J192" i="34"/>
  <c r="J193" i="34"/>
  <c r="J194" i="34"/>
  <c r="J195" i="34"/>
  <c r="J196" i="34"/>
  <c r="J197" i="34"/>
  <c r="J198" i="34"/>
  <c r="J199" i="34"/>
  <c r="J200" i="34"/>
  <c r="J201" i="34"/>
  <c r="J202" i="34"/>
  <c r="J203" i="34"/>
  <c r="J204" i="34"/>
  <c r="J205" i="34"/>
  <c r="J206" i="34"/>
  <c r="J207" i="34"/>
  <c r="J208" i="34"/>
  <c r="J209" i="34"/>
  <c r="J210" i="34"/>
  <c r="J211" i="34"/>
  <c r="J212" i="34"/>
  <c r="J213" i="34"/>
  <c r="J214" i="34"/>
  <c r="J215" i="34"/>
  <c r="J216" i="34"/>
  <c r="J217" i="34"/>
  <c r="J218" i="34"/>
  <c r="J219" i="34"/>
  <c r="J220" i="34"/>
  <c r="J221" i="34"/>
  <c r="J222" i="34"/>
  <c r="J223" i="34"/>
  <c r="J224" i="34"/>
  <c r="J225" i="34"/>
  <c r="J226" i="34"/>
  <c r="J227" i="34"/>
  <c r="J228" i="34"/>
  <c r="J229" i="34"/>
  <c r="J230" i="34"/>
  <c r="J231" i="34"/>
  <c r="J232" i="34"/>
  <c r="J233" i="34"/>
  <c r="J234" i="34"/>
  <c r="J235" i="34"/>
  <c r="J236" i="34"/>
  <c r="J237" i="34"/>
  <c r="J238" i="34"/>
  <c r="J239" i="34"/>
  <c r="J240" i="34"/>
  <c r="J241" i="34"/>
  <c r="J242" i="34"/>
  <c r="J243" i="34"/>
  <c r="J244" i="34"/>
  <c r="J245" i="34"/>
  <c r="J246" i="34"/>
  <c r="J247" i="34"/>
  <c r="J248" i="34"/>
  <c r="J249" i="34"/>
  <c r="J250" i="34"/>
  <c r="J251" i="34"/>
  <c r="J252" i="34"/>
  <c r="J253" i="34"/>
  <c r="J254" i="34"/>
  <c r="J255" i="34"/>
  <c r="J256" i="34"/>
  <c r="J257" i="34"/>
  <c r="J258" i="34"/>
  <c r="J259" i="34"/>
  <c r="J260" i="34"/>
  <c r="J261" i="34"/>
  <c r="J262" i="34"/>
  <c r="J263" i="34"/>
  <c r="J264" i="34"/>
  <c r="J265" i="34"/>
  <c r="J266" i="34"/>
  <c r="J267" i="34"/>
  <c r="J268" i="34"/>
  <c r="J269" i="34"/>
  <c r="J270" i="34"/>
  <c r="J271" i="34"/>
  <c r="J272" i="34"/>
  <c r="J273" i="34"/>
  <c r="J274" i="34"/>
  <c r="J275" i="34"/>
  <c r="J276" i="34"/>
  <c r="J277" i="34"/>
  <c r="J278" i="34"/>
  <c r="J279" i="34"/>
  <c r="J280" i="34"/>
  <c r="J281" i="34"/>
  <c r="J282" i="34"/>
  <c r="J283" i="34"/>
  <c r="J284" i="34"/>
  <c r="J285" i="34"/>
  <c r="J286" i="34"/>
  <c r="J287" i="34"/>
  <c r="J288" i="34"/>
  <c r="J289" i="34"/>
  <c r="J290" i="34"/>
  <c r="J291" i="34"/>
  <c r="J292" i="34"/>
  <c r="J293" i="34"/>
  <c r="J294" i="34"/>
  <c r="J295" i="34"/>
  <c r="J296" i="34"/>
  <c r="J297" i="34"/>
  <c r="J298" i="34"/>
  <c r="J299" i="34"/>
  <c r="J300" i="34"/>
  <c r="J301" i="34"/>
  <c r="J302" i="34"/>
  <c r="J303" i="34"/>
  <c r="J304" i="34"/>
  <c r="J305" i="34"/>
  <c r="J306" i="34"/>
  <c r="J307" i="34"/>
  <c r="J308" i="34"/>
  <c r="J309" i="34"/>
  <c r="J310" i="34"/>
  <c r="J311" i="34"/>
  <c r="J312" i="34"/>
  <c r="J313" i="34"/>
  <c r="J314" i="34"/>
  <c r="J315" i="34"/>
  <c r="J316" i="34"/>
  <c r="J317" i="34"/>
  <c r="J318" i="34"/>
  <c r="J319" i="34"/>
  <c r="J320" i="34"/>
  <c r="J321" i="34"/>
  <c r="J322" i="34"/>
  <c r="J323" i="34"/>
  <c r="J324" i="34"/>
  <c r="J325" i="34"/>
  <c r="J326" i="34"/>
  <c r="J327" i="34"/>
  <c r="J328" i="34"/>
  <c r="J329" i="34"/>
  <c r="J330" i="34"/>
  <c r="J331" i="34"/>
  <c r="J332" i="34"/>
  <c r="J333" i="34"/>
  <c r="J334" i="34"/>
  <c r="J335" i="34"/>
  <c r="J336" i="34"/>
  <c r="J337" i="34"/>
  <c r="J338" i="34"/>
  <c r="J339" i="34"/>
  <c r="J340" i="34"/>
  <c r="J341" i="34"/>
  <c r="J342" i="34"/>
  <c r="J343" i="34"/>
  <c r="J344" i="34"/>
  <c r="J345" i="34"/>
  <c r="J346" i="34"/>
  <c r="J347" i="34"/>
  <c r="J348" i="34"/>
  <c r="J349" i="34"/>
  <c r="J350" i="34"/>
  <c r="J351" i="34"/>
  <c r="J352" i="34"/>
  <c r="J353" i="34"/>
  <c r="J354" i="34"/>
  <c r="J355" i="34"/>
  <c r="J356" i="34"/>
  <c r="J357" i="34"/>
  <c r="J358" i="34"/>
  <c r="J359" i="34"/>
  <c r="J360" i="34"/>
  <c r="J361" i="34"/>
  <c r="J362" i="34"/>
  <c r="J363" i="34"/>
  <c r="J364" i="34"/>
  <c r="J365" i="34"/>
  <c r="J366" i="34"/>
  <c r="J367" i="34"/>
  <c r="J368" i="34"/>
  <c r="J369" i="34"/>
  <c r="J370" i="34"/>
  <c r="J371" i="34"/>
  <c r="J372" i="34"/>
  <c r="J373" i="34"/>
  <c r="J374" i="34"/>
  <c r="J375" i="34"/>
  <c r="J376" i="34"/>
  <c r="J377" i="34"/>
  <c r="J378" i="34"/>
  <c r="J379" i="34"/>
  <c r="J380" i="34"/>
  <c r="J381" i="34"/>
  <c r="J382" i="34"/>
  <c r="J383" i="34"/>
  <c r="J384" i="34"/>
  <c r="J385" i="34"/>
  <c r="J386" i="34"/>
  <c r="J387" i="34"/>
  <c r="J388" i="34"/>
  <c r="J389" i="34"/>
  <c r="J390" i="34"/>
  <c r="J391" i="34"/>
  <c r="J392" i="34"/>
  <c r="J393" i="34"/>
  <c r="J394" i="34"/>
  <c r="J395" i="34"/>
  <c r="J396" i="34"/>
  <c r="J397" i="34"/>
  <c r="J398" i="34"/>
  <c r="J399" i="34"/>
  <c r="J400" i="34"/>
  <c r="J401" i="34"/>
  <c r="J402" i="34"/>
  <c r="J403" i="34"/>
  <c r="J404" i="34"/>
  <c r="J405" i="34"/>
  <c r="J406" i="34"/>
  <c r="J407" i="34"/>
  <c r="J408" i="34"/>
  <c r="J409" i="34"/>
  <c r="J410" i="34"/>
  <c r="J411" i="34"/>
  <c r="J412" i="34"/>
  <c r="J413" i="34"/>
  <c r="J414" i="34"/>
  <c r="J415" i="34"/>
  <c r="J416" i="34"/>
  <c r="J417" i="34"/>
  <c r="J418" i="34"/>
  <c r="J419" i="34"/>
  <c r="J420" i="34"/>
  <c r="J421" i="34"/>
  <c r="J422" i="34"/>
  <c r="J423" i="34"/>
  <c r="J424" i="34"/>
  <c r="J425" i="34"/>
  <c r="J426" i="34"/>
  <c r="J427" i="34"/>
  <c r="J428" i="34"/>
  <c r="J429" i="34"/>
  <c r="J430" i="34"/>
  <c r="J431" i="34"/>
  <c r="J432" i="34"/>
  <c r="J433" i="34"/>
  <c r="J434" i="34"/>
  <c r="J435" i="34"/>
  <c r="J436" i="34"/>
  <c r="J437" i="34"/>
  <c r="J438" i="34"/>
  <c r="J439" i="34"/>
  <c r="J440" i="34"/>
  <c r="J441" i="34"/>
  <c r="J442" i="34"/>
  <c r="J443" i="34"/>
  <c r="J444" i="34"/>
  <c r="J445" i="34"/>
  <c r="J446" i="34"/>
  <c r="J447" i="34"/>
  <c r="J448" i="34"/>
  <c r="J449" i="34"/>
  <c r="J450" i="34"/>
  <c r="J451" i="34"/>
  <c r="J452" i="34"/>
  <c r="J453" i="34"/>
  <c r="J454" i="34"/>
  <c r="J455" i="34"/>
  <c r="J456" i="34"/>
  <c r="J457" i="34"/>
  <c r="J458" i="34"/>
  <c r="J459" i="34"/>
  <c r="J460" i="34"/>
  <c r="J461" i="34"/>
  <c r="J462" i="34"/>
  <c r="J463" i="34"/>
  <c r="J464" i="34"/>
  <c r="J465" i="34"/>
  <c r="J466" i="34"/>
  <c r="J467" i="34"/>
  <c r="J468" i="34"/>
  <c r="J469" i="34"/>
  <c r="J470" i="34"/>
  <c r="J471" i="34"/>
  <c r="J472" i="34"/>
  <c r="J473" i="34"/>
  <c r="J474" i="34"/>
  <c r="J475" i="34"/>
  <c r="J476" i="34"/>
  <c r="J477" i="34"/>
  <c r="J478" i="34"/>
  <c r="J479" i="34"/>
  <c r="J480" i="34"/>
  <c r="J481" i="34"/>
  <c r="J482" i="34"/>
  <c r="J483" i="34"/>
  <c r="J484" i="34"/>
  <c r="J485" i="34"/>
  <c r="J486" i="34"/>
  <c r="J487" i="34"/>
  <c r="J488" i="34"/>
  <c r="J489" i="34"/>
  <c r="J490" i="34"/>
  <c r="J491" i="34"/>
  <c r="J492" i="34"/>
  <c r="J493" i="34"/>
  <c r="J494" i="34"/>
  <c r="J495" i="34"/>
  <c r="J496" i="34"/>
  <c r="J497" i="34"/>
  <c r="J498" i="34"/>
  <c r="J499" i="34"/>
  <c r="J500" i="34"/>
  <c r="J501" i="34"/>
  <c r="J502" i="34"/>
  <c r="J503" i="34"/>
  <c r="J504" i="34"/>
  <c r="J505" i="34"/>
  <c r="J506" i="34"/>
  <c r="J507" i="34"/>
  <c r="J508" i="34"/>
  <c r="J509" i="34"/>
  <c r="J510" i="34"/>
  <c r="J511" i="34"/>
  <c r="J512" i="34"/>
  <c r="J513" i="34"/>
  <c r="J514" i="34"/>
  <c r="J515" i="34"/>
  <c r="J516" i="34"/>
  <c r="J517" i="34"/>
  <c r="J518" i="34"/>
  <c r="J519" i="34"/>
  <c r="J520" i="34"/>
  <c r="J521" i="34"/>
  <c r="J522" i="34"/>
  <c r="J523" i="34"/>
  <c r="J524" i="34"/>
  <c r="J525" i="34"/>
  <c r="J526" i="34"/>
  <c r="J527" i="34"/>
  <c r="J528" i="34"/>
  <c r="J529" i="34"/>
  <c r="J530" i="34"/>
  <c r="J531" i="34"/>
  <c r="J532" i="34"/>
  <c r="J533" i="34"/>
  <c r="J534" i="34"/>
  <c r="J535" i="34"/>
  <c r="J536" i="34"/>
  <c r="J537" i="34"/>
  <c r="J538" i="34"/>
  <c r="J539" i="34"/>
  <c r="J540" i="34"/>
  <c r="J541" i="34"/>
  <c r="J542" i="34"/>
  <c r="J543" i="34"/>
  <c r="J544" i="34"/>
  <c r="J545" i="34"/>
  <c r="J546" i="34"/>
  <c r="J547" i="34"/>
  <c r="J548" i="34"/>
  <c r="J549" i="34"/>
  <c r="J550" i="34"/>
  <c r="J551" i="34"/>
  <c r="J552" i="34"/>
  <c r="J553" i="34"/>
  <c r="J554" i="34"/>
  <c r="J555" i="34"/>
  <c r="J556" i="34"/>
  <c r="J557" i="34"/>
  <c r="J558" i="34"/>
  <c r="J559" i="34"/>
  <c r="J560" i="34"/>
  <c r="J561" i="34"/>
  <c r="J562" i="34"/>
  <c r="J563" i="34"/>
  <c r="J564" i="34"/>
  <c r="J565" i="34"/>
  <c r="J566" i="34"/>
  <c r="J567" i="34"/>
  <c r="J568" i="34"/>
  <c r="J569" i="34"/>
  <c r="J570" i="34"/>
  <c r="J571" i="34"/>
  <c r="J572" i="34"/>
  <c r="J573" i="34"/>
  <c r="J574" i="34"/>
  <c r="J575" i="34"/>
  <c r="J576" i="34"/>
  <c r="J577" i="34"/>
  <c r="J578" i="34"/>
  <c r="J579" i="34"/>
  <c r="J580" i="34"/>
  <c r="J581" i="34"/>
  <c r="J582" i="34"/>
  <c r="J583" i="34"/>
  <c r="J584" i="34"/>
  <c r="J585" i="34"/>
  <c r="J586" i="34"/>
  <c r="J587" i="34"/>
  <c r="J588" i="34"/>
  <c r="J589" i="34"/>
  <c r="J590" i="34"/>
  <c r="J591" i="34"/>
  <c r="J592" i="34"/>
  <c r="J593" i="34"/>
  <c r="J594" i="34"/>
  <c r="J595" i="34"/>
  <c r="J596" i="34"/>
  <c r="J597" i="34"/>
  <c r="J598" i="34"/>
  <c r="J599" i="34"/>
  <c r="J600" i="34"/>
  <c r="J601" i="34"/>
  <c r="J602" i="34"/>
  <c r="J603" i="34"/>
  <c r="J604" i="34"/>
  <c r="J605" i="34"/>
  <c r="J606" i="34"/>
  <c r="J607" i="34"/>
  <c r="J608" i="34"/>
  <c r="J609" i="34"/>
  <c r="J610" i="34"/>
  <c r="J611" i="34"/>
  <c r="J612" i="34"/>
  <c r="J613" i="34"/>
  <c r="J614" i="34"/>
  <c r="J615" i="34"/>
  <c r="J616" i="34"/>
  <c r="J617" i="34"/>
  <c r="J618" i="34"/>
  <c r="J619" i="34"/>
  <c r="J620" i="34"/>
  <c r="J621" i="34"/>
  <c r="J622" i="34"/>
  <c r="J623" i="34"/>
  <c r="J624" i="34"/>
  <c r="J625" i="34"/>
  <c r="J626" i="34"/>
  <c r="J627" i="34"/>
  <c r="J628" i="34"/>
  <c r="J629" i="34"/>
  <c r="J630" i="34"/>
  <c r="J631" i="34"/>
  <c r="J632" i="34"/>
  <c r="J633" i="34"/>
  <c r="J634" i="34"/>
  <c r="J635" i="34"/>
  <c r="J636" i="34"/>
  <c r="J637" i="34"/>
  <c r="J638" i="34"/>
  <c r="J639" i="34"/>
  <c r="J640" i="34"/>
  <c r="J641" i="34"/>
  <c r="J642" i="34"/>
  <c r="J643" i="34"/>
  <c r="J644" i="34"/>
  <c r="J645" i="34"/>
  <c r="J646" i="34"/>
  <c r="J647" i="34"/>
  <c r="J648" i="34"/>
  <c r="J649" i="34"/>
  <c r="J650" i="34"/>
  <c r="J651" i="34"/>
  <c r="J652" i="34"/>
  <c r="J653" i="34"/>
  <c r="J654" i="34"/>
  <c r="J655" i="34"/>
  <c r="J656" i="34"/>
  <c r="J657" i="34"/>
  <c r="J658" i="34"/>
  <c r="J659" i="34"/>
  <c r="J660" i="34"/>
  <c r="J661" i="34"/>
  <c r="J662" i="34"/>
  <c r="J663" i="34"/>
  <c r="J664" i="34"/>
  <c r="J665" i="34"/>
  <c r="J666" i="34"/>
  <c r="J667" i="34"/>
  <c r="J668" i="34"/>
  <c r="J669" i="34"/>
  <c r="J670" i="34"/>
  <c r="J671" i="34"/>
  <c r="J672" i="34"/>
  <c r="J673" i="34"/>
  <c r="J674" i="34"/>
  <c r="J675" i="34"/>
  <c r="J676" i="34"/>
  <c r="J677" i="34"/>
  <c r="J678" i="34"/>
  <c r="J679" i="34"/>
  <c r="J680" i="34"/>
  <c r="J681" i="34"/>
  <c r="J682" i="34"/>
  <c r="J683" i="34"/>
  <c r="J684" i="34"/>
  <c r="J685" i="34"/>
  <c r="J686" i="34"/>
  <c r="J687" i="34"/>
  <c r="J688" i="34"/>
  <c r="J689" i="34"/>
  <c r="J690" i="34"/>
  <c r="J691" i="34"/>
  <c r="J692" i="34"/>
  <c r="J693" i="34"/>
  <c r="J694" i="34"/>
  <c r="J695" i="34"/>
  <c r="J696" i="34"/>
  <c r="J697" i="34"/>
  <c r="J698" i="34"/>
  <c r="J699" i="34"/>
  <c r="J700" i="34"/>
  <c r="J701" i="34"/>
  <c r="J702" i="34"/>
  <c r="J703" i="34"/>
  <c r="J704" i="34"/>
  <c r="J705" i="34"/>
  <c r="J706" i="34"/>
  <c r="J707" i="34"/>
  <c r="J708" i="34"/>
  <c r="J709" i="34"/>
  <c r="J710" i="34"/>
  <c r="J711" i="34"/>
  <c r="J712" i="34"/>
  <c r="J713" i="34"/>
  <c r="J714" i="34"/>
  <c r="J715" i="34"/>
  <c r="J716" i="34"/>
  <c r="J717" i="34"/>
  <c r="J718" i="34"/>
  <c r="J719" i="34"/>
  <c r="J720" i="34"/>
  <c r="J721" i="34"/>
  <c r="J722" i="34"/>
  <c r="J723" i="34"/>
  <c r="J724" i="34"/>
  <c r="J725" i="34"/>
  <c r="J726" i="34"/>
  <c r="J727" i="34"/>
  <c r="J728" i="34"/>
  <c r="J729" i="34"/>
  <c r="J730" i="34"/>
  <c r="J731" i="34"/>
  <c r="J732" i="34"/>
  <c r="J733" i="34"/>
  <c r="J734" i="34"/>
  <c r="J735" i="34"/>
  <c r="J736" i="34"/>
  <c r="J737" i="34"/>
  <c r="J738" i="34"/>
  <c r="J739" i="34"/>
  <c r="J740" i="34"/>
  <c r="J741" i="34"/>
  <c r="J742" i="34"/>
  <c r="J743" i="34"/>
  <c r="J744" i="34"/>
  <c r="J745" i="34"/>
  <c r="J746" i="34"/>
  <c r="J747" i="34"/>
  <c r="J748" i="34"/>
  <c r="J749" i="34"/>
  <c r="J750" i="34"/>
  <c r="J751" i="34"/>
  <c r="J752" i="34"/>
  <c r="J753" i="34"/>
  <c r="J754" i="34"/>
  <c r="J755" i="34"/>
  <c r="J756" i="34"/>
  <c r="J757" i="34"/>
  <c r="J758" i="34"/>
  <c r="J759" i="34"/>
  <c r="J760" i="34"/>
  <c r="J761" i="34"/>
  <c r="J762" i="34"/>
  <c r="J763" i="34"/>
  <c r="J764" i="34"/>
  <c r="J765" i="34"/>
  <c r="J766" i="34"/>
  <c r="J767" i="34"/>
  <c r="J768" i="34"/>
  <c r="J769" i="34"/>
  <c r="J770" i="34"/>
  <c r="J771" i="34"/>
  <c r="J772" i="34"/>
  <c r="J773" i="34"/>
  <c r="J774" i="34"/>
  <c r="J775" i="34"/>
  <c r="J776" i="34"/>
  <c r="J777" i="34"/>
  <c r="J778" i="34"/>
  <c r="J779" i="34"/>
  <c r="J780" i="34"/>
  <c r="J781" i="34"/>
  <c r="J782" i="34"/>
  <c r="J783" i="34"/>
  <c r="J784" i="34"/>
  <c r="J785" i="34"/>
  <c r="J786" i="34"/>
  <c r="J787" i="34"/>
  <c r="J788" i="34"/>
  <c r="J789" i="34"/>
  <c r="J790" i="34"/>
  <c r="J791" i="34"/>
  <c r="J792" i="34"/>
  <c r="J793" i="34"/>
  <c r="J794" i="34"/>
  <c r="J795" i="34"/>
  <c r="J796" i="34"/>
  <c r="J797" i="34"/>
  <c r="J798" i="34"/>
  <c r="J799" i="34"/>
  <c r="J800" i="34"/>
  <c r="J801" i="34"/>
  <c r="J802" i="34"/>
  <c r="J803" i="34"/>
  <c r="J804" i="34"/>
  <c r="J805" i="34"/>
  <c r="J806" i="34"/>
  <c r="J807" i="34"/>
  <c r="J808" i="34"/>
  <c r="J809" i="34"/>
  <c r="J810" i="34"/>
  <c r="J811" i="34"/>
  <c r="J812" i="34"/>
  <c r="J813" i="34"/>
  <c r="J814" i="34"/>
  <c r="J815" i="34"/>
  <c r="J816" i="34"/>
  <c r="J817" i="34"/>
  <c r="J818" i="34"/>
  <c r="J819" i="34"/>
  <c r="J820" i="34"/>
  <c r="J821" i="34"/>
  <c r="J822" i="34"/>
  <c r="J823" i="34"/>
  <c r="J824" i="34"/>
  <c r="J825" i="34"/>
  <c r="J826" i="34"/>
  <c r="J827" i="34"/>
  <c r="J828" i="34"/>
  <c r="J829" i="34"/>
  <c r="J830" i="34"/>
  <c r="J831" i="34"/>
  <c r="J832" i="34"/>
  <c r="J833" i="34"/>
  <c r="J834" i="34"/>
  <c r="J835" i="34"/>
  <c r="J836" i="34"/>
  <c r="J837" i="34"/>
  <c r="J838" i="34"/>
  <c r="J839" i="34"/>
  <c r="J840" i="34"/>
  <c r="J841" i="34"/>
  <c r="J842" i="34"/>
  <c r="J843" i="34"/>
  <c r="J844" i="34"/>
  <c r="J845" i="34"/>
  <c r="J846" i="34"/>
  <c r="J847" i="34"/>
  <c r="J848" i="34"/>
  <c r="J849" i="34"/>
  <c r="J850" i="34"/>
  <c r="J851" i="34"/>
  <c r="J852" i="34"/>
  <c r="J853" i="34"/>
  <c r="J854" i="34"/>
  <c r="J855" i="34"/>
  <c r="J856" i="34"/>
  <c r="J857" i="34"/>
  <c r="J858" i="34"/>
  <c r="J859" i="34"/>
  <c r="J860" i="34"/>
  <c r="J861" i="34"/>
  <c r="J862" i="34"/>
  <c r="J863" i="34"/>
  <c r="J864" i="34"/>
  <c r="J865" i="34"/>
  <c r="J866" i="34"/>
  <c r="J867" i="34"/>
  <c r="J868" i="34"/>
  <c r="J869" i="34"/>
  <c r="J870" i="34"/>
  <c r="J871" i="34"/>
  <c r="J872" i="34"/>
  <c r="J873" i="34"/>
  <c r="J874" i="34"/>
  <c r="J875" i="34"/>
  <c r="J876" i="34"/>
  <c r="J877" i="34"/>
  <c r="J878" i="34"/>
  <c r="J879" i="34"/>
  <c r="J880" i="34"/>
  <c r="J881" i="34"/>
  <c r="J882" i="34"/>
  <c r="J883" i="34"/>
  <c r="J884" i="34"/>
  <c r="J885" i="34"/>
  <c r="J886" i="34"/>
  <c r="J887" i="34"/>
  <c r="J888" i="34"/>
  <c r="J889" i="34"/>
  <c r="J890" i="34"/>
  <c r="J891" i="34"/>
  <c r="J892" i="34"/>
  <c r="J893" i="34"/>
  <c r="J894" i="34"/>
  <c r="J895" i="34"/>
  <c r="J896" i="34"/>
  <c r="J897" i="34"/>
  <c r="J898" i="34"/>
  <c r="J899" i="34"/>
  <c r="J900" i="34"/>
  <c r="J901" i="34"/>
  <c r="J902" i="34"/>
  <c r="J903" i="34"/>
  <c r="J904" i="34"/>
  <c r="J905" i="34"/>
  <c r="J906" i="34"/>
  <c r="J907" i="34"/>
  <c r="J908" i="34"/>
  <c r="J909" i="34"/>
  <c r="J910" i="34"/>
  <c r="J911" i="34"/>
  <c r="J912" i="34"/>
  <c r="J913" i="34"/>
  <c r="J914" i="34"/>
  <c r="J915" i="34"/>
  <c r="J916" i="34"/>
  <c r="J917" i="34"/>
  <c r="J918" i="34"/>
  <c r="J919" i="34"/>
  <c r="J920" i="34"/>
  <c r="J921" i="34"/>
  <c r="J922" i="34"/>
  <c r="J923" i="34"/>
  <c r="J924" i="34"/>
  <c r="J925" i="34"/>
  <c r="J926" i="34"/>
  <c r="J927" i="34"/>
  <c r="J928" i="34"/>
  <c r="J929" i="34"/>
  <c r="J930" i="34"/>
  <c r="J931" i="34"/>
  <c r="J932" i="34"/>
  <c r="J933" i="34"/>
  <c r="J934" i="34"/>
  <c r="J935" i="34"/>
  <c r="J936" i="34"/>
  <c r="J937" i="34"/>
  <c r="J938" i="34"/>
  <c r="J939" i="34"/>
  <c r="J940" i="34"/>
  <c r="J941" i="34"/>
  <c r="J942" i="34"/>
  <c r="J943" i="34"/>
  <c r="J2" i="34"/>
  <c r="J3" i="31"/>
  <c r="J4" i="31"/>
  <c r="J5" i="31"/>
  <c r="J6" i="31"/>
  <c r="J7" i="31"/>
  <c r="J8" i="31"/>
  <c r="J9" i="31"/>
  <c r="J10" i="31"/>
  <c r="J11" i="31"/>
  <c r="J12" i="31"/>
  <c r="J13" i="31"/>
  <c r="J14" i="31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J28" i="31"/>
  <c r="J29" i="31"/>
  <c r="J30" i="31"/>
  <c r="J31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92" i="31"/>
  <c r="J93" i="31"/>
  <c r="J94" i="31"/>
  <c r="J95" i="31"/>
  <c r="J96" i="31"/>
  <c r="J97" i="31"/>
  <c r="J98" i="31"/>
  <c r="J99" i="31"/>
  <c r="J100" i="31"/>
  <c r="J101" i="31"/>
  <c r="J102" i="31"/>
  <c r="J103" i="31"/>
  <c r="J104" i="31"/>
  <c r="J105" i="31"/>
  <c r="J106" i="31"/>
  <c r="J107" i="31"/>
  <c r="J108" i="31"/>
  <c r="J109" i="31"/>
  <c r="J110" i="31"/>
  <c r="J111" i="31"/>
  <c r="J112" i="31"/>
  <c r="J113" i="31"/>
  <c r="J114" i="31"/>
  <c r="J115" i="31"/>
  <c r="J116" i="31"/>
  <c r="J117" i="31"/>
  <c r="J118" i="31"/>
  <c r="J119" i="31"/>
  <c r="J120" i="31"/>
  <c r="J121" i="31"/>
  <c r="J122" i="31"/>
  <c r="J2" i="31"/>
  <c r="G407" i="42"/>
  <c r="E67" i="42"/>
  <c r="G406" i="42"/>
  <c r="E52" i="42"/>
  <c r="G405" i="42"/>
  <c r="E36" i="42"/>
  <c r="G404" i="42"/>
  <c r="E21" i="42"/>
  <c r="G403" i="42"/>
  <c r="E339" i="42"/>
  <c r="G402" i="42"/>
  <c r="E327" i="42"/>
  <c r="G401" i="42"/>
  <c r="E358" i="42"/>
  <c r="G400" i="42"/>
  <c r="E336" i="42"/>
  <c r="G399" i="42"/>
  <c r="E331" i="42"/>
  <c r="G398" i="42"/>
  <c r="E222" i="42"/>
  <c r="G397" i="42"/>
  <c r="E334" i="42"/>
  <c r="G396" i="42"/>
  <c r="E315" i="42"/>
  <c r="G395" i="42"/>
  <c r="E400" i="42"/>
  <c r="G394" i="42"/>
  <c r="E382" i="42"/>
  <c r="G393" i="42"/>
  <c r="E359" i="42"/>
  <c r="G392" i="42"/>
  <c r="E330" i="42"/>
  <c r="G391" i="42"/>
  <c r="E62" i="42"/>
  <c r="G390" i="42"/>
  <c r="E309" i="42"/>
  <c r="G389" i="42"/>
  <c r="E352" i="42"/>
  <c r="G388" i="42"/>
  <c r="E264" i="42"/>
  <c r="G387" i="42"/>
  <c r="I387" i="42" s="1"/>
  <c r="E308" i="42"/>
  <c r="G386" i="42"/>
  <c r="E60" i="42"/>
  <c r="H385" i="42"/>
  <c r="G385" i="42"/>
  <c r="E124" i="42"/>
  <c r="G384" i="42"/>
  <c r="E274" i="42"/>
  <c r="G383" i="42"/>
  <c r="E405" i="42"/>
  <c r="G382" i="42"/>
  <c r="E140" i="42"/>
  <c r="G381" i="42"/>
  <c r="E19" i="42"/>
  <c r="G380" i="42"/>
  <c r="E344" i="42"/>
  <c r="G379" i="42"/>
  <c r="E20" i="42"/>
  <c r="G378" i="42"/>
  <c r="E260" i="42"/>
  <c r="H377" i="42"/>
  <c r="G377" i="42"/>
  <c r="E149" i="42"/>
  <c r="G376" i="42"/>
  <c r="E42" i="42"/>
  <c r="G375" i="42"/>
  <c r="E338" i="42"/>
  <c r="G374" i="42"/>
  <c r="E337" i="42"/>
  <c r="G373" i="42"/>
  <c r="H373" i="42" s="1"/>
  <c r="E326" i="42"/>
  <c r="G372" i="42"/>
  <c r="E208" i="42"/>
  <c r="G371" i="42"/>
  <c r="E403" i="42"/>
  <c r="G370" i="42"/>
  <c r="I370" i="42" s="1"/>
  <c r="E396" i="42"/>
  <c r="G369" i="42"/>
  <c r="I369" i="42" s="1"/>
  <c r="E69" i="42"/>
  <c r="G368" i="42"/>
  <c r="E296" i="42"/>
  <c r="G367" i="42"/>
  <c r="E329" i="42"/>
  <c r="G366" i="42"/>
  <c r="E388" i="42"/>
  <c r="G365" i="42"/>
  <c r="E176" i="42"/>
  <c r="G364" i="42"/>
  <c r="E14" i="42"/>
  <c r="G363" i="42"/>
  <c r="I363" i="42" s="1"/>
  <c r="E305" i="42"/>
  <c r="G362" i="42"/>
  <c r="E33" i="42"/>
  <c r="G361" i="42"/>
  <c r="E104" i="42"/>
  <c r="G360" i="42"/>
  <c r="E406" i="42"/>
  <c r="G359" i="42"/>
  <c r="E313" i="42"/>
  <c r="G358" i="42"/>
  <c r="E341" i="42"/>
  <c r="G357" i="42"/>
  <c r="H357" i="42" s="1"/>
  <c r="E224" i="42"/>
  <c r="G356" i="42"/>
  <c r="I356" i="42" s="1"/>
  <c r="E246" i="42"/>
  <c r="G355" i="42"/>
  <c r="E328" i="42"/>
  <c r="G354" i="42"/>
  <c r="E317" i="42"/>
  <c r="H353" i="42"/>
  <c r="G353" i="42"/>
  <c r="E250" i="42"/>
  <c r="G352" i="42"/>
  <c r="I352" i="42" s="1"/>
  <c r="E231" i="42"/>
  <c r="G351" i="42"/>
  <c r="E61" i="42"/>
  <c r="G350" i="42"/>
  <c r="I350" i="42" s="1"/>
  <c r="E202" i="42"/>
  <c r="G349" i="42"/>
  <c r="I349" i="42" s="1"/>
  <c r="E192" i="42"/>
  <c r="G348" i="42"/>
  <c r="E194" i="42"/>
  <c r="G347" i="42"/>
  <c r="E167" i="42"/>
  <c r="G346" i="42"/>
  <c r="E179" i="42"/>
  <c r="G345" i="42"/>
  <c r="E397" i="42"/>
  <c r="G344" i="42"/>
  <c r="E241" i="42"/>
  <c r="G343" i="42"/>
  <c r="E353" i="42"/>
  <c r="G342" i="42"/>
  <c r="E367" i="42"/>
  <c r="G341" i="42"/>
  <c r="H341" i="42" s="1"/>
  <c r="E161" i="42"/>
  <c r="G340" i="42"/>
  <c r="E166" i="42"/>
  <c r="G339" i="42"/>
  <c r="E187" i="42"/>
  <c r="G338" i="42"/>
  <c r="I338" i="42" s="1"/>
  <c r="E59" i="42"/>
  <c r="H337" i="42"/>
  <c r="G337" i="42"/>
  <c r="E290" i="42"/>
  <c r="G336" i="42"/>
  <c r="E237" i="42"/>
  <c r="G335" i="42"/>
  <c r="E232" i="42"/>
  <c r="G334" i="42"/>
  <c r="I334" i="42" s="1"/>
  <c r="E158" i="42"/>
  <c r="H333" i="42"/>
  <c r="G333" i="42"/>
  <c r="E123" i="42"/>
  <c r="G332" i="42"/>
  <c r="I332" i="42" s="1"/>
  <c r="E273" i="42"/>
  <c r="G331" i="42"/>
  <c r="E107" i="42"/>
  <c r="G330" i="42"/>
  <c r="E25" i="42"/>
  <c r="G329" i="42"/>
  <c r="I329" i="42" s="1"/>
  <c r="E256" i="42"/>
  <c r="G328" i="42"/>
  <c r="E322" i="42"/>
  <c r="G327" i="42"/>
  <c r="I327" i="42" s="1"/>
  <c r="E350" i="42"/>
  <c r="G326" i="42"/>
  <c r="I326" i="42" s="1"/>
  <c r="E122" i="42"/>
  <c r="G325" i="42"/>
  <c r="E183" i="42"/>
  <c r="G324" i="42"/>
  <c r="E265" i="42"/>
  <c r="G323" i="42"/>
  <c r="I323" i="42" s="1"/>
  <c r="E198" i="42"/>
  <c r="G322" i="42"/>
  <c r="E121" i="42"/>
  <c r="H321" i="42"/>
  <c r="G321" i="42"/>
  <c r="E186" i="42"/>
  <c r="G320" i="42"/>
  <c r="E245" i="42"/>
  <c r="G319" i="42"/>
  <c r="I319" i="42" s="1"/>
  <c r="E46" i="42"/>
  <c r="G318" i="42"/>
  <c r="E357" i="42"/>
  <c r="G317" i="42"/>
  <c r="H317" i="42" s="1"/>
  <c r="E58" i="42"/>
  <c r="G316" i="42"/>
  <c r="I316" i="42" s="1"/>
  <c r="E138" i="42"/>
  <c r="G315" i="42"/>
  <c r="I315" i="42" s="1"/>
  <c r="E50" i="42"/>
  <c r="G314" i="42"/>
  <c r="E6" i="42"/>
  <c r="H313" i="42"/>
  <c r="G313" i="42"/>
  <c r="E247" i="42"/>
  <c r="G312" i="42"/>
  <c r="I312" i="42" s="1"/>
  <c r="E10" i="42"/>
  <c r="G311" i="42"/>
  <c r="E287" i="42"/>
  <c r="G310" i="42"/>
  <c r="E216" i="42"/>
  <c r="G309" i="42"/>
  <c r="I309" i="42" s="1"/>
  <c r="E127" i="42"/>
  <c r="G308" i="42"/>
  <c r="I308" i="42" s="1"/>
  <c r="E218" i="42"/>
  <c r="G307" i="42"/>
  <c r="E18" i="42"/>
  <c r="G306" i="42"/>
  <c r="I306" i="42" s="1"/>
  <c r="E101" i="42"/>
  <c r="G305" i="42"/>
  <c r="I305" i="42" s="1"/>
  <c r="E178" i="42"/>
  <c r="G304" i="42"/>
  <c r="E94" i="42"/>
  <c r="G303" i="42"/>
  <c r="E271" i="42"/>
  <c r="G302" i="42"/>
  <c r="E13" i="42"/>
  <c r="G301" i="42"/>
  <c r="E319" i="42"/>
  <c r="G300" i="42"/>
  <c r="E283" i="42"/>
  <c r="G299" i="42"/>
  <c r="E240" i="42"/>
  <c r="G298" i="42"/>
  <c r="E130" i="42"/>
  <c r="G297" i="42"/>
  <c r="E109" i="42"/>
  <c r="G296" i="42"/>
  <c r="I296" i="42" s="1"/>
  <c r="E66" i="42"/>
  <c r="G295" i="42"/>
  <c r="E257" i="42"/>
  <c r="G294" i="42"/>
  <c r="E307" i="42"/>
  <c r="G293" i="42"/>
  <c r="H293" i="42" s="1"/>
  <c r="E343" i="42"/>
  <c r="G292" i="42"/>
  <c r="I292" i="42" s="1"/>
  <c r="E148" i="42"/>
  <c r="G291" i="42"/>
  <c r="E270" i="42"/>
  <c r="G290" i="42"/>
  <c r="E12" i="42"/>
  <c r="H289" i="42"/>
  <c r="G289" i="42"/>
  <c r="E304" i="42"/>
  <c r="G288" i="42"/>
  <c r="E85" i="42"/>
  <c r="G287" i="42"/>
  <c r="E82" i="42"/>
  <c r="G286" i="42"/>
  <c r="E263" i="42"/>
  <c r="G285" i="42"/>
  <c r="I285" i="42" s="1"/>
  <c r="E132" i="42"/>
  <c r="G284" i="42"/>
  <c r="E165" i="42"/>
  <c r="G283" i="42"/>
  <c r="E40" i="42"/>
  <c r="G282" i="42"/>
  <c r="E332" i="42"/>
  <c r="G281" i="42"/>
  <c r="H281" i="42" s="1"/>
  <c r="E384" i="42"/>
  <c r="G280" i="42"/>
  <c r="E303" i="42"/>
  <c r="G279" i="42"/>
  <c r="E114" i="42"/>
  <c r="G278" i="42"/>
  <c r="E223" i="42"/>
  <c r="H277" i="42"/>
  <c r="G277" i="42"/>
  <c r="E340" i="42"/>
  <c r="G276" i="42"/>
  <c r="E24" i="42"/>
  <c r="G275" i="42"/>
  <c r="E289" i="42"/>
  <c r="G274" i="42"/>
  <c r="I274" i="42" s="1"/>
  <c r="E236" i="42"/>
  <c r="H273" i="42"/>
  <c r="G273" i="42"/>
  <c r="E238" i="42"/>
  <c r="G272" i="42"/>
  <c r="E169" i="42"/>
  <c r="G271" i="42"/>
  <c r="E106" i="42"/>
  <c r="G270" i="42"/>
  <c r="E239" i="42"/>
  <c r="H269" i="42"/>
  <c r="G269" i="42"/>
  <c r="E255" i="42"/>
  <c r="G268" i="42"/>
  <c r="E201" i="42"/>
  <c r="G267" i="42"/>
  <c r="E349" i="42"/>
  <c r="G266" i="42"/>
  <c r="I266" i="42" s="1"/>
  <c r="E120" i="42"/>
  <c r="H265" i="42"/>
  <c r="G265" i="42"/>
  <c r="I265" i="42" s="1"/>
  <c r="E374" i="42"/>
  <c r="G264" i="42"/>
  <c r="E182" i="42"/>
  <c r="G263" i="42"/>
  <c r="E31" i="42"/>
  <c r="G262" i="42"/>
  <c r="I262" i="42" s="1"/>
  <c r="E119" i="42"/>
  <c r="G261" i="42"/>
  <c r="E185" i="42"/>
  <c r="G260" i="42"/>
  <c r="E244" i="42"/>
  <c r="G259" i="42"/>
  <c r="I259" i="42" s="1"/>
  <c r="E369" i="42"/>
  <c r="G258" i="42"/>
  <c r="E45" i="42"/>
  <c r="H257" i="42"/>
  <c r="G257" i="42"/>
  <c r="E57" i="42"/>
  <c r="G256" i="42"/>
  <c r="E137" i="42"/>
  <c r="G255" i="42"/>
  <c r="I255" i="42" s="1"/>
  <c r="E254" i="42"/>
  <c r="G254" i="42"/>
  <c r="I254" i="42" s="1"/>
  <c r="E377" i="42"/>
  <c r="G253" i="42"/>
  <c r="H253" i="42" s="1"/>
  <c r="E5" i="42"/>
  <c r="G252" i="42"/>
  <c r="E9" i="42"/>
  <c r="G251" i="42"/>
  <c r="I251" i="42" s="1"/>
  <c r="E284" i="42"/>
  <c r="G250" i="42"/>
  <c r="E92" i="42"/>
  <c r="H249" i="42"/>
  <c r="G249" i="42"/>
  <c r="E126" i="42"/>
  <c r="G248" i="42"/>
  <c r="E48" i="42"/>
  <c r="G247" i="42"/>
  <c r="I247" i="42" s="1"/>
  <c r="E34" i="42"/>
  <c r="G246" i="42"/>
  <c r="I246" i="42" s="1"/>
  <c r="E277" i="42"/>
  <c r="G245" i="42"/>
  <c r="I245" i="42" s="1"/>
  <c r="E72" i="42"/>
  <c r="G244" i="42"/>
  <c r="E65" i="42"/>
  <c r="G243" i="42"/>
  <c r="E360" i="42"/>
  <c r="G242" i="42"/>
  <c r="I242" i="42" s="1"/>
  <c r="E17" i="42"/>
  <c r="G241" i="42"/>
  <c r="I241" i="42" s="1"/>
  <c r="E100" i="42"/>
  <c r="G240" i="42"/>
  <c r="E230" i="42"/>
  <c r="G239" i="42"/>
  <c r="I239" i="42" s="1"/>
  <c r="E399" i="42"/>
  <c r="G238" i="42"/>
  <c r="E402" i="42"/>
  <c r="G237" i="42"/>
  <c r="I237" i="42" s="1"/>
  <c r="E335" i="42"/>
  <c r="G236" i="42"/>
  <c r="E316" i="42"/>
  <c r="G235" i="42"/>
  <c r="I235" i="42" s="1"/>
  <c r="E351" i="42"/>
  <c r="G234" i="42"/>
  <c r="E380" i="42"/>
  <c r="G233" i="42"/>
  <c r="E64" i="42"/>
  <c r="G232" i="42"/>
  <c r="E139" i="42"/>
  <c r="G231" i="42"/>
  <c r="E268" i="42"/>
  <c r="G230" i="42"/>
  <c r="E262" i="42"/>
  <c r="H229" i="42"/>
  <c r="G229" i="42"/>
  <c r="E41" i="42"/>
  <c r="G228" i="42"/>
  <c r="E141" i="42"/>
  <c r="G227" i="42"/>
  <c r="E228" i="42"/>
  <c r="G226" i="42"/>
  <c r="E333" i="42"/>
  <c r="H225" i="42"/>
  <c r="G225" i="42"/>
  <c r="E51" i="42"/>
  <c r="G224" i="42"/>
  <c r="E288" i="42"/>
  <c r="G223" i="42"/>
  <c r="E235" i="42"/>
  <c r="G222" i="42"/>
  <c r="I222" i="42" s="1"/>
  <c r="E103" i="42"/>
  <c r="G221" i="42"/>
  <c r="I221" i="42" s="1"/>
  <c r="E387" i="42"/>
  <c r="G220" i="42"/>
  <c r="E172" i="42"/>
  <c r="G219" i="42"/>
  <c r="E134" i="42"/>
  <c r="G218" i="42"/>
  <c r="E113" i="42"/>
  <c r="H217" i="42"/>
  <c r="G217" i="42"/>
  <c r="E171" i="42"/>
  <c r="G216" i="42"/>
  <c r="E368" i="42"/>
  <c r="G215" i="42"/>
  <c r="E195" i="42"/>
  <c r="G214" i="42"/>
  <c r="E190" i="42"/>
  <c r="H213" i="42"/>
  <c r="G213" i="42"/>
  <c r="E356" i="42"/>
  <c r="G212" i="42"/>
  <c r="E144" i="42"/>
  <c r="G211" i="42"/>
  <c r="E49" i="42"/>
  <c r="G210" i="42"/>
  <c r="E364" i="42"/>
  <c r="H209" i="42"/>
  <c r="G209" i="42"/>
  <c r="E398" i="42"/>
  <c r="G208" i="42"/>
  <c r="E275" i="42"/>
  <c r="G207" i="42"/>
  <c r="E366" i="42"/>
  <c r="G206" i="42"/>
  <c r="E379" i="42"/>
  <c r="H205" i="42"/>
  <c r="G205" i="42"/>
  <c r="E189" i="42"/>
  <c r="G204" i="42"/>
  <c r="E314" i="42"/>
  <c r="G203" i="42"/>
  <c r="E221" i="42"/>
  <c r="G202" i="42"/>
  <c r="I202" i="42" s="1"/>
  <c r="E401" i="42"/>
  <c r="H201" i="42"/>
  <c r="G201" i="42"/>
  <c r="I201" i="42" s="1"/>
  <c r="E372" i="42"/>
  <c r="G200" i="42"/>
  <c r="E282" i="42"/>
  <c r="G199" i="42"/>
  <c r="E375" i="42"/>
  <c r="G198" i="42"/>
  <c r="I198" i="42" s="1"/>
  <c r="E371" i="42"/>
  <c r="G197" i="42"/>
  <c r="H197" i="42" s="1"/>
  <c r="E251" i="42"/>
  <c r="G196" i="42"/>
  <c r="E207" i="42"/>
  <c r="H195" i="42"/>
  <c r="G195" i="42"/>
  <c r="E2" i="42"/>
  <c r="G194" i="42"/>
  <c r="E342" i="42"/>
  <c r="G193" i="42"/>
  <c r="I193" i="42" s="1"/>
  <c r="E320" i="42"/>
  <c r="G192" i="42"/>
  <c r="E378" i="42"/>
  <c r="G191" i="42"/>
  <c r="E16" i="42"/>
  <c r="G190" i="42"/>
  <c r="E306" i="42"/>
  <c r="G189" i="42"/>
  <c r="I189" i="42" s="1"/>
  <c r="E75" i="42"/>
  <c r="G188" i="42"/>
  <c r="E345" i="42"/>
  <c r="H187" i="42"/>
  <c r="G187" i="42"/>
  <c r="E385" i="42"/>
  <c r="G186" i="42"/>
  <c r="E53" i="42"/>
  <c r="H185" i="42"/>
  <c r="G185" i="42"/>
  <c r="E74" i="42"/>
  <c r="G184" i="42"/>
  <c r="E73" i="42"/>
  <c r="H183" i="42"/>
  <c r="G183" i="42"/>
  <c r="E193" i="42"/>
  <c r="G182" i="42"/>
  <c r="E325" i="42"/>
  <c r="H181" i="42"/>
  <c r="G181" i="42"/>
  <c r="E407" i="42"/>
  <c r="G180" i="42"/>
  <c r="E261" i="42"/>
  <c r="G179" i="42"/>
  <c r="I179" i="42" s="1"/>
  <c r="E32" i="42"/>
  <c r="G178" i="42"/>
  <c r="I178" i="42" s="1"/>
  <c r="E154" i="42"/>
  <c r="G177" i="42"/>
  <c r="H177" i="42" s="1"/>
  <c r="E151" i="42"/>
  <c r="G176" i="42"/>
  <c r="E323" i="42"/>
  <c r="H175" i="42"/>
  <c r="G175" i="42"/>
  <c r="I175" i="42" s="1"/>
  <c r="E213" i="42"/>
  <c r="G174" i="42"/>
  <c r="E311" i="42"/>
  <c r="H173" i="42"/>
  <c r="G173" i="42"/>
  <c r="E210" i="42"/>
  <c r="G172" i="42"/>
  <c r="E212" i="42"/>
  <c r="H171" i="42"/>
  <c r="G171" i="42"/>
  <c r="E373" i="42"/>
  <c r="G170" i="42"/>
  <c r="E227" i="42"/>
  <c r="G169" i="42"/>
  <c r="I169" i="42" s="1"/>
  <c r="E211" i="42"/>
  <c r="G168" i="42"/>
  <c r="E253" i="42"/>
  <c r="H167" i="42"/>
  <c r="G167" i="42"/>
  <c r="I167" i="42" s="1"/>
  <c r="E89" i="42"/>
  <c r="G166" i="42"/>
  <c r="I166" i="42" s="1"/>
  <c r="E37" i="42"/>
  <c r="G165" i="42"/>
  <c r="H165" i="42" s="1"/>
  <c r="E297" i="42"/>
  <c r="G164" i="42"/>
  <c r="E133" i="42"/>
  <c r="H163" i="42"/>
  <c r="G163" i="42"/>
  <c r="E102" i="42"/>
  <c r="G162" i="42"/>
  <c r="E147" i="42"/>
  <c r="G161" i="42"/>
  <c r="I161" i="42" s="1"/>
  <c r="E272" i="42"/>
  <c r="G160" i="42"/>
  <c r="E157" i="42"/>
  <c r="G159" i="42"/>
  <c r="E302" i="42"/>
  <c r="G158" i="42"/>
  <c r="I158" i="42" s="1"/>
  <c r="E84" i="42"/>
  <c r="G157" i="42"/>
  <c r="H157" i="42" s="1"/>
  <c r="E97" i="42"/>
  <c r="G156" i="42"/>
  <c r="E81" i="42"/>
  <c r="H155" i="42"/>
  <c r="G155" i="42"/>
  <c r="E258" i="42"/>
  <c r="G154" i="42"/>
  <c r="I154" i="42" s="1"/>
  <c r="E164" i="42"/>
  <c r="H153" i="42"/>
  <c r="G153" i="42"/>
  <c r="E39" i="42"/>
  <c r="G152" i="42"/>
  <c r="E301" i="42"/>
  <c r="H151" i="42"/>
  <c r="G151" i="42"/>
  <c r="E229" i="42"/>
  <c r="G150" i="42"/>
  <c r="E390" i="42"/>
  <c r="H149" i="42"/>
  <c r="G149" i="42"/>
  <c r="E143" i="42"/>
  <c r="G148" i="42"/>
  <c r="E153" i="42"/>
  <c r="G147" i="42"/>
  <c r="I147" i="42" s="1"/>
  <c r="E111" i="42"/>
  <c r="G146" i="42"/>
  <c r="E150" i="42"/>
  <c r="G145" i="42"/>
  <c r="H145" i="42" s="1"/>
  <c r="E348" i="42"/>
  <c r="G144" i="42"/>
  <c r="E200" i="42"/>
  <c r="H143" i="42"/>
  <c r="G143" i="42"/>
  <c r="I143" i="42" s="1"/>
  <c r="E347" i="42"/>
  <c r="G142" i="42"/>
  <c r="E118" i="42"/>
  <c r="H141" i="42"/>
  <c r="G141" i="42"/>
  <c r="E383" i="42"/>
  <c r="G140" i="42"/>
  <c r="E175" i="42"/>
  <c r="G139" i="42"/>
  <c r="I139" i="42" s="1"/>
  <c r="E30" i="42"/>
  <c r="G138" i="42"/>
  <c r="E129" i="42"/>
  <c r="G137" i="42"/>
  <c r="I137" i="42" s="1"/>
  <c r="E197" i="42"/>
  <c r="G136" i="42"/>
  <c r="E117" i="42"/>
  <c r="H135" i="42"/>
  <c r="G135" i="42"/>
  <c r="E174" i="42"/>
  <c r="G134" i="42"/>
  <c r="I134" i="42" s="1"/>
  <c r="E209" i="42"/>
  <c r="H133" i="42"/>
  <c r="G133" i="42"/>
  <c r="E370" i="42"/>
  <c r="G132" i="42"/>
  <c r="E44" i="42"/>
  <c r="H131" i="42"/>
  <c r="G131" i="42"/>
  <c r="E160" i="42"/>
  <c r="G130" i="42"/>
  <c r="E355" i="42"/>
  <c r="G129" i="42"/>
  <c r="I129" i="42" s="1"/>
  <c r="E56" i="42"/>
  <c r="G128" i="42"/>
  <c r="E136" i="42"/>
  <c r="G127" i="42"/>
  <c r="I127" i="42" s="1"/>
  <c r="E249" i="42"/>
  <c r="G126" i="42"/>
  <c r="E363" i="42"/>
  <c r="G125" i="42"/>
  <c r="E395" i="42"/>
  <c r="G124" i="42"/>
  <c r="E4" i="42"/>
  <c r="G123" i="42"/>
  <c r="E8" i="42"/>
  <c r="G122" i="42"/>
  <c r="E285" i="42"/>
  <c r="H121" i="42"/>
  <c r="G121" i="42"/>
  <c r="E68" i="42"/>
  <c r="G120" i="42"/>
  <c r="E90" i="42"/>
  <c r="G119" i="42"/>
  <c r="E215" i="42"/>
  <c r="G118" i="42"/>
  <c r="E214" i="42"/>
  <c r="H117" i="42"/>
  <c r="G117" i="42"/>
  <c r="E392" i="42"/>
  <c r="G116" i="42"/>
  <c r="E188" i="42"/>
  <c r="G115" i="42"/>
  <c r="E312" i="42"/>
  <c r="G114" i="42"/>
  <c r="E125" i="42"/>
  <c r="G113" i="42"/>
  <c r="H113" i="42" s="1"/>
  <c r="E47" i="42"/>
  <c r="G112" i="42"/>
  <c r="E252" i="42"/>
  <c r="G111" i="42"/>
  <c r="I111" i="42" s="1"/>
  <c r="E71" i="42"/>
  <c r="G110" i="42"/>
  <c r="E180" i="42"/>
  <c r="G109" i="42"/>
  <c r="H109" i="42" s="1"/>
  <c r="E63" i="42"/>
  <c r="G108" i="42"/>
  <c r="E279" i="42"/>
  <c r="G107" i="42"/>
  <c r="I107" i="42" s="1"/>
  <c r="E204" i="42"/>
  <c r="G106" i="42"/>
  <c r="E156" i="42"/>
  <c r="G105" i="42"/>
  <c r="E29" i="42"/>
  <c r="G104" i="42"/>
  <c r="E293" i="42"/>
  <c r="H103" i="42"/>
  <c r="G103" i="42"/>
  <c r="I103" i="42" s="1"/>
  <c r="E99" i="42"/>
  <c r="G102" i="42"/>
  <c r="E162" i="42"/>
  <c r="G101" i="42"/>
  <c r="H101" i="42" s="1"/>
  <c r="E88" i="42"/>
  <c r="G100" i="42"/>
  <c r="E292" i="42"/>
  <c r="H99" i="42"/>
  <c r="G99" i="42"/>
  <c r="E177" i="42"/>
  <c r="G98" i="42"/>
  <c r="E226" i="42"/>
  <c r="G97" i="42"/>
  <c r="I97" i="42" s="1"/>
  <c r="E259" i="42"/>
  <c r="G96" i="42"/>
  <c r="E76" i="42"/>
  <c r="G95" i="42"/>
  <c r="E77" i="42"/>
  <c r="G94" i="42"/>
  <c r="E219" i="42"/>
  <c r="G93" i="42"/>
  <c r="I93" i="42" s="1"/>
  <c r="E298" i="42"/>
  <c r="G92" i="42"/>
  <c r="E43" i="42"/>
  <c r="G91" i="42"/>
  <c r="E170" i="42"/>
  <c r="G90" i="42"/>
  <c r="E394" i="42"/>
  <c r="G89" i="42"/>
  <c r="H89" i="42" s="1"/>
  <c r="E93" i="42"/>
  <c r="G88" i="42"/>
  <c r="E267" i="42"/>
  <c r="G87" i="42"/>
  <c r="E11" i="42"/>
  <c r="G86" i="42"/>
  <c r="E300" i="42"/>
  <c r="H85" i="42"/>
  <c r="G85" i="42"/>
  <c r="E83" i="42"/>
  <c r="G84" i="42"/>
  <c r="E168" i="42"/>
  <c r="G83" i="42"/>
  <c r="E96" i="42"/>
  <c r="G82" i="42"/>
  <c r="E80" i="42"/>
  <c r="G81" i="42"/>
  <c r="H81" i="42" s="1"/>
  <c r="E269" i="42"/>
  <c r="G80" i="42"/>
  <c r="E131" i="42"/>
  <c r="G79" i="42"/>
  <c r="E294" i="42"/>
  <c r="G78" i="42"/>
  <c r="E299" i="42"/>
  <c r="H77" i="42"/>
  <c r="G77" i="42"/>
  <c r="E112" i="42"/>
  <c r="G76" i="42"/>
  <c r="E225" i="42"/>
  <c r="G75" i="42"/>
  <c r="I75" i="42" s="1"/>
  <c r="E318" i="42"/>
  <c r="G74" i="42"/>
  <c r="E110" i="42"/>
  <c r="G73" i="42"/>
  <c r="I73" i="42" s="1"/>
  <c r="E281" i="42"/>
  <c r="G72" i="42"/>
  <c r="E220" i="42"/>
  <c r="H71" i="42"/>
  <c r="G71" i="42"/>
  <c r="E128" i="42"/>
  <c r="G70" i="42"/>
  <c r="E108" i="42"/>
  <c r="G69" i="42"/>
  <c r="I69" i="42" s="1"/>
  <c r="E152" i="42"/>
  <c r="G68" i="42"/>
  <c r="I68" i="42" s="1"/>
  <c r="E365" i="42"/>
  <c r="I67" i="42"/>
  <c r="H67" i="42"/>
  <c r="G67" i="42"/>
  <c r="E15" i="42"/>
  <c r="G66" i="42"/>
  <c r="I66" i="42" s="1"/>
  <c r="E346" i="42"/>
  <c r="G65" i="42"/>
  <c r="I65" i="42" s="1"/>
  <c r="E191" i="42"/>
  <c r="G64" i="42"/>
  <c r="I64" i="42" s="1"/>
  <c r="E163" i="42"/>
  <c r="G63" i="42"/>
  <c r="I63" i="42" s="1"/>
  <c r="E54" i="42"/>
  <c r="I54" i="42" s="1"/>
  <c r="G62" i="42"/>
  <c r="I62" i="42" s="1"/>
  <c r="E205" i="42"/>
  <c r="G61" i="42"/>
  <c r="I61" i="42" s="1"/>
  <c r="E393" i="42"/>
  <c r="G60" i="42"/>
  <c r="I60" i="42" s="1"/>
  <c r="E79" i="42"/>
  <c r="G59" i="42"/>
  <c r="I59" i="42" s="1"/>
  <c r="E280" i="42"/>
  <c r="I58" i="42"/>
  <c r="H58" i="42"/>
  <c r="G58" i="42"/>
  <c r="E203" i="42"/>
  <c r="G57" i="42"/>
  <c r="E404" i="42"/>
  <c r="G56" i="42"/>
  <c r="I56" i="42" s="1"/>
  <c r="E142" i="42"/>
  <c r="G55" i="42"/>
  <c r="I55" i="42" s="1"/>
  <c r="E146" i="42"/>
  <c r="H54" i="42"/>
  <c r="G54" i="42"/>
  <c r="E173" i="42"/>
  <c r="H53" i="42"/>
  <c r="G53" i="42"/>
  <c r="I53" i="42" s="1"/>
  <c r="E28" i="42"/>
  <c r="G52" i="42"/>
  <c r="I52" i="42" s="1"/>
  <c r="E155" i="42"/>
  <c r="G51" i="42"/>
  <c r="I51" i="42" s="1"/>
  <c r="E291" i="42"/>
  <c r="H50" i="42"/>
  <c r="G50" i="42"/>
  <c r="I50" i="42" s="1"/>
  <c r="E145" i="42"/>
  <c r="H49" i="42"/>
  <c r="G49" i="42"/>
  <c r="I49" i="42" s="1"/>
  <c r="E391" i="42"/>
  <c r="G48" i="42"/>
  <c r="I48" i="42" s="1"/>
  <c r="E87" i="42"/>
  <c r="G47" i="42"/>
  <c r="I47" i="42" s="1"/>
  <c r="E278" i="42"/>
  <c r="G46" i="42"/>
  <c r="H46" i="42" s="1"/>
  <c r="E95" i="42"/>
  <c r="G45" i="42"/>
  <c r="I45" i="42" s="1"/>
  <c r="E38" i="42"/>
  <c r="I38" i="42" s="1"/>
  <c r="G44" i="42"/>
  <c r="I44" i="42" s="1"/>
  <c r="E386" i="42"/>
  <c r="G43" i="42"/>
  <c r="I43" i="42" s="1"/>
  <c r="E23" i="42"/>
  <c r="G42" i="42"/>
  <c r="I42" i="42" s="1"/>
  <c r="E234" i="42"/>
  <c r="G41" i="42"/>
  <c r="I41" i="42" s="1"/>
  <c r="E242" i="42"/>
  <c r="G40" i="42"/>
  <c r="I40" i="42" s="1"/>
  <c r="E233" i="42"/>
  <c r="G39" i="42"/>
  <c r="I39" i="42" s="1"/>
  <c r="E105" i="42"/>
  <c r="H38" i="42"/>
  <c r="G38" i="42"/>
  <c r="E22" i="42"/>
  <c r="G37" i="42"/>
  <c r="I37" i="42" s="1"/>
  <c r="E206" i="42"/>
  <c r="G36" i="42"/>
  <c r="I36" i="42" s="1"/>
  <c r="E321" i="42"/>
  <c r="G35" i="42"/>
  <c r="I35" i="42" s="1"/>
  <c r="E27" i="42"/>
  <c r="G34" i="42"/>
  <c r="H34" i="42" s="1"/>
  <c r="E199" i="42"/>
  <c r="G33" i="42"/>
  <c r="I33" i="42" s="1"/>
  <c r="E389" i="42"/>
  <c r="G32" i="42"/>
  <c r="I32" i="42" s="1"/>
  <c r="E116" i="42"/>
  <c r="I31" i="42"/>
  <c r="G31" i="42"/>
  <c r="H31" i="42" s="1"/>
  <c r="E376" i="42"/>
  <c r="H30" i="42"/>
  <c r="G30" i="42"/>
  <c r="E181" i="42"/>
  <c r="I30" i="42" s="1"/>
  <c r="H29" i="42"/>
  <c r="G29" i="42"/>
  <c r="E26" i="42"/>
  <c r="G28" i="42"/>
  <c r="I28" i="42" s="1"/>
  <c r="E266" i="42"/>
  <c r="I27" i="42"/>
  <c r="G27" i="42"/>
  <c r="H27" i="42" s="1"/>
  <c r="E324" i="42"/>
  <c r="H26" i="42"/>
  <c r="G26" i="42"/>
  <c r="E196" i="42"/>
  <c r="H25" i="42"/>
  <c r="G25" i="42"/>
  <c r="I25" i="42" s="1"/>
  <c r="E115" i="42"/>
  <c r="G24" i="42"/>
  <c r="I24" i="42" s="1"/>
  <c r="E184" i="42"/>
  <c r="H23" i="42"/>
  <c r="G23" i="42"/>
  <c r="I23" i="42" s="1"/>
  <c r="E159" i="42"/>
  <c r="H22" i="42"/>
  <c r="G22" i="42"/>
  <c r="E354" i="42"/>
  <c r="I22" i="42" s="1"/>
  <c r="G21" i="42"/>
  <c r="I21" i="42" s="1"/>
  <c r="E55" i="42"/>
  <c r="G20" i="42"/>
  <c r="I20" i="42" s="1"/>
  <c r="E135" i="42"/>
  <c r="G19" i="42"/>
  <c r="I19" i="42" s="1"/>
  <c r="E248" i="42"/>
  <c r="G18" i="42"/>
  <c r="H18" i="42" s="1"/>
  <c r="E362" i="42"/>
  <c r="G17" i="42"/>
  <c r="I17" i="42" s="1"/>
  <c r="E381" i="42"/>
  <c r="G16" i="42"/>
  <c r="I16" i="42" s="1"/>
  <c r="E3" i="42"/>
  <c r="I15" i="42"/>
  <c r="G15" i="42"/>
  <c r="H15" i="42" s="1"/>
  <c r="E7" i="42"/>
  <c r="H14" i="42"/>
  <c r="G14" i="42"/>
  <c r="E286" i="42"/>
  <c r="I14" i="42" s="1"/>
  <c r="H13" i="42"/>
  <c r="G13" i="42"/>
  <c r="E35" i="42"/>
  <c r="G12" i="42"/>
  <c r="I12" i="42" s="1"/>
  <c r="E361" i="42"/>
  <c r="I11" i="42"/>
  <c r="G11" i="42"/>
  <c r="H11" i="42" s="1"/>
  <c r="E91" i="42"/>
  <c r="H10" i="42"/>
  <c r="G10" i="42"/>
  <c r="E217" i="42"/>
  <c r="I10" i="42" s="1"/>
  <c r="H9" i="42"/>
  <c r="G9" i="42"/>
  <c r="I9" i="42" s="1"/>
  <c r="E276" i="42"/>
  <c r="G8" i="42"/>
  <c r="I8" i="42" s="1"/>
  <c r="E70" i="42"/>
  <c r="H7" i="42"/>
  <c r="G7" i="42"/>
  <c r="I7" i="42" s="1"/>
  <c r="E78" i="42"/>
  <c r="H6" i="42"/>
  <c r="G6" i="42"/>
  <c r="E98" i="42"/>
  <c r="I6" i="42" s="1"/>
  <c r="G5" i="42"/>
  <c r="I5" i="42" s="1"/>
  <c r="E86" i="42"/>
  <c r="G4" i="42"/>
  <c r="I4" i="42" s="1"/>
  <c r="E295" i="42"/>
  <c r="G3" i="42"/>
  <c r="I3" i="42" s="1"/>
  <c r="E310" i="42"/>
  <c r="G2" i="42"/>
  <c r="H2" i="42" s="1"/>
  <c r="E243" i="42"/>
  <c r="G105" i="41"/>
  <c r="E73" i="41"/>
  <c r="G104" i="41"/>
  <c r="E31" i="41"/>
  <c r="G103" i="41"/>
  <c r="E102" i="41"/>
  <c r="G102" i="41"/>
  <c r="E101" i="41"/>
  <c r="I102" i="41" s="1"/>
  <c r="G101" i="41"/>
  <c r="I101" i="41" s="1"/>
  <c r="E30" i="41"/>
  <c r="G100" i="41"/>
  <c r="H100" i="41" s="1"/>
  <c r="E9" i="41"/>
  <c r="G99" i="41"/>
  <c r="E4" i="41"/>
  <c r="G98" i="41"/>
  <c r="E3" i="41"/>
  <c r="G97" i="41"/>
  <c r="I97" i="41" s="1"/>
  <c r="E8" i="41"/>
  <c r="G96" i="41"/>
  <c r="I96" i="41" s="1"/>
  <c r="E16" i="41"/>
  <c r="G95" i="41"/>
  <c r="E11" i="41"/>
  <c r="G94" i="41"/>
  <c r="E10" i="41"/>
  <c r="H93" i="41"/>
  <c r="G93" i="41"/>
  <c r="I93" i="41" s="1"/>
  <c r="E7" i="41"/>
  <c r="G92" i="41"/>
  <c r="I92" i="41" s="1"/>
  <c r="E6" i="41"/>
  <c r="G91" i="41"/>
  <c r="I91" i="41" s="1"/>
  <c r="E5" i="41"/>
  <c r="G90" i="41"/>
  <c r="E87" i="41"/>
  <c r="G89" i="41"/>
  <c r="I89" i="41" s="1"/>
  <c r="E62" i="41"/>
  <c r="H88" i="41"/>
  <c r="G88" i="41"/>
  <c r="E84" i="41"/>
  <c r="G87" i="41"/>
  <c r="I87" i="41" s="1"/>
  <c r="E44" i="41"/>
  <c r="G86" i="41"/>
  <c r="I86" i="41" s="1"/>
  <c r="E12" i="41"/>
  <c r="G85" i="41"/>
  <c r="I85" i="41" s="1"/>
  <c r="E15" i="41"/>
  <c r="G84" i="41"/>
  <c r="I84" i="41" s="1"/>
  <c r="E13" i="41"/>
  <c r="G83" i="41"/>
  <c r="E105" i="41"/>
  <c r="G82" i="41"/>
  <c r="E54" i="41"/>
  <c r="G81" i="41"/>
  <c r="H81" i="41" s="1"/>
  <c r="E34" i="41"/>
  <c r="G80" i="41"/>
  <c r="E98" i="41"/>
  <c r="I80" i="41" s="1"/>
  <c r="G79" i="41"/>
  <c r="I79" i="41" s="1"/>
  <c r="E86" i="41"/>
  <c r="G78" i="41"/>
  <c r="E97" i="41"/>
  <c r="G77" i="41"/>
  <c r="E89" i="41"/>
  <c r="G76" i="41"/>
  <c r="I76" i="41" s="1"/>
  <c r="E91" i="41"/>
  <c r="G75" i="41"/>
  <c r="H75" i="41" s="1"/>
  <c r="E99" i="41"/>
  <c r="G74" i="41"/>
  <c r="H74" i="41" s="1"/>
  <c r="E53" i="41"/>
  <c r="G73" i="41"/>
  <c r="I73" i="41" s="1"/>
  <c r="E52" i="41"/>
  <c r="H72" i="41"/>
  <c r="G72" i="41"/>
  <c r="I72" i="41" s="1"/>
  <c r="E50" i="41"/>
  <c r="G71" i="41"/>
  <c r="H71" i="41" s="1"/>
  <c r="E85" i="41"/>
  <c r="G70" i="41"/>
  <c r="H70" i="41" s="1"/>
  <c r="E92" i="41"/>
  <c r="G69" i="41"/>
  <c r="I69" i="41" s="1"/>
  <c r="E35" i="41"/>
  <c r="G68" i="41"/>
  <c r="I68" i="41" s="1"/>
  <c r="E100" i="41"/>
  <c r="G67" i="41"/>
  <c r="I67" i="41" s="1"/>
  <c r="E93" i="41"/>
  <c r="G66" i="41"/>
  <c r="E90" i="41"/>
  <c r="H65" i="41"/>
  <c r="G65" i="41"/>
  <c r="I65" i="41" s="1"/>
  <c r="E88" i="41"/>
  <c r="H64" i="41"/>
  <c r="G64" i="41"/>
  <c r="E83" i="41"/>
  <c r="I63" i="41"/>
  <c r="H63" i="41"/>
  <c r="G63" i="41"/>
  <c r="E65" i="41"/>
  <c r="H62" i="41"/>
  <c r="G62" i="41"/>
  <c r="I62" i="41" s="1"/>
  <c r="E51" i="41"/>
  <c r="H61" i="41"/>
  <c r="G61" i="41"/>
  <c r="E77" i="41"/>
  <c r="G60" i="41"/>
  <c r="I60" i="41" s="1"/>
  <c r="E76" i="41"/>
  <c r="G59" i="41"/>
  <c r="H59" i="41" s="1"/>
  <c r="E66" i="41"/>
  <c r="G58" i="41"/>
  <c r="E75" i="41"/>
  <c r="I75" i="41" s="1"/>
  <c r="H57" i="41"/>
  <c r="G57" i="41"/>
  <c r="E59" i="41"/>
  <c r="H56" i="41"/>
  <c r="G56" i="41"/>
  <c r="E48" i="41"/>
  <c r="H55" i="41"/>
  <c r="G55" i="41"/>
  <c r="E47" i="41"/>
  <c r="I47" i="41" s="1"/>
  <c r="G54" i="41"/>
  <c r="I54" i="41" s="1"/>
  <c r="E46" i="41"/>
  <c r="G53" i="41"/>
  <c r="E57" i="41"/>
  <c r="H52" i="41"/>
  <c r="G52" i="41"/>
  <c r="I52" i="41" s="1"/>
  <c r="E96" i="41"/>
  <c r="G51" i="41"/>
  <c r="I51" i="41" s="1"/>
  <c r="E61" i="41"/>
  <c r="G50" i="41"/>
  <c r="I50" i="41" s="1"/>
  <c r="E33" i="41"/>
  <c r="H49" i="41"/>
  <c r="G49" i="41"/>
  <c r="E32" i="41"/>
  <c r="I48" i="41"/>
  <c r="H48" i="41"/>
  <c r="G48" i="41"/>
  <c r="E74" i="41"/>
  <c r="H47" i="41"/>
  <c r="G47" i="41"/>
  <c r="E56" i="41"/>
  <c r="I56" i="41" s="1"/>
  <c r="G46" i="41"/>
  <c r="I46" i="41" s="1"/>
  <c r="E60" i="41"/>
  <c r="G45" i="41"/>
  <c r="I45" i="41" s="1"/>
  <c r="E55" i="41"/>
  <c r="I55" i="41" s="1"/>
  <c r="G44" i="41"/>
  <c r="I44" i="41" s="1"/>
  <c r="E72" i="41"/>
  <c r="H43" i="41"/>
  <c r="G43" i="41"/>
  <c r="I43" i="41" s="1"/>
  <c r="E71" i="41"/>
  <c r="I71" i="41" s="1"/>
  <c r="G42" i="41"/>
  <c r="E80" i="41"/>
  <c r="H41" i="41"/>
  <c r="G41" i="41"/>
  <c r="E79" i="41"/>
  <c r="I40" i="41"/>
  <c r="H40" i="41"/>
  <c r="G40" i="41"/>
  <c r="E70" i="41"/>
  <c r="I70" i="41" s="1"/>
  <c r="H39" i="41"/>
  <c r="G39" i="41"/>
  <c r="E82" i="41"/>
  <c r="G38" i="41"/>
  <c r="E37" i="41"/>
  <c r="G37" i="41"/>
  <c r="I37" i="41" s="1"/>
  <c r="E49" i="41"/>
  <c r="G36" i="41"/>
  <c r="H36" i="41" s="1"/>
  <c r="E27" i="41"/>
  <c r="G35" i="41"/>
  <c r="I35" i="41" s="1"/>
  <c r="E26" i="41"/>
  <c r="G34" i="41"/>
  <c r="I34" i="41" s="1"/>
  <c r="E36" i="41"/>
  <c r="H33" i="41"/>
  <c r="G33" i="41"/>
  <c r="E78" i="41"/>
  <c r="I32" i="41"/>
  <c r="H32" i="41"/>
  <c r="G32" i="41"/>
  <c r="E25" i="41"/>
  <c r="I31" i="41"/>
  <c r="H31" i="41"/>
  <c r="G31" i="41"/>
  <c r="E24" i="41"/>
  <c r="H30" i="41"/>
  <c r="G30" i="41"/>
  <c r="E29" i="41"/>
  <c r="H29" i="41"/>
  <c r="G29" i="41"/>
  <c r="I29" i="41" s="1"/>
  <c r="E23" i="41"/>
  <c r="G28" i="41"/>
  <c r="I28" i="41" s="1"/>
  <c r="E22" i="41"/>
  <c r="G27" i="41"/>
  <c r="I27" i="41" s="1"/>
  <c r="E2" i="41"/>
  <c r="G26" i="41"/>
  <c r="E14" i="41"/>
  <c r="H25" i="41"/>
  <c r="G25" i="41"/>
  <c r="E17" i="41"/>
  <c r="I24" i="41"/>
  <c r="H24" i="41"/>
  <c r="G24" i="41"/>
  <c r="E69" i="41"/>
  <c r="G23" i="41"/>
  <c r="E104" i="41"/>
  <c r="G22" i="41"/>
  <c r="E103" i="41"/>
  <c r="I22" i="41" s="1"/>
  <c r="G21" i="41"/>
  <c r="I21" i="41" s="1"/>
  <c r="E95" i="41"/>
  <c r="G20" i="41"/>
  <c r="E68" i="41"/>
  <c r="I19" i="41"/>
  <c r="G19" i="41"/>
  <c r="E94" i="41"/>
  <c r="G18" i="41"/>
  <c r="I18" i="41" s="1"/>
  <c r="E67" i="41"/>
  <c r="G17" i="41"/>
  <c r="E63" i="41"/>
  <c r="G16" i="41"/>
  <c r="H16" i="41" s="1"/>
  <c r="E64" i="41"/>
  <c r="I64" i="41" s="1"/>
  <c r="I15" i="41"/>
  <c r="G15" i="41"/>
  <c r="H15" i="41" s="1"/>
  <c r="E58" i="41"/>
  <c r="G14" i="41"/>
  <c r="I14" i="41" s="1"/>
  <c r="E42" i="41"/>
  <c r="H13" i="41"/>
  <c r="G13" i="41"/>
  <c r="I13" i="41" s="1"/>
  <c r="E43" i="41"/>
  <c r="G12" i="41"/>
  <c r="H12" i="41" s="1"/>
  <c r="E81" i="41"/>
  <c r="G11" i="41"/>
  <c r="I11" i="41" s="1"/>
  <c r="E45" i="41"/>
  <c r="H10" i="41"/>
  <c r="G10" i="41"/>
  <c r="I10" i="41" s="1"/>
  <c r="E40" i="41"/>
  <c r="G9" i="41"/>
  <c r="I9" i="41" s="1"/>
  <c r="E39" i="41"/>
  <c r="I39" i="41" s="1"/>
  <c r="G8" i="41"/>
  <c r="I8" i="41" s="1"/>
  <c r="E41" i="41"/>
  <c r="G7" i="41"/>
  <c r="I7" i="41" s="1"/>
  <c r="E38" i="41"/>
  <c r="I6" i="41"/>
  <c r="G6" i="41"/>
  <c r="H6" i="41" s="1"/>
  <c r="E21" i="41"/>
  <c r="H5" i="41"/>
  <c r="G5" i="41"/>
  <c r="E20" i="41"/>
  <c r="G4" i="41"/>
  <c r="I4" i="41" s="1"/>
  <c r="E19" i="41"/>
  <c r="G3" i="41"/>
  <c r="H3" i="41" s="1"/>
  <c r="E18" i="41"/>
  <c r="G2" i="41"/>
  <c r="H2" i="41" s="1"/>
  <c r="E28" i="41"/>
  <c r="G37" i="40"/>
  <c r="E33" i="40"/>
  <c r="G36" i="40"/>
  <c r="E32" i="40"/>
  <c r="G35" i="40"/>
  <c r="E30" i="40"/>
  <c r="G34" i="40"/>
  <c r="E29" i="40"/>
  <c r="G33" i="40"/>
  <c r="E35" i="40"/>
  <c r="G32" i="40"/>
  <c r="E34" i="40"/>
  <c r="G31" i="40"/>
  <c r="E37" i="40"/>
  <c r="G30" i="40"/>
  <c r="I30" i="40" s="1"/>
  <c r="E36" i="40"/>
  <c r="G29" i="40"/>
  <c r="I29" i="40" s="1"/>
  <c r="E27" i="40"/>
  <c r="G28" i="40"/>
  <c r="E28" i="40"/>
  <c r="G27" i="40"/>
  <c r="E26" i="40"/>
  <c r="G26" i="40"/>
  <c r="E31" i="40"/>
  <c r="G25" i="40"/>
  <c r="E25" i="40"/>
  <c r="G24" i="40"/>
  <c r="E24" i="40"/>
  <c r="G23" i="40"/>
  <c r="E23" i="40"/>
  <c r="G22" i="40"/>
  <c r="I22" i="40" s="1"/>
  <c r="E22" i="40"/>
  <c r="G21" i="40"/>
  <c r="I21" i="40" s="1"/>
  <c r="E21" i="40"/>
  <c r="G20" i="40"/>
  <c r="E19" i="40"/>
  <c r="G19" i="40"/>
  <c r="E20" i="40"/>
  <c r="G18" i="40"/>
  <c r="E13" i="40"/>
  <c r="G17" i="40"/>
  <c r="E17" i="40"/>
  <c r="G16" i="40"/>
  <c r="E8" i="40"/>
  <c r="G15" i="40"/>
  <c r="E14" i="40"/>
  <c r="G14" i="40"/>
  <c r="I14" i="40" s="1"/>
  <c r="E12" i="40"/>
  <c r="G13" i="40"/>
  <c r="I13" i="40" s="1"/>
  <c r="E11" i="40"/>
  <c r="G12" i="40"/>
  <c r="I12" i="40" s="1"/>
  <c r="E7" i="40"/>
  <c r="G11" i="40"/>
  <c r="I11" i="40" s="1"/>
  <c r="E9" i="40"/>
  <c r="G10" i="40"/>
  <c r="I10" i="40" s="1"/>
  <c r="E6" i="40"/>
  <c r="G9" i="40"/>
  <c r="E10" i="40"/>
  <c r="G8" i="40"/>
  <c r="I8" i="40" s="1"/>
  <c r="E5" i="40"/>
  <c r="G7" i="40"/>
  <c r="E16" i="40"/>
  <c r="G6" i="40"/>
  <c r="I6" i="40" s="1"/>
  <c r="E4" i="40"/>
  <c r="G5" i="40"/>
  <c r="I5" i="40" s="1"/>
  <c r="E15" i="40"/>
  <c r="G4" i="40"/>
  <c r="I4" i="40" s="1"/>
  <c r="E3" i="40"/>
  <c r="G3" i="40"/>
  <c r="I3" i="40" s="1"/>
  <c r="E18" i="40"/>
  <c r="G2" i="40"/>
  <c r="I2" i="40" s="1"/>
  <c r="E2" i="40"/>
  <c r="G65" i="39"/>
  <c r="E4" i="39"/>
  <c r="G64" i="39"/>
  <c r="E46" i="39"/>
  <c r="G63" i="39"/>
  <c r="E3" i="39"/>
  <c r="G62" i="39"/>
  <c r="I62" i="39" s="1"/>
  <c r="E2" i="39"/>
  <c r="G61" i="39"/>
  <c r="E25" i="39"/>
  <c r="G60" i="39"/>
  <c r="E24" i="39"/>
  <c r="G59" i="39"/>
  <c r="E56" i="39"/>
  <c r="G58" i="39"/>
  <c r="E7" i="39"/>
  <c r="G57" i="39"/>
  <c r="E6" i="39"/>
  <c r="G56" i="39"/>
  <c r="I56" i="39" s="1"/>
  <c r="E55" i="39"/>
  <c r="G55" i="39"/>
  <c r="E11" i="39"/>
  <c r="G54" i="39"/>
  <c r="I54" i="39" s="1"/>
  <c r="E10" i="39"/>
  <c r="G53" i="39"/>
  <c r="E63" i="39"/>
  <c r="G52" i="39"/>
  <c r="E19" i="39"/>
  <c r="G51" i="39"/>
  <c r="E18" i="39"/>
  <c r="G50" i="39"/>
  <c r="H50" i="39" s="1"/>
  <c r="E62" i="39"/>
  <c r="G49" i="39"/>
  <c r="E9" i="39"/>
  <c r="G48" i="39"/>
  <c r="I48" i="39" s="1"/>
  <c r="E8" i="39"/>
  <c r="G47" i="39"/>
  <c r="E17" i="39"/>
  <c r="G46" i="39"/>
  <c r="I46" i="39" s="1"/>
  <c r="E16" i="39"/>
  <c r="G45" i="39"/>
  <c r="E61" i="39"/>
  <c r="G44" i="39"/>
  <c r="E15" i="39"/>
  <c r="G43" i="39"/>
  <c r="E31" i="39"/>
  <c r="G42" i="39"/>
  <c r="H42" i="39" s="1"/>
  <c r="E30" i="39"/>
  <c r="G41" i="39"/>
  <c r="E60" i="39"/>
  <c r="G40" i="39"/>
  <c r="I40" i="39" s="1"/>
  <c r="E22" i="39"/>
  <c r="G39" i="39"/>
  <c r="E21" i="39"/>
  <c r="G38" i="39"/>
  <c r="I38" i="39" s="1"/>
  <c r="E14" i="39"/>
  <c r="G37" i="39"/>
  <c r="E13" i="39"/>
  <c r="G36" i="39"/>
  <c r="E59" i="39"/>
  <c r="G35" i="39"/>
  <c r="E12" i="39"/>
  <c r="G34" i="39"/>
  <c r="H34" i="39" s="1"/>
  <c r="E34" i="39"/>
  <c r="G33" i="39"/>
  <c r="E33" i="39"/>
  <c r="G32" i="39"/>
  <c r="I32" i="39" s="1"/>
  <c r="E58" i="39"/>
  <c r="G31" i="39"/>
  <c r="I31" i="39" s="1"/>
  <c r="E36" i="39"/>
  <c r="G30" i="39"/>
  <c r="H30" i="39" s="1"/>
  <c r="E35" i="39"/>
  <c r="G29" i="39"/>
  <c r="E42" i="39"/>
  <c r="G28" i="39"/>
  <c r="E41" i="39"/>
  <c r="G27" i="39"/>
  <c r="E40" i="39"/>
  <c r="G26" i="39"/>
  <c r="I26" i="39" s="1"/>
  <c r="E39" i="39"/>
  <c r="G25" i="39"/>
  <c r="I25" i="39" s="1"/>
  <c r="E65" i="39"/>
  <c r="G24" i="39"/>
  <c r="I24" i="39" s="1"/>
  <c r="E38" i="39"/>
  <c r="G23" i="39"/>
  <c r="I23" i="39" s="1"/>
  <c r="E37" i="39"/>
  <c r="G22" i="39"/>
  <c r="H22" i="39" s="1"/>
  <c r="E64" i="39"/>
  <c r="G21" i="39"/>
  <c r="I21" i="39" s="1"/>
  <c r="E23" i="39"/>
  <c r="G20" i="39"/>
  <c r="I20" i="39" s="1"/>
  <c r="E5" i="39"/>
  <c r="G19" i="39"/>
  <c r="I19" i="39" s="1"/>
  <c r="E32" i="39"/>
  <c r="G18" i="39"/>
  <c r="I18" i="39" s="1"/>
  <c r="E54" i="39"/>
  <c r="G17" i="39"/>
  <c r="I17" i="39" s="1"/>
  <c r="E20" i="39"/>
  <c r="G16" i="39"/>
  <c r="I16" i="39" s="1"/>
  <c r="E53" i="39"/>
  <c r="G15" i="39"/>
  <c r="I15" i="39" s="1"/>
  <c r="E28" i="39"/>
  <c r="G14" i="39"/>
  <c r="H14" i="39" s="1"/>
  <c r="E52" i="39"/>
  <c r="G13" i="39"/>
  <c r="I13" i="39" s="1"/>
  <c r="E43" i="39"/>
  <c r="G12" i="39"/>
  <c r="I12" i="39" s="1"/>
  <c r="E51" i="39"/>
  <c r="G11" i="39"/>
  <c r="I11" i="39" s="1"/>
  <c r="E44" i="39"/>
  <c r="G10" i="39"/>
  <c r="I10" i="39" s="1"/>
  <c r="E50" i="39"/>
  <c r="G9" i="39"/>
  <c r="I9" i="39" s="1"/>
  <c r="E57" i="39"/>
  <c r="G8" i="39"/>
  <c r="I8" i="39" s="1"/>
  <c r="E45" i="39"/>
  <c r="G7" i="39"/>
  <c r="I7" i="39" s="1"/>
  <c r="E49" i="39"/>
  <c r="G6" i="39"/>
  <c r="H6" i="39" s="1"/>
  <c r="E27" i="39"/>
  <c r="G5" i="39"/>
  <c r="I5" i="39" s="1"/>
  <c r="E48" i="39"/>
  <c r="G4" i="39"/>
  <c r="I4" i="39" s="1"/>
  <c r="E26" i="39"/>
  <c r="G3" i="39"/>
  <c r="I3" i="39" s="1"/>
  <c r="E47" i="39"/>
  <c r="G2" i="39"/>
  <c r="H2" i="39" s="1"/>
  <c r="E29" i="39"/>
  <c r="I299" i="42" l="1"/>
  <c r="H3" i="42"/>
  <c r="H19" i="42"/>
  <c r="H35" i="42"/>
  <c r="H45" i="42"/>
  <c r="H55" i="42"/>
  <c r="H65" i="42"/>
  <c r="I135" i="42"/>
  <c r="H161" i="42"/>
  <c r="H193" i="42"/>
  <c r="H221" i="42"/>
  <c r="I278" i="42"/>
  <c r="H285" i="42"/>
  <c r="I342" i="42"/>
  <c r="H349" i="42"/>
  <c r="I385" i="42"/>
  <c r="I46" i="42"/>
  <c r="I314" i="42"/>
  <c r="I371" i="42"/>
  <c r="I378" i="42"/>
  <c r="I79" i="42"/>
  <c r="I162" i="42"/>
  <c r="I194" i="42"/>
  <c r="I215" i="42"/>
  <c r="I279" i="42"/>
  <c r="I286" i="42"/>
  <c r="I336" i="42"/>
  <c r="I343" i="42"/>
  <c r="I393" i="42"/>
  <c r="I401" i="42"/>
  <c r="I26" i="42"/>
  <c r="H41" i="42"/>
  <c r="H51" i="42"/>
  <c r="H61" i="42"/>
  <c r="H66" i="42"/>
  <c r="H79" i="42"/>
  <c r="I258" i="42"/>
  <c r="I301" i="42"/>
  <c r="I322" i="42"/>
  <c r="H329" i="42"/>
  <c r="I365" i="42"/>
  <c r="I372" i="42"/>
  <c r="I379" i="42"/>
  <c r="I386" i="42"/>
  <c r="I115" i="42"/>
  <c r="H169" i="42"/>
  <c r="H237" i="42"/>
  <c r="I294" i="42"/>
  <c r="H301" i="42"/>
  <c r="I358" i="42"/>
  <c r="H365" i="42"/>
  <c r="I394" i="42"/>
  <c r="I402" i="42"/>
  <c r="I330" i="42"/>
  <c r="I57" i="42"/>
  <c r="H5" i="42"/>
  <c r="H21" i="42"/>
  <c r="H37" i="42"/>
  <c r="H42" i="42"/>
  <c r="H47" i="42"/>
  <c r="H57" i="42"/>
  <c r="H62" i="42"/>
  <c r="I95" i="42"/>
  <c r="H189" i="42"/>
  <c r="H245" i="42"/>
  <c r="I302" i="42"/>
  <c r="H309" i="42"/>
  <c r="I345" i="42"/>
  <c r="I359" i="42"/>
  <c r="I366" i="42"/>
  <c r="I395" i="42"/>
  <c r="I403" i="42"/>
  <c r="H345" i="42"/>
  <c r="I381" i="42"/>
  <c r="I157" i="42"/>
  <c r="I171" i="42"/>
  <c r="I190" i="42"/>
  <c r="I225" i="42"/>
  <c r="I289" i="42"/>
  <c r="I303" i="42"/>
  <c r="I310" i="42"/>
  <c r="I367" i="42"/>
  <c r="I374" i="42"/>
  <c r="H381" i="42"/>
  <c r="I261" i="42"/>
  <c r="I275" i="42"/>
  <c r="I282" i="42"/>
  <c r="I325" i="42"/>
  <c r="I339" i="42"/>
  <c r="I346" i="42"/>
  <c r="I389" i="42"/>
  <c r="H17" i="42"/>
  <c r="H33" i="42"/>
  <c r="H43" i="42"/>
  <c r="H63" i="42"/>
  <c r="I125" i="42"/>
  <c r="I146" i="42"/>
  <c r="I159" i="42"/>
  <c r="I191" i="42"/>
  <c r="I233" i="42"/>
  <c r="H261" i="42"/>
  <c r="I297" i="42"/>
  <c r="I304" i="42"/>
  <c r="I311" i="42"/>
  <c r="I318" i="42"/>
  <c r="H325" i="42"/>
  <c r="I361" i="42"/>
  <c r="I368" i="42"/>
  <c r="I375" i="42"/>
  <c r="I382" i="42"/>
  <c r="H389" i="42"/>
  <c r="I397" i="42"/>
  <c r="I405" i="42"/>
  <c r="I2" i="42"/>
  <c r="I18" i="42"/>
  <c r="I34" i="42"/>
  <c r="H111" i="42"/>
  <c r="H159" i="42"/>
  <c r="H191" i="42"/>
  <c r="H233" i="42"/>
  <c r="I290" i="42"/>
  <c r="H297" i="42"/>
  <c r="I354" i="42"/>
  <c r="H361" i="42"/>
  <c r="I376" i="42"/>
  <c r="I383" i="42"/>
  <c r="I390" i="42"/>
  <c r="I398" i="42"/>
  <c r="I406" i="42"/>
  <c r="I83" i="42"/>
  <c r="I13" i="42"/>
  <c r="I29" i="42"/>
  <c r="H39" i="42"/>
  <c r="H59" i="42"/>
  <c r="I105" i="42"/>
  <c r="H147" i="42"/>
  <c r="H179" i="42"/>
  <c r="H241" i="42"/>
  <c r="I298" i="42"/>
  <c r="H305" i="42"/>
  <c r="I362" i="42"/>
  <c r="H369" i="42"/>
  <c r="I186" i="42"/>
  <c r="I199" i="42"/>
  <c r="I206" i="42"/>
  <c r="I249" i="42"/>
  <c r="I263" i="42"/>
  <c r="I270" i="42"/>
  <c r="I313" i="42"/>
  <c r="I320" i="42"/>
  <c r="I377" i="42"/>
  <c r="I384" i="42"/>
  <c r="I391" i="42"/>
  <c r="I399" i="42"/>
  <c r="I407" i="42"/>
  <c r="H11" i="41"/>
  <c r="H27" i="41"/>
  <c r="H45" i="41"/>
  <c r="H91" i="41"/>
  <c r="H96" i="41"/>
  <c r="H101" i="41"/>
  <c r="H7" i="41"/>
  <c r="I36" i="41"/>
  <c r="I41" i="41"/>
  <c r="H50" i="41"/>
  <c r="I59" i="41"/>
  <c r="I74" i="41"/>
  <c r="I2" i="41"/>
  <c r="H86" i="41"/>
  <c r="I17" i="41"/>
  <c r="I23" i="41"/>
  <c r="H46" i="41"/>
  <c r="H87" i="41"/>
  <c r="H92" i="41"/>
  <c r="H97" i="41"/>
  <c r="I3" i="41"/>
  <c r="H17" i="41"/>
  <c r="H28" i="41"/>
  <c r="H37" i="41"/>
  <c r="I42" i="41"/>
  <c r="H51" i="41"/>
  <c r="H60" i="41"/>
  <c r="I82" i="41"/>
  <c r="H8" i="41"/>
  <c r="I33" i="41"/>
  <c r="H42" i="41"/>
  <c r="I88" i="41"/>
  <c r="I103" i="41"/>
  <c r="I38" i="41"/>
  <c r="I83" i="41"/>
  <c r="I98" i="41"/>
  <c r="I16" i="41"/>
  <c r="H4" i="41"/>
  <c r="H18" i="41"/>
  <c r="H38" i="41"/>
  <c r="I61" i="41"/>
  <c r="H76" i="41"/>
  <c r="H98" i="41"/>
  <c r="I104" i="41"/>
  <c r="I12" i="41"/>
  <c r="H9" i="41"/>
  <c r="I66" i="41"/>
  <c r="I5" i="41"/>
  <c r="H14" i="41"/>
  <c r="I25" i="41"/>
  <c r="H34" i="41"/>
  <c r="I57" i="41"/>
  <c r="H66" i="41"/>
  <c r="H84" i="41"/>
  <c r="H89" i="41"/>
  <c r="I94" i="41"/>
  <c r="I99" i="41"/>
  <c r="I105" i="41"/>
  <c r="H54" i="41"/>
  <c r="I30" i="41"/>
  <c r="I77" i="41"/>
  <c r="H94" i="41"/>
  <c r="H99" i="41"/>
  <c r="I53" i="41"/>
  <c r="I100" i="41"/>
  <c r="I26" i="41"/>
  <c r="H35" i="41"/>
  <c r="H44" i="41"/>
  <c r="H53" i="41"/>
  <c r="I58" i="41"/>
  <c r="H67" i="41"/>
  <c r="I78" i="41"/>
  <c r="H85" i="41"/>
  <c r="I90" i="41"/>
  <c r="I95" i="41"/>
  <c r="I20" i="41"/>
  <c r="H26" i="41"/>
  <c r="I49" i="41"/>
  <c r="H58" i="41"/>
  <c r="H90" i="41"/>
  <c r="H95" i="41"/>
  <c r="I7" i="40"/>
  <c r="I15" i="40"/>
  <c r="I23" i="40"/>
  <c r="I31" i="40"/>
  <c r="I16" i="40"/>
  <c r="I24" i="40"/>
  <c r="I32" i="40"/>
  <c r="I9" i="40"/>
  <c r="I17" i="40"/>
  <c r="I25" i="40"/>
  <c r="I33" i="40"/>
  <c r="I18" i="40"/>
  <c r="I26" i="40"/>
  <c r="I34" i="40"/>
  <c r="I19" i="40"/>
  <c r="I27" i="40"/>
  <c r="I35" i="40"/>
  <c r="I20" i="40"/>
  <c r="I28" i="40"/>
  <c r="I36" i="40"/>
  <c r="I37" i="40"/>
  <c r="I39" i="39"/>
  <c r="I47" i="39"/>
  <c r="I55" i="39"/>
  <c r="I63" i="39"/>
  <c r="I64" i="39"/>
  <c r="I33" i="39"/>
  <c r="I41" i="39"/>
  <c r="I49" i="39"/>
  <c r="I57" i="39"/>
  <c r="I65" i="39"/>
  <c r="I58" i="39"/>
  <c r="I27" i="39"/>
  <c r="I35" i="39"/>
  <c r="I43" i="39"/>
  <c r="I51" i="39"/>
  <c r="I59" i="39"/>
  <c r="I28" i="39"/>
  <c r="I36" i="39"/>
  <c r="I44" i="39"/>
  <c r="I52" i="39"/>
  <c r="I60" i="39"/>
  <c r="I29" i="39"/>
  <c r="I37" i="39"/>
  <c r="I45" i="39"/>
  <c r="I53" i="39"/>
  <c r="I61" i="39"/>
  <c r="I116" i="42"/>
  <c r="H116" i="42"/>
  <c r="I228" i="42"/>
  <c r="H228" i="42"/>
  <c r="I72" i="42"/>
  <c r="I78" i="42"/>
  <c r="H78" i="42"/>
  <c r="I91" i="42"/>
  <c r="H97" i="42"/>
  <c r="I110" i="42"/>
  <c r="H110" i="42"/>
  <c r="I123" i="42"/>
  <c r="H129" i="42"/>
  <c r="I142" i="42"/>
  <c r="I155" i="42"/>
  <c r="I174" i="42"/>
  <c r="I187" i="42"/>
  <c r="I200" i="42"/>
  <c r="H200" i="42"/>
  <c r="I207" i="42"/>
  <c r="I214" i="42"/>
  <c r="I257" i="42"/>
  <c r="I264" i="42"/>
  <c r="H264" i="42"/>
  <c r="I271" i="42"/>
  <c r="I321" i="42"/>
  <c r="I328" i="42"/>
  <c r="I335" i="42"/>
  <c r="I392" i="42"/>
  <c r="I400" i="42"/>
  <c r="I148" i="42"/>
  <c r="H148" i="42"/>
  <c r="I180" i="42"/>
  <c r="H180" i="42"/>
  <c r="H72" i="42"/>
  <c r="I85" i="42"/>
  <c r="H91" i="42"/>
  <c r="I104" i="42"/>
  <c r="H104" i="42"/>
  <c r="I117" i="42"/>
  <c r="H123" i="42"/>
  <c r="I136" i="42"/>
  <c r="H136" i="42"/>
  <c r="I149" i="42"/>
  <c r="I168" i="42"/>
  <c r="H168" i="42"/>
  <c r="I181" i="42"/>
  <c r="I229" i="42"/>
  <c r="I236" i="42"/>
  <c r="H236" i="42"/>
  <c r="I243" i="42"/>
  <c r="I250" i="42"/>
  <c r="I293" i="42"/>
  <c r="I300" i="42"/>
  <c r="I307" i="42"/>
  <c r="I357" i="42"/>
  <c r="I364" i="42"/>
  <c r="I98" i="42"/>
  <c r="H98" i="42"/>
  <c r="I130" i="42"/>
  <c r="H130" i="42"/>
  <c r="I208" i="42"/>
  <c r="H208" i="42"/>
  <c r="I272" i="42"/>
  <c r="H272" i="42"/>
  <c r="I124" i="42"/>
  <c r="H124" i="42"/>
  <c r="I244" i="42"/>
  <c r="H244" i="42"/>
  <c r="H73" i="42"/>
  <c r="I86" i="42"/>
  <c r="H86" i="42"/>
  <c r="I99" i="42"/>
  <c r="H105" i="42"/>
  <c r="I118" i="42"/>
  <c r="H118" i="42"/>
  <c r="I131" i="42"/>
  <c r="H137" i="42"/>
  <c r="I150" i="42"/>
  <c r="I163" i="42"/>
  <c r="I182" i="42"/>
  <c r="I195" i="42"/>
  <c r="I209" i="42"/>
  <c r="I216" i="42"/>
  <c r="H216" i="42"/>
  <c r="I223" i="42"/>
  <c r="I230" i="42"/>
  <c r="I273" i="42"/>
  <c r="I280" i="42"/>
  <c r="I287" i="42"/>
  <c r="I337" i="42"/>
  <c r="I344" i="42"/>
  <c r="I351" i="42"/>
  <c r="I144" i="42"/>
  <c r="H144" i="42"/>
  <c r="I252" i="42"/>
  <c r="H252" i="42"/>
  <c r="I373" i="42"/>
  <c r="I380" i="42"/>
  <c r="I156" i="42"/>
  <c r="H156" i="42"/>
  <c r="I176" i="42"/>
  <c r="H176" i="42"/>
  <c r="H4" i="42"/>
  <c r="H8" i="42"/>
  <c r="H12" i="42"/>
  <c r="H16" i="42"/>
  <c r="H20" i="42"/>
  <c r="H24" i="42"/>
  <c r="H28" i="42"/>
  <c r="H32" i="42"/>
  <c r="H36" i="42"/>
  <c r="H40" i="42"/>
  <c r="H44" i="42"/>
  <c r="H48" i="42"/>
  <c r="H52" i="42"/>
  <c r="H56" i="42"/>
  <c r="H60" i="42"/>
  <c r="H64" i="42"/>
  <c r="H68" i="42"/>
  <c r="I74" i="42"/>
  <c r="H74" i="42"/>
  <c r="I87" i="42"/>
  <c r="H93" i="42"/>
  <c r="I106" i="42"/>
  <c r="H106" i="42"/>
  <c r="I119" i="42"/>
  <c r="H125" i="42"/>
  <c r="I138" i="42"/>
  <c r="I151" i="42"/>
  <c r="I170" i="42"/>
  <c r="I183" i="42"/>
  <c r="I217" i="42"/>
  <c r="I224" i="42"/>
  <c r="H224" i="42"/>
  <c r="I231" i="42"/>
  <c r="I238" i="42"/>
  <c r="I281" i="42"/>
  <c r="I288" i="42"/>
  <c r="I295" i="42"/>
  <c r="I84" i="42"/>
  <c r="H84" i="42"/>
  <c r="I188" i="42"/>
  <c r="H188" i="42"/>
  <c r="I80" i="42"/>
  <c r="H80" i="42"/>
  <c r="I81" i="42"/>
  <c r="H87" i="42"/>
  <c r="I100" i="42"/>
  <c r="H100" i="42"/>
  <c r="I113" i="42"/>
  <c r="H119" i="42"/>
  <c r="I132" i="42"/>
  <c r="H132" i="42"/>
  <c r="I145" i="42"/>
  <c r="I164" i="42"/>
  <c r="H164" i="42"/>
  <c r="I177" i="42"/>
  <c r="I196" i="42"/>
  <c r="H196" i="42"/>
  <c r="I203" i="42"/>
  <c r="I210" i="42"/>
  <c r="I253" i="42"/>
  <c r="I260" i="42"/>
  <c r="H260" i="42"/>
  <c r="I267" i="42"/>
  <c r="I317" i="42"/>
  <c r="I324" i="42"/>
  <c r="I331" i="42"/>
  <c r="I388" i="42"/>
  <c r="I94" i="42"/>
  <c r="H94" i="42"/>
  <c r="I126" i="42"/>
  <c r="H126" i="42"/>
  <c r="I232" i="42"/>
  <c r="H232" i="42"/>
  <c r="I353" i="42"/>
  <c r="I360" i="42"/>
  <c r="I396" i="42"/>
  <c r="I404" i="42"/>
  <c r="I112" i="42"/>
  <c r="H112" i="42"/>
  <c r="H69" i="42"/>
  <c r="H75" i="42"/>
  <c r="I88" i="42"/>
  <c r="H88" i="42"/>
  <c r="I101" i="42"/>
  <c r="H107" i="42"/>
  <c r="I120" i="42"/>
  <c r="H120" i="42"/>
  <c r="I133" i="42"/>
  <c r="H139" i="42"/>
  <c r="I152" i="42"/>
  <c r="H152" i="42"/>
  <c r="I165" i="42"/>
  <c r="I184" i="42"/>
  <c r="H184" i="42"/>
  <c r="I197" i="42"/>
  <c r="I204" i="42"/>
  <c r="H204" i="42"/>
  <c r="I211" i="42"/>
  <c r="I218" i="42"/>
  <c r="I268" i="42"/>
  <c r="H268" i="42"/>
  <c r="I92" i="42"/>
  <c r="H92" i="42"/>
  <c r="I82" i="42"/>
  <c r="H82" i="42"/>
  <c r="I114" i="42"/>
  <c r="H114" i="42"/>
  <c r="I240" i="42"/>
  <c r="H240" i="42"/>
  <c r="I70" i="42"/>
  <c r="H70" i="42"/>
  <c r="I76" i="42"/>
  <c r="H76" i="42"/>
  <c r="I89" i="42"/>
  <c r="H95" i="42"/>
  <c r="I108" i="42"/>
  <c r="H108" i="42"/>
  <c r="I121" i="42"/>
  <c r="H127" i="42"/>
  <c r="I140" i="42"/>
  <c r="H140" i="42"/>
  <c r="I153" i="42"/>
  <c r="I172" i="42"/>
  <c r="H172" i="42"/>
  <c r="I185" i="42"/>
  <c r="I205" i="42"/>
  <c r="I212" i="42"/>
  <c r="H212" i="42"/>
  <c r="I219" i="42"/>
  <c r="I226" i="42"/>
  <c r="I269" i="42"/>
  <c r="I276" i="42"/>
  <c r="I283" i="42"/>
  <c r="I333" i="42"/>
  <c r="I340" i="42"/>
  <c r="I347" i="42"/>
  <c r="I102" i="42"/>
  <c r="H102" i="42"/>
  <c r="I248" i="42"/>
  <c r="H248" i="42"/>
  <c r="I71" i="42"/>
  <c r="I77" i="42"/>
  <c r="H83" i="42"/>
  <c r="I96" i="42"/>
  <c r="H96" i="42"/>
  <c r="I109" i="42"/>
  <c r="H115" i="42"/>
  <c r="I128" i="42"/>
  <c r="H128" i="42"/>
  <c r="I141" i="42"/>
  <c r="I160" i="42"/>
  <c r="H160" i="42"/>
  <c r="I173" i="42"/>
  <c r="I192" i="42"/>
  <c r="H192" i="42"/>
  <c r="I213" i="42"/>
  <c r="I220" i="42"/>
  <c r="H220" i="42"/>
  <c r="I227" i="42"/>
  <c r="I234" i="42"/>
  <c r="I277" i="42"/>
  <c r="I284" i="42"/>
  <c r="I291" i="42"/>
  <c r="I341" i="42"/>
  <c r="I348" i="42"/>
  <c r="I355" i="42"/>
  <c r="I90" i="42"/>
  <c r="H90" i="42"/>
  <c r="I122" i="42"/>
  <c r="H122" i="42"/>
  <c r="I256" i="42"/>
  <c r="H256" i="42"/>
  <c r="H276" i="42"/>
  <c r="H280" i="42"/>
  <c r="H284" i="42"/>
  <c r="H288" i="42"/>
  <c r="H292" i="42"/>
  <c r="H296" i="42"/>
  <c r="H300" i="42"/>
  <c r="H304" i="42"/>
  <c r="H308" i="42"/>
  <c r="H312" i="42"/>
  <c r="H316" i="42"/>
  <c r="H320" i="42"/>
  <c r="H324" i="42"/>
  <c r="H328" i="42"/>
  <c r="H332" i="42"/>
  <c r="H336" i="42"/>
  <c r="H340" i="42"/>
  <c r="H344" i="42"/>
  <c r="H348" i="42"/>
  <c r="H352" i="42"/>
  <c r="H356" i="42"/>
  <c r="H360" i="42"/>
  <c r="H364" i="42"/>
  <c r="H368" i="42"/>
  <c r="H372" i="42"/>
  <c r="H376" i="42"/>
  <c r="H380" i="42"/>
  <c r="H384" i="42"/>
  <c r="H388" i="42"/>
  <c r="H392" i="42"/>
  <c r="H396" i="42"/>
  <c r="H400" i="42"/>
  <c r="H404" i="42"/>
  <c r="H393" i="42"/>
  <c r="H397" i="42"/>
  <c r="H401" i="42"/>
  <c r="H405" i="42"/>
  <c r="H134" i="42"/>
  <c r="H138" i="42"/>
  <c r="H142" i="42"/>
  <c r="H146" i="42"/>
  <c r="H150" i="42"/>
  <c r="H154" i="42"/>
  <c r="H158" i="42"/>
  <c r="H162" i="42"/>
  <c r="H166" i="42"/>
  <c r="H170" i="42"/>
  <c r="H174" i="42"/>
  <c r="H178" i="42"/>
  <c r="H182" i="42"/>
  <c r="H186" i="42"/>
  <c r="H190" i="42"/>
  <c r="H194" i="42"/>
  <c r="H198" i="42"/>
  <c r="H202" i="42"/>
  <c r="H206" i="42"/>
  <c r="H210" i="42"/>
  <c r="H214" i="42"/>
  <c r="H218" i="42"/>
  <c r="H222" i="42"/>
  <c r="H226" i="42"/>
  <c r="H230" i="42"/>
  <c r="H234" i="42"/>
  <c r="H238" i="42"/>
  <c r="H242" i="42"/>
  <c r="H246" i="42"/>
  <c r="H250" i="42"/>
  <c r="H254" i="42"/>
  <c r="H258" i="42"/>
  <c r="H262" i="42"/>
  <c r="H266" i="42"/>
  <c r="H270" i="42"/>
  <c r="H274" i="42"/>
  <c r="H278" i="42"/>
  <c r="H282" i="42"/>
  <c r="H286" i="42"/>
  <c r="H290" i="42"/>
  <c r="H294" i="42"/>
  <c r="H298" i="42"/>
  <c r="H302" i="42"/>
  <c r="H306" i="42"/>
  <c r="H310" i="42"/>
  <c r="H314" i="42"/>
  <c r="H318" i="42"/>
  <c r="H322" i="42"/>
  <c r="H326" i="42"/>
  <c r="H330" i="42"/>
  <c r="H334" i="42"/>
  <c r="H338" i="42"/>
  <c r="H342" i="42"/>
  <c r="H346" i="42"/>
  <c r="H350" i="42"/>
  <c r="H354" i="42"/>
  <c r="H358" i="42"/>
  <c r="H362" i="42"/>
  <c r="H366" i="42"/>
  <c r="H370" i="42"/>
  <c r="H374" i="42"/>
  <c r="H378" i="42"/>
  <c r="H382" i="42"/>
  <c r="H386" i="42"/>
  <c r="H390" i="42"/>
  <c r="H394" i="42"/>
  <c r="H398" i="42"/>
  <c r="H402" i="42"/>
  <c r="H406" i="42"/>
  <c r="H199" i="42"/>
  <c r="H203" i="42"/>
  <c r="H207" i="42"/>
  <c r="H211" i="42"/>
  <c r="H215" i="42"/>
  <c r="H219" i="42"/>
  <c r="H223" i="42"/>
  <c r="H227" i="42"/>
  <c r="H231" i="42"/>
  <c r="H235" i="42"/>
  <c r="H239" i="42"/>
  <c r="H243" i="42"/>
  <c r="H247" i="42"/>
  <c r="H251" i="42"/>
  <c r="H255" i="42"/>
  <c r="H259" i="42"/>
  <c r="H263" i="42"/>
  <c r="H267" i="42"/>
  <c r="H271" i="42"/>
  <c r="H275" i="42"/>
  <c r="H279" i="42"/>
  <c r="H283" i="42"/>
  <c r="H287" i="42"/>
  <c r="H291" i="42"/>
  <c r="H295" i="42"/>
  <c r="H299" i="42"/>
  <c r="H303" i="42"/>
  <c r="H307" i="42"/>
  <c r="H311" i="42"/>
  <c r="H315" i="42"/>
  <c r="H319" i="42"/>
  <c r="H323" i="42"/>
  <c r="H327" i="42"/>
  <c r="H331" i="42"/>
  <c r="H335" i="42"/>
  <c r="H339" i="42"/>
  <c r="H343" i="42"/>
  <c r="H347" i="42"/>
  <c r="H351" i="42"/>
  <c r="H355" i="42"/>
  <c r="H359" i="42"/>
  <c r="H363" i="42"/>
  <c r="H367" i="42"/>
  <c r="H371" i="42"/>
  <c r="H375" i="42"/>
  <c r="H379" i="42"/>
  <c r="H383" i="42"/>
  <c r="H387" i="42"/>
  <c r="H391" i="42"/>
  <c r="H395" i="42"/>
  <c r="H399" i="42"/>
  <c r="H403" i="42"/>
  <c r="H407" i="42"/>
  <c r="I81" i="41"/>
  <c r="H20" i="41"/>
  <c r="H69" i="41"/>
  <c r="H73" i="41"/>
  <c r="H77" i="41"/>
  <c r="H82" i="41"/>
  <c r="H79" i="41"/>
  <c r="H104" i="41"/>
  <c r="H105" i="41"/>
  <c r="H2" i="40"/>
  <c r="H6" i="40"/>
  <c r="H10" i="40"/>
  <c r="H14" i="40"/>
  <c r="H18" i="40"/>
  <c r="H22" i="40"/>
  <c r="H26" i="40"/>
  <c r="H30" i="40"/>
  <c r="H34" i="40"/>
  <c r="H3" i="40"/>
  <c r="H11" i="40"/>
  <c r="H15" i="40"/>
  <c r="H19" i="40"/>
  <c r="H23" i="40"/>
  <c r="H31" i="40"/>
  <c r="H35" i="40"/>
  <c r="H7" i="40"/>
  <c r="H27" i="40"/>
  <c r="H4" i="40"/>
  <c r="H8" i="40"/>
  <c r="H12" i="40"/>
  <c r="H16" i="40"/>
  <c r="H20" i="40"/>
  <c r="H24" i="40"/>
  <c r="H28" i="40"/>
  <c r="H32" i="40"/>
  <c r="H36" i="40"/>
  <c r="H5" i="40"/>
  <c r="H9" i="40"/>
  <c r="H13" i="40"/>
  <c r="H17" i="40"/>
  <c r="H21" i="40"/>
  <c r="H25" i="40"/>
  <c r="H29" i="40"/>
  <c r="H33" i="40"/>
  <c r="H37" i="40"/>
  <c r="H62" i="39"/>
  <c r="I42" i="39"/>
  <c r="H38" i="39"/>
  <c r="I34" i="39"/>
  <c r="I50" i="39"/>
  <c r="H26" i="39"/>
  <c r="H58" i="39"/>
  <c r="I14" i="39"/>
  <c r="H3" i="39"/>
  <c r="H7" i="39"/>
  <c r="H15" i="39"/>
  <c r="H19" i="39"/>
  <c r="H23" i="39"/>
  <c r="H27" i="39"/>
  <c r="H35" i="39"/>
  <c r="H39" i="39"/>
  <c r="H43" i="39"/>
  <c r="H47" i="39"/>
  <c r="H51" i="39"/>
  <c r="H55" i="39"/>
  <c r="H59" i="39"/>
  <c r="H63" i="39"/>
  <c r="H54" i="39"/>
  <c r="I6" i="39"/>
  <c r="H11" i="39"/>
  <c r="H31" i="39"/>
  <c r="I30" i="39"/>
  <c r="H18" i="39"/>
  <c r="H46" i="39"/>
  <c r="H4" i="39"/>
  <c r="H8" i="39"/>
  <c r="H12" i="39"/>
  <c r="H16" i="39"/>
  <c r="H20" i="39"/>
  <c r="H24" i="39"/>
  <c r="H28" i="39"/>
  <c r="H32" i="39"/>
  <c r="H36" i="39"/>
  <c r="H40" i="39"/>
  <c r="H44" i="39"/>
  <c r="H48" i="39"/>
  <c r="H52" i="39"/>
  <c r="H56" i="39"/>
  <c r="H60" i="39"/>
  <c r="H64" i="39"/>
  <c r="I2" i="39"/>
  <c r="I22" i="39"/>
  <c r="H10" i="39"/>
  <c r="H5" i="39"/>
  <c r="H9" i="39"/>
  <c r="H13" i="39"/>
  <c r="H17" i="39"/>
  <c r="H21" i="39"/>
  <c r="H25" i="39"/>
  <c r="H29" i="39"/>
  <c r="H33" i="39"/>
  <c r="H37" i="39"/>
  <c r="H41" i="39"/>
  <c r="H45" i="39"/>
  <c r="H49" i="39"/>
  <c r="H53" i="39"/>
  <c r="H57" i="39"/>
  <c r="H61" i="39"/>
  <c r="H65" i="39"/>
  <c r="G943" i="34" l="1"/>
  <c r="H943" i="34" s="1"/>
  <c r="E107" i="34"/>
  <c r="G942" i="34"/>
  <c r="H942" i="34" s="1"/>
  <c r="E24" i="34"/>
  <c r="G941" i="34"/>
  <c r="E23" i="34"/>
  <c r="G940" i="34"/>
  <c r="H940" i="34" s="1"/>
  <c r="E22" i="34"/>
  <c r="G939" i="34"/>
  <c r="H939" i="34" s="1"/>
  <c r="E21" i="34"/>
  <c r="I938" i="34"/>
  <c r="G938" i="34"/>
  <c r="H938" i="34" s="1"/>
  <c r="E20" i="34"/>
  <c r="G937" i="34"/>
  <c r="E19" i="34"/>
  <c r="G936" i="34"/>
  <c r="H936" i="34" s="1"/>
  <c r="E18" i="34"/>
  <c r="G935" i="34"/>
  <c r="H935" i="34" s="1"/>
  <c r="E17" i="34"/>
  <c r="G934" i="34"/>
  <c r="H934" i="34" s="1"/>
  <c r="E16" i="34"/>
  <c r="G933" i="34"/>
  <c r="E15" i="34"/>
  <c r="G932" i="34"/>
  <c r="I932" i="34" s="1"/>
  <c r="E14" i="34"/>
  <c r="I931" i="34"/>
  <c r="G931" i="34"/>
  <c r="H931" i="34" s="1"/>
  <c r="E13" i="34"/>
  <c r="G930" i="34"/>
  <c r="H930" i="34" s="1"/>
  <c r="E12" i="34"/>
  <c r="G929" i="34"/>
  <c r="E11" i="34"/>
  <c r="G928" i="34"/>
  <c r="E10" i="34"/>
  <c r="G927" i="34"/>
  <c r="H927" i="34" s="1"/>
  <c r="E9" i="34"/>
  <c r="G926" i="34"/>
  <c r="H926" i="34" s="1"/>
  <c r="E8" i="34"/>
  <c r="G925" i="34"/>
  <c r="E7" i="34"/>
  <c r="G924" i="34"/>
  <c r="E6" i="34"/>
  <c r="G923" i="34"/>
  <c r="H923" i="34" s="1"/>
  <c r="E5" i="34"/>
  <c r="G922" i="34"/>
  <c r="H922" i="34" s="1"/>
  <c r="E4" i="34"/>
  <c r="G921" i="34"/>
  <c r="E3" i="34"/>
  <c r="H920" i="34"/>
  <c r="G920" i="34"/>
  <c r="E2" i="34"/>
  <c r="G919" i="34"/>
  <c r="H919" i="34" s="1"/>
  <c r="E110" i="34"/>
  <c r="G918" i="34"/>
  <c r="H918" i="34" s="1"/>
  <c r="E109" i="34"/>
  <c r="G917" i="34"/>
  <c r="E108" i="34"/>
  <c r="G916" i="34"/>
  <c r="H916" i="34" s="1"/>
  <c r="E106" i="34"/>
  <c r="G915" i="34"/>
  <c r="H915" i="34" s="1"/>
  <c r="E105" i="34"/>
  <c r="I914" i="34"/>
  <c r="G914" i="34"/>
  <c r="H914" i="34" s="1"/>
  <c r="E579" i="34"/>
  <c r="G913" i="34"/>
  <c r="E96" i="34"/>
  <c r="G912" i="34"/>
  <c r="H912" i="34" s="1"/>
  <c r="E95" i="34"/>
  <c r="G911" i="34"/>
  <c r="H911" i="34" s="1"/>
  <c r="E94" i="34"/>
  <c r="G910" i="34"/>
  <c r="H910" i="34" s="1"/>
  <c r="E93" i="34"/>
  <c r="G909" i="34"/>
  <c r="E92" i="34"/>
  <c r="G908" i="34"/>
  <c r="I908" i="34" s="1"/>
  <c r="E91" i="34"/>
  <c r="G907" i="34"/>
  <c r="H907" i="34" s="1"/>
  <c r="E63" i="34"/>
  <c r="G906" i="34"/>
  <c r="H906" i="34" s="1"/>
  <c r="E62" i="34"/>
  <c r="G905" i="34"/>
  <c r="E90" i="34"/>
  <c r="H904" i="34"/>
  <c r="G904" i="34"/>
  <c r="E61" i="34"/>
  <c r="G903" i="34"/>
  <c r="H903" i="34" s="1"/>
  <c r="E60" i="34"/>
  <c r="G902" i="34"/>
  <c r="H902" i="34" s="1"/>
  <c r="E89" i="34"/>
  <c r="G901" i="34"/>
  <c r="E88" i="34"/>
  <c r="H900" i="34"/>
  <c r="G900" i="34"/>
  <c r="E87" i="34"/>
  <c r="G899" i="34"/>
  <c r="H899" i="34" s="1"/>
  <c r="E59" i="34"/>
  <c r="G898" i="34"/>
  <c r="H898" i="34" s="1"/>
  <c r="E58" i="34"/>
  <c r="G897" i="34"/>
  <c r="E104" i="34"/>
  <c r="G896" i="34"/>
  <c r="E103" i="34"/>
  <c r="G895" i="34"/>
  <c r="H895" i="34" s="1"/>
  <c r="E57" i="34"/>
  <c r="G894" i="34"/>
  <c r="H894" i="34" s="1"/>
  <c r="E56" i="34"/>
  <c r="G893" i="34"/>
  <c r="E102" i="34"/>
  <c r="H892" i="34"/>
  <c r="G892" i="34"/>
  <c r="E101" i="34"/>
  <c r="G891" i="34"/>
  <c r="H891" i="34" s="1"/>
  <c r="E100" i="34"/>
  <c r="G890" i="34"/>
  <c r="H890" i="34" s="1"/>
  <c r="E99" i="34"/>
  <c r="G889" i="34"/>
  <c r="E86" i="34"/>
  <c r="H888" i="34"/>
  <c r="G888" i="34"/>
  <c r="E55" i="34"/>
  <c r="G887" i="34"/>
  <c r="H887" i="34" s="1"/>
  <c r="E54" i="34"/>
  <c r="G886" i="34"/>
  <c r="H886" i="34" s="1"/>
  <c r="E98" i="34"/>
  <c r="G885" i="34"/>
  <c r="E97" i="34"/>
  <c r="G884" i="34"/>
  <c r="E122" i="34"/>
  <c r="G883" i="34"/>
  <c r="H883" i="34" s="1"/>
  <c r="E121" i="34"/>
  <c r="G882" i="34"/>
  <c r="H882" i="34" s="1"/>
  <c r="E123" i="34"/>
  <c r="G881" i="34"/>
  <c r="E587" i="34"/>
  <c r="G880" i="34"/>
  <c r="H880" i="34" s="1"/>
  <c r="E586" i="34"/>
  <c r="G879" i="34"/>
  <c r="H879" i="34" s="1"/>
  <c r="E318" i="34"/>
  <c r="G878" i="34"/>
  <c r="H878" i="34" s="1"/>
  <c r="E317" i="34"/>
  <c r="G877" i="34"/>
  <c r="E316" i="34"/>
  <c r="H876" i="34"/>
  <c r="G876" i="34"/>
  <c r="E312" i="34"/>
  <c r="G875" i="34"/>
  <c r="H875" i="34" s="1"/>
  <c r="E311" i="34"/>
  <c r="G874" i="34"/>
  <c r="H874" i="34" s="1"/>
  <c r="E310" i="34"/>
  <c r="G873" i="34"/>
  <c r="E120" i="34"/>
  <c r="H872" i="34"/>
  <c r="G872" i="34"/>
  <c r="E119" i="34"/>
  <c r="I871" i="34"/>
  <c r="G871" i="34"/>
  <c r="H871" i="34" s="1"/>
  <c r="E118" i="34"/>
  <c r="G870" i="34"/>
  <c r="H870" i="34" s="1"/>
  <c r="E117" i="34"/>
  <c r="G869" i="34"/>
  <c r="E315" i="34"/>
  <c r="G868" i="34"/>
  <c r="E314" i="34"/>
  <c r="G867" i="34"/>
  <c r="H867" i="34" s="1"/>
  <c r="E313" i="34"/>
  <c r="G866" i="34"/>
  <c r="H866" i="34" s="1"/>
  <c r="E309" i="34"/>
  <c r="G865" i="34"/>
  <c r="E308" i="34"/>
  <c r="H864" i="34"/>
  <c r="G864" i="34"/>
  <c r="E307" i="34"/>
  <c r="G863" i="34"/>
  <c r="H863" i="34" s="1"/>
  <c r="E116" i="34"/>
  <c r="G862" i="34"/>
  <c r="H862" i="34" s="1"/>
  <c r="E115" i="34"/>
  <c r="G861" i="34"/>
  <c r="E114" i="34"/>
  <c r="H860" i="34"/>
  <c r="G860" i="34"/>
  <c r="E113" i="34"/>
  <c r="I859" i="34"/>
  <c r="G859" i="34"/>
  <c r="H859" i="34" s="1"/>
  <c r="E112" i="34"/>
  <c r="G858" i="34"/>
  <c r="H858" i="34" s="1"/>
  <c r="E111" i="34"/>
  <c r="G857" i="34"/>
  <c r="E616" i="34"/>
  <c r="G856" i="34"/>
  <c r="H856" i="34" s="1"/>
  <c r="E615" i="34"/>
  <c r="G855" i="34"/>
  <c r="H855" i="34" s="1"/>
  <c r="E147" i="34"/>
  <c r="G854" i="34"/>
  <c r="H854" i="34" s="1"/>
  <c r="E146" i="34"/>
  <c r="G853" i="34"/>
  <c r="E145" i="34"/>
  <c r="H852" i="34"/>
  <c r="G852" i="34"/>
  <c r="E144" i="34"/>
  <c r="G851" i="34"/>
  <c r="H851" i="34" s="1"/>
  <c r="E143" i="34"/>
  <c r="G850" i="34"/>
  <c r="H850" i="34" s="1"/>
  <c r="E826" i="34"/>
  <c r="G849" i="34"/>
  <c r="E825" i="34"/>
  <c r="G848" i="34"/>
  <c r="H848" i="34" s="1"/>
  <c r="E824" i="34"/>
  <c r="G847" i="34"/>
  <c r="H847" i="34" s="1"/>
  <c r="E823" i="34"/>
  <c r="G846" i="34"/>
  <c r="H846" i="34" s="1"/>
  <c r="E822" i="34"/>
  <c r="G845" i="34"/>
  <c r="E821" i="34"/>
  <c r="H844" i="34"/>
  <c r="G844" i="34"/>
  <c r="E820" i="34"/>
  <c r="G843" i="34"/>
  <c r="H843" i="34" s="1"/>
  <c r="E819" i="34"/>
  <c r="G842" i="34"/>
  <c r="H842" i="34" s="1"/>
  <c r="E818" i="34"/>
  <c r="G841" i="34"/>
  <c r="E817" i="34"/>
  <c r="H840" i="34"/>
  <c r="G840" i="34"/>
  <c r="E816" i="34"/>
  <c r="G839" i="34"/>
  <c r="H839" i="34" s="1"/>
  <c r="E815" i="34"/>
  <c r="G838" i="34"/>
  <c r="H838" i="34" s="1"/>
  <c r="E899" i="34"/>
  <c r="G837" i="34"/>
  <c r="E898" i="34"/>
  <c r="G836" i="34"/>
  <c r="E897" i="34"/>
  <c r="G835" i="34"/>
  <c r="H835" i="34" s="1"/>
  <c r="E896" i="34"/>
  <c r="G834" i="34"/>
  <c r="H834" i="34" s="1"/>
  <c r="E796" i="34"/>
  <c r="G833" i="34"/>
  <c r="E795" i="34"/>
  <c r="G832" i="34"/>
  <c r="E922" i="34"/>
  <c r="G831" i="34"/>
  <c r="E921" i="34"/>
  <c r="G830" i="34"/>
  <c r="E943" i="34"/>
  <c r="G829" i="34"/>
  <c r="E942" i="34"/>
  <c r="G828" i="34"/>
  <c r="E941" i="34"/>
  <c r="G827" i="34"/>
  <c r="E940" i="34"/>
  <c r="G826" i="34"/>
  <c r="E939" i="34"/>
  <c r="I939" i="34" s="1"/>
  <c r="G825" i="34"/>
  <c r="I825" i="34" s="1"/>
  <c r="E938" i="34"/>
  <c r="G824" i="34"/>
  <c r="I824" i="34" s="1"/>
  <c r="E937" i="34"/>
  <c r="G823" i="34"/>
  <c r="I823" i="34" s="1"/>
  <c r="E936" i="34"/>
  <c r="G822" i="34"/>
  <c r="I822" i="34" s="1"/>
  <c r="E935" i="34"/>
  <c r="G821" i="34"/>
  <c r="E934" i="34"/>
  <c r="I821" i="34" s="1"/>
  <c r="I820" i="34"/>
  <c r="G820" i="34"/>
  <c r="E933" i="34"/>
  <c r="G819" i="34"/>
  <c r="I819" i="34" s="1"/>
  <c r="E932" i="34"/>
  <c r="G818" i="34"/>
  <c r="E931" i="34"/>
  <c r="G817" i="34"/>
  <c r="E930" i="34"/>
  <c r="G816" i="34"/>
  <c r="E929" i="34"/>
  <c r="G815" i="34"/>
  <c r="I815" i="34" s="1"/>
  <c r="E928" i="34"/>
  <c r="G814" i="34"/>
  <c r="E927" i="34"/>
  <c r="G813" i="34"/>
  <c r="E926" i="34"/>
  <c r="I813" i="34" s="1"/>
  <c r="G812" i="34"/>
  <c r="E925" i="34"/>
  <c r="G811" i="34"/>
  <c r="E924" i="34"/>
  <c r="G810" i="34"/>
  <c r="E923" i="34"/>
  <c r="H809" i="34"/>
  <c r="G809" i="34"/>
  <c r="E669" i="34"/>
  <c r="G808" i="34"/>
  <c r="E668" i="34"/>
  <c r="G807" i="34"/>
  <c r="H807" i="34" s="1"/>
  <c r="E667" i="34"/>
  <c r="G806" i="34"/>
  <c r="E666" i="34"/>
  <c r="I666" i="34" s="1"/>
  <c r="G805" i="34"/>
  <c r="I805" i="34" s="1"/>
  <c r="E665" i="34"/>
  <c r="G804" i="34"/>
  <c r="E664" i="34"/>
  <c r="H803" i="34"/>
  <c r="G803" i="34"/>
  <c r="E663" i="34"/>
  <c r="G802" i="34"/>
  <c r="H802" i="34" s="1"/>
  <c r="E662" i="34"/>
  <c r="G801" i="34"/>
  <c r="H801" i="34" s="1"/>
  <c r="E661" i="34"/>
  <c r="G800" i="34"/>
  <c r="E660" i="34"/>
  <c r="H799" i="34"/>
  <c r="G799" i="34"/>
  <c r="E659" i="34"/>
  <c r="I799" i="34" s="1"/>
  <c r="G798" i="34"/>
  <c r="H798" i="34" s="1"/>
  <c r="E658" i="34"/>
  <c r="G797" i="34"/>
  <c r="H797" i="34" s="1"/>
  <c r="E614" i="34"/>
  <c r="G796" i="34"/>
  <c r="E613" i="34"/>
  <c r="G795" i="34"/>
  <c r="H795" i="34" s="1"/>
  <c r="E612" i="34"/>
  <c r="I795" i="34" s="1"/>
  <c r="G794" i="34"/>
  <c r="H794" i="34" s="1"/>
  <c r="E611" i="34"/>
  <c r="H793" i="34"/>
  <c r="G793" i="34"/>
  <c r="E610" i="34"/>
  <c r="G792" i="34"/>
  <c r="E609" i="34"/>
  <c r="G791" i="34"/>
  <c r="H791" i="34" s="1"/>
  <c r="E608" i="34"/>
  <c r="G790" i="34"/>
  <c r="E607" i="34"/>
  <c r="G789" i="34"/>
  <c r="H789" i="34" s="1"/>
  <c r="E606" i="34"/>
  <c r="G788" i="34"/>
  <c r="E605" i="34"/>
  <c r="H787" i="34"/>
  <c r="G787" i="34"/>
  <c r="E604" i="34"/>
  <c r="G786" i="34"/>
  <c r="H786" i="34" s="1"/>
  <c r="E603" i="34"/>
  <c r="G785" i="34"/>
  <c r="E602" i="34"/>
  <c r="G784" i="34"/>
  <c r="E601" i="34"/>
  <c r="G783" i="34"/>
  <c r="H783" i="34" s="1"/>
  <c r="E600" i="34"/>
  <c r="G782" i="34"/>
  <c r="E599" i="34"/>
  <c r="G781" i="34"/>
  <c r="H781" i="34" s="1"/>
  <c r="E598" i="34"/>
  <c r="G780" i="34"/>
  <c r="E597" i="34"/>
  <c r="H779" i="34"/>
  <c r="G779" i="34"/>
  <c r="E596" i="34"/>
  <c r="G778" i="34"/>
  <c r="H778" i="34" s="1"/>
  <c r="E595" i="34"/>
  <c r="G777" i="34"/>
  <c r="H777" i="34" s="1"/>
  <c r="E594" i="34"/>
  <c r="G776" i="34"/>
  <c r="E593" i="34"/>
  <c r="G775" i="34"/>
  <c r="H775" i="34" s="1"/>
  <c r="E592" i="34"/>
  <c r="H774" i="34"/>
  <c r="G774" i="34"/>
  <c r="E591" i="34"/>
  <c r="G773" i="34"/>
  <c r="H773" i="34" s="1"/>
  <c r="E590" i="34"/>
  <c r="G772" i="34"/>
  <c r="E589" i="34"/>
  <c r="G771" i="34"/>
  <c r="H771" i="34" s="1"/>
  <c r="E588" i="34"/>
  <c r="G770" i="34"/>
  <c r="H770" i="34" s="1"/>
  <c r="E814" i="34"/>
  <c r="G769" i="34"/>
  <c r="H769" i="34" s="1"/>
  <c r="E813" i="34"/>
  <c r="G768" i="34"/>
  <c r="E812" i="34"/>
  <c r="H767" i="34"/>
  <c r="G767" i="34"/>
  <c r="E811" i="34"/>
  <c r="G766" i="34"/>
  <c r="E810" i="34"/>
  <c r="H765" i="34"/>
  <c r="G765" i="34"/>
  <c r="E809" i="34"/>
  <c r="G764" i="34"/>
  <c r="E808" i="34"/>
  <c r="G763" i="34"/>
  <c r="H763" i="34" s="1"/>
  <c r="E807" i="34"/>
  <c r="G762" i="34"/>
  <c r="H762" i="34" s="1"/>
  <c r="E806" i="34"/>
  <c r="H761" i="34"/>
  <c r="G761" i="34"/>
  <c r="E805" i="34"/>
  <c r="G760" i="34"/>
  <c r="E804" i="34"/>
  <c r="H759" i="34"/>
  <c r="G759" i="34"/>
  <c r="E803" i="34"/>
  <c r="G758" i="34"/>
  <c r="E802" i="34"/>
  <c r="G757" i="34"/>
  <c r="H757" i="34" s="1"/>
  <c r="E801" i="34"/>
  <c r="G756" i="34"/>
  <c r="E800" i="34"/>
  <c r="H755" i="34"/>
  <c r="G755" i="34"/>
  <c r="E799" i="34"/>
  <c r="G754" i="34"/>
  <c r="H754" i="34" s="1"/>
  <c r="E798" i="34"/>
  <c r="H753" i="34"/>
  <c r="G753" i="34"/>
  <c r="E797" i="34"/>
  <c r="G752" i="34"/>
  <c r="E563" i="34"/>
  <c r="G751" i="34"/>
  <c r="H751" i="34" s="1"/>
  <c r="E562" i="34"/>
  <c r="I751" i="34" s="1"/>
  <c r="G750" i="34"/>
  <c r="E561" i="34"/>
  <c r="G749" i="34"/>
  <c r="H749" i="34" s="1"/>
  <c r="E560" i="34"/>
  <c r="G748" i="34"/>
  <c r="E559" i="34"/>
  <c r="G747" i="34"/>
  <c r="H747" i="34" s="1"/>
  <c r="E558" i="34"/>
  <c r="G746" i="34"/>
  <c r="H746" i="34" s="1"/>
  <c r="E557" i="34"/>
  <c r="H745" i="34"/>
  <c r="G745" i="34"/>
  <c r="E556" i="34"/>
  <c r="G744" i="34"/>
  <c r="E555" i="34"/>
  <c r="H743" i="34"/>
  <c r="G743" i="34"/>
  <c r="E554" i="34"/>
  <c r="G742" i="34"/>
  <c r="E553" i="34"/>
  <c r="G741" i="34"/>
  <c r="H741" i="34" s="1"/>
  <c r="E552" i="34"/>
  <c r="G740" i="34"/>
  <c r="E551" i="34"/>
  <c r="H739" i="34"/>
  <c r="G739" i="34"/>
  <c r="E550" i="34"/>
  <c r="G738" i="34"/>
  <c r="H738" i="34" s="1"/>
  <c r="E549" i="34"/>
  <c r="H737" i="34"/>
  <c r="G737" i="34"/>
  <c r="E548" i="34"/>
  <c r="G736" i="34"/>
  <c r="E467" i="34"/>
  <c r="H735" i="34"/>
  <c r="G735" i="34"/>
  <c r="E466" i="34"/>
  <c r="G734" i="34"/>
  <c r="E465" i="34"/>
  <c r="G733" i="34"/>
  <c r="H733" i="34" s="1"/>
  <c r="E464" i="34"/>
  <c r="G732" i="34"/>
  <c r="E463" i="34"/>
  <c r="G731" i="34"/>
  <c r="H731" i="34" s="1"/>
  <c r="E462" i="34"/>
  <c r="G730" i="34"/>
  <c r="H730" i="34" s="1"/>
  <c r="E461" i="34"/>
  <c r="H729" i="34"/>
  <c r="G729" i="34"/>
  <c r="E460" i="34"/>
  <c r="G728" i="34"/>
  <c r="E459" i="34"/>
  <c r="G727" i="34"/>
  <c r="H727" i="34" s="1"/>
  <c r="E458" i="34"/>
  <c r="G726" i="34"/>
  <c r="I726" i="34" s="1"/>
  <c r="E457" i="34"/>
  <c r="H725" i="34"/>
  <c r="G725" i="34"/>
  <c r="E456" i="34"/>
  <c r="G724" i="34"/>
  <c r="E455" i="34"/>
  <c r="H723" i="34"/>
  <c r="G723" i="34"/>
  <c r="E454" i="34"/>
  <c r="G722" i="34"/>
  <c r="H722" i="34" s="1"/>
  <c r="E578" i="34"/>
  <c r="G721" i="34"/>
  <c r="E577" i="34"/>
  <c r="G720" i="34"/>
  <c r="E576" i="34"/>
  <c r="G719" i="34"/>
  <c r="I719" i="34" s="1"/>
  <c r="E575" i="34"/>
  <c r="G718" i="34"/>
  <c r="E574" i="34"/>
  <c r="H717" i="34"/>
  <c r="G717" i="34"/>
  <c r="E573" i="34"/>
  <c r="G716" i="34"/>
  <c r="E572" i="34"/>
  <c r="G715" i="34"/>
  <c r="E571" i="34"/>
  <c r="G714" i="34"/>
  <c r="H714" i="34" s="1"/>
  <c r="E570" i="34"/>
  <c r="G713" i="34"/>
  <c r="H713" i="34" s="1"/>
  <c r="E569" i="34"/>
  <c r="G712" i="34"/>
  <c r="E568" i="34"/>
  <c r="H711" i="34"/>
  <c r="G711" i="34"/>
  <c r="E567" i="34"/>
  <c r="H710" i="34"/>
  <c r="G710" i="34"/>
  <c r="E566" i="34"/>
  <c r="G709" i="34"/>
  <c r="H709" i="34" s="1"/>
  <c r="E565" i="34"/>
  <c r="G708" i="34"/>
  <c r="E564" i="34"/>
  <c r="G707" i="34"/>
  <c r="I707" i="34" s="1"/>
  <c r="E453" i="34"/>
  <c r="G706" i="34"/>
  <c r="H706" i="34" s="1"/>
  <c r="E452" i="34"/>
  <c r="H705" i="34"/>
  <c r="G705" i="34"/>
  <c r="E451" i="34"/>
  <c r="G704" i="34"/>
  <c r="E450" i="34"/>
  <c r="H703" i="34"/>
  <c r="G703" i="34"/>
  <c r="E449" i="34"/>
  <c r="G702" i="34"/>
  <c r="E448" i="34"/>
  <c r="H701" i="34"/>
  <c r="G701" i="34"/>
  <c r="E447" i="34"/>
  <c r="G700" i="34"/>
  <c r="E446" i="34"/>
  <c r="G699" i="34"/>
  <c r="H699" i="34" s="1"/>
  <c r="E445" i="34"/>
  <c r="G698" i="34"/>
  <c r="H698" i="34" s="1"/>
  <c r="E444" i="34"/>
  <c r="H697" i="34"/>
  <c r="G697" i="34"/>
  <c r="E443" i="34"/>
  <c r="G696" i="34"/>
  <c r="E511" i="34"/>
  <c r="H695" i="34"/>
  <c r="G695" i="34"/>
  <c r="E510" i="34"/>
  <c r="I695" i="34" s="1"/>
  <c r="G694" i="34"/>
  <c r="E509" i="34"/>
  <c r="H693" i="34"/>
  <c r="G693" i="34"/>
  <c r="E508" i="34"/>
  <c r="G692" i="34"/>
  <c r="E507" i="34"/>
  <c r="H691" i="34"/>
  <c r="G691" i="34"/>
  <c r="E506" i="34"/>
  <c r="G690" i="34"/>
  <c r="E505" i="34"/>
  <c r="H689" i="34"/>
  <c r="G689" i="34"/>
  <c r="I689" i="34" s="1"/>
  <c r="E641" i="34"/>
  <c r="G688" i="34"/>
  <c r="E640" i="34"/>
  <c r="G687" i="34"/>
  <c r="H687" i="34" s="1"/>
  <c r="E639" i="34"/>
  <c r="G686" i="34"/>
  <c r="E638" i="34"/>
  <c r="G685" i="34"/>
  <c r="H685" i="34" s="1"/>
  <c r="E637" i="34"/>
  <c r="G684" i="34"/>
  <c r="E636" i="34"/>
  <c r="G683" i="34"/>
  <c r="H683" i="34" s="1"/>
  <c r="E635" i="34"/>
  <c r="G682" i="34"/>
  <c r="H682" i="34" s="1"/>
  <c r="E634" i="34"/>
  <c r="H681" i="34"/>
  <c r="G681" i="34"/>
  <c r="E633" i="34"/>
  <c r="G680" i="34"/>
  <c r="E632" i="34"/>
  <c r="H679" i="34"/>
  <c r="G679" i="34"/>
  <c r="E631" i="34"/>
  <c r="G678" i="34"/>
  <c r="E630" i="34"/>
  <c r="G677" i="34"/>
  <c r="H677" i="34" s="1"/>
  <c r="E202" i="34"/>
  <c r="G676" i="34"/>
  <c r="E252" i="34"/>
  <c r="H675" i="34"/>
  <c r="G675" i="34"/>
  <c r="E201" i="34"/>
  <c r="G674" i="34"/>
  <c r="E298" i="34"/>
  <c r="H673" i="34"/>
  <c r="G673" i="34"/>
  <c r="E251" i="34"/>
  <c r="G672" i="34"/>
  <c r="E200" i="34"/>
  <c r="G671" i="34"/>
  <c r="H671" i="34" s="1"/>
  <c r="E250" i="34"/>
  <c r="I671" i="34" s="1"/>
  <c r="G670" i="34"/>
  <c r="I670" i="34" s="1"/>
  <c r="E249" i="34"/>
  <c r="G669" i="34"/>
  <c r="H669" i="34" s="1"/>
  <c r="E142" i="34"/>
  <c r="G668" i="34"/>
  <c r="E237" i="34"/>
  <c r="G667" i="34"/>
  <c r="H667" i="34" s="1"/>
  <c r="E141" i="34"/>
  <c r="G666" i="34"/>
  <c r="H666" i="34" s="1"/>
  <c r="E297" i="34"/>
  <c r="G665" i="34"/>
  <c r="H665" i="34" s="1"/>
  <c r="E236" i="34"/>
  <c r="G664" i="34"/>
  <c r="E199" i="34"/>
  <c r="G663" i="34"/>
  <c r="H663" i="34" s="1"/>
  <c r="E198" i="34"/>
  <c r="H662" i="34"/>
  <c r="G662" i="34"/>
  <c r="I662" i="34" s="1"/>
  <c r="E140" i="34"/>
  <c r="H661" i="34"/>
  <c r="G661" i="34"/>
  <c r="E235" i="34"/>
  <c r="G660" i="34"/>
  <c r="E197" i="34"/>
  <c r="G659" i="34"/>
  <c r="H659" i="34" s="1"/>
  <c r="E196" i="34"/>
  <c r="I659" i="34" s="1"/>
  <c r="G658" i="34"/>
  <c r="E195" i="34"/>
  <c r="G657" i="34"/>
  <c r="E139" i="34"/>
  <c r="G656" i="34"/>
  <c r="E234" i="34"/>
  <c r="G655" i="34"/>
  <c r="H655" i="34" s="1"/>
  <c r="E194" i="34"/>
  <c r="G654" i="34"/>
  <c r="E193" i="34"/>
  <c r="H653" i="34"/>
  <c r="G653" i="34"/>
  <c r="E192" i="34"/>
  <c r="G652" i="34"/>
  <c r="E138" i="34"/>
  <c r="H651" i="34"/>
  <c r="G651" i="34"/>
  <c r="E233" i="34"/>
  <c r="G650" i="34"/>
  <c r="H650" i="34" s="1"/>
  <c r="E137" i="34"/>
  <c r="G649" i="34"/>
  <c r="H649" i="34" s="1"/>
  <c r="E296" i="34"/>
  <c r="G648" i="34"/>
  <c r="E232" i="34"/>
  <c r="H647" i="34"/>
  <c r="G647" i="34"/>
  <c r="E191" i="34"/>
  <c r="H646" i="34"/>
  <c r="G646" i="34"/>
  <c r="E190" i="34"/>
  <c r="G645" i="34"/>
  <c r="H645" i="34" s="1"/>
  <c r="E136" i="34"/>
  <c r="G644" i="34"/>
  <c r="E231" i="34"/>
  <c r="G643" i="34"/>
  <c r="H643" i="34" s="1"/>
  <c r="E189" i="34"/>
  <c r="G642" i="34"/>
  <c r="E188" i="34"/>
  <c r="H641" i="34"/>
  <c r="G641" i="34"/>
  <c r="E187" i="34"/>
  <c r="G640" i="34"/>
  <c r="E135" i="34"/>
  <c r="H639" i="34"/>
  <c r="G639" i="34"/>
  <c r="E230" i="34"/>
  <c r="I639" i="34" s="1"/>
  <c r="G638" i="34"/>
  <c r="H638" i="34" s="1"/>
  <c r="E186" i="34"/>
  <c r="G637" i="34"/>
  <c r="H637" i="34" s="1"/>
  <c r="E185" i="34"/>
  <c r="G636" i="34"/>
  <c r="E184" i="34"/>
  <c r="H635" i="34"/>
  <c r="G635" i="34"/>
  <c r="E134" i="34"/>
  <c r="I634" i="34"/>
  <c r="G634" i="34"/>
  <c r="H634" i="34" s="1"/>
  <c r="E208" i="34"/>
  <c r="G633" i="34"/>
  <c r="H633" i="34" s="1"/>
  <c r="E126" i="34"/>
  <c r="G632" i="34"/>
  <c r="E207" i="34"/>
  <c r="G631" i="34"/>
  <c r="H631" i="34" s="1"/>
  <c r="E125" i="34"/>
  <c r="H630" i="34"/>
  <c r="G630" i="34"/>
  <c r="E206" i="34"/>
  <c r="G629" i="34"/>
  <c r="H629" i="34" s="1"/>
  <c r="E124" i="34"/>
  <c r="G628" i="34"/>
  <c r="E353" i="34"/>
  <c r="G627" i="34"/>
  <c r="H627" i="34" s="1"/>
  <c r="E352" i="34"/>
  <c r="G626" i="34"/>
  <c r="H626" i="34" s="1"/>
  <c r="E351" i="34"/>
  <c r="G625" i="34"/>
  <c r="E350" i="34"/>
  <c r="G624" i="34"/>
  <c r="E349" i="34"/>
  <c r="H623" i="34"/>
  <c r="G623" i="34"/>
  <c r="E348" i="34"/>
  <c r="I622" i="34"/>
  <c r="G622" i="34"/>
  <c r="H622" i="34" s="1"/>
  <c r="E347" i="34"/>
  <c r="G621" i="34"/>
  <c r="H621" i="34" s="1"/>
  <c r="E415" i="34"/>
  <c r="G620" i="34"/>
  <c r="E414" i="34"/>
  <c r="G619" i="34"/>
  <c r="H619" i="34" s="1"/>
  <c r="E413" i="34"/>
  <c r="G618" i="34"/>
  <c r="H618" i="34" s="1"/>
  <c r="E412" i="34"/>
  <c r="H617" i="34"/>
  <c r="G617" i="34"/>
  <c r="E411" i="34"/>
  <c r="G616" i="34"/>
  <c r="E410" i="34"/>
  <c r="H615" i="34"/>
  <c r="G615" i="34"/>
  <c r="E346" i="34"/>
  <c r="I615" i="34" s="1"/>
  <c r="G614" i="34"/>
  <c r="I614" i="34" s="1"/>
  <c r="E345" i="34"/>
  <c r="G613" i="34"/>
  <c r="H613" i="34" s="1"/>
  <c r="E344" i="34"/>
  <c r="G612" i="34"/>
  <c r="E343" i="34"/>
  <c r="H611" i="34"/>
  <c r="G611" i="34"/>
  <c r="E342" i="34"/>
  <c r="I611" i="34" s="1"/>
  <c r="G610" i="34"/>
  <c r="H610" i="34" s="1"/>
  <c r="E341" i="34"/>
  <c r="H609" i="34"/>
  <c r="G609" i="34"/>
  <c r="I609" i="34" s="1"/>
  <c r="E340" i="34"/>
  <c r="G608" i="34"/>
  <c r="H608" i="34" s="1"/>
  <c r="E409" i="34"/>
  <c r="G607" i="34"/>
  <c r="I607" i="34" s="1"/>
  <c r="E408" i="34"/>
  <c r="G606" i="34"/>
  <c r="I606" i="34" s="1"/>
  <c r="E407" i="34"/>
  <c r="H605" i="34"/>
  <c r="G605" i="34"/>
  <c r="I605" i="34" s="1"/>
  <c r="E406" i="34"/>
  <c r="I604" i="34"/>
  <c r="G604" i="34"/>
  <c r="H604" i="34" s="1"/>
  <c r="E405" i="34"/>
  <c r="G603" i="34"/>
  <c r="I603" i="34" s="1"/>
  <c r="E404" i="34"/>
  <c r="G602" i="34"/>
  <c r="H602" i="34" s="1"/>
  <c r="E403" i="34"/>
  <c r="G601" i="34"/>
  <c r="H601" i="34" s="1"/>
  <c r="E402" i="34"/>
  <c r="I600" i="34"/>
  <c r="G600" i="34"/>
  <c r="H600" i="34" s="1"/>
  <c r="E401" i="34"/>
  <c r="G599" i="34"/>
  <c r="I599" i="34" s="1"/>
  <c r="E400" i="34"/>
  <c r="G598" i="34"/>
  <c r="I598" i="34" s="1"/>
  <c r="E399" i="34"/>
  <c r="G597" i="34"/>
  <c r="H597" i="34" s="1"/>
  <c r="E398" i="34"/>
  <c r="G596" i="34"/>
  <c r="E397" i="34"/>
  <c r="G595" i="34"/>
  <c r="H595" i="34" s="1"/>
  <c r="E396" i="34"/>
  <c r="H594" i="34"/>
  <c r="G594" i="34"/>
  <c r="I594" i="34" s="1"/>
  <c r="E395" i="34"/>
  <c r="G593" i="34"/>
  <c r="H593" i="34" s="1"/>
  <c r="E394" i="34"/>
  <c r="G592" i="34"/>
  <c r="E393" i="34"/>
  <c r="G591" i="34"/>
  <c r="H591" i="34" s="1"/>
  <c r="E392" i="34"/>
  <c r="G590" i="34"/>
  <c r="E391" i="34"/>
  <c r="G589" i="34"/>
  <c r="I589" i="34" s="1"/>
  <c r="E390" i="34"/>
  <c r="G588" i="34"/>
  <c r="H588" i="34" s="1"/>
  <c r="E428" i="34"/>
  <c r="G587" i="34"/>
  <c r="H587" i="34" s="1"/>
  <c r="E427" i="34"/>
  <c r="G586" i="34"/>
  <c r="H586" i="34" s="1"/>
  <c r="E426" i="34"/>
  <c r="I585" i="34"/>
  <c r="G585" i="34"/>
  <c r="H585" i="34" s="1"/>
  <c r="E425" i="34"/>
  <c r="I584" i="34"/>
  <c r="G584" i="34"/>
  <c r="H584" i="34" s="1"/>
  <c r="E424" i="34"/>
  <c r="G583" i="34"/>
  <c r="H583" i="34" s="1"/>
  <c r="E442" i="34"/>
  <c r="H582" i="34"/>
  <c r="G582" i="34"/>
  <c r="E441" i="34"/>
  <c r="I582" i="34" s="1"/>
  <c r="G581" i="34"/>
  <c r="E440" i="34"/>
  <c r="I580" i="34"/>
  <c r="G580" i="34"/>
  <c r="H580" i="34" s="1"/>
  <c r="E439" i="34"/>
  <c r="G579" i="34"/>
  <c r="H579" i="34" s="1"/>
  <c r="E438" i="34"/>
  <c r="H578" i="34"/>
  <c r="G578" i="34"/>
  <c r="E437" i="34"/>
  <c r="I577" i="34"/>
  <c r="G577" i="34"/>
  <c r="H577" i="34" s="1"/>
  <c r="E436" i="34"/>
  <c r="G576" i="34"/>
  <c r="E435" i="34"/>
  <c r="G575" i="34"/>
  <c r="H575" i="34" s="1"/>
  <c r="E434" i="34"/>
  <c r="H574" i="34"/>
  <c r="G574" i="34"/>
  <c r="E433" i="34"/>
  <c r="I574" i="34" s="1"/>
  <c r="G573" i="34"/>
  <c r="I573" i="34" s="1"/>
  <c r="E432" i="34"/>
  <c r="I572" i="34"/>
  <c r="G572" i="34"/>
  <c r="H572" i="34" s="1"/>
  <c r="E431" i="34"/>
  <c r="G571" i="34"/>
  <c r="E430" i="34"/>
  <c r="G570" i="34"/>
  <c r="H570" i="34" s="1"/>
  <c r="E429" i="34"/>
  <c r="G569" i="34"/>
  <c r="H569" i="34" s="1"/>
  <c r="E622" i="34"/>
  <c r="G568" i="34"/>
  <c r="H568" i="34" s="1"/>
  <c r="E621" i="34"/>
  <c r="I567" i="34"/>
  <c r="G567" i="34"/>
  <c r="H567" i="34" s="1"/>
  <c r="E620" i="34"/>
  <c r="H566" i="34"/>
  <c r="G566" i="34"/>
  <c r="I566" i="34" s="1"/>
  <c r="E619" i="34"/>
  <c r="G565" i="34"/>
  <c r="H565" i="34" s="1"/>
  <c r="E618" i="34"/>
  <c r="G564" i="34"/>
  <c r="H564" i="34" s="1"/>
  <c r="E617" i="34"/>
  <c r="G563" i="34"/>
  <c r="H563" i="34" s="1"/>
  <c r="E763" i="34"/>
  <c r="G562" i="34"/>
  <c r="H562" i="34" s="1"/>
  <c r="E762" i="34"/>
  <c r="H561" i="34"/>
  <c r="G561" i="34"/>
  <c r="E761" i="34"/>
  <c r="G560" i="34"/>
  <c r="H560" i="34" s="1"/>
  <c r="E760" i="34"/>
  <c r="G559" i="34"/>
  <c r="H559" i="34" s="1"/>
  <c r="E759" i="34"/>
  <c r="H558" i="34"/>
  <c r="G558" i="34"/>
  <c r="I558" i="34" s="1"/>
  <c r="E758" i="34"/>
  <c r="G557" i="34"/>
  <c r="H557" i="34" s="1"/>
  <c r="E757" i="34"/>
  <c r="G556" i="34"/>
  <c r="H556" i="34" s="1"/>
  <c r="E756" i="34"/>
  <c r="G555" i="34"/>
  <c r="H555" i="34" s="1"/>
  <c r="E755" i="34"/>
  <c r="H554" i="34"/>
  <c r="G554" i="34"/>
  <c r="I554" i="34" s="1"/>
  <c r="E585" i="34"/>
  <c r="H553" i="34"/>
  <c r="G553" i="34"/>
  <c r="E584" i="34"/>
  <c r="G552" i="34"/>
  <c r="H552" i="34" s="1"/>
  <c r="E583" i="34"/>
  <c r="G551" i="34"/>
  <c r="H551" i="34" s="1"/>
  <c r="E582" i="34"/>
  <c r="H550" i="34"/>
  <c r="G550" i="34"/>
  <c r="E581" i="34"/>
  <c r="G549" i="34"/>
  <c r="E580" i="34"/>
  <c r="I548" i="34"/>
  <c r="G548" i="34"/>
  <c r="H548" i="34" s="1"/>
  <c r="E754" i="34"/>
  <c r="G547" i="34"/>
  <c r="H547" i="34" s="1"/>
  <c r="E753" i="34"/>
  <c r="H546" i="34"/>
  <c r="G546" i="34"/>
  <c r="E752" i="34"/>
  <c r="G545" i="34"/>
  <c r="E751" i="34"/>
  <c r="G544" i="34"/>
  <c r="H544" i="34" s="1"/>
  <c r="E750" i="34"/>
  <c r="G543" i="34"/>
  <c r="H543" i="34" s="1"/>
  <c r="E749" i="34"/>
  <c r="G542" i="34"/>
  <c r="H542" i="34" s="1"/>
  <c r="E748" i="34"/>
  <c r="G541" i="34"/>
  <c r="E747" i="34"/>
  <c r="G540" i="34"/>
  <c r="H540" i="34" s="1"/>
  <c r="E746" i="34"/>
  <c r="G539" i="34"/>
  <c r="H539" i="34" s="1"/>
  <c r="E745" i="34"/>
  <c r="G538" i="34"/>
  <c r="H538" i="34" s="1"/>
  <c r="E744" i="34"/>
  <c r="G537" i="34"/>
  <c r="I537" i="34" s="1"/>
  <c r="E743" i="34"/>
  <c r="G536" i="34"/>
  <c r="H536" i="34" s="1"/>
  <c r="E742" i="34"/>
  <c r="G535" i="34"/>
  <c r="H535" i="34" s="1"/>
  <c r="E741" i="34"/>
  <c r="G534" i="34"/>
  <c r="E740" i="34"/>
  <c r="G533" i="34"/>
  <c r="E739" i="34"/>
  <c r="G532" i="34"/>
  <c r="H532" i="34" s="1"/>
  <c r="E738" i="34"/>
  <c r="G531" i="34"/>
  <c r="H531" i="34" s="1"/>
  <c r="E851" i="34"/>
  <c r="H530" i="34"/>
  <c r="G530" i="34"/>
  <c r="E850" i="34"/>
  <c r="G529" i="34"/>
  <c r="H529" i="34" s="1"/>
  <c r="E849" i="34"/>
  <c r="G528" i="34"/>
  <c r="E848" i="34"/>
  <c r="G527" i="34"/>
  <c r="H527" i="34" s="1"/>
  <c r="E847" i="34"/>
  <c r="G526" i="34"/>
  <c r="E846" i="34"/>
  <c r="H525" i="34"/>
  <c r="G525" i="34"/>
  <c r="I525" i="34" s="1"/>
  <c r="E845" i="34"/>
  <c r="G524" i="34"/>
  <c r="H524" i="34" s="1"/>
  <c r="E844" i="34"/>
  <c r="G523" i="34"/>
  <c r="E843" i="34"/>
  <c r="I843" i="34" s="1"/>
  <c r="G522" i="34"/>
  <c r="H522" i="34" s="1"/>
  <c r="E842" i="34"/>
  <c r="G521" i="34"/>
  <c r="I521" i="34" s="1"/>
  <c r="E841" i="34"/>
  <c r="G520" i="34"/>
  <c r="H520" i="34" s="1"/>
  <c r="E840" i="34"/>
  <c r="G519" i="34"/>
  <c r="H519" i="34" s="1"/>
  <c r="E839" i="34"/>
  <c r="H518" i="34"/>
  <c r="G518" i="34"/>
  <c r="E838" i="34"/>
  <c r="I838" i="34" s="1"/>
  <c r="G517" i="34"/>
  <c r="E837" i="34"/>
  <c r="G516" i="34"/>
  <c r="H516" i="34" s="1"/>
  <c r="E836" i="34"/>
  <c r="G515" i="34"/>
  <c r="H515" i="34" s="1"/>
  <c r="E835" i="34"/>
  <c r="G514" i="34"/>
  <c r="H514" i="34" s="1"/>
  <c r="E834" i="34"/>
  <c r="I513" i="34"/>
  <c r="G513" i="34"/>
  <c r="H513" i="34" s="1"/>
  <c r="E833" i="34"/>
  <c r="G512" i="34"/>
  <c r="E832" i="34"/>
  <c r="G511" i="34"/>
  <c r="H511" i="34" s="1"/>
  <c r="E831" i="34"/>
  <c r="H510" i="34"/>
  <c r="G510" i="34"/>
  <c r="E830" i="34"/>
  <c r="G509" i="34"/>
  <c r="I509" i="34" s="1"/>
  <c r="E829" i="34"/>
  <c r="I508" i="34"/>
  <c r="G508" i="34"/>
  <c r="H508" i="34" s="1"/>
  <c r="E828" i="34"/>
  <c r="G507" i="34"/>
  <c r="E827" i="34"/>
  <c r="G506" i="34"/>
  <c r="H506" i="34" s="1"/>
  <c r="E866" i="34"/>
  <c r="G505" i="34"/>
  <c r="H505" i="34" s="1"/>
  <c r="E865" i="34"/>
  <c r="G504" i="34"/>
  <c r="H504" i="34" s="1"/>
  <c r="E864" i="34"/>
  <c r="G503" i="34"/>
  <c r="H503" i="34" s="1"/>
  <c r="E863" i="34"/>
  <c r="H502" i="34"/>
  <c r="G502" i="34"/>
  <c r="I502" i="34" s="1"/>
  <c r="E862" i="34"/>
  <c r="G501" i="34"/>
  <c r="H501" i="34" s="1"/>
  <c r="E861" i="34"/>
  <c r="G500" i="34"/>
  <c r="H500" i="34" s="1"/>
  <c r="E860" i="34"/>
  <c r="G499" i="34"/>
  <c r="H499" i="34" s="1"/>
  <c r="E859" i="34"/>
  <c r="H498" i="34"/>
  <c r="G498" i="34"/>
  <c r="E858" i="34"/>
  <c r="G497" i="34"/>
  <c r="H497" i="34" s="1"/>
  <c r="E857" i="34"/>
  <c r="G496" i="34"/>
  <c r="H496" i="34" s="1"/>
  <c r="E856" i="34"/>
  <c r="G495" i="34"/>
  <c r="H495" i="34" s="1"/>
  <c r="E855" i="34"/>
  <c r="G494" i="34"/>
  <c r="E854" i="34"/>
  <c r="G493" i="34"/>
  <c r="H493" i="34" s="1"/>
  <c r="E853" i="34"/>
  <c r="G492" i="34"/>
  <c r="H492" i="34" s="1"/>
  <c r="E852" i="34"/>
  <c r="G491" i="34"/>
  <c r="H491" i="34" s="1"/>
  <c r="E737" i="34"/>
  <c r="H490" i="34"/>
  <c r="G490" i="34"/>
  <c r="E736" i="34"/>
  <c r="H489" i="34"/>
  <c r="G489" i="34"/>
  <c r="E735" i="34"/>
  <c r="G488" i="34"/>
  <c r="H488" i="34" s="1"/>
  <c r="E734" i="34"/>
  <c r="G487" i="34"/>
  <c r="H487" i="34" s="1"/>
  <c r="E733" i="34"/>
  <c r="H486" i="34"/>
  <c r="G486" i="34"/>
  <c r="E732" i="34"/>
  <c r="G485" i="34"/>
  <c r="E731" i="34"/>
  <c r="G484" i="34"/>
  <c r="H484" i="34" s="1"/>
  <c r="E730" i="34"/>
  <c r="I730" i="34" s="1"/>
  <c r="G483" i="34"/>
  <c r="H483" i="34" s="1"/>
  <c r="E729" i="34"/>
  <c r="H482" i="34"/>
  <c r="G482" i="34"/>
  <c r="E728" i="34"/>
  <c r="G481" i="34"/>
  <c r="E727" i="34"/>
  <c r="G480" i="34"/>
  <c r="H480" i="34" s="1"/>
  <c r="E726" i="34"/>
  <c r="G479" i="34"/>
  <c r="H479" i="34" s="1"/>
  <c r="E725" i="34"/>
  <c r="H478" i="34"/>
  <c r="G478" i="34"/>
  <c r="E724" i="34"/>
  <c r="G477" i="34"/>
  <c r="I477" i="34" s="1"/>
  <c r="E723" i="34"/>
  <c r="G476" i="34"/>
  <c r="E722" i="34"/>
  <c r="G475" i="34"/>
  <c r="H475" i="34" s="1"/>
  <c r="E721" i="34"/>
  <c r="H474" i="34"/>
  <c r="G474" i="34"/>
  <c r="E720" i="34"/>
  <c r="G473" i="34"/>
  <c r="E719" i="34"/>
  <c r="G472" i="34"/>
  <c r="H472" i="34" s="1"/>
  <c r="E718" i="34"/>
  <c r="G471" i="34"/>
  <c r="E717" i="34"/>
  <c r="G470" i="34"/>
  <c r="I470" i="34" s="1"/>
  <c r="E716" i="34"/>
  <c r="G469" i="34"/>
  <c r="H469" i="34" s="1"/>
  <c r="E715" i="34"/>
  <c r="G468" i="34"/>
  <c r="H468" i="34" s="1"/>
  <c r="E714" i="34"/>
  <c r="G467" i="34"/>
  <c r="H467" i="34" s="1"/>
  <c r="E713" i="34"/>
  <c r="G466" i="34"/>
  <c r="I466" i="34" s="1"/>
  <c r="E712" i="34"/>
  <c r="H465" i="34"/>
  <c r="G465" i="34"/>
  <c r="E711" i="34"/>
  <c r="G464" i="34"/>
  <c r="E710" i="34"/>
  <c r="G463" i="34"/>
  <c r="H463" i="34" s="1"/>
  <c r="E709" i="34"/>
  <c r="H462" i="34"/>
  <c r="G462" i="34"/>
  <c r="I462" i="34" s="1"/>
  <c r="E708" i="34"/>
  <c r="G461" i="34"/>
  <c r="I461" i="34" s="1"/>
  <c r="E707" i="34"/>
  <c r="I460" i="34"/>
  <c r="G460" i="34"/>
  <c r="H460" i="34" s="1"/>
  <c r="E706" i="34"/>
  <c r="G459" i="34"/>
  <c r="E705" i="34"/>
  <c r="H458" i="34"/>
  <c r="G458" i="34"/>
  <c r="E704" i="34"/>
  <c r="I458" i="34" s="1"/>
  <c r="H457" i="34"/>
  <c r="G457" i="34"/>
  <c r="I457" i="34" s="1"/>
  <c r="E703" i="34"/>
  <c r="I456" i="34"/>
  <c r="G456" i="34"/>
  <c r="H456" i="34" s="1"/>
  <c r="E702" i="34"/>
  <c r="G455" i="34"/>
  <c r="H455" i="34" s="1"/>
  <c r="E701" i="34"/>
  <c r="I455" i="34" s="1"/>
  <c r="G454" i="34"/>
  <c r="H454" i="34" s="1"/>
  <c r="E700" i="34"/>
  <c r="G453" i="34"/>
  <c r="E699" i="34"/>
  <c r="G452" i="34"/>
  <c r="H452" i="34" s="1"/>
  <c r="E698" i="34"/>
  <c r="I451" i="34"/>
  <c r="G451" i="34"/>
  <c r="H451" i="34" s="1"/>
  <c r="E697" i="34"/>
  <c r="H450" i="34"/>
  <c r="G450" i="34"/>
  <c r="E696" i="34"/>
  <c r="I450" i="34" s="1"/>
  <c r="I449" i="34"/>
  <c r="H449" i="34"/>
  <c r="G449" i="34"/>
  <c r="E695" i="34"/>
  <c r="G448" i="34"/>
  <c r="E694" i="34"/>
  <c r="I447" i="34"/>
  <c r="G447" i="34"/>
  <c r="H447" i="34" s="1"/>
  <c r="E693" i="34"/>
  <c r="G446" i="34"/>
  <c r="H446" i="34" s="1"/>
  <c r="E692" i="34"/>
  <c r="G445" i="34"/>
  <c r="E691" i="34"/>
  <c r="G444" i="34"/>
  <c r="H444" i="34" s="1"/>
  <c r="E690" i="34"/>
  <c r="G443" i="34"/>
  <c r="E689" i="34"/>
  <c r="H442" i="34"/>
  <c r="G442" i="34"/>
  <c r="E688" i="34"/>
  <c r="I441" i="34"/>
  <c r="G441" i="34"/>
  <c r="H441" i="34" s="1"/>
  <c r="E687" i="34"/>
  <c r="G440" i="34"/>
  <c r="E686" i="34"/>
  <c r="G439" i="34"/>
  <c r="H439" i="34" s="1"/>
  <c r="E685" i="34"/>
  <c r="G438" i="34"/>
  <c r="H438" i="34" s="1"/>
  <c r="E684" i="34"/>
  <c r="G437" i="34"/>
  <c r="H437" i="34" s="1"/>
  <c r="E683" i="34"/>
  <c r="G436" i="34"/>
  <c r="H436" i="34" s="1"/>
  <c r="E682" i="34"/>
  <c r="G435" i="34"/>
  <c r="E681" i="34"/>
  <c r="G434" i="34"/>
  <c r="H434" i="34" s="1"/>
  <c r="E680" i="34"/>
  <c r="G433" i="34"/>
  <c r="I433" i="34" s="1"/>
  <c r="E679" i="34"/>
  <c r="G432" i="34"/>
  <c r="H432" i="34" s="1"/>
  <c r="E678" i="34"/>
  <c r="G431" i="34"/>
  <c r="H431" i="34" s="1"/>
  <c r="E677" i="34"/>
  <c r="G430" i="34"/>
  <c r="H430" i="34" s="1"/>
  <c r="E676" i="34"/>
  <c r="I429" i="34"/>
  <c r="G429" i="34"/>
  <c r="H429" i="34" s="1"/>
  <c r="E675" i="34"/>
  <c r="G428" i="34"/>
  <c r="H428" i="34" s="1"/>
  <c r="E674" i="34"/>
  <c r="G427" i="34"/>
  <c r="H427" i="34" s="1"/>
  <c r="E673" i="34"/>
  <c r="H426" i="34"/>
  <c r="G426" i="34"/>
  <c r="E672" i="34"/>
  <c r="H425" i="34"/>
  <c r="G425" i="34"/>
  <c r="I425" i="34" s="1"/>
  <c r="E671" i="34"/>
  <c r="G424" i="34"/>
  <c r="H424" i="34" s="1"/>
  <c r="E670" i="34"/>
  <c r="G423" i="34"/>
  <c r="H423" i="34" s="1"/>
  <c r="E895" i="34"/>
  <c r="H422" i="34"/>
  <c r="G422" i="34"/>
  <c r="E894" i="34"/>
  <c r="I422" i="34" s="1"/>
  <c r="G421" i="34"/>
  <c r="I421" i="34" s="1"/>
  <c r="E893" i="34"/>
  <c r="G420" i="34"/>
  <c r="H420" i="34" s="1"/>
  <c r="E892" i="34"/>
  <c r="G419" i="34"/>
  <c r="H419" i="34" s="1"/>
  <c r="E891" i="34"/>
  <c r="H418" i="34"/>
  <c r="G418" i="34"/>
  <c r="E890" i="34"/>
  <c r="G417" i="34"/>
  <c r="E889" i="34"/>
  <c r="G416" i="34"/>
  <c r="H416" i="34" s="1"/>
  <c r="E888" i="34"/>
  <c r="G415" i="34"/>
  <c r="H415" i="34" s="1"/>
  <c r="E887" i="34"/>
  <c r="G414" i="34"/>
  <c r="H414" i="34" s="1"/>
  <c r="E886" i="34"/>
  <c r="I413" i="34"/>
  <c r="G413" i="34"/>
  <c r="H413" i="34" s="1"/>
  <c r="E885" i="34"/>
  <c r="G412" i="34"/>
  <c r="E884" i="34"/>
  <c r="I411" i="34"/>
  <c r="G411" i="34"/>
  <c r="H411" i="34" s="1"/>
  <c r="E883" i="34"/>
  <c r="H410" i="34"/>
  <c r="G410" i="34"/>
  <c r="E882" i="34"/>
  <c r="I410" i="34" s="1"/>
  <c r="G409" i="34"/>
  <c r="E881" i="34"/>
  <c r="G408" i="34"/>
  <c r="H408" i="34" s="1"/>
  <c r="E880" i="34"/>
  <c r="G407" i="34"/>
  <c r="E879" i="34"/>
  <c r="H406" i="34"/>
  <c r="G406" i="34"/>
  <c r="E878" i="34"/>
  <c r="I406" i="34" s="1"/>
  <c r="G405" i="34"/>
  <c r="H405" i="34" s="1"/>
  <c r="E877" i="34"/>
  <c r="G404" i="34"/>
  <c r="H404" i="34" s="1"/>
  <c r="E876" i="34"/>
  <c r="G403" i="34"/>
  <c r="H403" i="34" s="1"/>
  <c r="E875" i="34"/>
  <c r="G402" i="34"/>
  <c r="H402" i="34" s="1"/>
  <c r="E874" i="34"/>
  <c r="H401" i="34"/>
  <c r="G401" i="34"/>
  <c r="E873" i="34"/>
  <c r="I401" i="34" s="1"/>
  <c r="G400" i="34"/>
  <c r="H400" i="34" s="1"/>
  <c r="E872" i="34"/>
  <c r="G399" i="34"/>
  <c r="H399" i="34" s="1"/>
  <c r="E871" i="34"/>
  <c r="H398" i="34"/>
  <c r="G398" i="34"/>
  <c r="E870" i="34"/>
  <c r="I398" i="34" s="1"/>
  <c r="G397" i="34"/>
  <c r="I397" i="34" s="1"/>
  <c r="E869" i="34"/>
  <c r="G396" i="34"/>
  <c r="E868" i="34"/>
  <c r="I395" i="34"/>
  <c r="G395" i="34"/>
  <c r="H395" i="34" s="1"/>
  <c r="E867" i="34"/>
  <c r="H394" i="34"/>
  <c r="G394" i="34"/>
  <c r="E656" i="34"/>
  <c r="G393" i="34"/>
  <c r="H393" i="34" s="1"/>
  <c r="E655" i="34"/>
  <c r="G392" i="34"/>
  <c r="I392" i="34" s="1"/>
  <c r="E654" i="34"/>
  <c r="G391" i="34"/>
  <c r="H391" i="34" s="1"/>
  <c r="E653" i="34"/>
  <c r="H390" i="34"/>
  <c r="G390" i="34"/>
  <c r="E652" i="34"/>
  <c r="I390" i="34" s="1"/>
  <c r="H389" i="34"/>
  <c r="G389" i="34"/>
  <c r="I389" i="34" s="1"/>
  <c r="E651" i="34"/>
  <c r="I388" i="34"/>
  <c r="G388" i="34"/>
  <c r="H388" i="34" s="1"/>
  <c r="E650" i="34"/>
  <c r="G387" i="34"/>
  <c r="H387" i="34" s="1"/>
  <c r="E649" i="34"/>
  <c r="G386" i="34"/>
  <c r="H386" i="34" s="1"/>
  <c r="E648" i="34"/>
  <c r="G385" i="34"/>
  <c r="E647" i="34"/>
  <c r="G384" i="34"/>
  <c r="H384" i="34" s="1"/>
  <c r="E646" i="34"/>
  <c r="G383" i="34"/>
  <c r="H383" i="34" s="1"/>
  <c r="E645" i="34"/>
  <c r="G382" i="34"/>
  <c r="H382" i="34" s="1"/>
  <c r="E657" i="34"/>
  <c r="G381" i="34"/>
  <c r="E644" i="34"/>
  <c r="H380" i="34"/>
  <c r="G380" i="34"/>
  <c r="E643" i="34"/>
  <c r="G379" i="34"/>
  <c r="H379" i="34" s="1"/>
  <c r="E642" i="34"/>
  <c r="H378" i="34"/>
  <c r="G378" i="34"/>
  <c r="E920" i="34"/>
  <c r="G377" i="34"/>
  <c r="H377" i="34" s="1"/>
  <c r="E919" i="34"/>
  <c r="G376" i="34"/>
  <c r="H376" i="34" s="1"/>
  <c r="E918" i="34"/>
  <c r="G375" i="34"/>
  <c r="E917" i="34"/>
  <c r="G374" i="34"/>
  <c r="H374" i="34" s="1"/>
  <c r="E916" i="34"/>
  <c r="I373" i="34"/>
  <c r="G373" i="34"/>
  <c r="H373" i="34" s="1"/>
  <c r="E915" i="34"/>
  <c r="I915" i="34" s="1"/>
  <c r="G372" i="34"/>
  <c r="E914" i="34"/>
  <c r="G371" i="34"/>
  <c r="H371" i="34" s="1"/>
  <c r="E913" i="34"/>
  <c r="G370" i="34"/>
  <c r="H370" i="34" s="1"/>
  <c r="E912" i="34"/>
  <c r="G369" i="34"/>
  <c r="I369" i="34" s="1"/>
  <c r="E911" i="34"/>
  <c r="G368" i="34"/>
  <c r="E910" i="34"/>
  <c r="G367" i="34"/>
  <c r="H367" i="34" s="1"/>
  <c r="E909" i="34"/>
  <c r="H366" i="34"/>
  <c r="G366" i="34"/>
  <c r="E908" i="34"/>
  <c r="G365" i="34"/>
  <c r="I365" i="34" s="1"/>
  <c r="E907" i="34"/>
  <c r="I907" i="34" s="1"/>
  <c r="G364" i="34"/>
  <c r="E906" i="34"/>
  <c r="G363" i="34"/>
  <c r="H363" i="34" s="1"/>
  <c r="E905" i="34"/>
  <c r="G362" i="34"/>
  <c r="I362" i="34" s="1"/>
  <c r="E904" i="34"/>
  <c r="I361" i="34"/>
  <c r="G361" i="34"/>
  <c r="H361" i="34" s="1"/>
  <c r="E903" i="34"/>
  <c r="G360" i="34"/>
  <c r="E902" i="34"/>
  <c r="G359" i="34"/>
  <c r="H359" i="34" s="1"/>
  <c r="E901" i="34"/>
  <c r="G358" i="34"/>
  <c r="E900" i="34"/>
  <c r="G357" i="34"/>
  <c r="E794" i="34"/>
  <c r="I794" i="34" s="1"/>
  <c r="G356" i="34"/>
  <c r="E793" i="34"/>
  <c r="G355" i="34"/>
  <c r="H355" i="34" s="1"/>
  <c r="E792" i="34"/>
  <c r="H354" i="34"/>
  <c r="G354" i="34"/>
  <c r="E791" i="34"/>
  <c r="G353" i="34"/>
  <c r="E790" i="34"/>
  <c r="G352" i="34"/>
  <c r="E789" i="34"/>
  <c r="I351" i="34"/>
  <c r="G351" i="34"/>
  <c r="H351" i="34" s="1"/>
  <c r="E788" i="34"/>
  <c r="H350" i="34"/>
  <c r="G350" i="34"/>
  <c r="I350" i="34" s="1"/>
  <c r="E787" i="34"/>
  <c r="I349" i="34"/>
  <c r="H349" i="34"/>
  <c r="G349" i="34"/>
  <c r="E786" i="34"/>
  <c r="G348" i="34"/>
  <c r="E785" i="34"/>
  <c r="G347" i="34"/>
  <c r="H347" i="34" s="1"/>
  <c r="E784" i="34"/>
  <c r="H346" i="34"/>
  <c r="G346" i="34"/>
  <c r="I346" i="34" s="1"/>
  <c r="E783" i="34"/>
  <c r="H345" i="34"/>
  <c r="G345" i="34"/>
  <c r="I345" i="34" s="1"/>
  <c r="E782" i="34"/>
  <c r="G344" i="34"/>
  <c r="E781" i="34"/>
  <c r="G343" i="34"/>
  <c r="H343" i="34" s="1"/>
  <c r="E780" i="34"/>
  <c r="H342" i="34"/>
  <c r="G342" i="34"/>
  <c r="I342" i="34" s="1"/>
  <c r="E779" i="34"/>
  <c r="G341" i="34"/>
  <c r="E778" i="34"/>
  <c r="I778" i="34" s="1"/>
  <c r="G340" i="34"/>
  <c r="E777" i="34"/>
  <c r="G339" i="34"/>
  <c r="H339" i="34" s="1"/>
  <c r="E776" i="34"/>
  <c r="H338" i="34"/>
  <c r="G338" i="34"/>
  <c r="E775" i="34"/>
  <c r="G337" i="34"/>
  <c r="E774" i="34"/>
  <c r="G336" i="34"/>
  <c r="E773" i="34"/>
  <c r="G335" i="34"/>
  <c r="H335" i="34" s="1"/>
  <c r="E772" i="34"/>
  <c r="G334" i="34"/>
  <c r="E771" i="34"/>
  <c r="G333" i="34"/>
  <c r="I333" i="34" s="1"/>
  <c r="E770" i="34"/>
  <c r="G332" i="34"/>
  <c r="E769" i="34"/>
  <c r="G331" i="34"/>
  <c r="H331" i="34" s="1"/>
  <c r="E768" i="34"/>
  <c r="I331" i="34" s="1"/>
  <c r="G330" i="34"/>
  <c r="E767" i="34"/>
  <c r="H329" i="34"/>
  <c r="G329" i="34"/>
  <c r="I329" i="34" s="1"/>
  <c r="E766" i="34"/>
  <c r="G328" i="34"/>
  <c r="E765" i="34"/>
  <c r="G327" i="34"/>
  <c r="H327" i="34" s="1"/>
  <c r="E764" i="34"/>
  <c r="H326" i="34"/>
  <c r="G326" i="34"/>
  <c r="E504" i="34"/>
  <c r="G325" i="34"/>
  <c r="I325" i="34" s="1"/>
  <c r="E503" i="34"/>
  <c r="I503" i="34" s="1"/>
  <c r="G324" i="34"/>
  <c r="E502" i="34"/>
  <c r="G323" i="34"/>
  <c r="H323" i="34" s="1"/>
  <c r="E501" i="34"/>
  <c r="H322" i="34"/>
  <c r="G322" i="34"/>
  <c r="E500" i="34"/>
  <c r="G321" i="34"/>
  <c r="E499" i="34"/>
  <c r="G320" i="34"/>
  <c r="E498" i="34"/>
  <c r="G319" i="34"/>
  <c r="H319" i="34" s="1"/>
  <c r="E497" i="34"/>
  <c r="G318" i="34"/>
  <c r="I318" i="34" s="1"/>
  <c r="E496" i="34"/>
  <c r="G317" i="34"/>
  <c r="I317" i="34" s="1"/>
  <c r="E495" i="34"/>
  <c r="G316" i="34"/>
  <c r="E494" i="34"/>
  <c r="G315" i="34"/>
  <c r="H315" i="34" s="1"/>
  <c r="E493" i="34"/>
  <c r="I315" i="34" s="1"/>
  <c r="G314" i="34"/>
  <c r="I314" i="34" s="1"/>
  <c r="E492" i="34"/>
  <c r="G313" i="34"/>
  <c r="I313" i="34" s="1"/>
  <c r="E491" i="34"/>
  <c r="G312" i="34"/>
  <c r="E490" i="34"/>
  <c r="G311" i="34"/>
  <c r="H311" i="34" s="1"/>
  <c r="E489" i="34"/>
  <c r="H310" i="34"/>
  <c r="G310" i="34"/>
  <c r="I310" i="34" s="1"/>
  <c r="E488" i="34"/>
  <c r="G309" i="34"/>
  <c r="I309" i="34" s="1"/>
  <c r="E487" i="34"/>
  <c r="G308" i="34"/>
  <c r="E486" i="34"/>
  <c r="G307" i="34"/>
  <c r="H307" i="34" s="1"/>
  <c r="E485" i="34"/>
  <c r="G306" i="34"/>
  <c r="H306" i="34" s="1"/>
  <c r="E484" i="34"/>
  <c r="I484" i="34" s="1"/>
  <c r="G305" i="34"/>
  <c r="E483" i="34"/>
  <c r="G304" i="34"/>
  <c r="E482" i="34"/>
  <c r="G303" i="34"/>
  <c r="H303" i="34" s="1"/>
  <c r="E481" i="34"/>
  <c r="H302" i="34"/>
  <c r="G302" i="34"/>
  <c r="E480" i="34"/>
  <c r="I480" i="34" s="1"/>
  <c r="H301" i="34"/>
  <c r="G301" i="34"/>
  <c r="I301" i="34" s="1"/>
  <c r="E479" i="34"/>
  <c r="G300" i="34"/>
  <c r="E478" i="34"/>
  <c r="G299" i="34"/>
  <c r="H299" i="34" s="1"/>
  <c r="E477" i="34"/>
  <c r="H298" i="34"/>
  <c r="G298" i="34"/>
  <c r="I298" i="34" s="1"/>
  <c r="E476" i="34"/>
  <c r="H297" i="34"/>
  <c r="G297" i="34"/>
  <c r="I297" i="34" s="1"/>
  <c r="E475" i="34"/>
  <c r="I475" i="34" s="1"/>
  <c r="G296" i="34"/>
  <c r="E474" i="34"/>
  <c r="G295" i="34"/>
  <c r="H295" i="34" s="1"/>
  <c r="E473" i="34"/>
  <c r="H294" i="34"/>
  <c r="G294" i="34"/>
  <c r="E472" i="34"/>
  <c r="G293" i="34"/>
  <c r="I293" i="34" s="1"/>
  <c r="E471" i="34"/>
  <c r="G292" i="34"/>
  <c r="E470" i="34"/>
  <c r="G291" i="34"/>
  <c r="H291" i="34" s="1"/>
  <c r="E469" i="34"/>
  <c r="H290" i="34"/>
  <c r="G290" i="34"/>
  <c r="E468" i="34"/>
  <c r="G289" i="34"/>
  <c r="E339" i="34"/>
  <c r="I339" i="34" s="1"/>
  <c r="G288" i="34"/>
  <c r="E338" i="34"/>
  <c r="G287" i="34"/>
  <c r="H287" i="34" s="1"/>
  <c r="E337" i="34"/>
  <c r="G286" i="34"/>
  <c r="I286" i="34" s="1"/>
  <c r="E336" i="34"/>
  <c r="G285" i="34"/>
  <c r="I285" i="34" s="1"/>
  <c r="E335" i="34"/>
  <c r="G284" i="34"/>
  <c r="E629" i="34"/>
  <c r="G283" i="34"/>
  <c r="H283" i="34" s="1"/>
  <c r="E628" i="34"/>
  <c r="G282" i="34"/>
  <c r="E627" i="34"/>
  <c r="G281" i="34"/>
  <c r="H281" i="34" s="1"/>
  <c r="E334" i="34"/>
  <c r="G280" i="34"/>
  <c r="E333" i="34"/>
  <c r="G279" i="34"/>
  <c r="H279" i="34" s="1"/>
  <c r="E332" i="34"/>
  <c r="H278" i="34"/>
  <c r="G278" i="34"/>
  <c r="E331" i="34"/>
  <c r="G277" i="34"/>
  <c r="E330" i="34"/>
  <c r="G276" i="34"/>
  <c r="E329" i="34"/>
  <c r="G275" i="34"/>
  <c r="H275" i="34" s="1"/>
  <c r="E328" i="34"/>
  <c r="G274" i="34"/>
  <c r="I274" i="34" s="1"/>
  <c r="E327" i="34"/>
  <c r="G273" i="34"/>
  <c r="I273" i="34" s="1"/>
  <c r="E326" i="34"/>
  <c r="G272" i="34"/>
  <c r="E325" i="34"/>
  <c r="G271" i="34"/>
  <c r="H271" i="34" s="1"/>
  <c r="E324" i="34"/>
  <c r="H270" i="34"/>
  <c r="G270" i="34"/>
  <c r="E323" i="34"/>
  <c r="I323" i="34" s="1"/>
  <c r="H269" i="34"/>
  <c r="G269" i="34"/>
  <c r="I269" i="34" s="1"/>
  <c r="E322" i="34"/>
  <c r="G268" i="34"/>
  <c r="E321" i="34"/>
  <c r="G267" i="34"/>
  <c r="H267" i="34" s="1"/>
  <c r="E320" i="34"/>
  <c r="H266" i="34"/>
  <c r="G266" i="34"/>
  <c r="E319" i="34"/>
  <c r="I319" i="34" s="1"/>
  <c r="H265" i="34"/>
  <c r="G265" i="34"/>
  <c r="E547" i="34"/>
  <c r="G264" i="34"/>
  <c r="E546" i="34"/>
  <c r="G263" i="34"/>
  <c r="H263" i="34" s="1"/>
  <c r="E545" i="34"/>
  <c r="H262" i="34"/>
  <c r="G262" i="34"/>
  <c r="E544" i="34"/>
  <c r="I544" i="34" s="1"/>
  <c r="G261" i="34"/>
  <c r="I261" i="34" s="1"/>
  <c r="E543" i="34"/>
  <c r="G260" i="34"/>
  <c r="E542" i="34"/>
  <c r="G259" i="34"/>
  <c r="H259" i="34" s="1"/>
  <c r="E541" i="34"/>
  <c r="H258" i="34"/>
  <c r="G258" i="34"/>
  <c r="E626" i="34"/>
  <c r="G257" i="34"/>
  <c r="E625" i="34"/>
  <c r="G256" i="34"/>
  <c r="E624" i="34"/>
  <c r="G255" i="34"/>
  <c r="H255" i="34" s="1"/>
  <c r="E623" i="34"/>
  <c r="G254" i="34"/>
  <c r="I254" i="34" s="1"/>
  <c r="E540" i="34"/>
  <c r="G253" i="34"/>
  <c r="I253" i="34" s="1"/>
  <c r="E539" i="34"/>
  <c r="G252" i="34"/>
  <c r="E538" i="34"/>
  <c r="G251" i="34"/>
  <c r="H251" i="34" s="1"/>
  <c r="E537" i="34"/>
  <c r="I251" i="34" s="1"/>
  <c r="G250" i="34"/>
  <c r="E536" i="34"/>
  <c r="G249" i="34"/>
  <c r="I249" i="34" s="1"/>
  <c r="E535" i="34"/>
  <c r="G248" i="34"/>
  <c r="E534" i="34"/>
  <c r="G247" i="34"/>
  <c r="H247" i="34" s="1"/>
  <c r="E533" i="34"/>
  <c r="H246" i="34"/>
  <c r="G246" i="34"/>
  <c r="E532" i="34"/>
  <c r="G245" i="34"/>
  <c r="E531" i="34"/>
  <c r="G244" i="34"/>
  <c r="E530" i="34"/>
  <c r="G243" i="34"/>
  <c r="H243" i="34" s="1"/>
  <c r="E529" i="34"/>
  <c r="G242" i="34"/>
  <c r="I242" i="34" s="1"/>
  <c r="E528" i="34"/>
  <c r="G241" i="34"/>
  <c r="I241" i="34" s="1"/>
  <c r="E527" i="34"/>
  <c r="G240" i="34"/>
  <c r="E389" i="34"/>
  <c r="G239" i="34"/>
  <c r="H239" i="34" s="1"/>
  <c r="E388" i="34"/>
  <c r="H238" i="34"/>
  <c r="G238" i="34"/>
  <c r="E387" i="34"/>
  <c r="H237" i="34"/>
  <c r="G237" i="34"/>
  <c r="I237" i="34" s="1"/>
  <c r="E386" i="34"/>
  <c r="G236" i="34"/>
  <c r="E385" i="34"/>
  <c r="G235" i="34"/>
  <c r="H235" i="34" s="1"/>
  <c r="E384" i="34"/>
  <c r="H234" i="34"/>
  <c r="G234" i="34"/>
  <c r="I234" i="34" s="1"/>
  <c r="E383" i="34"/>
  <c r="H233" i="34"/>
  <c r="G233" i="34"/>
  <c r="I233" i="34" s="1"/>
  <c r="E382" i="34"/>
  <c r="G232" i="34"/>
  <c r="E381" i="34"/>
  <c r="G231" i="34"/>
  <c r="H231" i="34" s="1"/>
  <c r="E380" i="34"/>
  <c r="I380" i="34" s="1"/>
  <c r="H230" i="34"/>
  <c r="G230" i="34"/>
  <c r="I230" i="34" s="1"/>
  <c r="E379" i="34"/>
  <c r="G229" i="34"/>
  <c r="H229" i="34" s="1"/>
  <c r="E378" i="34"/>
  <c r="G228" i="34"/>
  <c r="E377" i="34"/>
  <c r="I377" i="34" s="1"/>
  <c r="G227" i="34"/>
  <c r="H227" i="34" s="1"/>
  <c r="E376" i="34"/>
  <c r="H226" i="34"/>
  <c r="G226" i="34"/>
  <c r="E375" i="34"/>
  <c r="G225" i="34"/>
  <c r="E374" i="34"/>
  <c r="G224" i="34"/>
  <c r="E373" i="34"/>
  <c r="G223" i="34"/>
  <c r="H223" i="34" s="1"/>
  <c r="E372" i="34"/>
  <c r="G222" i="34"/>
  <c r="I222" i="34" s="1"/>
  <c r="E371" i="34"/>
  <c r="H221" i="34"/>
  <c r="G221" i="34"/>
  <c r="E370" i="34"/>
  <c r="G220" i="34"/>
  <c r="E369" i="34"/>
  <c r="G219" i="34"/>
  <c r="H219" i="34" s="1"/>
  <c r="E368" i="34"/>
  <c r="H218" i="34"/>
  <c r="G218" i="34"/>
  <c r="E367" i="34"/>
  <c r="H217" i="34"/>
  <c r="G217" i="34"/>
  <c r="E366" i="34"/>
  <c r="G216" i="34"/>
  <c r="E365" i="34"/>
  <c r="G215" i="34"/>
  <c r="H215" i="34" s="1"/>
  <c r="E364" i="34"/>
  <c r="G214" i="34"/>
  <c r="I214" i="34" s="1"/>
  <c r="E363" i="34"/>
  <c r="G213" i="34"/>
  <c r="E362" i="34"/>
  <c r="G212" i="34"/>
  <c r="E361" i="34"/>
  <c r="G211" i="34"/>
  <c r="H211" i="34" s="1"/>
  <c r="E360" i="34"/>
  <c r="H210" i="34"/>
  <c r="G210" i="34"/>
  <c r="E306" i="34"/>
  <c r="G209" i="34"/>
  <c r="E305" i="34"/>
  <c r="G208" i="34"/>
  <c r="E304" i="34"/>
  <c r="G207" i="34"/>
  <c r="H207" i="34" s="1"/>
  <c r="E303" i="34"/>
  <c r="I303" i="34" s="1"/>
  <c r="G206" i="34"/>
  <c r="I206" i="34" s="1"/>
  <c r="E302" i="34"/>
  <c r="H205" i="34"/>
  <c r="G205" i="34"/>
  <c r="E301" i="34"/>
  <c r="I205" i="34" s="1"/>
  <c r="G204" i="34"/>
  <c r="E300" i="34"/>
  <c r="G203" i="34"/>
  <c r="H203" i="34" s="1"/>
  <c r="E299" i="34"/>
  <c r="H202" i="34"/>
  <c r="G202" i="34"/>
  <c r="I202" i="34" s="1"/>
  <c r="E526" i="34"/>
  <c r="G201" i="34"/>
  <c r="I201" i="34" s="1"/>
  <c r="E525" i="34"/>
  <c r="G200" i="34"/>
  <c r="E524" i="34"/>
  <c r="G199" i="34"/>
  <c r="H199" i="34" s="1"/>
  <c r="E523" i="34"/>
  <c r="G198" i="34"/>
  <c r="I198" i="34" s="1"/>
  <c r="E522" i="34"/>
  <c r="G197" i="34"/>
  <c r="I197" i="34" s="1"/>
  <c r="E521" i="34"/>
  <c r="G196" i="34"/>
  <c r="E520" i="34"/>
  <c r="G195" i="34"/>
  <c r="H195" i="34" s="1"/>
  <c r="E519" i="34"/>
  <c r="H194" i="34"/>
  <c r="G194" i="34"/>
  <c r="I194" i="34" s="1"/>
  <c r="E518" i="34"/>
  <c r="G193" i="34"/>
  <c r="I193" i="34" s="1"/>
  <c r="E517" i="34"/>
  <c r="G192" i="34"/>
  <c r="E516" i="34"/>
  <c r="I516" i="34" s="1"/>
  <c r="I191" i="34"/>
  <c r="G191" i="34"/>
  <c r="H191" i="34" s="1"/>
  <c r="E515" i="34"/>
  <c r="H190" i="34"/>
  <c r="G190" i="34"/>
  <c r="E514" i="34"/>
  <c r="G189" i="34"/>
  <c r="H189" i="34" s="1"/>
  <c r="E513" i="34"/>
  <c r="G188" i="34"/>
  <c r="E512" i="34"/>
  <c r="G187" i="34"/>
  <c r="H187" i="34" s="1"/>
  <c r="E423" i="34"/>
  <c r="G186" i="34"/>
  <c r="I186" i="34" s="1"/>
  <c r="E422" i="34"/>
  <c r="G185" i="34"/>
  <c r="I185" i="34" s="1"/>
  <c r="E421" i="34"/>
  <c r="G184" i="34"/>
  <c r="E420" i="34"/>
  <c r="I420" i="34" s="1"/>
  <c r="G183" i="34"/>
  <c r="H183" i="34" s="1"/>
  <c r="E419" i="34"/>
  <c r="G182" i="34"/>
  <c r="I182" i="34" s="1"/>
  <c r="E418" i="34"/>
  <c r="G181" i="34"/>
  <c r="E417" i="34"/>
  <c r="G180" i="34"/>
  <c r="E416" i="34"/>
  <c r="I416" i="34" s="1"/>
  <c r="G179" i="34"/>
  <c r="H179" i="34" s="1"/>
  <c r="E269" i="34"/>
  <c r="H178" i="34"/>
  <c r="G178" i="34"/>
  <c r="E268" i="34"/>
  <c r="G177" i="34"/>
  <c r="E267" i="34"/>
  <c r="G176" i="34"/>
  <c r="E266" i="34"/>
  <c r="I175" i="34"/>
  <c r="G175" i="34"/>
  <c r="H175" i="34" s="1"/>
  <c r="E265" i="34"/>
  <c r="G174" i="34"/>
  <c r="I174" i="34" s="1"/>
  <c r="E264" i="34"/>
  <c r="H173" i="34"/>
  <c r="G173" i="34"/>
  <c r="E359" i="34"/>
  <c r="G172" i="34"/>
  <c r="E358" i="34"/>
  <c r="G171" i="34"/>
  <c r="H171" i="34" s="1"/>
  <c r="E357" i="34"/>
  <c r="G170" i="34"/>
  <c r="E356" i="34"/>
  <c r="G169" i="34"/>
  <c r="H169" i="34" s="1"/>
  <c r="E355" i="34"/>
  <c r="G168" i="34"/>
  <c r="E354" i="34"/>
  <c r="G167" i="34"/>
  <c r="H167" i="34" s="1"/>
  <c r="E174" i="34"/>
  <c r="G166" i="34"/>
  <c r="E173" i="34"/>
  <c r="G165" i="34"/>
  <c r="H165" i="34" s="1"/>
  <c r="E172" i="34"/>
  <c r="G164" i="34"/>
  <c r="E171" i="34"/>
  <c r="G163" i="34"/>
  <c r="H163" i="34" s="1"/>
  <c r="E170" i="34"/>
  <c r="H162" i="34"/>
  <c r="G162" i="34"/>
  <c r="E169" i="34"/>
  <c r="G161" i="34"/>
  <c r="E295" i="34"/>
  <c r="G160" i="34"/>
  <c r="E205" i="34"/>
  <c r="G159" i="34"/>
  <c r="H159" i="34" s="1"/>
  <c r="E204" i="34"/>
  <c r="G158" i="34"/>
  <c r="E203" i="34"/>
  <c r="H157" i="34"/>
  <c r="G157" i="34"/>
  <c r="E229" i="34"/>
  <c r="G156" i="34"/>
  <c r="E228" i="34"/>
  <c r="G155" i="34"/>
  <c r="H155" i="34" s="1"/>
  <c r="E227" i="34"/>
  <c r="G154" i="34"/>
  <c r="I154" i="34" s="1"/>
  <c r="E263" i="34"/>
  <c r="H153" i="34"/>
  <c r="G153" i="34"/>
  <c r="E262" i="34"/>
  <c r="G152" i="34"/>
  <c r="E261" i="34"/>
  <c r="G151" i="34"/>
  <c r="H151" i="34" s="1"/>
  <c r="E260" i="34"/>
  <c r="G150" i="34"/>
  <c r="I150" i="34" s="1"/>
  <c r="E259" i="34"/>
  <c r="G149" i="34"/>
  <c r="I149" i="34" s="1"/>
  <c r="E258" i="34"/>
  <c r="G148" i="34"/>
  <c r="E257" i="34"/>
  <c r="G147" i="34"/>
  <c r="H147" i="34" s="1"/>
  <c r="E256" i="34"/>
  <c r="G146" i="34"/>
  <c r="I146" i="34" s="1"/>
  <c r="E248" i="34"/>
  <c r="G145" i="34"/>
  <c r="I145" i="34" s="1"/>
  <c r="E247" i="34"/>
  <c r="G144" i="34"/>
  <c r="E246" i="34"/>
  <c r="G143" i="34"/>
  <c r="H143" i="34" s="1"/>
  <c r="E294" i="34"/>
  <c r="H142" i="34"/>
  <c r="G142" i="34"/>
  <c r="I142" i="34" s="1"/>
  <c r="E293" i="34"/>
  <c r="H141" i="34"/>
  <c r="G141" i="34"/>
  <c r="E292" i="34"/>
  <c r="I141" i="34" s="1"/>
  <c r="G140" i="34"/>
  <c r="E291" i="34"/>
  <c r="G139" i="34"/>
  <c r="H139" i="34" s="1"/>
  <c r="E290" i="34"/>
  <c r="G138" i="34"/>
  <c r="I138" i="34" s="1"/>
  <c r="E289" i="34"/>
  <c r="G137" i="34"/>
  <c r="I137" i="34" s="1"/>
  <c r="E226" i="34"/>
  <c r="G136" i="34"/>
  <c r="E225" i="34"/>
  <c r="G135" i="34"/>
  <c r="H135" i="34" s="1"/>
  <c r="E224" i="34"/>
  <c r="G134" i="34"/>
  <c r="I134" i="34" s="1"/>
  <c r="E223" i="34"/>
  <c r="I223" i="34" s="1"/>
  <c r="G133" i="34"/>
  <c r="E222" i="34"/>
  <c r="G132" i="34"/>
  <c r="E221" i="34"/>
  <c r="G131" i="34"/>
  <c r="H131" i="34" s="1"/>
  <c r="E288" i="34"/>
  <c r="H130" i="34"/>
  <c r="G130" i="34"/>
  <c r="E287" i="34"/>
  <c r="I287" i="34" s="1"/>
  <c r="G129" i="34"/>
  <c r="E286" i="34"/>
  <c r="G128" i="34"/>
  <c r="E285" i="34"/>
  <c r="I127" i="34"/>
  <c r="G127" i="34"/>
  <c r="H127" i="34" s="1"/>
  <c r="E153" i="34"/>
  <c r="G126" i="34"/>
  <c r="I126" i="34" s="1"/>
  <c r="E152" i="34"/>
  <c r="H125" i="34"/>
  <c r="G125" i="34"/>
  <c r="E284" i="34"/>
  <c r="G124" i="34"/>
  <c r="E283" i="34"/>
  <c r="I123" i="34"/>
  <c r="G123" i="34"/>
  <c r="H123" i="34" s="1"/>
  <c r="E151" i="34"/>
  <c r="G122" i="34"/>
  <c r="E150" i="34"/>
  <c r="H121" i="34"/>
  <c r="G121" i="34"/>
  <c r="I121" i="34" s="1"/>
  <c r="E220" i="34"/>
  <c r="G120" i="34"/>
  <c r="E219" i="34"/>
  <c r="G119" i="34"/>
  <c r="H119" i="34" s="1"/>
  <c r="E218" i="34"/>
  <c r="G118" i="34"/>
  <c r="I118" i="34" s="1"/>
  <c r="E217" i="34"/>
  <c r="G117" i="34"/>
  <c r="H117" i="34" s="1"/>
  <c r="E149" i="34"/>
  <c r="G116" i="34"/>
  <c r="E148" i="34"/>
  <c r="G115" i="34"/>
  <c r="H115" i="34" s="1"/>
  <c r="E216" i="34"/>
  <c r="G114" i="34"/>
  <c r="I114" i="34" s="1"/>
  <c r="E215" i="34"/>
  <c r="G113" i="34"/>
  <c r="I113" i="34" s="1"/>
  <c r="E214" i="34"/>
  <c r="G112" i="34"/>
  <c r="E213" i="34"/>
  <c r="I111" i="34"/>
  <c r="G111" i="34"/>
  <c r="H111" i="34" s="1"/>
  <c r="E212" i="34"/>
  <c r="H110" i="34"/>
  <c r="G110" i="34"/>
  <c r="E211" i="34"/>
  <c r="G109" i="34"/>
  <c r="H109" i="34" s="1"/>
  <c r="E210" i="34"/>
  <c r="G108" i="34"/>
  <c r="E209" i="34"/>
  <c r="G107" i="34"/>
  <c r="H107" i="34" s="1"/>
  <c r="E85" i="34"/>
  <c r="G106" i="34"/>
  <c r="I106" i="34" s="1"/>
  <c r="E84" i="34"/>
  <c r="H105" i="34"/>
  <c r="G105" i="34"/>
  <c r="I105" i="34" s="1"/>
  <c r="E83" i="34"/>
  <c r="G104" i="34"/>
  <c r="E82" i="34"/>
  <c r="G103" i="34"/>
  <c r="I103" i="34" s="1"/>
  <c r="E44" i="34"/>
  <c r="G102" i="34"/>
  <c r="H102" i="34" s="1"/>
  <c r="E43" i="34"/>
  <c r="I43" i="34" s="1"/>
  <c r="I101" i="34"/>
  <c r="G101" i="34"/>
  <c r="H101" i="34" s="1"/>
  <c r="E81" i="34"/>
  <c r="G100" i="34"/>
  <c r="I100" i="34" s="1"/>
  <c r="E80" i="34"/>
  <c r="G99" i="34"/>
  <c r="H99" i="34" s="1"/>
  <c r="E42" i="34"/>
  <c r="G98" i="34"/>
  <c r="I98" i="34" s="1"/>
  <c r="E41" i="34"/>
  <c r="G97" i="34"/>
  <c r="H97" i="34" s="1"/>
  <c r="E40" i="34"/>
  <c r="G96" i="34"/>
  <c r="I96" i="34" s="1"/>
  <c r="E39" i="34"/>
  <c r="I39" i="34" s="1"/>
  <c r="H95" i="34"/>
  <c r="G95" i="34"/>
  <c r="E38" i="34"/>
  <c r="I95" i="34" s="1"/>
  <c r="G94" i="34"/>
  <c r="H94" i="34" s="1"/>
  <c r="E37" i="34"/>
  <c r="G93" i="34"/>
  <c r="I93" i="34" s="1"/>
  <c r="E36" i="34"/>
  <c r="G92" i="34"/>
  <c r="I92" i="34" s="1"/>
  <c r="E35" i="34"/>
  <c r="G91" i="34"/>
  <c r="H91" i="34" s="1"/>
  <c r="E34" i="34"/>
  <c r="H90" i="34"/>
  <c r="G90" i="34"/>
  <c r="I90" i="34" s="1"/>
  <c r="E33" i="34"/>
  <c r="G89" i="34"/>
  <c r="H89" i="34" s="1"/>
  <c r="E32" i="34"/>
  <c r="I89" i="34" s="1"/>
  <c r="H88" i="34"/>
  <c r="G88" i="34"/>
  <c r="I88" i="34" s="1"/>
  <c r="E31" i="34"/>
  <c r="H87" i="34"/>
  <c r="G87" i="34"/>
  <c r="I87" i="34" s="1"/>
  <c r="E79" i="34"/>
  <c r="G86" i="34"/>
  <c r="I86" i="34" s="1"/>
  <c r="E78" i="34"/>
  <c r="G85" i="34"/>
  <c r="I85" i="34" s="1"/>
  <c r="E77" i="34"/>
  <c r="H84" i="34"/>
  <c r="G84" i="34"/>
  <c r="I84" i="34" s="1"/>
  <c r="E76" i="34"/>
  <c r="G83" i="34"/>
  <c r="E30" i="34"/>
  <c r="G82" i="34"/>
  <c r="H82" i="34" s="1"/>
  <c r="E29" i="34"/>
  <c r="G81" i="34"/>
  <c r="I81" i="34" s="1"/>
  <c r="E75" i="34"/>
  <c r="G80" i="34"/>
  <c r="E74" i="34"/>
  <c r="G79" i="34"/>
  <c r="E28" i="34"/>
  <c r="G78" i="34"/>
  <c r="E27" i="34"/>
  <c r="I27" i="34" s="1"/>
  <c r="I77" i="34"/>
  <c r="H77" i="34"/>
  <c r="G77" i="34"/>
  <c r="E26" i="34"/>
  <c r="G76" i="34"/>
  <c r="E25" i="34"/>
  <c r="G75" i="34"/>
  <c r="E53" i="34"/>
  <c r="H74" i="34"/>
  <c r="G74" i="34"/>
  <c r="E52" i="34"/>
  <c r="H73" i="34"/>
  <c r="G73" i="34"/>
  <c r="I73" i="34" s="1"/>
  <c r="E51" i="34"/>
  <c r="G72" i="34"/>
  <c r="H72" i="34" s="1"/>
  <c r="E50" i="34"/>
  <c r="I71" i="34"/>
  <c r="G71" i="34"/>
  <c r="H71" i="34" s="1"/>
  <c r="E49" i="34"/>
  <c r="G70" i="34"/>
  <c r="I70" i="34" s="1"/>
  <c r="E48" i="34"/>
  <c r="G69" i="34"/>
  <c r="H69" i="34" s="1"/>
  <c r="E73" i="34"/>
  <c r="H68" i="34"/>
  <c r="G68" i="34"/>
  <c r="E72" i="34"/>
  <c r="G67" i="34"/>
  <c r="I67" i="34" s="1"/>
  <c r="E47" i="34"/>
  <c r="H66" i="34"/>
  <c r="G66" i="34"/>
  <c r="E46" i="34"/>
  <c r="G65" i="34"/>
  <c r="H65" i="34" s="1"/>
  <c r="E45" i="34"/>
  <c r="G64" i="34"/>
  <c r="E71" i="34"/>
  <c r="G63" i="34"/>
  <c r="H63" i="34" s="1"/>
  <c r="E70" i="34"/>
  <c r="G62" i="34"/>
  <c r="I62" i="34" s="1"/>
  <c r="E69" i="34"/>
  <c r="G61" i="34"/>
  <c r="H61" i="34" s="1"/>
  <c r="E68" i="34"/>
  <c r="G60" i="34"/>
  <c r="I60" i="34" s="1"/>
  <c r="E67" i="34"/>
  <c r="G59" i="34"/>
  <c r="I59" i="34" s="1"/>
  <c r="E66" i="34"/>
  <c r="H58" i="34"/>
  <c r="G58" i="34"/>
  <c r="E65" i="34"/>
  <c r="H57" i="34"/>
  <c r="G57" i="34"/>
  <c r="I57" i="34" s="1"/>
  <c r="E64" i="34"/>
  <c r="H56" i="34"/>
  <c r="G56" i="34"/>
  <c r="I56" i="34" s="1"/>
  <c r="E282" i="34"/>
  <c r="G55" i="34"/>
  <c r="H55" i="34" s="1"/>
  <c r="E281" i="34"/>
  <c r="H54" i="34"/>
  <c r="G54" i="34"/>
  <c r="I54" i="34" s="1"/>
  <c r="E280" i="34"/>
  <c r="G53" i="34"/>
  <c r="E275" i="34"/>
  <c r="I52" i="34"/>
  <c r="G52" i="34"/>
  <c r="H52" i="34" s="1"/>
  <c r="E274" i="34"/>
  <c r="G51" i="34"/>
  <c r="I51" i="34" s="1"/>
  <c r="E273" i="34"/>
  <c r="G50" i="34"/>
  <c r="E272" i="34"/>
  <c r="G49" i="34"/>
  <c r="I49" i="34" s="1"/>
  <c r="E271" i="34"/>
  <c r="I271" i="34" s="1"/>
  <c r="H48" i="34"/>
  <c r="G48" i="34"/>
  <c r="E270" i="34"/>
  <c r="G47" i="34"/>
  <c r="E168" i="34"/>
  <c r="G46" i="34"/>
  <c r="H46" i="34" s="1"/>
  <c r="E167" i="34"/>
  <c r="G45" i="34"/>
  <c r="I45" i="34" s="1"/>
  <c r="E166" i="34"/>
  <c r="G44" i="34"/>
  <c r="H44" i="34" s="1"/>
  <c r="E165" i="34"/>
  <c r="H43" i="34"/>
  <c r="G43" i="34"/>
  <c r="E164" i="34"/>
  <c r="G42" i="34"/>
  <c r="E163" i="34"/>
  <c r="G41" i="34"/>
  <c r="H41" i="34" s="1"/>
  <c r="E279" i="34"/>
  <c r="H40" i="34"/>
  <c r="G40" i="34"/>
  <c r="I40" i="34" s="1"/>
  <c r="E278" i="34"/>
  <c r="G39" i="34"/>
  <c r="H39" i="34" s="1"/>
  <c r="E277" i="34"/>
  <c r="H38" i="34"/>
  <c r="G38" i="34"/>
  <c r="E276" i="34"/>
  <c r="G37" i="34"/>
  <c r="I37" i="34" s="1"/>
  <c r="E255" i="34"/>
  <c r="I255" i="34" s="1"/>
  <c r="G36" i="34"/>
  <c r="E254" i="34"/>
  <c r="I35" i="34"/>
  <c r="G35" i="34"/>
  <c r="H35" i="34" s="1"/>
  <c r="E253" i="34"/>
  <c r="H34" i="34"/>
  <c r="G34" i="34"/>
  <c r="E245" i="34"/>
  <c r="H33" i="34"/>
  <c r="G33" i="34"/>
  <c r="I33" i="34" s="1"/>
  <c r="E244" i="34"/>
  <c r="G32" i="34"/>
  <c r="E243" i="34"/>
  <c r="I31" i="34"/>
  <c r="G31" i="34"/>
  <c r="H31" i="34" s="1"/>
  <c r="E183" i="34"/>
  <c r="G30" i="34"/>
  <c r="I30" i="34" s="1"/>
  <c r="E182" i="34"/>
  <c r="H29" i="34"/>
  <c r="G29" i="34"/>
  <c r="I29" i="34" s="1"/>
  <c r="E181" i="34"/>
  <c r="G28" i="34"/>
  <c r="I28" i="34" s="1"/>
  <c r="E180" i="34"/>
  <c r="G27" i="34"/>
  <c r="H27" i="34" s="1"/>
  <c r="E179" i="34"/>
  <c r="G26" i="34"/>
  <c r="I26" i="34" s="1"/>
  <c r="E178" i="34"/>
  <c r="G25" i="34"/>
  <c r="I25" i="34" s="1"/>
  <c r="E177" i="34"/>
  <c r="G24" i="34"/>
  <c r="I24" i="34" s="1"/>
  <c r="E176" i="34"/>
  <c r="G23" i="34"/>
  <c r="H23" i="34" s="1"/>
  <c r="E175" i="34"/>
  <c r="H22" i="34"/>
  <c r="G22" i="34"/>
  <c r="I22" i="34" s="1"/>
  <c r="E242" i="34"/>
  <c r="G21" i="34"/>
  <c r="I21" i="34" s="1"/>
  <c r="E241" i="34"/>
  <c r="G20" i="34"/>
  <c r="I20" i="34" s="1"/>
  <c r="E240" i="34"/>
  <c r="G19" i="34"/>
  <c r="H19" i="34" s="1"/>
  <c r="E239" i="34"/>
  <c r="I239" i="34" s="1"/>
  <c r="H18" i="34"/>
  <c r="G18" i="34"/>
  <c r="I18" i="34" s="1"/>
  <c r="E238" i="34"/>
  <c r="H17" i="34"/>
  <c r="G17" i="34"/>
  <c r="I17" i="34" s="1"/>
  <c r="E162" i="34"/>
  <c r="G16" i="34"/>
  <c r="I16" i="34" s="1"/>
  <c r="E161" i="34"/>
  <c r="I15" i="34"/>
  <c r="G15" i="34"/>
  <c r="H15" i="34" s="1"/>
  <c r="E160" i="34"/>
  <c r="G14" i="34"/>
  <c r="I14" i="34" s="1"/>
  <c r="E159" i="34"/>
  <c r="H13" i="34"/>
  <c r="G13" i="34"/>
  <c r="I13" i="34" s="1"/>
  <c r="E158" i="34"/>
  <c r="G12" i="34"/>
  <c r="I12" i="34" s="1"/>
  <c r="E157" i="34"/>
  <c r="I11" i="34"/>
  <c r="G11" i="34"/>
  <c r="H11" i="34" s="1"/>
  <c r="E156" i="34"/>
  <c r="G10" i="34"/>
  <c r="I10" i="34" s="1"/>
  <c r="E155" i="34"/>
  <c r="G9" i="34"/>
  <c r="I9" i="34" s="1"/>
  <c r="E154" i="34"/>
  <c r="G8" i="34"/>
  <c r="I8" i="34" s="1"/>
  <c r="E133" i="34"/>
  <c r="G7" i="34"/>
  <c r="H7" i="34" s="1"/>
  <c r="E132" i="34"/>
  <c r="H6" i="34"/>
  <c r="G6" i="34"/>
  <c r="I6" i="34" s="1"/>
  <c r="E131" i="34"/>
  <c r="G5" i="34"/>
  <c r="I5" i="34" s="1"/>
  <c r="E130" i="34"/>
  <c r="G4" i="34"/>
  <c r="I4" i="34" s="1"/>
  <c r="E129" i="34"/>
  <c r="G3" i="34"/>
  <c r="H3" i="34" s="1"/>
  <c r="E128" i="34"/>
  <c r="H2" i="34"/>
  <c r="G2" i="34"/>
  <c r="I2" i="34" s="1"/>
  <c r="E127" i="34"/>
  <c r="G92" i="31"/>
  <c r="E92" i="31"/>
  <c r="G91" i="31"/>
  <c r="E91" i="31"/>
  <c r="G90" i="31"/>
  <c r="I90" i="31" s="1"/>
  <c r="E90" i="31"/>
  <c r="G89" i="31"/>
  <c r="E89" i="31"/>
  <c r="G71" i="31"/>
  <c r="I71" i="31" s="1"/>
  <c r="E71" i="31"/>
  <c r="G70" i="31"/>
  <c r="E70" i="31"/>
  <c r="G44" i="31"/>
  <c r="E44" i="31"/>
  <c r="G43" i="31"/>
  <c r="E43" i="31"/>
  <c r="H42" i="31"/>
  <c r="G42" i="31"/>
  <c r="E42" i="31"/>
  <c r="G69" i="31"/>
  <c r="I69" i="31" s="1"/>
  <c r="E69" i="31"/>
  <c r="G68" i="31"/>
  <c r="E68" i="31"/>
  <c r="G37" i="31"/>
  <c r="E37" i="31"/>
  <c r="G41" i="31"/>
  <c r="E41" i="31"/>
  <c r="G40" i="31"/>
  <c r="E40" i="31"/>
  <c r="G39" i="31"/>
  <c r="E39" i="31"/>
  <c r="G38" i="31"/>
  <c r="I38" i="31" s="1"/>
  <c r="E38" i="31"/>
  <c r="G28" i="31"/>
  <c r="I28" i="31" s="1"/>
  <c r="E28" i="31"/>
  <c r="G27" i="31"/>
  <c r="E27" i="31"/>
  <c r="G26" i="31"/>
  <c r="E26" i="31"/>
  <c r="G25" i="31"/>
  <c r="E25" i="31"/>
  <c r="H120" i="31"/>
  <c r="G120" i="31"/>
  <c r="E120" i="31"/>
  <c r="G115" i="31"/>
  <c r="E115" i="31"/>
  <c r="G114" i="31"/>
  <c r="I114" i="31" s="1"/>
  <c r="E114" i="31"/>
  <c r="G88" i="31"/>
  <c r="E88" i="31"/>
  <c r="G87" i="31"/>
  <c r="E87" i="31"/>
  <c r="G86" i="31"/>
  <c r="E86" i="31"/>
  <c r="G85" i="31"/>
  <c r="E85" i="31"/>
  <c r="G84" i="31"/>
  <c r="I84" i="31" s="1"/>
  <c r="E84" i="31"/>
  <c r="H83" i="31"/>
  <c r="G83" i="31"/>
  <c r="E83" i="31"/>
  <c r="G100" i="31"/>
  <c r="I100" i="31" s="1"/>
  <c r="E100" i="31"/>
  <c r="G98" i="31"/>
  <c r="E98" i="31"/>
  <c r="G97" i="31"/>
  <c r="E97" i="31"/>
  <c r="G95" i="31"/>
  <c r="E95" i="31"/>
  <c r="G94" i="31"/>
  <c r="E94" i="31"/>
  <c r="G93" i="31"/>
  <c r="I93" i="31" s="1"/>
  <c r="E93" i="31"/>
  <c r="G79" i="31"/>
  <c r="I79" i="31" s="1"/>
  <c r="E79" i="31"/>
  <c r="G78" i="31"/>
  <c r="I78" i="31" s="1"/>
  <c r="E78" i="31"/>
  <c r="G77" i="31"/>
  <c r="E77" i="31"/>
  <c r="G76" i="31"/>
  <c r="E76" i="31"/>
  <c r="G75" i="31"/>
  <c r="E75" i="31"/>
  <c r="H74" i="31"/>
  <c r="G74" i="31"/>
  <c r="E74" i="31"/>
  <c r="G67" i="31"/>
  <c r="I67" i="31" s="1"/>
  <c r="E67" i="31"/>
  <c r="G66" i="31"/>
  <c r="I66" i="31" s="1"/>
  <c r="E66" i="31"/>
  <c r="G65" i="31"/>
  <c r="E65" i="31"/>
  <c r="G64" i="31"/>
  <c r="E64" i="31"/>
  <c r="G63" i="31"/>
  <c r="E63" i="31"/>
  <c r="G62" i="31"/>
  <c r="E62" i="31"/>
  <c r="G99" i="31"/>
  <c r="I99" i="31" s="1"/>
  <c r="E99" i="31"/>
  <c r="G108" i="31"/>
  <c r="I108" i="31" s="1"/>
  <c r="E108" i="31"/>
  <c r="G96" i="31"/>
  <c r="I96" i="31" s="1"/>
  <c r="E96" i="31"/>
  <c r="G107" i="31"/>
  <c r="E107" i="31"/>
  <c r="G31" i="31"/>
  <c r="E31" i="31"/>
  <c r="H55" i="31"/>
  <c r="G55" i="31"/>
  <c r="E55" i="31"/>
  <c r="G54" i="31"/>
  <c r="E54" i="31"/>
  <c r="G53" i="31"/>
  <c r="I53" i="31" s="1"/>
  <c r="E53" i="31"/>
  <c r="G52" i="31"/>
  <c r="E52" i="31"/>
  <c r="G51" i="31"/>
  <c r="I51" i="31" s="1"/>
  <c r="E51" i="31"/>
  <c r="G50" i="31"/>
  <c r="E50" i="31"/>
  <c r="G49" i="31"/>
  <c r="E49" i="31"/>
  <c r="G48" i="31"/>
  <c r="I48" i="31" s="1"/>
  <c r="E48" i="31"/>
  <c r="G47" i="31"/>
  <c r="E47" i="31"/>
  <c r="G46" i="31"/>
  <c r="I46" i="31" s="1"/>
  <c r="E46" i="31"/>
  <c r="G117" i="31"/>
  <c r="E117" i="31"/>
  <c r="G116" i="31"/>
  <c r="E116" i="31"/>
  <c r="G121" i="31"/>
  <c r="E121" i="31"/>
  <c r="I121" i="31" s="1"/>
  <c r="H20" i="31"/>
  <c r="G20" i="31"/>
  <c r="E20" i="31"/>
  <c r="I20" i="31" s="1"/>
  <c r="I19" i="31"/>
  <c r="H19" i="31"/>
  <c r="G19" i="31"/>
  <c r="E19" i="31"/>
  <c r="H36" i="31"/>
  <c r="G36" i="31"/>
  <c r="I36" i="31" s="1"/>
  <c r="E36" i="31"/>
  <c r="H35" i="31"/>
  <c r="G35" i="31"/>
  <c r="E35" i="31"/>
  <c r="I35" i="31" s="1"/>
  <c r="G34" i="31"/>
  <c r="H34" i="31" s="1"/>
  <c r="E34" i="31"/>
  <c r="I34" i="31" s="1"/>
  <c r="G33" i="31"/>
  <c r="I33" i="31" s="1"/>
  <c r="E33" i="31"/>
  <c r="G24" i="31"/>
  <c r="I24" i="31" s="1"/>
  <c r="E24" i="31"/>
  <c r="G23" i="31"/>
  <c r="H23" i="31" s="1"/>
  <c r="E23" i="31"/>
  <c r="I23" i="31" s="1"/>
  <c r="G22" i="31"/>
  <c r="H22" i="31" s="1"/>
  <c r="E22" i="31"/>
  <c r="H21" i="31"/>
  <c r="G21" i="31"/>
  <c r="E21" i="31"/>
  <c r="I21" i="31" s="1"/>
  <c r="I60" i="31"/>
  <c r="H60" i="31"/>
  <c r="G60" i="31"/>
  <c r="E60" i="31"/>
  <c r="G59" i="31"/>
  <c r="H59" i="31" s="1"/>
  <c r="E59" i="31"/>
  <c r="G58" i="31"/>
  <c r="H58" i="31" s="1"/>
  <c r="E58" i="31"/>
  <c r="I57" i="31"/>
  <c r="G57" i="31"/>
  <c r="H57" i="31" s="1"/>
  <c r="E57" i="31"/>
  <c r="G14" i="31"/>
  <c r="I14" i="31" s="1"/>
  <c r="E14" i="31"/>
  <c r="G13" i="31"/>
  <c r="H13" i="31" s="1"/>
  <c r="E13" i="31"/>
  <c r="I13" i="31" s="1"/>
  <c r="H12" i="31"/>
  <c r="G12" i="31"/>
  <c r="E12" i="31"/>
  <c r="I12" i="31" s="1"/>
  <c r="G11" i="31"/>
  <c r="I11" i="31" s="1"/>
  <c r="E11" i="31"/>
  <c r="H10" i="31"/>
  <c r="G10" i="31"/>
  <c r="E10" i="31"/>
  <c r="I10" i="31" s="1"/>
  <c r="H9" i="31"/>
  <c r="G9" i="31"/>
  <c r="E9" i="31"/>
  <c r="G111" i="31"/>
  <c r="H111" i="31" s="1"/>
  <c r="E111" i="31"/>
  <c r="I111" i="31" s="1"/>
  <c r="G119" i="31"/>
  <c r="I119" i="31" s="1"/>
  <c r="E119" i="31"/>
  <c r="I110" i="31"/>
  <c r="G110" i="31"/>
  <c r="H110" i="31" s="1"/>
  <c r="E110" i="31"/>
  <c r="G109" i="31"/>
  <c r="H109" i="31" s="1"/>
  <c r="E109" i="31"/>
  <c r="I109" i="31" s="1"/>
  <c r="H82" i="31"/>
  <c r="G82" i="31"/>
  <c r="E82" i="31"/>
  <c r="I82" i="31" s="1"/>
  <c r="H81" i="31"/>
  <c r="G81" i="31"/>
  <c r="E81" i="31"/>
  <c r="I81" i="31" s="1"/>
  <c r="G80" i="31"/>
  <c r="I80" i="31" s="1"/>
  <c r="E80" i="31"/>
  <c r="G18" i="31"/>
  <c r="H18" i="31" s="1"/>
  <c r="E18" i="31"/>
  <c r="G30" i="31"/>
  <c r="H30" i="31" s="1"/>
  <c r="E30" i="31"/>
  <c r="G29" i="31"/>
  <c r="I29" i="31" s="1"/>
  <c r="E29" i="31"/>
  <c r="G32" i="31"/>
  <c r="I32" i="31" s="1"/>
  <c r="E32" i="31"/>
  <c r="H17" i="31"/>
  <c r="G17" i="31"/>
  <c r="E17" i="31"/>
  <c r="I17" i="31" s="1"/>
  <c r="H101" i="31"/>
  <c r="G101" i="31"/>
  <c r="E101" i="31"/>
  <c r="I101" i="31" s="1"/>
  <c r="I106" i="31"/>
  <c r="H106" i="31"/>
  <c r="G106" i="31"/>
  <c r="E106" i="31"/>
  <c r="H105" i="31"/>
  <c r="G105" i="31"/>
  <c r="E105" i="31"/>
  <c r="I105" i="31" s="1"/>
  <c r="H73" i="31"/>
  <c r="G73" i="31"/>
  <c r="E73" i="31"/>
  <c r="I73" i="31" s="1"/>
  <c r="G113" i="31"/>
  <c r="H113" i="31" s="1"/>
  <c r="E113" i="31"/>
  <c r="I113" i="31" s="1"/>
  <c r="G72" i="31"/>
  <c r="I72" i="31" s="1"/>
  <c r="E72" i="31"/>
  <c r="G61" i="31"/>
  <c r="I61" i="31" s="1"/>
  <c r="E61" i="31"/>
  <c r="G112" i="31"/>
  <c r="H112" i="31" s="1"/>
  <c r="E112" i="31"/>
  <c r="I112" i="31" s="1"/>
  <c r="G104" i="31"/>
  <c r="H104" i="31" s="1"/>
  <c r="E104" i="31"/>
  <c r="H16" i="31"/>
  <c r="G16" i="31"/>
  <c r="E16" i="31"/>
  <c r="I16" i="31" s="1"/>
  <c r="I15" i="31"/>
  <c r="H15" i="31"/>
  <c r="G15" i="31"/>
  <c r="E15" i="31"/>
  <c r="G45" i="31"/>
  <c r="H45" i="31" s="1"/>
  <c r="E45" i="31"/>
  <c r="G8" i="31"/>
  <c r="H8" i="31" s="1"/>
  <c r="E8" i="31"/>
  <c r="G118" i="31"/>
  <c r="I118" i="31" s="1"/>
  <c r="E118" i="31"/>
  <c r="G103" i="31"/>
  <c r="E103" i="31"/>
  <c r="G102" i="31"/>
  <c r="E102" i="31"/>
  <c r="G56" i="31"/>
  <c r="H56" i="31" s="1"/>
  <c r="E56" i="31"/>
  <c r="G7" i="31"/>
  <c r="E7" i="31"/>
  <c r="G4" i="31"/>
  <c r="H4" i="31" s="1"/>
  <c r="E4" i="31"/>
  <c r="G6" i="31"/>
  <c r="E6" i="31"/>
  <c r="G122" i="31"/>
  <c r="E122" i="31"/>
  <c r="G2" i="31"/>
  <c r="I2" i="31" s="1"/>
  <c r="E2" i="31"/>
  <c r="G5" i="31"/>
  <c r="E5" i="31"/>
  <c r="G3" i="31"/>
  <c r="E3" i="31"/>
  <c r="I305" i="34" l="1"/>
  <c r="I787" i="34"/>
  <c r="I834" i="34"/>
  <c r="H5" i="34"/>
  <c r="H10" i="34"/>
  <c r="H21" i="34"/>
  <c r="H26" i="34"/>
  <c r="H37" i="34"/>
  <c r="I55" i="34"/>
  <c r="H60" i="34"/>
  <c r="I72" i="34"/>
  <c r="I107" i="34"/>
  <c r="I155" i="34"/>
  <c r="I161" i="34"/>
  <c r="I203" i="34"/>
  <c r="I209" i="34"/>
  <c r="H222" i="34"/>
  <c r="H254" i="34"/>
  <c r="H286" i="34"/>
  <c r="H318" i="34"/>
  <c r="I337" i="34"/>
  <c r="I355" i="34"/>
  <c r="I367" i="34"/>
  <c r="I374" i="34"/>
  <c r="I379" i="34"/>
  <c r="I386" i="34"/>
  <c r="H421" i="34"/>
  <c r="I452" i="34"/>
  <c r="H470" i="34"/>
  <c r="I556" i="34"/>
  <c r="I586" i="34"/>
  <c r="I610" i="34"/>
  <c r="I683" i="34"/>
  <c r="H707" i="34"/>
  <c r="H719" i="34"/>
  <c r="I738" i="34"/>
  <c r="I750" i="34"/>
  <c r="I762" i="34"/>
  <c r="I775" i="34"/>
  <c r="H805" i="34"/>
  <c r="I840" i="34"/>
  <c r="I883" i="34"/>
  <c r="I895" i="34"/>
  <c r="I763" i="34"/>
  <c r="H49" i="34"/>
  <c r="H67" i="34"/>
  <c r="I78" i="34"/>
  <c r="H96" i="34"/>
  <c r="H114" i="34"/>
  <c r="I162" i="34"/>
  <c r="I190" i="34"/>
  <c r="I210" i="34"/>
  <c r="I217" i="34"/>
  <c r="H242" i="34"/>
  <c r="H249" i="34"/>
  <c r="I262" i="34"/>
  <c r="H274" i="34"/>
  <c r="I294" i="34"/>
  <c r="H313" i="34"/>
  <c r="I338" i="34"/>
  <c r="H362" i="34"/>
  <c r="I391" i="34"/>
  <c r="H397" i="34"/>
  <c r="I442" i="34"/>
  <c r="I465" i="34"/>
  <c r="I520" i="34"/>
  <c r="I531" i="34"/>
  <c r="I569" i="34"/>
  <c r="I575" i="34"/>
  <c r="I623" i="34"/>
  <c r="I635" i="34"/>
  <c r="I647" i="34"/>
  <c r="H726" i="34"/>
  <c r="I739" i="34"/>
  <c r="I827" i="34"/>
  <c r="I847" i="34"/>
  <c r="I854" i="34"/>
  <c r="I866" i="34"/>
  <c r="I878" i="34"/>
  <c r="I884" i="34"/>
  <c r="I890" i="34"/>
  <c r="I896" i="34"/>
  <c r="I902" i="34"/>
  <c r="H908" i="34"/>
  <c r="H932" i="34"/>
  <c r="I109" i="34"/>
  <c r="I122" i="34"/>
  <c r="I307" i="34"/>
  <c r="I326" i="34"/>
  <c r="I363" i="34"/>
  <c r="I387" i="34"/>
  <c r="I454" i="34"/>
  <c r="I490" i="34"/>
  <c r="I545" i="34"/>
  <c r="I557" i="34"/>
  <c r="I570" i="34"/>
  <c r="H599" i="34"/>
  <c r="I641" i="34"/>
  <c r="I690" i="34"/>
  <c r="I702" i="34"/>
  <c r="I714" i="34"/>
  <c r="I727" i="34"/>
  <c r="I770" i="34"/>
  <c r="I807" i="34"/>
  <c r="I814" i="34"/>
  <c r="I835" i="34"/>
  <c r="I860" i="34"/>
  <c r="H884" i="34"/>
  <c r="H896" i="34"/>
  <c r="I157" i="34"/>
  <c r="I170" i="34"/>
  <c r="I250" i="34"/>
  <c r="I282" i="34"/>
  <c r="I357" i="34"/>
  <c r="I526" i="34"/>
  <c r="I678" i="34"/>
  <c r="I691" i="34"/>
  <c r="I721" i="34"/>
  <c r="I758" i="34"/>
  <c r="I782" i="34"/>
  <c r="I828" i="34"/>
  <c r="I842" i="34"/>
  <c r="I927" i="34"/>
  <c r="I926" i="34"/>
  <c r="I50" i="34"/>
  <c r="I79" i="34"/>
  <c r="I68" i="34"/>
  <c r="H79" i="34"/>
  <c r="H85" i="34"/>
  <c r="H103" i="34"/>
  <c r="I129" i="34"/>
  <c r="I171" i="34"/>
  <c r="I177" i="34"/>
  <c r="I218" i="34"/>
  <c r="H250" i="34"/>
  <c r="H282" i="34"/>
  <c r="H314" i="34"/>
  <c r="I327" i="34"/>
  <c r="H333" i="34"/>
  <c r="I370" i="34"/>
  <c r="H392" i="34"/>
  <c r="I430" i="34"/>
  <c r="I437" i="34"/>
  <c r="I472" i="34"/>
  <c r="I515" i="34"/>
  <c r="H521" i="34"/>
  <c r="H526" i="34"/>
  <c r="I539" i="34"/>
  <c r="I618" i="34"/>
  <c r="H678" i="34"/>
  <c r="I703" i="34"/>
  <c r="I715" i="34"/>
  <c r="H721" i="34"/>
  <c r="H758" i="34"/>
  <c r="I771" i="34"/>
  <c r="I783" i="34"/>
  <c r="I836" i="34"/>
  <c r="I891" i="34"/>
  <c r="I903" i="34"/>
  <c r="I910" i="34"/>
  <c r="I934" i="34"/>
  <c r="I283" i="34"/>
  <c r="I358" i="34"/>
  <c r="I393" i="34"/>
  <c r="I418" i="34"/>
  <c r="I485" i="34"/>
  <c r="I642" i="34"/>
  <c r="I654" i="34"/>
  <c r="I679" i="34"/>
  <c r="H715" i="34"/>
  <c r="I722" i="34"/>
  <c r="H836" i="34"/>
  <c r="I855" i="34"/>
  <c r="I867" i="34"/>
  <c r="I879" i="34"/>
  <c r="I886" i="34"/>
  <c r="I898" i="34"/>
  <c r="I922" i="34"/>
  <c r="I928" i="34"/>
  <c r="I769" i="34"/>
  <c r="I7" i="34"/>
  <c r="I23" i="34"/>
  <c r="I34" i="34"/>
  <c r="H51" i="34"/>
  <c r="I80" i="34"/>
  <c r="I130" i="34"/>
  <c r="H137" i="34"/>
  <c r="I143" i="34"/>
  <c r="I178" i="34"/>
  <c r="H185" i="34"/>
  <c r="I219" i="34"/>
  <c r="I225" i="34"/>
  <c r="I238" i="34"/>
  <c r="I257" i="34"/>
  <c r="I270" i="34"/>
  <c r="I289" i="34"/>
  <c r="I302" i="34"/>
  <c r="I321" i="34"/>
  <c r="H358" i="34"/>
  <c r="I376" i="34"/>
  <c r="I382" i="34"/>
  <c r="I405" i="34"/>
  <c r="I438" i="34"/>
  <c r="H466" i="34"/>
  <c r="I473" i="34"/>
  <c r="I479" i="34"/>
  <c r="H485" i="34"/>
  <c r="I565" i="34"/>
  <c r="I583" i="34"/>
  <c r="I595" i="34"/>
  <c r="I619" i="34"/>
  <c r="I631" i="34"/>
  <c r="I643" i="34"/>
  <c r="I655" i="34"/>
  <c r="I667" i="34"/>
  <c r="I673" i="34"/>
  <c r="I734" i="34"/>
  <c r="I747" i="34"/>
  <c r="I753" i="34"/>
  <c r="I759" i="34"/>
  <c r="I830" i="34"/>
  <c r="I904" i="34"/>
  <c r="H928" i="34"/>
  <c r="I158" i="34"/>
  <c r="I245" i="34"/>
  <c r="I277" i="34"/>
  <c r="I334" i="34"/>
  <c r="I359" i="34"/>
  <c r="I394" i="34"/>
  <c r="I534" i="34"/>
  <c r="I625" i="34"/>
  <c r="I735" i="34"/>
  <c r="I790" i="34"/>
  <c r="I816" i="34"/>
  <c r="I850" i="34"/>
  <c r="I868" i="34"/>
  <c r="I64" i="34"/>
  <c r="I69" i="34"/>
  <c r="I99" i="34"/>
  <c r="I125" i="34"/>
  <c r="H158" i="34"/>
  <c r="I173" i="34"/>
  <c r="H206" i="34"/>
  <c r="I213" i="34"/>
  <c r="I226" i="34"/>
  <c r="I258" i="34"/>
  <c r="I265" i="34"/>
  <c r="I290" i="34"/>
  <c r="I322" i="34"/>
  <c r="H334" i="34"/>
  <c r="I347" i="34"/>
  <c r="H365" i="34"/>
  <c r="I444" i="34"/>
  <c r="H461" i="34"/>
  <c r="I505" i="34"/>
  <c r="I511" i="34"/>
  <c r="H534" i="34"/>
  <c r="I541" i="34"/>
  <c r="I578" i="34"/>
  <c r="H589" i="34"/>
  <c r="H607" i="34"/>
  <c r="H625" i="34"/>
  <c r="I686" i="34"/>
  <c r="I698" i="34"/>
  <c r="I723" i="34"/>
  <c r="I754" i="34"/>
  <c r="H790" i="34"/>
  <c r="I803" i="34"/>
  <c r="I809" i="34"/>
  <c r="I862" i="34"/>
  <c r="H868" i="34"/>
  <c r="I874" i="34"/>
  <c r="I911" i="34"/>
  <c r="I923" i="34"/>
  <c r="I935" i="34"/>
  <c r="I65" i="34"/>
  <c r="I75" i="34"/>
  <c r="I187" i="34"/>
  <c r="I246" i="34"/>
  <c r="I278" i="34"/>
  <c r="I341" i="34"/>
  <c r="I353" i="34"/>
  <c r="I529" i="34"/>
  <c r="I626" i="34"/>
  <c r="I674" i="34"/>
  <c r="I687" i="34"/>
  <c r="I699" i="34"/>
  <c r="I705" i="34"/>
  <c r="I711" i="34"/>
  <c r="I766" i="34"/>
  <c r="I791" i="34"/>
  <c r="I817" i="34"/>
  <c r="I831" i="34"/>
  <c r="I844" i="34"/>
  <c r="I887" i="34"/>
  <c r="I899" i="34"/>
  <c r="I918" i="34"/>
  <c r="I942" i="34"/>
  <c r="I169" i="34"/>
  <c r="I306" i="34"/>
  <c r="I166" i="34"/>
  <c r="I221" i="34"/>
  <c r="I372" i="34"/>
  <c r="I378" i="34"/>
  <c r="I426" i="34"/>
  <c r="I493" i="34"/>
  <c r="I675" i="34"/>
  <c r="I742" i="34"/>
  <c r="I755" i="34"/>
  <c r="I767" i="34"/>
  <c r="I779" i="34"/>
  <c r="I785" i="34"/>
  <c r="I906" i="34"/>
  <c r="I924" i="34"/>
  <c r="I19" i="34"/>
  <c r="H9" i="34"/>
  <c r="H14" i="34"/>
  <c r="H25" i="34"/>
  <c r="H30" i="34"/>
  <c r="I41" i="34"/>
  <c r="I47" i="34"/>
  <c r="I53" i="34"/>
  <c r="I76" i="34"/>
  <c r="I139" i="34"/>
  <c r="I153" i="34"/>
  <c r="I159" i="34"/>
  <c r="H201" i="34"/>
  <c r="I207" i="34"/>
  <c r="H214" i="34"/>
  <c r="H253" i="34"/>
  <c r="I266" i="34"/>
  <c r="H285" i="34"/>
  <c r="I311" i="34"/>
  <c r="H317" i="34"/>
  <c r="I335" i="34"/>
  <c r="I354" i="34"/>
  <c r="I366" i="34"/>
  <c r="I384" i="34"/>
  <c r="I414" i="34"/>
  <c r="I439" i="34"/>
  <c r="I446" i="34"/>
  <c r="I518" i="34"/>
  <c r="I561" i="34"/>
  <c r="I591" i="34"/>
  <c r="I602" i="34"/>
  <c r="H614" i="34"/>
  <c r="I627" i="34"/>
  <c r="I638" i="34"/>
  <c r="I650" i="34"/>
  <c r="I663" i="34"/>
  <c r="I706" i="34"/>
  <c r="H742" i="34"/>
  <c r="H785" i="34"/>
  <c r="I818" i="34"/>
  <c r="I832" i="34"/>
  <c r="I851" i="34"/>
  <c r="I863" i="34"/>
  <c r="I875" i="34"/>
  <c r="I882" i="34"/>
  <c r="I900" i="34"/>
  <c r="H924" i="34"/>
  <c r="I930" i="34"/>
  <c r="I32" i="34"/>
  <c r="I36" i="34"/>
  <c r="I48" i="34"/>
  <c r="I330" i="34"/>
  <c r="I494" i="34"/>
  <c r="I501" i="34"/>
  <c r="I543" i="34"/>
  <c r="I549" i="34"/>
  <c r="I651" i="34"/>
  <c r="I657" i="34"/>
  <c r="I694" i="34"/>
  <c r="I718" i="34"/>
  <c r="I743" i="34"/>
  <c r="I786" i="34"/>
  <c r="I894" i="34"/>
  <c r="I281" i="34"/>
  <c r="I3" i="34"/>
  <c r="I83" i="34"/>
  <c r="H126" i="34"/>
  <c r="I133" i="34"/>
  <c r="H146" i="34"/>
  <c r="H174" i="34"/>
  <c r="I181" i="34"/>
  <c r="I189" i="34"/>
  <c r="I235" i="34"/>
  <c r="I267" i="34"/>
  <c r="I299" i="34"/>
  <c r="H330" i="34"/>
  <c r="I343" i="34"/>
  <c r="I402" i="34"/>
  <c r="I434" i="34"/>
  <c r="H494" i="34"/>
  <c r="I519" i="34"/>
  <c r="I524" i="34"/>
  <c r="I530" i="34"/>
  <c r="H549" i="34"/>
  <c r="I579" i="34"/>
  <c r="H657" i="34"/>
  <c r="H694" i="34"/>
  <c r="I731" i="34"/>
  <c r="I737" i="34"/>
  <c r="I811" i="34"/>
  <c r="I839" i="34"/>
  <c r="I846" i="34"/>
  <c r="I858" i="34"/>
  <c r="I864" i="34"/>
  <c r="I870" i="34"/>
  <c r="I919" i="34"/>
  <c r="I943" i="34"/>
  <c r="I91" i="34"/>
  <c r="I445" i="34"/>
  <c r="H445" i="34"/>
  <c r="H4" i="34"/>
  <c r="H8" i="34"/>
  <c r="H12" i="34"/>
  <c r="H16" i="34"/>
  <c r="H20" i="34"/>
  <c r="H24" i="34"/>
  <c r="H28" i="34"/>
  <c r="H32" i="34"/>
  <c r="H36" i="34"/>
  <c r="H53" i="34"/>
  <c r="I66" i="34"/>
  <c r="H70" i="34"/>
  <c r="H83" i="34"/>
  <c r="H100" i="34"/>
  <c r="I110" i="34"/>
  <c r="I115" i="34"/>
  <c r="I131" i="34"/>
  <c r="I147" i="34"/>
  <c r="I163" i="34"/>
  <c r="I179" i="34"/>
  <c r="I195" i="34"/>
  <c r="I211" i="34"/>
  <c r="I227" i="34"/>
  <c r="I243" i="34"/>
  <c r="I259" i="34"/>
  <c r="I275" i="34"/>
  <c r="I291" i="34"/>
  <c r="I415" i="34"/>
  <c r="H433" i="34"/>
  <c r="I533" i="34"/>
  <c r="H533" i="34"/>
  <c r="H45" i="34"/>
  <c r="I58" i="34"/>
  <c r="H62" i="34"/>
  <c r="H75" i="34"/>
  <c r="H92" i="34"/>
  <c r="I116" i="34"/>
  <c r="H116" i="34"/>
  <c r="I132" i="34"/>
  <c r="H132" i="34"/>
  <c r="I148" i="34"/>
  <c r="H148" i="34"/>
  <c r="I164" i="34"/>
  <c r="H164" i="34"/>
  <c r="I180" i="34"/>
  <c r="H180" i="34"/>
  <c r="I196" i="34"/>
  <c r="H196" i="34"/>
  <c r="I212" i="34"/>
  <c r="H212" i="34"/>
  <c r="I228" i="34"/>
  <c r="H228" i="34"/>
  <c r="I244" i="34"/>
  <c r="H244" i="34"/>
  <c r="I260" i="34"/>
  <c r="H260" i="34"/>
  <c r="I276" i="34"/>
  <c r="H276" i="34"/>
  <c r="I292" i="34"/>
  <c r="H292" i="34"/>
  <c r="I308" i="34"/>
  <c r="H308" i="34"/>
  <c r="I324" i="34"/>
  <c r="H324" i="34"/>
  <c r="I340" i="34"/>
  <c r="H340" i="34"/>
  <c r="I356" i="34"/>
  <c r="H356" i="34"/>
  <c r="H372" i="34"/>
  <c r="H440" i="34"/>
  <c r="I440" i="34"/>
  <c r="I492" i="34"/>
  <c r="I551" i="34"/>
  <c r="I581" i="34"/>
  <c r="H581" i="34"/>
  <c r="H806" i="34"/>
  <c r="I806" i="34"/>
  <c r="I428" i="34"/>
  <c r="I469" i="34"/>
  <c r="I546" i="34"/>
  <c r="H576" i="34"/>
  <c r="I576" i="34"/>
  <c r="I481" i="34"/>
  <c r="H481" i="34"/>
  <c r="H528" i="34"/>
  <c r="I528" i="34"/>
  <c r="H154" i="34"/>
  <c r="H245" i="34"/>
  <c r="H277" i="34"/>
  <c r="H293" i="34"/>
  <c r="H309" i="34"/>
  <c r="H325" i="34"/>
  <c r="H341" i="34"/>
  <c r="H357" i="34"/>
  <c r="I400" i="34"/>
  <c r="I417" i="34"/>
  <c r="H417" i="34"/>
  <c r="H435" i="34"/>
  <c r="I435" i="34"/>
  <c r="H464" i="34"/>
  <c r="I464" i="34"/>
  <c r="H476" i="34"/>
  <c r="I476" i="34"/>
  <c r="I487" i="34"/>
  <c r="I517" i="34"/>
  <c r="H517" i="34"/>
  <c r="I61" i="34"/>
  <c r="H50" i="34"/>
  <c r="H80" i="34"/>
  <c r="H133" i="34"/>
  <c r="H138" i="34"/>
  <c r="H149" i="34"/>
  <c r="H170" i="34"/>
  <c r="H181" i="34"/>
  <c r="H186" i="34"/>
  <c r="H197" i="34"/>
  <c r="H213" i="34"/>
  <c r="H261" i="34"/>
  <c r="I42" i="34"/>
  <c r="H59" i="34"/>
  <c r="I63" i="34"/>
  <c r="H76" i="34"/>
  <c r="H93" i="34"/>
  <c r="I97" i="34"/>
  <c r="I112" i="34"/>
  <c r="H112" i="34"/>
  <c r="I117" i="34"/>
  <c r="I128" i="34"/>
  <c r="H128" i="34"/>
  <c r="I144" i="34"/>
  <c r="H144" i="34"/>
  <c r="I160" i="34"/>
  <c r="H160" i="34"/>
  <c r="I165" i="34"/>
  <c r="I176" i="34"/>
  <c r="H176" i="34"/>
  <c r="I192" i="34"/>
  <c r="H192" i="34"/>
  <c r="I208" i="34"/>
  <c r="H208" i="34"/>
  <c r="I224" i="34"/>
  <c r="H224" i="34"/>
  <c r="I229" i="34"/>
  <c r="I240" i="34"/>
  <c r="H240" i="34"/>
  <c r="I256" i="34"/>
  <c r="H256" i="34"/>
  <c r="I272" i="34"/>
  <c r="H272" i="34"/>
  <c r="I288" i="34"/>
  <c r="H288" i="34"/>
  <c r="I304" i="34"/>
  <c r="H304" i="34"/>
  <c r="I320" i="34"/>
  <c r="H320" i="34"/>
  <c r="I336" i="34"/>
  <c r="H336" i="34"/>
  <c r="I352" i="34"/>
  <c r="H352" i="34"/>
  <c r="I368" i="34"/>
  <c r="H368" i="34"/>
  <c r="H412" i="34"/>
  <c r="I412" i="34"/>
  <c r="I423" i="34"/>
  <c r="I453" i="34"/>
  <c r="H453" i="34"/>
  <c r="I482" i="34"/>
  <c r="H512" i="34"/>
  <c r="I512" i="34"/>
  <c r="H523" i="34"/>
  <c r="I523" i="34"/>
  <c r="H541" i="34"/>
  <c r="I553" i="34"/>
  <c r="H571" i="34"/>
  <c r="I571" i="34"/>
  <c r="I624" i="34"/>
  <c r="H624" i="34"/>
  <c r="I636" i="34"/>
  <c r="H636" i="34"/>
  <c r="H106" i="34"/>
  <c r="H122" i="34"/>
  <c r="I38" i="34"/>
  <c r="H42" i="34"/>
  <c r="I102" i="34"/>
  <c r="H448" i="34"/>
  <c r="I448" i="34"/>
  <c r="H459" i="34"/>
  <c r="I459" i="34"/>
  <c r="I385" i="34"/>
  <c r="H385" i="34"/>
  <c r="H471" i="34"/>
  <c r="I471" i="34"/>
  <c r="H477" i="34"/>
  <c r="H47" i="34"/>
  <c r="H64" i="34"/>
  <c r="H81" i="34"/>
  <c r="I94" i="34"/>
  <c r="H98" i="34"/>
  <c r="H113" i="34"/>
  <c r="H118" i="34"/>
  <c r="H129" i="34"/>
  <c r="H134" i="34"/>
  <c r="H145" i="34"/>
  <c r="H150" i="34"/>
  <c r="H161" i="34"/>
  <c r="H166" i="34"/>
  <c r="H177" i="34"/>
  <c r="H182" i="34"/>
  <c r="H193" i="34"/>
  <c r="H198" i="34"/>
  <c r="H209" i="34"/>
  <c r="H225" i="34"/>
  <c r="H241" i="34"/>
  <c r="H257" i="34"/>
  <c r="H273" i="34"/>
  <c r="H289" i="34"/>
  <c r="H305" i="34"/>
  <c r="H321" i="34"/>
  <c r="H337" i="34"/>
  <c r="H353" i="34"/>
  <c r="H369" i="34"/>
  <c r="I396" i="34"/>
  <c r="H396" i="34"/>
  <c r="H407" i="34"/>
  <c r="I407" i="34"/>
  <c r="I489" i="34"/>
  <c r="H507" i="34"/>
  <c r="I507" i="34"/>
  <c r="I536" i="34"/>
  <c r="I46" i="34"/>
  <c r="I108" i="34"/>
  <c r="H108" i="34"/>
  <c r="I124" i="34"/>
  <c r="H124" i="34"/>
  <c r="I140" i="34"/>
  <c r="H140" i="34"/>
  <c r="I156" i="34"/>
  <c r="H156" i="34"/>
  <c r="I172" i="34"/>
  <c r="H172" i="34"/>
  <c r="I188" i="34"/>
  <c r="H188" i="34"/>
  <c r="I204" i="34"/>
  <c r="H204" i="34"/>
  <c r="I220" i="34"/>
  <c r="H220" i="34"/>
  <c r="I236" i="34"/>
  <c r="H236" i="34"/>
  <c r="I252" i="34"/>
  <c r="H252" i="34"/>
  <c r="I268" i="34"/>
  <c r="H268" i="34"/>
  <c r="I284" i="34"/>
  <c r="H284" i="34"/>
  <c r="I300" i="34"/>
  <c r="H300" i="34"/>
  <c r="I316" i="34"/>
  <c r="H316" i="34"/>
  <c r="I332" i="34"/>
  <c r="H332" i="34"/>
  <c r="I348" i="34"/>
  <c r="H348" i="34"/>
  <c r="I364" i="34"/>
  <c r="H364" i="34"/>
  <c r="H443" i="34"/>
  <c r="I443" i="34"/>
  <c r="H375" i="34"/>
  <c r="I375" i="34"/>
  <c r="I44" i="34"/>
  <c r="I82" i="34"/>
  <c r="H86" i="34"/>
  <c r="I119" i="34"/>
  <c r="I135" i="34"/>
  <c r="I151" i="34"/>
  <c r="I167" i="34"/>
  <c r="I183" i="34"/>
  <c r="I199" i="34"/>
  <c r="I215" i="34"/>
  <c r="I231" i="34"/>
  <c r="I247" i="34"/>
  <c r="I263" i="34"/>
  <c r="I279" i="34"/>
  <c r="I295" i="34"/>
  <c r="I408" i="34"/>
  <c r="I74" i="34"/>
  <c r="H78" i="34"/>
  <c r="I104" i="34"/>
  <c r="H104" i="34"/>
  <c r="I120" i="34"/>
  <c r="H120" i="34"/>
  <c r="I136" i="34"/>
  <c r="H136" i="34"/>
  <c r="I152" i="34"/>
  <c r="H152" i="34"/>
  <c r="I168" i="34"/>
  <c r="H168" i="34"/>
  <c r="I184" i="34"/>
  <c r="H184" i="34"/>
  <c r="I200" i="34"/>
  <c r="H200" i="34"/>
  <c r="I216" i="34"/>
  <c r="H216" i="34"/>
  <c r="I232" i="34"/>
  <c r="H232" i="34"/>
  <c r="I248" i="34"/>
  <c r="H248" i="34"/>
  <c r="I264" i="34"/>
  <c r="H264" i="34"/>
  <c r="I280" i="34"/>
  <c r="H280" i="34"/>
  <c r="I296" i="34"/>
  <c r="H296" i="34"/>
  <c r="I312" i="34"/>
  <c r="H312" i="34"/>
  <c r="I328" i="34"/>
  <c r="H328" i="34"/>
  <c r="I344" i="34"/>
  <c r="H344" i="34"/>
  <c r="I360" i="34"/>
  <c r="H360" i="34"/>
  <c r="I381" i="34"/>
  <c r="I403" i="34"/>
  <c r="I409" i="34"/>
  <c r="I467" i="34"/>
  <c r="I497" i="34"/>
  <c r="I486" i="34"/>
  <c r="I535" i="34"/>
  <c r="I540" i="34"/>
  <c r="H545" i="34"/>
  <c r="I550" i="34"/>
  <c r="I590" i="34"/>
  <c r="I371" i="34"/>
  <c r="I427" i="34"/>
  <c r="I432" i="34"/>
  <c r="I491" i="34"/>
  <c r="I496" i="34"/>
  <c r="I506" i="34"/>
  <c r="I555" i="34"/>
  <c r="I560" i="34"/>
  <c r="H590" i="34"/>
  <c r="I720" i="34"/>
  <c r="H720" i="34"/>
  <c r="I732" i="34"/>
  <c r="H732" i="34"/>
  <c r="I826" i="34"/>
  <c r="H596" i="34"/>
  <c r="I596" i="34"/>
  <c r="I612" i="34"/>
  <c r="H612" i="34"/>
  <c r="I630" i="34"/>
  <c r="I672" i="34"/>
  <c r="H672" i="34"/>
  <c r="I684" i="34"/>
  <c r="H684" i="34"/>
  <c r="I800" i="34"/>
  <c r="H800" i="34"/>
  <c r="I522" i="34"/>
  <c r="I752" i="34"/>
  <c r="H752" i="34"/>
  <c r="I764" i="34"/>
  <c r="H764" i="34"/>
  <c r="I909" i="34"/>
  <c r="H909" i="34"/>
  <c r="H381" i="34"/>
  <c r="I399" i="34"/>
  <c r="I404" i="34"/>
  <c r="H409" i="34"/>
  <c r="I463" i="34"/>
  <c r="I468" i="34"/>
  <c r="H473" i="34"/>
  <c r="I478" i="34"/>
  <c r="I527" i="34"/>
  <c r="I532" i="34"/>
  <c r="H537" i="34"/>
  <c r="I542" i="34"/>
  <c r="I710" i="34"/>
  <c r="I746" i="34"/>
  <c r="I897" i="34"/>
  <c r="H897" i="34"/>
  <c r="I419" i="34"/>
  <c r="I424" i="34"/>
  <c r="I483" i="34"/>
  <c r="I488" i="34"/>
  <c r="I498" i="34"/>
  <c r="I547" i="34"/>
  <c r="I552" i="34"/>
  <c r="I562" i="34"/>
  <c r="H592" i="34"/>
  <c r="I592" i="34"/>
  <c r="I704" i="34"/>
  <c r="H704" i="34"/>
  <c r="I716" i="34"/>
  <c r="H716" i="34"/>
  <c r="I474" i="34"/>
  <c r="I538" i="34"/>
  <c r="I587" i="34"/>
  <c r="H598" i="34"/>
  <c r="H603" i="34"/>
  <c r="I608" i="34"/>
  <c r="I620" i="34"/>
  <c r="H620" i="34"/>
  <c r="I656" i="34"/>
  <c r="H656" i="34"/>
  <c r="I668" i="34"/>
  <c r="H668" i="34"/>
  <c r="I784" i="34"/>
  <c r="H784" i="34"/>
  <c r="I796" i="34"/>
  <c r="H796" i="34"/>
  <c r="I880" i="34"/>
  <c r="I499" i="34"/>
  <c r="I504" i="34"/>
  <c r="H509" i="34"/>
  <c r="I514" i="34"/>
  <c r="I563" i="34"/>
  <c r="I568" i="34"/>
  <c r="H573" i="34"/>
  <c r="I736" i="34"/>
  <c r="H736" i="34"/>
  <c r="I748" i="34"/>
  <c r="H748" i="34"/>
  <c r="I688" i="34"/>
  <c r="H688" i="34"/>
  <c r="I700" i="34"/>
  <c r="H700" i="34"/>
  <c r="I383" i="34"/>
  <c r="I431" i="34"/>
  <c r="I436" i="34"/>
  <c r="I495" i="34"/>
  <c r="I500" i="34"/>
  <c r="I510" i="34"/>
  <c r="I559" i="34"/>
  <c r="I564" i="34"/>
  <c r="I646" i="34"/>
  <c r="I658" i="34"/>
  <c r="I682" i="34"/>
  <c r="I774" i="34"/>
  <c r="I845" i="34"/>
  <c r="H845" i="34"/>
  <c r="I640" i="34"/>
  <c r="H640" i="34"/>
  <c r="I652" i="34"/>
  <c r="H652" i="34"/>
  <c r="I768" i="34"/>
  <c r="H768" i="34"/>
  <c r="I780" i="34"/>
  <c r="H780" i="34"/>
  <c r="I833" i="34"/>
  <c r="H833" i="34"/>
  <c r="I801" i="34"/>
  <c r="I857" i="34"/>
  <c r="H857" i="34"/>
  <c r="I892" i="34"/>
  <c r="I921" i="34"/>
  <c r="H921" i="34"/>
  <c r="I869" i="34"/>
  <c r="H869" i="34"/>
  <c r="I933" i="34"/>
  <c r="H933" i="34"/>
  <c r="I852" i="34"/>
  <c r="I881" i="34"/>
  <c r="H881" i="34"/>
  <c r="I916" i="34"/>
  <c r="I893" i="34"/>
  <c r="H893" i="34"/>
  <c r="I802" i="34"/>
  <c r="I808" i="34"/>
  <c r="H808" i="34"/>
  <c r="I841" i="34"/>
  <c r="H841" i="34"/>
  <c r="I876" i="34"/>
  <c r="I905" i="34"/>
  <c r="H905" i="34"/>
  <c r="I940" i="34"/>
  <c r="I601" i="34"/>
  <c r="I621" i="34"/>
  <c r="I637" i="34"/>
  <c r="H642" i="34"/>
  <c r="I653" i="34"/>
  <c r="H658" i="34"/>
  <c r="I669" i="34"/>
  <c r="H674" i="34"/>
  <c r="I685" i="34"/>
  <c r="H690" i="34"/>
  <c r="I701" i="34"/>
  <c r="I717" i="34"/>
  <c r="I733" i="34"/>
  <c r="I749" i="34"/>
  <c r="I765" i="34"/>
  <c r="I781" i="34"/>
  <c r="I797" i="34"/>
  <c r="I829" i="34"/>
  <c r="I853" i="34"/>
  <c r="H853" i="34"/>
  <c r="I888" i="34"/>
  <c r="I917" i="34"/>
  <c r="H917" i="34"/>
  <c r="I865" i="34"/>
  <c r="H865" i="34"/>
  <c r="I929" i="34"/>
  <c r="H929" i="34"/>
  <c r="I597" i="34"/>
  <c r="H606" i="34"/>
  <c r="I616" i="34"/>
  <c r="H616" i="34"/>
  <c r="I632" i="34"/>
  <c r="H632" i="34"/>
  <c r="I648" i="34"/>
  <c r="H648" i="34"/>
  <c r="I664" i="34"/>
  <c r="H664" i="34"/>
  <c r="I680" i="34"/>
  <c r="H680" i="34"/>
  <c r="I696" i="34"/>
  <c r="H696" i="34"/>
  <c r="I712" i="34"/>
  <c r="H712" i="34"/>
  <c r="I728" i="34"/>
  <c r="H728" i="34"/>
  <c r="I744" i="34"/>
  <c r="H744" i="34"/>
  <c r="I760" i="34"/>
  <c r="H760" i="34"/>
  <c r="I776" i="34"/>
  <c r="H776" i="34"/>
  <c r="I792" i="34"/>
  <c r="H792" i="34"/>
  <c r="I848" i="34"/>
  <c r="I877" i="34"/>
  <c r="H877" i="34"/>
  <c r="I912" i="34"/>
  <c r="I941" i="34"/>
  <c r="H941" i="34"/>
  <c r="I889" i="34"/>
  <c r="H889" i="34"/>
  <c r="I588" i="34"/>
  <c r="I593" i="34"/>
  <c r="I617" i="34"/>
  <c r="I633" i="34"/>
  <c r="I649" i="34"/>
  <c r="H654" i="34"/>
  <c r="I665" i="34"/>
  <c r="H670" i="34"/>
  <c r="I681" i="34"/>
  <c r="H686" i="34"/>
  <c r="I697" i="34"/>
  <c r="H702" i="34"/>
  <c r="I713" i="34"/>
  <c r="H718" i="34"/>
  <c r="I729" i="34"/>
  <c r="H734" i="34"/>
  <c r="I745" i="34"/>
  <c r="H750" i="34"/>
  <c r="I761" i="34"/>
  <c r="H766" i="34"/>
  <c r="I777" i="34"/>
  <c r="H782" i="34"/>
  <c r="I793" i="34"/>
  <c r="I798" i="34"/>
  <c r="I804" i="34"/>
  <c r="H804" i="34"/>
  <c r="I810" i="34"/>
  <c r="I837" i="34"/>
  <c r="H837" i="34"/>
  <c r="I872" i="34"/>
  <c r="I901" i="34"/>
  <c r="H901" i="34"/>
  <c r="I936" i="34"/>
  <c r="I849" i="34"/>
  <c r="H849" i="34"/>
  <c r="I913" i="34"/>
  <c r="H913" i="34"/>
  <c r="I628" i="34"/>
  <c r="H628" i="34"/>
  <c r="I644" i="34"/>
  <c r="H644" i="34"/>
  <c r="I660" i="34"/>
  <c r="H660" i="34"/>
  <c r="I676" i="34"/>
  <c r="H676" i="34"/>
  <c r="I692" i="34"/>
  <c r="H692" i="34"/>
  <c r="I708" i="34"/>
  <c r="H708" i="34"/>
  <c r="I724" i="34"/>
  <c r="H724" i="34"/>
  <c r="I740" i="34"/>
  <c r="H740" i="34"/>
  <c r="I756" i="34"/>
  <c r="H756" i="34"/>
  <c r="I772" i="34"/>
  <c r="H772" i="34"/>
  <c r="I788" i="34"/>
  <c r="H788" i="34"/>
  <c r="I861" i="34"/>
  <c r="H861" i="34"/>
  <c r="I925" i="34"/>
  <c r="H925" i="34"/>
  <c r="I873" i="34"/>
  <c r="H873" i="34"/>
  <c r="I937" i="34"/>
  <c r="H937" i="34"/>
  <c r="I613" i="34"/>
  <c r="I629" i="34"/>
  <c r="I645" i="34"/>
  <c r="I661" i="34"/>
  <c r="I677" i="34"/>
  <c r="I693" i="34"/>
  <c r="I709" i="34"/>
  <c r="I725" i="34"/>
  <c r="I741" i="34"/>
  <c r="I757" i="34"/>
  <c r="I773" i="34"/>
  <c r="I789" i="34"/>
  <c r="I812" i="34"/>
  <c r="I856" i="34"/>
  <c r="I885" i="34"/>
  <c r="H885" i="34"/>
  <c r="I920" i="34"/>
  <c r="I122" i="31"/>
  <c r="I8" i="31"/>
  <c r="H80" i="31"/>
  <c r="H11" i="31"/>
  <c r="I58" i="31"/>
  <c r="I116" i="31"/>
  <c r="H51" i="31"/>
  <c r="I120" i="31"/>
  <c r="I40" i="31"/>
  <c r="I44" i="31"/>
  <c r="I117" i="31"/>
  <c r="I52" i="31"/>
  <c r="H108" i="31"/>
  <c r="I41" i="31"/>
  <c r="I70" i="31"/>
  <c r="H32" i="31"/>
  <c r="H119" i="31"/>
  <c r="I6" i="31"/>
  <c r="I45" i="31"/>
  <c r="I59" i="31"/>
  <c r="I74" i="31"/>
  <c r="I94" i="31"/>
  <c r="I85" i="31"/>
  <c r="I25" i="31"/>
  <c r="H41" i="31"/>
  <c r="I95" i="31"/>
  <c r="I86" i="31"/>
  <c r="I26" i="31"/>
  <c r="I37" i="31"/>
  <c r="H71" i="31"/>
  <c r="H24" i="31"/>
  <c r="I47" i="31"/>
  <c r="I54" i="31"/>
  <c r="I62" i="31"/>
  <c r="I75" i="31"/>
  <c r="H95" i="31"/>
  <c r="H61" i="31"/>
  <c r="H29" i="31"/>
  <c r="I7" i="31"/>
  <c r="I9" i="31"/>
  <c r="H47" i="31"/>
  <c r="I87" i="31"/>
  <c r="I27" i="31"/>
  <c r="I68" i="31"/>
  <c r="I89" i="31"/>
  <c r="I30" i="31"/>
  <c r="I55" i="31"/>
  <c r="I63" i="31"/>
  <c r="I76" i="31"/>
  <c r="I97" i="31"/>
  <c r="H87" i="31"/>
  <c r="H14" i="31"/>
  <c r="H33" i="31"/>
  <c r="I64" i="31"/>
  <c r="I77" i="31"/>
  <c r="I98" i="31"/>
  <c r="I88" i="31"/>
  <c r="H28" i="31"/>
  <c r="H72" i="31"/>
  <c r="I3" i="31"/>
  <c r="I102" i="31"/>
  <c r="I18" i="31"/>
  <c r="I49" i="31"/>
  <c r="I31" i="31"/>
  <c r="H64" i="31"/>
  <c r="I42" i="31"/>
  <c r="I91" i="31"/>
  <c r="I5" i="31"/>
  <c r="I103" i="31"/>
  <c r="I50" i="31"/>
  <c r="I107" i="31"/>
  <c r="I65" i="31"/>
  <c r="H78" i="31"/>
  <c r="I92" i="31"/>
  <c r="I104" i="31"/>
  <c r="I22" i="31"/>
  <c r="I83" i="31"/>
  <c r="I115" i="31"/>
  <c r="I39" i="31"/>
  <c r="I43" i="31"/>
  <c r="H92" i="31"/>
  <c r="H102" i="31"/>
  <c r="H6" i="31"/>
  <c r="H3" i="31"/>
  <c r="H48" i="31"/>
  <c r="H52" i="31"/>
  <c r="H31" i="31"/>
  <c r="H99" i="31"/>
  <c r="H65" i="31"/>
  <c r="H75" i="31"/>
  <c r="H79" i="31"/>
  <c r="H97" i="31"/>
  <c r="H84" i="31"/>
  <c r="H88" i="31"/>
  <c r="H25" i="31"/>
  <c r="H38" i="31"/>
  <c r="H37" i="31"/>
  <c r="H43" i="31"/>
  <c r="H89" i="31"/>
  <c r="I56" i="31"/>
  <c r="I4" i="31"/>
  <c r="H117" i="31"/>
  <c r="H49" i="31"/>
  <c r="H53" i="31"/>
  <c r="H107" i="31"/>
  <c r="H62" i="31"/>
  <c r="H66" i="31"/>
  <c r="H76" i="31"/>
  <c r="H93" i="31"/>
  <c r="H98" i="31"/>
  <c r="H85" i="31"/>
  <c r="H114" i="31"/>
  <c r="H26" i="31"/>
  <c r="H39" i="31"/>
  <c r="H68" i="31"/>
  <c r="H44" i="31"/>
  <c r="H90" i="31"/>
  <c r="H103" i="31"/>
  <c r="H5" i="31"/>
  <c r="H7" i="31"/>
  <c r="H46" i="31"/>
  <c r="H50" i="31"/>
  <c r="H54" i="31"/>
  <c r="H96" i="31"/>
  <c r="H63" i="31"/>
  <c r="H67" i="31"/>
  <c r="H77" i="31"/>
  <c r="H94" i="31"/>
  <c r="H100" i="31"/>
  <c r="H86" i="31"/>
  <c r="H115" i="31"/>
  <c r="H27" i="31"/>
  <c r="H40" i="31"/>
  <c r="H69" i="31"/>
  <c r="H70" i="31"/>
  <c r="H91" i="31"/>
  <c r="H2" i="31"/>
  <c r="G1304" i="30"/>
  <c r="H1304" i="30" s="1"/>
  <c r="E1304" i="30"/>
  <c r="G1303" i="30"/>
  <c r="H1303" i="30" s="1"/>
  <c r="E1303" i="30"/>
  <c r="G1302" i="30"/>
  <c r="E1302" i="30"/>
  <c r="G1301" i="30"/>
  <c r="E1301" i="30"/>
  <c r="G1300" i="30"/>
  <c r="E1300" i="30"/>
  <c r="G1299" i="30"/>
  <c r="H1299" i="30" s="1"/>
  <c r="E1299" i="30"/>
  <c r="G1298" i="30"/>
  <c r="H1298" i="30" s="1"/>
  <c r="E1298" i="30"/>
  <c r="G1297" i="30"/>
  <c r="H1297" i="30" s="1"/>
  <c r="E1297" i="30"/>
  <c r="G1296" i="30"/>
  <c r="H1296" i="30" s="1"/>
  <c r="E1296" i="30"/>
  <c r="G1295" i="30"/>
  <c r="E1295" i="30"/>
  <c r="G1294" i="30"/>
  <c r="H1294" i="30" s="1"/>
  <c r="E1294" i="30"/>
  <c r="G1293" i="30"/>
  <c r="E1293" i="30"/>
  <c r="G1292" i="30"/>
  <c r="E1292" i="30"/>
  <c r="G1291" i="30"/>
  <c r="E1291" i="30"/>
  <c r="G1290" i="30"/>
  <c r="E1290" i="30"/>
  <c r="G137" i="30"/>
  <c r="E137" i="30"/>
  <c r="G136" i="30"/>
  <c r="E136" i="30"/>
  <c r="G135" i="30"/>
  <c r="E135" i="30"/>
  <c r="G134" i="30"/>
  <c r="E134" i="30"/>
  <c r="G133" i="30"/>
  <c r="H133" i="30" s="1"/>
  <c r="E133" i="30"/>
  <c r="G132" i="30"/>
  <c r="H132" i="30" s="1"/>
  <c r="E132" i="30"/>
  <c r="G131" i="30"/>
  <c r="E131" i="30"/>
  <c r="G102" i="30"/>
  <c r="E102" i="30"/>
  <c r="G101" i="30"/>
  <c r="E101" i="30"/>
  <c r="G100" i="30"/>
  <c r="E100" i="30"/>
  <c r="G99" i="30"/>
  <c r="E99" i="30"/>
  <c r="G98" i="30"/>
  <c r="H98" i="30" s="1"/>
  <c r="E98" i="30"/>
  <c r="G97" i="30"/>
  <c r="E97" i="30"/>
  <c r="G96" i="30"/>
  <c r="E96" i="30"/>
  <c r="G95" i="30"/>
  <c r="E95" i="30"/>
  <c r="G94" i="30"/>
  <c r="H94" i="30" s="1"/>
  <c r="E94" i="30"/>
  <c r="G93" i="30"/>
  <c r="H93" i="30" s="1"/>
  <c r="E93" i="30"/>
  <c r="G92" i="30"/>
  <c r="H92" i="30" s="1"/>
  <c r="E92" i="30"/>
  <c r="G91" i="30"/>
  <c r="H91" i="30" s="1"/>
  <c r="E91" i="30"/>
  <c r="G90" i="30"/>
  <c r="E90" i="30"/>
  <c r="G89" i="30"/>
  <c r="H89" i="30" s="1"/>
  <c r="E89" i="30"/>
  <c r="G88" i="30"/>
  <c r="H88" i="30" s="1"/>
  <c r="E88" i="30"/>
  <c r="G87" i="30"/>
  <c r="H87" i="30" s="1"/>
  <c r="E87" i="30"/>
  <c r="G86" i="30"/>
  <c r="E86" i="30"/>
  <c r="G85" i="30"/>
  <c r="E85" i="30"/>
  <c r="G84" i="30"/>
  <c r="E84" i="30"/>
  <c r="G83" i="30"/>
  <c r="E83" i="30"/>
  <c r="G82" i="30"/>
  <c r="H82" i="30" s="1"/>
  <c r="E82" i="30"/>
  <c r="G81" i="30"/>
  <c r="E81" i="30"/>
  <c r="G80" i="30"/>
  <c r="E80" i="30"/>
  <c r="G79" i="30"/>
  <c r="E79" i="30"/>
  <c r="G78" i="30"/>
  <c r="E78" i="30"/>
  <c r="G77" i="30"/>
  <c r="H77" i="30" s="1"/>
  <c r="E77" i="30"/>
  <c r="G76" i="30"/>
  <c r="H76" i="30" s="1"/>
  <c r="E76" i="30"/>
  <c r="G75" i="30"/>
  <c r="E75" i="30"/>
  <c r="G74" i="30"/>
  <c r="E74" i="30"/>
  <c r="G73" i="30"/>
  <c r="H73" i="30" s="1"/>
  <c r="E73" i="30"/>
  <c r="G72" i="30"/>
  <c r="H72" i="30" s="1"/>
  <c r="E72" i="30"/>
  <c r="G71" i="30"/>
  <c r="H71" i="30" s="1"/>
  <c r="E71" i="30"/>
  <c r="G70" i="30"/>
  <c r="E70" i="30"/>
  <c r="G69" i="30"/>
  <c r="E69" i="30"/>
  <c r="G68" i="30"/>
  <c r="E68" i="30"/>
  <c r="G67" i="30"/>
  <c r="E67" i="30"/>
  <c r="G66" i="30"/>
  <c r="E66" i="30"/>
  <c r="G65" i="30"/>
  <c r="E65" i="30"/>
  <c r="G64" i="30"/>
  <c r="E64" i="30"/>
  <c r="G63" i="30"/>
  <c r="H63" i="30" s="1"/>
  <c r="E63" i="30"/>
  <c r="G62" i="30"/>
  <c r="H62" i="30" s="1"/>
  <c r="E62" i="30"/>
  <c r="G61" i="30"/>
  <c r="H61" i="30" s="1"/>
  <c r="E61" i="30"/>
  <c r="G60" i="30"/>
  <c r="H60" i="30" s="1"/>
  <c r="E60" i="30"/>
  <c r="G59" i="30"/>
  <c r="E59" i="30"/>
  <c r="G58" i="30"/>
  <c r="E58" i="30"/>
  <c r="G57" i="30"/>
  <c r="E57" i="30"/>
  <c r="G56" i="30"/>
  <c r="E56" i="30"/>
  <c r="G55" i="30"/>
  <c r="E55" i="30"/>
  <c r="G54" i="30"/>
  <c r="E54" i="30"/>
  <c r="G53" i="30"/>
  <c r="E53" i="30"/>
  <c r="G52" i="30"/>
  <c r="E52" i="30"/>
  <c r="G51" i="30"/>
  <c r="E51" i="30"/>
  <c r="G50" i="30"/>
  <c r="E50" i="30"/>
  <c r="G49" i="30"/>
  <c r="E49" i="30"/>
  <c r="G48" i="30"/>
  <c r="H48" i="30" s="1"/>
  <c r="E48" i="30"/>
  <c r="G47" i="30"/>
  <c r="H47" i="30" s="1"/>
  <c r="E47" i="30"/>
  <c r="G46" i="30"/>
  <c r="H46" i="30" s="1"/>
  <c r="E46" i="30"/>
  <c r="G45" i="30"/>
  <c r="H45" i="30" s="1"/>
  <c r="E45" i="30"/>
  <c r="G44" i="30"/>
  <c r="H44" i="30" s="1"/>
  <c r="E44" i="30"/>
  <c r="G43" i="30"/>
  <c r="H43" i="30" s="1"/>
  <c r="E43" i="30"/>
  <c r="G42" i="30"/>
  <c r="H42" i="30" s="1"/>
  <c r="E42" i="30"/>
  <c r="G41" i="30"/>
  <c r="H41" i="30" s="1"/>
  <c r="E41" i="30"/>
  <c r="G40" i="30"/>
  <c r="H40" i="30" s="1"/>
  <c r="E40" i="30"/>
  <c r="G39" i="30"/>
  <c r="E39" i="30"/>
  <c r="G38" i="30"/>
  <c r="E38" i="30"/>
  <c r="G37" i="30"/>
  <c r="E37" i="30"/>
  <c r="G36" i="30"/>
  <c r="H36" i="30" s="1"/>
  <c r="E36" i="30"/>
  <c r="G35" i="30"/>
  <c r="E35" i="30"/>
  <c r="G34" i="30"/>
  <c r="E34" i="30"/>
  <c r="G33" i="30"/>
  <c r="H33" i="30" s="1"/>
  <c r="E33" i="30"/>
  <c r="G32" i="30"/>
  <c r="H32" i="30" s="1"/>
  <c r="E32" i="30"/>
  <c r="G31" i="30"/>
  <c r="H31" i="30" s="1"/>
  <c r="E31" i="30"/>
  <c r="G30" i="30"/>
  <c r="H30" i="30" s="1"/>
  <c r="E30" i="30"/>
  <c r="G29" i="30"/>
  <c r="E29" i="30"/>
  <c r="G28" i="30"/>
  <c r="H28" i="30" s="1"/>
  <c r="E28" i="30"/>
  <c r="G27" i="30"/>
  <c r="E27" i="30"/>
  <c r="G26" i="30"/>
  <c r="E26" i="30"/>
  <c r="G25" i="30"/>
  <c r="E25" i="30"/>
  <c r="G24" i="30"/>
  <c r="E24" i="30"/>
  <c r="G23" i="30"/>
  <c r="H23" i="30" s="1"/>
  <c r="E23" i="30"/>
  <c r="G22" i="30"/>
  <c r="H22" i="30" s="1"/>
  <c r="E22" i="30"/>
  <c r="G21" i="30"/>
  <c r="H21" i="30" s="1"/>
  <c r="E21" i="30"/>
  <c r="G20" i="30"/>
  <c r="H20" i="30" s="1"/>
  <c r="E20" i="30"/>
  <c r="G19" i="30"/>
  <c r="E19" i="30"/>
  <c r="G18" i="30"/>
  <c r="E18" i="30"/>
  <c r="G1289" i="30"/>
  <c r="E1289" i="30"/>
  <c r="G1288" i="30"/>
  <c r="H1288" i="30" s="1"/>
  <c r="E1288" i="30"/>
  <c r="G1287" i="30"/>
  <c r="E1287" i="30"/>
  <c r="G17" i="30"/>
  <c r="H17" i="30" s="1"/>
  <c r="E17" i="30"/>
  <c r="G16" i="30"/>
  <c r="H16" i="30" s="1"/>
  <c r="E16" i="30"/>
  <c r="G15" i="30"/>
  <c r="E15" i="30"/>
  <c r="G14" i="30"/>
  <c r="H14" i="30" s="1"/>
  <c r="E14" i="30"/>
  <c r="G1286" i="30"/>
  <c r="E1286" i="30"/>
  <c r="G1200" i="30"/>
  <c r="E1200" i="30"/>
  <c r="G1199" i="30"/>
  <c r="E1199" i="30"/>
  <c r="G1285" i="30"/>
  <c r="E1285" i="30"/>
  <c r="G1284" i="30"/>
  <c r="E1284" i="30"/>
  <c r="G1283" i="30"/>
  <c r="E1283" i="30"/>
  <c r="G1282" i="30"/>
  <c r="E1282" i="30"/>
  <c r="G1730" i="30"/>
  <c r="E1730" i="30"/>
  <c r="G1729" i="30"/>
  <c r="E1729" i="30"/>
  <c r="G1728" i="30"/>
  <c r="H1728" i="30" s="1"/>
  <c r="E1728" i="30"/>
  <c r="G1713" i="30"/>
  <c r="H1713" i="30" s="1"/>
  <c r="E1713" i="30"/>
  <c r="G1712" i="30"/>
  <c r="H1712" i="30" s="1"/>
  <c r="E1712" i="30"/>
  <c r="G1711" i="30"/>
  <c r="E1711" i="30"/>
  <c r="G1710" i="30"/>
  <c r="E1710" i="30"/>
  <c r="G1709" i="30"/>
  <c r="E1709" i="30"/>
  <c r="G1708" i="30"/>
  <c r="E1708" i="30"/>
  <c r="G1707" i="30"/>
  <c r="E1707" i="30"/>
  <c r="G1706" i="30"/>
  <c r="H1706" i="30" s="1"/>
  <c r="E1706" i="30"/>
  <c r="G1705" i="30"/>
  <c r="E1705" i="30"/>
  <c r="G1704" i="30"/>
  <c r="E1704" i="30"/>
  <c r="G1703" i="30"/>
  <c r="H1703" i="30" s="1"/>
  <c r="E1703" i="30"/>
  <c r="G1702" i="30"/>
  <c r="H1702" i="30" s="1"/>
  <c r="E1702" i="30"/>
  <c r="G1701" i="30"/>
  <c r="H1701" i="30" s="1"/>
  <c r="E1701" i="30"/>
  <c r="G1700" i="30"/>
  <c r="E1700" i="30"/>
  <c r="G1699" i="30"/>
  <c r="H1699" i="30" s="1"/>
  <c r="E1699" i="30"/>
  <c r="G1698" i="30"/>
  <c r="E1698" i="30"/>
  <c r="G1697" i="30"/>
  <c r="H1697" i="30" s="1"/>
  <c r="E1697" i="30"/>
  <c r="G1696" i="30"/>
  <c r="E1696" i="30"/>
  <c r="G1695" i="30"/>
  <c r="H1695" i="30" s="1"/>
  <c r="E1695" i="30"/>
  <c r="G1694" i="30"/>
  <c r="E1694" i="30"/>
  <c r="G1693" i="30"/>
  <c r="E1693" i="30"/>
  <c r="G1692" i="30"/>
  <c r="E1692" i="30"/>
  <c r="G1691" i="30"/>
  <c r="E1691" i="30"/>
  <c r="G1690" i="30"/>
  <c r="H1690" i="30" s="1"/>
  <c r="E1690" i="30"/>
  <c r="G1689" i="30"/>
  <c r="E1689" i="30"/>
  <c r="G1688" i="30"/>
  <c r="E1688" i="30"/>
  <c r="G1687" i="30"/>
  <c r="H1687" i="30" s="1"/>
  <c r="E1687" i="30"/>
  <c r="G1686" i="30"/>
  <c r="H1686" i="30" s="1"/>
  <c r="E1686" i="30"/>
  <c r="G1685" i="30"/>
  <c r="H1685" i="30" s="1"/>
  <c r="E1685" i="30"/>
  <c r="G1684" i="30"/>
  <c r="E1684" i="30"/>
  <c r="G1683" i="30"/>
  <c r="H1683" i="30" s="1"/>
  <c r="E1683" i="30"/>
  <c r="G1682" i="30"/>
  <c r="E1682" i="30"/>
  <c r="G1681" i="30"/>
  <c r="H1681" i="30" s="1"/>
  <c r="E1681" i="30"/>
  <c r="G1680" i="30"/>
  <c r="E1680" i="30"/>
  <c r="G1679" i="30"/>
  <c r="E1679" i="30"/>
  <c r="G1678" i="30"/>
  <c r="E1678" i="30"/>
  <c r="G1677" i="30"/>
  <c r="E1677" i="30"/>
  <c r="G1676" i="30"/>
  <c r="E1676" i="30"/>
  <c r="G1675" i="30"/>
  <c r="E1675" i="30"/>
  <c r="G1674" i="30"/>
  <c r="H1674" i="30" s="1"/>
  <c r="E1674" i="30"/>
  <c r="G1673" i="30"/>
  <c r="E1673" i="30"/>
  <c r="G1672" i="30"/>
  <c r="E1672" i="30"/>
  <c r="G1671" i="30"/>
  <c r="H1671" i="30" s="1"/>
  <c r="E1671" i="30"/>
  <c r="G1670" i="30"/>
  <c r="H1670" i="30" s="1"/>
  <c r="E1670" i="30"/>
  <c r="G1669" i="30"/>
  <c r="E1669" i="30"/>
  <c r="G1668" i="30"/>
  <c r="E1668" i="30"/>
  <c r="G1667" i="30"/>
  <c r="E1667" i="30"/>
  <c r="G1666" i="30"/>
  <c r="H1666" i="30" s="1"/>
  <c r="E1666" i="30"/>
  <c r="G1665" i="30"/>
  <c r="H1665" i="30" s="1"/>
  <c r="E1665" i="30"/>
  <c r="G1664" i="30"/>
  <c r="E1664" i="30"/>
  <c r="G1663" i="30"/>
  <c r="H1663" i="30" s="1"/>
  <c r="E1663" i="30"/>
  <c r="G1662" i="30"/>
  <c r="E1662" i="30"/>
  <c r="G1661" i="30"/>
  <c r="E1661" i="30"/>
  <c r="G1660" i="30"/>
  <c r="E1660" i="30"/>
  <c r="G1659" i="30"/>
  <c r="E1659" i="30"/>
  <c r="G1658" i="30"/>
  <c r="H1658" i="30" s="1"/>
  <c r="E1658" i="30"/>
  <c r="G1657" i="30"/>
  <c r="E1657" i="30"/>
  <c r="G1656" i="30"/>
  <c r="E1656" i="30"/>
  <c r="G1655" i="30"/>
  <c r="H1655" i="30" s="1"/>
  <c r="E1655" i="30"/>
  <c r="G1654" i="30"/>
  <c r="E1654" i="30"/>
  <c r="G1653" i="30"/>
  <c r="E1653" i="30"/>
  <c r="G1652" i="30"/>
  <c r="E1652" i="30"/>
  <c r="G1651" i="30"/>
  <c r="H1651" i="30" s="1"/>
  <c r="E1651" i="30"/>
  <c r="G1650" i="30"/>
  <c r="H1650" i="30" s="1"/>
  <c r="E1650" i="30"/>
  <c r="G1649" i="30"/>
  <c r="E1649" i="30"/>
  <c r="G1648" i="30"/>
  <c r="E1648" i="30"/>
  <c r="G1647" i="30"/>
  <c r="H1647" i="30" s="1"/>
  <c r="E1647" i="30"/>
  <c r="G1646" i="30"/>
  <c r="E1646" i="30"/>
  <c r="G1645" i="30"/>
  <c r="E1645" i="30"/>
  <c r="G1644" i="30"/>
  <c r="H1644" i="30" s="1"/>
  <c r="E1644" i="30"/>
  <c r="G1643" i="30"/>
  <c r="E1643" i="30"/>
  <c r="G1642" i="30"/>
  <c r="H1642" i="30" s="1"/>
  <c r="E1642" i="30"/>
  <c r="G1641" i="30"/>
  <c r="E1641" i="30"/>
  <c r="G1640" i="30"/>
  <c r="E1640" i="30"/>
  <c r="G1639" i="30"/>
  <c r="H1639" i="30" s="1"/>
  <c r="E1639" i="30"/>
  <c r="G1638" i="30"/>
  <c r="H1638" i="30" s="1"/>
  <c r="E1638" i="30"/>
  <c r="G1637" i="30"/>
  <c r="E1637" i="30"/>
  <c r="G1636" i="30"/>
  <c r="E1636" i="30"/>
  <c r="G1635" i="30"/>
  <c r="E1635" i="30"/>
  <c r="G1634" i="30"/>
  <c r="E1634" i="30"/>
  <c r="G1633" i="30"/>
  <c r="H1633" i="30" s="1"/>
  <c r="E1633" i="30"/>
  <c r="G1632" i="30"/>
  <c r="E1632" i="30"/>
  <c r="G1631" i="30"/>
  <c r="E1631" i="30"/>
  <c r="G1630" i="30"/>
  <c r="H1630" i="30" s="1"/>
  <c r="E1630" i="30"/>
  <c r="G1629" i="30"/>
  <c r="H1629" i="30" s="1"/>
  <c r="E1629" i="30"/>
  <c r="G1628" i="30"/>
  <c r="E1628" i="30"/>
  <c r="G1627" i="30"/>
  <c r="H1627" i="30" s="1"/>
  <c r="E1627" i="30"/>
  <c r="G1626" i="30"/>
  <c r="E1626" i="30"/>
  <c r="G1625" i="30"/>
  <c r="E1625" i="30"/>
  <c r="G1624" i="30"/>
  <c r="H1624" i="30" s="1"/>
  <c r="E1624" i="30"/>
  <c r="G1623" i="30"/>
  <c r="E1623" i="30"/>
  <c r="G1622" i="30"/>
  <c r="E1622" i="30"/>
  <c r="G1621" i="30"/>
  <c r="H1621" i="30" s="1"/>
  <c r="E1621" i="30"/>
  <c r="G1620" i="30"/>
  <c r="E1620" i="30"/>
  <c r="G1619" i="30"/>
  <c r="E1619" i="30"/>
  <c r="G1618" i="30"/>
  <c r="E1618" i="30"/>
  <c r="G1617" i="30"/>
  <c r="H1617" i="30" s="1"/>
  <c r="E1617" i="30"/>
  <c r="G1616" i="30"/>
  <c r="E1616" i="30"/>
  <c r="G1615" i="30"/>
  <c r="E1615" i="30"/>
  <c r="G1614" i="30"/>
  <c r="H1614" i="30" s="1"/>
  <c r="E1614" i="30"/>
  <c r="G1613" i="30"/>
  <c r="H1613" i="30" s="1"/>
  <c r="E1613" i="30"/>
  <c r="G1612" i="30"/>
  <c r="E1612" i="30"/>
  <c r="G1611" i="30"/>
  <c r="E1611" i="30"/>
  <c r="G1610" i="30"/>
  <c r="E1610" i="30"/>
  <c r="G1609" i="30"/>
  <c r="H1609" i="30" s="1"/>
  <c r="E1609" i="30"/>
  <c r="G1608" i="30"/>
  <c r="H1608" i="30" s="1"/>
  <c r="E1608" i="30"/>
  <c r="G1607" i="30"/>
  <c r="H1607" i="30" s="1"/>
  <c r="E1607" i="30"/>
  <c r="G1606" i="30"/>
  <c r="E1606" i="30"/>
  <c r="G1605" i="30"/>
  <c r="H1605" i="30" s="1"/>
  <c r="E1605" i="30"/>
  <c r="G1604" i="30"/>
  <c r="E1604" i="30"/>
  <c r="G1603" i="30"/>
  <c r="E1603" i="30"/>
  <c r="G1602" i="30"/>
  <c r="E1602" i="30"/>
  <c r="G1196" i="30"/>
  <c r="E1196" i="30"/>
  <c r="G1195" i="30"/>
  <c r="H1195" i="30" s="1"/>
  <c r="E1195" i="30"/>
  <c r="G1194" i="30"/>
  <c r="H1194" i="30" s="1"/>
  <c r="E1194" i="30"/>
  <c r="G1193" i="30"/>
  <c r="E1193" i="30"/>
  <c r="G1192" i="30"/>
  <c r="H1192" i="30" s="1"/>
  <c r="E1192" i="30"/>
  <c r="G1191" i="30"/>
  <c r="H1191" i="30" s="1"/>
  <c r="E1191" i="30"/>
  <c r="G1190" i="30"/>
  <c r="E1190" i="30"/>
  <c r="G1189" i="30"/>
  <c r="E1189" i="30"/>
  <c r="G1188" i="30"/>
  <c r="E1188" i="30"/>
  <c r="G1187" i="30"/>
  <c r="E1187" i="30"/>
  <c r="G1186" i="30"/>
  <c r="E1186" i="30"/>
  <c r="G1185" i="30"/>
  <c r="H1185" i="30" s="1"/>
  <c r="E1185" i="30"/>
  <c r="G1184" i="30"/>
  <c r="E1184" i="30"/>
  <c r="G1183" i="30"/>
  <c r="E1183" i="30"/>
  <c r="G1733" i="30"/>
  <c r="H1733" i="30" s="1"/>
  <c r="E1733" i="30"/>
  <c r="G143" i="30"/>
  <c r="H143" i="30" s="1"/>
  <c r="E143" i="30"/>
  <c r="G142" i="30"/>
  <c r="E142" i="30"/>
  <c r="G130" i="30"/>
  <c r="E130" i="30"/>
  <c r="G129" i="30"/>
  <c r="E129" i="30"/>
  <c r="G128" i="30"/>
  <c r="H128" i="30" s="1"/>
  <c r="E128" i="30"/>
  <c r="G127" i="30"/>
  <c r="H127" i="30" s="1"/>
  <c r="E127" i="30"/>
  <c r="G1731" i="30"/>
  <c r="H1731" i="30" s="1"/>
  <c r="E1731" i="30"/>
  <c r="G126" i="30"/>
  <c r="E126" i="30"/>
  <c r="G125" i="30"/>
  <c r="E125" i="30"/>
  <c r="G124" i="30"/>
  <c r="E124" i="30"/>
  <c r="G123" i="30"/>
  <c r="E123" i="30"/>
  <c r="G1601" i="30"/>
  <c r="H1601" i="30" s="1"/>
  <c r="E1601" i="30"/>
  <c r="G1600" i="30"/>
  <c r="E1600" i="30"/>
  <c r="G1599" i="30"/>
  <c r="E1599" i="30"/>
  <c r="G1598" i="30"/>
  <c r="H1598" i="30" s="1"/>
  <c r="E1598" i="30"/>
  <c r="G1597" i="30"/>
  <c r="H1597" i="30" s="1"/>
  <c r="E1597" i="30"/>
  <c r="G1596" i="30"/>
  <c r="E1596" i="30"/>
  <c r="G1595" i="30"/>
  <c r="H1595" i="30" s="1"/>
  <c r="E1595" i="30"/>
  <c r="G1594" i="30"/>
  <c r="E1594" i="30"/>
  <c r="G1593" i="30"/>
  <c r="H1593" i="30" s="1"/>
  <c r="E1593" i="30"/>
  <c r="G1592" i="30"/>
  <c r="H1592" i="30" s="1"/>
  <c r="E1592" i="30"/>
  <c r="G1591" i="30"/>
  <c r="E1591" i="30"/>
  <c r="G1590" i="30"/>
  <c r="H1590" i="30" s="1"/>
  <c r="E1590" i="30"/>
  <c r="G1589" i="30"/>
  <c r="E1589" i="30"/>
  <c r="G1588" i="30"/>
  <c r="H1588" i="30" s="1"/>
  <c r="E1588" i="30"/>
  <c r="G1587" i="30"/>
  <c r="H1587" i="30" s="1"/>
  <c r="E1587" i="30"/>
  <c r="G1586" i="30"/>
  <c r="E1586" i="30"/>
  <c r="G1585" i="30"/>
  <c r="H1585" i="30" s="1"/>
  <c r="E1585" i="30"/>
  <c r="G1584" i="30"/>
  <c r="E1584" i="30"/>
  <c r="G1583" i="30"/>
  <c r="E1583" i="30"/>
  <c r="G1582" i="30"/>
  <c r="H1582" i="30" s="1"/>
  <c r="E1582" i="30"/>
  <c r="G1581" i="30"/>
  <c r="H1581" i="30" s="1"/>
  <c r="E1581" i="30"/>
  <c r="G1580" i="30"/>
  <c r="E1580" i="30"/>
  <c r="G1579" i="30"/>
  <c r="H1579" i="30" s="1"/>
  <c r="E1579" i="30"/>
  <c r="G1578" i="30"/>
  <c r="H1578" i="30" s="1"/>
  <c r="E1578" i="30"/>
  <c r="G1577" i="30"/>
  <c r="E1577" i="30"/>
  <c r="G1576" i="30"/>
  <c r="H1576" i="30" s="1"/>
  <c r="E1576" i="30"/>
  <c r="G1575" i="30"/>
  <c r="E1575" i="30"/>
  <c r="G1574" i="30"/>
  <c r="E1574" i="30"/>
  <c r="G1573" i="30"/>
  <c r="H1573" i="30" s="1"/>
  <c r="E1573" i="30"/>
  <c r="G1572" i="30"/>
  <c r="H1572" i="30" s="1"/>
  <c r="E1572" i="30"/>
  <c r="G1571" i="30"/>
  <c r="E1571" i="30"/>
  <c r="G1570" i="30"/>
  <c r="H1570" i="30" s="1"/>
  <c r="E1570" i="30"/>
  <c r="G1569" i="30"/>
  <c r="E1569" i="30"/>
  <c r="G1568" i="30"/>
  <c r="H1568" i="30" s="1"/>
  <c r="E1568" i="30"/>
  <c r="G1567" i="30"/>
  <c r="H1567" i="30" s="1"/>
  <c r="E1567" i="30"/>
  <c r="G1566" i="30"/>
  <c r="E1566" i="30"/>
  <c r="G1565" i="30"/>
  <c r="E1565" i="30"/>
  <c r="G1564" i="30"/>
  <c r="E1564" i="30"/>
  <c r="G1563" i="30"/>
  <c r="H1563" i="30" s="1"/>
  <c r="E1563" i="30"/>
  <c r="G1562" i="30"/>
  <c r="E1562" i="30"/>
  <c r="G1561" i="30"/>
  <c r="E1561" i="30"/>
  <c r="G1560" i="30"/>
  <c r="H1560" i="30" s="1"/>
  <c r="E1560" i="30"/>
  <c r="G1559" i="30"/>
  <c r="E1559" i="30"/>
  <c r="G1558" i="30"/>
  <c r="E1558" i="30"/>
  <c r="G1557" i="30"/>
  <c r="H1557" i="30" s="1"/>
  <c r="E1557" i="30"/>
  <c r="G1556" i="30"/>
  <c r="H1556" i="30" s="1"/>
  <c r="E1556" i="30"/>
  <c r="G1555" i="30"/>
  <c r="E1555" i="30"/>
  <c r="G1554" i="30"/>
  <c r="H1554" i="30" s="1"/>
  <c r="E1554" i="30"/>
  <c r="G1553" i="30"/>
  <c r="E1553" i="30"/>
  <c r="G1552" i="30"/>
  <c r="E1552" i="30"/>
  <c r="G1551" i="30"/>
  <c r="H1551" i="30" s="1"/>
  <c r="E1551" i="30"/>
  <c r="G1550" i="30"/>
  <c r="H1550" i="30" s="1"/>
  <c r="E1550" i="30"/>
  <c r="G1549" i="30"/>
  <c r="H1549" i="30" s="1"/>
  <c r="E1549" i="30"/>
  <c r="G1548" i="30"/>
  <c r="H1548" i="30" s="1"/>
  <c r="E1548" i="30"/>
  <c r="G1547" i="30"/>
  <c r="H1547" i="30" s="1"/>
  <c r="E1547" i="30"/>
  <c r="G1546" i="30"/>
  <c r="H1546" i="30" s="1"/>
  <c r="E1546" i="30"/>
  <c r="G1545" i="30"/>
  <c r="E1545" i="30"/>
  <c r="G1544" i="30"/>
  <c r="H1544" i="30" s="1"/>
  <c r="E1544" i="30"/>
  <c r="G1543" i="30"/>
  <c r="E1543" i="30"/>
  <c r="G1542" i="30"/>
  <c r="E1542" i="30"/>
  <c r="G1541" i="30"/>
  <c r="H1541" i="30" s="1"/>
  <c r="E1541" i="30"/>
  <c r="G1281" i="30"/>
  <c r="H1281" i="30" s="1"/>
  <c r="E1281" i="30"/>
  <c r="G1540" i="30"/>
  <c r="E1540" i="30"/>
  <c r="G1160" i="30"/>
  <c r="H1160" i="30" s="1"/>
  <c r="E1160" i="30"/>
  <c r="G1159" i="30"/>
  <c r="E1159" i="30"/>
  <c r="G1158" i="30"/>
  <c r="E1158" i="30"/>
  <c r="G1157" i="30"/>
  <c r="H1157" i="30" s="1"/>
  <c r="E1157" i="30"/>
  <c r="G1156" i="30"/>
  <c r="E1156" i="30"/>
  <c r="G1155" i="30"/>
  <c r="H1155" i="30" s="1"/>
  <c r="E1155" i="30"/>
  <c r="G1154" i="30"/>
  <c r="E1154" i="30"/>
  <c r="G1153" i="30"/>
  <c r="E1153" i="30"/>
  <c r="G1152" i="30"/>
  <c r="H1152" i="30" s="1"/>
  <c r="E1152" i="30"/>
  <c r="G1151" i="30"/>
  <c r="H1151" i="30" s="1"/>
  <c r="E1151" i="30"/>
  <c r="G1150" i="30"/>
  <c r="E1150" i="30"/>
  <c r="G1149" i="30"/>
  <c r="H1149" i="30" s="1"/>
  <c r="E1149" i="30"/>
  <c r="G1148" i="30"/>
  <c r="H1148" i="30" s="1"/>
  <c r="E1148" i="30"/>
  <c r="G1147" i="30"/>
  <c r="E1147" i="30"/>
  <c r="G1146" i="30"/>
  <c r="E1146" i="30"/>
  <c r="G1145" i="30"/>
  <c r="H1145" i="30" s="1"/>
  <c r="E1145" i="30"/>
  <c r="G1144" i="30"/>
  <c r="H1144" i="30" s="1"/>
  <c r="E1144" i="30"/>
  <c r="G1143" i="30"/>
  <c r="E1143" i="30"/>
  <c r="G1142" i="30"/>
  <c r="H1142" i="30" s="1"/>
  <c r="E1142" i="30"/>
  <c r="G1141" i="30"/>
  <c r="H1141" i="30" s="1"/>
  <c r="E1141" i="30"/>
  <c r="G1140" i="30"/>
  <c r="E1140" i="30"/>
  <c r="G1139" i="30"/>
  <c r="H1139" i="30" s="1"/>
  <c r="E1139" i="30"/>
  <c r="G1138" i="30"/>
  <c r="E1138" i="30"/>
  <c r="G1137" i="30"/>
  <c r="H1137" i="30" s="1"/>
  <c r="E1137" i="30"/>
  <c r="G1136" i="30"/>
  <c r="H1136" i="30" s="1"/>
  <c r="E1136" i="30"/>
  <c r="G1135" i="30"/>
  <c r="E1135" i="30"/>
  <c r="G1134" i="30"/>
  <c r="H1134" i="30" s="1"/>
  <c r="E1134" i="30"/>
  <c r="G1133" i="30"/>
  <c r="E1133" i="30"/>
  <c r="G1132" i="30"/>
  <c r="E1132" i="30"/>
  <c r="G1131" i="30"/>
  <c r="H1131" i="30" s="1"/>
  <c r="E1131" i="30"/>
  <c r="G1130" i="30"/>
  <c r="E1130" i="30"/>
  <c r="G1129" i="30"/>
  <c r="E1129" i="30"/>
  <c r="G1128" i="30"/>
  <c r="H1128" i="30" s="1"/>
  <c r="E1128" i="30"/>
  <c r="G1127" i="30"/>
  <c r="H1127" i="30" s="1"/>
  <c r="E1127" i="30"/>
  <c r="G1126" i="30"/>
  <c r="E1126" i="30"/>
  <c r="G1125" i="30"/>
  <c r="H1125" i="30" s="1"/>
  <c r="E1125" i="30"/>
  <c r="G1124" i="30"/>
  <c r="E1124" i="30"/>
  <c r="G1123" i="30"/>
  <c r="H1123" i="30" s="1"/>
  <c r="E1123" i="30"/>
  <c r="G1122" i="30"/>
  <c r="H1122" i="30" s="1"/>
  <c r="E1122" i="30"/>
  <c r="G1121" i="30"/>
  <c r="H1121" i="30" s="1"/>
  <c r="E1121" i="30"/>
  <c r="G1120" i="30"/>
  <c r="H1120" i="30" s="1"/>
  <c r="E1120" i="30"/>
  <c r="G1119" i="30"/>
  <c r="E1119" i="30"/>
  <c r="G1118" i="30"/>
  <c r="H1118" i="30" s="1"/>
  <c r="E1118" i="30"/>
  <c r="G1117" i="30"/>
  <c r="E1117" i="30"/>
  <c r="G1116" i="30"/>
  <c r="E1116" i="30"/>
  <c r="G1115" i="30"/>
  <c r="H1115" i="30" s="1"/>
  <c r="E1115" i="30"/>
  <c r="G1114" i="30"/>
  <c r="E1114" i="30"/>
  <c r="G1113" i="30"/>
  <c r="E1113" i="30"/>
  <c r="G1112" i="30"/>
  <c r="E1112" i="30"/>
  <c r="G1111" i="30"/>
  <c r="H1111" i="30" s="1"/>
  <c r="E1111" i="30"/>
  <c r="G1110" i="30"/>
  <c r="E1110" i="30"/>
  <c r="G1109" i="30"/>
  <c r="H1109" i="30" s="1"/>
  <c r="E1109" i="30"/>
  <c r="G1108" i="30"/>
  <c r="H1108" i="30" s="1"/>
  <c r="E1108" i="30"/>
  <c r="G1107" i="30"/>
  <c r="E1107" i="30"/>
  <c r="G1106" i="30"/>
  <c r="H1106" i="30" s="1"/>
  <c r="E1106" i="30"/>
  <c r="G1105" i="30"/>
  <c r="E1105" i="30"/>
  <c r="G1104" i="30"/>
  <c r="H1104" i="30" s="1"/>
  <c r="E1104" i="30"/>
  <c r="G1103" i="30"/>
  <c r="H1103" i="30" s="1"/>
  <c r="E1103" i="30"/>
  <c r="G1102" i="30"/>
  <c r="H1102" i="30" s="1"/>
  <c r="E1102" i="30"/>
  <c r="G1101" i="30"/>
  <c r="H1101" i="30" s="1"/>
  <c r="E1101" i="30"/>
  <c r="G1100" i="30"/>
  <c r="H1100" i="30" s="1"/>
  <c r="E1100" i="30"/>
  <c r="G1099" i="30"/>
  <c r="E1099" i="30"/>
  <c r="G1098" i="30"/>
  <c r="E1098" i="30"/>
  <c r="G1097" i="30"/>
  <c r="E1097" i="30"/>
  <c r="G1096" i="30"/>
  <c r="H1096" i="30" s="1"/>
  <c r="E1096" i="30"/>
  <c r="G1095" i="30"/>
  <c r="E1095" i="30"/>
  <c r="G1094" i="30"/>
  <c r="H1094" i="30" s="1"/>
  <c r="E1094" i="30"/>
  <c r="G1093" i="30"/>
  <c r="H1093" i="30" s="1"/>
  <c r="E1093" i="30"/>
  <c r="G1092" i="30"/>
  <c r="E1092" i="30"/>
  <c r="G1091" i="30"/>
  <c r="H1091" i="30" s="1"/>
  <c r="E1091" i="30"/>
  <c r="G1090" i="30"/>
  <c r="H1090" i="30" s="1"/>
  <c r="E1090" i="30"/>
  <c r="G1089" i="30"/>
  <c r="H1089" i="30" s="1"/>
  <c r="E1089" i="30"/>
  <c r="G1088" i="30"/>
  <c r="E1088" i="30"/>
  <c r="G1087" i="30"/>
  <c r="E1087" i="30"/>
  <c r="G1086" i="30"/>
  <c r="E1086" i="30"/>
  <c r="G1085" i="30"/>
  <c r="H1085" i="30" s="1"/>
  <c r="E1085" i="30"/>
  <c r="G1084" i="30"/>
  <c r="H1084" i="30" s="1"/>
  <c r="E1084" i="30"/>
  <c r="G1083" i="30"/>
  <c r="E1083" i="30"/>
  <c r="G1082" i="30"/>
  <c r="H1082" i="30" s="1"/>
  <c r="E1082" i="30"/>
  <c r="G1081" i="30"/>
  <c r="H1081" i="30" s="1"/>
  <c r="E1081" i="30"/>
  <c r="G1080" i="30"/>
  <c r="H1080" i="30" s="1"/>
  <c r="E1080" i="30"/>
  <c r="G1079" i="30"/>
  <c r="H1079" i="30" s="1"/>
  <c r="E1079" i="30"/>
  <c r="G1078" i="30"/>
  <c r="E1078" i="30"/>
  <c r="G1077" i="30"/>
  <c r="H1077" i="30" s="1"/>
  <c r="E1077" i="30"/>
  <c r="G1076" i="30"/>
  <c r="E1076" i="30"/>
  <c r="G1075" i="30"/>
  <c r="E1075" i="30"/>
  <c r="G1074" i="30"/>
  <c r="H1074" i="30" s="1"/>
  <c r="E1074" i="30"/>
  <c r="G1073" i="30"/>
  <c r="H1073" i="30" s="1"/>
  <c r="E1073" i="30"/>
  <c r="G1072" i="30"/>
  <c r="H1072" i="30" s="1"/>
  <c r="E1072" i="30"/>
  <c r="G1071" i="30"/>
  <c r="E1071" i="30"/>
  <c r="G1070" i="30"/>
  <c r="H1070" i="30" s="1"/>
  <c r="E1070" i="30"/>
  <c r="G1069" i="30"/>
  <c r="H1069" i="30" s="1"/>
  <c r="E1069" i="30"/>
  <c r="G1068" i="30"/>
  <c r="H1068" i="30" s="1"/>
  <c r="E1068" i="30"/>
  <c r="G1067" i="30"/>
  <c r="E1067" i="30"/>
  <c r="G1066" i="30"/>
  <c r="H1066" i="30" s="1"/>
  <c r="E1066" i="30"/>
  <c r="G1065" i="30"/>
  <c r="H1065" i="30" s="1"/>
  <c r="E1065" i="30"/>
  <c r="G1064" i="30"/>
  <c r="E1064" i="30"/>
  <c r="G1063" i="30"/>
  <c r="E1063" i="30"/>
  <c r="G1062" i="30"/>
  <c r="H1062" i="30" s="1"/>
  <c r="E1062" i="30"/>
  <c r="G1061" i="30"/>
  <c r="E1061" i="30"/>
  <c r="G1060" i="30"/>
  <c r="E1060" i="30"/>
  <c r="G1059" i="30"/>
  <c r="H1059" i="30" s="1"/>
  <c r="E1059" i="30"/>
  <c r="G1058" i="30"/>
  <c r="H1058" i="30" s="1"/>
  <c r="E1058" i="30"/>
  <c r="G1057" i="30"/>
  <c r="E1057" i="30"/>
  <c r="G1056" i="30"/>
  <c r="H1056" i="30" s="1"/>
  <c r="E1056" i="30"/>
  <c r="G1055" i="30"/>
  <c r="E1055" i="30"/>
  <c r="G1054" i="30"/>
  <c r="H1054" i="30" s="1"/>
  <c r="E1054" i="30"/>
  <c r="G1053" i="30"/>
  <c r="H1053" i="30" s="1"/>
  <c r="E1053" i="30"/>
  <c r="G1052" i="30"/>
  <c r="E1052" i="30"/>
  <c r="G1051" i="30"/>
  <c r="H1051" i="30" s="1"/>
  <c r="E1051" i="30"/>
  <c r="G1050" i="30"/>
  <c r="H1050" i="30" s="1"/>
  <c r="E1050" i="30"/>
  <c r="G1049" i="30"/>
  <c r="E1049" i="30"/>
  <c r="G1048" i="30"/>
  <c r="E1048" i="30"/>
  <c r="G1047" i="30"/>
  <c r="E1047" i="30"/>
  <c r="G1046" i="30"/>
  <c r="E1046" i="30"/>
  <c r="G1045" i="30"/>
  <c r="E1045" i="30"/>
  <c r="G1044" i="30"/>
  <c r="E1044" i="30"/>
  <c r="G1043" i="30"/>
  <c r="E1043" i="30"/>
  <c r="G1042" i="30"/>
  <c r="E1042" i="30"/>
  <c r="G1041" i="30"/>
  <c r="E1041" i="30"/>
  <c r="G1040" i="30"/>
  <c r="E1040" i="30"/>
  <c r="G1039" i="30"/>
  <c r="E1039" i="30"/>
  <c r="G1038" i="30"/>
  <c r="E1038" i="30"/>
  <c r="G1037" i="30"/>
  <c r="E1037" i="30"/>
  <c r="G1036" i="30"/>
  <c r="E1036" i="30"/>
  <c r="G1035" i="30"/>
  <c r="E1035" i="30"/>
  <c r="G1034" i="30"/>
  <c r="E1034" i="30"/>
  <c r="G1033" i="30"/>
  <c r="E1033" i="30"/>
  <c r="G1032" i="30"/>
  <c r="E1032" i="30"/>
  <c r="G1031" i="30"/>
  <c r="E1031" i="30"/>
  <c r="G1030" i="30"/>
  <c r="E1030" i="30"/>
  <c r="G1029" i="30"/>
  <c r="E1029" i="30"/>
  <c r="G1028" i="30"/>
  <c r="E1028" i="30"/>
  <c r="G1027" i="30"/>
  <c r="E1027" i="30"/>
  <c r="G1026" i="30"/>
  <c r="H1026" i="30" s="1"/>
  <c r="E1026" i="30"/>
  <c r="G1025" i="30"/>
  <c r="H1025" i="30" s="1"/>
  <c r="E1025" i="30"/>
  <c r="G1024" i="30"/>
  <c r="H1024" i="30" s="1"/>
  <c r="E1024" i="30"/>
  <c r="G1023" i="30"/>
  <c r="H1023" i="30" s="1"/>
  <c r="E1023" i="30"/>
  <c r="G1022" i="30"/>
  <c r="H1022" i="30" s="1"/>
  <c r="E1022" i="30"/>
  <c r="G1021" i="30"/>
  <c r="H1021" i="30" s="1"/>
  <c r="E1021" i="30"/>
  <c r="G1020" i="30"/>
  <c r="E1020" i="30"/>
  <c r="G1019" i="30"/>
  <c r="H1019" i="30" s="1"/>
  <c r="E1019" i="30"/>
  <c r="G1018" i="30"/>
  <c r="H1018" i="30" s="1"/>
  <c r="E1018" i="30"/>
  <c r="G1017" i="30"/>
  <c r="H1017" i="30" s="1"/>
  <c r="E1017" i="30"/>
  <c r="G1016" i="30"/>
  <c r="E1016" i="30"/>
  <c r="G1015" i="30"/>
  <c r="E1015" i="30"/>
  <c r="G1014" i="30"/>
  <c r="H1014" i="30" s="1"/>
  <c r="E1014" i="30"/>
  <c r="G1013" i="30"/>
  <c r="H1013" i="30" s="1"/>
  <c r="E1013" i="30"/>
  <c r="G1012" i="30"/>
  <c r="H1012" i="30" s="1"/>
  <c r="E1012" i="30"/>
  <c r="G1011" i="30"/>
  <c r="E1011" i="30"/>
  <c r="G1010" i="30"/>
  <c r="E1010" i="30"/>
  <c r="G1009" i="30"/>
  <c r="H1009" i="30" s="1"/>
  <c r="E1009" i="30"/>
  <c r="G1008" i="30"/>
  <c r="H1008" i="30" s="1"/>
  <c r="E1008" i="30"/>
  <c r="G1007" i="30"/>
  <c r="E1007" i="30"/>
  <c r="G1006" i="30"/>
  <c r="H1006" i="30" s="1"/>
  <c r="E1006" i="30"/>
  <c r="G1005" i="30"/>
  <c r="H1005" i="30" s="1"/>
  <c r="E1005" i="30"/>
  <c r="G1004" i="30"/>
  <c r="E1004" i="30"/>
  <c r="G1003" i="30"/>
  <c r="H1003" i="30" s="1"/>
  <c r="E1003" i="30"/>
  <c r="G1002" i="30"/>
  <c r="E1002" i="30"/>
  <c r="G1001" i="30"/>
  <c r="H1001" i="30" s="1"/>
  <c r="E1001" i="30"/>
  <c r="G1000" i="30"/>
  <c r="H1000" i="30" s="1"/>
  <c r="E1000" i="30"/>
  <c r="G999" i="30"/>
  <c r="H999" i="30" s="1"/>
  <c r="E999" i="30"/>
  <c r="G998" i="30"/>
  <c r="H998" i="30" s="1"/>
  <c r="E998" i="30"/>
  <c r="G997" i="30"/>
  <c r="H997" i="30" s="1"/>
  <c r="E997" i="30"/>
  <c r="G996" i="30"/>
  <c r="H996" i="30" s="1"/>
  <c r="E996" i="30"/>
  <c r="G995" i="30"/>
  <c r="E995" i="30"/>
  <c r="G994" i="30"/>
  <c r="H994" i="30" s="1"/>
  <c r="E994" i="30"/>
  <c r="G993" i="30"/>
  <c r="H993" i="30" s="1"/>
  <c r="E993" i="30"/>
  <c r="G992" i="30"/>
  <c r="H992" i="30" s="1"/>
  <c r="E992" i="30"/>
  <c r="G991" i="30"/>
  <c r="H991" i="30" s="1"/>
  <c r="E991" i="30"/>
  <c r="G990" i="30"/>
  <c r="E990" i="30"/>
  <c r="G989" i="30"/>
  <c r="H989" i="30" s="1"/>
  <c r="E989" i="30"/>
  <c r="G988" i="30"/>
  <c r="H988" i="30" s="1"/>
  <c r="E988" i="30"/>
  <c r="G987" i="30"/>
  <c r="E987" i="30"/>
  <c r="G986" i="30"/>
  <c r="H986" i="30" s="1"/>
  <c r="E986" i="30"/>
  <c r="G985" i="30"/>
  <c r="H985" i="30" s="1"/>
  <c r="E985" i="30"/>
  <c r="G984" i="30"/>
  <c r="H984" i="30" s="1"/>
  <c r="E984" i="30"/>
  <c r="G983" i="30"/>
  <c r="E983" i="30"/>
  <c r="G982" i="30"/>
  <c r="H982" i="30" s="1"/>
  <c r="E982" i="30"/>
  <c r="G981" i="30"/>
  <c r="H981" i="30" s="1"/>
  <c r="E981" i="30"/>
  <c r="G980" i="30"/>
  <c r="H980" i="30" s="1"/>
  <c r="E980" i="30"/>
  <c r="G979" i="30"/>
  <c r="H979" i="30" s="1"/>
  <c r="E979" i="30"/>
  <c r="G978" i="30"/>
  <c r="E978" i="30"/>
  <c r="G977" i="30"/>
  <c r="H977" i="30" s="1"/>
  <c r="E977" i="30"/>
  <c r="G976" i="30"/>
  <c r="H976" i="30" s="1"/>
  <c r="E976" i="30"/>
  <c r="G975" i="30"/>
  <c r="E975" i="30"/>
  <c r="G974" i="30"/>
  <c r="E974" i="30"/>
  <c r="G973" i="30"/>
  <c r="H973" i="30" s="1"/>
  <c r="E973" i="30"/>
  <c r="G972" i="30"/>
  <c r="H972" i="30" s="1"/>
  <c r="E972" i="30"/>
  <c r="G971" i="30"/>
  <c r="H971" i="30" s="1"/>
  <c r="E971" i="30"/>
  <c r="G970" i="30"/>
  <c r="E970" i="30"/>
  <c r="G969" i="30"/>
  <c r="H969" i="30" s="1"/>
  <c r="E969" i="30"/>
  <c r="G968" i="30"/>
  <c r="H968" i="30" s="1"/>
  <c r="E968" i="30"/>
  <c r="G967" i="30"/>
  <c r="E967" i="30"/>
  <c r="G966" i="30"/>
  <c r="H966" i="30" s="1"/>
  <c r="E966" i="30"/>
  <c r="G965" i="30"/>
  <c r="H965" i="30" s="1"/>
  <c r="E965" i="30"/>
  <c r="G964" i="30"/>
  <c r="H964" i="30" s="1"/>
  <c r="E964" i="30"/>
  <c r="G963" i="30"/>
  <c r="E963" i="30"/>
  <c r="G962" i="30"/>
  <c r="E962" i="30"/>
  <c r="G961" i="30"/>
  <c r="E961" i="30"/>
  <c r="G960" i="30"/>
  <c r="H960" i="30" s="1"/>
  <c r="E960" i="30"/>
  <c r="G959" i="30"/>
  <c r="E959" i="30"/>
  <c r="G958" i="30"/>
  <c r="E958" i="30"/>
  <c r="G957" i="30"/>
  <c r="H957" i="30" s="1"/>
  <c r="E957" i="30"/>
  <c r="G956" i="30"/>
  <c r="E956" i="30"/>
  <c r="G955" i="30"/>
  <c r="H955" i="30" s="1"/>
  <c r="E955" i="30"/>
  <c r="G954" i="30"/>
  <c r="H954" i="30" s="1"/>
  <c r="E954" i="30"/>
  <c r="G953" i="30"/>
  <c r="E953" i="30"/>
  <c r="G952" i="30"/>
  <c r="H952" i="30" s="1"/>
  <c r="E952" i="30"/>
  <c r="G951" i="30"/>
  <c r="E951" i="30"/>
  <c r="G950" i="30"/>
  <c r="H950" i="30" s="1"/>
  <c r="E950" i="30"/>
  <c r="G949" i="30"/>
  <c r="H949" i="30" s="1"/>
  <c r="E949" i="30"/>
  <c r="G948" i="30"/>
  <c r="E948" i="30"/>
  <c r="G947" i="30"/>
  <c r="H947" i="30" s="1"/>
  <c r="E947" i="30"/>
  <c r="G946" i="30"/>
  <c r="H946" i="30" s="1"/>
  <c r="E946" i="30"/>
  <c r="G945" i="30"/>
  <c r="H945" i="30" s="1"/>
  <c r="E945" i="30"/>
  <c r="G944" i="30"/>
  <c r="E944" i="30"/>
  <c r="G943" i="30"/>
  <c r="E943" i="30"/>
  <c r="G942" i="30"/>
  <c r="E942" i="30"/>
  <c r="G941" i="30"/>
  <c r="H941" i="30" s="1"/>
  <c r="E941" i="30"/>
  <c r="G940" i="30"/>
  <c r="E940" i="30"/>
  <c r="G939" i="30"/>
  <c r="H939" i="30" s="1"/>
  <c r="E939" i="30"/>
  <c r="G938" i="30"/>
  <c r="E938" i="30"/>
  <c r="G937" i="30"/>
  <c r="H937" i="30" s="1"/>
  <c r="E937" i="30"/>
  <c r="G936" i="30"/>
  <c r="H936" i="30" s="1"/>
  <c r="E936" i="30"/>
  <c r="G935" i="30"/>
  <c r="E935" i="30"/>
  <c r="G934" i="30"/>
  <c r="H934" i="30" s="1"/>
  <c r="E934" i="30"/>
  <c r="G933" i="30"/>
  <c r="E933" i="30"/>
  <c r="G932" i="30"/>
  <c r="E932" i="30"/>
  <c r="G931" i="30"/>
  <c r="H931" i="30" s="1"/>
  <c r="E931" i="30"/>
  <c r="G930" i="30"/>
  <c r="H930" i="30" s="1"/>
  <c r="E930" i="30"/>
  <c r="G929" i="30"/>
  <c r="E929" i="30"/>
  <c r="G928" i="30"/>
  <c r="H928" i="30" s="1"/>
  <c r="E928" i="30"/>
  <c r="G927" i="30"/>
  <c r="H927" i="30" s="1"/>
  <c r="E927" i="30"/>
  <c r="G926" i="30"/>
  <c r="E926" i="30"/>
  <c r="G925" i="30"/>
  <c r="H925" i="30" s="1"/>
  <c r="E925" i="30"/>
  <c r="G924" i="30"/>
  <c r="E924" i="30"/>
  <c r="G923" i="30"/>
  <c r="E923" i="30"/>
  <c r="G922" i="30"/>
  <c r="H922" i="30" s="1"/>
  <c r="E922" i="30"/>
  <c r="G921" i="30"/>
  <c r="H921" i="30" s="1"/>
  <c r="E921" i="30"/>
  <c r="G920" i="30"/>
  <c r="H920" i="30" s="1"/>
  <c r="E920" i="30"/>
  <c r="G919" i="30"/>
  <c r="E919" i="30"/>
  <c r="G918" i="30"/>
  <c r="E918" i="30"/>
  <c r="G917" i="30"/>
  <c r="E917" i="30"/>
  <c r="G916" i="30"/>
  <c r="E916" i="30"/>
  <c r="G915" i="30"/>
  <c r="E915" i="30"/>
  <c r="G914" i="30"/>
  <c r="H914" i="30" s="1"/>
  <c r="E914" i="30"/>
  <c r="G913" i="30"/>
  <c r="E913" i="30"/>
  <c r="G912" i="30"/>
  <c r="E912" i="30"/>
  <c r="G911" i="30"/>
  <c r="H911" i="30" s="1"/>
  <c r="E911" i="30"/>
  <c r="G910" i="30"/>
  <c r="E910" i="30"/>
  <c r="G909" i="30"/>
  <c r="H909" i="30" s="1"/>
  <c r="E909" i="30"/>
  <c r="G908" i="30"/>
  <c r="H908" i="30" s="1"/>
  <c r="E908" i="30"/>
  <c r="G907" i="30"/>
  <c r="E907" i="30"/>
  <c r="G906" i="30"/>
  <c r="H906" i="30" s="1"/>
  <c r="E906" i="30"/>
  <c r="G905" i="30"/>
  <c r="H905" i="30" s="1"/>
  <c r="E905" i="30"/>
  <c r="G904" i="30"/>
  <c r="H904" i="30" s="1"/>
  <c r="E904" i="30"/>
  <c r="G903" i="30"/>
  <c r="E903" i="30"/>
  <c r="G902" i="30"/>
  <c r="H902" i="30" s="1"/>
  <c r="E902" i="30"/>
  <c r="G901" i="30"/>
  <c r="E901" i="30"/>
  <c r="G900" i="30"/>
  <c r="H900" i="30" s="1"/>
  <c r="E900" i="30"/>
  <c r="G899" i="30"/>
  <c r="H899" i="30" s="1"/>
  <c r="E899" i="30"/>
  <c r="G898" i="30"/>
  <c r="H898" i="30" s="1"/>
  <c r="E898" i="30"/>
  <c r="G897" i="30"/>
  <c r="E897" i="30"/>
  <c r="G896" i="30"/>
  <c r="H896" i="30" s="1"/>
  <c r="E896" i="30"/>
  <c r="G895" i="30"/>
  <c r="H895" i="30" s="1"/>
  <c r="E895" i="30"/>
  <c r="G894" i="30"/>
  <c r="E894" i="30"/>
  <c r="G893" i="30"/>
  <c r="H893" i="30" s="1"/>
  <c r="E893" i="30"/>
  <c r="G892" i="30"/>
  <c r="H892" i="30" s="1"/>
  <c r="E892" i="30"/>
  <c r="G891" i="30"/>
  <c r="E891" i="30"/>
  <c r="G890" i="30"/>
  <c r="E890" i="30"/>
  <c r="G889" i="30"/>
  <c r="E889" i="30"/>
  <c r="G888" i="30"/>
  <c r="H888" i="30" s="1"/>
  <c r="E888" i="30"/>
  <c r="G887" i="30"/>
  <c r="H887" i="30" s="1"/>
  <c r="E887" i="30"/>
  <c r="G886" i="30"/>
  <c r="H886" i="30" s="1"/>
  <c r="E886" i="30"/>
  <c r="G885" i="30"/>
  <c r="H885" i="30" s="1"/>
  <c r="E885" i="30"/>
  <c r="G884" i="30"/>
  <c r="E884" i="30"/>
  <c r="G883" i="30"/>
  <c r="H883" i="30" s="1"/>
  <c r="E883" i="30"/>
  <c r="G882" i="30"/>
  <c r="E882" i="30"/>
  <c r="G881" i="30"/>
  <c r="H881" i="30" s="1"/>
  <c r="E881" i="30"/>
  <c r="G880" i="30"/>
  <c r="E880" i="30"/>
  <c r="G879" i="30"/>
  <c r="E879" i="30"/>
  <c r="G878" i="30"/>
  <c r="E878" i="30"/>
  <c r="G877" i="30"/>
  <c r="E877" i="30"/>
  <c r="G876" i="30"/>
  <c r="E876" i="30"/>
  <c r="G875" i="30"/>
  <c r="E875" i="30"/>
  <c r="G874" i="30"/>
  <c r="E874" i="30"/>
  <c r="G873" i="30"/>
  <c r="E873" i="30"/>
  <c r="G872" i="30"/>
  <c r="E872" i="30"/>
  <c r="G871" i="30"/>
  <c r="E871" i="30"/>
  <c r="G870" i="30"/>
  <c r="E870" i="30"/>
  <c r="G869" i="30"/>
  <c r="E869" i="30"/>
  <c r="G868" i="30"/>
  <c r="E868" i="30"/>
  <c r="G867" i="30"/>
  <c r="H867" i="30" s="1"/>
  <c r="E867" i="30"/>
  <c r="G866" i="30"/>
  <c r="H866" i="30" s="1"/>
  <c r="E866" i="30"/>
  <c r="G865" i="30"/>
  <c r="H865" i="30" s="1"/>
  <c r="E865" i="30"/>
  <c r="G864" i="30"/>
  <c r="E864" i="30"/>
  <c r="G863" i="30"/>
  <c r="H863" i="30" s="1"/>
  <c r="E863" i="30"/>
  <c r="G862" i="30"/>
  <c r="H862" i="30" s="1"/>
  <c r="E862" i="30"/>
  <c r="G861" i="30"/>
  <c r="H861" i="30" s="1"/>
  <c r="E861" i="30"/>
  <c r="G860" i="30"/>
  <c r="H860" i="30" s="1"/>
  <c r="E860" i="30"/>
  <c r="G859" i="30"/>
  <c r="H859" i="30" s="1"/>
  <c r="E859" i="30"/>
  <c r="G858" i="30"/>
  <c r="H858" i="30" s="1"/>
  <c r="E858" i="30"/>
  <c r="G857" i="30"/>
  <c r="E857" i="30"/>
  <c r="G856" i="30"/>
  <c r="H856" i="30" s="1"/>
  <c r="E856" i="30"/>
  <c r="G855" i="30"/>
  <c r="H855" i="30" s="1"/>
  <c r="E855" i="30"/>
  <c r="G854" i="30"/>
  <c r="E854" i="30"/>
  <c r="G853" i="30"/>
  <c r="H853" i="30" s="1"/>
  <c r="E853" i="30"/>
  <c r="G852" i="30"/>
  <c r="H852" i="30" s="1"/>
  <c r="E852" i="30"/>
  <c r="G851" i="30"/>
  <c r="H851" i="30" s="1"/>
  <c r="E851" i="30"/>
  <c r="G850" i="30"/>
  <c r="E850" i="30"/>
  <c r="G849" i="30"/>
  <c r="E849" i="30"/>
  <c r="G848" i="30"/>
  <c r="H848" i="30" s="1"/>
  <c r="E848" i="30"/>
  <c r="G847" i="30"/>
  <c r="E847" i="30"/>
  <c r="G846" i="30"/>
  <c r="E846" i="30"/>
  <c r="G845" i="30"/>
  <c r="E845" i="30"/>
  <c r="G844" i="30"/>
  <c r="H844" i="30" s="1"/>
  <c r="E844" i="30"/>
  <c r="G843" i="30"/>
  <c r="E843" i="30"/>
  <c r="G842" i="30"/>
  <c r="E842" i="30"/>
  <c r="G841" i="30"/>
  <c r="H841" i="30" s="1"/>
  <c r="E841" i="30"/>
  <c r="G840" i="30"/>
  <c r="E840" i="30"/>
  <c r="G839" i="30"/>
  <c r="H839" i="30" s="1"/>
  <c r="E839" i="30"/>
  <c r="G838" i="30"/>
  <c r="H838" i="30" s="1"/>
  <c r="E838" i="30"/>
  <c r="G837" i="30"/>
  <c r="E837" i="30"/>
  <c r="G836" i="30"/>
  <c r="E836" i="30"/>
  <c r="G835" i="30"/>
  <c r="E835" i="30"/>
  <c r="G834" i="30"/>
  <c r="H834" i="30" s="1"/>
  <c r="E834" i="30"/>
  <c r="G833" i="30"/>
  <c r="H833" i="30" s="1"/>
  <c r="E833" i="30"/>
  <c r="G832" i="30"/>
  <c r="H832" i="30" s="1"/>
  <c r="E832" i="30"/>
  <c r="G831" i="30"/>
  <c r="E831" i="30"/>
  <c r="G830" i="30"/>
  <c r="H830" i="30" s="1"/>
  <c r="E830" i="30"/>
  <c r="G829" i="30"/>
  <c r="H829" i="30" s="1"/>
  <c r="E829" i="30"/>
  <c r="G828" i="30"/>
  <c r="E828" i="30"/>
  <c r="G827" i="30"/>
  <c r="E827" i="30"/>
  <c r="G826" i="30"/>
  <c r="H826" i="30" s="1"/>
  <c r="E826" i="30"/>
  <c r="G825" i="30"/>
  <c r="H825" i="30" s="1"/>
  <c r="E825" i="30"/>
  <c r="G824" i="30"/>
  <c r="H824" i="30" s="1"/>
  <c r="E824" i="30"/>
  <c r="G823" i="30"/>
  <c r="H823" i="30" s="1"/>
  <c r="E823" i="30"/>
  <c r="G822" i="30"/>
  <c r="E822" i="30"/>
  <c r="G821" i="30"/>
  <c r="E821" i="30"/>
  <c r="G820" i="30"/>
  <c r="H820" i="30" s="1"/>
  <c r="E820" i="30"/>
  <c r="G819" i="30"/>
  <c r="H819" i="30" s="1"/>
  <c r="E819" i="30"/>
  <c r="G818" i="30"/>
  <c r="E818" i="30"/>
  <c r="G817" i="30"/>
  <c r="E817" i="30"/>
  <c r="G816" i="30"/>
  <c r="H816" i="30" s="1"/>
  <c r="E816" i="30"/>
  <c r="G815" i="30"/>
  <c r="H815" i="30" s="1"/>
  <c r="E815" i="30"/>
  <c r="G814" i="30"/>
  <c r="H814" i="30" s="1"/>
  <c r="E814" i="30"/>
  <c r="G813" i="30"/>
  <c r="E813" i="30"/>
  <c r="G812" i="30"/>
  <c r="E812" i="30"/>
  <c r="G811" i="30"/>
  <c r="H811" i="30" s="1"/>
  <c r="E811" i="30"/>
  <c r="G810" i="30"/>
  <c r="E810" i="30"/>
  <c r="G809" i="30"/>
  <c r="E809" i="30"/>
  <c r="G808" i="30"/>
  <c r="H808" i="30" s="1"/>
  <c r="E808" i="30"/>
  <c r="G807" i="30"/>
  <c r="H807" i="30" s="1"/>
  <c r="E807" i="30"/>
  <c r="G806" i="30"/>
  <c r="E806" i="30"/>
  <c r="G805" i="30"/>
  <c r="E805" i="30"/>
  <c r="G804" i="30"/>
  <c r="E804" i="30"/>
  <c r="G803" i="30"/>
  <c r="H803" i="30" s="1"/>
  <c r="E803" i="30"/>
  <c r="G802" i="30"/>
  <c r="E802" i="30"/>
  <c r="G801" i="30"/>
  <c r="E801" i="30"/>
  <c r="G800" i="30"/>
  <c r="E800" i="30"/>
  <c r="G799" i="30"/>
  <c r="E799" i="30"/>
  <c r="G798" i="30"/>
  <c r="H798" i="30" s="1"/>
  <c r="E798" i="30"/>
  <c r="G797" i="30"/>
  <c r="H797" i="30" s="1"/>
  <c r="E797" i="30"/>
  <c r="G796" i="30"/>
  <c r="H796" i="30" s="1"/>
  <c r="E796" i="30"/>
  <c r="G795" i="30"/>
  <c r="E795" i="30"/>
  <c r="G794" i="30"/>
  <c r="E794" i="30"/>
  <c r="G793" i="30"/>
  <c r="E793" i="30"/>
  <c r="G792" i="30"/>
  <c r="E792" i="30"/>
  <c r="G791" i="30"/>
  <c r="E791" i="30"/>
  <c r="G790" i="30"/>
  <c r="H790" i="30" s="1"/>
  <c r="E790" i="30"/>
  <c r="G789" i="30"/>
  <c r="E789" i="30"/>
  <c r="G788" i="30"/>
  <c r="E788" i="30"/>
  <c r="G787" i="30"/>
  <c r="E787" i="30"/>
  <c r="G786" i="30"/>
  <c r="H786" i="30" s="1"/>
  <c r="E786" i="30"/>
  <c r="G785" i="30"/>
  <c r="E785" i="30"/>
  <c r="G784" i="30"/>
  <c r="E784" i="30"/>
  <c r="G783" i="30"/>
  <c r="E783" i="30"/>
  <c r="G782" i="30"/>
  <c r="H782" i="30" s="1"/>
  <c r="E782" i="30"/>
  <c r="G781" i="30"/>
  <c r="E781" i="30"/>
  <c r="G780" i="30"/>
  <c r="E780" i="30"/>
  <c r="G779" i="30"/>
  <c r="E779" i="30"/>
  <c r="G778" i="30"/>
  <c r="E778" i="30"/>
  <c r="G777" i="30"/>
  <c r="H777" i="30" s="1"/>
  <c r="E777" i="30"/>
  <c r="G776" i="30"/>
  <c r="E776" i="30"/>
  <c r="G775" i="30"/>
  <c r="E775" i="30"/>
  <c r="G774" i="30"/>
  <c r="E774" i="30"/>
  <c r="G773" i="30"/>
  <c r="E773" i="30"/>
  <c r="G772" i="30"/>
  <c r="E772" i="30"/>
  <c r="G771" i="30"/>
  <c r="E771" i="30"/>
  <c r="G770" i="30"/>
  <c r="E770" i="30"/>
  <c r="G769" i="30"/>
  <c r="H769" i="30" s="1"/>
  <c r="E769" i="30"/>
  <c r="G768" i="30"/>
  <c r="H768" i="30" s="1"/>
  <c r="E768" i="30"/>
  <c r="G767" i="30"/>
  <c r="E767" i="30"/>
  <c r="G766" i="30"/>
  <c r="E766" i="30"/>
  <c r="G765" i="30"/>
  <c r="H765" i="30" s="1"/>
  <c r="E765" i="30"/>
  <c r="G764" i="30"/>
  <c r="H764" i="30" s="1"/>
  <c r="E764" i="30"/>
  <c r="G763" i="30"/>
  <c r="E763" i="30"/>
  <c r="G762" i="30"/>
  <c r="E762" i="30"/>
  <c r="G761" i="30"/>
  <c r="H761" i="30" s="1"/>
  <c r="E761" i="30"/>
  <c r="G760" i="30"/>
  <c r="E760" i="30"/>
  <c r="G759" i="30"/>
  <c r="E759" i="30"/>
  <c r="G758" i="30"/>
  <c r="E758" i="30"/>
  <c r="G757" i="30"/>
  <c r="H757" i="30" s="1"/>
  <c r="E757" i="30"/>
  <c r="G756" i="30"/>
  <c r="E756" i="30"/>
  <c r="G755" i="30"/>
  <c r="E755" i="30"/>
  <c r="G754" i="30"/>
  <c r="E754" i="30"/>
  <c r="G753" i="30"/>
  <c r="E753" i="30"/>
  <c r="G752" i="30"/>
  <c r="E752" i="30"/>
  <c r="G751" i="30"/>
  <c r="E751" i="30"/>
  <c r="G750" i="30"/>
  <c r="H750" i="30" s="1"/>
  <c r="E750" i="30"/>
  <c r="G749" i="30"/>
  <c r="H749" i="30" s="1"/>
  <c r="E749" i="30"/>
  <c r="G748" i="30"/>
  <c r="E748" i="30"/>
  <c r="G747" i="30"/>
  <c r="E747" i="30"/>
  <c r="G746" i="30"/>
  <c r="E746" i="30"/>
  <c r="G745" i="30"/>
  <c r="E745" i="30"/>
  <c r="G744" i="30"/>
  <c r="H744" i="30" s="1"/>
  <c r="E744" i="30"/>
  <c r="G743" i="30"/>
  <c r="E743" i="30"/>
  <c r="G742" i="30"/>
  <c r="E742" i="30"/>
  <c r="G741" i="30"/>
  <c r="H741" i="30" s="1"/>
  <c r="E741" i="30"/>
  <c r="G740" i="30"/>
  <c r="H740" i="30" s="1"/>
  <c r="E740" i="30"/>
  <c r="G739" i="30"/>
  <c r="E739" i="30"/>
  <c r="G738" i="30"/>
  <c r="E738" i="30"/>
  <c r="G737" i="30"/>
  <c r="E737" i="30"/>
  <c r="G736" i="30"/>
  <c r="E736" i="30"/>
  <c r="G735" i="30"/>
  <c r="E735" i="30"/>
  <c r="G734" i="30"/>
  <c r="H734" i="30" s="1"/>
  <c r="E734" i="30"/>
  <c r="G733" i="30"/>
  <c r="H733" i="30" s="1"/>
  <c r="E733" i="30"/>
  <c r="G732" i="30"/>
  <c r="E732" i="30"/>
  <c r="G731" i="30"/>
  <c r="E731" i="30"/>
  <c r="G730" i="30"/>
  <c r="E730" i="30"/>
  <c r="G729" i="30"/>
  <c r="E729" i="30"/>
  <c r="G728" i="30"/>
  <c r="E728" i="30"/>
  <c r="G727" i="30"/>
  <c r="E727" i="30"/>
  <c r="G726" i="30"/>
  <c r="H726" i="30" s="1"/>
  <c r="E726" i="30"/>
  <c r="G725" i="30"/>
  <c r="H725" i="30" s="1"/>
  <c r="E725" i="30"/>
  <c r="G724" i="30"/>
  <c r="H724" i="30" s="1"/>
  <c r="E724" i="30"/>
  <c r="G723" i="30"/>
  <c r="H723" i="30" s="1"/>
  <c r="E723" i="30"/>
  <c r="G722" i="30"/>
  <c r="E722" i="30"/>
  <c r="G721" i="30"/>
  <c r="H721" i="30" s="1"/>
  <c r="E721" i="30"/>
  <c r="G720" i="30"/>
  <c r="H720" i="30" s="1"/>
  <c r="E720" i="30"/>
  <c r="G719" i="30"/>
  <c r="E719" i="30"/>
  <c r="G718" i="30"/>
  <c r="H718" i="30" s="1"/>
  <c r="E718" i="30"/>
  <c r="G717" i="30"/>
  <c r="H717" i="30" s="1"/>
  <c r="E717" i="30"/>
  <c r="G716" i="30"/>
  <c r="E716" i="30"/>
  <c r="G715" i="30"/>
  <c r="E715" i="30"/>
  <c r="G714" i="30"/>
  <c r="H714" i="30" s="1"/>
  <c r="E714" i="30"/>
  <c r="G713" i="30"/>
  <c r="H713" i="30" s="1"/>
  <c r="E713" i="30"/>
  <c r="G712" i="30"/>
  <c r="H712" i="30" s="1"/>
  <c r="E712" i="30"/>
  <c r="G711" i="30"/>
  <c r="E711" i="30"/>
  <c r="G710" i="30"/>
  <c r="H710" i="30" s="1"/>
  <c r="E710" i="30"/>
  <c r="G709" i="30"/>
  <c r="E709" i="30"/>
  <c r="G708" i="30"/>
  <c r="H708" i="30" s="1"/>
  <c r="E708" i="30"/>
  <c r="G707" i="30"/>
  <c r="E707" i="30"/>
  <c r="G706" i="30"/>
  <c r="E706" i="30"/>
  <c r="G705" i="30"/>
  <c r="H705" i="30" s="1"/>
  <c r="E705" i="30"/>
  <c r="G704" i="30"/>
  <c r="H704" i="30" s="1"/>
  <c r="E704" i="30"/>
  <c r="G703" i="30"/>
  <c r="E703" i="30"/>
  <c r="G702" i="30"/>
  <c r="H702" i="30" s="1"/>
  <c r="E702" i="30"/>
  <c r="G701" i="30"/>
  <c r="E701" i="30"/>
  <c r="G700" i="30"/>
  <c r="E700" i="30"/>
  <c r="G699" i="30"/>
  <c r="E699" i="30"/>
  <c r="G698" i="30"/>
  <c r="E698" i="30"/>
  <c r="G697" i="30"/>
  <c r="E697" i="30"/>
  <c r="G696" i="30"/>
  <c r="E696" i="30"/>
  <c r="G695" i="30"/>
  <c r="E695" i="30"/>
  <c r="G694" i="30"/>
  <c r="H694" i="30" s="1"/>
  <c r="E694" i="30"/>
  <c r="G693" i="30"/>
  <c r="H693" i="30" s="1"/>
  <c r="E693" i="30"/>
  <c r="G692" i="30"/>
  <c r="H692" i="30" s="1"/>
  <c r="E692" i="30"/>
  <c r="G691" i="30"/>
  <c r="H691" i="30" s="1"/>
  <c r="E691" i="30"/>
  <c r="G690" i="30"/>
  <c r="E690" i="30"/>
  <c r="G689" i="30"/>
  <c r="H689" i="30" s="1"/>
  <c r="E689" i="30"/>
  <c r="G688" i="30"/>
  <c r="H688" i="30" s="1"/>
  <c r="E688" i="30"/>
  <c r="G687" i="30"/>
  <c r="E687" i="30"/>
  <c r="G686" i="30"/>
  <c r="E686" i="30"/>
  <c r="G685" i="30"/>
  <c r="H685" i="30" s="1"/>
  <c r="E685" i="30"/>
  <c r="G684" i="30"/>
  <c r="E684" i="30"/>
  <c r="G683" i="30"/>
  <c r="H683" i="30" s="1"/>
  <c r="E683" i="30"/>
  <c r="G682" i="30"/>
  <c r="E682" i="30"/>
  <c r="G681" i="30"/>
  <c r="E681" i="30"/>
  <c r="G680" i="30"/>
  <c r="H680" i="30" s="1"/>
  <c r="E680" i="30"/>
  <c r="G679" i="30"/>
  <c r="E679" i="30"/>
  <c r="G678" i="30"/>
  <c r="H678" i="30" s="1"/>
  <c r="E678" i="30"/>
  <c r="G677" i="30"/>
  <c r="H677" i="30" s="1"/>
  <c r="E677" i="30"/>
  <c r="G676" i="30"/>
  <c r="E676" i="30"/>
  <c r="G675" i="30"/>
  <c r="E675" i="30"/>
  <c r="G674" i="30"/>
  <c r="H674" i="30" s="1"/>
  <c r="E674" i="30"/>
  <c r="G673" i="30"/>
  <c r="E673" i="30"/>
  <c r="G672" i="30"/>
  <c r="H672" i="30" s="1"/>
  <c r="E672" i="30"/>
  <c r="G671" i="30"/>
  <c r="E671" i="30"/>
  <c r="G670" i="30"/>
  <c r="H670" i="30" s="1"/>
  <c r="E670" i="30"/>
  <c r="G669" i="30"/>
  <c r="H669" i="30" s="1"/>
  <c r="E669" i="30"/>
  <c r="G668" i="30"/>
  <c r="E668" i="30"/>
  <c r="G667" i="30"/>
  <c r="E667" i="30"/>
  <c r="G666" i="30"/>
  <c r="H666" i="30" s="1"/>
  <c r="E666" i="30"/>
  <c r="G665" i="30"/>
  <c r="E665" i="30"/>
  <c r="G664" i="30"/>
  <c r="E664" i="30"/>
  <c r="G663" i="30"/>
  <c r="E663" i="30"/>
  <c r="G662" i="30"/>
  <c r="E662" i="30"/>
  <c r="G661" i="30"/>
  <c r="H661" i="30" s="1"/>
  <c r="E661" i="30"/>
  <c r="G660" i="30"/>
  <c r="E660" i="30"/>
  <c r="G659" i="30"/>
  <c r="H659" i="30" s="1"/>
  <c r="E659" i="30"/>
  <c r="G658" i="30"/>
  <c r="H658" i="30" s="1"/>
  <c r="E658" i="30"/>
  <c r="G657" i="30"/>
  <c r="H657" i="30" s="1"/>
  <c r="E657" i="30"/>
  <c r="G656" i="30"/>
  <c r="H656" i="30" s="1"/>
  <c r="E656" i="30"/>
  <c r="G655" i="30"/>
  <c r="H655" i="30" s="1"/>
  <c r="E655" i="30"/>
  <c r="G654" i="30"/>
  <c r="E654" i="30"/>
  <c r="G653" i="30"/>
  <c r="H653" i="30" s="1"/>
  <c r="E653" i="30"/>
  <c r="G652" i="30"/>
  <c r="E652" i="30"/>
  <c r="G651" i="30"/>
  <c r="H651" i="30" s="1"/>
  <c r="E651" i="30"/>
  <c r="G650" i="30"/>
  <c r="E650" i="30"/>
  <c r="G649" i="30"/>
  <c r="H649" i="30" s="1"/>
  <c r="E649" i="30"/>
  <c r="G648" i="30"/>
  <c r="E648" i="30"/>
  <c r="G647" i="30"/>
  <c r="E647" i="30"/>
  <c r="G646" i="30"/>
  <c r="H646" i="30" s="1"/>
  <c r="E646" i="30"/>
  <c r="G645" i="30"/>
  <c r="E645" i="30"/>
  <c r="G644" i="30"/>
  <c r="E644" i="30"/>
  <c r="G643" i="30"/>
  <c r="E643" i="30"/>
  <c r="G642" i="30"/>
  <c r="H642" i="30" s="1"/>
  <c r="E642" i="30"/>
  <c r="G641" i="30"/>
  <c r="H641" i="30" s="1"/>
  <c r="E641" i="30"/>
  <c r="G640" i="30"/>
  <c r="E640" i="30"/>
  <c r="G639" i="30"/>
  <c r="H639" i="30" s="1"/>
  <c r="E639" i="30"/>
  <c r="G638" i="30"/>
  <c r="E638" i="30"/>
  <c r="G637" i="30"/>
  <c r="H637" i="30" s="1"/>
  <c r="E637" i="30"/>
  <c r="G636" i="30"/>
  <c r="E636" i="30"/>
  <c r="G635" i="30"/>
  <c r="H635" i="30" s="1"/>
  <c r="E635" i="30"/>
  <c r="G634" i="30"/>
  <c r="E634" i="30"/>
  <c r="G633" i="30"/>
  <c r="H633" i="30" s="1"/>
  <c r="E633" i="30"/>
  <c r="G632" i="30"/>
  <c r="E632" i="30"/>
  <c r="G631" i="30"/>
  <c r="E631" i="30"/>
  <c r="G630" i="30"/>
  <c r="H630" i="30" s="1"/>
  <c r="E630" i="30"/>
  <c r="G629" i="30"/>
  <c r="E629" i="30"/>
  <c r="G628" i="30"/>
  <c r="H628" i="30" s="1"/>
  <c r="E628" i="30"/>
  <c r="G627" i="30"/>
  <c r="H627" i="30" s="1"/>
  <c r="E627" i="30"/>
  <c r="G626" i="30"/>
  <c r="E626" i="30"/>
  <c r="G625" i="30"/>
  <c r="E625" i="30"/>
  <c r="G624" i="30"/>
  <c r="H624" i="30" s="1"/>
  <c r="E624" i="30"/>
  <c r="G623" i="30"/>
  <c r="E623" i="30"/>
  <c r="G622" i="30"/>
  <c r="H622" i="30" s="1"/>
  <c r="E622" i="30"/>
  <c r="G621" i="30"/>
  <c r="E621" i="30"/>
  <c r="G620" i="30"/>
  <c r="E620" i="30"/>
  <c r="G619" i="30"/>
  <c r="E619" i="30"/>
  <c r="G618" i="30"/>
  <c r="H618" i="30" s="1"/>
  <c r="E618" i="30"/>
  <c r="G617" i="30"/>
  <c r="H617" i="30" s="1"/>
  <c r="E617" i="30"/>
  <c r="G616" i="30"/>
  <c r="E616" i="30"/>
  <c r="G615" i="30"/>
  <c r="H615" i="30" s="1"/>
  <c r="E615" i="30"/>
  <c r="G614" i="30"/>
  <c r="E614" i="30"/>
  <c r="G613" i="30"/>
  <c r="H613" i="30" s="1"/>
  <c r="E613" i="30"/>
  <c r="G612" i="30"/>
  <c r="H612" i="30" s="1"/>
  <c r="E612" i="30"/>
  <c r="G611" i="30"/>
  <c r="E611" i="30"/>
  <c r="G610" i="30"/>
  <c r="E610" i="30"/>
  <c r="G609" i="30"/>
  <c r="H609" i="30" s="1"/>
  <c r="E609" i="30"/>
  <c r="G608" i="30"/>
  <c r="E608" i="30"/>
  <c r="G607" i="30"/>
  <c r="H607" i="30" s="1"/>
  <c r="E607" i="30"/>
  <c r="G606" i="30"/>
  <c r="H606" i="30" s="1"/>
  <c r="E606" i="30"/>
  <c r="G605" i="30"/>
  <c r="E605" i="30"/>
  <c r="G604" i="30"/>
  <c r="E604" i="30"/>
  <c r="G603" i="30"/>
  <c r="H603" i="30" s="1"/>
  <c r="E603" i="30"/>
  <c r="G602" i="30"/>
  <c r="H602" i="30" s="1"/>
  <c r="E602" i="30"/>
  <c r="G601" i="30"/>
  <c r="H601" i="30" s="1"/>
  <c r="E601" i="30"/>
  <c r="G600" i="30"/>
  <c r="E600" i="30"/>
  <c r="G599" i="30"/>
  <c r="E599" i="30"/>
  <c r="G598" i="30"/>
  <c r="E598" i="30"/>
  <c r="G597" i="30"/>
  <c r="E597" i="30"/>
  <c r="G596" i="30"/>
  <c r="H596" i="30" s="1"/>
  <c r="E596" i="30"/>
  <c r="G595" i="30"/>
  <c r="E595" i="30"/>
  <c r="G594" i="30"/>
  <c r="H594" i="30" s="1"/>
  <c r="E594" i="30"/>
  <c r="G593" i="30"/>
  <c r="E593" i="30"/>
  <c r="G592" i="30"/>
  <c r="H592" i="30" s="1"/>
  <c r="E592" i="30"/>
  <c r="G591" i="30"/>
  <c r="E591" i="30"/>
  <c r="G590" i="30"/>
  <c r="E590" i="30"/>
  <c r="G589" i="30"/>
  <c r="E589" i="30"/>
  <c r="G588" i="30"/>
  <c r="H588" i="30" s="1"/>
  <c r="E588" i="30"/>
  <c r="G587" i="30"/>
  <c r="H587" i="30" s="1"/>
  <c r="E587" i="30"/>
  <c r="G586" i="30"/>
  <c r="E586" i="30"/>
  <c r="G585" i="30"/>
  <c r="E585" i="30"/>
  <c r="G584" i="30"/>
  <c r="H584" i="30" s="1"/>
  <c r="E584" i="30"/>
  <c r="G583" i="30"/>
  <c r="H583" i="30" s="1"/>
  <c r="E583" i="30"/>
  <c r="G582" i="30"/>
  <c r="H582" i="30" s="1"/>
  <c r="E582" i="30"/>
  <c r="G581" i="30"/>
  <c r="E581" i="30"/>
  <c r="G580" i="30"/>
  <c r="E580" i="30"/>
  <c r="G579" i="30"/>
  <c r="E579" i="30"/>
  <c r="G578" i="30"/>
  <c r="E578" i="30"/>
  <c r="G577" i="30"/>
  <c r="H577" i="30" s="1"/>
  <c r="E577" i="30"/>
  <c r="G576" i="30"/>
  <c r="H576" i="30" s="1"/>
  <c r="E576" i="30"/>
  <c r="G575" i="30"/>
  <c r="H575" i="30" s="1"/>
  <c r="E575" i="30"/>
  <c r="G574" i="30"/>
  <c r="E574" i="30"/>
  <c r="G573" i="30"/>
  <c r="E573" i="30"/>
  <c r="G572" i="30"/>
  <c r="H572" i="30" s="1"/>
  <c r="E572" i="30"/>
  <c r="G571" i="30"/>
  <c r="E571" i="30"/>
  <c r="G570" i="30"/>
  <c r="H570" i="30" s="1"/>
  <c r="E570" i="30"/>
  <c r="G569" i="30"/>
  <c r="E569" i="30"/>
  <c r="G568" i="30"/>
  <c r="H568" i="30" s="1"/>
  <c r="E568" i="30"/>
  <c r="G567" i="30"/>
  <c r="H567" i="30" s="1"/>
  <c r="E567" i="30"/>
  <c r="G566" i="30"/>
  <c r="E566" i="30"/>
  <c r="G565" i="30"/>
  <c r="H565" i="30" s="1"/>
  <c r="E565" i="30"/>
  <c r="G564" i="30"/>
  <c r="H564" i="30" s="1"/>
  <c r="E564" i="30"/>
  <c r="G563" i="30"/>
  <c r="E563" i="30"/>
  <c r="G562" i="30"/>
  <c r="E562" i="30"/>
  <c r="G561" i="30"/>
  <c r="E561" i="30"/>
  <c r="G560" i="30"/>
  <c r="H560" i="30" s="1"/>
  <c r="E560" i="30"/>
  <c r="G559" i="30"/>
  <c r="E559" i="30"/>
  <c r="G558" i="30"/>
  <c r="E558" i="30"/>
  <c r="G557" i="30"/>
  <c r="E557" i="30"/>
  <c r="G556" i="30"/>
  <c r="H556" i="30" s="1"/>
  <c r="E556" i="30"/>
  <c r="G555" i="30"/>
  <c r="H555" i="30" s="1"/>
  <c r="E555" i="30"/>
  <c r="G554" i="30"/>
  <c r="E554" i="30"/>
  <c r="G553" i="30"/>
  <c r="H553" i="30" s="1"/>
  <c r="E553" i="30"/>
  <c r="G552" i="30"/>
  <c r="H552" i="30" s="1"/>
  <c r="E552" i="30"/>
  <c r="G551" i="30"/>
  <c r="H551" i="30" s="1"/>
  <c r="E551" i="30"/>
  <c r="G550" i="30"/>
  <c r="E550" i="30"/>
  <c r="G549" i="30"/>
  <c r="E549" i="30"/>
  <c r="G548" i="30"/>
  <c r="E548" i="30"/>
  <c r="G547" i="30"/>
  <c r="E547" i="30"/>
  <c r="G546" i="30"/>
  <c r="E546" i="30"/>
  <c r="G545" i="30"/>
  <c r="E545" i="30"/>
  <c r="G544" i="30"/>
  <c r="H544" i="30" s="1"/>
  <c r="E544" i="30"/>
  <c r="G543" i="30"/>
  <c r="H543" i="30" s="1"/>
  <c r="E543" i="30"/>
  <c r="G542" i="30"/>
  <c r="H542" i="30" s="1"/>
  <c r="E542" i="30"/>
  <c r="G541" i="30"/>
  <c r="E541" i="30"/>
  <c r="G540" i="30"/>
  <c r="E540" i="30"/>
  <c r="G539" i="30"/>
  <c r="H539" i="30" s="1"/>
  <c r="E539" i="30"/>
  <c r="G538" i="30"/>
  <c r="E538" i="30"/>
  <c r="G537" i="30"/>
  <c r="H537" i="30" s="1"/>
  <c r="E537" i="30"/>
  <c r="G536" i="30"/>
  <c r="E536" i="30"/>
  <c r="G535" i="30"/>
  <c r="E535" i="30"/>
  <c r="G534" i="30"/>
  <c r="E534" i="30"/>
  <c r="G533" i="30"/>
  <c r="H533" i="30" s="1"/>
  <c r="E533" i="30"/>
  <c r="G532" i="30"/>
  <c r="H532" i="30" s="1"/>
  <c r="E532" i="30"/>
  <c r="G531" i="30"/>
  <c r="E531" i="30"/>
  <c r="G530" i="30"/>
  <c r="H530" i="30" s="1"/>
  <c r="E530" i="30"/>
  <c r="G529" i="30"/>
  <c r="H529" i="30" s="1"/>
  <c r="E529" i="30"/>
  <c r="G528" i="30"/>
  <c r="H528" i="30" s="1"/>
  <c r="E528" i="30"/>
  <c r="G527" i="30"/>
  <c r="H527" i="30" s="1"/>
  <c r="E527" i="30"/>
  <c r="G526" i="30"/>
  <c r="E526" i="30"/>
  <c r="G525" i="30"/>
  <c r="H525" i="30" s="1"/>
  <c r="E525" i="30"/>
  <c r="G524" i="30"/>
  <c r="H524" i="30" s="1"/>
  <c r="E524" i="30"/>
  <c r="G523" i="30"/>
  <c r="H523" i="30" s="1"/>
  <c r="E523" i="30"/>
  <c r="G522" i="30"/>
  <c r="H522" i="30" s="1"/>
  <c r="E522" i="30"/>
  <c r="G521" i="30"/>
  <c r="E521" i="30"/>
  <c r="G520" i="30"/>
  <c r="E520" i="30"/>
  <c r="G519" i="30"/>
  <c r="H519" i="30" s="1"/>
  <c r="E519" i="30"/>
  <c r="G518" i="30"/>
  <c r="H518" i="30" s="1"/>
  <c r="E518" i="30"/>
  <c r="G517" i="30"/>
  <c r="H517" i="30" s="1"/>
  <c r="E517" i="30"/>
  <c r="G516" i="30"/>
  <c r="E516" i="30"/>
  <c r="G515" i="30"/>
  <c r="E515" i="30"/>
  <c r="G514" i="30"/>
  <c r="E514" i="30"/>
  <c r="G513" i="30"/>
  <c r="H513" i="30" s="1"/>
  <c r="E513" i="30"/>
  <c r="G512" i="30"/>
  <c r="H512" i="30" s="1"/>
  <c r="E512" i="30"/>
  <c r="G511" i="30"/>
  <c r="H511" i="30" s="1"/>
  <c r="E511" i="30"/>
  <c r="G510" i="30"/>
  <c r="E510" i="30"/>
  <c r="G509" i="30"/>
  <c r="H509" i="30" s="1"/>
  <c r="E509" i="30"/>
  <c r="G508" i="30"/>
  <c r="E508" i="30"/>
  <c r="G507" i="30"/>
  <c r="E507" i="30"/>
  <c r="G506" i="30"/>
  <c r="H506" i="30" s="1"/>
  <c r="E506" i="30"/>
  <c r="G505" i="30"/>
  <c r="E505" i="30"/>
  <c r="G504" i="30"/>
  <c r="H504" i="30" s="1"/>
  <c r="E504" i="30"/>
  <c r="G503" i="30"/>
  <c r="H503" i="30" s="1"/>
  <c r="E503" i="30"/>
  <c r="G502" i="30"/>
  <c r="E502" i="30"/>
  <c r="G501" i="30"/>
  <c r="E501" i="30"/>
  <c r="G500" i="30"/>
  <c r="E500" i="30"/>
  <c r="G499" i="30"/>
  <c r="E499" i="30"/>
  <c r="G498" i="30"/>
  <c r="E498" i="30"/>
  <c r="G497" i="30"/>
  <c r="E497" i="30"/>
  <c r="G496" i="30"/>
  <c r="H496" i="30" s="1"/>
  <c r="E496" i="30"/>
  <c r="G495" i="30"/>
  <c r="E495" i="30"/>
  <c r="G494" i="30"/>
  <c r="E494" i="30"/>
  <c r="G493" i="30"/>
  <c r="E493" i="30"/>
  <c r="G492" i="30"/>
  <c r="H492" i="30" s="1"/>
  <c r="E492" i="30"/>
  <c r="G491" i="30"/>
  <c r="H491" i="30" s="1"/>
  <c r="E491" i="30"/>
  <c r="G490" i="30"/>
  <c r="E490" i="30"/>
  <c r="G489" i="30"/>
  <c r="H489" i="30" s="1"/>
  <c r="E489" i="30"/>
  <c r="G488" i="30"/>
  <c r="H488" i="30" s="1"/>
  <c r="E488" i="30"/>
  <c r="G487" i="30"/>
  <c r="H487" i="30" s="1"/>
  <c r="E487" i="30"/>
  <c r="G486" i="30"/>
  <c r="E486" i="30"/>
  <c r="G485" i="30"/>
  <c r="E485" i="30"/>
  <c r="G484" i="30"/>
  <c r="E484" i="30"/>
  <c r="G483" i="30"/>
  <c r="E483" i="30"/>
  <c r="G482" i="30"/>
  <c r="H482" i="30" s="1"/>
  <c r="E482" i="30"/>
  <c r="G481" i="30"/>
  <c r="H481" i="30" s="1"/>
  <c r="E481" i="30"/>
  <c r="G480" i="30"/>
  <c r="H480" i="30" s="1"/>
  <c r="E480" i="30"/>
  <c r="G479" i="30"/>
  <c r="H479" i="30" s="1"/>
  <c r="E479" i="30"/>
  <c r="G478" i="30"/>
  <c r="H478" i="30" s="1"/>
  <c r="E478" i="30"/>
  <c r="G477" i="30"/>
  <c r="E477" i="30"/>
  <c r="G476" i="30"/>
  <c r="E476" i="30"/>
  <c r="G475" i="30"/>
  <c r="H475" i="30" s="1"/>
  <c r="E475" i="30"/>
  <c r="G474" i="30"/>
  <c r="E474" i="30"/>
  <c r="G473" i="30"/>
  <c r="H473" i="30" s="1"/>
  <c r="E473" i="30"/>
  <c r="G472" i="30"/>
  <c r="H472" i="30" s="1"/>
  <c r="E472" i="30"/>
  <c r="G471" i="30"/>
  <c r="E471" i="30"/>
  <c r="G470" i="30"/>
  <c r="E470" i="30"/>
  <c r="G469" i="30"/>
  <c r="E469" i="30"/>
  <c r="G468" i="30"/>
  <c r="H468" i="30" s="1"/>
  <c r="E468" i="30"/>
  <c r="G467" i="30"/>
  <c r="E467" i="30"/>
  <c r="G466" i="30"/>
  <c r="H466" i="30" s="1"/>
  <c r="E466" i="30"/>
  <c r="G465" i="30"/>
  <c r="H465" i="30" s="1"/>
  <c r="E465" i="30"/>
  <c r="G464" i="30"/>
  <c r="H464" i="30" s="1"/>
  <c r="E464" i="30"/>
  <c r="G463" i="30"/>
  <c r="E463" i="30"/>
  <c r="G462" i="30"/>
  <c r="E462" i="30"/>
  <c r="G461" i="30"/>
  <c r="H461" i="30" s="1"/>
  <c r="E461" i="30"/>
  <c r="G460" i="30"/>
  <c r="H460" i="30" s="1"/>
  <c r="E460" i="30"/>
  <c r="G459" i="30"/>
  <c r="H459" i="30" s="1"/>
  <c r="E459" i="30"/>
  <c r="G458" i="30"/>
  <c r="H458" i="30" s="1"/>
  <c r="E458" i="30"/>
  <c r="G457" i="30"/>
  <c r="H457" i="30" s="1"/>
  <c r="E457" i="30"/>
  <c r="G456" i="30"/>
  <c r="E456" i="30"/>
  <c r="G455" i="30"/>
  <c r="E455" i="30"/>
  <c r="G454" i="30"/>
  <c r="H454" i="30" s="1"/>
  <c r="E454" i="30"/>
  <c r="G453" i="30"/>
  <c r="H453" i="30" s="1"/>
  <c r="E453" i="30"/>
  <c r="G452" i="30"/>
  <c r="E452" i="30"/>
  <c r="G451" i="30"/>
  <c r="E451" i="30"/>
  <c r="G450" i="30"/>
  <c r="H450" i="30" s="1"/>
  <c r="E450" i="30"/>
  <c r="G449" i="30"/>
  <c r="E449" i="30"/>
  <c r="G448" i="30"/>
  <c r="H448" i="30" s="1"/>
  <c r="E448" i="30"/>
  <c r="G447" i="30"/>
  <c r="E447" i="30"/>
  <c r="G446" i="30"/>
  <c r="H446" i="30" s="1"/>
  <c r="E446" i="30"/>
  <c r="G445" i="30"/>
  <c r="H445" i="30" s="1"/>
  <c r="E445" i="30"/>
  <c r="G444" i="30"/>
  <c r="E444" i="30"/>
  <c r="G443" i="30"/>
  <c r="H443" i="30" s="1"/>
  <c r="E443" i="30"/>
  <c r="G442" i="30"/>
  <c r="H442" i="30" s="1"/>
  <c r="E442" i="30"/>
  <c r="G441" i="30"/>
  <c r="E441" i="30"/>
  <c r="G440" i="30"/>
  <c r="H440" i="30" s="1"/>
  <c r="E440" i="30"/>
  <c r="G439" i="30"/>
  <c r="H439" i="30" s="1"/>
  <c r="E439" i="30"/>
  <c r="G438" i="30"/>
  <c r="H438" i="30" s="1"/>
  <c r="E438" i="30"/>
  <c r="G437" i="30"/>
  <c r="H437" i="30" s="1"/>
  <c r="E437" i="30"/>
  <c r="G436" i="30"/>
  <c r="E436" i="30"/>
  <c r="G435" i="30"/>
  <c r="E435" i="30"/>
  <c r="G434" i="30"/>
  <c r="E434" i="30"/>
  <c r="G433" i="30"/>
  <c r="H433" i="30" s="1"/>
  <c r="E433" i="30"/>
  <c r="G432" i="30"/>
  <c r="H432" i="30" s="1"/>
  <c r="E432" i="30"/>
  <c r="G431" i="30"/>
  <c r="H431" i="30" s="1"/>
  <c r="E431" i="30"/>
  <c r="G430" i="30"/>
  <c r="H430" i="30" s="1"/>
  <c r="E430" i="30"/>
  <c r="G429" i="30"/>
  <c r="H429" i="30" s="1"/>
  <c r="E429" i="30"/>
  <c r="G428" i="30"/>
  <c r="E428" i="30"/>
  <c r="G427" i="30"/>
  <c r="E427" i="30"/>
  <c r="G426" i="30"/>
  <c r="H426" i="30" s="1"/>
  <c r="E426" i="30"/>
  <c r="G425" i="30"/>
  <c r="E425" i="30"/>
  <c r="G424" i="30"/>
  <c r="H424" i="30" s="1"/>
  <c r="E424" i="30"/>
  <c r="G423" i="30"/>
  <c r="E423" i="30"/>
  <c r="G422" i="30"/>
  <c r="H422" i="30" s="1"/>
  <c r="E422" i="30"/>
  <c r="G421" i="30"/>
  <c r="E421" i="30"/>
  <c r="G420" i="30"/>
  <c r="H420" i="30" s="1"/>
  <c r="E420" i="30"/>
  <c r="G419" i="30"/>
  <c r="H419" i="30" s="1"/>
  <c r="E419" i="30"/>
  <c r="G418" i="30"/>
  <c r="H418" i="30" s="1"/>
  <c r="E418" i="30"/>
  <c r="G417" i="30"/>
  <c r="E417" i="30"/>
  <c r="G416" i="30"/>
  <c r="H416" i="30" s="1"/>
  <c r="E416" i="30"/>
  <c r="G415" i="30"/>
  <c r="H415" i="30" s="1"/>
  <c r="E415" i="30"/>
  <c r="G414" i="30"/>
  <c r="H414" i="30" s="1"/>
  <c r="E414" i="30"/>
  <c r="G413" i="30"/>
  <c r="E413" i="30"/>
  <c r="G412" i="30"/>
  <c r="H412" i="30" s="1"/>
  <c r="E412" i="30"/>
  <c r="G411" i="30"/>
  <c r="H411" i="30" s="1"/>
  <c r="E411" i="30"/>
  <c r="G410" i="30"/>
  <c r="H410" i="30" s="1"/>
  <c r="E410" i="30"/>
  <c r="G409" i="30"/>
  <c r="E409" i="30"/>
  <c r="G408" i="30"/>
  <c r="E408" i="30"/>
  <c r="G407" i="30"/>
  <c r="E407" i="30"/>
  <c r="G406" i="30"/>
  <c r="E406" i="30"/>
  <c r="G405" i="30"/>
  <c r="E405" i="30"/>
  <c r="G404" i="30"/>
  <c r="E404" i="30"/>
  <c r="G403" i="30"/>
  <c r="H403" i="30" s="1"/>
  <c r="E403" i="30"/>
  <c r="G402" i="30"/>
  <c r="E402" i="30"/>
  <c r="G401" i="30"/>
  <c r="E401" i="30"/>
  <c r="G400" i="30"/>
  <c r="E400" i="30"/>
  <c r="G399" i="30"/>
  <c r="H399" i="30" s="1"/>
  <c r="E399" i="30"/>
  <c r="G398" i="30"/>
  <c r="E398" i="30"/>
  <c r="G397" i="30"/>
  <c r="H397" i="30" s="1"/>
  <c r="E397" i="30"/>
  <c r="G396" i="30"/>
  <c r="H396" i="30" s="1"/>
  <c r="E396" i="30"/>
  <c r="G395" i="30"/>
  <c r="E395" i="30"/>
  <c r="G394" i="30"/>
  <c r="E394" i="30"/>
  <c r="G393" i="30"/>
  <c r="H393" i="30" s="1"/>
  <c r="E393" i="30"/>
  <c r="G392" i="30"/>
  <c r="E392" i="30"/>
  <c r="G391" i="30"/>
  <c r="H391" i="30" s="1"/>
  <c r="E391" i="30"/>
  <c r="G390" i="30"/>
  <c r="H390" i="30" s="1"/>
  <c r="E390" i="30"/>
  <c r="G389" i="30"/>
  <c r="E389" i="30"/>
  <c r="G388" i="30"/>
  <c r="E388" i="30"/>
  <c r="G387" i="30"/>
  <c r="E387" i="30"/>
  <c r="G386" i="30"/>
  <c r="E386" i="30"/>
  <c r="G385" i="30"/>
  <c r="E385" i="30"/>
  <c r="G384" i="30"/>
  <c r="E384" i="30"/>
  <c r="G383" i="30"/>
  <c r="E383" i="30"/>
  <c r="G382" i="30"/>
  <c r="H382" i="30" s="1"/>
  <c r="E382" i="30"/>
  <c r="G381" i="30"/>
  <c r="E381" i="30"/>
  <c r="G380" i="30"/>
  <c r="H380" i="30" s="1"/>
  <c r="E380" i="30"/>
  <c r="G379" i="30"/>
  <c r="E379" i="30"/>
  <c r="G378" i="30"/>
  <c r="E378" i="30"/>
  <c r="G377" i="30"/>
  <c r="E377" i="30"/>
  <c r="G376" i="30"/>
  <c r="E376" i="30"/>
  <c r="G375" i="30"/>
  <c r="E375" i="30"/>
  <c r="G374" i="30"/>
  <c r="H374" i="30" s="1"/>
  <c r="E374" i="30"/>
  <c r="G373" i="30"/>
  <c r="E373" i="30"/>
  <c r="G372" i="30"/>
  <c r="H372" i="30" s="1"/>
  <c r="E372" i="30"/>
  <c r="G371" i="30"/>
  <c r="E371" i="30"/>
  <c r="G370" i="30"/>
  <c r="H370" i="30" s="1"/>
  <c r="E370" i="30"/>
  <c r="G369" i="30"/>
  <c r="H369" i="30" s="1"/>
  <c r="E369" i="30"/>
  <c r="G368" i="30"/>
  <c r="E368" i="30"/>
  <c r="G367" i="30"/>
  <c r="E367" i="30"/>
  <c r="G366" i="30"/>
  <c r="H366" i="30" s="1"/>
  <c r="E366" i="30"/>
  <c r="G365" i="30"/>
  <c r="H365" i="30" s="1"/>
  <c r="E365" i="30"/>
  <c r="G364" i="30"/>
  <c r="H364" i="30" s="1"/>
  <c r="E364" i="30"/>
  <c r="G363" i="30"/>
  <c r="E363" i="30"/>
  <c r="G362" i="30"/>
  <c r="E362" i="30"/>
  <c r="G361" i="30"/>
  <c r="H361" i="30" s="1"/>
  <c r="E361" i="30"/>
  <c r="G360" i="30"/>
  <c r="E360" i="30"/>
  <c r="G359" i="30"/>
  <c r="H359" i="30" s="1"/>
  <c r="E359" i="30"/>
  <c r="G358" i="30"/>
  <c r="H358" i="30" s="1"/>
  <c r="E358" i="30"/>
  <c r="G357" i="30"/>
  <c r="E357" i="30"/>
  <c r="G356" i="30"/>
  <c r="H356" i="30" s="1"/>
  <c r="E356" i="30"/>
  <c r="G355" i="30"/>
  <c r="H355" i="30" s="1"/>
  <c r="E355" i="30"/>
  <c r="G354" i="30"/>
  <c r="H354" i="30" s="1"/>
  <c r="E354" i="30"/>
  <c r="G353" i="30"/>
  <c r="E353" i="30"/>
  <c r="G352" i="30"/>
  <c r="E352" i="30"/>
  <c r="G351" i="30"/>
  <c r="H351" i="30" s="1"/>
  <c r="E351" i="30"/>
  <c r="G350" i="30"/>
  <c r="E350" i="30"/>
  <c r="G349" i="30"/>
  <c r="E349" i="30"/>
  <c r="G348" i="30"/>
  <c r="E348" i="30"/>
  <c r="G347" i="30"/>
  <c r="H347" i="30" s="1"/>
  <c r="E347" i="30"/>
  <c r="G346" i="30"/>
  <c r="E346" i="30"/>
  <c r="G345" i="30"/>
  <c r="E345" i="30"/>
  <c r="G344" i="30"/>
  <c r="E344" i="30"/>
  <c r="G343" i="30"/>
  <c r="H343" i="30" s="1"/>
  <c r="E343" i="30"/>
  <c r="G342" i="30"/>
  <c r="E342" i="30"/>
  <c r="G341" i="30"/>
  <c r="H341" i="30" s="1"/>
  <c r="E341" i="30"/>
  <c r="G340" i="30"/>
  <c r="E340" i="30"/>
  <c r="G339" i="30"/>
  <c r="E339" i="30"/>
  <c r="G338" i="30"/>
  <c r="E338" i="30"/>
  <c r="G337" i="30"/>
  <c r="H337" i="30" s="1"/>
  <c r="E337" i="30"/>
  <c r="G336" i="30"/>
  <c r="E336" i="30"/>
  <c r="G335" i="30"/>
  <c r="E335" i="30"/>
  <c r="G334" i="30"/>
  <c r="H334" i="30" s="1"/>
  <c r="E334" i="30"/>
  <c r="G333" i="30"/>
  <c r="E333" i="30"/>
  <c r="G332" i="30"/>
  <c r="E332" i="30"/>
  <c r="G331" i="30"/>
  <c r="E331" i="30"/>
  <c r="G330" i="30"/>
  <c r="E330" i="30"/>
  <c r="G329" i="30"/>
  <c r="E329" i="30"/>
  <c r="G328" i="30"/>
  <c r="E328" i="30"/>
  <c r="G327" i="30"/>
  <c r="H327" i="30" s="1"/>
  <c r="E327" i="30"/>
  <c r="G326" i="30"/>
  <c r="H326" i="30" s="1"/>
  <c r="E326" i="30"/>
  <c r="G325" i="30"/>
  <c r="E325" i="30"/>
  <c r="G324" i="30"/>
  <c r="E324" i="30"/>
  <c r="G323" i="30"/>
  <c r="E323" i="30"/>
  <c r="G322" i="30"/>
  <c r="E322" i="30"/>
  <c r="G321" i="30"/>
  <c r="E321" i="30"/>
  <c r="G320" i="30"/>
  <c r="E320" i="30"/>
  <c r="G319" i="30"/>
  <c r="H319" i="30" s="1"/>
  <c r="E319" i="30"/>
  <c r="G318" i="30"/>
  <c r="H318" i="30" s="1"/>
  <c r="E318" i="30"/>
  <c r="G317" i="30"/>
  <c r="H317" i="30" s="1"/>
  <c r="E317" i="30"/>
  <c r="G316" i="30"/>
  <c r="H316" i="30" s="1"/>
  <c r="E316" i="30"/>
  <c r="G315" i="30"/>
  <c r="E315" i="30"/>
  <c r="G314" i="30"/>
  <c r="E314" i="30"/>
  <c r="G313" i="30"/>
  <c r="E313" i="30"/>
  <c r="G312" i="30"/>
  <c r="E312" i="30"/>
  <c r="G311" i="30"/>
  <c r="H311" i="30" s="1"/>
  <c r="E311" i="30"/>
  <c r="G310" i="30"/>
  <c r="E310" i="30"/>
  <c r="G309" i="30"/>
  <c r="H309" i="30" s="1"/>
  <c r="E309" i="30"/>
  <c r="G308" i="30"/>
  <c r="E308" i="30"/>
  <c r="G307" i="30"/>
  <c r="H307" i="30" s="1"/>
  <c r="E307" i="30"/>
  <c r="G306" i="30"/>
  <c r="E306" i="30"/>
  <c r="G305" i="30"/>
  <c r="E305" i="30"/>
  <c r="G304" i="30"/>
  <c r="H304" i="30" s="1"/>
  <c r="E304" i="30"/>
  <c r="G303" i="30"/>
  <c r="H303" i="30" s="1"/>
  <c r="E303" i="30"/>
  <c r="G302" i="30"/>
  <c r="E302" i="30"/>
  <c r="G301" i="30"/>
  <c r="E301" i="30"/>
  <c r="G300" i="30"/>
  <c r="E300" i="30"/>
  <c r="G299" i="30"/>
  <c r="H299" i="30" s="1"/>
  <c r="E299" i="30"/>
  <c r="G298" i="30"/>
  <c r="E298" i="30"/>
  <c r="G297" i="30"/>
  <c r="H297" i="30" s="1"/>
  <c r="E297" i="30"/>
  <c r="G296" i="30"/>
  <c r="H296" i="30" s="1"/>
  <c r="E296" i="30"/>
  <c r="G295" i="30"/>
  <c r="E295" i="30"/>
  <c r="G294" i="30"/>
  <c r="H294" i="30" s="1"/>
  <c r="E294" i="30"/>
  <c r="G293" i="30"/>
  <c r="E293" i="30"/>
  <c r="G292" i="30"/>
  <c r="H292" i="30" s="1"/>
  <c r="E292" i="30"/>
  <c r="G291" i="30"/>
  <c r="H291" i="30" s="1"/>
  <c r="E291" i="30"/>
  <c r="G290" i="30"/>
  <c r="E290" i="30"/>
  <c r="G289" i="30"/>
  <c r="H289" i="30" s="1"/>
  <c r="E289" i="30"/>
  <c r="G288" i="30"/>
  <c r="E288" i="30"/>
  <c r="G287" i="30"/>
  <c r="E287" i="30"/>
  <c r="G286" i="30"/>
  <c r="H286" i="30" s="1"/>
  <c r="E286" i="30"/>
  <c r="G285" i="30"/>
  <c r="H285" i="30" s="1"/>
  <c r="E285" i="30"/>
  <c r="G284" i="30"/>
  <c r="H284" i="30" s="1"/>
  <c r="E284" i="30"/>
  <c r="G283" i="30"/>
  <c r="E283" i="30"/>
  <c r="G282" i="30"/>
  <c r="H282" i="30" s="1"/>
  <c r="E282" i="30"/>
  <c r="G281" i="30"/>
  <c r="E281" i="30"/>
  <c r="G280" i="30"/>
  <c r="E280" i="30"/>
  <c r="G279" i="30"/>
  <c r="E279" i="30"/>
  <c r="G278" i="30"/>
  <c r="E278" i="30"/>
  <c r="G277" i="30"/>
  <c r="H277" i="30" s="1"/>
  <c r="E277" i="30"/>
  <c r="G276" i="30"/>
  <c r="H276" i="30" s="1"/>
  <c r="E276" i="30"/>
  <c r="G275" i="30"/>
  <c r="H275" i="30" s="1"/>
  <c r="E275" i="30"/>
  <c r="G274" i="30"/>
  <c r="H274" i="30" s="1"/>
  <c r="E274" i="30"/>
  <c r="G273" i="30"/>
  <c r="H273" i="30" s="1"/>
  <c r="E273" i="30"/>
  <c r="G272" i="30"/>
  <c r="E272" i="30"/>
  <c r="G271" i="30"/>
  <c r="E271" i="30"/>
  <c r="G270" i="30"/>
  <c r="E270" i="30"/>
  <c r="G269" i="30"/>
  <c r="H269" i="30" s="1"/>
  <c r="E269" i="30"/>
  <c r="G268" i="30"/>
  <c r="E268" i="30"/>
  <c r="G267" i="30"/>
  <c r="H267" i="30" s="1"/>
  <c r="E267" i="30"/>
  <c r="G266" i="30"/>
  <c r="H266" i="30" s="1"/>
  <c r="E266" i="30"/>
  <c r="G265" i="30"/>
  <c r="H265" i="30" s="1"/>
  <c r="E265" i="30"/>
  <c r="G264" i="30"/>
  <c r="H264" i="30" s="1"/>
  <c r="E264" i="30"/>
  <c r="G263" i="30"/>
  <c r="H263" i="30" s="1"/>
  <c r="E263" i="30"/>
  <c r="G262" i="30"/>
  <c r="E262" i="30"/>
  <c r="G261" i="30"/>
  <c r="H261" i="30" s="1"/>
  <c r="E261" i="30"/>
  <c r="G260" i="30"/>
  <c r="E260" i="30"/>
  <c r="G259" i="30"/>
  <c r="E259" i="30"/>
  <c r="G258" i="30"/>
  <c r="H258" i="30" s="1"/>
  <c r="E258" i="30"/>
  <c r="G257" i="30"/>
  <c r="E257" i="30"/>
  <c r="G256" i="30"/>
  <c r="H256" i="30" s="1"/>
  <c r="E256" i="30"/>
  <c r="G255" i="30"/>
  <c r="H255" i="30" s="1"/>
  <c r="E255" i="30"/>
  <c r="G254" i="30"/>
  <c r="H254" i="30" s="1"/>
  <c r="E254" i="30"/>
  <c r="G253" i="30"/>
  <c r="H253" i="30" s="1"/>
  <c r="E253" i="30"/>
  <c r="G252" i="30"/>
  <c r="E252" i="30"/>
  <c r="G251" i="30"/>
  <c r="E251" i="30"/>
  <c r="G250" i="30"/>
  <c r="H250" i="30" s="1"/>
  <c r="E250" i="30"/>
  <c r="G249" i="30"/>
  <c r="H249" i="30" s="1"/>
  <c r="E249" i="30"/>
  <c r="G248" i="30"/>
  <c r="H248" i="30" s="1"/>
  <c r="E248" i="30"/>
  <c r="G247" i="30"/>
  <c r="H247" i="30" s="1"/>
  <c r="E247" i="30"/>
  <c r="G246" i="30"/>
  <c r="H246" i="30" s="1"/>
  <c r="E246" i="30"/>
  <c r="G245" i="30"/>
  <c r="E245" i="30"/>
  <c r="G244" i="30"/>
  <c r="E244" i="30"/>
  <c r="G243" i="30"/>
  <c r="H243" i="30" s="1"/>
  <c r="E243" i="30"/>
  <c r="G242" i="30"/>
  <c r="H242" i="30" s="1"/>
  <c r="E242" i="30"/>
  <c r="G241" i="30"/>
  <c r="E241" i="30"/>
  <c r="G240" i="30"/>
  <c r="E240" i="30"/>
  <c r="G239" i="30"/>
  <c r="E239" i="30"/>
  <c r="G238" i="30"/>
  <c r="H238" i="30" s="1"/>
  <c r="E238" i="30"/>
  <c r="G237" i="30"/>
  <c r="H237" i="30" s="1"/>
  <c r="E237" i="30"/>
  <c r="G236" i="30"/>
  <c r="H236" i="30" s="1"/>
  <c r="E236" i="30"/>
  <c r="G235" i="30"/>
  <c r="H235" i="30" s="1"/>
  <c r="E235" i="30"/>
  <c r="G234" i="30"/>
  <c r="E234" i="30"/>
  <c r="G233" i="30"/>
  <c r="H233" i="30" s="1"/>
  <c r="E233" i="30"/>
  <c r="G232" i="30"/>
  <c r="H232" i="30" s="1"/>
  <c r="E232" i="30"/>
  <c r="G231" i="30"/>
  <c r="E231" i="30"/>
  <c r="G230" i="30"/>
  <c r="H230" i="30" s="1"/>
  <c r="E230" i="30"/>
  <c r="G229" i="30"/>
  <c r="H229" i="30" s="1"/>
  <c r="E229" i="30"/>
  <c r="G228" i="30"/>
  <c r="H228" i="30" s="1"/>
  <c r="E228" i="30"/>
  <c r="G227" i="30"/>
  <c r="E227" i="30"/>
  <c r="G226" i="30"/>
  <c r="E226" i="30"/>
  <c r="G225" i="30"/>
  <c r="H225" i="30" s="1"/>
  <c r="E225" i="30"/>
  <c r="G224" i="30"/>
  <c r="H224" i="30" s="1"/>
  <c r="E224" i="30"/>
  <c r="G223" i="30"/>
  <c r="E223" i="30"/>
  <c r="G222" i="30"/>
  <c r="H222" i="30" s="1"/>
  <c r="E222" i="30"/>
  <c r="G221" i="30"/>
  <c r="H221" i="30" s="1"/>
  <c r="E221" i="30"/>
  <c r="G220" i="30"/>
  <c r="H220" i="30" s="1"/>
  <c r="E220" i="30"/>
  <c r="G219" i="30"/>
  <c r="E219" i="30"/>
  <c r="G1280" i="30"/>
  <c r="H1280" i="30" s="1"/>
  <c r="E1280" i="30"/>
  <c r="G141" i="30"/>
  <c r="E141" i="30"/>
  <c r="G1539" i="30"/>
  <c r="H1539" i="30" s="1"/>
  <c r="E1539" i="30"/>
  <c r="G1538" i="30"/>
  <c r="H1538" i="30" s="1"/>
  <c r="E1538" i="30"/>
  <c r="G1537" i="30"/>
  <c r="H1537" i="30" s="1"/>
  <c r="E1537" i="30"/>
  <c r="G1536" i="30"/>
  <c r="E1536" i="30"/>
  <c r="G1535" i="30"/>
  <c r="H1535" i="30" s="1"/>
  <c r="E1535" i="30"/>
  <c r="G1534" i="30"/>
  <c r="E1534" i="30"/>
  <c r="G1533" i="30"/>
  <c r="E1533" i="30"/>
  <c r="G1532" i="30"/>
  <c r="E1532" i="30"/>
  <c r="G1531" i="30"/>
  <c r="H1531" i="30" s="1"/>
  <c r="E1531" i="30"/>
  <c r="G1530" i="30"/>
  <c r="H1530" i="30" s="1"/>
  <c r="E1530" i="30"/>
  <c r="G1529" i="30"/>
  <c r="H1529" i="30" s="1"/>
  <c r="E1529" i="30"/>
  <c r="G1528" i="30"/>
  <c r="H1528" i="30" s="1"/>
  <c r="E1528" i="30"/>
  <c r="G1527" i="30"/>
  <c r="E1527" i="30"/>
  <c r="G1526" i="30"/>
  <c r="E1526" i="30"/>
  <c r="G1525" i="30"/>
  <c r="H1525" i="30" s="1"/>
  <c r="E1525" i="30"/>
  <c r="G1524" i="30"/>
  <c r="E1524" i="30"/>
  <c r="G1523" i="30"/>
  <c r="H1523" i="30" s="1"/>
  <c r="E1523" i="30"/>
  <c r="G1522" i="30"/>
  <c r="E1522" i="30"/>
  <c r="G1521" i="30"/>
  <c r="H1521" i="30" s="1"/>
  <c r="E1521" i="30"/>
  <c r="G1520" i="30"/>
  <c r="H1520" i="30" s="1"/>
  <c r="E1520" i="30"/>
  <c r="G1519" i="30"/>
  <c r="E1519" i="30"/>
  <c r="G1518" i="30"/>
  <c r="E1518" i="30"/>
  <c r="G1517" i="30"/>
  <c r="E1517" i="30"/>
  <c r="G1516" i="30"/>
  <c r="H1516" i="30" s="1"/>
  <c r="E1516" i="30"/>
  <c r="G1515" i="30"/>
  <c r="H1515" i="30" s="1"/>
  <c r="E1515" i="30"/>
  <c r="G1514" i="30"/>
  <c r="E1514" i="30"/>
  <c r="G1513" i="30"/>
  <c r="E1513" i="30"/>
  <c r="G1512" i="30"/>
  <c r="H1512" i="30" s="1"/>
  <c r="E1512" i="30"/>
  <c r="G1511" i="30"/>
  <c r="E1511" i="30"/>
  <c r="G1510" i="30"/>
  <c r="H1510" i="30" s="1"/>
  <c r="E1510" i="30"/>
  <c r="G1509" i="30"/>
  <c r="E1509" i="30"/>
  <c r="G1508" i="30"/>
  <c r="H1508" i="30" s="1"/>
  <c r="E1508" i="30"/>
  <c r="G1507" i="30"/>
  <c r="E1507" i="30"/>
  <c r="G1506" i="30"/>
  <c r="H1506" i="30" s="1"/>
  <c r="E1506" i="30"/>
  <c r="G1505" i="30"/>
  <c r="H1505" i="30" s="1"/>
  <c r="E1505" i="30"/>
  <c r="G1504" i="30"/>
  <c r="E1504" i="30"/>
  <c r="G1503" i="30"/>
  <c r="H1503" i="30" s="1"/>
  <c r="E1503" i="30"/>
  <c r="G140" i="30"/>
  <c r="E140" i="30"/>
  <c r="G1502" i="30"/>
  <c r="E1502" i="30"/>
  <c r="G1501" i="30"/>
  <c r="E1501" i="30"/>
  <c r="G1500" i="30"/>
  <c r="E1500" i="30"/>
  <c r="G1499" i="30"/>
  <c r="H1499" i="30" s="1"/>
  <c r="E1499" i="30"/>
  <c r="G1498" i="30"/>
  <c r="E1498" i="30"/>
  <c r="G1497" i="30"/>
  <c r="H1497" i="30" s="1"/>
  <c r="E1497" i="30"/>
  <c r="G1496" i="30"/>
  <c r="E1496" i="30"/>
  <c r="G1495" i="30"/>
  <c r="E1495" i="30"/>
  <c r="G1494" i="30"/>
  <c r="E1494" i="30"/>
  <c r="G1493" i="30"/>
  <c r="E1493" i="30"/>
  <c r="G1492" i="30"/>
  <c r="E1492" i="30"/>
  <c r="G1491" i="30"/>
  <c r="E1491" i="30"/>
  <c r="G1490" i="30"/>
  <c r="H1490" i="30" s="1"/>
  <c r="E1490" i="30"/>
  <c r="G1307" i="30"/>
  <c r="H1307" i="30" s="1"/>
  <c r="E1307" i="30"/>
  <c r="G1306" i="30"/>
  <c r="E1306" i="30"/>
  <c r="G1305" i="30"/>
  <c r="H1305" i="30" s="1"/>
  <c r="E1305" i="30"/>
  <c r="G1489" i="30"/>
  <c r="H1489" i="30" s="1"/>
  <c r="E1489" i="30"/>
  <c r="G1488" i="30"/>
  <c r="H1488" i="30" s="1"/>
  <c r="E1488" i="30"/>
  <c r="G1487" i="30"/>
  <c r="H1487" i="30" s="1"/>
  <c r="E1487" i="30"/>
  <c r="G1486" i="30"/>
  <c r="E1486" i="30"/>
  <c r="G1279" i="30"/>
  <c r="E1279" i="30"/>
  <c r="G1278" i="30"/>
  <c r="E1278" i="30"/>
  <c r="G1277" i="30"/>
  <c r="E1277" i="30"/>
  <c r="G1276" i="30"/>
  <c r="H1276" i="30" s="1"/>
  <c r="E1276" i="30"/>
  <c r="G1485" i="30"/>
  <c r="E1485" i="30"/>
  <c r="G1484" i="30"/>
  <c r="H1484" i="30" s="1"/>
  <c r="E1484" i="30"/>
  <c r="G1483" i="30"/>
  <c r="H1483" i="30" s="1"/>
  <c r="E1483" i="30"/>
  <c r="G1482" i="30"/>
  <c r="H1482" i="30" s="1"/>
  <c r="E1482" i="30"/>
  <c r="G1481" i="30"/>
  <c r="E1481" i="30"/>
  <c r="G1480" i="30"/>
  <c r="H1480" i="30" s="1"/>
  <c r="E1480" i="30"/>
  <c r="G1479" i="30"/>
  <c r="H1479" i="30" s="1"/>
  <c r="E1479" i="30"/>
  <c r="G1478" i="30"/>
  <c r="H1478" i="30" s="1"/>
  <c r="E1478" i="30"/>
  <c r="G1477" i="30"/>
  <c r="H1477" i="30" s="1"/>
  <c r="E1477" i="30"/>
  <c r="G1476" i="30"/>
  <c r="H1476" i="30" s="1"/>
  <c r="E1476" i="30"/>
  <c r="G1475" i="30"/>
  <c r="E1475" i="30"/>
  <c r="G1474" i="30"/>
  <c r="E1474" i="30"/>
  <c r="G1473" i="30"/>
  <c r="H1473" i="30" s="1"/>
  <c r="E1473" i="30"/>
  <c r="G1472" i="30"/>
  <c r="H1472" i="30" s="1"/>
  <c r="E1472" i="30"/>
  <c r="G1471" i="30"/>
  <c r="E1471" i="30"/>
  <c r="G1470" i="30"/>
  <c r="E1470" i="30"/>
  <c r="G1469" i="30"/>
  <c r="H1469" i="30" s="1"/>
  <c r="E1469" i="30"/>
  <c r="G1468" i="30"/>
  <c r="H1468" i="30" s="1"/>
  <c r="E1468" i="30"/>
  <c r="G1467" i="30"/>
  <c r="E1467" i="30"/>
  <c r="G1466" i="30"/>
  <c r="E1466" i="30"/>
  <c r="G1465" i="30"/>
  <c r="H1465" i="30" s="1"/>
  <c r="E1465" i="30"/>
  <c r="G1464" i="30"/>
  <c r="E1464" i="30"/>
  <c r="G1463" i="30"/>
  <c r="H1463" i="30" s="1"/>
  <c r="E1463" i="30"/>
  <c r="G1462" i="30"/>
  <c r="H1462" i="30" s="1"/>
  <c r="E1462" i="30"/>
  <c r="G1461" i="30"/>
  <c r="H1461" i="30" s="1"/>
  <c r="E1461" i="30"/>
  <c r="G1460" i="30"/>
  <c r="H1460" i="30" s="1"/>
  <c r="E1460" i="30"/>
  <c r="G1459" i="30"/>
  <c r="E1459" i="30"/>
  <c r="G1458" i="30"/>
  <c r="H1458" i="30" s="1"/>
  <c r="E1458" i="30"/>
  <c r="G1457" i="30"/>
  <c r="E1457" i="30"/>
  <c r="G1456" i="30"/>
  <c r="E1456" i="30"/>
  <c r="G1455" i="30"/>
  <c r="H1455" i="30" s="1"/>
  <c r="E1455" i="30"/>
  <c r="G1454" i="30"/>
  <c r="E1454" i="30"/>
  <c r="G1453" i="30"/>
  <c r="H1453" i="30" s="1"/>
  <c r="E1453" i="30"/>
  <c r="G1452" i="30"/>
  <c r="H1452" i="30" s="1"/>
  <c r="E1452" i="30"/>
  <c r="G1451" i="30"/>
  <c r="H1451" i="30" s="1"/>
  <c r="E1451" i="30"/>
  <c r="G1450" i="30"/>
  <c r="H1450" i="30" s="1"/>
  <c r="E1450" i="30"/>
  <c r="G1449" i="30"/>
  <c r="H1449" i="30" s="1"/>
  <c r="E1449" i="30"/>
  <c r="G1448" i="30"/>
  <c r="H1448" i="30" s="1"/>
  <c r="E1448" i="30"/>
  <c r="G1447" i="30"/>
  <c r="E1447" i="30"/>
  <c r="G1446" i="30"/>
  <c r="H1446" i="30" s="1"/>
  <c r="E1446" i="30"/>
  <c r="G1445" i="30"/>
  <c r="E1445" i="30"/>
  <c r="G1444" i="30"/>
  <c r="H1444" i="30" s="1"/>
  <c r="E1444" i="30"/>
  <c r="G1443" i="30"/>
  <c r="H1443" i="30" s="1"/>
  <c r="E1443" i="30"/>
  <c r="G1442" i="30"/>
  <c r="E1442" i="30"/>
  <c r="G1441" i="30"/>
  <c r="H1441" i="30" s="1"/>
  <c r="E1441" i="30"/>
  <c r="G1440" i="30"/>
  <c r="H1440" i="30" s="1"/>
  <c r="E1440" i="30"/>
  <c r="G1439" i="30"/>
  <c r="H1439" i="30" s="1"/>
  <c r="E1439" i="30"/>
  <c r="G1438" i="30"/>
  <c r="E1438" i="30"/>
  <c r="G1437" i="30"/>
  <c r="E1437" i="30"/>
  <c r="G1436" i="30"/>
  <c r="E1436" i="30"/>
  <c r="G1435" i="30"/>
  <c r="H1435" i="30" s="1"/>
  <c r="E1435" i="30"/>
  <c r="G1434" i="30"/>
  <c r="H1434" i="30" s="1"/>
  <c r="E1434" i="30"/>
  <c r="G1433" i="30"/>
  <c r="H1433" i="30" s="1"/>
  <c r="E1433" i="30"/>
  <c r="G1432" i="30"/>
  <c r="H1432" i="30" s="1"/>
  <c r="E1432" i="30"/>
  <c r="G1431" i="30"/>
  <c r="E1431" i="30"/>
  <c r="G1430" i="30"/>
  <c r="H1430" i="30" s="1"/>
  <c r="E1430" i="30"/>
  <c r="G1429" i="30"/>
  <c r="H1429" i="30" s="1"/>
  <c r="E1429" i="30"/>
  <c r="G1428" i="30"/>
  <c r="H1428" i="30" s="1"/>
  <c r="E1428" i="30"/>
  <c r="G1427" i="30"/>
  <c r="H1427" i="30" s="1"/>
  <c r="E1427" i="30"/>
  <c r="G1426" i="30"/>
  <c r="E1426" i="30"/>
  <c r="G1425" i="30"/>
  <c r="H1425" i="30" s="1"/>
  <c r="E1425" i="30"/>
  <c r="G1424" i="30"/>
  <c r="H1424" i="30" s="1"/>
  <c r="E1424" i="30"/>
  <c r="G1423" i="30"/>
  <c r="E1423" i="30"/>
  <c r="G1422" i="30"/>
  <c r="H1422" i="30" s="1"/>
  <c r="E1422" i="30"/>
  <c r="G1421" i="30"/>
  <c r="H1421" i="30" s="1"/>
  <c r="E1421" i="30"/>
  <c r="G1420" i="30"/>
  <c r="H1420" i="30" s="1"/>
  <c r="E1420" i="30"/>
  <c r="G1419" i="30"/>
  <c r="H1419" i="30" s="1"/>
  <c r="E1419" i="30"/>
  <c r="G1418" i="30"/>
  <c r="H1418" i="30" s="1"/>
  <c r="E1418" i="30"/>
  <c r="G1417" i="30"/>
  <c r="H1417" i="30" s="1"/>
  <c r="E1417" i="30"/>
  <c r="G1416" i="30"/>
  <c r="E1416" i="30"/>
  <c r="G1415" i="30"/>
  <c r="E1415" i="30"/>
  <c r="G1414" i="30"/>
  <c r="E1414" i="30"/>
  <c r="G1413" i="30"/>
  <c r="H1413" i="30" s="1"/>
  <c r="E1413" i="30"/>
  <c r="G1412" i="30"/>
  <c r="H1412" i="30" s="1"/>
  <c r="E1412" i="30"/>
  <c r="G1411" i="30"/>
  <c r="H1411" i="30" s="1"/>
  <c r="E1411" i="30"/>
  <c r="G1410" i="30"/>
  <c r="E1410" i="30"/>
  <c r="G1409" i="30"/>
  <c r="H1409" i="30" s="1"/>
  <c r="E1409" i="30"/>
  <c r="G1408" i="30"/>
  <c r="H1408" i="30" s="1"/>
  <c r="E1408" i="30"/>
  <c r="G1407" i="30"/>
  <c r="H1407" i="30" s="1"/>
  <c r="E1407" i="30"/>
  <c r="G1406" i="30"/>
  <c r="H1406" i="30" s="1"/>
  <c r="E1406" i="30"/>
  <c r="G1405" i="30"/>
  <c r="E1405" i="30"/>
  <c r="G1404" i="30"/>
  <c r="H1404" i="30" s="1"/>
  <c r="E1404" i="30"/>
  <c r="G1275" i="30"/>
  <c r="H1275" i="30" s="1"/>
  <c r="E1275" i="30"/>
  <c r="G1274" i="30"/>
  <c r="H1274" i="30" s="1"/>
  <c r="E1274" i="30"/>
  <c r="G1403" i="30"/>
  <c r="E1403" i="30"/>
  <c r="G1402" i="30"/>
  <c r="H1402" i="30" s="1"/>
  <c r="E1402" i="30"/>
  <c r="G1401" i="30"/>
  <c r="E1401" i="30"/>
  <c r="G1400" i="30"/>
  <c r="E1400" i="30"/>
  <c r="G1399" i="30"/>
  <c r="H1399" i="30" s="1"/>
  <c r="E1399" i="30"/>
  <c r="G1398" i="30"/>
  <c r="H1398" i="30" s="1"/>
  <c r="E1398" i="30"/>
  <c r="G1397" i="30"/>
  <c r="H1397" i="30" s="1"/>
  <c r="E1397" i="30"/>
  <c r="G1396" i="30"/>
  <c r="E1396" i="30"/>
  <c r="G1395" i="30"/>
  <c r="E1395" i="30"/>
  <c r="G1394" i="30"/>
  <c r="H1394" i="30" s="1"/>
  <c r="E1394" i="30"/>
  <c r="G1393" i="30"/>
  <c r="E1393" i="30"/>
  <c r="G1392" i="30"/>
  <c r="H1392" i="30" s="1"/>
  <c r="E1392" i="30"/>
  <c r="G1391" i="30"/>
  <c r="H1391" i="30" s="1"/>
  <c r="E1391" i="30"/>
  <c r="G1390" i="30"/>
  <c r="E1390" i="30"/>
  <c r="G1389" i="30"/>
  <c r="H1389" i="30" s="1"/>
  <c r="E1389" i="30"/>
  <c r="G1388" i="30"/>
  <c r="E1388" i="30"/>
  <c r="G1387" i="30"/>
  <c r="H1387" i="30" s="1"/>
  <c r="E1387" i="30"/>
  <c r="G1386" i="30"/>
  <c r="H1386" i="30" s="1"/>
  <c r="E1386" i="30"/>
  <c r="G1385" i="30"/>
  <c r="H1385" i="30" s="1"/>
  <c r="E1385" i="30"/>
  <c r="G1384" i="30"/>
  <c r="H1384" i="30" s="1"/>
  <c r="E1384" i="30"/>
  <c r="G1383" i="30"/>
  <c r="E1383" i="30"/>
  <c r="G1382" i="30"/>
  <c r="H1382" i="30" s="1"/>
  <c r="E1382" i="30"/>
  <c r="G1381" i="30"/>
  <c r="E1381" i="30"/>
  <c r="G1380" i="30"/>
  <c r="H1380" i="30" s="1"/>
  <c r="E1380" i="30"/>
  <c r="G1379" i="30"/>
  <c r="H1379" i="30" s="1"/>
  <c r="E1379" i="30"/>
  <c r="G1378" i="30"/>
  <c r="H1378" i="30" s="1"/>
  <c r="E1378" i="30"/>
  <c r="G1377" i="30"/>
  <c r="E1377" i="30"/>
  <c r="G1376" i="30"/>
  <c r="H1376" i="30" s="1"/>
  <c r="E1376" i="30"/>
  <c r="G1375" i="30"/>
  <c r="H1375" i="30" s="1"/>
  <c r="E1375" i="30"/>
  <c r="G1374" i="30"/>
  <c r="H1374" i="30" s="1"/>
  <c r="E1374" i="30"/>
  <c r="G1373" i="30"/>
  <c r="E1373" i="30"/>
  <c r="G1372" i="30"/>
  <c r="H1372" i="30" s="1"/>
  <c r="E1372" i="30"/>
  <c r="G1371" i="30"/>
  <c r="E1371" i="30"/>
  <c r="G1370" i="30"/>
  <c r="H1370" i="30" s="1"/>
  <c r="E1370" i="30"/>
  <c r="G1369" i="30"/>
  <c r="E1369" i="30"/>
  <c r="G1368" i="30"/>
  <c r="E1368" i="30"/>
  <c r="G1367" i="30"/>
  <c r="H1367" i="30" s="1"/>
  <c r="E1367" i="30"/>
  <c r="G1366" i="30"/>
  <c r="H1366" i="30" s="1"/>
  <c r="E1366" i="30"/>
  <c r="G1365" i="30"/>
  <c r="E1365" i="30"/>
  <c r="G1364" i="30"/>
  <c r="H1364" i="30" s="1"/>
  <c r="E1364" i="30"/>
  <c r="G1363" i="30"/>
  <c r="E1363" i="30"/>
  <c r="G1362" i="30"/>
  <c r="E1362" i="30"/>
  <c r="G1361" i="30"/>
  <c r="E1361" i="30"/>
  <c r="G1360" i="30"/>
  <c r="H1360" i="30" s="1"/>
  <c r="E1360" i="30"/>
  <c r="G1359" i="30"/>
  <c r="H1359" i="30" s="1"/>
  <c r="E1359" i="30"/>
  <c r="G1358" i="30"/>
  <c r="H1358" i="30" s="1"/>
  <c r="E1358" i="30"/>
  <c r="G1357" i="30"/>
  <c r="H1357" i="30" s="1"/>
  <c r="E1357" i="30"/>
  <c r="G1356" i="30"/>
  <c r="E1356" i="30"/>
  <c r="G1355" i="30"/>
  <c r="H1355" i="30" s="1"/>
  <c r="E1355" i="30"/>
  <c r="G1354" i="30"/>
  <c r="H1354" i="30" s="1"/>
  <c r="E1354" i="30"/>
  <c r="G1353" i="30"/>
  <c r="E1353" i="30"/>
  <c r="G1352" i="30"/>
  <c r="E1352" i="30"/>
  <c r="G1351" i="30"/>
  <c r="H1351" i="30" s="1"/>
  <c r="E1351" i="30"/>
  <c r="G1350" i="30"/>
  <c r="H1350" i="30" s="1"/>
  <c r="E1350" i="30"/>
  <c r="G1349" i="30"/>
  <c r="H1349" i="30" s="1"/>
  <c r="E1349" i="30"/>
  <c r="G1348" i="30"/>
  <c r="H1348" i="30" s="1"/>
  <c r="E1348" i="30"/>
  <c r="G1347" i="30"/>
  <c r="E1347" i="30"/>
  <c r="G1346" i="30"/>
  <c r="H1346" i="30" s="1"/>
  <c r="E1346" i="30"/>
  <c r="G1345" i="30"/>
  <c r="E1345" i="30"/>
  <c r="G1344" i="30"/>
  <c r="H1344" i="30" s="1"/>
  <c r="E1344" i="30"/>
  <c r="G1343" i="30"/>
  <c r="E1343" i="30"/>
  <c r="G1342" i="30"/>
  <c r="E1342" i="30"/>
  <c r="G1341" i="30"/>
  <c r="E1341" i="30"/>
  <c r="G1340" i="30"/>
  <c r="H1340" i="30" s="1"/>
  <c r="E1340" i="30"/>
  <c r="G1339" i="30"/>
  <c r="E1339" i="30"/>
  <c r="G1338" i="30"/>
  <c r="H1338" i="30" s="1"/>
  <c r="E1338" i="30"/>
  <c r="G1337" i="30"/>
  <c r="H1337" i="30" s="1"/>
  <c r="E1337" i="30"/>
  <c r="G1336" i="30"/>
  <c r="H1336" i="30" s="1"/>
  <c r="E1336" i="30"/>
  <c r="G1335" i="30"/>
  <c r="E1335" i="30"/>
  <c r="G1334" i="30"/>
  <c r="H1334" i="30" s="1"/>
  <c r="E1334" i="30"/>
  <c r="G1333" i="30"/>
  <c r="H1333" i="30" s="1"/>
  <c r="E1333" i="30"/>
  <c r="G1332" i="30"/>
  <c r="H1332" i="30" s="1"/>
  <c r="E1332" i="30"/>
  <c r="G1331" i="30"/>
  <c r="H1331" i="30" s="1"/>
  <c r="E1331" i="30"/>
  <c r="G1330" i="30"/>
  <c r="H1330" i="30" s="1"/>
  <c r="E1330" i="30"/>
  <c r="G1329" i="30"/>
  <c r="E1329" i="30"/>
  <c r="G1328" i="30"/>
  <c r="E1328" i="30"/>
  <c r="G1327" i="30"/>
  <c r="E1327" i="30"/>
  <c r="G1326" i="30"/>
  <c r="H1326" i="30" s="1"/>
  <c r="E1326" i="30"/>
  <c r="G1325" i="30"/>
  <c r="H1325" i="30" s="1"/>
  <c r="E1325" i="30"/>
  <c r="G1324" i="30"/>
  <c r="H1324" i="30" s="1"/>
  <c r="E1324" i="30"/>
  <c r="G1323" i="30"/>
  <c r="E1323" i="30"/>
  <c r="G1322" i="30"/>
  <c r="H1322" i="30" s="1"/>
  <c r="E1322" i="30"/>
  <c r="G1321" i="30"/>
  <c r="H1321" i="30" s="1"/>
  <c r="E1321" i="30"/>
  <c r="G1320" i="30"/>
  <c r="H1320" i="30" s="1"/>
  <c r="E1320" i="30"/>
  <c r="G1319" i="30"/>
  <c r="E1319" i="30"/>
  <c r="G1318" i="30"/>
  <c r="H1318" i="30" s="1"/>
  <c r="E1318" i="30"/>
  <c r="G1317" i="30"/>
  <c r="H1317" i="30" s="1"/>
  <c r="E1317" i="30"/>
  <c r="G1316" i="30"/>
  <c r="H1316" i="30" s="1"/>
  <c r="E1316" i="30"/>
  <c r="G1315" i="30"/>
  <c r="E1315" i="30"/>
  <c r="G1314" i="30"/>
  <c r="E1314" i="30"/>
  <c r="G1313" i="30"/>
  <c r="H1313" i="30" s="1"/>
  <c r="E1313" i="30"/>
  <c r="G1312" i="30"/>
  <c r="E1312" i="30"/>
  <c r="G1311" i="30"/>
  <c r="E1311" i="30"/>
  <c r="G1273" i="30"/>
  <c r="H1273" i="30" s="1"/>
  <c r="E1273" i="30"/>
  <c r="G1272" i="30"/>
  <c r="E1272" i="30"/>
  <c r="G1271" i="30"/>
  <c r="H1271" i="30" s="1"/>
  <c r="E1271" i="30"/>
  <c r="G139" i="30"/>
  <c r="H139" i="30" s="1"/>
  <c r="E139" i="30"/>
  <c r="G138" i="30"/>
  <c r="H138" i="30" s="1"/>
  <c r="E138" i="30"/>
  <c r="G1270" i="30"/>
  <c r="H1270" i="30" s="1"/>
  <c r="E1270" i="30"/>
  <c r="G1269" i="30"/>
  <c r="E1269" i="30"/>
  <c r="G1198" i="30"/>
  <c r="H1198" i="30" s="1"/>
  <c r="E1198" i="30"/>
  <c r="G1197" i="30"/>
  <c r="H1197" i="30" s="1"/>
  <c r="E1197" i="30"/>
  <c r="G1268" i="30"/>
  <c r="E1268" i="30"/>
  <c r="G1267" i="30"/>
  <c r="E1267" i="30"/>
  <c r="G1266" i="30"/>
  <c r="H1266" i="30" s="1"/>
  <c r="E1266" i="30"/>
  <c r="G1265" i="30"/>
  <c r="H1265" i="30" s="1"/>
  <c r="E1265" i="30"/>
  <c r="G1732" i="30"/>
  <c r="E1732" i="30"/>
  <c r="G122" i="30"/>
  <c r="H122" i="30" s="1"/>
  <c r="E122" i="30"/>
  <c r="G121" i="30"/>
  <c r="H121" i="30" s="1"/>
  <c r="E121" i="30"/>
  <c r="G120" i="30"/>
  <c r="H120" i="30" s="1"/>
  <c r="E120" i="30"/>
  <c r="G119" i="30"/>
  <c r="E119" i="30"/>
  <c r="G118" i="30"/>
  <c r="E118" i="30"/>
  <c r="G117" i="30"/>
  <c r="E117" i="30"/>
  <c r="G116" i="30"/>
  <c r="H116" i="30" s="1"/>
  <c r="E116" i="30"/>
  <c r="G115" i="30"/>
  <c r="H115" i="30" s="1"/>
  <c r="E115" i="30"/>
  <c r="G114" i="30"/>
  <c r="H114" i="30" s="1"/>
  <c r="E114" i="30"/>
  <c r="G113" i="30"/>
  <c r="E113" i="30"/>
  <c r="G112" i="30"/>
  <c r="E112" i="30"/>
  <c r="G111" i="30"/>
  <c r="H111" i="30" s="1"/>
  <c r="E111" i="30"/>
  <c r="G110" i="30"/>
  <c r="H110" i="30" s="1"/>
  <c r="E110" i="30"/>
  <c r="G109" i="30"/>
  <c r="H109" i="30" s="1"/>
  <c r="E109" i="30"/>
  <c r="G108" i="30"/>
  <c r="E108" i="30"/>
  <c r="G107" i="30"/>
  <c r="E107" i="30"/>
  <c r="G106" i="30"/>
  <c r="E106" i="30"/>
  <c r="G105" i="30"/>
  <c r="E105" i="30"/>
  <c r="G104" i="30"/>
  <c r="H104" i="30" s="1"/>
  <c r="E104" i="30"/>
  <c r="G103" i="30"/>
  <c r="E103" i="30"/>
  <c r="G1727" i="30"/>
  <c r="H1727" i="30" s="1"/>
  <c r="E1727" i="30"/>
  <c r="G1726" i="30"/>
  <c r="H1726" i="30" s="1"/>
  <c r="E1726" i="30"/>
  <c r="G1310" i="30"/>
  <c r="E1310" i="30"/>
  <c r="G1309" i="30"/>
  <c r="E1309" i="30"/>
  <c r="G1308" i="30"/>
  <c r="H1308" i="30" s="1"/>
  <c r="E1308" i="30"/>
  <c r="G1725" i="30"/>
  <c r="H1725" i="30" s="1"/>
  <c r="E1725" i="30"/>
  <c r="G1724" i="30"/>
  <c r="H1724" i="30" s="1"/>
  <c r="E1724" i="30"/>
  <c r="G1264" i="30"/>
  <c r="H1264" i="30" s="1"/>
  <c r="E1264" i="30"/>
  <c r="G1263" i="30"/>
  <c r="H1263" i="30" s="1"/>
  <c r="E1263" i="30"/>
  <c r="G1182" i="30"/>
  <c r="H1182" i="30" s="1"/>
  <c r="E1182" i="30"/>
  <c r="G1262" i="30"/>
  <c r="E1262" i="30"/>
  <c r="G1723" i="30"/>
  <c r="E1723" i="30"/>
  <c r="G207" i="30"/>
  <c r="H207" i="30" s="1"/>
  <c r="E207" i="30"/>
  <c r="G206" i="30"/>
  <c r="E206" i="30"/>
  <c r="G205" i="30"/>
  <c r="E205" i="30"/>
  <c r="G204" i="30"/>
  <c r="E204" i="30"/>
  <c r="G203" i="30"/>
  <c r="H203" i="30" s="1"/>
  <c r="E203" i="30"/>
  <c r="G202" i="30"/>
  <c r="H202" i="30" s="1"/>
  <c r="E202" i="30"/>
  <c r="G201" i="30"/>
  <c r="H201" i="30" s="1"/>
  <c r="E201" i="30"/>
  <c r="G200" i="30"/>
  <c r="H200" i="30" s="1"/>
  <c r="E200" i="30"/>
  <c r="G199" i="30"/>
  <c r="H199" i="30" s="1"/>
  <c r="E199" i="30"/>
  <c r="G198" i="30"/>
  <c r="H198" i="30" s="1"/>
  <c r="E198" i="30"/>
  <c r="G197" i="30"/>
  <c r="H197" i="30" s="1"/>
  <c r="E197" i="30"/>
  <c r="G196" i="30"/>
  <c r="E196" i="30"/>
  <c r="G195" i="30"/>
  <c r="H195" i="30" s="1"/>
  <c r="E195" i="30"/>
  <c r="G194" i="30"/>
  <c r="E194" i="30"/>
  <c r="G193" i="30"/>
  <c r="H193" i="30" s="1"/>
  <c r="E193" i="30"/>
  <c r="G192" i="30"/>
  <c r="E192" i="30"/>
  <c r="G191" i="30"/>
  <c r="H191" i="30" s="1"/>
  <c r="E191" i="30"/>
  <c r="G190" i="30"/>
  <c r="E190" i="30"/>
  <c r="G189" i="30"/>
  <c r="H189" i="30" s="1"/>
  <c r="E189" i="30"/>
  <c r="G188" i="30"/>
  <c r="H188" i="30" s="1"/>
  <c r="E188" i="30"/>
  <c r="G187" i="30"/>
  <c r="E187" i="30"/>
  <c r="G186" i="30"/>
  <c r="E186" i="30"/>
  <c r="G185" i="30"/>
  <c r="H185" i="30" s="1"/>
  <c r="E185" i="30"/>
  <c r="G184" i="30"/>
  <c r="H184" i="30" s="1"/>
  <c r="E184" i="30"/>
  <c r="G183" i="30"/>
  <c r="H183" i="30" s="1"/>
  <c r="E183" i="30"/>
  <c r="G182" i="30"/>
  <c r="H182" i="30" s="1"/>
  <c r="E182" i="30"/>
  <c r="G181" i="30"/>
  <c r="H181" i="30" s="1"/>
  <c r="E181" i="30"/>
  <c r="G180" i="30"/>
  <c r="E180" i="30"/>
  <c r="G179" i="30"/>
  <c r="H179" i="30" s="1"/>
  <c r="E179" i="30"/>
  <c r="G178" i="30"/>
  <c r="H178" i="30" s="1"/>
  <c r="E178" i="30"/>
  <c r="G177" i="30"/>
  <c r="H177" i="30" s="1"/>
  <c r="E177" i="30"/>
  <c r="G176" i="30"/>
  <c r="H176" i="30" s="1"/>
  <c r="E176" i="30"/>
  <c r="G175" i="30"/>
  <c r="H175" i="30" s="1"/>
  <c r="E175" i="30"/>
  <c r="G174" i="30"/>
  <c r="H174" i="30" s="1"/>
  <c r="E174" i="30"/>
  <c r="G173" i="30"/>
  <c r="H173" i="30" s="1"/>
  <c r="E173" i="30"/>
  <c r="G172" i="30"/>
  <c r="H172" i="30" s="1"/>
  <c r="E172" i="30"/>
  <c r="G171" i="30"/>
  <c r="H171" i="30" s="1"/>
  <c r="E171" i="30"/>
  <c r="G170" i="30"/>
  <c r="H170" i="30" s="1"/>
  <c r="E170" i="30"/>
  <c r="G169" i="30"/>
  <c r="E169" i="30"/>
  <c r="G168" i="30"/>
  <c r="H168" i="30" s="1"/>
  <c r="E168" i="30"/>
  <c r="G167" i="30"/>
  <c r="H167" i="30" s="1"/>
  <c r="E167" i="30"/>
  <c r="G166" i="30"/>
  <c r="H166" i="30" s="1"/>
  <c r="E166" i="30"/>
  <c r="G165" i="30"/>
  <c r="H165" i="30" s="1"/>
  <c r="E165" i="30"/>
  <c r="G164" i="30"/>
  <c r="H164" i="30" s="1"/>
  <c r="E164" i="30"/>
  <c r="G163" i="30"/>
  <c r="H163" i="30" s="1"/>
  <c r="E163" i="30"/>
  <c r="G162" i="30"/>
  <c r="H162" i="30" s="1"/>
  <c r="E162" i="30"/>
  <c r="G161" i="30"/>
  <c r="H161" i="30" s="1"/>
  <c r="E161" i="30"/>
  <c r="G160" i="30"/>
  <c r="E160" i="30"/>
  <c r="G159" i="30"/>
  <c r="E159" i="30"/>
  <c r="G158" i="30"/>
  <c r="H158" i="30" s="1"/>
  <c r="E158" i="30"/>
  <c r="G157" i="30"/>
  <c r="H157" i="30" s="1"/>
  <c r="E157" i="30"/>
  <c r="G156" i="30"/>
  <c r="H156" i="30" s="1"/>
  <c r="E156" i="30"/>
  <c r="G155" i="30"/>
  <c r="H155" i="30" s="1"/>
  <c r="E155" i="30"/>
  <c r="G154" i="30"/>
  <c r="H154" i="30" s="1"/>
  <c r="E154" i="30"/>
  <c r="G153" i="30"/>
  <c r="H153" i="30" s="1"/>
  <c r="E153" i="30"/>
  <c r="G152" i="30"/>
  <c r="E152" i="30"/>
  <c r="G151" i="30"/>
  <c r="E151" i="30"/>
  <c r="G150" i="30"/>
  <c r="H150" i="30" s="1"/>
  <c r="E150" i="30"/>
  <c r="G149" i="30"/>
  <c r="H149" i="30" s="1"/>
  <c r="E149" i="30"/>
  <c r="G148" i="30"/>
  <c r="H148" i="30" s="1"/>
  <c r="E148" i="30"/>
  <c r="G147" i="30"/>
  <c r="H147" i="30" s="1"/>
  <c r="E147" i="30"/>
  <c r="G146" i="30"/>
  <c r="E146" i="30"/>
  <c r="G145" i="30"/>
  <c r="E145" i="30"/>
  <c r="G144" i="30"/>
  <c r="H144" i="30" s="1"/>
  <c r="E144" i="30"/>
  <c r="G13" i="30"/>
  <c r="E13" i="30"/>
  <c r="G12" i="30"/>
  <c r="E12" i="30"/>
  <c r="G11" i="30"/>
  <c r="E11" i="30"/>
  <c r="G10" i="30"/>
  <c r="E10" i="30"/>
  <c r="G9" i="30"/>
  <c r="E9" i="30"/>
  <c r="G8" i="30"/>
  <c r="H8" i="30" s="1"/>
  <c r="E8" i="30"/>
  <c r="G7" i="30"/>
  <c r="H7" i="30" s="1"/>
  <c r="E7" i="30"/>
  <c r="G6" i="30"/>
  <c r="H6" i="30" s="1"/>
  <c r="E6" i="30"/>
  <c r="G5" i="30"/>
  <c r="E5" i="30"/>
  <c r="G4" i="30"/>
  <c r="E4" i="30"/>
  <c r="G3" i="30"/>
  <c r="H3" i="30" s="1"/>
  <c r="E3" i="30"/>
  <c r="G2" i="30"/>
  <c r="H2" i="30" s="1"/>
  <c r="E2" i="30"/>
  <c r="G1261" i="30"/>
  <c r="H1261" i="30" s="1"/>
  <c r="E1261" i="30"/>
  <c r="G1260" i="30"/>
  <c r="H1260" i="30" s="1"/>
  <c r="E1260" i="30"/>
  <c r="G1259" i="30"/>
  <c r="H1259" i="30" s="1"/>
  <c r="E1259" i="30"/>
  <c r="G1258" i="30"/>
  <c r="H1258" i="30" s="1"/>
  <c r="E1258" i="30"/>
  <c r="G1257" i="30"/>
  <c r="H1257" i="30" s="1"/>
  <c r="E1257" i="30"/>
  <c r="G1256" i="30"/>
  <c r="E1256" i="30"/>
  <c r="G1255" i="30"/>
  <c r="H1255" i="30" s="1"/>
  <c r="E1255" i="30"/>
  <c r="G1254" i="30"/>
  <c r="H1254" i="30" s="1"/>
  <c r="E1254" i="30"/>
  <c r="G1253" i="30"/>
  <c r="H1253" i="30" s="1"/>
  <c r="E1253" i="30"/>
  <c r="G1252" i="30"/>
  <c r="E1252" i="30"/>
  <c r="G1251" i="30"/>
  <c r="H1251" i="30" s="1"/>
  <c r="E1251" i="30"/>
  <c r="G1250" i="30"/>
  <c r="H1250" i="30" s="1"/>
  <c r="E1250" i="30"/>
  <c r="G1249" i="30"/>
  <c r="H1249" i="30" s="1"/>
  <c r="E1249" i="30"/>
  <c r="G1248" i="30"/>
  <c r="H1248" i="30" s="1"/>
  <c r="E1248" i="30"/>
  <c r="G1247" i="30"/>
  <c r="E1247" i="30"/>
  <c r="G1246" i="30"/>
  <c r="E1246" i="30"/>
  <c r="G1245" i="30"/>
  <c r="E1245" i="30"/>
  <c r="G1244" i="30"/>
  <c r="E1244" i="30"/>
  <c r="G1243" i="30"/>
  <c r="E1243" i="30"/>
  <c r="G1242" i="30"/>
  <c r="H1242" i="30" s="1"/>
  <c r="E1242" i="30"/>
  <c r="G1241" i="30"/>
  <c r="H1241" i="30" s="1"/>
  <c r="E1241" i="30"/>
  <c r="G1240" i="30"/>
  <c r="H1240" i="30" s="1"/>
  <c r="E1240" i="30"/>
  <c r="G1239" i="30"/>
  <c r="H1239" i="30" s="1"/>
  <c r="E1239" i="30"/>
  <c r="G1181" i="30"/>
  <c r="H1181" i="30" s="1"/>
  <c r="E1181" i="30"/>
  <c r="G1180" i="30"/>
  <c r="E1180" i="30"/>
  <c r="G1179" i="30"/>
  <c r="E1179" i="30"/>
  <c r="G1178" i="30"/>
  <c r="H1178" i="30" s="1"/>
  <c r="E1178" i="30"/>
  <c r="G1177" i="30"/>
  <c r="H1177" i="30" s="1"/>
  <c r="E1177" i="30"/>
  <c r="G1238" i="30"/>
  <c r="H1238" i="30" s="1"/>
  <c r="E1238" i="30"/>
  <c r="G1237" i="30"/>
  <c r="H1237" i="30" s="1"/>
  <c r="E1237" i="30"/>
  <c r="G1236" i="30"/>
  <c r="H1236" i="30" s="1"/>
  <c r="E1236" i="30"/>
  <c r="G1235" i="30"/>
  <c r="H1235" i="30" s="1"/>
  <c r="E1235" i="30"/>
  <c r="G1234" i="30"/>
  <c r="H1234" i="30" s="1"/>
  <c r="E1234" i="30"/>
  <c r="G1233" i="30"/>
  <c r="E1233" i="30"/>
  <c r="G1232" i="30"/>
  <c r="H1232" i="30" s="1"/>
  <c r="E1232" i="30"/>
  <c r="G1231" i="30"/>
  <c r="H1231" i="30" s="1"/>
  <c r="E1231" i="30"/>
  <c r="G1230" i="30"/>
  <c r="H1230" i="30" s="1"/>
  <c r="E1230" i="30"/>
  <c r="G1229" i="30"/>
  <c r="E1229" i="30"/>
  <c r="G1228" i="30"/>
  <c r="E1228" i="30"/>
  <c r="G1227" i="30"/>
  <c r="H1227" i="30" s="1"/>
  <c r="E1227" i="30"/>
  <c r="G1226" i="30"/>
  <c r="H1226" i="30" s="1"/>
  <c r="E1226" i="30"/>
  <c r="G1225" i="30"/>
  <c r="E1225" i="30"/>
  <c r="G1224" i="30"/>
  <c r="E1224" i="30"/>
  <c r="G1223" i="30"/>
  <c r="H1223" i="30" s="1"/>
  <c r="E1223" i="30"/>
  <c r="G1176" i="30"/>
  <c r="E1176" i="30"/>
  <c r="G1175" i="30"/>
  <c r="H1175" i="30" s="1"/>
  <c r="E1175" i="30"/>
  <c r="G1174" i="30"/>
  <c r="E1174" i="30"/>
  <c r="G1173" i="30"/>
  <c r="E1173" i="30"/>
  <c r="G1172" i="30"/>
  <c r="H1172" i="30" s="1"/>
  <c r="E1172" i="30"/>
  <c r="G1171" i="30"/>
  <c r="E1171" i="30"/>
  <c r="G1170" i="30"/>
  <c r="E1170" i="30"/>
  <c r="G1169" i="30"/>
  <c r="H1169" i="30" s="1"/>
  <c r="E1169" i="30"/>
  <c r="G1168" i="30"/>
  <c r="H1168" i="30" s="1"/>
  <c r="E1168" i="30"/>
  <c r="G1167" i="30"/>
  <c r="E1167" i="30"/>
  <c r="G1166" i="30"/>
  <c r="H1166" i="30" s="1"/>
  <c r="E1166" i="30"/>
  <c r="G1165" i="30"/>
  <c r="E1165" i="30"/>
  <c r="G1164" i="30"/>
  <c r="H1164" i="30" s="1"/>
  <c r="E1164" i="30"/>
  <c r="G1163" i="30"/>
  <c r="H1163" i="30" s="1"/>
  <c r="E1163" i="30"/>
  <c r="G1162" i="30"/>
  <c r="E1162" i="30"/>
  <c r="G1161" i="30"/>
  <c r="H1161" i="30" s="1"/>
  <c r="E1161" i="30"/>
  <c r="G218" i="30"/>
  <c r="E218" i="30"/>
  <c r="G1222" i="30"/>
  <c r="E1222" i="30"/>
  <c r="G1221" i="30"/>
  <c r="E1221" i="30"/>
  <c r="G1220" i="30"/>
  <c r="E1220" i="30"/>
  <c r="G1219" i="30"/>
  <c r="H1219" i="30" s="1"/>
  <c r="E1219" i="30"/>
  <c r="G1218" i="30"/>
  <c r="E1218" i="30"/>
  <c r="G1217" i="30"/>
  <c r="E1217" i="30"/>
  <c r="G217" i="30"/>
  <c r="H217" i="30" s="1"/>
  <c r="E217" i="30"/>
  <c r="G216" i="30"/>
  <c r="E216" i="30"/>
  <c r="G215" i="30"/>
  <c r="E215" i="30"/>
  <c r="G214" i="30"/>
  <c r="E214" i="30"/>
  <c r="G213" i="30"/>
  <c r="E213" i="30"/>
  <c r="G212" i="30"/>
  <c r="E212" i="30"/>
  <c r="G211" i="30"/>
  <c r="E211" i="30"/>
  <c r="G1722" i="30"/>
  <c r="H1722" i="30" s="1"/>
  <c r="E1722" i="30"/>
  <c r="G1721" i="30"/>
  <c r="E1721" i="30"/>
  <c r="G1720" i="30"/>
  <c r="E1720" i="30"/>
  <c r="G1719" i="30"/>
  <c r="H1719" i="30" s="1"/>
  <c r="E1719" i="30"/>
  <c r="G1718" i="30"/>
  <c r="H1718" i="30" s="1"/>
  <c r="E1718" i="30"/>
  <c r="G1717" i="30"/>
  <c r="H1717" i="30" s="1"/>
  <c r="E1717" i="30"/>
  <c r="G1716" i="30"/>
  <c r="E1716" i="30"/>
  <c r="G1715" i="30"/>
  <c r="H1715" i="30" s="1"/>
  <c r="E1715" i="30"/>
  <c r="G1714" i="30"/>
  <c r="E1714" i="30"/>
  <c r="G1216" i="30"/>
  <c r="E1216" i="30"/>
  <c r="G1215" i="30"/>
  <c r="H1215" i="30" s="1"/>
  <c r="E1215" i="30"/>
  <c r="G1214" i="30"/>
  <c r="E1214" i="30"/>
  <c r="G210" i="30"/>
  <c r="H210" i="30" s="1"/>
  <c r="E210" i="30"/>
  <c r="G209" i="30"/>
  <c r="H209" i="30" s="1"/>
  <c r="E209" i="30"/>
  <c r="G1213" i="30"/>
  <c r="H1213" i="30" s="1"/>
  <c r="E1213" i="30"/>
  <c r="G1212" i="30"/>
  <c r="H1212" i="30" s="1"/>
  <c r="E1212" i="30"/>
  <c r="G1211" i="30"/>
  <c r="E1211" i="30"/>
  <c r="G1210" i="30"/>
  <c r="H1210" i="30" s="1"/>
  <c r="E1210" i="30"/>
  <c r="G1209" i="30"/>
  <c r="E1209" i="30"/>
  <c r="G1208" i="30"/>
  <c r="E1208" i="30"/>
  <c r="G1207" i="30"/>
  <c r="E1207" i="30"/>
  <c r="G1206" i="30"/>
  <c r="E1206" i="30"/>
  <c r="G1205" i="30"/>
  <c r="E1205" i="30"/>
  <c r="G1204" i="30"/>
  <c r="H1204" i="30" s="1"/>
  <c r="E1204" i="30"/>
  <c r="G1203" i="30"/>
  <c r="H1203" i="30" s="1"/>
  <c r="E1203" i="30"/>
  <c r="G1202" i="30"/>
  <c r="E1202" i="30"/>
  <c r="G1201" i="30"/>
  <c r="H1201" i="30" s="1"/>
  <c r="E1201" i="30"/>
  <c r="G208" i="30"/>
  <c r="H208" i="30" s="1"/>
  <c r="E208" i="30"/>
  <c r="I847" i="30" l="1"/>
  <c r="I870" i="30"/>
  <c r="I874" i="30"/>
  <c r="I878" i="30"/>
  <c r="I426" i="30"/>
  <c r="I1730" i="30"/>
  <c r="I1200" i="30"/>
  <c r="I1576" i="30"/>
  <c r="I449" i="30"/>
  <c r="I306" i="30"/>
  <c r="I409" i="30"/>
  <c r="I508" i="30"/>
  <c r="I1577" i="30"/>
  <c r="I1352" i="30"/>
  <c r="I324" i="30"/>
  <c r="I340" i="30"/>
  <c r="I348" i="30"/>
  <c r="I21" i="30"/>
  <c r="I1528" i="30"/>
  <c r="I252" i="30"/>
  <c r="I215" i="30"/>
  <c r="I1218" i="30"/>
  <c r="I6" i="30"/>
  <c r="I1623" i="30"/>
  <c r="I1662" i="30"/>
  <c r="I1710" i="30"/>
  <c r="I459" i="30"/>
  <c r="I475" i="30"/>
  <c r="I491" i="30"/>
  <c r="I421" i="30"/>
  <c r="I603" i="30"/>
  <c r="I659" i="30"/>
  <c r="I1626" i="30"/>
  <c r="I15" i="30"/>
  <c r="I1454" i="30"/>
  <c r="I1552" i="30"/>
  <c r="I1171" i="30"/>
  <c r="I136" i="30"/>
  <c r="I1363" i="30"/>
  <c r="I414" i="30"/>
  <c r="I1257" i="30"/>
  <c r="I369" i="30"/>
  <c r="I480" i="30"/>
  <c r="I1426" i="30"/>
  <c r="I513" i="30"/>
  <c r="I1622" i="30"/>
  <c r="I1225" i="30"/>
  <c r="I1482" i="30"/>
  <c r="I748" i="30"/>
  <c r="I1344" i="30"/>
  <c r="I222" i="30"/>
  <c r="I328" i="30"/>
  <c r="I1719" i="30"/>
  <c r="I364" i="30"/>
  <c r="I798" i="30"/>
  <c r="I1131" i="30"/>
  <c r="I1568" i="30"/>
  <c r="I506" i="30"/>
  <c r="I546" i="30"/>
  <c r="I616" i="30"/>
  <c r="I632" i="30"/>
  <c r="I111" i="30"/>
  <c r="I242" i="30"/>
  <c r="I1518" i="30"/>
  <c r="I279" i="30"/>
  <c r="I310" i="30"/>
  <c r="I179" i="30"/>
  <c r="I110" i="30"/>
  <c r="I1277" i="30"/>
  <c r="I561" i="30"/>
  <c r="I593" i="30"/>
  <c r="I770" i="30"/>
  <c r="I778" i="30"/>
  <c r="I803" i="30"/>
  <c r="I834" i="30"/>
  <c r="I1044" i="30"/>
  <c r="I1086" i="30"/>
  <c r="I1366" i="30"/>
  <c r="I530" i="30"/>
  <c r="I883" i="30"/>
  <c r="I893" i="30"/>
  <c r="I1411" i="30"/>
  <c r="I1526" i="30"/>
  <c r="I1534" i="30"/>
  <c r="I219" i="30"/>
  <c r="I617" i="30"/>
  <c r="I744" i="30"/>
  <c r="I1022" i="30"/>
  <c r="I1095" i="30"/>
  <c r="I1105" i="30"/>
  <c r="I1152" i="30"/>
  <c r="I429" i="30"/>
  <c r="I492" i="30"/>
  <c r="I1520" i="30"/>
  <c r="I721" i="30"/>
  <c r="I1208" i="30"/>
  <c r="I1167" i="30"/>
  <c r="I469" i="30"/>
  <c r="I477" i="30"/>
  <c r="I501" i="30"/>
  <c r="I541" i="30"/>
  <c r="I611" i="30"/>
  <c r="I1066" i="30"/>
  <c r="I1334" i="30"/>
  <c r="I1355" i="30"/>
  <c r="I1370" i="30"/>
  <c r="I1394" i="30"/>
  <c r="I343" i="30"/>
  <c r="I675" i="30"/>
  <c r="I238" i="30"/>
  <c r="I479" i="30"/>
  <c r="I74" i="30"/>
  <c r="I144" i="30"/>
  <c r="I149" i="30"/>
  <c r="I1585" i="30"/>
  <c r="I1685" i="30"/>
  <c r="I1261" i="30"/>
  <c r="I108" i="30"/>
  <c r="I1342" i="30"/>
  <c r="I1485" i="30"/>
  <c r="I630" i="30"/>
  <c r="I777" i="30"/>
  <c r="I1126" i="30"/>
  <c r="I1189" i="30"/>
  <c r="I91" i="30"/>
  <c r="I1313" i="30"/>
  <c r="I1440" i="30"/>
  <c r="I694" i="30"/>
  <c r="I456" i="30"/>
  <c r="I921" i="30"/>
  <c r="I1124" i="30"/>
  <c r="I1698" i="30"/>
  <c r="I1162" i="30"/>
  <c r="I1310" i="30"/>
  <c r="I1328" i="30"/>
  <c r="I1468" i="30"/>
  <c r="I251" i="30"/>
  <c r="I309" i="30"/>
  <c r="I352" i="30"/>
  <c r="I520" i="30"/>
  <c r="I591" i="30"/>
  <c r="I1605" i="30"/>
  <c r="I1683" i="30"/>
  <c r="I1285" i="30"/>
  <c r="I87" i="30"/>
  <c r="I1236" i="30"/>
  <c r="I122" i="30"/>
  <c r="I1423" i="30"/>
  <c r="I261" i="30"/>
  <c r="I536" i="30"/>
  <c r="I1110" i="30"/>
  <c r="I29" i="30"/>
  <c r="I56" i="30"/>
  <c r="I366" i="30"/>
  <c r="I661" i="30"/>
  <c r="I1094" i="30"/>
  <c r="I1614" i="30"/>
  <c r="I49" i="30"/>
  <c r="I57" i="30"/>
  <c r="I1231" i="30"/>
  <c r="I266" i="30"/>
  <c r="I274" i="30"/>
  <c r="I297" i="30"/>
  <c r="I319" i="30"/>
  <c r="I570" i="30"/>
  <c r="H593" i="30"/>
  <c r="I601" i="30"/>
  <c r="I646" i="30"/>
  <c r="I1037" i="30"/>
  <c r="I1087" i="30"/>
  <c r="I1135" i="30"/>
  <c r="I1565" i="30"/>
  <c r="I96" i="30"/>
  <c r="I290" i="30"/>
  <c r="I296" i="30"/>
  <c r="I321" i="30"/>
  <c r="I437" i="30"/>
  <c r="I768" i="30"/>
  <c r="I993" i="30"/>
  <c r="I1196" i="30"/>
  <c r="I1678" i="30"/>
  <c r="I35" i="30"/>
  <c r="I1318" i="30"/>
  <c r="I1525" i="30"/>
  <c r="I524" i="30"/>
  <c r="I532" i="30"/>
  <c r="I1551" i="30"/>
  <c r="I1567" i="30"/>
  <c r="I1304" i="30"/>
  <c r="I1725" i="30"/>
  <c r="I1333" i="30"/>
  <c r="I1399" i="30"/>
  <c r="I418" i="30"/>
  <c r="I640" i="30"/>
  <c r="I648" i="30"/>
  <c r="I797" i="30"/>
  <c r="I832" i="30"/>
  <c r="I839" i="30"/>
  <c r="I1032" i="30"/>
  <c r="I1040" i="30"/>
  <c r="I1589" i="30"/>
  <c r="I124" i="30"/>
  <c r="I1711" i="30"/>
  <c r="I25" i="30"/>
  <c r="I1297" i="30"/>
  <c r="I618" i="30"/>
  <c r="I1108" i="30"/>
  <c r="I14" i="30"/>
  <c r="I1298" i="30"/>
  <c r="I119" i="30"/>
  <c r="I1312" i="30"/>
  <c r="I1320" i="30"/>
  <c r="I1429" i="30"/>
  <c r="I235" i="30"/>
  <c r="I270" i="30"/>
  <c r="I447" i="30"/>
  <c r="I642" i="30"/>
  <c r="I673" i="30"/>
  <c r="I705" i="30"/>
  <c r="I898" i="30"/>
  <c r="I1049" i="30"/>
  <c r="I1153" i="30"/>
  <c r="I1553" i="30"/>
  <c r="I1642" i="30"/>
  <c r="I1674" i="30"/>
  <c r="I1713" i="30"/>
  <c r="I31" i="30"/>
  <c r="I1202" i="30"/>
  <c r="I1174" i="30"/>
  <c r="I1233" i="30"/>
  <c r="I1250" i="30"/>
  <c r="I193" i="30"/>
  <c r="I113" i="30"/>
  <c r="I1732" i="30"/>
  <c r="I1341" i="30"/>
  <c r="I1346" i="30"/>
  <c r="I1306" i="30"/>
  <c r="I1523" i="30"/>
  <c r="I307" i="30"/>
  <c r="I334" i="30"/>
  <c r="I374" i="30"/>
  <c r="H447" i="30"/>
  <c r="I552" i="30"/>
  <c r="I576" i="30"/>
  <c r="I592" i="30"/>
  <c r="I666" i="30"/>
  <c r="I750" i="30"/>
  <c r="I776" i="30"/>
  <c r="I844" i="30"/>
  <c r="I852" i="30"/>
  <c r="I892" i="30"/>
  <c r="I930" i="30"/>
  <c r="I951" i="30"/>
  <c r="I1038" i="30"/>
  <c r="I1063" i="30"/>
  <c r="I1590" i="30"/>
  <c r="I1638" i="30"/>
  <c r="H35" i="30"/>
  <c r="I73" i="30"/>
  <c r="I133" i="30"/>
  <c r="I1292" i="30"/>
  <c r="I5" i="30"/>
  <c r="H1328" i="30"/>
  <c r="I1416" i="30"/>
  <c r="I1459" i="30"/>
  <c r="I237" i="30"/>
  <c r="I244" i="30"/>
  <c r="H328" i="30"/>
  <c r="I335" i="30"/>
  <c r="I384" i="30"/>
  <c r="I442" i="30"/>
  <c r="I484" i="30"/>
  <c r="I553" i="30"/>
  <c r="I781" i="30"/>
  <c r="I856" i="30"/>
  <c r="I900" i="30"/>
  <c r="I1001" i="30"/>
  <c r="I1023" i="30"/>
  <c r="I1120" i="30"/>
  <c r="I1141" i="30"/>
  <c r="I1616" i="30"/>
  <c r="I1646" i="30"/>
  <c r="I1677" i="30"/>
  <c r="I1699" i="30"/>
  <c r="I36" i="30"/>
  <c r="I1316" i="30"/>
  <c r="I1432" i="30"/>
  <c r="I1460" i="30"/>
  <c r="I790" i="30"/>
  <c r="I946" i="30"/>
  <c r="I966" i="30"/>
  <c r="I1073" i="30"/>
  <c r="I1081" i="30"/>
  <c r="I1157" i="30"/>
  <c r="I128" i="30"/>
  <c r="I1617" i="30"/>
  <c r="I44" i="30"/>
  <c r="H1342" i="30"/>
  <c r="I1391" i="30"/>
  <c r="H1518" i="30"/>
  <c r="I554" i="30"/>
  <c r="I562" i="30"/>
  <c r="I586" i="30"/>
  <c r="I846" i="30"/>
  <c r="I1150" i="30"/>
  <c r="I1564" i="30"/>
  <c r="I1602" i="30"/>
  <c r="I1625" i="30"/>
  <c r="H1678" i="30"/>
  <c r="I75" i="30"/>
  <c r="I1164" i="30"/>
  <c r="I1230" i="30"/>
  <c r="I1252" i="30"/>
  <c r="I1260" i="30"/>
  <c r="I158" i="30"/>
  <c r="I160" i="30"/>
  <c r="I162" i="30"/>
  <c r="I174" i="30"/>
  <c r="I202" i="30"/>
  <c r="I1323" i="30"/>
  <c r="I1448" i="30"/>
  <c r="I345" i="30"/>
  <c r="I398" i="30"/>
  <c r="I539" i="30"/>
  <c r="I594" i="30"/>
  <c r="I825" i="30"/>
  <c r="I869" i="30"/>
  <c r="I873" i="30"/>
  <c r="I877" i="30"/>
  <c r="I982" i="30"/>
  <c r="I1041" i="30"/>
  <c r="I1090" i="30"/>
  <c r="I1151" i="30"/>
  <c r="I1557" i="30"/>
  <c r="I1610" i="30"/>
  <c r="I1700" i="30"/>
  <c r="I28" i="30"/>
  <c r="I59" i="30"/>
  <c r="I76" i="30"/>
  <c r="I1324" i="30"/>
  <c r="I1476" i="30"/>
  <c r="I458" i="30"/>
  <c r="I1296" i="30"/>
  <c r="I548" i="30"/>
  <c r="I1004" i="30"/>
  <c r="I1083" i="30"/>
  <c r="I1679" i="30"/>
  <c r="I1686" i="30"/>
  <c r="H1200" i="30"/>
  <c r="I84" i="30"/>
  <c r="I1715" i="30"/>
  <c r="I1246" i="30"/>
  <c r="I1182" i="30"/>
  <c r="I1267" i="30"/>
  <c r="I1400" i="30"/>
  <c r="I1469" i="30"/>
  <c r="I1506" i="30"/>
  <c r="I295" i="30"/>
  <c r="I304" i="30"/>
  <c r="I311" i="30"/>
  <c r="I371" i="30"/>
  <c r="I438" i="30"/>
  <c r="H548" i="30"/>
  <c r="I610" i="30"/>
  <c r="I662" i="30"/>
  <c r="I678" i="30"/>
  <c r="I811" i="30"/>
  <c r="I903" i="30"/>
  <c r="I934" i="30"/>
  <c r="I1034" i="30"/>
  <c r="I1050" i="30"/>
  <c r="I1067" i="30"/>
  <c r="I130" i="30"/>
  <c r="I1187" i="30"/>
  <c r="I1695" i="30"/>
  <c r="I39" i="30"/>
  <c r="I68" i="30"/>
  <c r="I99" i="30"/>
  <c r="I1166" i="30"/>
  <c r="I153" i="30"/>
  <c r="I186" i="30"/>
  <c r="I1308" i="30"/>
  <c r="I1326" i="30"/>
  <c r="I1456" i="30"/>
  <c r="I332" i="30"/>
  <c r="I358" i="30"/>
  <c r="I445" i="30"/>
  <c r="I527" i="30"/>
  <c r="I534" i="30"/>
  <c r="I573" i="30"/>
  <c r="I625" i="30"/>
  <c r="I656" i="30"/>
  <c r="I663" i="30"/>
  <c r="I709" i="30"/>
  <c r="I747" i="30"/>
  <c r="I793" i="30"/>
  <c r="I820" i="30"/>
  <c r="I887" i="30"/>
  <c r="I1027" i="30"/>
  <c r="I1099" i="30"/>
  <c r="I1643" i="30"/>
  <c r="I131" i="30"/>
  <c r="I740" i="30"/>
  <c r="I1036" i="30"/>
  <c r="I1062" i="30"/>
  <c r="I1351" i="30"/>
  <c r="I1373" i="30"/>
  <c r="I1464" i="30"/>
  <c r="I373" i="30"/>
  <c r="H409" i="30"/>
  <c r="I439" i="30"/>
  <c r="I453" i="30"/>
  <c r="I1636" i="30"/>
  <c r="I1659" i="30"/>
  <c r="I1716" i="30"/>
  <c r="I1201" i="30"/>
  <c r="I1249" i="30"/>
  <c r="I196" i="30"/>
  <c r="I1264" i="30"/>
  <c r="I1395" i="30"/>
  <c r="I1414" i="30"/>
  <c r="H1464" i="30"/>
  <c r="I468" i="30"/>
  <c r="I605" i="30"/>
  <c r="I627" i="30"/>
  <c r="I718" i="30"/>
  <c r="I741" i="30"/>
  <c r="I749" i="30"/>
  <c r="I756" i="30"/>
  <c r="I851" i="30"/>
  <c r="I867" i="30"/>
  <c r="I906" i="30"/>
  <c r="I950" i="30"/>
  <c r="I1103" i="30"/>
  <c r="H1189" i="30"/>
  <c r="I1195" i="30"/>
  <c r="I1675" i="30"/>
  <c r="I1704" i="30"/>
  <c r="I1299" i="30"/>
  <c r="I293" i="30"/>
  <c r="H293" i="30"/>
  <c r="I742" i="30"/>
  <c r="H742" i="30"/>
  <c r="I257" i="30"/>
  <c r="H257" i="30"/>
  <c r="H1481" i="30"/>
  <c r="I1481" i="30"/>
  <c r="I931" i="30"/>
  <c r="H125" i="30"/>
  <c r="I125" i="30"/>
  <c r="H1474" i="30"/>
  <c r="I1474" i="30"/>
  <c r="I375" i="30"/>
  <c r="I463" i="30"/>
  <c r="H463" i="30"/>
  <c r="I637" i="30"/>
  <c r="I509" i="30"/>
  <c r="H843" i="30"/>
  <c r="I843" i="30"/>
  <c r="I1660" i="30"/>
  <c r="H1660" i="30"/>
  <c r="I323" i="30"/>
  <c r="H323" i="30"/>
  <c r="I135" i="30"/>
  <c r="H135" i="30"/>
  <c r="I1206" i="30"/>
  <c r="I1611" i="30"/>
  <c r="H1611" i="30"/>
  <c r="I1513" i="30"/>
  <c r="H1513" i="30"/>
  <c r="H102" i="30"/>
  <c r="I102" i="30"/>
  <c r="I210" i="30"/>
  <c r="I961" i="30"/>
  <c r="H961" i="30"/>
  <c r="I1123" i="30"/>
  <c r="I1243" i="30"/>
  <c r="H1243" i="30"/>
  <c r="I192" i="30"/>
  <c r="H192" i="30"/>
  <c r="H1268" i="30"/>
  <c r="I1268" i="30"/>
  <c r="I227" i="30"/>
  <c r="H227" i="30"/>
  <c r="I401" i="30"/>
  <c r="H86" i="30"/>
  <c r="I86" i="30"/>
  <c r="I1388" i="30"/>
  <c r="H1388" i="30"/>
  <c r="I1216" i="30"/>
  <c r="I1714" i="30"/>
  <c r="I213" i="30"/>
  <c r="I1254" i="30"/>
  <c r="I176" i="30"/>
  <c r="I187" i="30"/>
  <c r="I1262" i="30"/>
  <c r="I1270" i="30"/>
  <c r="I1340" i="30"/>
  <c r="I1375" i="30"/>
  <c r="I1406" i="30"/>
  <c r="I1412" i="30"/>
  <c r="I1431" i="30"/>
  <c r="I1278" i="30"/>
  <c r="I1494" i="30"/>
  <c r="I1501" i="30"/>
  <c r="I239" i="30"/>
  <c r="I281" i="30"/>
  <c r="I287" i="30"/>
  <c r="I300" i="30"/>
  <c r="I342" i="30"/>
  <c r="I388" i="30"/>
  <c r="I427" i="30"/>
  <c r="I482" i="30"/>
  <c r="I489" i="30"/>
  <c r="I503" i="30"/>
  <c r="I597" i="30"/>
  <c r="I698" i="30"/>
  <c r="I830" i="30"/>
  <c r="I855" i="30"/>
  <c r="I902" i="30"/>
  <c r="I923" i="30"/>
  <c r="I975" i="30"/>
  <c r="I1009" i="30"/>
  <c r="I1052" i="30"/>
  <c r="I1072" i="30"/>
  <c r="I1156" i="30"/>
  <c r="I1581" i="30"/>
  <c r="I1190" i="30"/>
  <c r="I1647" i="30"/>
  <c r="I1701" i="30"/>
  <c r="I1708" i="30"/>
  <c r="I1287" i="30"/>
  <c r="I45" i="30"/>
  <c r="I79" i="30"/>
  <c r="H1278" i="30"/>
  <c r="H1494" i="30"/>
  <c r="H1501" i="30"/>
  <c r="I1538" i="30"/>
  <c r="I260" i="30"/>
  <c r="H281" i="30"/>
  <c r="H287" i="30"/>
  <c r="H300" i="30"/>
  <c r="H342" i="30"/>
  <c r="I357" i="30"/>
  <c r="I370" i="30"/>
  <c r="H375" i="30"/>
  <c r="I380" i="30"/>
  <c r="H401" i="30"/>
  <c r="H421" i="30"/>
  <c r="I434" i="30"/>
  <c r="I765" i="30"/>
  <c r="H793" i="30"/>
  <c r="I1295" i="30"/>
  <c r="I1301" i="30"/>
  <c r="I218" i="30"/>
  <c r="I12" i="30"/>
  <c r="I165" i="30"/>
  <c r="I188" i="30"/>
  <c r="H1732" i="30"/>
  <c r="H1323" i="30"/>
  <c r="I1349" i="30"/>
  <c r="I1376" i="30"/>
  <c r="H1395" i="30"/>
  <c r="I1407" i="30"/>
  <c r="H1456" i="30"/>
  <c r="I1507" i="30"/>
  <c r="I234" i="30"/>
  <c r="I258" i="30"/>
  <c r="H260" i="30"/>
  <c r="I294" i="30"/>
  <c r="I464" i="30"/>
  <c r="H477" i="30"/>
  <c r="I549" i="30"/>
  <c r="I556" i="30"/>
  <c r="I569" i="30"/>
  <c r="I584" i="30"/>
  <c r="H591" i="30"/>
  <c r="I693" i="30"/>
  <c r="I769" i="30"/>
  <c r="I859" i="30"/>
  <c r="I866" i="30"/>
  <c r="I924" i="30"/>
  <c r="H951" i="30"/>
  <c r="I1030" i="30"/>
  <c r="H1067" i="30"/>
  <c r="I1075" i="30"/>
  <c r="I1089" i="30"/>
  <c r="H1095" i="30"/>
  <c r="I1185" i="30"/>
  <c r="I1612" i="30"/>
  <c r="I1667" i="30"/>
  <c r="I1681" i="30"/>
  <c r="I1687" i="30"/>
  <c r="I1702" i="30"/>
  <c r="I1728" i="30"/>
  <c r="I1288" i="30"/>
  <c r="I33" i="30"/>
  <c r="I53" i="30"/>
  <c r="I80" i="30"/>
  <c r="I94" i="30"/>
  <c r="I365" i="30"/>
  <c r="I396" i="30"/>
  <c r="H131" i="30"/>
  <c r="H136" i="30"/>
  <c r="I1302" i="30"/>
  <c r="I214" i="30"/>
  <c r="I1234" i="30"/>
  <c r="I1255" i="30"/>
  <c r="H160" i="30"/>
  <c r="I173" i="30"/>
  <c r="I178" i="30"/>
  <c r="H196" i="30"/>
  <c r="I200" i="30"/>
  <c r="I204" i="30"/>
  <c r="I116" i="30"/>
  <c r="H1312" i="30"/>
  <c r="I1329" i="30"/>
  <c r="I1357" i="30"/>
  <c r="I1390" i="30"/>
  <c r="I1413" i="30"/>
  <c r="I1427" i="30"/>
  <c r="I1457" i="30"/>
  <c r="H1526" i="30"/>
  <c r="I241" i="30"/>
  <c r="I248" i="30"/>
  <c r="H252" i="30"/>
  <c r="H270" i="30"/>
  <c r="I282" i="30"/>
  <c r="H306" i="30"/>
  <c r="I465" i="30"/>
  <c r="I510" i="30"/>
  <c r="I517" i="30"/>
  <c r="H536" i="30"/>
  <c r="H605" i="30"/>
  <c r="H625" i="30"/>
  <c r="I918" i="30"/>
  <c r="I932" i="30"/>
  <c r="I963" i="30"/>
  <c r="I1016" i="30"/>
  <c r="I1082" i="30"/>
  <c r="I1104" i="30"/>
  <c r="I1548" i="30"/>
  <c r="H1589" i="30"/>
  <c r="I123" i="30"/>
  <c r="H1196" i="30"/>
  <c r="I1634" i="30"/>
  <c r="I1668" i="30"/>
  <c r="I1682" i="30"/>
  <c r="I1688" i="30"/>
  <c r="I1729" i="30"/>
  <c r="I23" i="30"/>
  <c r="I40" i="30"/>
  <c r="I54" i="30"/>
  <c r="H74" i="30"/>
  <c r="H1341" i="30"/>
  <c r="I498" i="30"/>
  <c r="H673" i="30"/>
  <c r="I737" i="30"/>
  <c r="I826" i="30"/>
  <c r="I871" i="30"/>
  <c r="I875" i="30"/>
  <c r="I879" i="30"/>
  <c r="H932" i="30"/>
  <c r="I991" i="30"/>
  <c r="I998" i="30"/>
  <c r="I1045" i="30"/>
  <c r="I1077" i="30"/>
  <c r="I1096" i="30"/>
  <c r="H1124" i="30"/>
  <c r="I1137" i="30"/>
  <c r="I1158" i="30"/>
  <c r="I1555" i="30"/>
  <c r="I1569" i="30"/>
  <c r="I129" i="30"/>
  <c r="H1662" i="30"/>
  <c r="I1676" i="30"/>
  <c r="H1682" i="30"/>
  <c r="H1710" i="30"/>
  <c r="H1729" i="30"/>
  <c r="I1199" i="30"/>
  <c r="I34" i="30"/>
  <c r="I67" i="30"/>
  <c r="I137" i="30"/>
  <c r="I189" i="30"/>
  <c r="I1265" i="30"/>
  <c r="I1330" i="30"/>
  <c r="I1378" i="30"/>
  <c r="I1274" i="30"/>
  <c r="I1408" i="30"/>
  <c r="I1421" i="30"/>
  <c r="I1458" i="30"/>
  <c r="H1534" i="30"/>
  <c r="I141" i="30"/>
  <c r="I224" i="30"/>
  <c r="I229" i="30"/>
  <c r="I253" i="30"/>
  <c r="I271" i="30"/>
  <c r="I277" i="30"/>
  <c r="I326" i="30"/>
  <c r="I423" i="30"/>
  <c r="I472" i="30"/>
  <c r="H484" i="30"/>
  <c r="I505" i="30"/>
  <c r="I557" i="30"/>
  <c r="I565" i="30"/>
  <c r="I626" i="30"/>
  <c r="I653" i="30"/>
  <c r="I919" i="30"/>
  <c r="I1186" i="30"/>
  <c r="I1621" i="30"/>
  <c r="I1635" i="30"/>
  <c r="H15" i="30"/>
  <c r="I24" i="30"/>
  <c r="I41" i="30"/>
  <c r="I60" i="30"/>
  <c r="I391" i="30"/>
  <c r="I403" i="30"/>
  <c r="I448" i="30"/>
  <c r="I460" i="30"/>
  <c r="I473" i="30"/>
  <c r="H770" i="30"/>
  <c r="I796" i="30"/>
  <c r="I807" i="30"/>
  <c r="I833" i="30"/>
  <c r="I860" i="30"/>
  <c r="I1005" i="30"/>
  <c r="I1018" i="30"/>
  <c r="I1039" i="30"/>
  <c r="I1046" i="30"/>
  <c r="I1051" i="30"/>
  <c r="I1068" i="30"/>
  <c r="I1084" i="30"/>
  <c r="I1097" i="30"/>
  <c r="I1138" i="30"/>
  <c r="I1549" i="30"/>
  <c r="I1609" i="30"/>
  <c r="I1663" i="30"/>
  <c r="I1670" i="30"/>
  <c r="I1690" i="30"/>
  <c r="I1697" i="30"/>
  <c r="I132" i="30"/>
  <c r="I1181" i="30"/>
  <c r="I10" i="30"/>
  <c r="I156" i="30"/>
  <c r="I167" i="30"/>
  <c r="I184" i="30"/>
  <c r="H108" i="30"/>
  <c r="I1198" i="30"/>
  <c r="I1271" i="30"/>
  <c r="I1372" i="30"/>
  <c r="I1379" i="30"/>
  <c r="I1428" i="30"/>
  <c r="I1434" i="30"/>
  <c r="I1441" i="30"/>
  <c r="I1487" i="30"/>
  <c r="I1490" i="30"/>
  <c r="I1516" i="30"/>
  <c r="I243" i="30"/>
  <c r="I263" i="30"/>
  <c r="I284" i="30"/>
  <c r="I308" i="30"/>
  <c r="H345" i="30"/>
  <c r="I355" i="30"/>
  <c r="I654" i="30"/>
  <c r="I674" i="30"/>
  <c r="H709" i="30"/>
  <c r="I356" i="30"/>
  <c r="H398" i="30"/>
  <c r="I404" i="30"/>
  <c r="I424" i="30"/>
  <c r="I431" i="30"/>
  <c r="I443" i="30"/>
  <c r="I500" i="30"/>
  <c r="I525" i="30"/>
  <c r="I614" i="30"/>
  <c r="I761" i="30"/>
  <c r="H847" i="30"/>
  <c r="I853" i="30"/>
  <c r="I884" i="30"/>
  <c r="I913" i="30"/>
  <c r="I959" i="30"/>
  <c r="I1012" i="30"/>
  <c r="I1033" i="30"/>
  <c r="I1047" i="30"/>
  <c r="I1078" i="30"/>
  <c r="I1085" i="30"/>
  <c r="I1098" i="30"/>
  <c r="I1133" i="30"/>
  <c r="I1550" i="30"/>
  <c r="I1578" i="30"/>
  <c r="H1622" i="30"/>
  <c r="I1650" i="30"/>
  <c r="I1658" i="30"/>
  <c r="I1671" i="30"/>
  <c r="I1705" i="30"/>
  <c r="H1711" i="30"/>
  <c r="I83" i="30"/>
  <c r="I97" i="30"/>
  <c r="I100" i="30"/>
  <c r="I1291" i="30"/>
  <c r="I1220" i="30"/>
  <c r="I1161" i="30"/>
  <c r="I3" i="30"/>
  <c r="I163" i="30"/>
  <c r="I171" i="30"/>
  <c r="I191" i="30"/>
  <c r="I1315" i="30"/>
  <c r="I1331" i="30"/>
  <c r="I1337" i="30"/>
  <c r="I1359" i="30"/>
  <c r="I1386" i="30"/>
  <c r="I1409" i="30"/>
  <c r="H1459" i="30"/>
  <c r="I1529" i="30"/>
  <c r="H295" i="30"/>
  <c r="I327" i="30"/>
  <c r="H340" i="30"/>
  <c r="I367" i="30"/>
  <c r="I382" i="30"/>
  <c r="I461" i="30"/>
  <c r="I493" i="30"/>
  <c r="I635" i="30"/>
  <c r="I689" i="30"/>
  <c r="I725" i="30"/>
  <c r="I899" i="30"/>
  <c r="I914" i="30"/>
  <c r="I941" i="30"/>
  <c r="H959" i="30"/>
  <c r="I973" i="30"/>
  <c r="I1006" i="30"/>
  <c r="I1013" i="30"/>
  <c r="I1026" i="30"/>
  <c r="I143" i="30"/>
  <c r="I1706" i="30"/>
  <c r="I20" i="30"/>
  <c r="I26" i="30"/>
  <c r="I30" i="30"/>
  <c r="H97" i="30"/>
  <c r="I361" i="30"/>
  <c r="I393" i="30"/>
  <c r="I399" i="30"/>
  <c r="I474" i="30"/>
  <c r="H493" i="30"/>
  <c r="H520" i="30"/>
  <c r="I733" i="30"/>
  <c r="I211" i="30"/>
  <c r="I181" i="30"/>
  <c r="I198" i="30"/>
  <c r="I1272" i="30"/>
  <c r="I1321" i="30"/>
  <c r="I1347" i="30"/>
  <c r="I1387" i="30"/>
  <c r="I1404" i="30"/>
  <c r="H1416" i="30"/>
  <c r="I1435" i="30"/>
  <c r="H1454" i="30"/>
  <c r="I1466" i="30"/>
  <c r="I1473" i="30"/>
  <c r="I1276" i="30"/>
  <c r="I1537" i="30"/>
  <c r="H219" i="30"/>
  <c r="H251" i="30"/>
  <c r="H279" i="30"/>
  <c r="I303" i="30"/>
  <c r="I317" i="30"/>
  <c r="H501" i="30"/>
  <c r="H573" i="30"/>
  <c r="I622" i="30"/>
  <c r="I628" i="30"/>
  <c r="I641" i="30"/>
  <c r="H662" i="30"/>
  <c r="I808" i="30"/>
  <c r="I848" i="30"/>
  <c r="I861" i="30"/>
  <c r="I929" i="30"/>
  <c r="I981" i="30"/>
  <c r="I1000" i="30"/>
  <c r="I1014" i="30"/>
  <c r="I1115" i="30"/>
  <c r="I1154" i="30"/>
  <c r="I1545" i="30"/>
  <c r="I1566" i="30"/>
  <c r="I1593" i="30"/>
  <c r="I1733" i="30"/>
  <c r="H1610" i="30"/>
  <c r="I1651" i="30"/>
  <c r="I1665" i="30"/>
  <c r="I1692" i="30"/>
  <c r="I17" i="30"/>
  <c r="I27" i="30"/>
  <c r="I43" i="30"/>
  <c r="I50" i="30"/>
  <c r="I347" i="30"/>
  <c r="I362" i="30"/>
  <c r="I412" i="30"/>
  <c r="H456" i="30"/>
  <c r="I560" i="30"/>
  <c r="I581" i="30"/>
  <c r="I726" i="30"/>
  <c r="I755" i="30"/>
  <c r="I960" i="30"/>
  <c r="I37" i="30"/>
  <c r="I92" i="30"/>
  <c r="I101" i="30"/>
  <c r="I134" i="30"/>
  <c r="H186" i="30"/>
  <c r="I1723" i="30"/>
  <c r="I1726" i="30"/>
  <c r="I120" i="30"/>
  <c r="I1273" i="30"/>
  <c r="I1343" i="30"/>
  <c r="I1348" i="30"/>
  <c r="H1400" i="30"/>
  <c r="I1424" i="30"/>
  <c r="I1436" i="30"/>
  <c r="I1443" i="30"/>
  <c r="I1461" i="30"/>
  <c r="I1467" i="30"/>
  <c r="I1493" i="30"/>
  <c r="I232" i="30"/>
  <c r="I286" i="30"/>
  <c r="I299" i="30"/>
  <c r="H310" i="30"/>
  <c r="I568" i="30"/>
  <c r="H616" i="30"/>
  <c r="I657" i="30"/>
  <c r="I677" i="30"/>
  <c r="I816" i="30"/>
  <c r="I829" i="30"/>
  <c r="I881" i="30"/>
  <c r="I915" i="30"/>
  <c r="I922" i="30"/>
  <c r="I989" i="30"/>
  <c r="I1101" i="30"/>
  <c r="I1136" i="30"/>
  <c r="I1546" i="30"/>
  <c r="I1601" i="30"/>
  <c r="I1194" i="30"/>
  <c r="I1652" i="30"/>
  <c r="I1666" i="30"/>
  <c r="I51" i="30"/>
  <c r="I1317" i="30"/>
  <c r="I1339" i="30"/>
  <c r="H1339" i="30"/>
  <c r="I212" i="30"/>
  <c r="H212" i="30"/>
  <c r="I1222" i="30"/>
  <c r="I148" i="30"/>
  <c r="I1381" i="30"/>
  <c r="H1381" i="30"/>
  <c r="I216" i="30"/>
  <c r="H1244" i="30"/>
  <c r="I1244" i="30"/>
  <c r="I146" i="30"/>
  <c r="I151" i="30"/>
  <c r="H151" i="30"/>
  <c r="I203" i="30"/>
  <c r="I103" i="30"/>
  <c r="H103" i="30"/>
  <c r="I1401" i="30"/>
  <c r="H1401" i="30"/>
  <c r="I157" i="30"/>
  <c r="I9" i="30"/>
  <c r="I1269" i="30"/>
  <c r="H1269" i="30"/>
  <c r="I1368" i="30"/>
  <c r="I115" i="30"/>
  <c r="H1362" i="30"/>
  <c r="I1362" i="30"/>
  <c r="I408" i="30"/>
  <c r="H408" i="30"/>
  <c r="I217" i="30"/>
  <c r="I169" i="30"/>
  <c r="H169" i="30"/>
  <c r="H1445" i="30"/>
  <c r="I1445" i="30"/>
  <c r="I1533" i="30"/>
  <c r="H1533" i="30"/>
  <c r="I1209" i="30"/>
  <c r="H1209" i="30"/>
  <c r="H1174" i="30"/>
  <c r="I105" i="30"/>
  <c r="I1396" i="30"/>
  <c r="H1396" i="30"/>
  <c r="I441" i="30"/>
  <c r="H441" i="30"/>
  <c r="H1496" i="30"/>
  <c r="I1496" i="30"/>
  <c r="I436" i="30"/>
  <c r="H436" i="30"/>
  <c r="H1371" i="30"/>
  <c r="I1371" i="30"/>
  <c r="H1716" i="30"/>
  <c r="I1170" i="30"/>
  <c r="I1224" i="30"/>
  <c r="I190" i="30"/>
  <c r="H190" i="30"/>
  <c r="I206" i="30"/>
  <c r="H206" i="30"/>
  <c r="I1314" i="30"/>
  <c r="H1314" i="30"/>
  <c r="I11" i="30"/>
  <c r="H11" i="30"/>
  <c r="I1211" i="30"/>
  <c r="I1165" i="30"/>
  <c r="H1170" i="30"/>
  <c r="I1229" i="30"/>
  <c r="H1229" i="30"/>
  <c r="I194" i="30"/>
  <c r="H194" i="30"/>
  <c r="I109" i="30"/>
  <c r="H1522" i="30"/>
  <c r="I1522" i="30"/>
  <c r="I154" i="30"/>
  <c r="I117" i="30"/>
  <c r="H117" i="30"/>
  <c r="I1491" i="30"/>
  <c r="H1491" i="30"/>
  <c r="H1517" i="30"/>
  <c r="I1517" i="30"/>
  <c r="H1176" i="30"/>
  <c r="I1176" i="30"/>
  <c r="I1205" i="30"/>
  <c r="I1172" i="30"/>
  <c r="I1179" i="30"/>
  <c r="H1179" i="30"/>
  <c r="I145" i="30"/>
  <c r="H145" i="30"/>
  <c r="I159" i="30"/>
  <c r="H159" i="30"/>
  <c r="I161" i="30"/>
  <c r="I182" i="30"/>
  <c r="H112" i="30"/>
  <c r="I112" i="30"/>
  <c r="I1360" i="30"/>
  <c r="I1393" i="30"/>
  <c r="H1393" i="30"/>
  <c r="I226" i="30"/>
  <c r="H226" i="30"/>
  <c r="I1180" i="30"/>
  <c r="I13" i="30"/>
  <c r="H13" i="30"/>
  <c r="I353" i="30"/>
  <c r="H353" i="30"/>
  <c r="I730" i="30"/>
  <c r="H730" i="30"/>
  <c r="I758" i="30"/>
  <c r="H758" i="30"/>
  <c r="I1214" i="30"/>
  <c r="I152" i="30"/>
  <c r="I1415" i="30"/>
  <c r="I1471" i="30"/>
  <c r="I1502" i="30"/>
  <c r="I278" i="30"/>
  <c r="I333" i="30"/>
  <c r="I339" i="30"/>
  <c r="I344" i="30"/>
  <c r="I349" i="30"/>
  <c r="I413" i="30"/>
  <c r="I452" i="30"/>
  <c r="I462" i="30"/>
  <c r="I494" i="30"/>
  <c r="H500" i="30"/>
  <c r="H510" i="30"/>
  <c r="I538" i="30"/>
  <c r="H586" i="30"/>
  <c r="I598" i="30"/>
  <c r="H598" i="30"/>
  <c r="H610" i="30"/>
  <c r="I658" i="30"/>
  <c r="H663" i="30"/>
  <c r="I710" i="30"/>
  <c r="I717" i="30"/>
  <c r="H737" i="30"/>
  <c r="I836" i="30"/>
  <c r="H836" i="30"/>
  <c r="I857" i="30"/>
  <c r="H857" i="30"/>
  <c r="H918" i="30"/>
  <c r="I1594" i="30"/>
  <c r="H1594" i="30"/>
  <c r="I1694" i="30"/>
  <c r="H1694" i="30"/>
  <c r="I52" i="30"/>
  <c r="H52" i="30"/>
  <c r="I1720" i="30"/>
  <c r="I1204" i="30"/>
  <c r="I1221" i="30"/>
  <c r="I1227" i="30"/>
  <c r="I1232" i="30"/>
  <c r="I4" i="30"/>
  <c r="I147" i="30"/>
  <c r="I150" i="30"/>
  <c r="I199" i="30"/>
  <c r="I207" i="30"/>
  <c r="I1356" i="30"/>
  <c r="I1382" i="30"/>
  <c r="H1415" i="30"/>
  <c r="H1471" i="30"/>
  <c r="I1477" i="30"/>
  <c r="I1489" i="30"/>
  <c r="I1497" i="30"/>
  <c r="H1502" i="30"/>
  <c r="I1512" i="30"/>
  <c r="I1539" i="30"/>
  <c r="I256" i="30"/>
  <c r="H278" i="30"/>
  <c r="I283" i="30"/>
  <c r="I298" i="30"/>
  <c r="H344" i="30"/>
  <c r="H349" i="30"/>
  <c r="H413" i="30"/>
  <c r="I417" i="30"/>
  <c r="H494" i="30"/>
  <c r="I511" i="30"/>
  <c r="I522" i="30"/>
  <c r="I533" i="30"/>
  <c r="I544" i="30"/>
  <c r="H634" i="30"/>
  <c r="I634" i="30"/>
  <c r="I670" i="30"/>
  <c r="H676" i="30"/>
  <c r="I676" i="30"/>
  <c r="I731" i="30"/>
  <c r="H854" i="30"/>
  <c r="I854" i="30"/>
  <c r="H1002" i="30"/>
  <c r="I1002" i="30"/>
  <c r="I1606" i="30"/>
  <c r="H1606" i="30"/>
  <c r="I104" i="30"/>
  <c r="I1367" i="30"/>
  <c r="I1397" i="30"/>
  <c r="I1402" i="30"/>
  <c r="I1451" i="30"/>
  <c r="I1472" i="30"/>
  <c r="I269" i="30"/>
  <c r="I354" i="30"/>
  <c r="I551" i="30"/>
  <c r="I647" i="30"/>
  <c r="H647" i="30"/>
  <c r="I738" i="30"/>
  <c r="H738" i="30"/>
  <c r="I804" i="30"/>
  <c r="H804" i="30"/>
  <c r="I938" i="30"/>
  <c r="H938" i="30"/>
  <c r="I1015" i="30"/>
  <c r="H1015" i="30"/>
  <c r="H1654" i="30"/>
  <c r="I1654" i="30"/>
  <c r="I1305" i="30"/>
  <c r="I289" i="30"/>
  <c r="I372" i="30"/>
  <c r="I523" i="30"/>
  <c r="I528" i="30"/>
  <c r="I575" i="30"/>
  <c r="H697" i="30"/>
  <c r="I697" i="30"/>
  <c r="H752" i="30"/>
  <c r="I752" i="30"/>
  <c r="I864" i="30"/>
  <c r="H864" i="30"/>
  <c r="H970" i="30"/>
  <c r="I970" i="30"/>
  <c r="I66" i="30"/>
  <c r="H66" i="30"/>
  <c r="I600" i="30"/>
  <c r="H600" i="30"/>
  <c r="I623" i="30"/>
  <c r="H623" i="30"/>
  <c r="I629" i="30"/>
  <c r="H629" i="30"/>
  <c r="H665" i="30"/>
  <c r="I665" i="30"/>
  <c r="H745" i="30"/>
  <c r="I745" i="30"/>
  <c r="I794" i="30"/>
  <c r="H794" i="30"/>
  <c r="I805" i="30"/>
  <c r="H805" i="30"/>
  <c r="I1010" i="30"/>
  <c r="H1010" i="30"/>
  <c r="I1562" i="30"/>
  <c r="H1562" i="30"/>
  <c r="I1383" i="30"/>
  <c r="H1426" i="30"/>
  <c r="H1431" i="30"/>
  <c r="I1447" i="30"/>
  <c r="H1467" i="30"/>
  <c r="I1483" i="30"/>
  <c r="I1498" i="30"/>
  <c r="I140" i="30"/>
  <c r="H1507" i="30"/>
  <c r="I223" i="30"/>
  <c r="H362" i="30"/>
  <c r="H367" i="30"/>
  <c r="H384" i="30"/>
  <c r="H388" i="30"/>
  <c r="H404" i="30"/>
  <c r="H427" i="30"/>
  <c r="I432" i="30"/>
  <c r="H469" i="30"/>
  <c r="H534" i="30"/>
  <c r="H557" i="30"/>
  <c r="H611" i="30"/>
  <c r="H648" i="30"/>
  <c r="H654" i="30"/>
  <c r="H660" i="30"/>
  <c r="I660" i="30"/>
  <c r="H753" i="30"/>
  <c r="I753" i="30"/>
  <c r="H781" i="30"/>
  <c r="I812" i="30"/>
  <c r="H812" i="30"/>
  <c r="I858" i="30"/>
  <c r="I885" i="30"/>
  <c r="I939" i="30"/>
  <c r="I1119" i="30"/>
  <c r="H1119" i="30"/>
  <c r="I1239" i="30"/>
  <c r="I1242" i="30"/>
  <c r="I1256" i="30"/>
  <c r="I164" i="30"/>
  <c r="I197" i="30"/>
  <c r="H1723" i="30"/>
  <c r="H105" i="30"/>
  <c r="H1329" i="30"/>
  <c r="H1343" i="30"/>
  <c r="H1347" i="30"/>
  <c r="H1352" i="30"/>
  <c r="I1358" i="30"/>
  <c r="H1368" i="30"/>
  <c r="H1373" i="30"/>
  <c r="I1398" i="30"/>
  <c r="I1403" i="30"/>
  <c r="I1417" i="30"/>
  <c r="H1436" i="30"/>
  <c r="H1447" i="30"/>
  <c r="I1452" i="30"/>
  <c r="H1457" i="30"/>
  <c r="I1462" i="30"/>
  <c r="I1279" i="30"/>
  <c r="H1493" i="30"/>
  <c r="I1499" i="30"/>
  <c r="H140" i="30"/>
  <c r="I1535" i="30"/>
  <c r="I1280" i="30"/>
  <c r="H223" i="30"/>
  <c r="I228" i="30"/>
  <c r="I285" i="30"/>
  <c r="H321" i="30"/>
  <c r="H324" i="30"/>
  <c r="H335" i="30"/>
  <c r="H357" i="30"/>
  <c r="I419" i="30"/>
  <c r="I422" i="30"/>
  <c r="I485" i="30"/>
  <c r="I496" i="30"/>
  <c r="I512" i="30"/>
  <c r="I529" i="30"/>
  <c r="H546" i="30"/>
  <c r="I564" i="30"/>
  <c r="I588" i="30"/>
  <c r="I672" i="30"/>
  <c r="I746" i="30"/>
  <c r="H746" i="30"/>
  <c r="H778" i="30"/>
  <c r="I795" i="30"/>
  <c r="H795" i="30"/>
  <c r="I907" i="30"/>
  <c r="H907" i="30"/>
  <c r="I978" i="30"/>
  <c r="H978" i="30"/>
  <c r="I1055" i="30"/>
  <c r="H1055" i="30"/>
  <c r="H1649" i="30"/>
  <c r="I1649" i="30"/>
  <c r="I699" i="30"/>
  <c r="H699" i="30"/>
  <c r="I754" i="30"/>
  <c r="H754" i="30"/>
  <c r="I789" i="30"/>
  <c r="H789" i="30"/>
  <c r="I813" i="30"/>
  <c r="H813" i="30"/>
  <c r="H1112" i="30"/>
  <c r="I1112" i="30"/>
  <c r="I1193" i="30"/>
  <c r="H1193" i="30"/>
  <c r="H1206" i="30"/>
  <c r="I1718" i="30"/>
  <c r="I1721" i="30"/>
  <c r="I1217" i="30"/>
  <c r="I1168" i="30"/>
  <c r="H1233" i="30"/>
  <c r="I1177" i="30"/>
  <c r="I1245" i="30"/>
  <c r="I7" i="30"/>
  <c r="I170" i="30"/>
  <c r="I201" i="30"/>
  <c r="H204" i="30"/>
  <c r="H1310" i="30"/>
  <c r="H113" i="30"/>
  <c r="I1197" i="30"/>
  <c r="H1315" i="30"/>
  <c r="I1325" i="30"/>
  <c r="H1363" i="30"/>
  <c r="I1374" i="30"/>
  <c r="I1389" i="30"/>
  <c r="I1484" i="30"/>
  <c r="I1486" i="30"/>
  <c r="I1307" i="30"/>
  <c r="I1503" i="30"/>
  <c r="H234" i="30"/>
  <c r="H239" i="30"/>
  <c r="H244" i="30"/>
  <c r="I265" i="30"/>
  <c r="H290" i="30"/>
  <c r="I301" i="30"/>
  <c r="H373" i="30"/>
  <c r="I389" i="30"/>
  <c r="I395" i="30"/>
  <c r="I400" i="30"/>
  <c r="I405" i="30"/>
  <c r="I428" i="30"/>
  <c r="I433" i="30"/>
  <c r="I444" i="30"/>
  <c r="H449" i="30"/>
  <c r="I470" i="30"/>
  <c r="I486" i="30"/>
  <c r="H508" i="30"/>
  <c r="H541" i="30"/>
  <c r="I558" i="30"/>
  <c r="H558" i="30"/>
  <c r="I583" i="30"/>
  <c r="I589" i="30"/>
  <c r="H589" i="30"/>
  <c r="I607" i="30"/>
  <c r="I649" i="30"/>
  <c r="H686" i="30"/>
  <c r="I686" i="30"/>
  <c r="I707" i="30"/>
  <c r="H707" i="30"/>
  <c r="I782" i="30"/>
  <c r="I865" i="30"/>
  <c r="I90" i="30"/>
  <c r="H90" i="30"/>
  <c r="I1722" i="30"/>
  <c r="I1724" i="30"/>
  <c r="I1418" i="30"/>
  <c r="I1531" i="30"/>
  <c r="I254" i="30"/>
  <c r="I264" i="30"/>
  <c r="I276" i="30"/>
  <c r="H301" i="30"/>
  <c r="I322" i="30"/>
  <c r="I325" i="30"/>
  <c r="I351" i="30"/>
  <c r="H400" i="30"/>
  <c r="H405" i="30"/>
  <c r="I411" i="30"/>
  <c r="H428" i="30"/>
  <c r="I455" i="30"/>
  <c r="H470" i="30"/>
  <c r="I476" i="30"/>
  <c r="I481" i="30"/>
  <c r="I487" i="30"/>
  <c r="I519" i="30"/>
  <c r="I577" i="30"/>
  <c r="I596" i="30"/>
  <c r="I602" i="30"/>
  <c r="I734" i="30"/>
  <c r="I766" i="30"/>
  <c r="H766" i="30"/>
  <c r="I862" i="30"/>
  <c r="H915" i="30"/>
  <c r="H608" i="30"/>
  <c r="I608" i="30"/>
  <c r="H773" i="30"/>
  <c r="I773" i="30"/>
  <c r="I840" i="30"/>
  <c r="H840" i="30"/>
  <c r="I1107" i="30"/>
  <c r="H1107" i="30"/>
  <c r="I1207" i="30"/>
  <c r="I1173" i="30"/>
  <c r="I1223" i="30"/>
  <c r="I1178" i="30"/>
  <c r="I1258" i="30"/>
  <c r="I8" i="30"/>
  <c r="I195" i="30"/>
  <c r="I114" i="30"/>
  <c r="I1266" i="30"/>
  <c r="I1354" i="30"/>
  <c r="I1364" i="30"/>
  <c r="H1390" i="30"/>
  <c r="H1423" i="30"/>
  <c r="I1438" i="30"/>
  <c r="I1444" i="30"/>
  <c r="I1449" i="30"/>
  <c r="H1485" i="30"/>
  <c r="I1510" i="30"/>
  <c r="I1521" i="30"/>
  <c r="H271" i="30"/>
  <c r="I291" i="30"/>
  <c r="I337" i="30"/>
  <c r="I390" i="30"/>
  <c r="I415" i="30"/>
  <c r="H434" i="30"/>
  <c r="I440" i="30"/>
  <c r="I466" i="30"/>
  <c r="H498" i="30"/>
  <c r="I504" i="30"/>
  <c r="I572" i="30"/>
  <c r="I613" i="30"/>
  <c r="I619" i="30"/>
  <c r="H644" i="30"/>
  <c r="I644" i="30"/>
  <c r="I701" i="30"/>
  <c r="H701" i="30"/>
  <c r="H728" i="30"/>
  <c r="I728" i="30"/>
  <c r="I764" i="30"/>
  <c r="I767" i="30"/>
  <c r="I821" i="30"/>
  <c r="H821" i="30"/>
  <c r="I916" i="30"/>
  <c r="H916" i="30"/>
  <c r="I1140" i="30"/>
  <c r="H1140" i="30"/>
  <c r="I1439" i="30"/>
  <c r="I1505" i="30"/>
  <c r="I220" i="30"/>
  <c r="I230" i="30"/>
  <c r="I488" i="30"/>
  <c r="I537" i="30"/>
  <c r="I669" i="30"/>
  <c r="I722" i="30"/>
  <c r="H722" i="30"/>
  <c r="I774" i="30"/>
  <c r="H774" i="30"/>
  <c r="H332" i="30"/>
  <c r="H348" i="30"/>
  <c r="H352" i="30"/>
  <c r="I359" i="30"/>
  <c r="H632" i="30"/>
  <c r="I651" i="30"/>
  <c r="H681" i="30"/>
  <c r="I681" i="30"/>
  <c r="H729" i="30"/>
  <c r="I729" i="30"/>
  <c r="I967" i="30"/>
  <c r="H967" i="30"/>
  <c r="I1007" i="30"/>
  <c r="H1007" i="30"/>
  <c r="I1020" i="30"/>
  <c r="H1020" i="30"/>
  <c r="I1293" i="30"/>
  <c r="H1293" i="30"/>
  <c r="I1247" i="30"/>
  <c r="I1259" i="30"/>
  <c r="I180" i="30"/>
  <c r="I1263" i="30"/>
  <c r="I139" i="30"/>
  <c r="I1332" i="30"/>
  <c r="I1350" i="30"/>
  <c r="I1365" i="30"/>
  <c r="H1414" i="30"/>
  <c r="I1419" i="30"/>
  <c r="I1450" i="30"/>
  <c r="I1465" i="30"/>
  <c r="I1488" i="30"/>
  <c r="I1511" i="30"/>
  <c r="I236" i="30"/>
  <c r="H241" i="30"/>
  <c r="I247" i="30"/>
  <c r="I255" i="30"/>
  <c r="I267" i="30"/>
  <c r="I292" i="30"/>
  <c r="I316" i="30"/>
  <c r="I318" i="30"/>
  <c r="I416" i="30"/>
  <c r="I567" i="30"/>
  <c r="H597" i="30"/>
  <c r="H614" i="30"/>
  <c r="I633" i="30"/>
  <c r="I775" i="30"/>
  <c r="H775" i="30"/>
  <c r="H785" i="30"/>
  <c r="I785" i="30"/>
  <c r="H923" i="30"/>
  <c r="H943" i="30"/>
  <c r="I943" i="30"/>
  <c r="I974" i="30"/>
  <c r="H974" i="30"/>
  <c r="H78" i="30"/>
  <c r="I78" i="30"/>
  <c r="I587" i="30"/>
  <c r="I987" i="30"/>
  <c r="I1019" i="30"/>
  <c r="I1069" i="30"/>
  <c r="H1087" i="30"/>
  <c r="H1098" i="30"/>
  <c r="I1116" i="30"/>
  <c r="I1127" i="30"/>
  <c r="I1134" i="30"/>
  <c r="H1553" i="30"/>
  <c r="I1560" i="30"/>
  <c r="H1565" i="30"/>
  <c r="I1587" i="30"/>
  <c r="I1592" i="30"/>
  <c r="H130" i="30"/>
  <c r="I1191" i="30"/>
  <c r="H1625" i="30"/>
  <c r="I1630" i="30"/>
  <c r="H1635" i="30"/>
  <c r="I1641" i="30"/>
  <c r="H1668" i="30"/>
  <c r="H1708" i="30"/>
  <c r="I1284" i="30"/>
  <c r="H25" i="30"/>
  <c r="H56" i="30"/>
  <c r="I63" i="30"/>
  <c r="I70" i="30"/>
  <c r="I82" i="30"/>
  <c r="I93" i="30"/>
  <c r="H101" i="30"/>
  <c r="H1291" i="30"/>
  <c r="I609" i="30"/>
  <c r="I624" i="30"/>
  <c r="I682" i="30"/>
  <c r="I739" i="30"/>
  <c r="I757" i="30"/>
  <c r="I762" i="30"/>
  <c r="I806" i="30"/>
  <c r="I823" i="30"/>
  <c r="I971" i="30"/>
  <c r="I977" i="30"/>
  <c r="I999" i="30"/>
  <c r="H1004" i="30"/>
  <c r="I1054" i="30"/>
  <c r="I1059" i="30"/>
  <c r="H1078" i="30"/>
  <c r="H1083" i="30"/>
  <c r="I1117" i="30"/>
  <c r="I1122" i="30"/>
  <c r="I1144" i="30"/>
  <c r="H1150" i="30"/>
  <c r="I1544" i="30"/>
  <c r="I1731" i="30"/>
  <c r="I142" i="30"/>
  <c r="H1652" i="30"/>
  <c r="I1664" i="30"/>
  <c r="H1692" i="30"/>
  <c r="I1709" i="30"/>
  <c r="I1286" i="30"/>
  <c r="I64" i="30"/>
  <c r="I77" i="30"/>
  <c r="I700" i="30"/>
  <c r="I706" i="30"/>
  <c r="I712" i="30"/>
  <c r="I723" i="30"/>
  <c r="I763" i="30"/>
  <c r="I786" i="30"/>
  <c r="I824" i="30"/>
  <c r="I841" i="30"/>
  <c r="I945" i="30"/>
  <c r="I994" i="30"/>
  <c r="I1079" i="30"/>
  <c r="I1106" i="30"/>
  <c r="I1111" i="30"/>
  <c r="I1128" i="30"/>
  <c r="H1135" i="30"/>
  <c r="I1139" i="30"/>
  <c r="H1156" i="30"/>
  <c r="I1160" i="30"/>
  <c r="I1561" i="30"/>
  <c r="I1572" i="30"/>
  <c r="H1577" i="30"/>
  <c r="I1582" i="30"/>
  <c r="H1187" i="30"/>
  <c r="I1192" i="30"/>
  <c r="H1626" i="30"/>
  <c r="I1632" i="30"/>
  <c r="H1636" i="30"/>
  <c r="I1648" i="30"/>
  <c r="H1676" i="30"/>
  <c r="H1698" i="30"/>
  <c r="I1703" i="30"/>
  <c r="H51" i="30"/>
  <c r="H57" i="30"/>
  <c r="I65" i="30"/>
  <c r="I89" i="30"/>
  <c r="H1292" i="30"/>
  <c r="I1633" i="30"/>
  <c r="I46" i="30"/>
  <c r="I667" i="30"/>
  <c r="I684" i="30"/>
  <c r="I690" i="30"/>
  <c r="I787" i="30"/>
  <c r="I842" i="30"/>
  <c r="I868" i="30"/>
  <c r="I872" i="30"/>
  <c r="I876" i="30"/>
  <c r="I891" i="30"/>
  <c r="I940" i="30"/>
  <c r="I956" i="30"/>
  <c r="I983" i="30"/>
  <c r="I990" i="30"/>
  <c r="I995" i="30"/>
  <c r="I1011" i="30"/>
  <c r="I1540" i="30"/>
  <c r="I1556" i="30"/>
  <c r="I1627" i="30"/>
  <c r="I1644" i="30"/>
  <c r="I85" i="30"/>
  <c r="I95" i="30"/>
  <c r="H667" i="30"/>
  <c r="I685" i="30"/>
  <c r="H690" i="30"/>
  <c r="I708" i="30"/>
  <c r="I713" i="30"/>
  <c r="I724" i="30"/>
  <c r="H787" i="30"/>
  <c r="I814" i="30"/>
  <c r="I831" i="30"/>
  <c r="H891" i="30"/>
  <c r="I897" i="30"/>
  <c r="I935" i="30"/>
  <c r="H940" i="30"/>
  <c r="I952" i="30"/>
  <c r="I957" i="30"/>
  <c r="H983" i="30"/>
  <c r="H1011" i="30"/>
  <c r="I1028" i="30"/>
  <c r="I1035" i="30"/>
  <c r="I1048" i="30"/>
  <c r="I1563" i="30"/>
  <c r="I47" i="30"/>
  <c r="I61" i="30"/>
  <c r="I668" i="30"/>
  <c r="I691" i="30"/>
  <c r="I714" i="30"/>
  <c r="I720" i="30"/>
  <c r="I788" i="30"/>
  <c r="I815" i="30"/>
  <c r="I908" i="30"/>
  <c r="H924" i="30"/>
  <c r="I936" i="30"/>
  <c r="I947" i="30"/>
  <c r="I968" i="30"/>
  <c r="I979" i="30"/>
  <c r="I997" i="30"/>
  <c r="I1017" i="30"/>
  <c r="I1029" i="30"/>
  <c r="I1042" i="30"/>
  <c r="H1075" i="30"/>
  <c r="I1091" i="30"/>
  <c r="I1148" i="30"/>
  <c r="I1281" i="30"/>
  <c r="I1607" i="30"/>
  <c r="I1618" i="30"/>
  <c r="H1623" i="30"/>
  <c r="I1628" i="30"/>
  <c r="I1655" i="30"/>
  <c r="I1689" i="30"/>
  <c r="I18" i="30"/>
  <c r="I58" i="30"/>
  <c r="H67" i="30"/>
  <c r="I71" i="30"/>
  <c r="I1294" i="30"/>
  <c r="I62" i="30"/>
  <c r="I958" i="30"/>
  <c r="H1086" i="30"/>
  <c r="H1097" i="30"/>
  <c r="H1153" i="30"/>
  <c r="H1158" i="30"/>
  <c r="H1552" i="30"/>
  <c r="H1564" i="30"/>
  <c r="I126" i="30"/>
  <c r="H129" i="30"/>
  <c r="I1184" i="30"/>
  <c r="I1619" i="30"/>
  <c r="H1634" i="30"/>
  <c r="I1639" i="30"/>
  <c r="H1667" i="30"/>
  <c r="I1673" i="30"/>
  <c r="H1700" i="30"/>
  <c r="I19" i="30"/>
  <c r="H24" i="30"/>
  <c r="H29" i="30"/>
  <c r="I715" i="30"/>
  <c r="I849" i="30"/>
  <c r="I925" i="30"/>
  <c r="I948" i="30"/>
  <c r="I969" i="30"/>
  <c r="I1043" i="30"/>
  <c r="I1064" i="30"/>
  <c r="I1132" i="30"/>
  <c r="I1541" i="30"/>
  <c r="H1569" i="30"/>
  <c r="I1575" i="30"/>
  <c r="I1586" i="30"/>
  <c r="I1591" i="30"/>
  <c r="H123" i="30"/>
  <c r="H1190" i="30"/>
  <c r="I1603" i="30"/>
  <c r="H1619" i="30"/>
  <c r="I1624" i="30"/>
  <c r="I1629" i="30"/>
  <c r="H1646" i="30"/>
  <c r="H1679" i="30"/>
  <c r="I1684" i="30"/>
  <c r="I38" i="30"/>
  <c r="I48" i="30"/>
  <c r="I55" i="30"/>
  <c r="H75" i="30"/>
  <c r="I81" i="30"/>
  <c r="I1290" i="30"/>
  <c r="H1295" i="30"/>
  <c r="I1300" i="30"/>
  <c r="I639" i="30"/>
  <c r="I692" i="30"/>
  <c r="I732" i="30"/>
  <c r="H849" i="30"/>
  <c r="I909" i="30"/>
  <c r="I949" i="30"/>
  <c r="I965" i="30"/>
  <c r="I980" i="30"/>
  <c r="I992" i="30"/>
  <c r="I1003" i="30"/>
  <c r="I1031" i="30"/>
  <c r="I1058" i="30"/>
  <c r="I1065" i="30"/>
  <c r="I1093" i="30"/>
  <c r="I1109" i="30"/>
  <c r="I1121" i="30"/>
  <c r="I1149" i="30"/>
  <c r="I1159" i="30"/>
  <c r="H1575" i="30"/>
  <c r="I1580" i="30"/>
  <c r="H1586" i="30"/>
  <c r="I1597" i="30"/>
  <c r="H1603" i="30"/>
  <c r="I1608" i="30"/>
  <c r="I1613" i="30"/>
  <c r="I1657" i="30"/>
  <c r="H1684" i="30"/>
  <c r="I1283" i="30"/>
  <c r="I32" i="30"/>
  <c r="I69" i="30"/>
  <c r="H81" i="30"/>
  <c r="I98" i="30"/>
  <c r="I2" i="30"/>
  <c r="H152" i="30"/>
  <c r="I155" i="30"/>
  <c r="I1345" i="30"/>
  <c r="H1345" i="30"/>
  <c r="I1212" i="30"/>
  <c r="I1717" i="30"/>
  <c r="I1237" i="30"/>
  <c r="I1253" i="30"/>
  <c r="I172" i="30"/>
  <c r="I1311" i="30"/>
  <c r="H1311" i="30"/>
  <c r="I1322" i="30"/>
  <c r="I1336" i="30"/>
  <c r="H1403" i="30"/>
  <c r="I1420" i="30"/>
  <c r="I1442" i="30"/>
  <c r="H1442" i="30"/>
  <c r="I1480" i="30"/>
  <c r="I1515" i="30"/>
  <c r="I1530" i="30"/>
  <c r="I231" i="30"/>
  <c r="I246" i="30"/>
  <c r="I329" i="30"/>
  <c r="H329" i="30"/>
  <c r="I385" i="30"/>
  <c r="H385" i="30"/>
  <c r="H1208" i="30"/>
  <c r="I1226" i="30"/>
  <c r="I1163" i="30"/>
  <c r="H1214" i="30"/>
  <c r="H1224" i="30"/>
  <c r="H1246" i="30"/>
  <c r="H205" i="30"/>
  <c r="I205" i="30"/>
  <c r="I1405" i="30"/>
  <c r="H1405" i="30"/>
  <c r="I1519" i="30"/>
  <c r="H1519" i="30"/>
  <c r="H231" i="30"/>
  <c r="H1353" i="30"/>
  <c r="I1353" i="30"/>
  <c r="I350" i="30"/>
  <c r="H350" i="30"/>
  <c r="I406" i="30"/>
  <c r="H406" i="30"/>
  <c r="H1216" i="30"/>
  <c r="H1720" i="30"/>
  <c r="H1721" i="30"/>
  <c r="H215" i="30"/>
  <c r="H1167" i="30"/>
  <c r="H1225" i="30"/>
  <c r="I1238" i="30"/>
  <c r="H1247" i="30"/>
  <c r="H10" i="30"/>
  <c r="H118" i="30"/>
  <c r="I118" i="30"/>
  <c r="I1527" i="30"/>
  <c r="H1527" i="30"/>
  <c r="I378" i="30"/>
  <c r="H378" i="30"/>
  <c r="H1319" i="30"/>
  <c r="I1319" i="30"/>
  <c r="I209" i="30"/>
  <c r="I1361" i="30"/>
  <c r="H1361" i="30"/>
  <c r="I1175" i="30"/>
  <c r="H1245" i="30"/>
  <c r="I1504" i="30"/>
  <c r="H1504" i="30"/>
  <c r="I262" i="30"/>
  <c r="H262" i="30"/>
  <c r="H331" i="30"/>
  <c r="I331" i="30"/>
  <c r="H387" i="30"/>
  <c r="I387" i="30"/>
  <c r="I1203" i="30"/>
  <c r="I208" i="30"/>
  <c r="H213" i="30"/>
  <c r="H1165" i="30"/>
  <c r="H1173" i="30"/>
  <c r="H1524" i="30"/>
  <c r="I1524" i="30"/>
  <c r="H1207" i="30"/>
  <c r="I1210" i="30"/>
  <c r="I1215" i="30"/>
  <c r="I1219" i="30"/>
  <c r="H1162" i="30"/>
  <c r="H1171" i="30"/>
  <c r="H1180" i="30"/>
  <c r="I1248" i="30"/>
  <c r="I1251" i="30"/>
  <c r="H4" i="30"/>
  <c r="I168" i="30"/>
  <c r="I175" i="30"/>
  <c r="H187" i="30"/>
  <c r="H119" i="30"/>
  <c r="H1272" i="30"/>
  <c r="I1327" i="30"/>
  <c r="H1327" i="30"/>
  <c r="I1338" i="30"/>
  <c r="H1365" i="30"/>
  <c r="H1383" i="30"/>
  <c r="I1425" i="30"/>
  <c r="H1466" i="30"/>
  <c r="H1498" i="30"/>
  <c r="I1508" i="30"/>
  <c r="H1532" i="30"/>
  <c r="I1532" i="30"/>
  <c r="H1536" i="30"/>
  <c r="I1536" i="30"/>
  <c r="I221" i="30"/>
  <c r="H240" i="30"/>
  <c r="I240" i="30"/>
  <c r="I1213" i="30"/>
  <c r="I1240" i="30"/>
  <c r="H1262" i="30"/>
  <c r="H1410" i="30"/>
  <c r="I1410" i="30"/>
  <c r="H1470" i="30"/>
  <c r="I1470" i="30"/>
  <c r="I1235" i="30"/>
  <c r="I1241" i="30"/>
  <c r="H146" i="30"/>
  <c r="I166" i="30"/>
  <c r="I1727" i="30"/>
  <c r="H106" i="30"/>
  <c r="I106" i="30"/>
  <c r="I138" i="30"/>
  <c r="H1369" i="30"/>
  <c r="I1369" i="30"/>
  <c r="I1380" i="30"/>
  <c r="I1275" i="30"/>
  <c r="I1433" i="30"/>
  <c r="I1478" i="30"/>
  <c r="H1486" i="30"/>
  <c r="I312" i="30"/>
  <c r="H312" i="30"/>
  <c r="H1509" i="30"/>
  <c r="I1509" i="30"/>
  <c r="I336" i="30"/>
  <c r="H336" i="30"/>
  <c r="I363" i="30"/>
  <c r="H363" i="30"/>
  <c r="I392" i="30"/>
  <c r="H392" i="30"/>
  <c r="H1211" i="30"/>
  <c r="H1252" i="30"/>
  <c r="H1335" i="30"/>
  <c r="I1335" i="30"/>
  <c r="H1437" i="30"/>
  <c r="I1437" i="30"/>
  <c r="I1495" i="30"/>
  <c r="H1495" i="30"/>
  <c r="I305" i="30"/>
  <c r="H305" i="30"/>
  <c r="I1377" i="30"/>
  <c r="H1377" i="30"/>
  <c r="I245" i="30"/>
  <c r="H245" i="30"/>
  <c r="I268" i="30"/>
  <c r="H268" i="30"/>
  <c r="H1205" i="30"/>
  <c r="I1228" i="30"/>
  <c r="H1309" i="30"/>
  <c r="I1309" i="30"/>
  <c r="I1475" i="30"/>
  <c r="H1475" i="30"/>
  <c r="I1514" i="30"/>
  <c r="H1514" i="30"/>
  <c r="H376" i="30"/>
  <c r="I376" i="30"/>
  <c r="I1169" i="30"/>
  <c r="H180" i="30"/>
  <c r="H1492" i="30"/>
  <c r="I1492" i="30"/>
  <c r="H1714" i="30"/>
  <c r="H1217" i="30"/>
  <c r="H1202" i="30"/>
  <c r="H214" i="30"/>
  <c r="H1228" i="30"/>
  <c r="H1256" i="30"/>
  <c r="H9" i="30"/>
  <c r="I185" i="30"/>
  <c r="I107" i="30"/>
  <c r="I177" i="30"/>
  <c r="I183" i="30"/>
  <c r="H107" i="30"/>
  <c r="I121" i="30"/>
  <c r="H1356" i="30"/>
  <c r="I1385" i="30"/>
  <c r="H1438" i="30"/>
  <c r="I1453" i="30"/>
  <c r="H1500" i="30"/>
  <c r="I1500" i="30"/>
  <c r="I250" i="30"/>
  <c r="I273" i="30"/>
  <c r="H314" i="30"/>
  <c r="I314" i="30"/>
  <c r="I368" i="30"/>
  <c r="H368" i="30"/>
  <c r="I302" i="30"/>
  <c r="H302" i="30"/>
  <c r="I338" i="30"/>
  <c r="H338" i="30"/>
  <c r="I394" i="30"/>
  <c r="H394" i="30"/>
  <c r="H540" i="30"/>
  <c r="I540" i="30"/>
  <c r="I580" i="30"/>
  <c r="H580" i="30"/>
  <c r="I379" i="30"/>
  <c r="H379" i="30"/>
  <c r="H516" i="30"/>
  <c r="I516" i="30"/>
  <c r="I497" i="30"/>
  <c r="H497" i="30"/>
  <c r="I636" i="30"/>
  <c r="H636" i="30"/>
  <c r="H696" i="30"/>
  <c r="I696" i="30"/>
  <c r="I377" i="30"/>
  <c r="H377" i="30"/>
  <c r="I451" i="30"/>
  <c r="H451" i="30"/>
  <c r="H585" i="30"/>
  <c r="I585" i="30"/>
  <c r="I288" i="30"/>
  <c r="H288" i="30"/>
  <c r="H308" i="30"/>
  <c r="H325" i="30"/>
  <c r="H339" i="30"/>
  <c r="H395" i="30"/>
  <c r="H423" i="30"/>
  <c r="H444" i="30"/>
  <c r="H455" i="30"/>
  <c r="H462" i="30"/>
  <c r="H505" i="30"/>
  <c r="I545" i="30"/>
  <c r="H569" i="30"/>
  <c r="I346" i="30"/>
  <c r="H346" i="30"/>
  <c r="I402" i="30"/>
  <c r="H402" i="30"/>
  <c r="I420" i="30"/>
  <c r="H474" i="30"/>
  <c r="H545" i="30"/>
  <c r="I645" i="30"/>
  <c r="I521" i="30"/>
  <c r="H521" i="30"/>
  <c r="I1422" i="30"/>
  <c r="I1455" i="30"/>
  <c r="I225" i="30"/>
  <c r="I275" i="30"/>
  <c r="I410" i="30"/>
  <c r="H417" i="30"/>
  <c r="H452" i="30"/>
  <c r="H486" i="30"/>
  <c r="I490" i="30"/>
  <c r="H490" i="30"/>
  <c r="I502" i="30"/>
  <c r="H502" i="30"/>
  <c r="H562" i="30"/>
  <c r="I566" i="30"/>
  <c r="H566" i="30"/>
  <c r="I590" i="30"/>
  <c r="H590" i="30"/>
  <c r="I621" i="30"/>
  <c r="I664" i="30"/>
  <c r="I467" i="30"/>
  <c r="H467" i="30"/>
  <c r="H471" i="30"/>
  <c r="I471" i="30"/>
  <c r="I550" i="30"/>
  <c r="I1384" i="30"/>
  <c r="I1446" i="30"/>
  <c r="I1479" i="30"/>
  <c r="H1511" i="30"/>
  <c r="I249" i="30"/>
  <c r="H298" i="30"/>
  <c r="I315" i="30"/>
  <c r="H315" i="30"/>
  <c r="H333" i="30"/>
  <c r="I360" i="30"/>
  <c r="H360" i="30"/>
  <c r="H389" i="30"/>
  <c r="H538" i="30"/>
  <c r="H650" i="30"/>
  <c r="I650" i="30"/>
  <c r="I272" i="30"/>
  <c r="H272" i="30"/>
  <c r="I407" i="30"/>
  <c r="H407" i="30"/>
  <c r="I435" i="30"/>
  <c r="H435" i="30"/>
  <c r="I526" i="30"/>
  <c r="H526" i="30"/>
  <c r="H578" i="30"/>
  <c r="I578" i="30"/>
  <c r="H599" i="30"/>
  <c r="I599" i="30"/>
  <c r="I638" i="30"/>
  <c r="H638" i="30"/>
  <c r="I313" i="30"/>
  <c r="H313" i="30"/>
  <c r="I330" i="30"/>
  <c r="H330" i="30"/>
  <c r="I386" i="30"/>
  <c r="H386" i="30"/>
  <c r="I483" i="30"/>
  <c r="H483" i="30"/>
  <c r="H495" i="30"/>
  <c r="I495" i="30"/>
  <c r="I514" i="30"/>
  <c r="H514" i="30"/>
  <c r="H371" i="30"/>
  <c r="I535" i="30"/>
  <c r="H535" i="30"/>
  <c r="I555" i="30"/>
  <c r="I559" i="30"/>
  <c r="H559" i="30"/>
  <c r="I1430" i="30"/>
  <c r="I1463" i="30"/>
  <c r="I233" i="30"/>
  <c r="H283" i="30"/>
  <c r="H322" i="30"/>
  <c r="I341" i="30"/>
  <c r="I383" i="30"/>
  <c r="H383" i="30"/>
  <c r="I397" i="30"/>
  <c r="I425" i="30"/>
  <c r="H425" i="30"/>
  <c r="I446" i="30"/>
  <c r="I457" i="30"/>
  <c r="H476" i="30"/>
  <c r="H507" i="30"/>
  <c r="I507" i="30"/>
  <c r="I531" i="30"/>
  <c r="H531" i="30"/>
  <c r="I543" i="30"/>
  <c r="H571" i="30"/>
  <c r="I571" i="30"/>
  <c r="I515" i="30"/>
  <c r="H515" i="30"/>
  <c r="I604" i="30"/>
  <c r="H604" i="30"/>
  <c r="H643" i="30"/>
  <c r="I643" i="30"/>
  <c r="I1392" i="30"/>
  <c r="I259" i="30"/>
  <c r="H259" i="30"/>
  <c r="I280" i="30"/>
  <c r="H280" i="30"/>
  <c r="I320" i="30"/>
  <c r="H320" i="30"/>
  <c r="I381" i="30"/>
  <c r="H381" i="30"/>
  <c r="I450" i="30"/>
  <c r="I430" i="30"/>
  <c r="I454" i="30"/>
  <c r="I478" i="30"/>
  <c r="H485" i="30"/>
  <c r="H554" i="30"/>
  <c r="H561" i="30"/>
  <c r="I582" i="30"/>
  <c r="I606" i="30"/>
  <c r="I612" i="30"/>
  <c r="H619" i="30"/>
  <c r="H626" i="30"/>
  <c r="H640" i="30"/>
  <c r="H664" i="30"/>
  <c r="H675" i="30"/>
  <c r="I683" i="30"/>
  <c r="I702" i="30"/>
  <c r="H706" i="30"/>
  <c r="H751" i="30"/>
  <c r="I751" i="30"/>
  <c r="H755" i="30"/>
  <c r="I759" i="30"/>
  <c r="H759" i="30"/>
  <c r="H763" i="30"/>
  <c r="H831" i="30"/>
  <c r="I894" i="30"/>
  <c r="H894" i="30"/>
  <c r="I499" i="30"/>
  <c r="H499" i="30"/>
  <c r="H679" i="30"/>
  <c r="I679" i="30"/>
  <c r="I687" i="30"/>
  <c r="H687" i="30"/>
  <c r="I792" i="30"/>
  <c r="H792" i="30"/>
  <c r="I800" i="30"/>
  <c r="H800" i="30"/>
  <c r="H827" i="30"/>
  <c r="I827" i="30"/>
  <c r="H835" i="30"/>
  <c r="I835" i="30"/>
  <c r="I784" i="30"/>
  <c r="H784" i="30"/>
  <c r="I801" i="30"/>
  <c r="H801" i="30"/>
  <c r="I944" i="30"/>
  <c r="H944" i="30"/>
  <c r="I579" i="30"/>
  <c r="H579" i="30"/>
  <c r="H695" i="30"/>
  <c r="I695" i="30"/>
  <c r="I703" i="30"/>
  <c r="H703" i="30"/>
  <c r="I760" i="30"/>
  <c r="H760" i="30"/>
  <c r="I620" i="30"/>
  <c r="H620" i="30"/>
  <c r="I828" i="30"/>
  <c r="H828" i="30"/>
  <c r="H953" i="30"/>
  <c r="I953" i="30"/>
  <c r="I655" i="30"/>
  <c r="I680" i="30"/>
  <c r="I688" i="30"/>
  <c r="H711" i="30"/>
  <c r="I711" i="30"/>
  <c r="H715" i="30"/>
  <c r="I719" i="30"/>
  <c r="H719" i="30"/>
  <c r="I802" i="30"/>
  <c r="H802" i="30"/>
  <c r="I889" i="30"/>
  <c r="H889" i="30"/>
  <c r="I631" i="30"/>
  <c r="I704" i="30"/>
  <c r="H727" i="30"/>
  <c r="I727" i="30"/>
  <c r="H731" i="30"/>
  <c r="I735" i="30"/>
  <c r="H735" i="30"/>
  <c r="H739" i="30"/>
  <c r="H933" i="30"/>
  <c r="I933" i="30"/>
  <c r="I518" i="30"/>
  <c r="I542" i="30"/>
  <c r="H549" i="30"/>
  <c r="H621" i="30"/>
  <c r="H631" i="30"/>
  <c r="H645" i="30"/>
  <c r="I652" i="30"/>
  <c r="H652" i="30"/>
  <c r="I716" i="30"/>
  <c r="H743" i="30"/>
  <c r="I743" i="30"/>
  <c r="H747" i="30"/>
  <c r="I837" i="30"/>
  <c r="I845" i="30"/>
  <c r="H845" i="30"/>
  <c r="H917" i="30"/>
  <c r="I917" i="30"/>
  <c r="I563" i="30"/>
  <c r="H563" i="30"/>
  <c r="I736" i="30"/>
  <c r="H736" i="30"/>
  <c r="I809" i="30"/>
  <c r="H809" i="30"/>
  <c r="H817" i="30"/>
  <c r="I817" i="30"/>
  <c r="H901" i="30"/>
  <c r="I901" i="30"/>
  <c r="I779" i="30"/>
  <c r="H779" i="30"/>
  <c r="I890" i="30"/>
  <c r="H890" i="30"/>
  <c r="H942" i="30"/>
  <c r="I942" i="30"/>
  <c r="I574" i="30"/>
  <c r="H581" i="30"/>
  <c r="H762" i="30"/>
  <c r="H767" i="30"/>
  <c r="H771" i="30"/>
  <c r="I771" i="30"/>
  <c r="I850" i="30"/>
  <c r="I882" i="30"/>
  <c r="H882" i="30"/>
  <c r="H550" i="30"/>
  <c r="H574" i="30"/>
  <c r="I595" i="30"/>
  <c r="H595" i="30"/>
  <c r="I615" i="30"/>
  <c r="H682" i="30"/>
  <c r="I810" i="30"/>
  <c r="H810" i="30"/>
  <c r="I818" i="30"/>
  <c r="H818" i="30"/>
  <c r="I822" i="30"/>
  <c r="H822" i="30"/>
  <c r="I926" i="30"/>
  <c r="H926" i="30"/>
  <c r="I780" i="30"/>
  <c r="H780" i="30"/>
  <c r="I791" i="30"/>
  <c r="H791" i="30"/>
  <c r="H799" i="30"/>
  <c r="I799" i="30"/>
  <c r="H910" i="30"/>
  <c r="I910" i="30"/>
  <c r="H962" i="30"/>
  <c r="I962" i="30"/>
  <c r="I547" i="30"/>
  <c r="H547" i="30"/>
  <c r="I671" i="30"/>
  <c r="H671" i="30"/>
  <c r="H698" i="30"/>
  <c r="I772" i="30"/>
  <c r="H772" i="30"/>
  <c r="H783" i="30"/>
  <c r="I783" i="30"/>
  <c r="I880" i="30"/>
  <c r="H880" i="30"/>
  <c r="H837" i="30"/>
  <c r="H850" i="30"/>
  <c r="I886" i="30"/>
  <c r="H903" i="30"/>
  <c r="H935" i="30"/>
  <c r="I984" i="30"/>
  <c r="H995" i="30"/>
  <c r="H1016" i="30"/>
  <c r="I1070" i="30"/>
  <c r="H1099" i="30"/>
  <c r="I1114" i="30"/>
  <c r="H1114" i="30"/>
  <c r="I1118" i="30"/>
  <c r="I1142" i="30"/>
  <c r="H1154" i="30"/>
  <c r="I1543" i="30"/>
  <c r="H1543" i="30"/>
  <c r="I1547" i="30"/>
  <c r="I1570" i="30"/>
  <c r="H1186" i="30"/>
  <c r="I1604" i="30"/>
  <c r="H1604" i="30"/>
  <c r="I1620" i="30"/>
  <c r="H1620" i="30"/>
  <c r="I1092" i="30"/>
  <c r="H1092" i="30"/>
  <c r="I1130" i="30"/>
  <c r="H1130" i="30"/>
  <c r="I1559" i="30"/>
  <c r="H1559" i="30"/>
  <c r="H1696" i="30"/>
  <c r="I1696" i="30"/>
  <c r="I1088" i="30"/>
  <c r="H1088" i="30"/>
  <c r="I1147" i="30"/>
  <c r="H1147" i="30"/>
  <c r="I1289" i="30"/>
  <c r="H1289" i="30"/>
  <c r="H1680" i="30"/>
  <c r="I1680" i="30"/>
  <c r="I838" i="30"/>
  <c r="I863" i="30"/>
  <c r="H868" i="30"/>
  <c r="H870" i="30"/>
  <c r="H872" i="30"/>
  <c r="H874" i="30"/>
  <c r="H876" i="30"/>
  <c r="H878" i="30"/>
  <c r="H884" i="30"/>
  <c r="H897" i="30"/>
  <c r="I904" i="30"/>
  <c r="I911" i="30"/>
  <c r="H929" i="30"/>
  <c r="H956" i="30"/>
  <c r="H963" i="30"/>
  <c r="I985" i="30"/>
  <c r="I996" i="30"/>
  <c r="I1024" i="30"/>
  <c r="H1063" i="30"/>
  <c r="I1071" i="30"/>
  <c r="H1071" i="30"/>
  <c r="I1100" i="30"/>
  <c r="I1143" i="30"/>
  <c r="I1155" i="30"/>
  <c r="I1571" i="30"/>
  <c r="I1598" i="30"/>
  <c r="I1640" i="30"/>
  <c r="H1640" i="30"/>
  <c r="H1648" i="30"/>
  <c r="I1656" i="30"/>
  <c r="H1656" i="30"/>
  <c r="H1664" i="30"/>
  <c r="I1672" i="30"/>
  <c r="H1672" i="30"/>
  <c r="I1693" i="30"/>
  <c r="I1282" i="30"/>
  <c r="I1183" i="30"/>
  <c r="H1183" i="30"/>
  <c r="I1583" i="30"/>
  <c r="H1583" i="30"/>
  <c r="I1645" i="30"/>
  <c r="H1645" i="30"/>
  <c r="I1661" i="30"/>
  <c r="H1661" i="30"/>
  <c r="I912" i="30"/>
  <c r="H975" i="30"/>
  <c r="I1021" i="30"/>
  <c r="I1074" i="30"/>
  <c r="I1579" i="30"/>
  <c r="H1591" i="30"/>
  <c r="I1599" i="30"/>
  <c r="H1599" i="30"/>
  <c r="I1188" i="30"/>
  <c r="H1188" i="30"/>
  <c r="H668" i="30"/>
  <c r="H684" i="30"/>
  <c r="H700" i="30"/>
  <c r="H716" i="30"/>
  <c r="H732" i="30"/>
  <c r="H748" i="30"/>
  <c r="H756" i="30"/>
  <c r="H776" i="30"/>
  <c r="H788" i="30"/>
  <c r="H806" i="30"/>
  <c r="H842" i="30"/>
  <c r="H912" i="30"/>
  <c r="H919" i="30"/>
  <c r="H948" i="30"/>
  <c r="I964" i="30"/>
  <c r="I986" i="30"/>
  <c r="H990" i="30"/>
  <c r="I1008" i="30"/>
  <c r="H1052" i="30"/>
  <c r="I1060" i="30"/>
  <c r="H1116" i="30"/>
  <c r="H1545" i="30"/>
  <c r="I1595" i="30"/>
  <c r="I819" i="30"/>
  <c r="I905" i="30"/>
  <c r="I937" i="30"/>
  <c r="I972" i="30"/>
  <c r="I1025" i="30"/>
  <c r="I1056" i="30"/>
  <c r="H1060" i="30"/>
  <c r="H1064" i="30"/>
  <c r="H1132" i="30"/>
  <c r="H1561" i="30"/>
  <c r="I1584" i="30"/>
  <c r="H1584" i="30"/>
  <c r="I1588" i="30"/>
  <c r="I127" i="30"/>
  <c r="H1602" i="30"/>
  <c r="H1618" i="30"/>
  <c r="I1637" i="30"/>
  <c r="I1653" i="30"/>
  <c r="I1669" i="30"/>
  <c r="I1600" i="30"/>
  <c r="H1600" i="30"/>
  <c r="I1707" i="30"/>
  <c r="H1707" i="30"/>
  <c r="H846" i="30"/>
  <c r="H869" i="30"/>
  <c r="H871" i="30"/>
  <c r="H873" i="30"/>
  <c r="H875" i="30"/>
  <c r="H877" i="30"/>
  <c r="H879" i="30"/>
  <c r="I895" i="30"/>
  <c r="H913" i="30"/>
  <c r="I920" i="30"/>
  <c r="I927" i="30"/>
  <c r="I954" i="30"/>
  <c r="H958" i="30"/>
  <c r="I976" i="30"/>
  <c r="H987" i="30"/>
  <c r="I1053" i="30"/>
  <c r="I1061" i="30"/>
  <c r="H1061" i="30"/>
  <c r="H1117" i="30"/>
  <c r="I1145" i="30"/>
  <c r="I1573" i="30"/>
  <c r="I1596" i="30"/>
  <c r="I1057" i="30"/>
  <c r="H1057" i="30"/>
  <c r="H1105" i="30"/>
  <c r="I1113" i="30"/>
  <c r="H1113" i="30"/>
  <c r="H1133" i="30"/>
  <c r="I1542" i="30"/>
  <c r="H1542" i="30"/>
  <c r="I1691" i="30"/>
  <c r="H1691" i="30"/>
  <c r="I1076" i="30"/>
  <c r="H1076" i="30"/>
  <c r="I1129" i="30"/>
  <c r="H1129" i="30"/>
  <c r="I1558" i="30"/>
  <c r="H1558" i="30"/>
  <c r="I1615" i="30"/>
  <c r="H1615" i="30"/>
  <c r="I1631" i="30"/>
  <c r="H1631" i="30"/>
  <c r="I888" i="30"/>
  <c r="I896" i="30"/>
  <c r="I928" i="30"/>
  <c r="I955" i="30"/>
  <c r="I988" i="30"/>
  <c r="I1080" i="30"/>
  <c r="I1102" i="30"/>
  <c r="I1125" i="30"/>
  <c r="H1138" i="30"/>
  <c r="I1146" i="30"/>
  <c r="H1146" i="30"/>
  <c r="I1554" i="30"/>
  <c r="H1566" i="30"/>
  <c r="I1574" i="30"/>
  <c r="H1574" i="30"/>
  <c r="H1643" i="30"/>
  <c r="H1659" i="30"/>
  <c r="H1675" i="30"/>
  <c r="H1677" i="30"/>
  <c r="H1693" i="30"/>
  <c r="H1709" i="30"/>
  <c r="I1712" i="30"/>
  <c r="H1284" i="30"/>
  <c r="H1199" i="30"/>
  <c r="H1286" i="30"/>
  <c r="I16" i="30"/>
  <c r="H19" i="30"/>
  <c r="I22" i="30"/>
  <c r="H27" i="30"/>
  <c r="H39" i="30"/>
  <c r="I42" i="30"/>
  <c r="H55" i="30"/>
  <c r="H70" i="30"/>
  <c r="I72" i="30"/>
  <c r="H85" i="30"/>
  <c r="I88" i="30"/>
  <c r="H1290" i="30"/>
  <c r="I1303" i="30"/>
  <c r="H49" i="30"/>
  <c r="H64" i="30"/>
  <c r="H79" i="30"/>
  <c r="H95" i="30"/>
  <c r="H1300" i="30"/>
  <c r="H37" i="30"/>
  <c r="H53" i="30"/>
  <c r="H68" i="30"/>
  <c r="H83" i="30"/>
  <c r="H99" i="30"/>
  <c r="H1688" i="30"/>
  <c r="H1704" i="30"/>
  <c r="H34" i="30"/>
  <c r="H50" i="30"/>
  <c r="H65" i="30"/>
  <c r="H80" i="30"/>
  <c r="H96" i="30"/>
  <c r="H100" i="30"/>
  <c r="H1110" i="30"/>
  <c r="H1126" i="30"/>
  <c r="H1143" i="30"/>
  <c r="H1159" i="30"/>
  <c r="H1540" i="30"/>
  <c r="H1555" i="30"/>
  <c r="H1571" i="30"/>
  <c r="H1580" i="30"/>
  <c r="H1596" i="30"/>
  <c r="H142" i="30"/>
  <c r="H1612" i="30"/>
  <c r="H1628" i="30"/>
  <c r="H1637" i="30"/>
  <c r="H1653" i="30"/>
  <c r="H1669" i="30"/>
  <c r="H1283" i="30"/>
  <c r="H1285" i="30"/>
  <c r="H18" i="30"/>
  <c r="H26" i="30"/>
  <c r="H38" i="30"/>
  <c r="H54" i="30"/>
  <c r="H69" i="30"/>
  <c r="H84" i="30"/>
  <c r="H137" i="30"/>
  <c r="H1184" i="30"/>
  <c r="H1616" i="30"/>
  <c r="H1632" i="30"/>
  <c r="H1641" i="30"/>
  <c r="H1657" i="30"/>
  <c r="H1673" i="30"/>
  <c r="H1689" i="30"/>
  <c r="H1705" i="30"/>
  <c r="H1287" i="30"/>
  <c r="I3" i="26"/>
  <c r="I2" i="26"/>
  <c r="B2" i="7" l="1"/>
  <c r="L2142" i="7"/>
  <c r="M2142" i="7" s="1"/>
  <c r="L2143" i="7"/>
  <c r="M2143" i="7" s="1"/>
  <c r="L2" i="7"/>
  <c r="M2" i="7" s="1"/>
  <c r="BD13" i="25" l="1"/>
  <c r="BE4" i="25"/>
  <c r="BD14" i="25"/>
  <c r="BE5" i="25"/>
  <c r="BD16" i="25"/>
  <c r="BE16" i="25" s="1"/>
  <c r="BD12" i="25"/>
  <c r="BE7" i="25"/>
  <c r="BD15" i="25"/>
  <c r="BD11" i="25"/>
  <c r="BE11" i="25" s="1"/>
  <c r="BE6" i="25"/>
  <c r="L14" i="25"/>
  <c r="M5" i="25"/>
  <c r="L13" i="25"/>
  <c r="L11" i="25"/>
  <c r="M11" i="25" s="1"/>
  <c r="M6" i="25"/>
  <c r="L7" i="25"/>
  <c r="BE15" i="25" l="1"/>
  <c r="BE12" i="25"/>
  <c r="BD4" i="25"/>
  <c r="BD7" i="25"/>
  <c r="BD5" i="25"/>
  <c r="BD6" i="25"/>
  <c r="BE14" i="25"/>
  <c r="BE13" i="25"/>
  <c r="BE17" i="25" s="1"/>
  <c r="M14" i="25"/>
  <c r="L5" i="25"/>
  <c r="L15" i="25"/>
  <c r="M15" i="25" s="1"/>
  <c r="M7" i="25"/>
  <c r="L6" i="25"/>
  <c r="L4" i="25"/>
  <c r="L12" i="25"/>
  <c r="M12" i="25" s="1"/>
  <c r="M4" i="25"/>
  <c r="M13" i="25" l="1"/>
  <c r="M16" i="25"/>
  <c r="BR12" i="25"/>
  <c r="BS12" i="25" s="1"/>
  <c r="BR11" i="25"/>
  <c r="BS7" i="25"/>
  <c r="BS6" i="25"/>
  <c r="BS5" i="25"/>
  <c r="BS4" i="25"/>
  <c r="BR7" i="25"/>
  <c r="BR6" i="25"/>
  <c r="BR5" i="25"/>
  <c r="BR4" i="25"/>
  <c r="BL11" i="25"/>
  <c r="BM11" i="25" s="1"/>
  <c r="BM7" i="25"/>
  <c r="BM6" i="25"/>
  <c r="BM5" i="25"/>
  <c r="BM4" i="25"/>
  <c r="BL7" i="25"/>
  <c r="BL6" i="25"/>
  <c r="BL5" i="25"/>
  <c r="BL4" i="25"/>
  <c r="BH15" i="25"/>
  <c r="BI15" i="25" s="1"/>
  <c r="BH14" i="25"/>
  <c r="BH12" i="25"/>
  <c r="BH13" i="25"/>
  <c r="BH11" i="25"/>
  <c r="BI11" i="25" s="1"/>
  <c r="BI7" i="25"/>
  <c r="BI6" i="25"/>
  <c r="BI5" i="25"/>
  <c r="BI4" i="25"/>
  <c r="BH7" i="25"/>
  <c r="BH6" i="25"/>
  <c r="BH5" i="25"/>
  <c r="BH4" i="25"/>
  <c r="AZ11" i="25"/>
  <c r="BA11" i="25" s="1"/>
  <c r="AZ12" i="25"/>
  <c r="BA7" i="25"/>
  <c r="BA6" i="25"/>
  <c r="BA5" i="25"/>
  <c r="BA4" i="25"/>
  <c r="AZ7" i="25"/>
  <c r="AZ6" i="25"/>
  <c r="AZ5" i="25"/>
  <c r="AZ4" i="25"/>
  <c r="AV16" i="25"/>
  <c r="AW16" i="25" s="1"/>
  <c r="AV15" i="25"/>
  <c r="AV14" i="25"/>
  <c r="AV13" i="25"/>
  <c r="AV12" i="25"/>
  <c r="AV11" i="25"/>
  <c r="AW7" i="25"/>
  <c r="AW6" i="25"/>
  <c r="AW5" i="25"/>
  <c r="AW4" i="25"/>
  <c r="AV7" i="25"/>
  <c r="AV6" i="25"/>
  <c r="AV5" i="25"/>
  <c r="AV4" i="25"/>
  <c r="AR12" i="25"/>
  <c r="AR11" i="25"/>
  <c r="AS7" i="25"/>
  <c r="AS6" i="25"/>
  <c r="AS5" i="25"/>
  <c r="AS4" i="25"/>
  <c r="AR7" i="25"/>
  <c r="AR6" i="25"/>
  <c r="AR5" i="25"/>
  <c r="AR4" i="25"/>
  <c r="AN11" i="25"/>
  <c r="AO11" i="25" s="1"/>
  <c r="AO7" i="25"/>
  <c r="AO6" i="25"/>
  <c r="AO5" i="25"/>
  <c r="AO4" i="25"/>
  <c r="AN7" i="25"/>
  <c r="AN6" i="25"/>
  <c r="AN5" i="25"/>
  <c r="AN4" i="25"/>
  <c r="AJ15" i="25"/>
  <c r="AK15" i="25" s="1"/>
  <c r="AJ14" i="25"/>
  <c r="AJ13" i="25"/>
  <c r="AJ12" i="25"/>
  <c r="AJ11" i="25"/>
  <c r="AK4" i="25"/>
  <c r="AK7" i="25"/>
  <c r="AK6" i="25"/>
  <c r="AK5" i="25"/>
  <c r="AJ4" i="25"/>
  <c r="AJ7" i="25"/>
  <c r="AJ6" i="25"/>
  <c r="AJ5" i="25"/>
  <c r="AF15" i="25"/>
  <c r="AG15" i="25" s="1"/>
  <c r="AF14" i="25"/>
  <c r="AF13" i="25"/>
  <c r="AF12" i="25"/>
  <c r="AF11" i="25"/>
  <c r="AG11" i="25" s="1"/>
  <c r="AG7" i="25"/>
  <c r="AG6" i="25"/>
  <c r="AG5" i="25"/>
  <c r="AG4" i="25"/>
  <c r="AF4" i="25"/>
  <c r="AF7" i="25"/>
  <c r="AF6" i="25"/>
  <c r="AF5" i="25"/>
  <c r="AB14" i="25"/>
  <c r="AC14" i="25" s="1"/>
  <c r="AB13" i="25"/>
  <c r="AB12" i="25"/>
  <c r="AB11" i="25"/>
  <c r="AC11" i="25" s="1"/>
  <c r="AC4" i="25"/>
  <c r="AC7" i="25"/>
  <c r="AC6" i="25"/>
  <c r="AC5" i="25"/>
  <c r="AB7" i="25"/>
  <c r="AB6" i="25"/>
  <c r="AB5" i="25"/>
  <c r="AB4" i="25"/>
  <c r="X15" i="25"/>
  <c r="Y15" i="25" s="1"/>
  <c r="X14" i="25"/>
  <c r="X13" i="25"/>
  <c r="X12" i="25"/>
  <c r="X11" i="25"/>
  <c r="Y11" i="25" s="1"/>
  <c r="Y5" i="25"/>
  <c r="Y7" i="25"/>
  <c r="Y6" i="25"/>
  <c r="Y4" i="25"/>
  <c r="X7" i="25"/>
  <c r="X6" i="25"/>
  <c r="X5" i="25"/>
  <c r="X4" i="25"/>
  <c r="T14" i="25"/>
  <c r="U14" i="25" s="1"/>
  <c r="T12" i="25"/>
  <c r="T13" i="25"/>
  <c r="T11" i="25"/>
  <c r="U11" i="25" s="1"/>
  <c r="U4" i="25"/>
  <c r="U7" i="25"/>
  <c r="U6" i="25"/>
  <c r="U5" i="25"/>
  <c r="T7" i="25"/>
  <c r="T6" i="25"/>
  <c r="T5" i="25"/>
  <c r="T4" i="25"/>
  <c r="P13" i="25"/>
  <c r="Q13" i="25" s="1"/>
  <c r="P12" i="25"/>
  <c r="P11" i="25"/>
  <c r="Q11" i="25" s="1"/>
  <c r="Q4" i="25"/>
  <c r="Q7" i="25"/>
  <c r="Q6" i="25"/>
  <c r="Q5" i="25"/>
  <c r="P7" i="25"/>
  <c r="P6" i="25"/>
  <c r="P5" i="25"/>
  <c r="P4" i="25"/>
  <c r="H15" i="25"/>
  <c r="I15" i="25" s="1"/>
  <c r="H14" i="25"/>
  <c r="H13" i="25"/>
  <c r="H12" i="25"/>
  <c r="H11" i="25"/>
  <c r="I11" i="25" s="1"/>
  <c r="I4" i="25"/>
  <c r="I7" i="25"/>
  <c r="I5" i="25"/>
  <c r="H6" i="25"/>
  <c r="I6" i="25"/>
  <c r="H7" i="25"/>
  <c r="H5" i="25"/>
  <c r="H4" i="25"/>
  <c r="B4" i="25"/>
  <c r="B16" i="25"/>
  <c r="C16" i="25" s="1"/>
  <c r="B15" i="25"/>
  <c r="B14" i="25"/>
  <c r="B13" i="25"/>
  <c r="B12" i="25"/>
  <c r="B11" i="25"/>
  <c r="C4" i="25"/>
  <c r="C7" i="25"/>
  <c r="C6" i="25"/>
  <c r="C5" i="25"/>
  <c r="B7" i="25"/>
  <c r="B6" i="25"/>
  <c r="B5" i="25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M25" i="7" s="1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M57" i="7" s="1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M73" i="7" s="1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M105" i="7" s="1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M121" i="7" s="1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M137" i="7" s="1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M153" i="7" s="1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M169" i="7" s="1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M201" i="7" s="1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M249" i="7" s="1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M281" i="7" s="1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M297" i="7" s="1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M359" i="7" s="1"/>
  <c r="L360" i="7"/>
  <c r="L361" i="7"/>
  <c r="M361" i="7" s="1"/>
  <c r="L362" i="7"/>
  <c r="L363" i="7"/>
  <c r="L364" i="7"/>
  <c r="L365" i="7"/>
  <c r="L366" i="7"/>
  <c r="L367" i="7"/>
  <c r="L368" i="7"/>
  <c r="L369" i="7"/>
  <c r="L370" i="7"/>
  <c r="L371" i="7"/>
  <c r="M371" i="7" s="1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M391" i="7" s="1"/>
  <c r="L392" i="7"/>
  <c r="L393" i="7"/>
  <c r="L394" i="7"/>
  <c r="L395" i="7"/>
  <c r="L396" i="7"/>
  <c r="L397" i="7"/>
  <c r="L398" i="7"/>
  <c r="L399" i="7"/>
  <c r="L400" i="7"/>
  <c r="L401" i="7"/>
  <c r="L402" i="7"/>
  <c r="M402" i="7" s="1"/>
  <c r="L403" i="7"/>
  <c r="M403" i="7" s="1"/>
  <c r="L404" i="7"/>
  <c r="L405" i="7"/>
  <c r="L406" i="7"/>
  <c r="L407" i="7"/>
  <c r="M407" i="7" s="1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M457" i="7" s="1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M669" i="7" s="1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M733" i="7" s="1"/>
  <c r="L734" i="7"/>
  <c r="L735" i="7"/>
  <c r="L736" i="7"/>
  <c r="L737" i="7"/>
  <c r="L738" i="7"/>
  <c r="L739" i="7"/>
  <c r="L740" i="7"/>
  <c r="L741" i="7"/>
  <c r="M741" i="7" s="1"/>
  <c r="L742" i="7"/>
  <c r="L743" i="7"/>
  <c r="L744" i="7"/>
  <c r="L745" i="7"/>
  <c r="L746" i="7"/>
  <c r="L747" i="7"/>
  <c r="L748" i="7"/>
  <c r="L749" i="7"/>
  <c r="M749" i="7" s="1"/>
  <c r="L750" i="7"/>
  <c r="L751" i="7"/>
  <c r="L752" i="7"/>
  <c r="L753" i="7"/>
  <c r="L754" i="7"/>
  <c r="L755" i="7"/>
  <c r="L756" i="7"/>
  <c r="L757" i="7"/>
  <c r="M757" i="7" s="1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M781" i="7" s="1"/>
  <c r="L782" i="7"/>
  <c r="L783" i="7"/>
  <c r="L784" i="7"/>
  <c r="L785" i="7"/>
  <c r="L786" i="7"/>
  <c r="L787" i="7"/>
  <c r="L788" i="7"/>
  <c r="M788" i="7" s="1"/>
  <c r="L789" i="7"/>
  <c r="L790" i="7"/>
  <c r="L791" i="7"/>
  <c r="L792" i="7"/>
  <c r="M792" i="7" s="1"/>
  <c r="L793" i="7"/>
  <c r="M793" i="7" s="1"/>
  <c r="L794" i="7"/>
  <c r="M794" i="7" s="1"/>
  <c r="L795" i="7"/>
  <c r="M795" i="7" s="1"/>
  <c r="L796" i="7"/>
  <c r="M796" i="7" s="1"/>
  <c r="L797" i="7"/>
  <c r="M797" i="7" s="1"/>
  <c r="L798" i="7"/>
  <c r="L799" i="7"/>
  <c r="L800" i="7"/>
  <c r="L801" i="7"/>
  <c r="L802" i="7"/>
  <c r="L803" i="7"/>
  <c r="L804" i="7"/>
  <c r="M804" i="7" s="1"/>
  <c r="L805" i="7"/>
  <c r="L806" i="7"/>
  <c r="L807" i="7"/>
  <c r="L808" i="7"/>
  <c r="M808" i="7" s="1"/>
  <c r="L809" i="7"/>
  <c r="M809" i="7" s="1"/>
  <c r="L810" i="7"/>
  <c r="L811" i="7"/>
  <c r="L812" i="7"/>
  <c r="M812" i="7" s="1"/>
  <c r="L813" i="7"/>
  <c r="M813" i="7" s="1"/>
  <c r="L814" i="7"/>
  <c r="L815" i="7"/>
  <c r="L816" i="7"/>
  <c r="L817" i="7"/>
  <c r="L818" i="7"/>
  <c r="L819" i="7"/>
  <c r="L820" i="7"/>
  <c r="M820" i="7" s="1"/>
  <c r="L821" i="7"/>
  <c r="L822" i="7"/>
  <c r="L823" i="7"/>
  <c r="L824" i="7"/>
  <c r="M824" i="7" s="1"/>
  <c r="L825" i="7"/>
  <c r="M825" i="7" s="1"/>
  <c r="L826" i="7"/>
  <c r="L827" i="7"/>
  <c r="L828" i="7"/>
  <c r="M828" i="7" s="1"/>
  <c r="L829" i="7"/>
  <c r="M829" i="7" s="1"/>
  <c r="L830" i="7"/>
  <c r="L831" i="7"/>
  <c r="L832" i="7"/>
  <c r="L833" i="7"/>
  <c r="L834" i="7"/>
  <c r="L835" i="7"/>
  <c r="L836" i="7"/>
  <c r="M836" i="7" s="1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M852" i="7" s="1"/>
  <c r="L853" i="7"/>
  <c r="L854" i="7"/>
  <c r="L855" i="7"/>
  <c r="L856" i="7"/>
  <c r="M856" i="7" s="1"/>
  <c r="L857" i="7"/>
  <c r="M857" i="7" s="1"/>
  <c r="L858" i="7"/>
  <c r="L859" i="7"/>
  <c r="L860" i="7"/>
  <c r="M860" i="7" s="1"/>
  <c r="L861" i="7"/>
  <c r="M861" i="7" s="1"/>
  <c r="L862" i="7"/>
  <c r="L863" i="7"/>
  <c r="L864" i="7"/>
  <c r="L865" i="7"/>
  <c r="L866" i="7"/>
  <c r="L867" i="7"/>
  <c r="L868" i="7"/>
  <c r="L869" i="7"/>
  <c r="L870" i="7"/>
  <c r="L871" i="7"/>
  <c r="L872" i="7"/>
  <c r="M872" i="7" s="1"/>
  <c r="L873" i="7"/>
  <c r="M873" i="7" s="1"/>
  <c r="L874" i="7"/>
  <c r="L875" i="7"/>
  <c r="L876" i="7"/>
  <c r="L877" i="7"/>
  <c r="L878" i="7"/>
  <c r="L879" i="7"/>
  <c r="L880" i="7"/>
  <c r="L881" i="7"/>
  <c r="L882" i="7"/>
  <c r="L883" i="7"/>
  <c r="L884" i="7"/>
  <c r="M884" i="7" s="1"/>
  <c r="L885" i="7"/>
  <c r="L886" i="7"/>
  <c r="L887" i="7"/>
  <c r="L888" i="7"/>
  <c r="M888" i="7" s="1"/>
  <c r="L889" i="7"/>
  <c r="M889" i="7" s="1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M940" i="7" s="1"/>
  <c r="L941" i="7"/>
  <c r="M941" i="7" s="1"/>
  <c r="L942" i="7"/>
  <c r="L943" i="7"/>
  <c r="L944" i="7"/>
  <c r="L945" i="7"/>
  <c r="L946" i="7"/>
  <c r="L947" i="7"/>
  <c r="L948" i="7"/>
  <c r="M948" i="7" s="1"/>
  <c r="L949" i="7"/>
  <c r="L950" i="7"/>
  <c r="L951" i="7"/>
  <c r="L952" i="7"/>
  <c r="M952" i="7" s="1"/>
  <c r="L953" i="7"/>
  <c r="M953" i="7" s="1"/>
  <c r="L954" i="7"/>
  <c r="L955" i="7"/>
  <c r="L956" i="7"/>
  <c r="L957" i="7"/>
  <c r="M957" i="7" s="1"/>
  <c r="L958" i="7"/>
  <c r="L959" i="7"/>
  <c r="L960" i="7"/>
  <c r="L961" i="7"/>
  <c r="L962" i="7"/>
  <c r="L963" i="7"/>
  <c r="L964" i="7"/>
  <c r="L965" i="7"/>
  <c r="L966" i="7"/>
  <c r="L967" i="7"/>
  <c r="L968" i="7"/>
  <c r="L969" i="7"/>
  <c r="M969" i="7" s="1"/>
  <c r="L970" i="7"/>
  <c r="L971" i="7"/>
  <c r="L972" i="7"/>
  <c r="L973" i="7"/>
  <c r="M973" i="7" s="1"/>
  <c r="L974" i="7"/>
  <c r="L975" i="7"/>
  <c r="L976" i="7"/>
  <c r="L977" i="7"/>
  <c r="L978" i="7"/>
  <c r="L979" i="7"/>
  <c r="L980" i="7"/>
  <c r="M980" i="7" s="1"/>
  <c r="L981" i="7"/>
  <c r="L982" i="7"/>
  <c r="L983" i="7"/>
  <c r="L984" i="7"/>
  <c r="M984" i="7" s="1"/>
  <c r="L985" i="7"/>
  <c r="M985" i="7" s="1"/>
  <c r="L986" i="7"/>
  <c r="L987" i="7"/>
  <c r="L988" i="7"/>
  <c r="L989" i="7"/>
  <c r="M989" i="7" s="1"/>
  <c r="L990" i="7"/>
  <c r="L991" i="7"/>
  <c r="L992" i="7"/>
  <c r="L993" i="7"/>
  <c r="L994" i="7"/>
  <c r="L995" i="7"/>
  <c r="L996" i="7"/>
  <c r="L997" i="7"/>
  <c r="L998" i="7"/>
  <c r="L999" i="7"/>
  <c r="L1000" i="7"/>
  <c r="L1001" i="7"/>
  <c r="L1002" i="7"/>
  <c r="L1003" i="7"/>
  <c r="L1004" i="7"/>
  <c r="L1005" i="7"/>
  <c r="M1005" i="7" s="1"/>
  <c r="L1006" i="7"/>
  <c r="L1007" i="7"/>
  <c r="L1008" i="7"/>
  <c r="L1009" i="7"/>
  <c r="L1010" i="7"/>
  <c r="L1011" i="7"/>
  <c r="L1012" i="7"/>
  <c r="L1013" i="7"/>
  <c r="L1014" i="7"/>
  <c r="L1015" i="7"/>
  <c r="L1016" i="7"/>
  <c r="L1017" i="7"/>
  <c r="M1017" i="7" s="1"/>
  <c r="L1018" i="7"/>
  <c r="L1019" i="7"/>
  <c r="L1020" i="7"/>
  <c r="L1021" i="7"/>
  <c r="L1022" i="7"/>
  <c r="L1023" i="7"/>
  <c r="L1024" i="7"/>
  <c r="L1025" i="7"/>
  <c r="L1026" i="7"/>
  <c r="L1027" i="7"/>
  <c r="L1028" i="7"/>
  <c r="L1029" i="7"/>
  <c r="L1030" i="7"/>
  <c r="L1031" i="7"/>
  <c r="L1032" i="7"/>
  <c r="L1033" i="7"/>
  <c r="M1033" i="7" s="1"/>
  <c r="L1034" i="7"/>
  <c r="L1035" i="7"/>
  <c r="L1036" i="7"/>
  <c r="L1037" i="7"/>
  <c r="M1037" i="7" s="1"/>
  <c r="L1038" i="7"/>
  <c r="L1039" i="7"/>
  <c r="L1040" i="7"/>
  <c r="L1041" i="7"/>
  <c r="L1042" i="7"/>
  <c r="L1043" i="7"/>
  <c r="M1043" i="7" s="1"/>
  <c r="L1044" i="7"/>
  <c r="M1044" i="7" s="1"/>
  <c r="L1045" i="7"/>
  <c r="L1046" i="7"/>
  <c r="L1047" i="7"/>
  <c r="L1048" i="7"/>
  <c r="M1048" i="7" s="1"/>
  <c r="L1049" i="7"/>
  <c r="M1049" i="7" s="1"/>
  <c r="L1050" i="7"/>
  <c r="L1051" i="7"/>
  <c r="L1052" i="7"/>
  <c r="L1053" i="7"/>
  <c r="M1053" i="7" s="1"/>
  <c r="L1054" i="7"/>
  <c r="L1055" i="7"/>
  <c r="L1056" i="7"/>
  <c r="L1057" i="7"/>
  <c r="L1058" i="7"/>
  <c r="L1059" i="7"/>
  <c r="L1060" i="7"/>
  <c r="L1061" i="7"/>
  <c r="L1062" i="7"/>
  <c r="L1063" i="7"/>
  <c r="L1064" i="7"/>
  <c r="L1065" i="7"/>
  <c r="L1066" i="7"/>
  <c r="L1067" i="7"/>
  <c r="L1068" i="7"/>
  <c r="L1069" i="7"/>
  <c r="L1070" i="7"/>
  <c r="L1071" i="7"/>
  <c r="L1072" i="7"/>
  <c r="L1073" i="7"/>
  <c r="L1074" i="7"/>
  <c r="L1075" i="7"/>
  <c r="L1076" i="7"/>
  <c r="L1077" i="7"/>
  <c r="L1078" i="7"/>
  <c r="L1079" i="7"/>
  <c r="L1080" i="7"/>
  <c r="L1081" i="7"/>
  <c r="L1082" i="7"/>
  <c r="L1083" i="7"/>
  <c r="L1084" i="7"/>
  <c r="L1085" i="7"/>
  <c r="L1086" i="7"/>
  <c r="L1087" i="7"/>
  <c r="L1088" i="7"/>
  <c r="L1089" i="7"/>
  <c r="L1090" i="7"/>
  <c r="L1091" i="7"/>
  <c r="L1092" i="7"/>
  <c r="L1093" i="7"/>
  <c r="L1094" i="7"/>
  <c r="L1095" i="7"/>
  <c r="L1096" i="7"/>
  <c r="L1097" i="7"/>
  <c r="L1098" i="7"/>
  <c r="L1099" i="7"/>
  <c r="L1100" i="7"/>
  <c r="L1101" i="7"/>
  <c r="L1102" i="7"/>
  <c r="L1103" i="7"/>
  <c r="L1104" i="7"/>
  <c r="L1105" i="7"/>
  <c r="L1106" i="7"/>
  <c r="L1107" i="7"/>
  <c r="L1108" i="7"/>
  <c r="L1109" i="7"/>
  <c r="L1110" i="7"/>
  <c r="L1111" i="7"/>
  <c r="L1112" i="7"/>
  <c r="L1113" i="7"/>
  <c r="L1114" i="7"/>
  <c r="L1115" i="7"/>
  <c r="L1116" i="7"/>
  <c r="L1117" i="7"/>
  <c r="L1118" i="7"/>
  <c r="M1118" i="7" s="1"/>
  <c r="L1119" i="7"/>
  <c r="M1119" i="7" s="1"/>
  <c r="L1120" i="7"/>
  <c r="L1121" i="7"/>
  <c r="L1122" i="7"/>
  <c r="L1123" i="7"/>
  <c r="L1124" i="7"/>
  <c r="M1124" i="7" s="1"/>
  <c r="L1125" i="7"/>
  <c r="L1126" i="7"/>
  <c r="L1127" i="7"/>
  <c r="L1128" i="7"/>
  <c r="L1129" i="7"/>
  <c r="M1129" i="7" s="1"/>
  <c r="L1130" i="7"/>
  <c r="L1131" i="7"/>
  <c r="L1132" i="7"/>
  <c r="L1133" i="7"/>
  <c r="M1133" i="7" s="1"/>
  <c r="L1134" i="7"/>
  <c r="L1135" i="7"/>
  <c r="L1136" i="7"/>
  <c r="L1137" i="7"/>
  <c r="L1138" i="7"/>
  <c r="L1139" i="7"/>
  <c r="L1140" i="7"/>
  <c r="M1140" i="7" s="1"/>
  <c r="L1141" i="7"/>
  <c r="L1142" i="7"/>
  <c r="L1143" i="7"/>
  <c r="L1144" i="7"/>
  <c r="M1144" i="7" s="1"/>
  <c r="L1145" i="7"/>
  <c r="M1145" i="7" s="1"/>
  <c r="L1146" i="7"/>
  <c r="L1147" i="7"/>
  <c r="L1148" i="7"/>
  <c r="L1149" i="7"/>
  <c r="M1149" i="7" s="1"/>
  <c r="L1150" i="7"/>
  <c r="L1151" i="7"/>
  <c r="L1152" i="7"/>
  <c r="L1153" i="7"/>
  <c r="L1154" i="7"/>
  <c r="L1155" i="7"/>
  <c r="L1156" i="7"/>
  <c r="M1156" i="7" s="1"/>
  <c r="L1157" i="7"/>
  <c r="L1158" i="7"/>
  <c r="L1159" i="7"/>
  <c r="L1160" i="7"/>
  <c r="L1161" i="7"/>
  <c r="M1161" i="7" s="1"/>
  <c r="L1162" i="7"/>
  <c r="L1163" i="7"/>
  <c r="L1164" i="7"/>
  <c r="L1165" i="7"/>
  <c r="M1165" i="7" s="1"/>
  <c r="L1166" i="7"/>
  <c r="L1167" i="7"/>
  <c r="L1168" i="7"/>
  <c r="L1169" i="7"/>
  <c r="L1170" i="7"/>
  <c r="L1171" i="7"/>
  <c r="L1172" i="7"/>
  <c r="M1172" i="7" s="1"/>
  <c r="L1173" i="7"/>
  <c r="L1174" i="7"/>
  <c r="L1175" i="7"/>
  <c r="L1176" i="7"/>
  <c r="M1176" i="7" s="1"/>
  <c r="L1177" i="7"/>
  <c r="M1177" i="7" s="1"/>
  <c r="L1178" i="7"/>
  <c r="L1179" i="7"/>
  <c r="L1180" i="7"/>
  <c r="L1181" i="7"/>
  <c r="M1181" i="7" s="1"/>
  <c r="L1182" i="7"/>
  <c r="L1183" i="7"/>
  <c r="M1183" i="7" s="1"/>
  <c r="L1184" i="7"/>
  <c r="L1185" i="7"/>
  <c r="L1186" i="7"/>
  <c r="L1187" i="7"/>
  <c r="L1188" i="7"/>
  <c r="M1188" i="7" s="1"/>
  <c r="L1189" i="7"/>
  <c r="L1190" i="7"/>
  <c r="L1191" i="7"/>
  <c r="L1192" i="7"/>
  <c r="L1193" i="7"/>
  <c r="M1193" i="7" s="1"/>
  <c r="L1194" i="7"/>
  <c r="L1195" i="7"/>
  <c r="L1196" i="7"/>
  <c r="L1197" i="7"/>
  <c r="M1197" i="7" s="1"/>
  <c r="L1198" i="7"/>
  <c r="L1199" i="7"/>
  <c r="L1200" i="7"/>
  <c r="L1201" i="7"/>
  <c r="L1202" i="7"/>
  <c r="L1203" i="7"/>
  <c r="L1204" i="7"/>
  <c r="M1204" i="7" s="1"/>
  <c r="L1205" i="7"/>
  <c r="L1206" i="7"/>
  <c r="L1207" i="7"/>
  <c r="L1208" i="7"/>
  <c r="M1208" i="7" s="1"/>
  <c r="L1209" i="7"/>
  <c r="M1209" i="7" s="1"/>
  <c r="L1210" i="7"/>
  <c r="L1211" i="7"/>
  <c r="L1212" i="7"/>
  <c r="L1213" i="7"/>
  <c r="M1213" i="7" s="1"/>
  <c r="L1214" i="7"/>
  <c r="L1215" i="7"/>
  <c r="L1216" i="7"/>
  <c r="L1217" i="7"/>
  <c r="L1218" i="7"/>
  <c r="L1219" i="7"/>
  <c r="L1220" i="7"/>
  <c r="M1220" i="7" s="1"/>
  <c r="L1221" i="7"/>
  <c r="L1222" i="7"/>
  <c r="L1223" i="7"/>
  <c r="L1224" i="7"/>
  <c r="L1225" i="7"/>
  <c r="M1225" i="7" s="1"/>
  <c r="L1226" i="7"/>
  <c r="L1227" i="7"/>
  <c r="L1228" i="7"/>
  <c r="L1229" i="7"/>
  <c r="M1229" i="7" s="1"/>
  <c r="L1230" i="7"/>
  <c r="L1231" i="7"/>
  <c r="L1232" i="7"/>
  <c r="L1233" i="7"/>
  <c r="L1234" i="7"/>
  <c r="L1235" i="7"/>
  <c r="L1236" i="7"/>
  <c r="M1236" i="7" s="1"/>
  <c r="L1237" i="7"/>
  <c r="L1238" i="7"/>
  <c r="L1239" i="7"/>
  <c r="L1240" i="7"/>
  <c r="M1240" i="7" s="1"/>
  <c r="L1241" i="7"/>
  <c r="M1241" i="7" s="1"/>
  <c r="L1242" i="7"/>
  <c r="L1243" i="7"/>
  <c r="L1244" i="7"/>
  <c r="L1245" i="7"/>
  <c r="M1245" i="7" s="1"/>
  <c r="L1246" i="7"/>
  <c r="M1246" i="7" s="1"/>
  <c r="L1247" i="7"/>
  <c r="M1247" i="7" s="1"/>
  <c r="L1248" i="7"/>
  <c r="L1249" i="7"/>
  <c r="L1250" i="7"/>
  <c r="L1251" i="7"/>
  <c r="L1252" i="7"/>
  <c r="M1252" i="7" s="1"/>
  <c r="L1253" i="7"/>
  <c r="L1254" i="7"/>
  <c r="L1255" i="7"/>
  <c r="L1256" i="7"/>
  <c r="L1257" i="7"/>
  <c r="M1257" i="7" s="1"/>
  <c r="L1258" i="7"/>
  <c r="L1259" i="7"/>
  <c r="L1260" i="7"/>
  <c r="L1261" i="7"/>
  <c r="M1261" i="7" s="1"/>
  <c r="L1262" i="7"/>
  <c r="L1263" i="7"/>
  <c r="L1264" i="7"/>
  <c r="L1265" i="7"/>
  <c r="L1266" i="7"/>
  <c r="L1267" i="7"/>
  <c r="L1268" i="7"/>
  <c r="M1268" i="7" s="1"/>
  <c r="L1269" i="7"/>
  <c r="L1270" i="7"/>
  <c r="L1271" i="7"/>
  <c r="L1272" i="7"/>
  <c r="M1272" i="7" s="1"/>
  <c r="L1273" i="7"/>
  <c r="M1273" i="7" s="1"/>
  <c r="L1274" i="7"/>
  <c r="L1275" i="7"/>
  <c r="L1276" i="7"/>
  <c r="L1277" i="7"/>
  <c r="M1277" i="7" s="1"/>
  <c r="L1278" i="7"/>
  <c r="L1279" i="7"/>
  <c r="L1280" i="7"/>
  <c r="L1281" i="7"/>
  <c r="L1282" i="7"/>
  <c r="L1283" i="7"/>
  <c r="L1284" i="7"/>
  <c r="M1284" i="7" s="1"/>
  <c r="L1285" i="7"/>
  <c r="L1286" i="7"/>
  <c r="L1287" i="7"/>
  <c r="L1288" i="7"/>
  <c r="L1289" i="7"/>
  <c r="L1290" i="7"/>
  <c r="L1291" i="7"/>
  <c r="L1292" i="7"/>
  <c r="L1293" i="7"/>
  <c r="M1293" i="7" s="1"/>
  <c r="L1294" i="7"/>
  <c r="L1295" i="7"/>
  <c r="L1296" i="7"/>
  <c r="L1297" i="7"/>
  <c r="L1298" i="7"/>
  <c r="L1299" i="7"/>
  <c r="L1300" i="7"/>
  <c r="M1300" i="7" s="1"/>
  <c r="L1301" i="7"/>
  <c r="L1302" i="7"/>
  <c r="L1303" i="7"/>
  <c r="L1304" i="7"/>
  <c r="M1304" i="7" s="1"/>
  <c r="L1305" i="7"/>
  <c r="M1305" i="7" s="1"/>
  <c r="L1306" i="7"/>
  <c r="L1307" i="7"/>
  <c r="L1308" i="7"/>
  <c r="L1309" i="7"/>
  <c r="L1310" i="7"/>
  <c r="L1311" i="7"/>
  <c r="M1311" i="7" s="1"/>
  <c r="L1312" i="7"/>
  <c r="L1313" i="7"/>
  <c r="L1314" i="7"/>
  <c r="L1315" i="7"/>
  <c r="L1316" i="7"/>
  <c r="M1316" i="7" s="1"/>
  <c r="L1317" i="7"/>
  <c r="L1318" i="7"/>
  <c r="L1319" i="7"/>
  <c r="L1320" i="7"/>
  <c r="L1321" i="7"/>
  <c r="L1322" i="7"/>
  <c r="L1323" i="7"/>
  <c r="L1324" i="7"/>
  <c r="L1325" i="7"/>
  <c r="M1325" i="7" s="1"/>
  <c r="L1326" i="7"/>
  <c r="L1327" i="7"/>
  <c r="L1328" i="7"/>
  <c r="L1329" i="7"/>
  <c r="L1330" i="7"/>
  <c r="L1331" i="7"/>
  <c r="L1332" i="7"/>
  <c r="M1332" i="7" s="1"/>
  <c r="L1333" i="7"/>
  <c r="L1334" i="7"/>
  <c r="L1335" i="7"/>
  <c r="L1336" i="7"/>
  <c r="M1336" i="7" s="1"/>
  <c r="L1337" i="7"/>
  <c r="M1337" i="7" s="1"/>
  <c r="L1338" i="7"/>
  <c r="L1339" i="7"/>
  <c r="L1340" i="7"/>
  <c r="L1341" i="7"/>
  <c r="L1342" i="7"/>
  <c r="L1343" i="7"/>
  <c r="L1344" i="7"/>
  <c r="L1345" i="7"/>
  <c r="L1346" i="7"/>
  <c r="L1347" i="7"/>
  <c r="L1348" i="7"/>
  <c r="M1348" i="7" s="1"/>
  <c r="L1349" i="7"/>
  <c r="L1350" i="7"/>
  <c r="L1351" i="7"/>
  <c r="L1352" i="7"/>
  <c r="L1353" i="7"/>
  <c r="L1354" i="7"/>
  <c r="L1355" i="7"/>
  <c r="L1356" i="7"/>
  <c r="L1357" i="7"/>
  <c r="M1357" i="7" s="1"/>
  <c r="L1358" i="7"/>
  <c r="L1359" i="7"/>
  <c r="L1360" i="7"/>
  <c r="L1361" i="7"/>
  <c r="L1362" i="7"/>
  <c r="L1363" i="7"/>
  <c r="L1364" i="7"/>
  <c r="M1364" i="7" s="1"/>
  <c r="L1365" i="7"/>
  <c r="L1366" i="7"/>
  <c r="L1367" i="7"/>
  <c r="L1368" i="7"/>
  <c r="M1368" i="7" s="1"/>
  <c r="L1369" i="7"/>
  <c r="M1369" i="7" s="1"/>
  <c r="L1370" i="7"/>
  <c r="L1371" i="7"/>
  <c r="L1372" i="7"/>
  <c r="L1373" i="7"/>
  <c r="L1374" i="7"/>
  <c r="M1374" i="7" s="1"/>
  <c r="L1375" i="7"/>
  <c r="M1375" i="7" s="1"/>
  <c r="L1376" i="7"/>
  <c r="L1377" i="7"/>
  <c r="L1378" i="7"/>
  <c r="L1379" i="7"/>
  <c r="L1380" i="7"/>
  <c r="M1380" i="7" s="1"/>
  <c r="L1381" i="7"/>
  <c r="L1382" i="7"/>
  <c r="L1383" i="7"/>
  <c r="L1384" i="7"/>
  <c r="L1385" i="7"/>
  <c r="L1386" i="7"/>
  <c r="L1387" i="7"/>
  <c r="L1388" i="7"/>
  <c r="L1389" i="7"/>
  <c r="M1389" i="7" s="1"/>
  <c r="L1390" i="7"/>
  <c r="L1391" i="7"/>
  <c r="L1392" i="7"/>
  <c r="L1393" i="7"/>
  <c r="L1394" i="7"/>
  <c r="L1395" i="7"/>
  <c r="L1396" i="7"/>
  <c r="M1396" i="7" s="1"/>
  <c r="L1397" i="7"/>
  <c r="L1398" i="7"/>
  <c r="L1399" i="7"/>
  <c r="L1400" i="7"/>
  <c r="M1400" i="7" s="1"/>
  <c r="L1401" i="7"/>
  <c r="M1401" i="7" s="1"/>
  <c r="L1402" i="7"/>
  <c r="L1403" i="7"/>
  <c r="L1404" i="7"/>
  <c r="L1405" i="7"/>
  <c r="L1406" i="7"/>
  <c r="L1407" i="7"/>
  <c r="L1408" i="7"/>
  <c r="L1409" i="7"/>
  <c r="L1410" i="7"/>
  <c r="L1411" i="7"/>
  <c r="L1412" i="7"/>
  <c r="M1412" i="7" s="1"/>
  <c r="L1413" i="7"/>
  <c r="L1414" i="7"/>
  <c r="L1415" i="7"/>
  <c r="L1416" i="7"/>
  <c r="L1417" i="7"/>
  <c r="L1418" i="7"/>
  <c r="L1419" i="7"/>
  <c r="L1420" i="7"/>
  <c r="L1421" i="7"/>
  <c r="M1421" i="7" s="1"/>
  <c r="L1422" i="7"/>
  <c r="L1423" i="7"/>
  <c r="L1424" i="7"/>
  <c r="L1425" i="7"/>
  <c r="L1426" i="7"/>
  <c r="L1427" i="7"/>
  <c r="L1428" i="7"/>
  <c r="M1428" i="7" s="1"/>
  <c r="L1429" i="7"/>
  <c r="L1430" i="7"/>
  <c r="M1430" i="7" s="1"/>
  <c r="L1431" i="7"/>
  <c r="M1431" i="7" s="1"/>
  <c r="L1432" i="7"/>
  <c r="M1432" i="7" s="1"/>
  <c r="L1433" i="7"/>
  <c r="M1433" i="7" s="1"/>
  <c r="L1434" i="7"/>
  <c r="L1435" i="7"/>
  <c r="L1436" i="7"/>
  <c r="L1437" i="7"/>
  <c r="L1438" i="7"/>
  <c r="L1439" i="7"/>
  <c r="L1440" i="7"/>
  <c r="L1441" i="7"/>
  <c r="L1442" i="7"/>
  <c r="L1443" i="7"/>
  <c r="L1444" i="7"/>
  <c r="M1444" i="7" s="1"/>
  <c r="L1445" i="7"/>
  <c r="L1446" i="7"/>
  <c r="L1447" i="7"/>
  <c r="L1448" i="7"/>
  <c r="L1449" i="7"/>
  <c r="L1450" i="7"/>
  <c r="L1451" i="7"/>
  <c r="L1452" i="7"/>
  <c r="L1453" i="7"/>
  <c r="L1454" i="7"/>
  <c r="L1455" i="7"/>
  <c r="L1456" i="7"/>
  <c r="L1457" i="7"/>
  <c r="L1458" i="7"/>
  <c r="L1459" i="7"/>
  <c r="L1460" i="7"/>
  <c r="L1461" i="7"/>
  <c r="L1462" i="7"/>
  <c r="L1463" i="7"/>
  <c r="L1464" i="7"/>
  <c r="L1465" i="7"/>
  <c r="L1466" i="7"/>
  <c r="L1467" i="7"/>
  <c r="L1468" i="7"/>
  <c r="L1469" i="7"/>
  <c r="L1470" i="7"/>
  <c r="L1471" i="7"/>
  <c r="L1472" i="7"/>
  <c r="M1472" i="7" s="1"/>
  <c r="L1473" i="7"/>
  <c r="L1474" i="7"/>
  <c r="L1475" i="7"/>
  <c r="L1476" i="7"/>
  <c r="M1476" i="7" s="1"/>
  <c r="L1477" i="7"/>
  <c r="L1478" i="7"/>
  <c r="L1479" i="7"/>
  <c r="L1480" i="7"/>
  <c r="L1481" i="7"/>
  <c r="L1482" i="7"/>
  <c r="L1483" i="7"/>
  <c r="L1484" i="7"/>
  <c r="L1485" i="7"/>
  <c r="M1485" i="7" s="1"/>
  <c r="L1486" i="7"/>
  <c r="L1487" i="7"/>
  <c r="L1488" i="7"/>
  <c r="L1489" i="7"/>
  <c r="L1490" i="7"/>
  <c r="L1491" i="7"/>
  <c r="L1492" i="7"/>
  <c r="L1493" i="7"/>
  <c r="L1494" i="7"/>
  <c r="L1495" i="7"/>
  <c r="L1496" i="7"/>
  <c r="M1496" i="7" s="1"/>
  <c r="L1497" i="7"/>
  <c r="M1497" i="7" s="1"/>
  <c r="L1498" i="7"/>
  <c r="L1499" i="7"/>
  <c r="L1500" i="7"/>
  <c r="L1501" i="7"/>
  <c r="L1502" i="7"/>
  <c r="L1503" i="7"/>
  <c r="L1504" i="7"/>
  <c r="L1505" i="7"/>
  <c r="L1506" i="7"/>
  <c r="L1507" i="7"/>
  <c r="L1508" i="7"/>
  <c r="L1509" i="7"/>
  <c r="L1510" i="7"/>
  <c r="L1511" i="7"/>
  <c r="L1512" i="7"/>
  <c r="L1513" i="7"/>
  <c r="L1514" i="7"/>
  <c r="L1515" i="7"/>
  <c r="L1516" i="7"/>
  <c r="L1517" i="7"/>
  <c r="L1518" i="7"/>
  <c r="L1519" i="7"/>
  <c r="L1520" i="7"/>
  <c r="L1521" i="7"/>
  <c r="L1522" i="7"/>
  <c r="L1523" i="7"/>
  <c r="L1524" i="7"/>
  <c r="L1525" i="7"/>
  <c r="L1526" i="7"/>
  <c r="L1527" i="7"/>
  <c r="L1528" i="7"/>
  <c r="L1529" i="7"/>
  <c r="L1530" i="7"/>
  <c r="L1531" i="7"/>
  <c r="L1532" i="7"/>
  <c r="L1533" i="7"/>
  <c r="L1534" i="7"/>
  <c r="L1535" i="7"/>
  <c r="L1536" i="7"/>
  <c r="L1537" i="7"/>
  <c r="L1538" i="7"/>
  <c r="L1539" i="7"/>
  <c r="L1540" i="7"/>
  <c r="M1540" i="7" s="1"/>
  <c r="L1541" i="7"/>
  <c r="L1542" i="7"/>
  <c r="L1543" i="7"/>
  <c r="L1544" i="7"/>
  <c r="L1545" i="7"/>
  <c r="L1546" i="7"/>
  <c r="L1547" i="7"/>
  <c r="L1548" i="7"/>
  <c r="L1549" i="7"/>
  <c r="M1549" i="7" s="1"/>
  <c r="L1550" i="7"/>
  <c r="L1551" i="7"/>
  <c r="L1552" i="7"/>
  <c r="L1553" i="7"/>
  <c r="L1554" i="7"/>
  <c r="L1555" i="7"/>
  <c r="L1556" i="7"/>
  <c r="L1557" i="7"/>
  <c r="L1558" i="7"/>
  <c r="L1559" i="7"/>
  <c r="L1560" i="7"/>
  <c r="L1561" i="7"/>
  <c r="L1562" i="7"/>
  <c r="L1563" i="7"/>
  <c r="L1564" i="7"/>
  <c r="L1565" i="7"/>
  <c r="L1566" i="7"/>
  <c r="L1567" i="7"/>
  <c r="L1568" i="7"/>
  <c r="L1569" i="7"/>
  <c r="L1570" i="7"/>
  <c r="L1571" i="7"/>
  <c r="L1572" i="7"/>
  <c r="L1573" i="7"/>
  <c r="L1574" i="7"/>
  <c r="L1575" i="7"/>
  <c r="L1576" i="7"/>
  <c r="L1577" i="7"/>
  <c r="L1578" i="7"/>
  <c r="L1579" i="7"/>
  <c r="L1580" i="7"/>
  <c r="L1581" i="7"/>
  <c r="L1582" i="7"/>
  <c r="L1583" i="7"/>
  <c r="L1584" i="7"/>
  <c r="L1585" i="7"/>
  <c r="L1586" i="7"/>
  <c r="L1587" i="7"/>
  <c r="L1588" i="7"/>
  <c r="L1589" i="7"/>
  <c r="L1590" i="7"/>
  <c r="L1591" i="7"/>
  <c r="L1592" i="7"/>
  <c r="L1593" i="7"/>
  <c r="L1594" i="7"/>
  <c r="L1595" i="7"/>
  <c r="L1596" i="7"/>
  <c r="L1597" i="7"/>
  <c r="L1598" i="7"/>
  <c r="L1599" i="7"/>
  <c r="L1600" i="7"/>
  <c r="M1600" i="7" s="1"/>
  <c r="L1601" i="7"/>
  <c r="L1602" i="7"/>
  <c r="L1603" i="7"/>
  <c r="L1604" i="7"/>
  <c r="M1604" i="7" s="1"/>
  <c r="L1605" i="7"/>
  <c r="L1606" i="7"/>
  <c r="L1607" i="7"/>
  <c r="L1608" i="7"/>
  <c r="L1609" i="7"/>
  <c r="L1610" i="7"/>
  <c r="L1611" i="7"/>
  <c r="L1612" i="7"/>
  <c r="L1613" i="7"/>
  <c r="M1613" i="7" s="1"/>
  <c r="L1614" i="7"/>
  <c r="L1615" i="7"/>
  <c r="L1616" i="7"/>
  <c r="L1617" i="7"/>
  <c r="L1618" i="7"/>
  <c r="L1619" i="7"/>
  <c r="L1620" i="7"/>
  <c r="M1620" i="7" s="1"/>
  <c r="L1621" i="7"/>
  <c r="L1622" i="7"/>
  <c r="L1623" i="7"/>
  <c r="L1624" i="7"/>
  <c r="M1624" i="7" s="1"/>
  <c r="L1625" i="7"/>
  <c r="M1625" i="7" s="1"/>
  <c r="L1626" i="7"/>
  <c r="L1627" i="7"/>
  <c r="L1628" i="7"/>
  <c r="L1629" i="7"/>
  <c r="L1630" i="7"/>
  <c r="L1631" i="7"/>
  <c r="L1632" i="7"/>
  <c r="L1633" i="7"/>
  <c r="L1634" i="7"/>
  <c r="L1635" i="7"/>
  <c r="L1636" i="7"/>
  <c r="M1636" i="7" s="1"/>
  <c r="L1637" i="7"/>
  <c r="L1638" i="7"/>
  <c r="L1639" i="7"/>
  <c r="L1640" i="7"/>
  <c r="L1641" i="7"/>
  <c r="L1642" i="7"/>
  <c r="L1643" i="7"/>
  <c r="L1644" i="7"/>
  <c r="L1645" i="7"/>
  <c r="M1645" i="7" s="1"/>
  <c r="L1646" i="7"/>
  <c r="L1647" i="7"/>
  <c r="L1648" i="7"/>
  <c r="L1649" i="7"/>
  <c r="L1650" i="7"/>
  <c r="L1651" i="7"/>
  <c r="L1652" i="7"/>
  <c r="L1653" i="7"/>
  <c r="L1654" i="7"/>
  <c r="L1655" i="7"/>
  <c r="L1656" i="7"/>
  <c r="L1657" i="7"/>
  <c r="M1657" i="7" s="1"/>
  <c r="L1658" i="7"/>
  <c r="L1659" i="7"/>
  <c r="L1660" i="7"/>
  <c r="L1661" i="7"/>
  <c r="L1662" i="7"/>
  <c r="L1663" i="7"/>
  <c r="L1664" i="7"/>
  <c r="L1665" i="7"/>
  <c r="L1666" i="7"/>
  <c r="L1667" i="7"/>
  <c r="L1668" i="7"/>
  <c r="M1668" i="7" s="1"/>
  <c r="L1669" i="7"/>
  <c r="L1670" i="7"/>
  <c r="L1671" i="7"/>
  <c r="L1672" i="7"/>
  <c r="L1673" i="7"/>
  <c r="L1674" i="7"/>
  <c r="M1674" i="7" s="1"/>
  <c r="L1675" i="7"/>
  <c r="L1676" i="7"/>
  <c r="L1677" i="7"/>
  <c r="L1678" i="7"/>
  <c r="L1679" i="7"/>
  <c r="L1680" i="7"/>
  <c r="L1681" i="7"/>
  <c r="L1682" i="7"/>
  <c r="L1683" i="7"/>
  <c r="L1684" i="7"/>
  <c r="M1684" i="7" s="1"/>
  <c r="L1685" i="7"/>
  <c r="L1686" i="7"/>
  <c r="L1687" i="7"/>
  <c r="L1688" i="7"/>
  <c r="M1688" i="7" s="1"/>
  <c r="L1689" i="7"/>
  <c r="L1690" i="7"/>
  <c r="L1691" i="7"/>
  <c r="L1692" i="7"/>
  <c r="L1693" i="7"/>
  <c r="L1694" i="7"/>
  <c r="L1695" i="7"/>
  <c r="L1696" i="7"/>
  <c r="L1697" i="7"/>
  <c r="L1698" i="7"/>
  <c r="L1699" i="7"/>
  <c r="L1700" i="7"/>
  <c r="L1701" i="7"/>
  <c r="L1702" i="7"/>
  <c r="L1703" i="7"/>
  <c r="L1704" i="7"/>
  <c r="L1705" i="7"/>
  <c r="L1706" i="7"/>
  <c r="L1707" i="7"/>
  <c r="L1708" i="7"/>
  <c r="L1709" i="7"/>
  <c r="L1710" i="7"/>
  <c r="L1711" i="7"/>
  <c r="L1712" i="7"/>
  <c r="L1713" i="7"/>
  <c r="L1714" i="7"/>
  <c r="L1715" i="7"/>
  <c r="L1716" i="7"/>
  <c r="L1717" i="7"/>
  <c r="L1718" i="7"/>
  <c r="L1719" i="7"/>
  <c r="L1720" i="7"/>
  <c r="L1721" i="7"/>
  <c r="M1721" i="7" s="1"/>
  <c r="L1722" i="7"/>
  <c r="L1723" i="7"/>
  <c r="L1724" i="7"/>
  <c r="L1725" i="7"/>
  <c r="L1726" i="7"/>
  <c r="L1727" i="7"/>
  <c r="L1728" i="7"/>
  <c r="L1729" i="7"/>
  <c r="L1730" i="7"/>
  <c r="L1731" i="7"/>
  <c r="L1732" i="7"/>
  <c r="M1732" i="7" s="1"/>
  <c r="L1733" i="7"/>
  <c r="L1734" i="7"/>
  <c r="L1735" i="7"/>
  <c r="L1736" i="7"/>
  <c r="L1737" i="7"/>
  <c r="L1738" i="7"/>
  <c r="M1738" i="7" s="1"/>
  <c r="L1739" i="7"/>
  <c r="L1740" i="7"/>
  <c r="L1741" i="7"/>
  <c r="M1741" i="7" s="1"/>
  <c r="L1742" i="7"/>
  <c r="L1743" i="7"/>
  <c r="L1744" i="7"/>
  <c r="L1745" i="7"/>
  <c r="L1746" i="7"/>
  <c r="L1747" i="7"/>
  <c r="L1748" i="7"/>
  <c r="M1748" i="7" s="1"/>
  <c r="L1749" i="7"/>
  <c r="L1750" i="7"/>
  <c r="L1751" i="7"/>
  <c r="L1752" i="7"/>
  <c r="M1752" i="7" s="1"/>
  <c r="L1753" i="7"/>
  <c r="M1753" i="7" s="1"/>
  <c r="L1754" i="7"/>
  <c r="L1755" i="7"/>
  <c r="L1756" i="7"/>
  <c r="L1757" i="7"/>
  <c r="L1758" i="7"/>
  <c r="L1759" i="7"/>
  <c r="L1760" i="7"/>
  <c r="L1761" i="7"/>
  <c r="L1762" i="7"/>
  <c r="L1763" i="7"/>
  <c r="L1764" i="7"/>
  <c r="M1764" i="7" s="1"/>
  <c r="L1765" i="7"/>
  <c r="L1766" i="7"/>
  <c r="L1767" i="7"/>
  <c r="L1768" i="7"/>
  <c r="L1769" i="7"/>
  <c r="L1770" i="7"/>
  <c r="M1770" i="7" s="1"/>
  <c r="L1771" i="7"/>
  <c r="L1772" i="7"/>
  <c r="L1773" i="7"/>
  <c r="M1773" i="7" s="1"/>
  <c r="L1774" i="7"/>
  <c r="L1775" i="7"/>
  <c r="L1776" i="7"/>
  <c r="L1777" i="7"/>
  <c r="L1778" i="7"/>
  <c r="L1779" i="7"/>
  <c r="L1780" i="7"/>
  <c r="M1780" i="7" s="1"/>
  <c r="L1781" i="7"/>
  <c r="L1782" i="7"/>
  <c r="L1783" i="7"/>
  <c r="L1784" i="7"/>
  <c r="L1785" i="7"/>
  <c r="L1786" i="7"/>
  <c r="L1787" i="7"/>
  <c r="L1788" i="7"/>
  <c r="L1789" i="7"/>
  <c r="L1790" i="7"/>
  <c r="L1791" i="7"/>
  <c r="L1792" i="7"/>
  <c r="L1793" i="7"/>
  <c r="L1794" i="7"/>
  <c r="L1795" i="7"/>
  <c r="L1796" i="7"/>
  <c r="L1797" i="7"/>
  <c r="L1798" i="7"/>
  <c r="L1799" i="7"/>
  <c r="L1800" i="7"/>
  <c r="L1801" i="7"/>
  <c r="L1802" i="7"/>
  <c r="M1802" i="7" s="1"/>
  <c r="L1803" i="7"/>
  <c r="L1804" i="7"/>
  <c r="L1805" i="7"/>
  <c r="M1805" i="7" s="1"/>
  <c r="L1806" i="7"/>
  <c r="L1807" i="7"/>
  <c r="L1808" i="7"/>
  <c r="L1809" i="7"/>
  <c r="L1810" i="7"/>
  <c r="L1811" i="7"/>
  <c r="L1812" i="7"/>
  <c r="M1812" i="7" s="1"/>
  <c r="L1813" i="7"/>
  <c r="L1814" i="7"/>
  <c r="L1815" i="7"/>
  <c r="L1816" i="7"/>
  <c r="M1816" i="7" s="1"/>
  <c r="L1817" i="7"/>
  <c r="M1817" i="7" s="1"/>
  <c r="L1818" i="7"/>
  <c r="L1819" i="7"/>
  <c r="L1820" i="7"/>
  <c r="L1821" i="7"/>
  <c r="L1822" i="7"/>
  <c r="L1823" i="7"/>
  <c r="L1824" i="7"/>
  <c r="L1825" i="7"/>
  <c r="L1826" i="7"/>
  <c r="L1827" i="7"/>
  <c r="L1828" i="7"/>
  <c r="M1828" i="7" s="1"/>
  <c r="L1829" i="7"/>
  <c r="L1830" i="7"/>
  <c r="L1831" i="7"/>
  <c r="L1832" i="7"/>
  <c r="L1833" i="7"/>
  <c r="L1834" i="7"/>
  <c r="L1835" i="7"/>
  <c r="L1836" i="7"/>
  <c r="L1837" i="7"/>
  <c r="M1837" i="7" s="1"/>
  <c r="L1838" i="7"/>
  <c r="L1839" i="7"/>
  <c r="L1840" i="7"/>
  <c r="L1841" i="7"/>
  <c r="L1842" i="7"/>
  <c r="L1843" i="7"/>
  <c r="L1844" i="7"/>
  <c r="M1844" i="7" s="1"/>
  <c r="L1845" i="7"/>
  <c r="L1846" i="7"/>
  <c r="L1847" i="7"/>
  <c r="L1848" i="7"/>
  <c r="M1848" i="7" s="1"/>
  <c r="L1849" i="7"/>
  <c r="M1849" i="7" s="1"/>
  <c r="L1850" i="7"/>
  <c r="L1851" i="7"/>
  <c r="L1852" i="7"/>
  <c r="L1853" i="7"/>
  <c r="L1854" i="7"/>
  <c r="L1855" i="7"/>
  <c r="L1856" i="7"/>
  <c r="L1857" i="7"/>
  <c r="L1858" i="7"/>
  <c r="L1859" i="7"/>
  <c r="L1860" i="7"/>
  <c r="M1860" i="7" s="1"/>
  <c r="L1861" i="7"/>
  <c r="L1862" i="7"/>
  <c r="L1863" i="7"/>
  <c r="L1864" i="7"/>
  <c r="L1865" i="7"/>
  <c r="L1866" i="7"/>
  <c r="L1867" i="7"/>
  <c r="L1868" i="7"/>
  <c r="L1869" i="7"/>
  <c r="L1870" i="7"/>
  <c r="L1871" i="7"/>
  <c r="L1872" i="7"/>
  <c r="L1873" i="7"/>
  <c r="L1874" i="7"/>
  <c r="L1875" i="7"/>
  <c r="L1876" i="7"/>
  <c r="L1877" i="7"/>
  <c r="L1878" i="7"/>
  <c r="L1879" i="7"/>
  <c r="L1880" i="7"/>
  <c r="M1880" i="7" s="1"/>
  <c r="L1881" i="7"/>
  <c r="M1881" i="7" s="1"/>
  <c r="L1882" i="7"/>
  <c r="L1883" i="7"/>
  <c r="L1884" i="7"/>
  <c r="L1885" i="7"/>
  <c r="L1886" i="7"/>
  <c r="L1887" i="7"/>
  <c r="L1888" i="7"/>
  <c r="L1889" i="7"/>
  <c r="L1890" i="7"/>
  <c r="L1891" i="7"/>
  <c r="L1892" i="7"/>
  <c r="L1893" i="7"/>
  <c r="L1894" i="7"/>
  <c r="L1895" i="7"/>
  <c r="L1896" i="7"/>
  <c r="L1897" i="7"/>
  <c r="L1898" i="7"/>
  <c r="L1899" i="7"/>
  <c r="L1900" i="7"/>
  <c r="L1901" i="7"/>
  <c r="L1902" i="7"/>
  <c r="L1903" i="7"/>
  <c r="L1904" i="7"/>
  <c r="L1905" i="7"/>
  <c r="L1906" i="7"/>
  <c r="L1907" i="7"/>
  <c r="L1908" i="7"/>
  <c r="L1909" i="7"/>
  <c r="L1910" i="7"/>
  <c r="L1911" i="7"/>
  <c r="L1912" i="7"/>
  <c r="L1913" i="7"/>
  <c r="M1913" i="7" s="1"/>
  <c r="L1914" i="7"/>
  <c r="L1915" i="7"/>
  <c r="L1916" i="7"/>
  <c r="L1917" i="7"/>
  <c r="L1918" i="7"/>
  <c r="L1919" i="7"/>
  <c r="L1920" i="7"/>
  <c r="L1921" i="7"/>
  <c r="L1922" i="7"/>
  <c r="L1923" i="7"/>
  <c r="L1924" i="7"/>
  <c r="L1925" i="7"/>
  <c r="L1926" i="7"/>
  <c r="L1927" i="7"/>
  <c r="L1928" i="7"/>
  <c r="L1929" i="7"/>
  <c r="L1930" i="7"/>
  <c r="M1930" i="7" s="1"/>
  <c r="L1931" i="7"/>
  <c r="L1932" i="7"/>
  <c r="L1933" i="7"/>
  <c r="M1933" i="7" s="1"/>
  <c r="L1934" i="7"/>
  <c r="L1935" i="7"/>
  <c r="L1936" i="7"/>
  <c r="L1937" i="7"/>
  <c r="L1938" i="7"/>
  <c r="L1939" i="7"/>
  <c r="L1940" i="7"/>
  <c r="M1940" i="7" s="1"/>
  <c r="L1941" i="7"/>
  <c r="L1942" i="7"/>
  <c r="L1943" i="7"/>
  <c r="L1944" i="7"/>
  <c r="L1945" i="7"/>
  <c r="L1946" i="7"/>
  <c r="L1947" i="7"/>
  <c r="L1948" i="7"/>
  <c r="L1949" i="7"/>
  <c r="L1950" i="7"/>
  <c r="L1951" i="7"/>
  <c r="L1952" i="7"/>
  <c r="L1953" i="7"/>
  <c r="L1954" i="7"/>
  <c r="L1955" i="7"/>
  <c r="L1956" i="7"/>
  <c r="M1956" i="7" s="1"/>
  <c r="L1957" i="7"/>
  <c r="L1958" i="7"/>
  <c r="L1959" i="7"/>
  <c r="L1960" i="7"/>
  <c r="L1961" i="7"/>
  <c r="L1962" i="7"/>
  <c r="L1963" i="7"/>
  <c r="L1964" i="7"/>
  <c r="L1965" i="7"/>
  <c r="L1966" i="7"/>
  <c r="L1967" i="7"/>
  <c r="L1968" i="7"/>
  <c r="L1969" i="7"/>
  <c r="L1970" i="7"/>
  <c r="L1971" i="7"/>
  <c r="L1972" i="7"/>
  <c r="M1972" i="7" s="1"/>
  <c r="L1973" i="7"/>
  <c r="L1974" i="7"/>
  <c r="L1975" i="7"/>
  <c r="L1976" i="7"/>
  <c r="M1976" i="7" s="1"/>
  <c r="L1977" i="7"/>
  <c r="M1977" i="7" s="1"/>
  <c r="L1978" i="7"/>
  <c r="L1979" i="7"/>
  <c r="L1980" i="7"/>
  <c r="L1981" i="7"/>
  <c r="L1982" i="7"/>
  <c r="L1983" i="7"/>
  <c r="L1984" i="7"/>
  <c r="L1985" i="7"/>
  <c r="L1986" i="7"/>
  <c r="L1987" i="7"/>
  <c r="L1988" i="7"/>
  <c r="M1988" i="7" s="1"/>
  <c r="L1989" i="7"/>
  <c r="L1990" i="7"/>
  <c r="L1991" i="7"/>
  <c r="L1992" i="7"/>
  <c r="L1993" i="7"/>
  <c r="L1994" i="7"/>
  <c r="M1994" i="7" s="1"/>
  <c r="L1995" i="7"/>
  <c r="L1996" i="7"/>
  <c r="L1997" i="7"/>
  <c r="M1997" i="7" s="1"/>
  <c r="L1998" i="7"/>
  <c r="L1999" i="7"/>
  <c r="L2000" i="7"/>
  <c r="L2001" i="7"/>
  <c r="L2002" i="7"/>
  <c r="L2003" i="7"/>
  <c r="L2004" i="7"/>
  <c r="L2005" i="7"/>
  <c r="L2006" i="7"/>
  <c r="L2007" i="7"/>
  <c r="L2008" i="7"/>
  <c r="M2008" i="7" s="1"/>
  <c r="L2009" i="7"/>
  <c r="M2009" i="7" s="1"/>
  <c r="L2010" i="7"/>
  <c r="L2011" i="7"/>
  <c r="L2012" i="7"/>
  <c r="L2013" i="7"/>
  <c r="L2014" i="7"/>
  <c r="L2015" i="7"/>
  <c r="L2016" i="7"/>
  <c r="L2017" i="7"/>
  <c r="L2018" i="7"/>
  <c r="L2019" i="7"/>
  <c r="L2020" i="7"/>
  <c r="M2020" i="7" s="1"/>
  <c r="L2021" i="7"/>
  <c r="L2022" i="7"/>
  <c r="L2023" i="7"/>
  <c r="L2024" i="7"/>
  <c r="L2025" i="7"/>
  <c r="L2026" i="7"/>
  <c r="M2026" i="7" s="1"/>
  <c r="L2027" i="7"/>
  <c r="L2028" i="7"/>
  <c r="L2029" i="7"/>
  <c r="M2029" i="7" s="1"/>
  <c r="L2030" i="7"/>
  <c r="L2031" i="7"/>
  <c r="L2032" i="7"/>
  <c r="L2033" i="7"/>
  <c r="L2034" i="7"/>
  <c r="L2035" i="7"/>
  <c r="L2036" i="7"/>
  <c r="M2036" i="7" s="1"/>
  <c r="L2037" i="7"/>
  <c r="L2038" i="7"/>
  <c r="L2039" i="7"/>
  <c r="L2040" i="7"/>
  <c r="M2040" i="7" s="1"/>
  <c r="L2041" i="7"/>
  <c r="M2041" i="7" s="1"/>
  <c r="L2042" i="7"/>
  <c r="L2043" i="7"/>
  <c r="L2044" i="7"/>
  <c r="L2045" i="7"/>
  <c r="L2046" i="7"/>
  <c r="L2047" i="7"/>
  <c r="L2048" i="7"/>
  <c r="L2049" i="7"/>
  <c r="L2050" i="7"/>
  <c r="L2051" i="7"/>
  <c r="L2052" i="7"/>
  <c r="M2052" i="7" s="1"/>
  <c r="L2053" i="7"/>
  <c r="L2054" i="7"/>
  <c r="L2055" i="7"/>
  <c r="L2056" i="7"/>
  <c r="L2057" i="7"/>
  <c r="L2058" i="7"/>
  <c r="M2058" i="7" s="1"/>
  <c r="L2059" i="7"/>
  <c r="L2060" i="7"/>
  <c r="L2061" i="7"/>
  <c r="M2061" i="7" s="1"/>
  <c r="L2062" i="7"/>
  <c r="L2063" i="7"/>
  <c r="L2064" i="7"/>
  <c r="L2065" i="7"/>
  <c r="L2066" i="7"/>
  <c r="L2067" i="7"/>
  <c r="L2068" i="7"/>
  <c r="M2068" i="7" s="1"/>
  <c r="L2069" i="7"/>
  <c r="L2070" i="7"/>
  <c r="L2071" i="7"/>
  <c r="L2072" i="7"/>
  <c r="M2072" i="7" s="1"/>
  <c r="L2073" i="7"/>
  <c r="M2073" i="7" s="1"/>
  <c r="L2074" i="7"/>
  <c r="L2075" i="7"/>
  <c r="L2076" i="7"/>
  <c r="L2077" i="7"/>
  <c r="L2078" i="7"/>
  <c r="L2079" i="7"/>
  <c r="L2080" i="7"/>
  <c r="L2081" i="7"/>
  <c r="L2082" i="7"/>
  <c r="L2083" i="7"/>
  <c r="L2084" i="7"/>
  <c r="L2085" i="7"/>
  <c r="L2086" i="7"/>
  <c r="L2087" i="7"/>
  <c r="L2088" i="7"/>
  <c r="L2089" i="7"/>
  <c r="L2090" i="7"/>
  <c r="L2091" i="7"/>
  <c r="L2092" i="7"/>
  <c r="L2093" i="7"/>
  <c r="L2094" i="7"/>
  <c r="L2095" i="7"/>
  <c r="L2096" i="7"/>
  <c r="L2097" i="7"/>
  <c r="L2098" i="7"/>
  <c r="L2099" i="7"/>
  <c r="L2100" i="7"/>
  <c r="L2101" i="7"/>
  <c r="L2102" i="7"/>
  <c r="L2103" i="7"/>
  <c r="L2104" i="7"/>
  <c r="L2105" i="7"/>
  <c r="L2106" i="7"/>
  <c r="L2107" i="7"/>
  <c r="L2108" i="7"/>
  <c r="L2109" i="7"/>
  <c r="L2110" i="7"/>
  <c r="L2111" i="7"/>
  <c r="L2112" i="7"/>
  <c r="L2113" i="7"/>
  <c r="L2114" i="7"/>
  <c r="L2115" i="7"/>
  <c r="L2116" i="7"/>
  <c r="L2117" i="7"/>
  <c r="L2118" i="7"/>
  <c r="L2119" i="7"/>
  <c r="L2120" i="7"/>
  <c r="L2121" i="7"/>
  <c r="L2122" i="7"/>
  <c r="L2123" i="7"/>
  <c r="L2124" i="7"/>
  <c r="L2125" i="7"/>
  <c r="L2126" i="7"/>
  <c r="L2127" i="7"/>
  <c r="L2128" i="7"/>
  <c r="L2129" i="7"/>
  <c r="L2130" i="7"/>
  <c r="L2131" i="7"/>
  <c r="L2132" i="7"/>
  <c r="L2133" i="7"/>
  <c r="L2134" i="7"/>
  <c r="L2135" i="7"/>
  <c r="L2136" i="7"/>
  <c r="L2137" i="7"/>
  <c r="L2138" i="7"/>
  <c r="L2139" i="7"/>
  <c r="L2140" i="7"/>
  <c r="L2141" i="7"/>
  <c r="L2144" i="7"/>
  <c r="L2145" i="7"/>
  <c r="L2146" i="7"/>
  <c r="L2147" i="7"/>
  <c r="L2148" i="7"/>
  <c r="L2149" i="7"/>
  <c r="L2150" i="7"/>
  <c r="L2151" i="7"/>
  <c r="L2152" i="7"/>
  <c r="L2153" i="7"/>
  <c r="L2154" i="7"/>
  <c r="L2155" i="7"/>
  <c r="L2156" i="7"/>
  <c r="L2157" i="7"/>
  <c r="L2158" i="7"/>
  <c r="L2159" i="7"/>
  <c r="L2160" i="7"/>
  <c r="L2161" i="7"/>
  <c r="L2162" i="7"/>
  <c r="L2163" i="7"/>
  <c r="L2164" i="7"/>
  <c r="L2165" i="7"/>
  <c r="L2166" i="7"/>
  <c r="L2167" i="7"/>
  <c r="L2168" i="7"/>
  <c r="L2169" i="7"/>
  <c r="L2170" i="7"/>
  <c r="L2171" i="7"/>
  <c r="L2172" i="7"/>
  <c r="L2173" i="7"/>
  <c r="L2174" i="7"/>
  <c r="M2174" i="7" s="1"/>
  <c r="L2175" i="7"/>
  <c r="L2176" i="7"/>
  <c r="L2177" i="7"/>
  <c r="L2178" i="7"/>
  <c r="L2179" i="7"/>
  <c r="L2180" i="7"/>
  <c r="M2180" i="7" s="1"/>
  <c r="L2181" i="7"/>
  <c r="L2182" i="7"/>
  <c r="L2183" i="7"/>
  <c r="L2184" i="7"/>
  <c r="L2185" i="7"/>
  <c r="L2186" i="7"/>
  <c r="L2187" i="7"/>
  <c r="L2188" i="7"/>
  <c r="L2189" i="7"/>
  <c r="M2189" i="7" s="1"/>
  <c r="L2190" i="7"/>
  <c r="L2191" i="7"/>
  <c r="L2192" i="7"/>
  <c r="L2193" i="7"/>
  <c r="L2194" i="7"/>
  <c r="L2195" i="7"/>
  <c r="L2196" i="7"/>
  <c r="L2197" i="7"/>
  <c r="L2198" i="7"/>
  <c r="L2199" i="7"/>
  <c r="L2200" i="7"/>
  <c r="L2201" i="7"/>
  <c r="L2202" i="7"/>
  <c r="L2203" i="7"/>
  <c r="L2204" i="7"/>
  <c r="L2205" i="7"/>
  <c r="L2206" i="7"/>
  <c r="L2207" i="7"/>
  <c r="L2208" i="7"/>
  <c r="L2209" i="7"/>
  <c r="L2210" i="7"/>
  <c r="L2211" i="7"/>
  <c r="L2212" i="7"/>
  <c r="L2213" i="7"/>
  <c r="L2214" i="7"/>
  <c r="L2215" i="7"/>
  <c r="L2216" i="7"/>
  <c r="L2217" i="7"/>
  <c r="L2218" i="7"/>
  <c r="L2219" i="7"/>
  <c r="L2220" i="7"/>
  <c r="L2221" i="7"/>
  <c r="L2222" i="7"/>
  <c r="L2223" i="7"/>
  <c r="L2224" i="7"/>
  <c r="L2225" i="7"/>
  <c r="L2226" i="7"/>
  <c r="L2227" i="7"/>
  <c r="L2228" i="7"/>
  <c r="L2229" i="7"/>
  <c r="L2230" i="7"/>
  <c r="L2231" i="7"/>
  <c r="L2232" i="7"/>
  <c r="L2233" i="7"/>
  <c r="L2234" i="7"/>
  <c r="L2235" i="7"/>
  <c r="L2236" i="7"/>
  <c r="L2237" i="7"/>
  <c r="L2238" i="7"/>
  <c r="L2239" i="7"/>
  <c r="L2240" i="7"/>
  <c r="L2241" i="7"/>
  <c r="L2242" i="7"/>
  <c r="L2243" i="7"/>
  <c r="L2244" i="7"/>
  <c r="L2245" i="7"/>
  <c r="L2246" i="7"/>
  <c r="L2247" i="7"/>
  <c r="L2248" i="7"/>
  <c r="L2249" i="7"/>
  <c r="L2250" i="7"/>
  <c r="L2251" i="7"/>
  <c r="L2252" i="7"/>
  <c r="L2253" i="7"/>
  <c r="L2254" i="7"/>
  <c r="L2255" i="7"/>
  <c r="L2256" i="7"/>
  <c r="L2257" i="7"/>
  <c r="L2258" i="7"/>
  <c r="L2259" i="7"/>
  <c r="L2260" i="7"/>
  <c r="L2261" i="7"/>
  <c r="L2262" i="7"/>
  <c r="L2263" i="7"/>
  <c r="L2264" i="7"/>
  <c r="L2265" i="7"/>
  <c r="L2266" i="7"/>
  <c r="L2267" i="7"/>
  <c r="L2268" i="7"/>
  <c r="L2269" i="7"/>
  <c r="L2270" i="7"/>
  <c r="L2271" i="7"/>
  <c r="L2272" i="7"/>
  <c r="L2273" i="7"/>
  <c r="L2274" i="7"/>
  <c r="L2275" i="7"/>
  <c r="L2276" i="7"/>
  <c r="L2277" i="7"/>
  <c r="L2278" i="7"/>
  <c r="L2279" i="7"/>
  <c r="L2280" i="7"/>
  <c r="L2281" i="7"/>
  <c r="L2282" i="7"/>
  <c r="L2283" i="7"/>
  <c r="L2284" i="7"/>
  <c r="L2285" i="7"/>
  <c r="L2286" i="7"/>
  <c r="L2287" i="7"/>
  <c r="L2288" i="7"/>
  <c r="L2289" i="7"/>
  <c r="L2290" i="7"/>
  <c r="L2291" i="7"/>
  <c r="L2292" i="7"/>
  <c r="L2293" i="7"/>
  <c r="L2294" i="7"/>
  <c r="L2295" i="7"/>
  <c r="L2296" i="7"/>
  <c r="L2297" i="7"/>
  <c r="L2298" i="7"/>
  <c r="L2299" i="7"/>
  <c r="L2300" i="7"/>
  <c r="L2301" i="7"/>
  <c r="L2302" i="7"/>
  <c r="L2303" i="7"/>
  <c r="L2304" i="7"/>
  <c r="L2305" i="7"/>
  <c r="L2306" i="7"/>
  <c r="L2307" i="7"/>
  <c r="L2308" i="7"/>
  <c r="M2308" i="7" s="1"/>
  <c r="L2309" i="7"/>
  <c r="L2310" i="7"/>
  <c r="L2311" i="7"/>
  <c r="L2312" i="7"/>
  <c r="L2313" i="7"/>
  <c r="L2314" i="7"/>
  <c r="M2314" i="7" s="1"/>
  <c r="L2315" i="7"/>
  <c r="L2316" i="7"/>
  <c r="L2317" i="7"/>
  <c r="M2317" i="7" s="1"/>
  <c r="L2318" i="7"/>
  <c r="L2319" i="7"/>
  <c r="L2320" i="7"/>
  <c r="L2321" i="7"/>
  <c r="L2322" i="7"/>
  <c r="L2323" i="7"/>
  <c r="L2324" i="7"/>
  <c r="M2324" i="7" s="1"/>
  <c r="L2325" i="7"/>
  <c r="L2326" i="7"/>
  <c r="L2327" i="7"/>
  <c r="L2328" i="7"/>
  <c r="M2328" i="7" s="1"/>
  <c r="L2329" i="7"/>
  <c r="M2329" i="7" s="1"/>
  <c r="L2330" i="7"/>
  <c r="L2331" i="7"/>
  <c r="L2332" i="7"/>
  <c r="L2333" i="7"/>
  <c r="L2334" i="7"/>
  <c r="L2335" i="7"/>
  <c r="L2336" i="7"/>
  <c r="L2337" i="7"/>
  <c r="L2338" i="7"/>
  <c r="L2339" i="7"/>
  <c r="L2340" i="7"/>
  <c r="L2341" i="7"/>
  <c r="L2342" i="7"/>
  <c r="L2343" i="7"/>
  <c r="L2344" i="7"/>
  <c r="L2345" i="7"/>
  <c r="L2346" i="7"/>
  <c r="L2347" i="7"/>
  <c r="L2348" i="7"/>
  <c r="L2349" i="7"/>
  <c r="L2350" i="7"/>
  <c r="L2351" i="7"/>
  <c r="L2352" i="7"/>
  <c r="L2353" i="7"/>
  <c r="L2354" i="7"/>
  <c r="L2355" i="7"/>
  <c r="L2356" i="7"/>
  <c r="L2357" i="7"/>
  <c r="L2358" i="7"/>
  <c r="L2359" i="7"/>
  <c r="L2360" i="7"/>
  <c r="M2360" i="7" s="1"/>
  <c r="L2361" i="7"/>
  <c r="M2361" i="7" s="1"/>
  <c r="L2362" i="7"/>
  <c r="L2363" i="7"/>
  <c r="L2364" i="7"/>
  <c r="L2365" i="7"/>
  <c r="L2366" i="7"/>
  <c r="L2367" i="7"/>
  <c r="L2368" i="7"/>
  <c r="L2369" i="7"/>
  <c r="L2370" i="7"/>
  <c r="L2371" i="7"/>
  <c r="L2372" i="7"/>
  <c r="M2372" i="7" s="1"/>
  <c r="L2373" i="7"/>
  <c r="L2374" i="7"/>
  <c r="L2375" i="7"/>
  <c r="L2376" i="7"/>
  <c r="L2377" i="7"/>
  <c r="L2378" i="7"/>
  <c r="M2378" i="7" s="1"/>
  <c r="L2379" i="7"/>
  <c r="L2380" i="7"/>
  <c r="L2381" i="7"/>
  <c r="M2381" i="7" s="1"/>
  <c r="L2382" i="7"/>
  <c r="L2383" i="7"/>
  <c r="L2384" i="7"/>
  <c r="L2385" i="7"/>
  <c r="L2386" i="7"/>
  <c r="L2387" i="7"/>
  <c r="L2388" i="7"/>
  <c r="M2388" i="7" s="1"/>
  <c r="L2389" i="7"/>
  <c r="L2390" i="7"/>
  <c r="L2391" i="7"/>
  <c r="L2392" i="7"/>
  <c r="L2393" i="7"/>
  <c r="L2394" i="7"/>
  <c r="L2395" i="7"/>
  <c r="L2396" i="7"/>
  <c r="L2397" i="7"/>
  <c r="L2398" i="7"/>
  <c r="L2399" i="7"/>
  <c r="L2400" i="7"/>
  <c r="L2401" i="7"/>
  <c r="L2402" i="7"/>
  <c r="L2403" i="7"/>
  <c r="L2404" i="7"/>
  <c r="M2404" i="7" s="1"/>
  <c r="L2405" i="7"/>
  <c r="L2406" i="7"/>
  <c r="L2407" i="7"/>
  <c r="L2408" i="7"/>
  <c r="L2409" i="7"/>
  <c r="L2410" i="7"/>
  <c r="L2411" i="7"/>
  <c r="L2412" i="7"/>
  <c r="L2413" i="7"/>
  <c r="L2414" i="7"/>
  <c r="L2415" i="7"/>
  <c r="L2416" i="7"/>
  <c r="L2417" i="7"/>
  <c r="L2418" i="7"/>
  <c r="L2419" i="7"/>
  <c r="L2420" i="7"/>
  <c r="M2420" i="7" s="1"/>
  <c r="L2421" i="7"/>
  <c r="L2422" i="7"/>
  <c r="L2423" i="7"/>
  <c r="L2424" i="7"/>
  <c r="M2424" i="7" s="1"/>
  <c r="L2425" i="7"/>
  <c r="M2425" i="7" s="1"/>
  <c r="L2426" i="7"/>
  <c r="L2427" i="7"/>
  <c r="L2428" i="7"/>
  <c r="L2429" i="7"/>
  <c r="L2430" i="7"/>
  <c r="L2431" i="7"/>
  <c r="L2432" i="7"/>
  <c r="L2433" i="7"/>
  <c r="L2434" i="7"/>
  <c r="L2435" i="7"/>
  <c r="L2436" i="7"/>
  <c r="M2436" i="7" s="1"/>
  <c r="L2437" i="7"/>
  <c r="L2438" i="7"/>
  <c r="L2439" i="7"/>
  <c r="L2440" i="7"/>
  <c r="L2441" i="7"/>
  <c r="L2442" i="7"/>
  <c r="M2442" i="7" s="1"/>
  <c r="L2443" i="7"/>
  <c r="L2444" i="7"/>
  <c r="L2445" i="7"/>
  <c r="L2446" i="7"/>
  <c r="L2447" i="7"/>
  <c r="L2448" i="7"/>
  <c r="L2449" i="7"/>
  <c r="L2450" i="7"/>
  <c r="L2451" i="7"/>
  <c r="L2452" i="7"/>
  <c r="M2452" i="7" s="1"/>
  <c r="L2453" i="7"/>
  <c r="L2454" i="7"/>
  <c r="L2455" i="7"/>
  <c r="L2456" i="7"/>
  <c r="L2457" i="7"/>
  <c r="M2457" i="7" s="1"/>
  <c r="L2458" i="7"/>
  <c r="L2459" i="7"/>
  <c r="L2460" i="7"/>
  <c r="L2461" i="7"/>
  <c r="L2462" i="7"/>
  <c r="M2462" i="7" s="1"/>
  <c r="L2463" i="7"/>
  <c r="L2464" i="7"/>
  <c r="L2465" i="7"/>
  <c r="L2466" i="7"/>
  <c r="L2467" i="7"/>
  <c r="L2468" i="7"/>
  <c r="M2468" i="7" s="1"/>
  <c r="L2469" i="7"/>
  <c r="L2470" i="7"/>
  <c r="L2471" i="7"/>
  <c r="L2472" i="7"/>
  <c r="L2473" i="7"/>
  <c r="L2474" i="7"/>
  <c r="M2474" i="7" s="1"/>
  <c r="L2475" i="7"/>
  <c r="L2476" i="7"/>
  <c r="B2167" i="7"/>
  <c r="B2168" i="7"/>
  <c r="B2169" i="7"/>
  <c r="B2170" i="7"/>
  <c r="B2452" i="7"/>
  <c r="B2453" i="7"/>
  <c r="B2454" i="7"/>
  <c r="B2455" i="7"/>
  <c r="B2456" i="7"/>
  <c r="B2457" i="7"/>
  <c r="B2458" i="7"/>
  <c r="B2459" i="7"/>
  <c r="B2313" i="7"/>
  <c r="B2314" i="7"/>
  <c r="B339" i="7"/>
  <c r="B340" i="7"/>
  <c r="B341" i="7"/>
  <c r="B2166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2318" i="7"/>
  <c r="B2319" i="7"/>
  <c r="B2320" i="7"/>
  <c r="B2321" i="7"/>
  <c r="B2322" i="7"/>
  <c r="B2326" i="7"/>
  <c r="B2327" i="7"/>
  <c r="B2328" i="7"/>
  <c r="B2329" i="7"/>
  <c r="B2330" i="7"/>
  <c r="B2331" i="7"/>
  <c r="B2332" i="7"/>
  <c r="B2333" i="7"/>
  <c r="B2334" i="7"/>
  <c r="B2335" i="7"/>
  <c r="B2336" i="7"/>
  <c r="B2337" i="7"/>
  <c r="B2338" i="7"/>
  <c r="B2339" i="7"/>
  <c r="B2340" i="7"/>
  <c r="B2341" i="7"/>
  <c r="B2342" i="7"/>
  <c r="B2343" i="7"/>
  <c r="B2344" i="7"/>
  <c r="B2345" i="7"/>
  <c r="B2346" i="7"/>
  <c r="B2347" i="7"/>
  <c r="B2348" i="7"/>
  <c r="B2349" i="7"/>
  <c r="B2350" i="7"/>
  <c r="B2351" i="7"/>
  <c r="B2352" i="7"/>
  <c r="B2353" i="7"/>
  <c r="B2354" i="7"/>
  <c r="B2355" i="7"/>
  <c r="B2356" i="7"/>
  <c r="B2357" i="7"/>
  <c r="B2358" i="7"/>
  <c r="B2359" i="7"/>
  <c r="B2360" i="7"/>
  <c r="B2361" i="7"/>
  <c r="B2362" i="7"/>
  <c r="B2363" i="7"/>
  <c r="B2364" i="7"/>
  <c r="B2365" i="7"/>
  <c r="B2366" i="7"/>
  <c r="B2367" i="7"/>
  <c r="B2368" i="7"/>
  <c r="B2369" i="7"/>
  <c r="B2370" i="7"/>
  <c r="B2371" i="7"/>
  <c r="B2372" i="7"/>
  <c r="B2373" i="7"/>
  <c r="B2374" i="7"/>
  <c r="B2375" i="7"/>
  <c r="B2376" i="7"/>
  <c r="B2377" i="7"/>
  <c r="B2378" i="7"/>
  <c r="B2379" i="7"/>
  <c r="B2380" i="7"/>
  <c r="B2381" i="7"/>
  <c r="B2382" i="7"/>
  <c r="B2383" i="7"/>
  <c r="B2384" i="7"/>
  <c r="B2385" i="7"/>
  <c r="B2386" i="7"/>
  <c r="B2387" i="7"/>
  <c r="B2388" i="7"/>
  <c r="B2389" i="7"/>
  <c r="B2390" i="7"/>
  <c r="B2391" i="7"/>
  <c r="B2392" i="7"/>
  <c r="B2393" i="7"/>
  <c r="B2394" i="7"/>
  <c r="B2395" i="7"/>
  <c r="B2396" i="7"/>
  <c r="B2397" i="7"/>
  <c r="B2398" i="7"/>
  <c r="B2399" i="7"/>
  <c r="B2400" i="7"/>
  <c r="B2401" i="7"/>
  <c r="B2402" i="7"/>
  <c r="B2403" i="7"/>
  <c r="B2404" i="7"/>
  <c r="B2405" i="7"/>
  <c r="B2406" i="7"/>
  <c r="B2407" i="7"/>
  <c r="B2408" i="7"/>
  <c r="B2409" i="7"/>
  <c r="B2410" i="7"/>
  <c r="B2411" i="7"/>
  <c r="B2412" i="7"/>
  <c r="B2413" i="7"/>
  <c r="B2414" i="7"/>
  <c r="B2415" i="7"/>
  <c r="B2416" i="7"/>
  <c r="B2417" i="7"/>
  <c r="B2418" i="7"/>
  <c r="B2419" i="7"/>
  <c r="B2420" i="7"/>
  <c r="B2421" i="7"/>
  <c r="B2422" i="7"/>
  <c r="B2423" i="7"/>
  <c r="B2424" i="7"/>
  <c r="B2425" i="7"/>
  <c r="B2426" i="7"/>
  <c r="B2427" i="7"/>
  <c r="B2428" i="7"/>
  <c r="B2429" i="7"/>
  <c r="B2430" i="7"/>
  <c r="B2431" i="7"/>
  <c r="B2432" i="7"/>
  <c r="B2433" i="7"/>
  <c r="B2434" i="7"/>
  <c r="B2435" i="7"/>
  <c r="B2436" i="7"/>
  <c r="B2437" i="7"/>
  <c r="B2438" i="7"/>
  <c r="B2439" i="7"/>
  <c r="B2440" i="7"/>
  <c r="B2441" i="7"/>
  <c r="B2442" i="7"/>
  <c r="B2443" i="7"/>
  <c r="B2444" i="7"/>
  <c r="B2445" i="7"/>
  <c r="B2446" i="7"/>
  <c r="B2447" i="7"/>
  <c r="B2448" i="7"/>
  <c r="B2449" i="7"/>
  <c r="B2450" i="7"/>
  <c r="B2451" i="7"/>
  <c r="B154" i="7"/>
  <c r="B2143" i="7"/>
  <c r="B2144" i="7"/>
  <c r="B2145" i="7"/>
  <c r="B2146" i="7"/>
  <c r="B2147" i="7"/>
  <c r="B2148" i="7"/>
  <c r="B2149" i="7"/>
  <c r="B2150" i="7"/>
  <c r="B2151" i="7"/>
  <c r="B2152" i="7"/>
  <c r="B2153" i="7"/>
  <c r="B2154" i="7"/>
  <c r="B2155" i="7"/>
  <c r="B2156" i="7"/>
  <c r="B2157" i="7"/>
  <c r="B2158" i="7"/>
  <c r="B2159" i="7"/>
  <c r="B2160" i="7"/>
  <c r="B2161" i="7"/>
  <c r="B2162" i="7"/>
  <c r="B2163" i="7"/>
  <c r="B2164" i="7"/>
  <c r="B2165" i="7"/>
  <c r="B482" i="7"/>
  <c r="B483" i="7"/>
  <c r="B730" i="7"/>
  <c r="B2171" i="7"/>
  <c r="B2172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22" i="7"/>
  <c r="B23" i="7"/>
  <c r="B24" i="7"/>
  <c r="B25" i="7"/>
  <c r="B59" i="7"/>
  <c r="B60" i="7"/>
  <c r="B61" i="7"/>
  <c r="B62" i="7"/>
  <c r="B63" i="7"/>
  <c r="B64" i="7"/>
  <c r="B65" i="7"/>
  <c r="B66" i="7"/>
  <c r="B67" i="7"/>
  <c r="B68" i="7"/>
  <c r="B69" i="7"/>
  <c r="B70" i="7"/>
  <c r="B78" i="7"/>
  <c r="B79" i="7"/>
  <c r="B80" i="7"/>
  <c r="B2190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B1140" i="7"/>
  <c r="B1141" i="7"/>
  <c r="B1142" i="7"/>
  <c r="B1143" i="7"/>
  <c r="B1144" i="7"/>
  <c r="B1145" i="7"/>
  <c r="B1146" i="7"/>
  <c r="B1147" i="7"/>
  <c r="B1148" i="7"/>
  <c r="B1149" i="7"/>
  <c r="B1150" i="7"/>
  <c r="B1151" i="7"/>
  <c r="B1152" i="7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B1219" i="7"/>
  <c r="B1220" i="7"/>
  <c r="B1221" i="7"/>
  <c r="B1222" i="7"/>
  <c r="B1223" i="7"/>
  <c r="B1224" i="7"/>
  <c r="B1225" i="7"/>
  <c r="B1226" i="7"/>
  <c r="B1227" i="7"/>
  <c r="B1228" i="7"/>
  <c r="B1229" i="7"/>
  <c r="B1230" i="7"/>
  <c r="B1231" i="7"/>
  <c r="B1232" i="7"/>
  <c r="B1233" i="7"/>
  <c r="B1234" i="7"/>
  <c r="B1235" i="7"/>
  <c r="B1236" i="7"/>
  <c r="B1237" i="7"/>
  <c r="B1238" i="7"/>
  <c r="B1239" i="7"/>
  <c r="B1240" i="7"/>
  <c r="B1241" i="7"/>
  <c r="B1242" i="7"/>
  <c r="B1243" i="7"/>
  <c r="B1244" i="7"/>
  <c r="B1245" i="7"/>
  <c r="B1246" i="7"/>
  <c r="B1247" i="7"/>
  <c r="B1248" i="7"/>
  <c r="B1249" i="7"/>
  <c r="B1250" i="7"/>
  <c r="B1251" i="7"/>
  <c r="B1252" i="7"/>
  <c r="B1253" i="7"/>
  <c r="B1254" i="7"/>
  <c r="B1255" i="7"/>
  <c r="B1256" i="7"/>
  <c r="B1257" i="7"/>
  <c r="B1258" i="7"/>
  <c r="B1259" i="7"/>
  <c r="B1260" i="7"/>
  <c r="B1261" i="7"/>
  <c r="B1262" i="7"/>
  <c r="B1263" i="7"/>
  <c r="B1264" i="7"/>
  <c r="B1265" i="7"/>
  <c r="B1266" i="7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B1290" i="7"/>
  <c r="B1291" i="7"/>
  <c r="B1292" i="7"/>
  <c r="B1293" i="7"/>
  <c r="B1294" i="7"/>
  <c r="B1295" i="7"/>
  <c r="B1296" i="7"/>
  <c r="B1297" i="7"/>
  <c r="B1298" i="7"/>
  <c r="B1299" i="7"/>
  <c r="B1300" i="7"/>
  <c r="B1301" i="7"/>
  <c r="B1302" i="7"/>
  <c r="B1303" i="7"/>
  <c r="B1304" i="7"/>
  <c r="B1305" i="7"/>
  <c r="B1306" i="7"/>
  <c r="B1307" i="7"/>
  <c r="B1308" i="7"/>
  <c r="B1309" i="7"/>
  <c r="B1310" i="7"/>
  <c r="B1311" i="7"/>
  <c r="B1312" i="7"/>
  <c r="B1313" i="7"/>
  <c r="B1314" i="7"/>
  <c r="B1315" i="7"/>
  <c r="B1316" i="7"/>
  <c r="B1317" i="7"/>
  <c r="B1318" i="7"/>
  <c r="B1319" i="7"/>
  <c r="B1320" i="7"/>
  <c r="B1321" i="7"/>
  <c r="B1322" i="7"/>
  <c r="B1323" i="7"/>
  <c r="B1324" i="7"/>
  <c r="B1325" i="7"/>
  <c r="B1326" i="7"/>
  <c r="B1327" i="7"/>
  <c r="B1328" i="7"/>
  <c r="B1329" i="7"/>
  <c r="B1330" i="7"/>
  <c r="B1331" i="7"/>
  <c r="B1332" i="7"/>
  <c r="B1333" i="7"/>
  <c r="B1334" i="7"/>
  <c r="B1335" i="7"/>
  <c r="B1336" i="7"/>
  <c r="B1337" i="7"/>
  <c r="B1338" i="7"/>
  <c r="B1339" i="7"/>
  <c r="B1340" i="7"/>
  <c r="B1341" i="7"/>
  <c r="B1342" i="7"/>
  <c r="B1343" i="7"/>
  <c r="B1344" i="7"/>
  <c r="B1345" i="7"/>
  <c r="B1346" i="7"/>
  <c r="B1347" i="7"/>
  <c r="B1348" i="7"/>
  <c r="B1349" i="7"/>
  <c r="B1350" i="7"/>
  <c r="B1351" i="7"/>
  <c r="B1352" i="7"/>
  <c r="B1353" i="7"/>
  <c r="B1354" i="7"/>
  <c r="B1355" i="7"/>
  <c r="B1356" i="7"/>
  <c r="B1357" i="7"/>
  <c r="B1358" i="7"/>
  <c r="B1359" i="7"/>
  <c r="B1360" i="7"/>
  <c r="B1361" i="7"/>
  <c r="B1362" i="7"/>
  <c r="B1363" i="7"/>
  <c r="B1364" i="7"/>
  <c r="B1365" i="7"/>
  <c r="B1366" i="7"/>
  <c r="B1367" i="7"/>
  <c r="B1368" i="7"/>
  <c r="B1369" i="7"/>
  <c r="B1370" i="7"/>
  <c r="B1371" i="7"/>
  <c r="B1372" i="7"/>
  <c r="B1373" i="7"/>
  <c r="B1374" i="7"/>
  <c r="B1375" i="7"/>
  <c r="B1376" i="7"/>
  <c r="B1377" i="7"/>
  <c r="B1378" i="7"/>
  <c r="B1379" i="7"/>
  <c r="B1380" i="7"/>
  <c r="B1381" i="7"/>
  <c r="B1382" i="7"/>
  <c r="B1383" i="7"/>
  <c r="B1384" i="7"/>
  <c r="B1385" i="7"/>
  <c r="B1386" i="7"/>
  <c r="B1387" i="7"/>
  <c r="B1388" i="7"/>
  <c r="B1389" i="7"/>
  <c r="B1390" i="7"/>
  <c r="B1391" i="7"/>
  <c r="B1392" i="7"/>
  <c r="B1393" i="7"/>
  <c r="B1394" i="7"/>
  <c r="B1395" i="7"/>
  <c r="B1396" i="7"/>
  <c r="B1397" i="7"/>
  <c r="B1398" i="7"/>
  <c r="B1399" i="7"/>
  <c r="B1400" i="7"/>
  <c r="B1401" i="7"/>
  <c r="B1402" i="7"/>
  <c r="B1403" i="7"/>
  <c r="B1404" i="7"/>
  <c r="B1405" i="7"/>
  <c r="B1406" i="7"/>
  <c r="B1407" i="7"/>
  <c r="B1408" i="7"/>
  <c r="B1409" i="7"/>
  <c r="B1410" i="7"/>
  <c r="B1411" i="7"/>
  <c r="B1412" i="7"/>
  <c r="B1413" i="7"/>
  <c r="B1414" i="7"/>
  <c r="B1415" i="7"/>
  <c r="B1416" i="7"/>
  <c r="B1417" i="7"/>
  <c r="B1418" i="7"/>
  <c r="B1419" i="7"/>
  <c r="B1420" i="7"/>
  <c r="B1421" i="7"/>
  <c r="B1422" i="7"/>
  <c r="B1423" i="7"/>
  <c r="B1424" i="7"/>
  <c r="B1425" i="7"/>
  <c r="B1426" i="7"/>
  <c r="B1427" i="7"/>
  <c r="B1428" i="7"/>
  <c r="B1429" i="7"/>
  <c r="B1430" i="7"/>
  <c r="B1431" i="7"/>
  <c r="B1432" i="7"/>
  <c r="B1433" i="7"/>
  <c r="B1434" i="7"/>
  <c r="B1435" i="7"/>
  <c r="B1436" i="7"/>
  <c r="B1437" i="7"/>
  <c r="B1438" i="7"/>
  <c r="B1439" i="7"/>
  <c r="B1440" i="7"/>
  <c r="B1441" i="7"/>
  <c r="B1442" i="7"/>
  <c r="B1443" i="7"/>
  <c r="B1444" i="7"/>
  <c r="B1445" i="7"/>
  <c r="B1446" i="7"/>
  <c r="B1447" i="7"/>
  <c r="B1448" i="7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62" i="7"/>
  <c r="B1463" i="7"/>
  <c r="B1464" i="7"/>
  <c r="B1465" i="7"/>
  <c r="B1466" i="7"/>
  <c r="B1467" i="7"/>
  <c r="B1468" i="7"/>
  <c r="B1469" i="7"/>
  <c r="B1470" i="7"/>
  <c r="B1471" i="7"/>
  <c r="B1472" i="7"/>
  <c r="B1473" i="7"/>
  <c r="B1474" i="7"/>
  <c r="B1475" i="7"/>
  <c r="B1476" i="7"/>
  <c r="B1477" i="7"/>
  <c r="B1478" i="7"/>
  <c r="B1479" i="7"/>
  <c r="B1480" i="7"/>
  <c r="B1481" i="7"/>
  <c r="B1482" i="7"/>
  <c r="B1483" i="7"/>
  <c r="B1484" i="7"/>
  <c r="B1485" i="7"/>
  <c r="B1486" i="7"/>
  <c r="B1487" i="7"/>
  <c r="B1488" i="7"/>
  <c r="B1489" i="7"/>
  <c r="B1490" i="7"/>
  <c r="B1491" i="7"/>
  <c r="B1492" i="7"/>
  <c r="B1493" i="7"/>
  <c r="B1494" i="7"/>
  <c r="B1495" i="7"/>
  <c r="B1496" i="7"/>
  <c r="B1497" i="7"/>
  <c r="B1498" i="7"/>
  <c r="B1499" i="7"/>
  <c r="B1500" i="7"/>
  <c r="B1501" i="7"/>
  <c r="B1502" i="7"/>
  <c r="B1503" i="7"/>
  <c r="B1504" i="7"/>
  <c r="B1505" i="7"/>
  <c r="B1506" i="7"/>
  <c r="B1507" i="7"/>
  <c r="B1508" i="7"/>
  <c r="B1509" i="7"/>
  <c r="B1510" i="7"/>
  <c r="B1511" i="7"/>
  <c r="B1512" i="7"/>
  <c r="B1513" i="7"/>
  <c r="B1514" i="7"/>
  <c r="B1515" i="7"/>
  <c r="B1516" i="7"/>
  <c r="B1517" i="7"/>
  <c r="B1518" i="7"/>
  <c r="B1519" i="7"/>
  <c r="B1520" i="7"/>
  <c r="B1521" i="7"/>
  <c r="B1522" i="7"/>
  <c r="B1523" i="7"/>
  <c r="B1524" i="7"/>
  <c r="B1525" i="7"/>
  <c r="B1526" i="7"/>
  <c r="B1527" i="7"/>
  <c r="B1528" i="7"/>
  <c r="B1529" i="7"/>
  <c r="B1530" i="7"/>
  <c r="B1531" i="7"/>
  <c r="B1532" i="7"/>
  <c r="B1533" i="7"/>
  <c r="B1534" i="7"/>
  <c r="B1535" i="7"/>
  <c r="B1536" i="7"/>
  <c r="B1537" i="7"/>
  <c r="B1538" i="7"/>
  <c r="B1539" i="7"/>
  <c r="B1540" i="7"/>
  <c r="B1541" i="7"/>
  <c r="B1542" i="7"/>
  <c r="B1543" i="7"/>
  <c r="B1544" i="7"/>
  <c r="B1545" i="7"/>
  <c r="B1546" i="7"/>
  <c r="B1547" i="7"/>
  <c r="B1548" i="7"/>
  <c r="B1549" i="7"/>
  <c r="B1550" i="7"/>
  <c r="B1551" i="7"/>
  <c r="B1552" i="7"/>
  <c r="B1553" i="7"/>
  <c r="B1554" i="7"/>
  <c r="B1555" i="7"/>
  <c r="B1556" i="7"/>
  <c r="B1557" i="7"/>
  <c r="B1558" i="7"/>
  <c r="B1559" i="7"/>
  <c r="B1560" i="7"/>
  <c r="B1561" i="7"/>
  <c r="B1562" i="7"/>
  <c r="B1563" i="7"/>
  <c r="B1564" i="7"/>
  <c r="B1565" i="7"/>
  <c r="B1566" i="7"/>
  <c r="B1567" i="7"/>
  <c r="B1568" i="7"/>
  <c r="B1569" i="7"/>
  <c r="B1570" i="7"/>
  <c r="B1571" i="7"/>
  <c r="B1572" i="7"/>
  <c r="B1573" i="7"/>
  <c r="B1574" i="7"/>
  <c r="B1575" i="7"/>
  <c r="B1576" i="7"/>
  <c r="B1577" i="7"/>
  <c r="B1578" i="7"/>
  <c r="B1579" i="7"/>
  <c r="B1580" i="7"/>
  <c r="B1581" i="7"/>
  <c r="B1582" i="7"/>
  <c r="B1583" i="7"/>
  <c r="B1584" i="7"/>
  <c r="B1585" i="7"/>
  <c r="B1586" i="7"/>
  <c r="B1587" i="7"/>
  <c r="B1588" i="7"/>
  <c r="B1589" i="7"/>
  <c r="B1590" i="7"/>
  <c r="B1591" i="7"/>
  <c r="B1592" i="7"/>
  <c r="B1593" i="7"/>
  <c r="B1594" i="7"/>
  <c r="B1595" i="7"/>
  <c r="B1596" i="7"/>
  <c r="B1597" i="7"/>
  <c r="B1598" i="7"/>
  <c r="B1599" i="7"/>
  <c r="B1600" i="7"/>
  <c r="B1601" i="7"/>
  <c r="B1602" i="7"/>
  <c r="B1603" i="7"/>
  <c r="B1604" i="7"/>
  <c r="B1605" i="7"/>
  <c r="B1606" i="7"/>
  <c r="B1607" i="7"/>
  <c r="B1608" i="7"/>
  <c r="B1609" i="7"/>
  <c r="B1610" i="7"/>
  <c r="B1611" i="7"/>
  <c r="B1612" i="7"/>
  <c r="B1613" i="7"/>
  <c r="B1614" i="7"/>
  <c r="B1615" i="7"/>
  <c r="B1616" i="7"/>
  <c r="B1617" i="7"/>
  <c r="B1618" i="7"/>
  <c r="B1619" i="7"/>
  <c r="B1620" i="7"/>
  <c r="B1621" i="7"/>
  <c r="B1622" i="7"/>
  <c r="B1623" i="7"/>
  <c r="B1624" i="7"/>
  <c r="B1625" i="7"/>
  <c r="B1626" i="7"/>
  <c r="B1627" i="7"/>
  <c r="B1628" i="7"/>
  <c r="B1629" i="7"/>
  <c r="B1630" i="7"/>
  <c r="B1631" i="7"/>
  <c r="B1632" i="7"/>
  <c r="B1633" i="7"/>
  <c r="B1634" i="7"/>
  <c r="B1635" i="7"/>
  <c r="B1636" i="7"/>
  <c r="B1637" i="7"/>
  <c r="B1638" i="7"/>
  <c r="B1639" i="7"/>
  <c r="B1640" i="7"/>
  <c r="B1641" i="7"/>
  <c r="B1642" i="7"/>
  <c r="B1643" i="7"/>
  <c r="B1644" i="7"/>
  <c r="B1645" i="7"/>
  <c r="B1646" i="7"/>
  <c r="B1647" i="7"/>
  <c r="B1648" i="7"/>
  <c r="B1649" i="7"/>
  <c r="B1650" i="7"/>
  <c r="B1651" i="7"/>
  <c r="B1652" i="7"/>
  <c r="B1653" i="7"/>
  <c r="B1654" i="7"/>
  <c r="B1655" i="7"/>
  <c r="B1656" i="7"/>
  <c r="B1657" i="7"/>
  <c r="B1658" i="7"/>
  <c r="B1659" i="7"/>
  <c r="B1660" i="7"/>
  <c r="B1661" i="7"/>
  <c r="B1662" i="7"/>
  <c r="B1663" i="7"/>
  <c r="B1664" i="7"/>
  <c r="B1665" i="7"/>
  <c r="B1666" i="7"/>
  <c r="B1667" i="7"/>
  <c r="B1668" i="7"/>
  <c r="B1669" i="7"/>
  <c r="B1670" i="7"/>
  <c r="B1671" i="7"/>
  <c r="B1672" i="7"/>
  <c r="B1673" i="7"/>
  <c r="B1674" i="7"/>
  <c r="B1675" i="7"/>
  <c r="B1676" i="7"/>
  <c r="B1677" i="7"/>
  <c r="B1678" i="7"/>
  <c r="B1679" i="7"/>
  <c r="B1680" i="7"/>
  <c r="B1681" i="7"/>
  <c r="B1682" i="7"/>
  <c r="B1683" i="7"/>
  <c r="B1684" i="7"/>
  <c r="B1685" i="7"/>
  <c r="B1686" i="7"/>
  <c r="B1687" i="7"/>
  <c r="B1688" i="7"/>
  <c r="B1689" i="7"/>
  <c r="B1690" i="7"/>
  <c r="B1691" i="7"/>
  <c r="B1692" i="7"/>
  <c r="B1693" i="7"/>
  <c r="B1694" i="7"/>
  <c r="B1695" i="7"/>
  <c r="B1696" i="7"/>
  <c r="B1697" i="7"/>
  <c r="B1698" i="7"/>
  <c r="B1699" i="7"/>
  <c r="B1700" i="7"/>
  <c r="B1701" i="7"/>
  <c r="B1702" i="7"/>
  <c r="B1703" i="7"/>
  <c r="B1704" i="7"/>
  <c r="B1705" i="7"/>
  <c r="B1706" i="7"/>
  <c r="B1707" i="7"/>
  <c r="B1708" i="7"/>
  <c r="B1709" i="7"/>
  <c r="B1710" i="7"/>
  <c r="B1711" i="7"/>
  <c r="B1712" i="7"/>
  <c r="B1713" i="7"/>
  <c r="B1714" i="7"/>
  <c r="B1715" i="7"/>
  <c r="B1716" i="7"/>
  <c r="B1717" i="7"/>
  <c r="B1718" i="7"/>
  <c r="B1719" i="7"/>
  <c r="B1720" i="7"/>
  <c r="B1721" i="7"/>
  <c r="B1722" i="7"/>
  <c r="B1723" i="7"/>
  <c r="B1724" i="7"/>
  <c r="B1725" i="7"/>
  <c r="B1726" i="7"/>
  <c r="B1727" i="7"/>
  <c r="B1728" i="7"/>
  <c r="B1729" i="7"/>
  <c r="B1730" i="7"/>
  <c r="B1731" i="7"/>
  <c r="B1732" i="7"/>
  <c r="B1733" i="7"/>
  <c r="B1734" i="7"/>
  <c r="B1735" i="7"/>
  <c r="B1736" i="7"/>
  <c r="B1737" i="7"/>
  <c r="B1738" i="7"/>
  <c r="B1739" i="7"/>
  <c r="B1740" i="7"/>
  <c r="B1741" i="7"/>
  <c r="B1742" i="7"/>
  <c r="B1743" i="7"/>
  <c r="B1744" i="7"/>
  <c r="B1745" i="7"/>
  <c r="B1746" i="7"/>
  <c r="B1747" i="7"/>
  <c r="B1748" i="7"/>
  <c r="B1749" i="7"/>
  <c r="B1750" i="7"/>
  <c r="B1751" i="7"/>
  <c r="B1752" i="7"/>
  <c r="B1753" i="7"/>
  <c r="B1754" i="7"/>
  <c r="B1755" i="7"/>
  <c r="B1756" i="7"/>
  <c r="B1757" i="7"/>
  <c r="B1758" i="7"/>
  <c r="B1759" i="7"/>
  <c r="B1760" i="7"/>
  <c r="B1761" i="7"/>
  <c r="B1762" i="7"/>
  <c r="B1763" i="7"/>
  <c r="B1764" i="7"/>
  <c r="B1765" i="7"/>
  <c r="B1766" i="7"/>
  <c r="B1767" i="7"/>
  <c r="B1768" i="7"/>
  <c r="B1769" i="7"/>
  <c r="B1770" i="7"/>
  <c r="B1771" i="7"/>
  <c r="B1772" i="7"/>
  <c r="B1773" i="7"/>
  <c r="B1774" i="7"/>
  <c r="B1775" i="7"/>
  <c r="B1776" i="7"/>
  <c r="B1777" i="7"/>
  <c r="B1778" i="7"/>
  <c r="B1779" i="7"/>
  <c r="B1780" i="7"/>
  <c r="B1781" i="7"/>
  <c r="B1782" i="7"/>
  <c r="B1783" i="7"/>
  <c r="B1784" i="7"/>
  <c r="B1785" i="7"/>
  <c r="B1786" i="7"/>
  <c r="B1787" i="7"/>
  <c r="B1788" i="7"/>
  <c r="B1789" i="7"/>
  <c r="B1790" i="7"/>
  <c r="B1791" i="7"/>
  <c r="B1792" i="7"/>
  <c r="B1793" i="7"/>
  <c r="B1794" i="7"/>
  <c r="B1795" i="7"/>
  <c r="B1796" i="7"/>
  <c r="B1797" i="7"/>
  <c r="B1798" i="7"/>
  <c r="B1799" i="7"/>
  <c r="B1800" i="7"/>
  <c r="B1801" i="7"/>
  <c r="B1802" i="7"/>
  <c r="B1803" i="7"/>
  <c r="B1804" i="7"/>
  <c r="B1805" i="7"/>
  <c r="B1806" i="7"/>
  <c r="B1807" i="7"/>
  <c r="B1808" i="7"/>
  <c r="B1809" i="7"/>
  <c r="B1810" i="7"/>
  <c r="B1811" i="7"/>
  <c r="B1812" i="7"/>
  <c r="B1813" i="7"/>
  <c r="B1814" i="7"/>
  <c r="B1815" i="7"/>
  <c r="B1816" i="7"/>
  <c r="B1817" i="7"/>
  <c r="B1818" i="7"/>
  <c r="B1819" i="7"/>
  <c r="B1820" i="7"/>
  <c r="B1821" i="7"/>
  <c r="B1822" i="7"/>
  <c r="B1823" i="7"/>
  <c r="B1824" i="7"/>
  <c r="B1825" i="7"/>
  <c r="B1826" i="7"/>
  <c r="B1827" i="7"/>
  <c r="B1828" i="7"/>
  <c r="B1829" i="7"/>
  <c r="B1830" i="7"/>
  <c r="B1831" i="7"/>
  <c r="B1832" i="7"/>
  <c r="B1833" i="7"/>
  <c r="B1834" i="7"/>
  <c r="B1835" i="7"/>
  <c r="B1836" i="7"/>
  <c r="B1837" i="7"/>
  <c r="B1838" i="7"/>
  <c r="B1839" i="7"/>
  <c r="B1840" i="7"/>
  <c r="B1841" i="7"/>
  <c r="B1842" i="7"/>
  <c r="B1843" i="7"/>
  <c r="B1844" i="7"/>
  <c r="B1845" i="7"/>
  <c r="B1846" i="7"/>
  <c r="B1847" i="7"/>
  <c r="B1848" i="7"/>
  <c r="B1849" i="7"/>
  <c r="B1850" i="7"/>
  <c r="B1851" i="7"/>
  <c r="B1852" i="7"/>
  <c r="B1853" i="7"/>
  <c r="B1854" i="7"/>
  <c r="B1855" i="7"/>
  <c r="B1856" i="7"/>
  <c r="B1857" i="7"/>
  <c r="B1858" i="7"/>
  <c r="B1859" i="7"/>
  <c r="B1860" i="7"/>
  <c r="B1861" i="7"/>
  <c r="B1862" i="7"/>
  <c r="B1863" i="7"/>
  <c r="B1864" i="7"/>
  <c r="B1865" i="7"/>
  <c r="B1866" i="7"/>
  <c r="B1867" i="7"/>
  <c r="B1868" i="7"/>
  <c r="B1869" i="7"/>
  <c r="B1870" i="7"/>
  <c r="B1871" i="7"/>
  <c r="B1872" i="7"/>
  <c r="B1873" i="7"/>
  <c r="B1874" i="7"/>
  <c r="B1875" i="7"/>
  <c r="B1876" i="7"/>
  <c r="B1877" i="7"/>
  <c r="B1878" i="7"/>
  <c r="B1879" i="7"/>
  <c r="B1880" i="7"/>
  <c r="B1881" i="7"/>
  <c r="B1882" i="7"/>
  <c r="B1883" i="7"/>
  <c r="B1884" i="7"/>
  <c r="B1885" i="7"/>
  <c r="B1886" i="7"/>
  <c r="B1887" i="7"/>
  <c r="B1888" i="7"/>
  <c r="B1889" i="7"/>
  <c r="B1890" i="7"/>
  <c r="B1891" i="7"/>
  <c r="B1892" i="7"/>
  <c r="B1893" i="7"/>
  <c r="B1894" i="7"/>
  <c r="B1895" i="7"/>
  <c r="B1896" i="7"/>
  <c r="B1897" i="7"/>
  <c r="B1898" i="7"/>
  <c r="B1899" i="7"/>
  <c r="B1900" i="7"/>
  <c r="B1901" i="7"/>
  <c r="B1902" i="7"/>
  <c r="B1903" i="7"/>
  <c r="B1904" i="7"/>
  <c r="B1905" i="7"/>
  <c r="B1906" i="7"/>
  <c r="B1907" i="7"/>
  <c r="B1908" i="7"/>
  <c r="B1909" i="7"/>
  <c r="B1910" i="7"/>
  <c r="B1911" i="7"/>
  <c r="B1912" i="7"/>
  <c r="B1913" i="7"/>
  <c r="B1914" i="7"/>
  <c r="B1915" i="7"/>
  <c r="B1916" i="7"/>
  <c r="B1917" i="7"/>
  <c r="B1918" i="7"/>
  <c r="B1919" i="7"/>
  <c r="B1920" i="7"/>
  <c r="B1921" i="7"/>
  <c r="B1922" i="7"/>
  <c r="B1923" i="7"/>
  <c r="B1924" i="7"/>
  <c r="B1925" i="7"/>
  <c r="B1926" i="7"/>
  <c r="B1927" i="7"/>
  <c r="B1928" i="7"/>
  <c r="B1929" i="7"/>
  <c r="B1930" i="7"/>
  <c r="B1931" i="7"/>
  <c r="B1932" i="7"/>
  <c r="B1933" i="7"/>
  <c r="B1934" i="7"/>
  <c r="B1935" i="7"/>
  <c r="B1936" i="7"/>
  <c r="B1937" i="7"/>
  <c r="B1938" i="7"/>
  <c r="B1939" i="7"/>
  <c r="B1940" i="7"/>
  <c r="B1941" i="7"/>
  <c r="B1942" i="7"/>
  <c r="B1943" i="7"/>
  <c r="B1944" i="7"/>
  <c r="B1945" i="7"/>
  <c r="B1946" i="7"/>
  <c r="B1947" i="7"/>
  <c r="B1948" i="7"/>
  <c r="B1949" i="7"/>
  <c r="B1950" i="7"/>
  <c r="B1951" i="7"/>
  <c r="B1952" i="7"/>
  <c r="B1953" i="7"/>
  <c r="B1954" i="7"/>
  <c r="B1955" i="7"/>
  <c r="B1956" i="7"/>
  <c r="B1957" i="7"/>
  <c r="B1958" i="7"/>
  <c r="B1959" i="7"/>
  <c r="B1960" i="7"/>
  <c r="B1961" i="7"/>
  <c r="B1962" i="7"/>
  <c r="B1963" i="7"/>
  <c r="B1964" i="7"/>
  <c r="B1965" i="7"/>
  <c r="B1966" i="7"/>
  <c r="B1967" i="7"/>
  <c r="B1968" i="7"/>
  <c r="B1969" i="7"/>
  <c r="B1970" i="7"/>
  <c r="B1971" i="7"/>
  <c r="B1972" i="7"/>
  <c r="B1973" i="7"/>
  <c r="B1974" i="7"/>
  <c r="B1975" i="7"/>
  <c r="B1976" i="7"/>
  <c r="B1977" i="7"/>
  <c r="B1978" i="7"/>
  <c r="B1979" i="7"/>
  <c r="B1980" i="7"/>
  <c r="B1981" i="7"/>
  <c r="B1982" i="7"/>
  <c r="B1983" i="7"/>
  <c r="B1984" i="7"/>
  <c r="B1985" i="7"/>
  <c r="B1986" i="7"/>
  <c r="B1987" i="7"/>
  <c r="B1988" i="7"/>
  <c r="B1989" i="7"/>
  <c r="B1990" i="7"/>
  <c r="B1991" i="7"/>
  <c r="B1992" i="7"/>
  <c r="B1993" i="7"/>
  <c r="B1994" i="7"/>
  <c r="B1995" i="7"/>
  <c r="B1996" i="7"/>
  <c r="B1997" i="7"/>
  <c r="B1998" i="7"/>
  <c r="B1999" i="7"/>
  <c r="B2000" i="7"/>
  <c r="B2001" i="7"/>
  <c r="B2002" i="7"/>
  <c r="B2003" i="7"/>
  <c r="B2004" i="7"/>
  <c r="B2005" i="7"/>
  <c r="B2006" i="7"/>
  <c r="B2007" i="7"/>
  <c r="B2008" i="7"/>
  <c r="B2009" i="7"/>
  <c r="B2010" i="7"/>
  <c r="B2011" i="7"/>
  <c r="B2012" i="7"/>
  <c r="B2013" i="7"/>
  <c r="B2014" i="7"/>
  <c r="B2015" i="7"/>
  <c r="B2016" i="7"/>
  <c r="B2017" i="7"/>
  <c r="B2018" i="7"/>
  <c r="B2019" i="7"/>
  <c r="B2020" i="7"/>
  <c r="B2021" i="7"/>
  <c r="B2022" i="7"/>
  <c r="B2023" i="7"/>
  <c r="B2024" i="7"/>
  <c r="B2025" i="7"/>
  <c r="B2026" i="7"/>
  <c r="B2027" i="7"/>
  <c r="B2028" i="7"/>
  <c r="B2029" i="7"/>
  <c r="B2030" i="7"/>
  <c r="B2031" i="7"/>
  <c r="B2032" i="7"/>
  <c r="B2033" i="7"/>
  <c r="B2034" i="7"/>
  <c r="B2035" i="7"/>
  <c r="B2036" i="7"/>
  <c r="B2037" i="7"/>
  <c r="B2038" i="7"/>
  <c r="B2039" i="7"/>
  <c r="B2040" i="7"/>
  <c r="B2041" i="7"/>
  <c r="B2042" i="7"/>
  <c r="B2043" i="7"/>
  <c r="B2044" i="7"/>
  <c r="B2045" i="7"/>
  <c r="B2046" i="7"/>
  <c r="B2047" i="7"/>
  <c r="B2048" i="7"/>
  <c r="B2049" i="7"/>
  <c r="B2050" i="7"/>
  <c r="B2051" i="7"/>
  <c r="B2052" i="7"/>
  <c r="B2053" i="7"/>
  <c r="B2054" i="7"/>
  <c r="B2055" i="7"/>
  <c r="B2056" i="7"/>
  <c r="B2057" i="7"/>
  <c r="B2058" i="7"/>
  <c r="B2059" i="7"/>
  <c r="B2060" i="7"/>
  <c r="B2061" i="7"/>
  <c r="B2062" i="7"/>
  <c r="B2063" i="7"/>
  <c r="B2064" i="7"/>
  <c r="B2065" i="7"/>
  <c r="B2066" i="7"/>
  <c r="B2067" i="7"/>
  <c r="B2068" i="7"/>
  <c r="B2069" i="7"/>
  <c r="B2070" i="7"/>
  <c r="B2071" i="7"/>
  <c r="B2072" i="7"/>
  <c r="B2073" i="7"/>
  <c r="B2074" i="7"/>
  <c r="B2075" i="7"/>
  <c r="B2076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2179" i="7"/>
  <c r="B2180" i="7"/>
  <c r="B2181" i="7"/>
  <c r="B2182" i="7"/>
  <c r="B2183" i="7"/>
  <c r="B2184" i="7"/>
  <c r="B2185" i="7"/>
  <c r="B2186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2315" i="7"/>
  <c r="B2316" i="7"/>
  <c r="B3" i="7"/>
  <c r="B4" i="7"/>
  <c r="B5" i="7"/>
  <c r="B6" i="7"/>
  <c r="B7" i="7"/>
  <c r="B8" i="7"/>
  <c r="B9" i="7"/>
  <c r="B10" i="7"/>
  <c r="B11" i="7"/>
  <c r="B13" i="7"/>
  <c r="B14" i="7"/>
  <c r="B15" i="7"/>
  <c r="B16" i="7"/>
  <c r="B17" i="7"/>
  <c r="B18" i="7"/>
  <c r="B19" i="7"/>
  <c r="B20" i="7"/>
  <c r="B21" i="7"/>
  <c r="B26" i="7"/>
  <c r="B27" i="7"/>
  <c r="B28" i="7"/>
  <c r="B30" i="7"/>
  <c r="B31" i="7"/>
  <c r="B84" i="7"/>
  <c r="B85" i="7"/>
  <c r="B86" i="7"/>
  <c r="B87" i="7"/>
  <c r="B88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331" i="7"/>
  <c r="B454" i="7"/>
  <c r="B455" i="7"/>
  <c r="B456" i="7"/>
  <c r="B457" i="7"/>
  <c r="B458" i="7"/>
  <c r="B480" i="7"/>
  <c r="B481" i="7"/>
  <c r="B484" i="7"/>
  <c r="B485" i="7"/>
  <c r="B486" i="7"/>
  <c r="B731" i="7"/>
  <c r="B2078" i="7"/>
  <c r="B2141" i="7"/>
  <c r="B2317" i="7"/>
  <c r="B2323" i="7"/>
  <c r="B2324" i="7"/>
  <c r="B2325" i="7"/>
  <c r="B675" i="7"/>
  <c r="B676" i="7"/>
  <c r="B677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71" i="7"/>
  <c r="B672" i="7"/>
  <c r="B673" i="7"/>
  <c r="B674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2077" i="7"/>
  <c r="B2079" i="7"/>
  <c r="B2080" i="7"/>
  <c r="B2081" i="7"/>
  <c r="B2082" i="7"/>
  <c r="B2083" i="7"/>
  <c r="B2084" i="7"/>
  <c r="B2085" i="7"/>
  <c r="B2086" i="7"/>
  <c r="B2087" i="7"/>
  <c r="B2088" i="7"/>
  <c r="B2089" i="7"/>
  <c r="B2090" i="7"/>
  <c r="B2091" i="7"/>
  <c r="B2092" i="7"/>
  <c r="B2093" i="7"/>
  <c r="B2094" i="7"/>
  <c r="B2095" i="7"/>
  <c r="B2096" i="7"/>
  <c r="B2097" i="7"/>
  <c r="B2098" i="7"/>
  <c r="B2099" i="7"/>
  <c r="B2100" i="7"/>
  <c r="B2101" i="7"/>
  <c r="B2102" i="7"/>
  <c r="B2103" i="7"/>
  <c r="B2104" i="7"/>
  <c r="B2105" i="7"/>
  <c r="B2106" i="7"/>
  <c r="B2107" i="7"/>
  <c r="B2108" i="7"/>
  <c r="B2109" i="7"/>
  <c r="B2110" i="7"/>
  <c r="B2111" i="7"/>
  <c r="B2112" i="7"/>
  <c r="B2113" i="7"/>
  <c r="B2114" i="7"/>
  <c r="B2115" i="7"/>
  <c r="B2116" i="7"/>
  <c r="B2117" i="7"/>
  <c r="B2118" i="7"/>
  <c r="B2119" i="7"/>
  <c r="B2120" i="7"/>
  <c r="B2121" i="7"/>
  <c r="B2122" i="7"/>
  <c r="B2123" i="7"/>
  <c r="B2124" i="7"/>
  <c r="B2125" i="7"/>
  <c r="B2126" i="7"/>
  <c r="B2127" i="7"/>
  <c r="B2128" i="7"/>
  <c r="B2129" i="7"/>
  <c r="B2130" i="7"/>
  <c r="B2131" i="7"/>
  <c r="B2132" i="7"/>
  <c r="B2133" i="7"/>
  <c r="B2134" i="7"/>
  <c r="B2135" i="7"/>
  <c r="B2136" i="7"/>
  <c r="B2137" i="7"/>
  <c r="B2138" i="7"/>
  <c r="B2139" i="7"/>
  <c r="B2140" i="7"/>
  <c r="B2191" i="7"/>
  <c r="B2192" i="7"/>
  <c r="B2193" i="7"/>
  <c r="B2194" i="7"/>
  <c r="B2195" i="7"/>
  <c r="B2196" i="7"/>
  <c r="B2197" i="7"/>
  <c r="B2198" i="7"/>
  <c r="B2199" i="7"/>
  <c r="B2200" i="7"/>
  <c r="B2201" i="7"/>
  <c r="B2202" i="7"/>
  <c r="B2203" i="7"/>
  <c r="B2204" i="7"/>
  <c r="B2205" i="7"/>
  <c r="B2206" i="7"/>
  <c r="B2207" i="7"/>
  <c r="B2208" i="7"/>
  <c r="B2209" i="7"/>
  <c r="B2210" i="7"/>
  <c r="B2211" i="7"/>
  <c r="B2212" i="7"/>
  <c r="B2213" i="7"/>
  <c r="B2214" i="7"/>
  <c r="B2215" i="7"/>
  <c r="B2216" i="7"/>
  <c r="B2217" i="7"/>
  <c r="B2218" i="7"/>
  <c r="B2219" i="7"/>
  <c r="B2220" i="7"/>
  <c r="B2221" i="7"/>
  <c r="B2222" i="7"/>
  <c r="B2223" i="7"/>
  <c r="B2224" i="7"/>
  <c r="B2225" i="7"/>
  <c r="B2226" i="7"/>
  <c r="B2227" i="7"/>
  <c r="B2228" i="7"/>
  <c r="B2229" i="7"/>
  <c r="B2230" i="7"/>
  <c r="B2231" i="7"/>
  <c r="B2232" i="7"/>
  <c r="B2233" i="7"/>
  <c r="B2234" i="7"/>
  <c r="B2235" i="7"/>
  <c r="B2236" i="7"/>
  <c r="B2237" i="7"/>
  <c r="B2238" i="7"/>
  <c r="B2239" i="7"/>
  <c r="B2240" i="7"/>
  <c r="B2241" i="7"/>
  <c r="B2242" i="7"/>
  <c r="B2243" i="7"/>
  <c r="B2244" i="7"/>
  <c r="B2245" i="7"/>
  <c r="B2246" i="7"/>
  <c r="B2247" i="7"/>
  <c r="B2248" i="7"/>
  <c r="B2249" i="7"/>
  <c r="B2250" i="7"/>
  <c r="B2251" i="7"/>
  <c r="B2252" i="7"/>
  <c r="B2253" i="7"/>
  <c r="B2254" i="7"/>
  <c r="B2255" i="7"/>
  <c r="B2256" i="7"/>
  <c r="B2257" i="7"/>
  <c r="B2258" i="7"/>
  <c r="B2259" i="7"/>
  <c r="B2260" i="7"/>
  <c r="B2261" i="7"/>
  <c r="B2262" i="7"/>
  <c r="B2263" i="7"/>
  <c r="B2264" i="7"/>
  <c r="B2265" i="7"/>
  <c r="B2266" i="7"/>
  <c r="B2267" i="7"/>
  <c r="B2268" i="7"/>
  <c r="B2269" i="7"/>
  <c r="B2270" i="7"/>
  <c r="B2271" i="7"/>
  <c r="B2272" i="7"/>
  <c r="B2273" i="7"/>
  <c r="B2274" i="7"/>
  <c r="B2275" i="7"/>
  <c r="B2276" i="7"/>
  <c r="B2277" i="7"/>
  <c r="B2278" i="7"/>
  <c r="B2279" i="7"/>
  <c r="B2280" i="7"/>
  <c r="B2281" i="7"/>
  <c r="B2282" i="7"/>
  <c r="B2283" i="7"/>
  <c r="B2284" i="7"/>
  <c r="B2285" i="7"/>
  <c r="B2286" i="7"/>
  <c r="B2287" i="7"/>
  <c r="B2288" i="7"/>
  <c r="B2289" i="7"/>
  <c r="B2290" i="7"/>
  <c r="B2291" i="7"/>
  <c r="B2292" i="7"/>
  <c r="B2293" i="7"/>
  <c r="B2294" i="7"/>
  <c r="B2295" i="7"/>
  <c r="B2296" i="7"/>
  <c r="B2297" i="7"/>
  <c r="B2298" i="7"/>
  <c r="B2299" i="7"/>
  <c r="B2300" i="7"/>
  <c r="B2301" i="7"/>
  <c r="B2302" i="7"/>
  <c r="B2303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330" i="7"/>
  <c r="B337" i="7"/>
  <c r="B338" i="7"/>
  <c r="B342" i="7"/>
  <c r="B343" i="7"/>
  <c r="B453" i="7"/>
  <c r="B2304" i="7"/>
  <c r="B2305" i="7"/>
  <c r="B2306" i="7"/>
  <c r="B691" i="7"/>
  <c r="B32" i="7"/>
  <c r="B33" i="7"/>
  <c r="B34" i="7"/>
  <c r="B35" i="7"/>
  <c r="B36" i="7"/>
  <c r="B37" i="7"/>
  <c r="B38" i="7"/>
  <c r="B335" i="7"/>
  <c r="B336" i="7"/>
  <c r="B452" i="7"/>
  <c r="B2173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692" i="7"/>
  <c r="B29" i="7"/>
  <c r="B134" i="7"/>
  <c r="B135" i="7"/>
  <c r="B136" i="7"/>
  <c r="B137" i="7"/>
  <c r="B138" i="7"/>
  <c r="B2174" i="7"/>
  <c r="B2175" i="7"/>
  <c r="B2176" i="7"/>
  <c r="B2177" i="7"/>
  <c r="B2178" i="7"/>
  <c r="B2187" i="7"/>
  <c r="B2188" i="7"/>
  <c r="B2189" i="7"/>
  <c r="B332" i="7"/>
  <c r="B12" i="7"/>
  <c r="B71" i="7"/>
  <c r="B72" i="7"/>
  <c r="B73" i="7"/>
  <c r="B74" i="7"/>
  <c r="B75" i="7"/>
  <c r="B76" i="7"/>
  <c r="B77" i="7"/>
  <c r="B81" i="7"/>
  <c r="B82" i="7"/>
  <c r="B83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9" i="7"/>
  <c r="B140" i="7"/>
  <c r="B141" i="7"/>
  <c r="B333" i="7"/>
  <c r="B334" i="7"/>
  <c r="B582" i="7"/>
  <c r="B583" i="7"/>
  <c r="B667" i="7"/>
  <c r="B668" i="7"/>
  <c r="B669" i="7"/>
  <c r="B670" i="7"/>
  <c r="B2307" i="7"/>
  <c r="B2308" i="7"/>
  <c r="B2309" i="7"/>
  <c r="B2310" i="7"/>
  <c r="B2311" i="7"/>
  <c r="B2312" i="7"/>
  <c r="B2460" i="7"/>
  <c r="B2461" i="7"/>
  <c r="B2462" i="7"/>
  <c r="B2463" i="7"/>
  <c r="B2464" i="7"/>
  <c r="B2465" i="7"/>
  <c r="B2466" i="7"/>
  <c r="B2469" i="7"/>
  <c r="B2467" i="7"/>
  <c r="B2468" i="7"/>
  <c r="B2470" i="7"/>
  <c r="B2471" i="7"/>
  <c r="B2472" i="7"/>
  <c r="B2473" i="7"/>
  <c r="B2474" i="7"/>
  <c r="B2475" i="7"/>
  <c r="B2476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2142" i="7"/>
  <c r="I402" i="7"/>
  <c r="I401" i="7"/>
  <c r="I400" i="7"/>
  <c r="I399" i="7"/>
  <c r="I398" i="7"/>
  <c r="I397" i="7"/>
  <c r="I396" i="7"/>
  <c r="I395" i="7"/>
  <c r="I394" i="7"/>
  <c r="I393" i="7"/>
  <c r="I392" i="7"/>
  <c r="I391" i="7"/>
  <c r="I390" i="7"/>
  <c r="I389" i="7"/>
  <c r="I388" i="7"/>
  <c r="I387" i="7"/>
  <c r="I386" i="7"/>
  <c r="I385" i="7"/>
  <c r="I384" i="7"/>
  <c r="I383" i="7"/>
  <c r="I382" i="7"/>
  <c r="I381" i="7"/>
  <c r="I380" i="7"/>
  <c r="I379" i="7"/>
  <c r="I378" i="7"/>
  <c r="I377" i="7"/>
  <c r="I376" i="7"/>
  <c r="I375" i="7"/>
  <c r="I374" i="7"/>
  <c r="I373" i="7"/>
  <c r="I372" i="7"/>
  <c r="I371" i="7"/>
  <c r="I370" i="7"/>
  <c r="I369" i="7"/>
  <c r="I368" i="7"/>
  <c r="I367" i="7"/>
  <c r="I366" i="7"/>
  <c r="I365" i="7"/>
  <c r="I364" i="7"/>
  <c r="I363" i="7"/>
  <c r="I362" i="7"/>
  <c r="I361" i="7"/>
  <c r="I360" i="7"/>
  <c r="I359" i="7"/>
  <c r="I358" i="7"/>
  <c r="I357" i="7"/>
  <c r="I356" i="7"/>
  <c r="I355" i="7"/>
  <c r="I354" i="7"/>
  <c r="I353" i="7"/>
  <c r="I352" i="7"/>
  <c r="I351" i="7"/>
  <c r="I350" i="7"/>
  <c r="I349" i="7"/>
  <c r="I348" i="7"/>
  <c r="I347" i="7"/>
  <c r="I346" i="7"/>
  <c r="I345" i="7"/>
  <c r="I344" i="7"/>
  <c r="I2476" i="7"/>
  <c r="I2475" i="7"/>
  <c r="I2474" i="7"/>
  <c r="I2473" i="7"/>
  <c r="I2472" i="7"/>
  <c r="I2471" i="7"/>
  <c r="I2470" i="7"/>
  <c r="I2468" i="7"/>
  <c r="I2467" i="7"/>
  <c r="I2469" i="7"/>
  <c r="I2466" i="7"/>
  <c r="I2465" i="7"/>
  <c r="I2464" i="7"/>
  <c r="I2463" i="7"/>
  <c r="I2462" i="7"/>
  <c r="I2461" i="7"/>
  <c r="I2460" i="7"/>
  <c r="I2312" i="7"/>
  <c r="I2311" i="7"/>
  <c r="I2310" i="7"/>
  <c r="I2309" i="7"/>
  <c r="I2308" i="7"/>
  <c r="I2307" i="7"/>
  <c r="I670" i="7"/>
  <c r="I669" i="7"/>
  <c r="I668" i="7"/>
  <c r="I667" i="7"/>
  <c r="I583" i="7"/>
  <c r="I582" i="7"/>
  <c r="I334" i="7"/>
  <c r="I333" i="7"/>
  <c r="I141" i="7"/>
  <c r="I140" i="7"/>
  <c r="I139" i="7"/>
  <c r="I133" i="7"/>
  <c r="I132" i="7"/>
  <c r="I131" i="7"/>
  <c r="I130" i="7"/>
  <c r="I129" i="7"/>
  <c r="I128" i="7"/>
  <c r="I127" i="7"/>
  <c r="I126" i="7"/>
  <c r="I125" i="7"/>
  <c r="I124" i="7"/>
  <c r="I123" i="7"/>
  <c r="I122" i="7"/>
  <c r="I121" i="7"/>
  <c r="I120" i="7"/>
  <c r="I119" i="7"/>
  <c r="I118" i="7"/>
  <c r="I117" i="7"/>
  <c r="I116" i="7"/>
  <c r="I115" i="7"/>
  <c r="I114" i="7"/>
  <c r="I113" i="7"/>
  <c r="I112" i="7"/>
  <c r="I111" i="7"/>
  <c r="I110" i="7"/>
  <c r="I109" i="7"/>
  <c r="I83" i="7"/>
  <c r="I82" i="7"/>
  <c r="I81" i="7"/>
  <c r="I77" i="7"/>
  <c r="I76" i="7"/>
  <c r="I75" i="7"/>
  <c r="I74" i="7"/>
  <c r="I73" i="7"/>
  <c r="I72" i="7"/>
  <c r="I71" i="7"/>
  <c r="I12" i="7"/>
  <c r="I332" i="7"/>
  <c r="I2189" i="7"/>
  <c r="I2188" i="7"/>
  <c r="I2187" i="7"/>
  <c r="I2178" i="7"/>
  <c r="I2177" i="7"/>
  <c r="I2176" i="7"/>
  <c r="I2175" i="7"/>
  <c r="I2174" i="7"/>
  <c r="I138" i="7"/>
  <c r="I137" i="7"/>
  <c r="I136" i="7"/>
  <c r="I135" i="7"/>
  <c r="I134" i="7"/>
  <c r="I29" i="7"/>
  <c r="I692" i="7"/>
  <c r="I451" i="7"/>
  <c r="I450" i="7"/>
  <c r="I449" i="7"/>
  <c r="I448" i="7"/>
  <c r="I447" i="7"/>
  <c r="I446" i="7"/>
  <c r="I445" i="7"/>
  <c r="I444" i="7"/>
  <c r="I443" i="7"/>
  <c r="I442" i="7"/>
  <c r="I441" i="7"/>
  <c r="I440" i="7"/>
  <c r="I439" i="7"/>
  <c r="I438" i="7"/>
  <c r="I437" i="7"/>
  <c r="I436" i="7"/>
  <c r="I435" i="7"/>
  <c r="I434" i="7"/>
  <c r="I433" i="7"/>
  <c r="I432" i="7"/>
  <c r="I431" i="7"/>
  <c r="I430" i="7"/>
  <c r="I429" i="7"/>
  <c r="I428" i="7"/>
  <c r="I427" i="7"/>
  <c r="I426" i="7"/>
  <c r="I425" i="7"/>
  <c r="I424" i="7"/>
  <c r="I423" i="7"/>
  <c r="I422" i="7"/>
  <c r="I421" i="7"/>
  <c r="I420" i="7"/>
  <c r="I419" i="7"/>
  <c r="I418" i="7"/>
  <c r="I417" i="7"/>
  <c r="I416" i="7"/>
  <c r="I415" i="7"/>
  <c r="I414" i="7"/>
  <c r="I413" i="7"/>
  <c r="I412" i="7"/>
  <c r="I411" i="7"/>
  <c r="I410" i="7"/>
  <c r="I409" i="7"/>
  <c r="I408" i="7"/>
  <c r="I407" i="7"/>
  <c r="I406" i="7"/>
  <c r="I405" i="7"/>
  <c r="I404" i="7"/>
  <c r="I403" i="7"/>
  <c r="I2173" i="7"/>
  <c r="I452" i="7"/>
  <c r="I336" i="7"/>
  <c r="I335" i="7"/>
  <c r="I38" i="7"/>
  <c r="I37" i="7"/>
  <c r="I36" i="7"/>
  <c r="I35" i="7"/>
  <c r="I34" i="7"/>
  <c r="I33" i="7"/>
  <c r="I32" i="7"/>
  <c r="I691" i="7"/>
  <c r="I2306" i="7"/>
  <c r="I2305" i="7"/>
  <c r="I2304" i="7"/>
  <c r="I453" i="7"/>
  <c r="I343" i="7"/>
  <c r="I342" i="7"/>
  <c r="I338" i="7"/>
  <c r="I337" i="7"/>
  <c r="I330" i="7"/>
  <c r="I58" i="7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2303" i="7"/>
  <c r="I2302" i="7"/>
  <c r="I2301" i="7"/>
  <c r="I2300" i="7"/>
  <c r="I2299" i="7"/>
  <c r="I2298" i="7"/>
  <c r="I2297" i="7"/>
  <c r="I2296" i="7"/>
  <c r="I2295" i="7"/>
  <c r="I2294" i="7"/>
  <c r="I2293" i="7"/>
  <c r="I2292" i="7"/>
  <c r="I2291" i="7"/>
  <c r="I2290" i="7"/>
  <c r="I2289" i="7"/>
  <c r="I2288" i="7"/>
  <c r="I2287" i="7"/>
  <c r="I2286" i="7"/>
  <c r="I2285" i="7"/>
  <c r="I2284" i="7"/>
  <c r="I2283" i="7"/>
  <c r="I2282" i="7"/>
  <c r="I2281" i="7"/>
  <c r="I2280" i="7"/>
  <c r="I2279" i="7"/>
  <c r="I2278" i="7"/>
  <c r="I2277" i="7"/>
  <c r="I2276" i="7"/>
  <c r="I2275" i="7"/>
  <c r="I2274" i="7"/>
  <c r="I2273" i="7"/>
  <c r="I2272" i="7"/>
  <c r="I2271" i="7"/>
  <c r="I2270" i="7"/>
  <c r="I2269" i="7"/>
  <c r="I2268" i="7"/>
  <c r="I2267" i="7"/>
  <c r="I2266" i="7"/>
  <c r="I2265" i="7"/>
  <c r="I2264" i="7"/>
  <c r="I2263" i="7"/>
  <c r="I2262" i="7"/>
  <c r="I2261" i="7"/>
  <c r="I2260" i="7"/>
  <c r="I2259" i="7"/>
  <c r="I2258" i="7"/>
  <c r="I2257" i="7"/>
  <c r="I2256" i="7"/>
  <c r="I2255" i="7"/>
  <c r="I2254" i="7"/>
  <c r="I2253" i="7"/>
  <c r="I2252" i="7"/>
  <c r="I2251" i="7"/>
  <c r="I2250" i="7"/>
  <c r="I2249" i="7"/>
  <c r="I2248" i="7"/>
  <c r="I2247" i="7"/>
  <c r="I2246" i="7"/>
  <c r="I2245" i="7"/>
  <c r="I2244" i="7"/>
  <c r="I2243" i="7"/>
  <c r="I2242" i="7"/>
  <c r="I2241" i="7"/>
  <c r="I2240" i="7"/>
  <c r="I2239" i="7"/>
  <c r="I2238" i="7"/>
  <c r="I2237" i="7"/>
  <c r="I2236" i="7"/>
  <c r="I2235" i="7"/>
  <c r="I2234" i="7"/>
  <c r="I2233" i="7"/>
  <c r="I2232" i="7"/>
  <c r="I2231" i="7"/>
  <c r="I2230" i="7"/>
  <c r="I2229" i="7"/>
  <c r="I2228" i="7"/>
  <c r="I2227" i="7"/>
  <c r="I2226" i="7"/>
  <c r="I2225" i="7"/>
  <c r="I2224" i="7"/>
  <c r="I2223" i="7"/>
  <c r="I2222" i="7"/>
  <c r="I2221" i="7"/>
  <c r="I2220" i="7"/>
  <c r="I2219" i="7"/>
  <c r="I2218" i="7"/>
  <c r="I2217" i="7"/>
  <c r="I2216" i="7"/>
  <c r="I2215" i="7"/>
  <c r="I2214" i="7"/>
  <c r="I2213" i="7"/>
  <c r="I2212" i="7"/>
  <c r="I2211" i="7"/>
  <c r="I2210" i="7"/>
  <c r="I2209" i="7"/>
  <c r="I2208" i="7"/>
  <c r="I2207" i="7"/>
  <c r="I2206" i="7"/>
  <c r="I2205" i="7"/>
  <c r="I2204" i="7"/>
  <c r="I2203" i="7"/>
  <c r="I2202" i="7"/>
  <c r="I2201" i="7"/>
  <c r="I2200" i="7"/>
  <c r="I2199" i="7"/>
  <c r="I2198" i="7"/>
  <c r="I2197" i="7"/>
  <c r="I2196" i="7"/>
  <c r="I2195" i="7"/>
  <c r="I2194" i="7"/>
  <c r="I2193" i="7"/>
  <c r="I2192" i="7"/>
  <c r="I2191" i="7"/>
  <c r="I2140" i="7"/>
  <c r="I2139" i="7"/>
  <c r="I2138" i="7"/>
  <c r="I2137" i="7"/>
  <c r="I2136" i="7"/>
  <c r="I2135" i="7"/>
  <c r="I2134" i="7"/>
  <c r="I2133" i="7"/>
  <c r="I2132" i="7"/>
  <c r="I2131" i="7"/>
  <c r="I2130" i="7"/>
  <c r="I2129" i="7"/>
  <c r="I2128" i="7"/>
  <c r="I2127" i="7"/>
  <c r="I2126" i="7"/>
  <c r="I2125" i="7"/>
  <c r="I2124" i="7"/>
  <c r="I2123" i="7"/>
  <c r="I2122" i="7"/>
  <c r="I2121" i="7"/>
  <c r="I2120" i="7"/>
  <c r="I2119" i="7"/>
  <c r="I2118" i="7"/>
  <c r="I2117" i="7"/>
  <c r="I2116" i="7"/>
  <c r="I2115" i="7"/>
  <c r="I2114" i="7"/>
  <c r="I2113" i="7"/>
  <c r="I2112" i="7"/>
  <c r="I2111" i="7"/>
  <c r="I2110" i="7"/>
  <c r="I2109" i="7"/>
  <c r="I2108" i="7"/>
  <c r="I2107" i="7"/>
  <c r="I2106" i="7"/>
  <c r="I2105" i="7"/>
  <c r="I2104" i="7"/>
  <c r="I2103" i="7"/>
  <c r="I2102" i="7"/>
  <c r="I2101" i="7"/>
  <c r="I2100" i="7"/>
  <c r="I2099" i="7"/>
  <c r="I2098" i="7"/>
  <c r="I2097" i="7"/>
  <c r="I2096" i="7"/>
  <c r="I2095" i="7"/>
  <c r="I2094" i="7"/>
  <c r="I2093" i="7"/>
  <c r="I2092" i="7"/>
  <c r="I2091" i="7"/>
  <c r="I2090" i="7"/>
  <c r="I2089" i="7"/>
  <c r="I2088" i="7"/>
  <c r="I2087" i="7"/>
  <c r="I2086" i="7"/>
  <c r="I2085" i="7"/>
  <c r="I2084" i="7"/>
  <c r="I2083" i="7"/>
  <c r="I2082" i="7"/>
  <c r="I2081" i="7"/>
  <c r="I2080" i="7"/>
  <c r="I2079" i="7"/>
  <c r="I2077" i="7"/>
  <c r="I729" i="7"/>
  <c r="I728" i="7"/>
  <c r="I727" i="7"/>
  <c r="I726" i="7"/>
  <c r="I725" i="7"/>
  <c r="I724" i="7"/>
  <c r="I723" i="7"/>
  <c r="I722" i="7"/>
  <c r="I721" i="7"/>
  <c r="I720" i="7"/>
  <c r="I719" i="7"/>
  <c r="I718" i="7"/>
  <c r="I717" i="7"/>
  <c r="I716" i="7"/>
  <c r="I715" i="7"/>
  <c r="I714" i="7"/>
  <c r="I713" i="7"/>
  <c r="I712" i="7"/>
  <c r="I711" i="7"/>
  <c r="I710" i="7"/>
  <c r="I709" i="7"/>
  <c r="I708" i="7"/>
  <c r="I707" i="7"/>
  <c r="I706" i="7"/>
  <c r="I705" i="7"/>
  <c r="I704" i="7"/>
  <c r="I703" i="7"/>
  <c r="I702" i="7"/>
  <c r="I701" i="7"/>
  <c r="I700" i="7"/>
  <c r="I699" i="7"/>
  <c r="I698" i="7"/>
  <c r="I697" i="7"/>
  <c r="I696" i="7"/>
  <c r="I695" i="7"/>
  <c r="I694" i="7"/>
  <c r="I693" i="7"/>
  <c r="I690" i="7"/>
  <c r="I689" i="7"/>
  <c r="I688" i="7"/>
  <c r="I687" i="7"/>
  <c r="I686" i="7"/>
  <c r="I685" i="7"/>
  <c r="I684" i="7"/>
  <c r="I683" i="7"/>
  <c r="I682" i="7"/>
  <c r="I681" i="7"/>
  <c r="I680" i="7"/>
  <c r="I679" i="7"/>
  <c r="I678" i="7"/>
  <c r="I674" i="7"/>
  <c r="I673" i="7"/>
  <c r="I672" i="7"/>
  <c r="I671" i="7"/>
  <c r="I666" i="7"/>
  <c r="I665" i="7"/>
  <c r="I664" i="7"/>
  <c r="I663" i="7"/>
  <c r="I662" i="7"/>
  <c r="I661" i="7"/>
  <c r="I660" i="7"/>
  <c r="I659" i="7"/>
  <c r="I658" i="7"/>
  <c r="I657" i="7"/>
  <c r="I656" i="7"/>
  <c r="I655" i="7"/>
  <c r="I654" i="7"/>
  <c r="I653" i="7"/>
  <c r="I652" i="7"/>
  <c r="I651" i="7"/>
  <c r="I650" i="7"/>
  <c r="I649" i="7"/>
  <c r="I648" i="7"/>
  <c r="I647" i="7"/>
  <c r="I646" i="7"/>
  <c r="I645" i="7"/>
  <c r="I644" i="7"/>
  <c r="I643" i="7"/>
  <c r="I642" i="7"/>
  <c r="I641" i="7"/>
  <c r="I640" i="7"/>
  <c r="I639" i="7"/>
  <c r="I638" i="7"/>
  <c r="I637" i="7"/>
  <c r="I636" i="7"/>
  <c r="I635" i="7"/>
  <c r="I634" i="7"/>
  <c r="I633" i="7"/>
  <c r="I632" i="7"/>
  <c r="I631" i="7"/>
  <c r="I630" i="7"/>
  <c r="I629" i="7"/>
  <c r="I628" i="7"/>
  <c r="I627" i="7"/>
  <c r="I626" i="7"/>
  <c r="I625" i="7"/>
  <c r="I624" i="7"/>
  <c r="I623" i="7"/>
  <c r="I622" i="7"/>
  <c r="I621" i="7"/>
  <c r="I620" i="7"/>
  <c r="I619" i="7"/>
  <c r="I618" i="7"/>
  <c r="I617" i="7"/>
  <c r="I616" i="7"/>
  <c r="I615" i="7"/>
  <c r="I614" i="7"/>
  <c r="I613" i="7"/>
  <c r="I612" i="7"/>
  <c r="I611" i="7"/>
  <c r="I610" i="7"/>
  <c r="I609" i="7"/>
  <c r="I608" i="7"/>
  <c r="I607" i="7"/>
  <c r="I606" i="7"/>
  <c r="I605" i="7"/>
  <c r="I604" i="7"/>
  <c r="I603" i="7"/>
  <c r="I602" i="7"/>
  <c r="I601" i="7"/>
  <c r="I600" i="7"/>
  <c r="I599" i="7"/>
  <c r="I598" i="7"/>
  <c r="I597" i="7"/>
  <c r="I596" i="7"/>
  <c r="I595" i="7"/>
  <c r="I594" i="7"/>
  <c r="I593" i="7"/>
  <c r="I592" i="7"/>
  <c r="I591" i="7"/>
  <c r="I590" i="7"/>
  <c r="I589" i="7"/>
  <c r="I588" i="7"/>
  <c r="I587" i="7"/>
  <c r="I586" i="7"/>
  <c r="I585" i="7"/>
  <c r="I584" i="7"/>
  <c r="I581" i="7"/>
  <c r="I580" i="7"/>
  <c r="I579" i="7"/>
  <c r="I578" i="7"/>
  <c r="I577" i="7"/>
  <c r="I576" i="7"/>
  <c r="I575" i="7"/>
  <c r="I574" i="7"/>
  <c r="I573" i="7"/>
  <c r="I572" i="7"/>
  <c r="I571" i="7"/>
  <c r="I570" i="7"/>
  <c r="I569" i="7"/>
  <c r="I568" i="7"/>
  <c r="I567" i="7"/>
  <c r="I566" i="7"/>
  <c r="I565" i="7"/>
  <c r="I564" i="7"/>
  <c r="I563" i="7"/>
  <c r="I562" i="7"/>
  <c r="I561" i="7"/>
  <c r="I560" i="7"/>
  <c r="I559" i="7"/>
  <c r="I558" i="7"/>
  <c r="I557" i="7"/>
  <c r="I556" i="7"/>
  <c r="I555" i="7"/>
  <c r="I554" i="7"/>
  <c r="I553" i="7"/>
  <c r="I552" i="7"/>
  <c r="I551" i="7"/>
  <c r="I550" i="7"/>
  <c r="I549" i="7"/>
  <c r="I548" i="7"/>
  <c r="I547" i="7"/>
  <c r="I546" i="7"/>
  <c r="I545" i="7"/>
  <c r="I544" i="7"/>
  <c r="I543" i="7"/>
  <c r="I542" i="7"/>
  <c r="I541" i="7"/>
  <c r="I540" i="7"/>
  <c r="I539" i="7"/>
  <c r="I538" i="7"/>
  <c r="I537" i="7"/>
  <c r="I536" i="7"/>
  <c r="I535" i="7"/>
  <c r="I534" i="7"/>
  <c r="I533" i="7"/>
  <c r="I532" i="7"/>
  <c r="I531" i="7"/>
  <c r="I530" i="7"/>
  <c r="I529" i="7"/>
  <c r="I528" i="7"/>
  <c r="I527" i="7"/>
  <c r="I526" i="7"/>
  <c r="I525" i="7"/>
  <c r="I524" i="7"/>
  <c r="I523" i="7"/>
  <c r="I522" i="7"/>
  <c r="I521" i="7"/>
  <c r="I520" i="7"/>
  <c r="I519" i="7"/>
  <c r="I518" i="7"/>
  <c r="I517" i="7"/>
  <c r="I516" i="7"/>
  <c r="I515" i="7"/>
  <c r="I514" i="7"/>
  <c r="I513" i="7"/>
  <c r="I512" i="7"/>
  <c r="I511" i="7"/>
  <c r="I510" i="7"/>
  <c r="I509" i="7"/>
  <c r="I508" i="7"/>
  <c r="I507" i="7"/>
  <c r="I506" i="7"/>
  <c r="I505" i="7"/>
  <c r="I504" i="7"/>
  <c r="I503" i="7"/>
  <c r="I502" i="7"/>
  <c r="I501" i="7"/>
  <c r="I500" i="7"/>
  <c r="I499" i="7"/>
  <c r="I498" i="7"/>
  <c r="I497" i="7"/>
  <c r="I496" i="7"/>
  <c r="I495" i="7"/>
  <c r="I494" i="7"/>
  <c r="I493" i="7"/>
  <c r="I492" i="7"/>
  <c r="I491" i="7"/>
  <c r="I490" i="7"/>
  <c r="I489" i="7"/>
  <c r="I488" i="7"/>
  <c r="I487" i="7"/>
  <c r="I677" i="7"/>
  <c r="I676" i="7"/>
  <c r="I675" i="7"/>
  <c r="I2325" i="7"/>
  <c r="I2324" i="7"/>
  <c r="I2323" i="7"/>
  <c r="I2317" i="7"/>
  <c r="I2141" i="7"/>
  <c r="I2078" i="7"/>
  <c r="I731" i="7"/>
  <c r="I486" i="7"/>
  <c r="I485" i="7"/>
  <c r="I484" i="7"/>
  <c r="I481" i="7"/>
  <c r="I480" i="7"/>
  <c r="I458" i="7"/>
  <c r="I457" i="7"/>
  <c r="I456" i="7"/>
  <c r="I455" i="7"/>
  <c r="I454" i="7"/>
  <c r="I331" i="7"/>
  <c r="I171" i="7"/>
  <c r="I170" i="7"/>
  <c r="I169" i="7"/>
  <c r="I168" i="7"/>
  <c r="I167" i="7"/>
  <c r="I166" i="7"/>
  <c r="I165" i="7"/>
  <c r="I164" i="7"/>
  <c r="I163" i="7"/>
  <c r="I162" i="7"/>
  <c r="I161" i="7"/>
  <c r="I160" i="7"/>
  <c r="I159" i="7"/>
  <c r="I158" i="7"/>
  <c r="I157" i="7"/>
  <c r="I156" i="7"/>
  <c r="I155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88" i="7"/>
  <c r="I87" i="7"/>
  <c r="I86" i="7"/>
  <c r="I85" i="7"/>
  <c r="I84" i="7"/>
  <c r="I31" i="7"/>
  <c r="I30" i="7"/>
  <c r="I28" i="7"/>
  <c r="I27" i="7"/>
  <c r="I26" i="7"/>
  <c r="I21" i="7"/>
  <c r="I20" i="7"/>
  <c r="I19" i="7"/>
  <c r="I18" i="7"/>
  <c r="I17" i="7"/>
  <c r="I16" i="7"/>
  <c r="I15" i="7"/>
  <c r="I14" i="7"/>
  <c r="I13" i="7"/>
  <c r="I11" i="7"/>
  <c r="I10" i="7"/>
  <c r="I9" i="7"/>
  <c r="I8" i="7"/>
  <c r="I7" i="7"/>
  <c r="I6" i="7"/>
  <c r="I5" i="7"/>
  <c r="I4" i="7"/>
  <c r="I3" i="7"/>
  <c r="I2316" i="7"/>
  <c r="I2315" i="7"/>
  <c r="I479" i="7"/>
  <c r="I478" i="7"/>
  <c r="I477" i="7"/>
  <c r="I476" i="7"/>
  <c r="I475" i="7"/>
  <c r="I474" i="7"/>
  <c r="I473" i="7"/>
  <c r="I472" i="7"/>
  <c r="I471" i="7"/>
  <c r="I470" i="7"/>
  <c r="I469" i="7"/>
  <c r="I468" i="7"/>
  <c r="I467" i="7"/>
  <c r="I466" i="7"/>
  <c r="I465" i="7"/>
  <c r="I464" i="7"/>
  <c r="I463" i="7"/>
  <c r="I462" i="7"/>
  <c r="I461" i="7"/>
  <c r="I460" i="7"/>
  <c r="I459" i="7"/>
  <c r="I2186" i="7"/>
  <c r="I2185" i="7"/>
  <c r="I2184" i="7"/>
  <c r="I2183" i="7"/>
  <c r="I2182" i="7"/>
  <c r="I2181" i="7"/>
  <c r="I2180" i="7"/>
  <c r="I2179" i="7"/>
  <c r="I108" i="7"/>
  <c r="I107" i="7"/>
  <c r="I106" i="7"/>
  <c r="I105" i="7"/>
  <c r="I104" i="7"/>
  <c r="I103" i="7"/>
  <c r="I102" i="7"/>
  <c r="I101" i="7"/>
  <c r="I100" i="7"/>
  <c r="I99" i="7"/>
  <c r="I98" i="7"/>
  <c r="I97" i="7"/>
  <c r="I96" i="7"/>
  <c r="I95" i="7"/>
  <c r="I94" i="7"/>
  <c r="I93" i="7"/>
  <c r="I92" i="7"/>
  <c r="I91" i="7"/>
  <c r="I90" i="7"/>
  <c r="I89" i="7"/>
  <c r="I2076" i="7"/>
  <c r="I2075" i="7"/>
  <c r="I2074" i="7"/>
  <c r="I2073" i="7"/>
  <c r="I2072" i="7"/>
  <c r="I2071" i="7"/>
  <c r="I2070" i="7"/>
  <c r="I2069" i="7"/>
  <c r="I2068" i="7"/>
  <c r="I2067" i="7"/>
  <c r="I2066" i="7"/>
  <c r="I2065" i="7"/>
  <c r="I2064" i="7"/>
  <c r="I2063" i="7"/>
  <c r="I2062" i="7"/>
  <c r="I2061" i="7"/>
  <c r="I2060" i="7"/>
  <c r="I2059" i="7"/>
  <c r="I2058" i="7"/>
  <c r="I2057" i="7"/>
  <c r="I2056" i="7"/>
  <c r="I2055" i="7"/>
  <c r="I2054" i="7"/>
  <c r="I2053" i="7"/>
  <c r="I2052" i="7"/>
  <c r="I2051" i="7"/>
  <c r="I2050" i="7"/>
  <c r="I2049" i="7"/>
  <c r="I2048" i="7"/>
  <c r="I2047" i="7"/>
  <c r="I2046" i="7"/>
  <c r="I2045" i="7"/>
  <c r="I2044" i="7"/>
  <c r="I2043" i="7"/>
  <c r="I2042" i="7"/>
  <c r="I2041" i="7"/>
  <c r="I2040" i="7"/>
  <c r="I2039" i="7"/>
  <c r="I2038" i="7"/>
  <c r="I2037" i="7"/>
  <c r="I2036" i="7"/>
  <c r="I2035" i="7"/>
  <c r="I2034" i="7"/>
  <c r="I2033" i="7"/>
  <c r="I2032" i="7"/>
  <c r="I2031" i="7"/>
  <c r="I2030" i="7"/>
  <c r="I2029" i="7"/>
  <c r="I2028" i="7"/>
  <c r="I2027" i="7"/>
  <c r="I2026" i="7"/>
  <c r="I2025" i="7"/>
  <c r="I2024" i="7"/>
  <c r="I2023" i="7"/>
  <c r="I2022" i="7"/>
  <c r="I2021" i="7"/>
  <c r="I2020" i="7"/>
  <c r="I2019" i="7"/>
  <c r="I2018" i="7"/>
  <c r="I2017" i="7"/>
  <c r="I2016" i="7"/>
  <c r="I2015" i="7"/>
  <c r="I2014" i="7"/>
  <c r="I2013" i="7"/>
  <c r="I2012" i="7"/>
  <c r="I2011" i="7"/>
  <c r="I2010" i="7"/>
  <c r="I2009" i="7"/>
  <c r="I2008" i="7"/>
  <c r="I2007" i="7"/>
  <c r="I2006" i="7"/>
  <c r="I2005" i="7"/>
  <c r="I2004" i="7"/>
  <c r="I2003" i="7"/>
  <c r="I2002" i="7"/>
  <c r="I2001" i="7"/>
  <c r="I2000" i="7"/>
  <c r="I1999" i="7"/>
  <c r="I1998" i="7"/>
  <c r="I1997" i="7"/>
  <c r="I1996" i="7"/>
  <c r="I1995" i="7"/>
  <c r="I1994" i="7"/>
  <c r="I1993" i="7"/>
  <c r="I1992" i="7"/>
  <c r="I1991" i="7"/>
  <c r="I1990" i="7"/>
  <c r="I1989" i="7"/>
  <c r="I1988" i="7"/>
  <c r="I1987" i="7"/>
  <c r="I1986" i="7"/>
  <c r="I1985" i="7"/>
  <c r="I1984" i="7"/>
  <c r="I1983" i="7"/>
  <c r="I1982" i="7"/>
  <c r="I1981" i="7"/>
  <c r="I1980" i="7"/>
  <c r="I1979" i="7"/>
  <c r="I1978" i="7"/>
  <c r="I1977" i="7"/>
  <c r="I1976" i="7"/>
  <c r="I1975" i="7"/>
  <c r="I1974" i="7"/>
  <c r="I1973" i="7"/>
  <c r="I1972" i="7"/>
  <c r="I1971" i="7"/>
  <c r="I1970" i="7"/>
  <c r="I1969" i="7"/>
  <c r="I1968" i="7"/>
  <c r="I1967" i="7"/>
  <c r="I1966" i="7"/>
  <c r="I1965" i="7"/>
  <c r="I1964" i="7"/>
  <c r="I1963" i="7"/>
  <c r="I1962" i="7"/>
  <c r="I1961" i="7"/>
  <c r="I1960" i="7"/>
  <c r="I1959" i="7"/>
  <c r="I1958" i="7"/>
  <c r="I1957" i="7"/>
  <c r="I1956" i="7"/>
  <c r="I1955" i="7"/>
  <c r="I1954" i="7"/>
  <c r="I1953" i="7"/>
  <c r="I1952" i="7"/>
  <c r="I1951" i="7"/>
  <c r="I1950" i="7"/>
  <c r="I1949" i="7"/>
  <c r="I1948" i="7"/>
  <c r="I1947" i="7"/>
  <c r="I1946" i="7"/>
  <c r="I1945" i="7"/>
  <c r="I1944" i="7"/>
  <c r="I1943" i="7"/>
  <c r="I1942" i="7"/>
  <c r="I1941" i="7"/>
  <c r="I1940" i="7"/>
  <c r="I1939" i="7"/>
  <c r="I1938" i="7"/>
  <c r="I1937" i="7"/>
  <c r="I1936" i="7"/>
  <c r="I1935" i="7"/>
  <c r="I1934" i="7"/>
  <c r="I1933" i="7"/>
  <c r="I1932" i="7"/>
  <c r="I1931" i="7"/>
  <c r="I1930" i="7"/>
  <c r="I1929" i="7"/>
  <c r="I1928" i="7"/>
  <c r="I1927" i="7"/>
  <c r="I1926" i="7"/>
  <c r="I1925" i="7"/>
  <c r="I1924" i="7"/>
  <c r="I1923" i="7"/>
  <c r="I1922" i="7"/>
  <c r="I1921" i="7"/>
  <c r="I1920" i="7"/>
  <c r="I1919" i="7"/>
  <c r="I1918" i="7"/>
  <c r="I1917" i="7"/>
  <c r="I1916" i="7"/>
  <c r="I1915" i="7"/>
  <c r="I1914" i="7"/>
  <c r="I1913" i="7"/>
  <c r="I1912" i="7"/>
  <c r="I1911" i="7"/>
  <c r="I1910" i="7"/>
  <c r="I1909" i="7"/>
  <c r="I1908" i="7"/>
  <c r="I1907" i="7"/>
  <c r="I1906" i="7"/>
  <c r="I1905" i="7"/>
  <c r="I1904" i="7"/>
  <c r="I1903" i="7"/>
  <c r="I1902" i="7"/>
  <c r="I1901" i="7"/>
  <c r="I1900" i="7"/>
  <c r="I1899" i="7"/>
  <c r="I1898" i="7"/>
  <c r="I1897" i="7"/>
  <c r="I1896" i="7"/>
  <c r="I1895" i="7"/>
  <c r="I1894" i="7"/>
  <c r="I1893" i="7"/>
  <c r="I1892" i="7"/>
  <c r="I1891" i="7"/>
  <c r="I1890" i="7"/>
  <c r="I1889" i="7"/>
  <c r="I1888" i="7"/>
  <c r="I1887" i="7"/>
  <c r="I1886" i="7"/>
  <c r="I1885" i="7"/>
  <c r="I1884" i="7"/>
  <c r="I1883" i="7"/>
  <c r="I1882" i="7"/>
  <c r="I1881" i="7"/>
  <c r="I1880" i="7"/>
  <c r="I1879" i="7"/>
  <c r="I1878" i="7"/>
  <c r="I1877" i="7"/>
  <c r="I1876" i="7"/>
  <c r="I1875" i="7"/>
  <c r="I1874" i="7"/>
  <c r="I1873" i="7"/>
  <c r="I1872" i="7"/>
  <c r="I1871" i="7"/>
  <c r="I1870" i="7"/>
  <c r="I1869" i="7"/>
  <c r="I1868" i="7"/>
  <c r="I1867" i="7"/>
  <c r="I1866" i="7"/>
  <c r="I1865" i="7"/>
  <c r="I1864" i="7"/>
  <c r="I1863" i="7"/>
  <c r="I1862" i="7"/>
  <c r="I1861" i="7"/>
  <c r="I1860" i="7"/>
  <c r="I1859" i="7"/>
  <c r="I1858" i="7"/>
  <c r="I1857" i="7"/>
  <c r="I1856" i="7"/>
  <c r="I1855" i="7"/>
  <c r="I1854" i="7"/>
  <c r="I1853" i="7"/>
  <c r="I1852" i="7"/>
  <c r="I1851" i="7"/>
  <c r="I1850" i="7"/>
  <c r="I1849" i="7"/>
  <c r="I1848" i="7"/>
  <c r="I1847" i="7"/>
  <c r="I1846" i="7"/>
  <c r="I1845" i="7"/>
  <c r="I1844" i="7"/>
  <c r="I1843" i="7"/>
  <c r="I1842" i="7"/>
  <c r="I1841" i="7"/>
  <c r="I1840" i="7"/>
  <c r="I1839" i="7"/>
  <c r="I1838" i="7"/>
  <c r="I1837" i="7"/>
  <c r="I1836" i="7"/>
  <c r="I1835" i="7"/>
  <c r="I1834" i="7"/>
  <c r="I1833" i="7"/>
  <c r="I1832" i="7"/>
  <c r="I1831" i="7"/>
  <c r="I1830" i="7"/>
  <c r="I1829" i="7"/>
  <c r="I1828" i="7"/>
  <c r="I1827" i="7"/>
  <c r="I1826" i="7"/>
  <c r="I1825" i="7"/>
  <c r="I1824" i="7"/>
  <c r="I1823" i="7"/>
  <c r="I1822" i="7"/>
  <c r="I1821" i="7"/>
  <c r="I1820" i="7"/>
  <c r="I1819" i="7"/>
  <c r="I1818" i="7"/>
  <c r="I1817" i="7"/>
  <c r="I1816" i="7"/>
  <c r="I1815" i="7"/>
  <c r="I1814" i="7"/>
  <c r="I1813" i="7"/>
  <c r="I1812" i="7"/>
  <c r="I1811" i="7"/>
  <c r="I1810" i="7"/>
  <c r="I1809" i="7"/>
  <c r="I1808" i="7"/>
  <c r="I1807" i="7"/>
  <c r="I1806" i="7"/>
  <c r="I1805" i="7"/>
  <c r="I1804" i="7"/>
  <c r="I1803" i="7"/>
  <c r="I1802" i="7"/>
  <c r="I1801" i="7"/>
  <c r="I1800" i="7"/>
  <c r="I1799" i="7"/>
  <c r="I1798" i="7"/>
  <c r="I1797" i="7"/>
  <c r="I1796" i="7"/>
  <c r="I1795" i="7"/>
  <c r="I1794" i="7"/>
  <c r="I1793" i="7"/>
  <c r="I1792" i="7"/>
  <c r="I1791" i="7"/>
  <c r="I1790" i="7"/>
  <c r="I1789" i="7"/>
  <c r="I1788" i="7"/>
  <c r="I1787" i="7"/>
  <c r="I1786" i="7"/>
  <c r="I1785" i="7"/>
  <c r="I1784" i="7"/>
  <c r="I1783" i="7"/>
  <c r="I1782" i="7"/>
  <c r="I1781" i="7"/>
  <c r="I1780" i="7"/>
  <c r="I1779" i="7"/>
  <c r="I1778" i="7"/>
  <c r="I1777" i="7"/>
  <c r="I1776" i="7"/>
  <c r="I1775" i="7"/>
  <c r="I1774" i="7"/>
  <c r="I1773" i="7"/>
  <c r="I1772" i="7"/>
  <c r="I1771" i="7"/>
  <c r="I1770" i="7"/>
  <c r="I1769" i="7"/>
  <c r="I1768" i="7"/>
  <c r="I1767" i="7"/>
  <c r="I1766" i="7"/>
  <c r="I1765" i="7"/>
  <c r="I1764" i="7"/>
  <c r="I1763" i="7"/>
  <c r="I1762" i="7"/>
  <c r="I1761" i="7"/>
  <c r="I1760" i="7"/>
  <c r="I1759" i="7"/>
  <c r="I1758" i="7"/>
  <c r="I1757" i="7"/>
  <c r="I1756" i="7"/>
  <c r="I1755" i="7"/>
  <c r="I1754" i="7"/>
  <c r="I1753" i="7"/>
  <c r="I1752" i="7"/>
  <c r="I1751" i="7"/>
  <c r="I1750" i="7"/>
  <c r="I1749" i="7"/>
  <c r="I1748" i="7"/>
  <c r="I1747" i="7"/>
  <c r="I1746" i="7"/>
  <c r="I1745" i="7"/>
  <c r="I1744" i="7"/>
  <c r="I1743" i="7"/>
  <c r="I1742" i="7"/>
  <c r="I1741" i="7"/>
  <c r="I1740" i="7"/>
  <c r="I1739" i="7"/>
  <c r="I1738" i="7"/>
  <c r="I1737" i="7"/>
  <c r="I1736" i="7"/>
  <c r="I1735" i="7"/>
  <c r="I1734" i="7"/>
  <c r="I1733" i="7"/>
  <c r="I1732" i="7"/>
  <c r="I1731" i="7"/>
  <c r="I1730" i="7"/>
  <c r="I1729" i="7"/>
  <c r="I1728" i="7"/>
  <c r="I1727" i="7"/>
  <c r="I1726" i="7"/>
  <c r="I1725" i="7"/>
  <c r="I1724" i="7"/>
  <c r="I1723" i="7"/>
  <c r="I1722" i="7"/>
  <c r="I1721" i="7"/>
  <c r="I1720" i="7"/>
  <c r="I1719" i="7"/>
  <c r="I1718" i="7"/>
  <c r="I1717" i="7"/>
  <c r="I1716" i="7"/>
  <c r="I1715" i="7"/>
  <c r="I1714" i="7"/>
  <c r="I1713" i="7"/>
  <c r="I1712" i="7"/>
  <c r="I1711" i="7"/>
  <c r="I1710" i="7"/>
  <c r="I1709" i="7"/>
  <c r="I1708" i="7"/>
  <c r="I1707" i="7"/>
  <c r="I1706" i="7"/>
  <c r="I1705" i="7"/>
  <c r="I1704" i="7"/>
  <c r="I1703" i="7"/>
  <c r="I1702" i="7"/>
  <c r="I1701" i="7"/>
  <c r="I1700" i="7"/>
  <c r="I1699" i="7"/>
  <c r="I1698" i="7"/>
  <c r="I1697" i="7"/>
  <c r="I1696" i="7"/>
  <c r="I1695" i="7"/>
  <c r="I1694" i="7"/>
  <c r="I1693" i="7"/>
  <c r="I1692" i="7"/>
  <c r="I1691" i="7"/>
  <c r="I1690" i="7"/>
  <c r="I1689" i="7"/>
  <c r="I1688" i="7"/>
  <c r="I1687" i="7"/>
  <c r="I1686" i="7"/>
  <c r="I1685" i="7"/>
  <c r="I1684" i="7"/>
  <c r="I1683" i="7"/>
  <c r="I1682" i="7"/>
  <c r="I1681" i="7"/>
  <c r="I1680" i="7"/>
  <c r="I1679" i="7"/>
  <c r="I1678" i="7"/>
  <c r="I1677" i="7"/>
  <c r="I1676" i="7"/>
  <c r="I1675" i="7"/>
  <c r="I1674" i="7"/>
  <c r="I1673" i="7"/>
  <c r="I1672" i="7"/>
  <c r="I1671" i="7"/>
  <c r="I1670" i="7"/>
  <c r="I1669" i="7"/>
  <c r="I1668" i="7"/>
  <c r="I1667" i="7"/>
  <c r="I1666" i="7"/>
  <c r="I1665" i="7"/>
  <c r="I1664" i="7"/>
  <c r="I1663" i="7"/>
  <c r="I1662" i="7"/>
  <c r="I1661" i="7"/>
  <c r="I1660" i="7"/>
  <c r="I1659" i="7"/>
  <c r="I1658" i="7"/>
  <c r="I1657" i="7"/>
  <c r="I1656" i="7"/>
  <c r="I1655" i="7"/>
  <c r="I1654" i="7"/>
  <c r="I1653" i="7"/>
  <c r="I1652" i="7"/>
  <c r="I1651" i="7"/>
  <c r="I1650" i="7"/>
  <c r="I1649" i="7"/>
  <c r="I1648" i="7"/>
  <c r="I1647" i="7"/>
  <c r="I1646" i="7"/>
  <c r="I1645" i="7"/>
  <c r="I1644" i="7"/>
  <c r="I1643" i="7"/>
  <c r="I1642" i="7"/>
  <c r="I1641" i="7"/>
  <c r="I1640" i="7"/>
  <c r="I1639" i="7"/>
  <c r="I1638" i="7"/>
  <c r="I1637" i="7"/>
  <c r="I1636" i="7"/>
  <c r="I1635" i="7"/>
  <c r="I1634" i="7"/>
  <c r="I1633" i="7"/>
  <c r="I1632" i="7"/>
  <c r="I1631" i="7"/>
  <c r="I1630" i="7"/>
  <c r="I1629" i="7"/>
  <c r="I1628" i="7"/>
  <c r="I1627" i="7"/>
  <c r="I1626" i="7"/>
  <c r="I1625" i="7"/>
  <c r="I1624" i="7"/>
  <c r="I1623" i="7"/>
  <c r="I1622" i="7"/>
  <c r="I1621" i="7"/>
  <c r="I1620" i="7"/>
  <c r="I1619" i="7"/>
  <c r="I1618" i="7"/>
  <c r="I1617" i="7"/>
  <c r="I1616" i="7"/>
  <c r="I1615" i="7"/>
  <c r="I1614" i="7"/>
  <c r="I1613" i="7"/>
  <c r="I1612" i="7"/>
  <c r="I1611" i="7"/>
  <c r="I1610" i="7"/>
  <c r="I1609" i="7"/>
  <c r="I1608" i="7"/>
  <c r="I1607" i="7"/>
  <c r="I1606" i="7"/>
  <c r="I1605" i="7"/>
  <c r="I1604" i="7"/>
  <c r="I1603" i="7"/>
  <c r="I1602" i="7"/>
  <c r="I1601" i="7"/>
  <c r="I1600" i="7"/>
  <c r="I1599" i="7"/>
  <c r="I1598" i="7"/>
  <c r="I1597" i="7"/>
  <c r="I1596" i="7"/>
  <c r="I1595" i="7"/>
  <c r="I1594" i="7"/>
  <c r="I1593" i="7"/>
  <c r="I1592" i="7"/>
  <c r="I1591" i="7"/>
  <c r="I1590" i="7"/>
  <c r="I1589" i="7"/>
  <c r="I1588" i="7"/>
  <c r="I1587" i="7"/>
  <c r="I1586" i="7"/>
  <c r="I1585" i="7"/>
  <c r="I1584" i="7"/>
  <c r="I1583" i="7"/>
  <c r="I1582" i="7"/>
  <c r="I1581" i="7"/>
  <c r="I1580" i="7"/>
  <c r="I1579" i="7"/>
  <c r="I1578" i="7"/>
  <c r="I1577" i="7"/>
  <c r="I1576" i="7"/>
  <c r="I1575" i="7"/>
  <c r="I1574" i="7"/>
  <c r="I1573" i="7"/>
  <c r="I1572" i="7"/>
  <c r="I1571" i="7"/>
  <c r="I1570" i="7"/>
  <c r="I1569" i="7"/>
  <c r="I1568" i="7"/>
  <c r="I1567" i="7"/>
  <c r="I1566" i="7"/>
  <c r="I1565" i="7"/>
  <c r="I1564" i="7"/>
  <c r="I1563" i="7"/>
  <c r="I1562" i="7"/>
  <c r="I1561" i="7"/>
  <c r="I1560" i="7"/>
  <c r="I1559" i="7"/>
  <c r="I1558" i="7"/>
  <c r="I1557" i="7"/>
  <c r="I1556" i="7"/>
  <c r="I1555" i="7"/>
  <c r="I1554" i="7"/>
  <c r="I1553" i="7"/>
  <c r="I1552" i="7"/>
  <c r="I1551" i="7"/>
  <c r="I1550" i="7"/>
  <c r="I1549" i="7"/>
  <c r="I1548" i="7"/>
  <c r="I1547" i="7"/>
  <c r="I1546" i="7"/>
  <c r="I1545" i="7"/>
  <c r="I1544" i="7"/>
  <c r="I1543" i="7"/>
  <c r="I1542" i="7"/>
  <c r="I1541" i="7"/>
  <c r="I1540" i="7"/>
  <c r="I1539" i="7"/>
  <c r="I1538" i="7"/>
  <c r="I1537" i="7"/>
  <c r="I1536" i="7"/>
  <c r="I1535" i="7"/>
  <c r="I1534" i="7"/>
  <c r="I1533" i="7"/>
  <c r="I1532" i="7"/>
  <c r="I1531" i="7"/>
  <c r="I1530" i="7"/>
  <c r="I1529" i="7"/>
  <c r="I1528" i="7"/>
  <c r="I1527" i="7"/>
  <c r="I1526" i="7"/>
  <c r="I1525" i="7"/>
  <c r="I1524" i="7"/>
  <c r="I1523" i="7"/>
  <c r="I1522" i="7"/>
  <c r="I1521" i="7"/>
  <c r="I1520" i="7"/>
  <c r="I1519" i="7"/>
  <c r="I1518" i="7"/>
  <c r="I1517" i="7"/>
  <c r="I1516" i="7"/>
  <c r="I1515" i="7"/>
  <c r="I1514" i="7"/>
  <c r="I1513" i="7"/>
  <c r="I1512" i="7"/>
  <c r="I1511" i="7"/>
  <c r="I1510" i="7"/>
  <c r="I1509" i="7"/>
  <c r="I1508" i="7"/>
  <c r="I1507" i="7"/>
  <c r="I1506" i="7"/>
  <c r="I1505" i="7"/>
  <c r="I1504" i="7"/>
  <c r="I1503" i="7"/>
  <c r="I1502" i="7"/>
  <c r="I1501" i="7"/>
  <c r="I1500" i="7"/>
  <c r="I1499" i="7"/>
  <c r="I1498" i="7"/>
  <c r="I1497" i="7"/>
  <c r="I1496" i="7"/>
  <c r="I1495" i="7"/>
  <c r="I1494" i="7"/>
  <c r="I1493" i="7"/>
  <c r="I1492" i="7"/>
  <c r="I1491" i="7"/>
  <c r="I1490" i="7"/>
  <c r="I1489" i="7"/>
  <c r="I1488" i="7"/>
  <c r="I1487" i="7"/>
  <c r="I1486" i="7"/>
  <c r="I1485" i="7"/>
  <c r="I1484" i="7"/>
  <c r="I1483" i="7"/>
  <c r="I1482" i="7"/>
  <c r="I1481" i="7"/>
  <c r="I1480" i="7"/>
  <c r="I1479" i="7"/>
  <c r="I1478" i="7"/>
  <c r="I1477" i="7"/>
  <c r="I1476" i="7"/>
  <c r="I1475" i="7"/>
  <c r="I1474" i="7"/>
  <c r="I1473" i="7"/>
  <c r="I1472" i="7"/>
  <c r="I1471" i="7"/>
  <c r="I1470" i="7"/>
  <c r="I1469" i="7"/>
  <c r="I1468" i="7"/>
  <c r="I1467" i="7"/>
  <c r="I1466" i="7"/>
  <c r="I1465" i="7"/>
  <c r="I1464" i="7"/>
  <c r="I1463" i="7"/>
  <c r="I1462" i="7"/>
  <c r="I1461" i="7"/>
  <c r="I1460" i="7"/>
  <c r="I1459" i="7"/>
  <c r="I1458" i="7"/>
  <c r="I1457" i="7"/>
  <c r="I1456" i="7"/>
  <c r="I1455" i="7"/>
  <c r="I1454" i="7"/>
  <c r="I1453" i="7"/>
  <c r="I1452" i="7"/>
  <c r="I1451" i="7"/>
  <c r="I1450" i="7"/>
  <c r="I1449" i="7"/>
  <c r="I1448" i="7"/>
  <c r="I1447" i="7"/>
  <c r="I1446" i="7"/>
  <c r="I1445" i="7"/>
  <c r="I1444" i="7"/>
  <c r="I1443" i="7"/>
  <c r="I1442" i="7"/>
  <c r="I1441" i="7"/>
  <c r="I1440" i="7"/>
  <c r="I1439" i="7"/>
  <c r="I1438" i="7"/>
  <c r="I1437" i="7"/>
  <c r="I1436" i="7"/>
  <c r="I1435" i="7"/>
  <c r="I1434" i="7"/>
  <c r="I1433" i="7"/>
  <c r="I1432" i="7"/>
  <c r="I1431" i="7"/>
  <c r="I1430" i="7"/>
  <c r="I1429" i="7"/>
  <c r="I1428" i="7"/>
  <c r="I1427" i="7"/>
  <c r="I1426" i="7"/>
  <c r="I1425" i="7"/>
  <c r="I1424" i="7"/>
  <c r="I1423" i="7"/>
  <c r="I1422" i="7"/>
  <c r="I1421" i="7"/>
  <c r="I1420" i="7"/>
  <c r="I1419" i="7"/>
  <c r="I1418" i="7"/>
  <c r="I1417" i="7"/>
  <c r="I1416" i="7"/>
  <c r="I1415" i="7"/>
  <c r="I1414" i="7"/>
  <c r="I1413" i="7"/>
  <c r="I1412" i="7"/>
  <c r="I1411" i="7"/>
  <c r="I1410" i="7"/>
  <c r="I1409" i="7"/>
  <c r="I1408" i="7"/>
  <c r="I1407" i="7"/>
  <c r="I1406" i="7"/>
  <c r="I1405" i="7"/>
  <c r="I1404" i="7"/>
  <c r="I1403" i="7"/>
  <c r="I1402" i="7"/>
  <c r="I1401" i="7"/>
  <c r="I1400" i="7"/>
  <c r="I1399" i="7"/>
  <c r="I1398" i="7"/>
  <c r="I1397" i="7"/>
  <c r="I1396" i="7"/>
  <c r="I1395" i="7"/>
  <c r="I1394" i="7"/>
  <c r="I1393" i="7"/>
  <c r="I1392" i="7"/>
  <c r="I1391" i="7"/>
  <c r="I1390" i="7"/>
  <c r="I1389" i="7"/>
  <c r="I1388" i="7"/>
  <c r="I1387" i="7"/>
  <c r="I1386" i="7"/>
  <c r="I1385" i="7"/>
  <c r="I1384" i="7"/>
  <c r="I1383" i="7"/>
  <c r="I1382" i="7"/>
  <c r="I1381" i="7"/>
  <c r="I1380" i="7"/>
  <c r="I1379" i="7"/>
  <c r="I1378" i="7"/>
  <c r="I1377" i="7"/>
  <c r="I1376" i="7"/>
  <c r="I1375" i="7"/>
  <c r="I1374" i="7"/>
  <c r="I1373" i="7"/>
  <c r="I1372" i="7"/>
  <c r="I1371" i="7"/>
  <c r="I1370" i="7"/>
  <c r="I1369" i="7"/>
  <c r="I1368" i="7"/>
  <c r="I1367" i="7"/>
  <c r="I1366" i="7"/>
  <c r="I1365" i="7"/>
  <c r="I1364" i="7"/>
  <c r="I1363" i="7"/>
  <c r="I1362" i="7"/>
  <c r="I1361" i="7"/>
  <c r="I1360" i="7"/>
  <c r="I1359" i="7"/>
  <c r="I1358" i="7"/>
  <c r="I1357" i="7"/>
  <c r="I1356" i="7"/>
  <c r="I1355" i="7"/>
  <c r="I1354" i="7"/>
  <c r="I1353" i="7"/>
  <c r="I1352" i="7"/>
  <c r="I1351" i="7"/>
  <c r="I1350" i="7"/>
  <c r="I1349" i="7"/>
  <c r="I1348" i="7"/>
  <c r="I1347" i="7"/>
  <c r="I1346" i="7"/>
  <c r="I1345" i="7"/>
  <c r="I1344" i="7"/>
  <c r="I1343" i="7"/>
  <c r="I1342" i="7"/>
  <c r="I1341" i="7"/>
  <c r="I1340" i="7"/>
  <c r="I1339" i="7"/>
  <c r="I1338" i="7"/>
  <c r="I1337" i="7"/>
  <c r="I1336" i="7"/>
  <c r="I1335" i="7"/>
  <c r="I1334" i="7"/>
  <c r="I1333" i="7"/>
  <c r="I1332" i="7"/>
  <c r="I1331" i="7"/>
  <c r="I1330" i="7"/>
  <c r="I1329" i="7"/>
  <c r="I1328" i="7"/>
  <c r="I1327" i="7"/>
  <c r="I1326" i="7"/>
  <c r="I1325" i="7"/>
  <c r="I1324" i="7"/>
  <c r="I1323" i="7"/>
  <c r="I1322" i="7"/>
  <c r="I1321" i="7"/>
  <c r="I1320" i="7"/>
  <c r="I1319" i="7"/>
  <c r="I1318" i="7"/>
  <c r="I1317" i="7"/>
  <c r="I1316" i="7"/>
  <c r="I1315" i="7"/>
  <c r="I1314" i="7"/>
  <c r="I1313" i="7"/>
  <c r="I1312" i="7"/>
  <c r="I1311" i="7"/>
  <c r="I1310" i="7"/>
  <c r="I1309" i="7"/>
  <c r="I1308" i="7"/>
  <c r="I1307" i="7"/>
  <c r="I1306" i="7"/>
  <c r="I1305" i="7"/>
  <c r="I1304" i="7"/>
  <c r="I1303" i="7"/>
  <c r="I1302" i="7"/>
  <c r="I1301" i="7"/>
  <c r="I1300" i="7"/>
  <c r="I1299" i="7"/>
  <c r="I1298" i="7"/>
  <c r="I1297" i="7"/>
  <c r="I1296" i="7"/>
  <c r="I1295" i="7"/>
  <c r="I1294" i="7"/>
  <c r="I1293" i="7"/>
  <c r="I1292" i="7"/>
  <c r="I1291" i="7"/>
  <c r="I1290" i="7"/>
  <c r="I1289" i="7"/>
  <c r="I1288" i="7"/>
  <c r="I1287" i="7"/>
  <c r="I1286" i="7"/>
  <c r="I1285" i="7"/>
  <c r="I1284" i="7"/>
  <c r="I1283" i="7"/>
  <c r="I1282" i="7"/>
  <c r="I1281" i="7"/>
  <c r="I1280" i="7"/>
  <c r="I1279" i="7"/>
  <c r="I1278" i="7"/>
  <c r="I1277" i="7"/>
  <c r="I1276" i="7"/>
  <c r="I1275" i="7"/>
  <c r="I1274" i="7"/>
  <c r="I1273" i="7"/>
  <c r="I1272" i="7"/>
  <c r="I1271" i="7"/>
  <c r="I1270" i="7"/>
  <c r="I1269" i="7"/>
  <c r="I1268" i="7"/>
  <c r="I1267" i="7"/>
  <c r="I1266" i="7"/>
  <c r="I1265" i="7"/>
  <c r="I1264" i="7"/>
  <c r="I1263" i="7"/>
  <c r="I1262" i="7"/>
  <c r="I1261" i="7"/>
  <c r="I1260" i="7"/>
  <c r="I1259" i="7"/>
  <c r="I1258" i="7"/>
  <c r="I1257" i="7"/>
  <c r="I1256" i="7"/>
  <c r="I1255" i="7"/>
  <c r="I1254" i="7"/>
  <c r="I1253" i="7"/>
  <c r="I1252" i="7"/>
  <c r="I1251" i="7"/>
  <c r="I1250" i="7"/>
  <c r="I1249" i="7"/>
  <c r="I1248" i="7"/>
  <c r="I1247" i="7"/>
  <c r="I1246" i="7"/>
  <c r="I1245" i="7"/>
  <c r="I1244" i="7"/>
  <c r="I1243" i="7"/>
  <c r="I1242" i="7"/>
  <c r="I1241" i="7"/>
  <c r="I1240" i="7"/>
  <c r="I1239" i="7"/>
  <c r="I1238" i="7"/>
  <c r="I1237" i="7"/>
  <c r="I1236" i="7"/>
  <c r="I1235" i="7"/>
  <c r="I1234" i="7"/>
  <c r="I1233" i="7"/>
  <c r="I1232" i="7"/>
  <c r="I1231" i="7"/>
  <c r="I1230" i="7"/>
  <c r="I1229" i="7"/>
  <c r="I1228" i="7"/>
  <c r="I1227" i="7"/>
  <c r="I1226" i="7"/>
  <c r="I1225" i="7"/>
  <c r="I1224" i="7"/>
  <c r="I1223" i="7"/>
  <c r="I1222" i="7"/>
  <c r="I1221" i="7"/>
  <c r="I1220" i="7"/>
  <c r="I1219" i="7"/>
  <c r="I1218" i="7"/>
  <c r="I1217" i="7"/>
  <c r="I1216" i="7"/>
  <c r="I1215" i="7"/>
  <c r="I1214" i="7"/>
  <c r="I1213" i="7"/>
  <c r="I1212" i="7"/>
  <c r="I1211" i="7"/>
  <c r="I1210" i="7"/>
  <c r="I1209" i="7"/>
  <c r="I1208" i="7"/>
  <c r="I1207" i="7"/>
  <c r="I1206" i="7"/>
  <c r="I1205" i="7"/>
  <c r="I1204" i="7"/>
  <c r="I1203" i="7"/>
  <c r="I1202" i="7"/>
  <c r="I1201" i="7"/>
  <c r="I1200" i="7"/>
  <c r="I1199" i="7"/>
  <c r="I1198" i="7"/>
  <c r="I1197" i="7"/>
  <c r="I1196" i="7"/>
  <c r="I1195" i="7"/>
  <c r="I1194" i="7"/>
  <c r="I1193" i="7"/>
  <c r="I1192" i="7"/>
  <c r="I1191" i="7"/>
  <c r="I1190" i="7"/>
  <c r="I1189" i="7"/>
  <c r="I1188" i="7"/>
  <c r="I1187" i="7"/>
  <c r="I1186" i="7"/>
  <c r="I1185" i="7"/>
  <c r="I1184" i="7"/>
  <c r="I1183" i="7"/>
  <c r="I1182" i="7"/>
  <c r="I1181" i="7"/>
  <c r="I1180" i="7"/>
  <c r="I1179" i="7"/>
  <c r="I1178" i="7"/>
  <c r="I1177" i="7"/>
  <c r="I1176" i="7"/>
  <c r="I1175" i="7"/>
  <c r="I1174" i="7"/>
  <c r="I1173" i="7"/>
  <c r="I1172" i="7"/>
  <c r="I1171" i="7"/>
  <c r="I1170" i="7"/>
  <c r="I1169" i="7"/>
  <c r="I1168" i="7"/>
  <c r="I1167" i="7"/>
  <c r="I1166" i="7"/>
  <c r="I1165" i="7"/>
  <c r="I1164" i="7"/>
  <c r="I1163" i="7"/>
  <c r="I1162" i="7"/>
  <c r="I1161" i="7"/>
  <c r="I1160" i="7"/>
  <c r="I1159" i="7"/>
  <c r="I1158" i="7"/>
  <c r="I1157" i="7"/>
  <c r="I1156" i="7"/>
  <c r="I1155" i="7"/>
  <c r="I1154" i="7"/>
  <c r="I1153" i="7"/>
  <c r="I1152" i="7"/>
  <c r="I1151" i="7"/>
  <c r="I1150" i="7"/>
  <c r="I1149" i="7"/>
  <c r="I1148" i="7"/>
  <c r="I1147" i="7"/>
  <c r="I1146" i="7"/>
  <c r="I1145" i="7"/>
  <c r="I1144" i="7"/>
  <c r="I1143" i="7"/>
  <c r="I1142" i="7"/>
  <c r="I1141" i="7"/>
  <c r="I1140" i="7"/>
  <c r="I1139" i="7"/>
  <c r="I1138" i="7"/>
  <c r="I1137" i="7"/>
  <c r="I1136" i="7"/>
  <c r="I1135" i="7"/>
  <c r="I1134" i="7"/>
  <c r="I1133" i="7"/>
  <c r="I1132" i="7"/>
  <c r="I1131" i="7"/>
  <c r="I1130" i="7"/>
  <c r="I1129" i="7"/>
  <c r="I1128" i="7"/>
  <c r="I1127" i="7"/>
  <c r="I1126" i="7"/>
  <c r="I1125" i="7"/>
  <c r="I1124" i="7"/>
  <c r="I1123" i="7"/>
  <c r="I1122" i="7"/>
  <c r="I1121" i="7"/>
  <c r="I1120" i="7"/>
  <c r="I1119" i="7"/>
  <c r="I1118" i="7"/>
  <c r="I1117" i="7"/>
  <c r="I1116" i="7"/>
  <c r="I1115" i="7"/>
  <c r="I1114" i="7"/>
  <c r="I1113" i="7"/>
  <c r="I1112" i="7"/>
  <c r="I1111" i="7"/>
  <c r="I1110" i="7"/>
  <c r="I1109" i="7"/>
  <c r="I1108" i="7"/>
  <c r="I1107" i="7"/>
  <c r="I1106" i="7"/>
  <c r="I1105" i="7"/>
  <c r="I1104" i="7"/>
  <c r="I1103" i="7"/>
  <c r="I1102" i="7"/>
  <c r="I1101" i="7"/>
  <c r="I1100" i="7"/>
  <c r="I1099" i="7"/>
  <c r="I1098" i="7"/>
  <c r="I1097" i="7"/>
  <c r="I1096" i="7"/>
  <c r="I1095" i="7"/>
  <c r="I1094" i="7"/>
  <c r="I1093" i="7"/>
  <c r="I1092" i="7"/>
  <c r="I1091" i="7"/>
  <c r="I1090" i="7"/>
  <c r="I1089" i="7"/>
  <c r="I1088" i="7"/>
  <c r="I1087" i="7"/>
  <c r="I1086" i="7"/>
  <c r="I1085" i="7"/>
  <c r="I1084" i="7"/>
  <c r="I1083" i="7"/>
  <c r="I1082" i="7"/>
  <c r="I1081" i="7"/>
  <c r="I1080" i="7"/>
  <c r="I1079" i="7"/>
  <c r="I1078" i="7"/>
  <c r="I1077" i="7"/>
  <c r="I1076" i="7"/>
  <c r="I1075" i="7"/>
  <c r="I1074" i="7"/>
  <c r="I1073" i="7"/>
  <c r="I1072" i="7"/>
  <c r="I1071" i="7"/>
  <c r="I1070" i="7"/>
  <c r="I1069" i="7"/>
  <c r="I1068" i="7"/>
  <c r="I1067" i="7"/>
  <c r="I1066" i="7"/>
  <c r="I1065" i="7"/>
  <c r="I1064" i="7"/>
  <c r="I1063" i="7"/>
  <c r="I1062" i="7"/>
  <c r="I1061" i="7"/>
  <c r="I1060" i="7"/>
  <c r="I1059" i="7"/>
  <c r="I1058" i="7"/>
  <c r="I1057" i="7"/>
  <c r="I1056" i="7"/>
  <c r="I1055" i="7"/>
  <c r="I1054" i="7"/>
  <c r="I1053" i="7"/>
  <c r="I1052" i="7"/>
  <c r="I1051" i="7"/>
  <c r="I1050" i="7"/>
  <c r="I1049" i="7"/>
  <c r="I1048" i="7"/>
  <c r="I1047" i="7"/>
  <c r="I1046" i="7"/>
  <c r="I1045" i="7"/>
  <c r="I1044" i="7"/>
  <c r="I1043" i="7"/>
  <c r="I1042" i="7"/>
  <c r="I1041" i="7"/>
  <c r="I1040" i="7"/>
  <c r="I1039" i="7"/>
  <c r="I1038" i="7"/>
  <c r="I1037" i="7"/>
  <c r="I1036" i="7"/>
  <c r="I1035" i="7"/>
  <c r="I1034" i="7"/>
  <c r="I1033" i="7"/>
  <c r="I1032" i="7"/>
  <c r="I1031" i="7"/>
  <c r="I1030" i="7"/>
  <c r="I1029" i="7"/>
  <c r="I1028" i="7"/>
  <c r="I1027" i="7"/>
  <c r="I1026" i="7"/>
  <c r="I1025" i="7"/>
  <c r="I1024" i="7"/>
  <c r="I1023" i="7"/>
  <c r="I1022" i="7"/>
  <c r="I1021" i="7"/>
  <c r="I1020" i="7"/>
  <c r="I1019" i="7"/>
  <c r="I1018" i="7"/>
  <c r="I1017" i="7"/>
  <c r="I1016" i="7"/>
  <c r="I1015" i="7"/>
  <c r="I1014" i="7"/>
  <c r="I1013" i="7"/>
  <c r="I1012" i="7"/>
  <c r="I1011" i="7"/>
  <c r="I1010" i="7"/>
  <c r="I1009" i="7"/>
  <c r="I1008" i="7"/>
  <c r="I1007" i="7"/>
  <c r="I1006" i="7"/>
  <c r="I1005" i="7"/>
  <c r="I1004" i="7"/>
  <c r="I1003" i="7"/>
  <c r="I1002" i="7"/>
  <c r="I1001" i="7"/>
  <c r="I1000" i="7"/>
  <c r="I999" i="7"/>
  <c r="I998" i="7"/>
  <c r="I997" i="7"/>
  <c r="I996" i="7"/>
  <c r="I995" i="7"/>
  <c r="I994" i="7"/>
  <c r="I993" i="7"/>
  <c r="I992" i="7"/>
  <c r="I991" i="7"/>
  <c r="I990" i="7"/>
  <c r="I989" i="7"/>
  <c r="I988" i="7"/>
  <c r="I987" i="7"/>
  <c r="I986" i="7"/>
  <c r="I985" i="7"/>
  <c r="I984" i="7"/>
  <c r="I983" i="7"/>
  <c r="I982" i="7"/>
  <c r="I981" i="7"/>
  <c r="I980" i="7"/>
  <c r="I979" i="7"/>
  <c r="I978" i="7"/>
  <c r="I977" i="7"/>
  <c r="I976" i="7"/>
  <c r="I975" i="7"/>
  <c r="I974" i="7"/>
  <c r="I973" i="7"/>
  <c r="I972" i="7"/>
  <c r="I971" i="7"/>
  <c r="I970" i="7"/>
  <c r="I969" i="7"/>
  <c r="I968" i="7"/>
  <c r="I967" i="7"/>
  <c r="I966" i="7"/>
  <c r="I965" i="7"/>
  <c r="I964" i="7"/>
  <c r="I963" i="7"/>
  <c r="I962" i="7"/>
  <c r="I961" i="7"/>
  <c r="I960" i="7"/>
  <c r="I959" i="7"/>
  <c r="I958" i="7"/>
  <c r="I957" i="7"/>
  <c r="I956" i="7"/>
  <c r="I955" i="7"/>
  <c r="I954" i="7"/>
  <c r="I953" i="7"/>
  <c r="I952" i="7"/>
  <c r="I951" i="7"/>
  <c r="I950" i="7"/>
  <c r="I949" i="7"/>
  <c r="I948" i="7"/>
  <c r="I947" i="7"/>
  <c r="I946" i="7"/>
  <c r="I945" i="7"/>
  <c r="I944" i="7"/>
  <c r="I943" i="7"/>
  <c r="I942" i="7"/>
  <c r="I941" i="7"/>
  <c r="I940" i="7"/>
  <c r="I939" i="7"/>
  <c r="I938" i="7"/>
  <c r="I937" i="7"/>
  <c r="I936" i="7"/>
  <c r="I935" i="7"/>
  <c r="I934" i="7"/>
  <c r="I933" i="7"/>
  <c r="I932" i="7"/>
  <c r="I931" i="7"/>
  <c r="I930" i="7"/>
  <c r="I929" i="7"/>
  <c r="I928" i="7"/>
  <c r="I927" i="7"/>
  <c r="I926" i="7"/>
  <c r="I925" i="7"/>
  <c r="I924" i="7"/>
  <c r="I923" i="7"/>
  <c r="I922" i="7"/>
  <c r="I921" i="7"/>
  <c r="I920" i="7"/>
  <c r="I919" i="7"/>
  <c r="I918" i="7"/>
  <c r="I917" i="7"/>
  <c r="I916" i="7"/>
  <c r="I915" i="7"/>
  <c r="I914" i="7"/>
  <c r="I913" i="7"/>
  <c r="I912" i="7"/>
  <c r="I911" i="7"/>
  <c r="I910" i="7"/>
  <c r="I909" i="7"/>
  <c r="I908" i="7"/>
  <c r="I907" i="7"/>
  <c r="I906" i="7"/>
  <c r="I905" i="7"/>
  <c r="I904" i="7"/>
  <c r="I903" i="7"/>
  <c r="I902" i="7"/>
  <c r="I901" i="7"/>
  <c r="I900" i="7"/>
  <c r="I899" i="7"/>
  <c r="I898" i="7"/>
  <c r="I897" i="7"/>
  <c r="I896" i="7"/>
  <c r="I895" i="7"/>
  <c r="I894" i="7"/>
  <c r="I893" i="7"/>
  <c r="I892" i="7"/>
  <c r="I891" i="7"/>
  <c r="I890" i="7"/>
  <c r="I889" i="7"/>
  <c r="I888" i="7"/>
  <c r="I887" i="7"/>
  <c r="I886" i="7"/>
  <c r="I885" i="7"/>
  <c r="I884" i="7"/>
  <c r="I883" i="7"/>
  <c r="I882" i="7"/>
  <c r="I881" i="7"/>
  <c r="I880" i="7"/>
  <c r="I879" i="7"/>
  <c r="I878" i="7"/>
  <c r="I877" i="7"/>
  <c r="I876" i="7"/>
  <c r="I875" i="7"/>
  <c r="I874" i="7"/>
  <c r="I873" i="7"/>
  <c r="I872" i="7"/>
  <c r="I871" i="7"/>
  <c r="I870" i="7"/>
  <c r="I869" i="7"/>
  <c r="I868" i="7"/>
  <c r="I867" i="7"/>
  <c r="I866" i="7"/>
  <c r="I865" i="7"/>
  <c r="I864" i="7"/>
  <c r="I863" i="7"/>
  <c r="I862" i="7"/>
  <c r="I861" i="7"/>
  <c r="I860" i="7"/>
  <c r="I859" i="7"/>
  <c r="I858" i="7"/>
  <c r="I857" i="7"/>
  <c r="I856" i="7"/>
  <c r="I855" i="7"/>
  <c r="I854" i="7"/>
  <c r="I853" i="7"/>
  <c r="I852" i="7"/>
  <c r="I851" i="7"/>
  <c r="I850" i="7"/>
  <c r="I849" i="7"/>
  <c r="I848" i="7"/>
  <c r="I847" i="7"/>
  <c r="I846" i="7"/>
  <c r="I845" i="7"/>
  <c r="I844" i="7"/>
  <c r="I843" i="7"/>
  <c r="I842" i="7"/>
  <c r="I841" i="7"/>
  <c r="I840" i="7"/>
  <c r="I839" i="7"/>
  <c r="I838" i="7"/>
  <c r="I837" i="7"/>
  <c r="I836" i="7"/>
  <c r="I835" i="7"/>
  <c r="I834" i="7"/>
  <c r="I833" i="7"/>
  <c r="I832" i="7"/>
  <c r="I831" i="7"/>
  <c r="I830" i="7"/>
  <c r="I829" i="7"/>
  <c r="I828" i="7"/>
  <c r="I827" i="7"/>
  <c r="I826" i="7"/>
  <c r="I825" i="7"/>
  <c r="I824" i="7"/>
  <c r="I823" i="7"/>
  <c r="I822" i="7"/>
  <c r="I821" i="7"/>
  <c r="I820" i="7"/>
  <c r="I819" i="7"/>
  <c r="I818" i="7"/>
  <c r="I817" i="7"/>
  <c r="I816" i="7"/>
  <c r="I815" i="7"/>
  <c r="I814" i="7"/>
  <c r="I813" i="7"/>
  <c r="I812" i="7"/>
  <c r="I811" i="7"/>
  <c r="I810" i="7"/>
  <c r="I809" i="7"/>
  <c r="I808" i="7"/>
  <c r="I807" i="7"/>
  <c r="I806" i="7"/>
  <c r="I805" i="7"/>
  <c r="I804" i="7"/>
  <c r="I803" i="7"/>
  <c r="I802" i="7"/>
  <c r="I801" i="7"/>
  <c r="I800" i="7"/>
  <c r="I799" i="7"/>
  <c r="I798" i="7"/>
  <c r="I797" i="7"/>
  <c r="I796" i="7"/>
  <c r="I795" i="7"/>
  <c r="I794" i="7"/>
  <c r="I793" i="7"/>
  <c r="I792" i="7"/>
  <c r="I791" i="7"/>
  <c r="I790" i="7"/>
  <c r="I789" i="7"/>
  <c r="I788" i="7"/>
  <c r="I787" i="7"/>
  <c r="I786" i="7"/>
  <c r="I785" i="7"/>
  <c r="I784" i="7"/>
  <c r="I783" i="7"/>
  <c r="I782" i="7"/>
  <c r="I781" i="7"/>
  <c r="I780" i="7"/>
  <c r="I779" i="7"/>
  <c r="I778" i="7"/>
  <c r="I777" i="7"/>
  <c r="I776" i="7"/>
  <c r="I775" i="7"/>
  <c r="I774" i="7"/>
  <c r="I773" i="7"/>
  <c r="I772" i="7"/>
  <c r="I771" i="7"/>
  <c r="I770" i="7"/>
  <c r="I769" i="7"/>
  <c r="I768" i="7"/>
  <c r="I767" i="7"/>
  <c r="I766" i="7"/>
  <c r="I765" i="7"/>
  <c r="I764" i="7"/>
  <c r="I763" i="7"/>
  <c r="I762" i="7"/>
  <c r="I761" i="7"/>
  <c r="I760" i="7"/>
  <c r="I759" i="7"/>
  <c r="I758" i="7"/>
  <c r="I757" i="7"/>
  <c r="I756" i="7"/>
  <c r="I755" i="7"/>
  <c r="I754" i="7"/>
  <c r="I753" i="7"/>
  <c r="I752" i="7"/>
  <c r="I751" i="7"/>
  <c r="I750" i="7"/>
  <c r="I749" i="7"/>
  <c r="I748" i="7"/>
  <c r="I747" i="7"/>
  <c r="I746" i="7"/>
  <c r="I745" i="7"/>
  <c r="I744" i="7"/>
  <c r="I743" i="7"/>
  <c r="I742" i="7"/>
  <c r="I741" i="7"/>
  <c r="I740" i="7"/>
  <c r="I739" i="7"/>
  <c r="I738" i="7"/>
  <c r="I737" i="7"/>
  <c r="I736" i="7"/>
  <c r="I735" i="7"/>
  <c r="I734" i="7"/>
  <c r="I733" i="7"/>
  <c r="I732" i="7"/>
  <c r="I2190" i="7"/>
  <c r="I80" i="7"/>
  <c r="I79" i="7"/>
  <c r="I78" i="7"/>
  <c r="I70" i="7"/>
  <c r="I69" i="7"/>
  <c r="I68" i="7"/>
  <c r="I67" i="7"/>
  <c r="I66" i="7"/>
  <c r="I65" i="7"/>
  <c r="I64" i="7"/>
  <c r="I63" i="7"/>
  <c r="I62" i="7"/>
  <c r="I61" i="7"/>
  <c r="I60" i="7"/>
  <c r="I59" i="7"/>
  <c r="I25" i="7"/>
  <c r="I24" i="7"/>
  <c r="I23" i="7"/>
  <c r="I22" i="7"/>
  <c r="I2" i="7"/>
  <c r="N2" i="7" s="1"/>
  <c r="I329" i="7"/>
  <c r="I328" i="7"/>
  <c r="I327" i="7"/>
  <c r="I326" i="7"/>
  <c r="I325" i="7"/>
  <c r="I324" i="7"/>
  <c r="I323" i="7"/>
  <c r="I322" i="7"/>
  <c r="I321" i="7"/>
  <c r="I320" i="7"/>
  <c r="I319" i="7"/>
  <c r="I318" i="7"/>
  <c r="I317" i="7"/>
  <c r="I316" i="7"/>
  <c r="I315" i="7"/>
  <c r="I314" i="7"/>
  <c r="I313" i="7"/>
  <c r="I312" i="7"/>
  <c r="I311" i="7"/>
  <c r="I310" i="7"/>
  <c r="I309" i="7"/>
  <c r="I308" i="7"/>
  <c r="I307" i="7"/>
  <c r="I306" i="7"/>
  <c r="I305" i="7"/>
  <c r="I304" i="7"/>
  <c r="I303" i="7"/>
  <c r="I302" i="7"/>
  <c r="I301" i="7"/>
  <c r="I300" i="7"/>
  <c r="I299" i="7"/>
  <c r="I298" i="7"/>
  <c r="I297" i="7"/>
  <c r="I296" i="7"/>
  <c r="I295" i="7"/>
  <c r="I294" i="7"/>
  <c r="I293" i="7"/>
  <c r="I292" i="7"/>
  <c r="I291" i="7"/>
  <c r="I290" i="7"/>
  <c r="I289" i="7"/>
  <c r="I288" i="7"/>
  <c r="I287" i="7"/>
  <c r="I286" i="7"/>
  <c r="I285" i="7"/>
  <c r="I284" i="7"/>
  <c r="I283" i="7"/>
  <c r="I282" i="7"/>
  <c r="I281" i="7"/>
  <c r="I280" i="7"/>
  <c r="I279" i="7"/>
  <c r="I278" i="7"/>
  <c r="I277" i="7"/>
  <c r="I276" i="7"/>
  <c r="I275" i="7"/>
  <c r="I274" i="7"/>
  <c r="I273" i="7"/>
  <c r="I272" i="7"/>
  <c r="I271" i="7"/>
  <c r="I270" i="7"/>
  <c r="I269" i="7"/>
  <c r="I268" i="7"/>
  <c r="I267" i="7"/>
  <c r="I266" i="7"/>
  <c r="I265" i="7"/>
  <c r="I264" i="7"/>
  <c r="I263" i="7"/>
  <c r="I262" i="7"/>
  <c r="I261" i="7"/>
  <c r="I260" i="7"/>
  <c r="I259" i="7"/>
  <c r="I258" i="7"/>
  <c r="I257" i="7"/>
  <c r="I256" i="7"/>
  <c r="I255" i="7"/>
  <c r="I254" i="7"/>
  <c r="I253" i="7"/>
  <c r="I252" i="7"/>
  <c r="I251" i="7"/>
  <c r="I250" i="7"/>
  <c r="I249" i="7"/>
  <c r="I248" i="7"/>
  <c r="I247" i="7"/>
  <c r="I246" i="7"/>
  <c r="I245" i="7"/>
  <c r="I244" i="7"/>
  <c r="I243" i="7"/>
  <c r="I242" i="7"/>
  <c r="I241" i="7"/>
  <c r="I240" i="7"/>
  <c r="I239" i="7"/>
  <c r="I238" i="7"/>
  <c r="I237" i="7"/>
  <c r="I236" i="7"/>
  <c r="I235" i="7"/>
  <c r="I234" i="7"/>
  <c r="I233" i="7"/>
  <c r="I232" i="7"/>
  <c r="I231" i="7"/>
  <c r="I230" i="7"/>
  <c r="I229" i="7"/>
  <c r="I228" i="7"/>
  <c r="I227" i="7"/>
  <c r="I226" i="7"/>
  <c r="I225" i="7"/>
  <c r="I224" i="7"/>
  <c r="I223" i="7"/>
  <c r="I222" i="7"/>
  <c r="I221" i="7"/>
  <c r="I220" i="7"/>
  <c r="I219" i="7"/>
  <c r="I218" i="7"/>
  <c r="I217" i="7"/>
  <c r="I216" i="7"/>
  <c r="I215" i="7"/>
  <c r="I214" i="7"/>
  <c r="I213" i="7"/>
  <c r="I212" i="7"/>
  <c r="I211" i="7"/>
  <c r="I210" i="7"/>
  <c r="I209" i="7"/>
  <c r="I208" i="7"/>
  <c r="I207" i="7"/>
  <c r="I206" i="7"/>
  <c r="I205" i="7"/>
  <c r="I204" i="7"/>
  <c r="I203" i="7"/>
  <c r="I202" i="7"/>
  <c r="I201" i="7"/>
  <c r="I200" i="7"/>
  <c r="I199" i="7"/>
  <c r="I198" i="7"/>
  <c r="I197" i="7"/>
  <c r="I196" i="7"/>
  <c r="I195" i="7"/>
  <c r="I194" i="7"/>
  <c r="I193" i="7"/>
  <c r="I192" i="7"/>
  <c r="I191" i="7"/>
  <c r="I190" i="7"/>
  <c r="I189" i="7"/>
  <c r="I188" i="7"/>
  <c r="I2172" i="7"/>
  <c r="I2171" i="7"/>
  <c r="I730" i="7"/>
  <c r="I483" i="7"/>
  <c r="I482" i="7"/>
  <c r="I2165" i="7"/>
  <c r="I2164" i="7"/>
  <c r="I2163" i="7"/>
  <c r="I2162" i="7"/>
  <c r="I2161" i="7"/>
  <c r="I2160" i="7"/>
  <c r="I2159" i="7"/>
  <c r="I2158" i="7"/>
  <c r="I2157" i="7"/>
  <c r="I2156" i="7"/>
  <c r="I2155" i="7"/>
  <c r="I2154" i="7"/>
  <c r="I2153" i="7"/>
  <c r="I2152" i="7"/>
  <c r="I2151" i="7"/>
  <c r="I2150" i="7"/>
  <c r="I2149" i="7"/>
  <c r="I2148" i="7"/>
  <c r="I2147" i="7"/>
  <c r="I2146" i="7"/>
  <c r="I2145" i="7"/>
  <c r="I2144" i="7"/>
  <c r="I2143" i="7"/>
  <c r="N2143" i="7" s="1"/>
  <c r="I154" i="7"/>
  <c r="I2451" i="7"/>
  <c r="I2450" i="7"/>
  <c r="I2449" i="7"/>
  <c r="I2448" i="7"/>
  <c r="I2447" i="7"/>
  <c r="I2446" i="7"/>
  <c r="I2445" i="7"/>
  <c r="I2444" i="7"/>
  <c r="I2443" i="7"/>
  <c r="I2442" i="7"/>
  <c r="I2441" i="7"/>
  <c r="I2440" i="7"/>
  <c r="I2439" i="7"/>
  <c r="I2438" i="7"/>
  <c r="I2437" i="7"/>
  <c r="I2436" i="7"/>
  <c r="I2435" i="7"/>
  <c r="I2434" i="7"/>
  <c r="I2433" i="7"/>
  <c r="I2432" i="7"/>
  <c r="I2431" i="7"/>
  <c r="I2430" i="7"/>
  <c r="I2429" i="7"/>
  <c r="I2428" i="7"/>
  <c r="I2427" i="7"/>
  <c r="I2426" i="7"/>
  <c r="I2425" i="7"/>
  <c r="I2424" i="7"/>
  <c r="I2423" i="7"/>
  <c r="I2422" i="7"/>
  <c r="I2421" i="7"/>
  <c r="I2420" i="7"/>
  <c r="I2419" i="7"/>
  <c r="I2418" i="7"/>
  <c r="I2417" i="7"/>
  <c r="I2416" i="7"/>
  <c r="I2415" i="7"/>
  <c r="I2414" i="7"/>
  <c r="I2413" i="7"/>
  <c r="I2412" i="7"/>
  <c r="I2411" i="7"/>
  <c r="I2410" i="7"/>
  <c r="I2409" i="7"/>
  <c r="I2408" i="7"/>
  <c r="I2407" i="7"/>
  <c r="I2406" i="7"/>
  <c r="I2405" i="7"/>
  <c r="I2404" i="7"/>
  <c r="I2403" i="7"/>
  <c r="I2402" i="7"/>
  <c r="I2401" i="7"/>
  <c r="I2400" i="7"/>
  <c r="I2399" i="7"/>
  <c r="I2398" i="7"/>
  <c r="I2397" i="7"/>
  <c r="I2396" i="7"/>
  <c r="I2395" i="7"/>
  <c r="I2394" i="7"/>
  <c r="I2393" i="7"/>
  <c r="I2392" i="7"/>
  <c r="I2391" i="7"/>
  <c r="I2390" i="7"/>
  <c r="I2389" i="7"/>
  <c r="I2388" i="7"/>
  <c r="I2387" i="7"/>
  <c r="I2386" i="7"/>
  <c r="I2385" i="7"/>
  <c r="I2384" i="7"/>
  <c r="I2383" i="7"/>
  <c r="I2382" i="7"/>
  <c r="I2381" i="7"/>
  <c r="I2380" i="7"/>
  <c r="I2379" i="7"/>
  <c r="I2378" i="7"/>
  <c r="I2377" i="7"/>
  <c r="I2376" i="7"/>
  <c r="I2375" i="7"/>
  <c r="I2374" i="7"/>
  <c r="I2373" i="7"/>
  <c r="I2372" i="7"/>
  <c r="I2371" i="7"/>
  <c r="I2370" i="7"/>
  <c r="I2369" i="7"/>
  <c r="I2368" i="7"/>
  <c r="I2367" i="7"/>
  <c r="I2366" i="7"/>
  <c r="I2365" i="7"/>
  <c r="I2364" i="7"/>
  <c r="I2363" i="7"/>
  <c r="I2362" i="7"/>
  <c r="I2361" i="7"/>
  <c r="I2360" i="7"/>
  <c r="I2359" i="7"/>
  <c r="I2358" i="7"/>
  <c r="I2357" i="7"/>
  <c r="I2356" i="7"/>
  <c r="I2355" i="7"/>
  <c r="I2354" i="7"/>
  <c r="I2353" i="7"/>
  <c r="I2352" i="7"/>
  <c r="I2351" i="7"/>
  <c r="I2350" i="7"/>
  <c r="I2349" i="7"/>
  <c r="I2348" i="7"/>
  <c r="I2347" i="7"/>
  <c r="I2346" i="7"/>
  <c r="I2345" i="7"/>
  <c r="I2344" i="7"/>
  <c r="I2343" i="7"/>
  <c r="I2342" i="7"/>
  <c r="I2341" i="7"/>
  <c r="I2340" i="7"/>
  <c r="I2339" i="7"/>
  <c r="I2338" i="7"/>
  <c r="I2337" i="7"/>
  <c r="I2336" i="7"/>
  <c r="I2335" i="7"/>
  <c r="I2334" i="7"/>
  <c r="I2333" i="7"/>
  <c r="I2332" i="7"/>
  <c r="I2331" i="7"/>
  <c r="I2330" i="7"/>
  <c r="I2329" i="7"/>
  <c r="I2328" i="7"/>
  <c r="I2327" i="7"/>
  <c r="I2326" i="7"/>
  <c r="I2322" i="7"/>
  <c r="I2321" i="7"/>
  <c r="I2320" i="7"/>
  <c r="I2319" i="7"/>
  <c r="I2318" i="7"/>
  <c r="I187" i="7"/>
  <c r="I186" i="7"/>
  <c r="I185" i="7"/>
  <c r="I184" i="7"/>
  <c r="I183" i="7"/>
  <c r="I182" i="7"/>
  <c r="I181" i="7"/>
  <c r="I180" i="7"/>
  <c r="I179" i="7"/>
  <c r="I178" i="7"/>
  <c r="I177" i="7"/>
  <c r="I176" i="7"/>
  <c r="I175" i="7"/>
  <c r="I174" i="7"/>
  <c r="I173" i="7"/>
  <c r="I172" i="7"/>
  <c r="I2166" i="7"/>
  <c r="I341" i="7"/>
  <c r="I340" i="7"/>
  <c r="I339" i="7"/>
  <c r="I2314" i="7"/>
  <c r="I2313" i="7"/>
  <c r="I2459" i="7"/>
  <c r="I2458" i="7"/>
  <c r="I2457" i="7"/>
  <c r="I2456" i="7"/>
  <c r="I2455" i="7"/>
  <c r="I2454" i="7"/>
  <c r="I2453" i="7"/>
  <c r="I2452" i="7"/>
  <c r="I2170" i="7"/>
  <c r="I2169" i="7"/>
  <c r="I2168" i="7"/>
  <c r="I2167" i="7"/>
  <c r="I2142" i="7"/>
  <c r="N2142" i="7" s="1"/>
  <c r="N2293" i="7" l="1"/>
  <c r="M2293" i="7"/>
  <c r="N2285" i="7"/>
  <c r="M2285" i="7"/>
  <c r="M2281" i="7"/>
  <c r="N2281" i="7"/>
  <c r="N2273" i="7"/>
  <c r="M2273" i="7"/>
  <c r="M2265" i="7"/>
  <c r="N2265" i="7"/>
  <c r="N2257" i="7"/>
  <c r="M2257" i="7"/>
  <c r="M2249" i="7"/>
  <c r="N2249" i="7"/>
  <c r="M2241" i="7"/>
  <c r="N2241" i="7"/>
  <c r="N2233" i="7"/>
  <c r="M2233" i="7"/>
  <c r="N2225" i="7"/>
  <c r="M2225" i="7"/>
  <c r="N2217" i="7"/>
  <c r="M2217" i="7"/>
  <c r="N2209" i="7"/>
  <c r="M2209" i="7"/>
  <c r="N2201" i="7"/>
  <c r="M2201" i="7"/>
  <c r="N2197" i="7"/>
  <c r="M2197" i="7"/>
  <c r="N2193" i="7"/>
  <c r="M2193" i="7"/>
  <c r="N2139" i="7"/>
  <c r="M2139" i="7"/>
  <c r="N2131" i="7"/>
  <c r="M2131" i="7"/>
  <c r="N2123" i="7"/>
  <c r="M2123" i="7"/>
  <c r="N2115" i="7"/>
  <c r="M2115" i="7"/>
  <c r="N2111" i="7"/>
  <c r="M2111" i="7"/>
  <c r="N2099" i="7"/>
  <c r="M2099" i="7"/>
  <c r="N2095" i="7"/>
  <c r="M2095" i="7"/>
  <c r="M2087" i="7"/>
  <c r="N2087" i="7"/>
  <c r="M723" i="7"/>
  <c r="N723" i="7"/>
  <c r="N715" i="7"/>
  <c r="M715" i="7"/>
  <c r="M707" i="7"/>
  <c r="N707" i="7"/>
  <c r="N699" i="7"/>
  <c r="M699" i="7"/>
  <c r="M695" i="7"/>
  <c r="N695" i="7"/>
  <c r="N687" i="7"/>
  <c r="M687" i="7"/>
  <c r="N659" i="7"/>
  <c r="M659" i="7"/>
  <c r="N651" i="7"/>
  <c r="M651" i="7"/>
  <c r="N643" i="7"/>
  <c r="M643" i="7"/>
  <c r="N639" i="7"/>
  <c r="M639" i="7"/>
  <c r="N635" i="7"/>
  <c r="M635" i="7"/>
  <c r="M627" i="7"/>
  <c r="N627" i="7"/>
  <c r="N619" i="7"/>
  <c r="M619" i="7"/>
  <c r="M611" i="7"/>
  <c r="N611" i="7"/>
  <c r="N603" i="7"/>
  <c r="M603" i="7"/>
  <c r="N595" i="7"/>
  <c r="M595" i="7"/>
  <c r="N587" i="7"/>
  <c r="M587" i="7"/>
  <c r="N579" i="7"/>
  <c r="M579" i="7"/>
  <c r="M567" i="7"/>
  <c r="N567" i="7"/>
  <c r="N559" i="7"/>
  <c r="M559" i="7"/>
  <c r="N551" i="7"/>
  <c r="M551" i="7"/>
  <c r="M543" i="7"/>
  <c r="N543" i="7"/>
  <c r="N535" i="7"/>
  <c r="M535" i="7"/>
  <c r="M527" i="7"/>
  <c r="N527" i="7"/>
  <c r="M519" i="7"/>
  <c r="N519" i="7"/>
  <c r="N511" i="7"/>
  <c r="M511" i="7"/>
  <c r="N503" i="7"/>
  <c r="M503" i="7"/>
  <c r="N495" i="7"/>
  <c r="M495" i="7"/>
  <c r="N487" i="7"/>
  <c r="M487" i="7"/>
  <c r="M2300" i="7"/>
  <c r="N2300" i="7"/>
  <c r="M2296" i="7"/>
  <c r="N2296" i="7"/>
  <c r="M2292" i="7"/>
  <c r="N2292" i="7"/>
  <c r="M2288" i="7"/>
  <c r="N2288" i="7"/>
  <c r="M2284" i="7"/>
  <c r="N2284" i="7"/>
  <c r="M2280" i="7"/>
  <c r="N2280" i="7"/>
  <c r="M2276" i="7"/>
  <c r="N2276" i="7"/>
  <c r="M2272" i="7"/>
  <c r="N2272" i="7"/>
  <c r="M2268" i="7"/>
  <c r="N2268" i="7"/>
  <c r="M2264" i="7"/>
  <c r="N2264" i="7"/>
  <c r="M2260" i="7"/>
  <c r="N2260" i="7"/>
  <c r="M2256" i="7"/>
  <c r="N2256" i="7"/>
  <c r="M2252" i="7"/>
  <c r="N2252" i="7"/>
  <c r="M2248" i="7"/>
  <c r="N2248" i="7"/>
  <c r="M2244" i="7"/>
  <c r="N2244" i="7"/>
  <c r="N2240" i="7"/>
  <c r="M2240" i="7"/>
  <c r="N2236" i="7"/>
  <c r="M2236" i="7"/>
  <c r="N2232" i="7"/>
  <c r="M2232" i="7"/>
  <c r="N2228" i="7"/>
  <c r="M2228" i="7"/>
  <c r="N2224" i="7"/>
  <c r="M2224" i="7"/>
  <c r="N2220" i="7"/>
  <c r="M2220" i="7"/>
  <c r="M2216" i="7"/>
  <c r="N2216" i="7"/>
  <c r="N2212" i="7"/>
  <c r="M2212" i="7"/>
  <c r="N2208" i="7"/>
  <c r="M2208" i="7"/>
  <c r="N2204" i="7"/>
  <c r="M2204" i="7"/>
  <c r="N2200" i="7"/>
  <c r="M2200" i="7"/>
  <c r="N2196" i="7"/>
  <c r="M2196" i="7"/>
  <c r="N2192" i="7"/>
  <c r="M2192" i="7"/>
  <c r="N2138" i="7"/>
  <c r="M2138" i="7"/>
  <c r="M2134" i="7"/>
  <c r="N2134" i="7"/>
  <c r="N2130" i="7"/>
  <c r="M2130" i="7"/>
  <c r="M2126" i="7"/>
  <c r="N2126" i="7"/>
  <c r="N2122" i="7"/>
  <c r="M2122" i="7"/>
  <c r="N2118" i="7"/>
  <c r="M2118" i="7"/>
  <c r="N2114" i="7"/>
  <c r="M2114" i="7"/>
  <c r="N2110" i="7"/>
  <c r="M2110" i="7"/>
  <c r="N2106" i="7"/>
  <c r="M2106" i="7"/>
  <c r="N2102" i="7"/>
  <c r="M2102" i="7"/>
  <c r="N2098" i="7"/>
  <c r="M2098" i="7"/>
  <c r="N2094" i="7"/>
  <c r="M2094" i="7"/>
  <c r="N2090" i="7"/>
  <c r="M2090" i="7"/>
  <c r="N2086" i="7"/>
  <c r="M2086" i="7"/>
  <c r="N2082" i="7"/>
  <c r="M2082" i="7"/>
  <c r="N726" i="7"/>
  <c r="M726" i="7"/>
  <c r="N722" i="7"/>
  <c r="M722" i="7"/>
  <c r="N718" i="7"/>
  <c r="M718" i="7"/>
  <c r="N714" i="7"/>
  <c r="M714" i="7"/>
  <c r="N710" i="7"/>
  <c r="M710" i="7"/>
  <c r="N706" i="7"/>
  <c r="M706" i="7"/>
  <c r="N702" i="7"/>
  <c r="M702" i="7"/>
  <c r="N698" i="7"/>
  <c r="M698" i="7"/>
  <c r="N694" i="7"/>
  <c r="M694" i="7"/>
  <c r="M690" i="7"/>
  <c r="N690" i="7"/>
  <c r="N686" i="7"/>
  <c r="M686" i="7"/>
  <c r="N682" i="7"/>
  <c r="M682" i="7"/>
  <c r="N678" i="7"/>
  <c r="M678" i="7"/>
  <c r="M674" i="7"/>
  <c r="N674" i="7"/>
  <c r="M666" i="7"/>
  <c r="N666" i="7"/>
  <c r="M662" i="7"/>
  <c r="N662" i="7"/>
  <c r="N658" i="7"/>
  <c r="M658" i="7"/>
  <c r="N654" i="7"/>
  <c r="M654" i="7"/>
  <c r="M650" i="7"/>
  <c r="N650" i="7"/>
  <c r="N646" i="7"/>
  <c r="M646" i="7"/>
  <c r="N642" i="7"/>
  <c r="M642" i="7"/>
  <c r="M638" i="7"/>
  <c r="N638" i="7"/>
  <c r="M634" i="7"/>
  <c r="N634" i="7"/>
  <c r="N630" i="7"/>
  <c r="M630" i="7"/>
  <c r="N626" i="7"/>
  <c r="M626" i="7"/>
  <c r="N622" i="7"/>
  <c r="M622" i="7"/>
  <c r="M618" i="7"/>
  <c r="N618" i="7"/>
  <c r="N614" i="7"/>
  <c r="M614" i="7"/>
  <c r="N610" i="7"/>
  <c r="M610" i="7"/>
  <c r="N606" i="7"/>
  <c r="M606" i="7"/>
  <c r="N602" i="7"/>
  <c r="M602" i="7"/>
  <c r="N598" i="7"/>
  <c r="M598" i="7"/>
  <c r="N594" i="7"/>
  <c r="M594" i="7"/>
  <c r="N590" i="7"/>
  <c r="M590" i="7"/>
  <c r="N586" i="7"/>
  <c r="M586" i="7"/>
  <c r="N578" i="7"/>
  <c r="M578" i="7"/>
  <c r="N574" i="7"/>
  <c r="M574" i="7"/>
  <c r="N570" i="7"/>
  <c r="M570" i="7"/>
  <c r="N566" i="7"/>
  <c r="M566" i="7"/>
  <c r="N562" i="7"/>
  <c r="M562" i="7"/>
  <c r="N558" i="7"/>
  <c r="M558" i="7"/>
  <c r="N554" i="7"/>
  <c r="M554" i="7"/>
  <c r="N550" i="7"/>
  <c r="M550" i="7"/>
  <c r="N546" i="7"/>
  <c r="M546" i="7"/>
  <c r="N542" i="7"/>
  <c r="M542" i="7"/>
  <c r="N538" i="7"/>
  <c r="M538" i="7"/>
  <c r="N534" i="7"/>
  <c r="M534" i="7"/>
  <c r="N530" i="7"/>
  <c r="M530" i="7"/>
  <c r="N526" i="7"/>
  <c r="M526" i="7"/>
  <c r="M522" i="7"/>
  <c r="N522" i="7"/>
  <c r="N514" i="7"/>
  <c r="M514" i="7"/>
  <c r="N510" i="7"/>
  <c r="M510" i="7"/>
  <c r="N506" i="7"/>
  <c r="M506" i="7"/>
  <c r="M502" i="7"/>
  <c r="N502" i="7"/>
  <c r="N498" i="7"/>
  <c r="M498" i="7"/>
  <c r="N494" i="7"/>
  <c r="M494" i="7"/>
  <c r="N490" i="7"/>
  <c r="M490" i="7"/>
  <c r="N2301" i="7"/>
  <c r="M2301" i="7"/>
  <c r="M2297" i="7"/>
  <c r="N2297" i="7"/>
  <c r="N2289" i="7"/>
  <c r="M2289" i="7"/>
  <c r="N2277" i="7"/>
  <c r="M2277" i="7"/>
  <c r="N2269" i="7"/>
  <c r="M2269" i="7"/>
  <c r="N2261" i="7"/>
  <c r="M2261" i="7"/>
  <c r="N2253" i="7"/>
  <c r="M2253" i="7"/>
  <c r="N2245" i="7"/>
  <c r="M2245" i="7"/>
  <c r="N2237" i="7"/>
  <c r="M2237" i="7"/>
  <c r="N2229" i="7"/>
  <c r="M2229" i="7"/>
  <c r="N2221" i="7"/>
  <c r="M2221" i="7"/>
  <c r="N2213" i="7"/>
  <c r="M2213" i="7"/>
  <c r="N2205" i="7"/>
  <c r="M2205" i="7"/>
  <c r="N2135" i="7"/>
  <c r="M2135" i="7"/>
  <c r="N2127" i="7"/>
  <c r="M2127" i="7"/>
  <c r="N2119" i="7"/>
  <c r="M2119" i="7"/>
  <c r="N2107" i="7"/>
  <c r="M2107" i="7"/>
  <c r="N2103" i="7"/>
  <c r="M2103" i="7"/>
  <c r="N2091" i="7"/>
  <c r="M2091" i="7"/>
  <c r="M2083" i="7"/>
  <c r="N2083" i="7"/>
  <c r="N2079" i="7"/>
  <c r="M2079" i="7"/>
  <c r="N727" i="7"/>
  <c r="M727" i="7"/>
  <c r="N719" i="7"/>
  <c r="M719" i="7"/>
  <c r="M711" i="7"/>
  <c r="N711" i="7"/>
  <c r="M703" i="7"/>
  <c r="N703" i="7"/>
  <c r="N683" i="7"/>
  <c r="M683" i="7"/>
  <c r="N679" i="7"/>
  <c r="M679" i="7"/>
  <c r="N671" i="7"/>
  <c r="M671" i="7"/>
  <c r="N663" i="7"/>
  <c r="M663" i="7"/>
  <c r="M655" i="7"/>
  <c r="N655" i="7"/>
  <c r="N647" i="7"/>
  <c r="M647" i="7"/>
  <c r="N623" i="7"/>
  <c r="M623" i="7"/>
  <c r="N615" i="7"/>
  <c r="M615" i="7"/>
  <c r="N607" i="7"/>
  <c r="M607" i="7"/>
  <c r="M599" i="7"/>
  <c r="N599" i="7"/>
  <c r="N591" i="7"/>
  <c r="M591" i="7"/>
  <c r="N575" i="7"/>
  <c r="M575" i="7"/>
  <c r="M571" i="7"/>
  <c r="N571" i="7"/>
  <c r="M563" i="7"/>
  <c r="N563" i="7"/>
  <c r="M555" i="7"/>
  <c r="N555" i="7"/>
  <c r="M547" i="7"/>
  <c r="N547" i="7"/>
  <c r="M539" i="7"/>
  <c r="N539" i="7"/>
  <c r="M531" i="7"/>
  <c r="N531" i="7"/>
  <c r="M523" i="7"/>
  <c r="N523" i="7"/>
  <c r="N515" i="7"/>
  <c r="M515" i="7"/>
  <c r="N507" i="7"/>
  <c r="M507" i="7"/>
  <c r="N499" i="7"/>
  <c r="M499" i="7"/>
  <c r="N491" i="7"/>
  <c r="M491" i="7"/>
  <c r="N339" i="7"/>
  <c r="M339" i="7"/>
  <c r="N2303" i="7"/>
  <c r="M2303" i="7"/>
  <c r="N2299" i="7"/>
  <c r="M2299" i="7"/>
  <c r="N2295" i="7"/>
  <c r="M2295" i="7"/>
  <c r="N2291" i="7"/>
  <c r="M2291" i="7"/>
  <c r="N2287" i="7"/>
  <c r="M2287" i="7"/>
  <c r="N2283" i="7"/>
  <c r="M2283" i="7"/>
  <c r="N2279" i="7"/>
  <c r="M2279" i="7"/>
  <c r="N2275" i="7"/>
  <c r="M2275" i="7"/>
  <c r="N2271" i="7"/>
  <c r="M2271" i="7"/>
  <c r="N2267" i="7"/>
  <c r="M2267" i="7"/>
  <c r="N2263" i="7"/>
  <c r="M2263" i="7"/>
  <c r="N2259" i="7"/>
  <c r="M2259" i="7"/>
  <c r="N2255" i="7"/>
  <c r="M2255" i="7"/>
  <c r="N2251" i="7"/>
  <c r="M2251" i="7"/>
  <c r="N2247" i="7"/>
  <c r="M2247" i="7"/>
  <c r="N2243" i="7"/>
  <c r="M2243" i="7"/>
  <c r="N2239" i="7"/>
  <c r="M2239" i="7"/>
  <c r="N2235" i="7"/>
  <c r="M2235" i="7"/>
  <c r="N2231" i="7"/>
  <c r="M2231" i="7"/>
  <c r="N2227" i="7"/>
  <c r="M2227" i="7"/>
  <c r="M2219" i="7"/>
  <c r="N2219" i="7"/>
  <c r="N2215" i="7"/>
  <c r="M2215" i="7"/>
  <c r="N2211" i="7"/>
  <c r="M2211" i="7"/>
  <c r="N2207" i="7"/>
  <c r="M2207" i="7"/>
  <c r="N2203" i="7"/>
  <c r="M2203" i="7"/>
  <c r="N2199" i="7"/>
  <c r="M2199" i="7"/>
  <c r="N2195" i="7"/>
  <c r="M2195" i="7"/>
  <c r="N2191" i="7"/>
  <c r="M2191" i="7"/>
  <c r="N2137" i="7"/>
  <c r="M2137" i="7"/>
  <c r="N2133" i="7"/>
  <c r="M2133" i="7"/>
  <c r="N2129" i="7"/>
  <c r="M2129" i="7"/>
  <c r="N2125" i="7"/>
  <c r="M2125" i="7"/>
  <c r="N2121" i="7"/>
  <c r="M2121" i="7"/>
  <c r="N2117" i="7"/>
  <c r="M2117" i="7"/>
  <c r="N2109" i="7"/>
  <c r="M2109" i="7"/>
  <c r="N2105" i="7"/>
  <c r="M2105" i="7"/>
  <c r="M2101" i="7"/>
  <c r="N2101" i="7"/>
  <c r="N2097" i="7"/>
  <c r="M2097" i="7"/>
  <c r="N2093" i="7"/>
  <c r="M2093" i="7"/>
  <c r="N2089" i="7"/>
  <c r="M2089" i="7"/>
  <c r="M2085" i="7"/>
  <c r="N2085" i="7"/>
  <c r="N2081" i="7"/>
  <c r="M2081" i="7"/>
  <c r="N2077" i="7"/>
  <c r="M2077" i="7"/>
  <c r="N729" i="7"/>
  <c r="M729" i="7"/>
  <c r="N725" i="7"/>
  <c r="M725" i="7"/>
  <c r="M721" i="7"/>
  <c r="N721" i="7"/>
  <c r="N717" i="7"/>
  <c r="M717" i="7"/>
  <c r="M713" i="7"/>
  <c r="N713" i="7"/>
  <c r="N709" i="7"/>
  <c r="M709" i="7"/>
  <c r="N705" i="7"/>
  <c r="M705" i="7"/>
  <c r="N701" i="7"/>
  <c r="M701" i="7"/>
  <c r="N697" i="7"/>
  <c r="M697" i="7"/>
  <c r="N693" i="7"/>
  <c r="M693" i="7"/>
  <c r="N689" i="7"/>
  <c r="M689" i="7"/>
  <c r="M685" i="7"/>
  <c r="N685" i="7"/>
  <c r="N681" i="7"/>
  <c r="M681" i="7"/>
  <c r="N673" i="7"/>
  <c r="M673" i="7"/>
  <c r="N665" i="7"/>
  <c r="M665" i="7"/>
  <c r="N661" i="7"/>
  <c r="M661" i="7"/>
  <c r="N657" i="7"/>
  <c r="M657" i="7"/>
  <c r="N653" i="7"/>
  <c r="M653" i="7"/>
  <c r="N649" i="7"/>
  <c r="M649" i="7"/>
  <c r="N645" i="7"/>
  <c r="M645" i="7"/>
  <c r="N641" i="7"/>
  <c r="M641" i="7"/>
  <c r="N637" i="7"/>
  <c r="M637" i="7"/>
  <c r="N633" i="7"/>
  <c r="M633" i="7"/>
  <c r="M629" i="7"/>
  <c r="N629" i="7"/>
  <c r="N625" i="7"/>
  <c r="M625" i="7"/>
  <c r="M621" i="7"/>
  <c r="N621" i="7"/>
  <c r="N617" i="7"/>
  <c r="M617" i="7"/>
  <c r="M613" i="7"/>
  <c r="N613" i="7"/>
  <c r="N609" i="7"/>
  <c r="M609" i="7"/>
  <c r="M605" i="7"/>
  <c r="N605" i="7"/>
  <c r="M601" i="7"/>
  <c r="N601" i="7"/>
  <c r="M597" i="7"/>
  <c r="N597" i="7"/>
  <c r="N593" i="7"/>
  <c r="M593" i="7"/>
  <c r="N589" i="7"/>
  <c r="M589" i="7"/>
  <c r="M585" i="7"/>
  <c r="N585" i="7"/>
  <c r="M581" i="7"/>
  <c r="N581" i="7"/>
  <c r="N577" i="7"/>
  <c r="M577" i="7"/>
  <c r="M573" i="7"/>
  <c r="N573" i="7"/>
  <c r="N569" i="7"/>
  <c r="M569" i="7"/>
  <c r="N565" i="7"/>
  <c r="M565" i="7"/>
  <c r="N561" i="7"/>
  <c r="M561" i="7"/>
  <c r="N557" i="7"/>
  <c r="M557" i="7"/>
  <c r="N553" i="7"/>
  <c r="M553" i="7"/>
  <c r="N549" i="7"/>
  <c r="M549" i="7"/>
  <c r="N545" i="7"/>
  <c r="M545" i="7"/>
  <c r="N541" i="7"/>
  <c r="M541" i="7"/>
  <c r="N537" i="7"/>
  <c r="M537" i="7"/>
  <c r="N533" i="7"/>
  <c r="M533" i="7"/>
  <c r="N529" i="7"/>
  <c r="M529" i="7"/>
  <c r="N525" i="7"/>
  <c r="M525" i="7"/>
  <c r="N517" i="7"/>
  <c r="M517" i="7"/>
  <c r="M513" i="7"/>
  <c r="N513" i="7"/>
  <c r="M509" i="7"/>
  <c r="N509" i="7"/>
  <c r="M505" i="7"/>
  <c r="N505" i="7"/>
  <c r="N501" i="7"/>
  <c r="M501" i="7"/>
  <c r="M497" i="7"/>
  <c r="N497" i="7"/>
  <c r="M493" i="7"/>
  <c r="N493" i="7"/>
  <c r="M489" i="7"/>
  <c r="N489" i="7"/>
  <c r="M341" i="7"/>
  <c r="N341" i="7"/>
  <c r="N2302" i="7"/>
  <c r="M2302" i="7"/>
  <c r="N2298" i="7"/>
  <c r="M2298" i="7"/>
  <c r="N2294" i="7"/>
  <c r="M2294" i="7"/>
  <c r="N2290" i="7"/>
  <c r="M2290" i="7"/>
  <c r="N2286" i="7"/>
  <c r="M2286" i="7"/>
  <c r="N2282" i="7"/>
  <c r="M2282" i="7"/>
  <c r="N2278" i="7"/>
  <c r="M2278" i="7"/>
  <c r="N2274" i="7"/>
  <c r="M2274" i="7"/>
  <c r="N2270" i="7"/>
  <c r="M2270" i="7"/>
  <c r="N2266" i="7"/>
  <c r="M2266" i="7"/>
  <c r="N2262" i="7"/>
  <c r="M2262" i="7"/>
  <c r="N2258" i="7"/>
  <c r="M2258" i="7"/>
  <c r="N2254" i="7"/>
  <c r="M2254" i="7"/>
  <c r="N2250" i="7"/>
  <c r="M2250" i="7"/>
  <c r="N2246" i="7"/>
  <c r="M2246" i="7"/>
  <c r="N2242" i="7"/>
  <c r="M2242" i="7"/>
  <c r="N2238" i="7"/>
  <c r="M2238" i="7"/>
  <c r="N2234" i="7"/>
  <c r="M2234" i="7"/>
  <c r="N2230" i="7"/>
  <c r="M2230" i="7"/>
  <c r="N2226" i="7"/>
  <c r="M2226" i="7"/>
  <c r="N2222" i="7"/>
  <c r="M2222" i="7"/>
  <c r="N2218" i="7"/>
  <c r="M2218" i="7"/>
  <c r="N2214" i="7"/>
  <c r="M2214" i="7"/>
  <c r="N2210" i="7"/>
  <c r="M2210" i="7"/>
  <c r="N2206" i="7"/>
  <c r="M2206" i="7"/>
  <c r="N2202" i="7"/>
  <c r="M2202" i="7"/>
  <c r="N2198" i="7"/>
  <c r="M2198" i="7"/>
  <c r="N2194" i="7"/>
  <c r="M2194" i="7"/>
  <c r="N2140" i="7"/>
  <c r="M2140" i="7"/>
  <c r="N2136" i="7"/>
  <c r="M2136" i="7"/>
  <c r="N2132" i="7"/>
  <c r="M2132" i="7"/>
  <c r="N2128" i="7"/>
  <c r="M2128" i="7"/>
  <c r="N2124" i="7"/>
  <c r="M2124" i="7"/>
  <c r="N2120" i="7"/>
  <c r="M2120" i="7"/>
  <c r="N2116" i="7"/>
  <c r="M2116" i="7"/>
  <c r="M2112" i="7"/>
  <c r="N2112" i="7"/>
  <c r="N2108" i="7"/>
  <c r="M2108" i="7"/>
  <c r="N2104" i="7"/>
  <c r="M2104" i="7"/>
  <c r="N2100" i="7"/>
  <c r="M2100" i="7"/>
  <c r="N2096" i="7"/>
  <c r="M2096" i="7"/>
  <c r="N2092" i="7"/>
  <c r="M2092" i="7"/>
  <c r="N2088" i="7"/>
  <c r="M2088" i="7"/>
  <c r="N2084" i="7"/>
  <c r="M2084" i="7"/>
  <c r="N2080" i="7"/>
  <c r="M2080" i="7"/>
  <c r="N728" i="7"/>
  <c r="M728" i="7"/>
  <c r="N724" i="7"/>
  <c r="M724" i="7"/>
  <c r="N720" i="7"/>
  <c r="M720" i="7"/>
  <c r="N716" i="7"/>
  <c r="M716" i="7"/>
  <c r="N712" i="7"/>
  <c r="M712" i="7"/>
  <c r="N708" i="7"/>
  <c r="M708" i="7"/>
  <c r="N704" i="7"/>
  <c r="M704" i="7"/>
  <c r="M700" i="7"/>
  <c r="N700" i="7"/>
  <c r="N696" i="7"/>
  <c r="M696" i="7"/>
  <c r="N688" i="7"/>
  <c r="M688" i="7"/>
  <c r="N684" i="7"/>
  <c r="M684" i="7"/>
  <c r="N680" i="7"/>
  <c r="M680" i="7"/>
  <c r="N672" i="7"/>
  <c r="M672" i="7"/>
  <c r="N664" i="7"/>
  <c r="M664" i="7"/>
  <c r="N660" i="7"/>
  <c r="M660" i="7"/>
  <c r="M656" i="7"/>
  <c r="N656" i="7"/>
  <c r="N652" i="7"/>
  <c r="M652" i="7"/>
  <c r="N648" i="7"/>
  <c r="M648" i="7"/>
  <c r="N644" i="7"/>
  <c r="M644" i="7"/>
  <c r="M640" i="7"/>
  <c r="N640" i="7"/>
  <c r="N636" i="7"/>
  <c r="M636" i="7"/>
  <c r="N632" i="7"/>
  <c r="M632" i="7"/>
  <c r="N628" i="7"/>
  <c r="M628" i="7"/>
  <c r="N624" i="7"/>
  <c r="M624" i="7"/>
  <c r="N620" i="7"/>
  <c r="M620" i="7"/>
  <c r="N616" i="7"/>
  <c r="M616" i="7"/>
  <c r="N612" i="7"/>
  <c r="M612" i="7"/>
  <c r="N608" i="7"/>
  <c r="M608" i="7"/>
  <c r="N604" i="7"/>
  <c r="M604" i="7"/>
  <c r="N600" i="7"/>
  <c r="M600" i="7"/>
  <c r="N596" i="7"/>
  <c r="M596" i="7"/>
  <c r="N592" i="7"/>
  <c r="M592" i="7"/>
  <c r="N588" i="7"/>
  <c r="M588" i="7"/>
  <c r="N584" i="7"/>
  <c r="M584" i="7"/>
  <c r="N580" i="7"/>
  <c r="M580" i="7"/>
  <c r="N576" i="7"/>
  <c r="M576" i="7"/>
  <c r="N572" i="7"/>
  <c r="M572" i="7"/>
  <c r="M568" i="7"/>
  <c r="N568" i="7"/>
  <c r="N564" i="7"/>
  <c r="M564" i="7"/>
  <c r="N560" i="7"/>
  <c r="M560" i="7"/>
  <c r="N556" i="7"/>
  <c r="M556" i="7"/>
  <c r="M552" i="7"/>
  <c r="N552" i="7"/>
  <c r="N548" i="7"/>
  <c r="M548" i="7"/>
  <c r="N544" i="7"/>
  <c r="M544" i="7"/>
  <c r="N540" i="7"/>
  <c r="M540" i="7"/>
  <c r="M536" i="7"/>
  <c r="N536" i="7"/>
  <c r="N532" i="7"/>
  <c r="M532" i="7"/>
  <c r="N528" i="7"/>
  <c r="M528" i="7"/>
  <c r="N524" i="7"/>
  <c r="M524" i="7"/>
  <c r="N520" i="7"/>
  <c r="M520" i="7"/>
  <c r="N516" i="7"/>
  <c r="M516" i="7"/>
  <c r="N512" i="7"/>
  <c r="M512" i="7"/>
  <c r="N508" i="7"/>
  <c r="M508" i="7"/>
  <c r="N504" i="7"/>
  <c r="M504" i="7"/>
  <c r="N500" i="7"/>
  <c r="M500" i="7"/>
  <c r="N496" i="7"/>
  <c r="M496" i="7"/>
  <c r="M492" i="7"/>
  <c r="N492" i="7"/>
  <c r="N488" i="7"/>
  <c r="M488" i="7"/>
  <c r="N340" i="7"/>
  <c r="M340" i="7"/>
  <c r="N2169" i="7"/>
  <c r="M2169" i="7"/>
  <c r="N2149" i="7"/>
  <c r="M2149" i="7"/>
  <c r="M2168" i="7"/>
  <c r="N2168" i="7"/>
  <c r="N2164" i="7"/>
  <c r="N2160" i="7"/>
  <c r="M2160" i="7"/>
  <c r="N2156" i="7"/>
  <c r="M2156" i="7"/>
  <c r="N2152" i="7"/>
  <c r="M2152" i="7"/>
  <c r="N2148" i="7"/>
  <c r="M2148" i="7"/>
  <c r="N2144" i="7"/>
  <c r="M2144" i="7"/>
  <c r="N2165" i="7"/>
  <c r="M2165" i="7"/>
  <c r="N2153" i="7"/>
  <c r="M2153" i="7"/>
  <c r="M2167" i="7"/>
  <c r="N2167" i="7"/>
  <c r="M2163" i="7"/>
  <c r="N2163" i="7"/>
  <c r="N2159" i="7"/>
  <c r="M2155" i="7"/>
  <c r="N2155" i="7"/>
  <c r="M2151" i="7"/>
  <c r="N2151" i="7"/>
  <c r="M2147" i="7"/>
  <c r="N2147" i="7"/>
  <c r="N2161" i="7"/>
  <c r="M2161" i="7"/>
  <c r="N2157" i="7"/>
  <c r="M2157" i="7"/>
  <c r="N2145" i="7"/>
  <c r="M2145" i="7"/>
  <c r="N2170" i="7"/>
  <c r="M2170" i="7"/>
  <c r="M2162" i="7"/>
  <c r="N2162" i="7"/>
  <c r="M2158" i="7"/>
  <c r="N2158" i="7"/>
  <c r="M2154" i="7"/>
  <c r="N2154" i="7"/>
  <c r="M2150" i="7"/>
  <c r="N2150" i="7"/>
  <c r="M2146" i="7"/>
  <c r="N2146" i="7"/>
  <c r="BS11" i="25"/>
  <c r="BS13" i="25" s="1"/>
  <c r="AW15" i="25"/>
  <c r="BM12" i="25"/>
  <c r="BI14" i="25"/>
  <c r="BI13" i="25"/>
  <c r="BI12" i="25"/>
  <c r="AW13" i="25"/>
  <c r="AW14" i="25"/>
  <c r="BA12" i="25"/>
  <c r="BA13" i="25" s="1"/>
  <c r="AG13" i="25"/>
  <c r="AW12" i="25"/>
  <c r="AW11" i="25"/>
  <c r="AG14" i="25"/>
  <c r="AK12" i="25"/>
  <c r="AS12" i="25"/>
  <c r="AS11" i="25"/>
  <c r="AO12" i="25"/>
  <c r="AK14" i="25"/>
  <c r="AK13" i="25"/>
  <c r="AK11" i="25"/>
  <c r="Y14" i="25"/>
  <c r="Y13" i="25"/>
  <c r="AG12" i="25"/>
  <c r="AC12" i="25"/>
  <c r="AC13" i="25"/>
  <c r="Y12" i="25"/>
  <c r="I12" i="25"/>
  <c r="U12" i="25"/>
  <c r="U13" i="25"/>
  <c r="Q12" i="25"/>
  <c r="Q14" i="25" s="1"/>
  <c r="I14" i="25"/>
  <c r="I13" i="25"/>
  <c r="C15" i="25"/>
  <c r="C14" i="25"/>
  <c r="C13" i="25"/>
  <c r="C11" i="25"/>
  <c r="C12" i="25"/>
  <c r="N1472" i="7"/>
  <c r="N2450" i="7"/>
  <c r="N2434" i="7"/>
  <c r="N2430" i="7"/>
  <c r="N2418" i="7"/>
  <c r="N2402" i="7"/>
  <c r="N2398" i="7"/>
  <c r="N2386" i="7"/>
  <c r="N2382" i="7"/>
  <c r="N2370" i="7"/>
  <c r="N2366" i="7"/>
  <c r="N2306" i="7"/>
  <c r="N2066" i="7"/>
  <c r="N2034" i="7"/>
  <c r="N2018" i="7"/>
  <c r="N2014" i="7"/>
  <c r="N1986" i="7"/>
  <c r="N1982" i="7"/>
  <c r="N1954" i="7"/>
  <c r="N1938" i="7"/>
  <c r="N1906" i="7"/>
  <c r="N1890" i="7"/>
  <c r="N1886" i="7"/>
  <c r="N1858" i="7"/>
  <c r="N1854" i="7"/>
  <c r="N2318" i="7"/>
  <c r="N2078" i="7"/>
  <c r="N1842" i="7"/>
  <c r="N1838" i="7"/>
  <c r="N1826" i="7"/>
  <c r="N1822" i="7"/>
  <c r="N1810" i="7"/>
  <c r="N1778" i="7"/>
  <c r="N1762" i="7"/>
  <c r="N1758" i="7"/>
  <c r="N1746" i="7"/>
  <c r="N1730" i="7"/>
  <c r="N1726" i="7"/>
  <c r="N1694" i="7"/>
  <c r="N1682" i="7"/>
  <c r="N1666" i="7"/>
  <c r="N1634" i="7"/>
  <c r="N1630" i="7"/>
  <c r="N1618" i="7"/>
  <c r="N1602" i="7"/>
  <c r="N1598" i="7"/>
  <c r="N1570" i="7"/>
  <c r="N1566" i="7"/>
  <c r="N1554" i="7"/>
  <c r="N1538" i="7"/>
  <c r="N1506" i="7"/>
  <c r="N1502" i="7"/>
  <c r="N1442" i="7"/>
  <c r="N1438" i="7"/>
  <c r="N1426" i="7"/>
  <c r="N1410" i="7"/>
  <c r="N1406" i="7"/>
  <c r="N1394" i="7"/>
  <c r="N1378" i="7"/>
  <c r="N1362" i="7"/>
  <c r="N1346" i="7"/>
  <c r="N1342" i="7"/>
  <c r="N1330" i="7"/>
  <c r="N1326" i="7"/>
  <c r="N1314" i="7"/>
  <c r="N1310" i="7"/>
  <c r="N1298" i="7"/>
  <c r="N1282" i="7"/>
  <c r="N1278" i="7"/>
  <c r="N1266" i="7"/>
  <c r="N1250" i="7"/>
  <c r="N1234" i="7"/>
  <c r="N1218" i="7"/>
  <c r="N1214" i="7"/>
  <c r="N1202" i="7"/>
  <c r="N1186" i="7"/>
  <c r="N1182" i="7"/>
  <c r="N1170" i="7"/>
  <c r="N1166" i="7"/>
  <c r="N1154" i="7"/>
  <c r="N1150" i="7"/>
  <c r="N1138" i="7"/>
  <c r="N1122" i="7"/>
  <c r="N1074" i="7"/>
  <c r="N1058" i="7"/>
  <c r="N1054" i="7"/>
  <c r="N1042" i="7"/>
  <c r="N1038" i="7"/>
  <c r="N1010" i="7"/>
  <c r="N990" i="7"/>
  <c r="N978" i="7"/>
  <c r="N962" i="7"/>
  <c r="N958" i="7"/>
  <c r="N946" i="7"/>
  <c r="N866" i="7"/>
  <c r="N862" i="7"/>
  <c r="N818" i="7"/>
  <c r="N802" i="7"/>
  <c r="N798" i="7"/>
  <c r="N786" i="7"/>
  <c r="N758" i="7"/>
  <c r="N742" i="7"/>
  <c r="N734" i="7"/>
  <c r="N670" i="7"/>
  <c r="N330" i="7"/>
  <c r="N138" i="7"/>
  <c r="N106" i="7"/>
  <c r="N90" i="7"/>
  <c r="N58" i="7"/>
  <c r="N42" i="7"/>
  <c r="N26" i="7"/>
  <c r="M2318" i="7"/>
  <c r="M1326" i="7"/>
  <c r="M1166" i="7"/>
  <c r="N2474" i="7"/>
  <c r="N583" i="7"/>
  <c r="N467" i="7"/>
  <c r="M1838" i="7"/>
  <c r="N2026" i="7"/>
  <c r="N2062" i="7"/>
  <c r="M2062" i="7"/>
  <c r="N1998" i="7"/>
  <c r="M1998" i="7"/>
  <c r="M1834" i="7"/>
  <c r="N1834" i="7"/>
  <c r="N1774" i="7"/>
  <c r="M1774" i="7"/>
  <c r="N1742" i="7"/>
  <c r="M1742" i="7"/>
  <c r="N1678" i="7"/>
  <c r="M1678" i="7"/>
  <c r="N1486" i="7"/>
  <c r="M1486" i="7"/>
  <c r="M1474" i="7"/>
  <c r="N1474" i="7"/>
  <c r="N1422" i="7"/>
  <c r="M1422" i="7"/>
  <c r="N1358" i="7"/>
  <c r="M1358" i="7"/>
  <c r="N1294" i="7"/>
  <c r="M1294" i="7"/>
  <c r="N1198" i="7"/>
  <c r="M1198" i="7"/>
  <c r="N1134" i="7"/>
  <c r="M1134" i="7"/>
  <c r="N1006" i="7"/>
  <c r="M1006" i="7"/>
  <c r="N846" i="7"/>
  <c r="M846" i="7"/>
  <c r="N750" i="7"/>
  <c r="M750" i="7"/>
  <c r="N1898" i="7"/>
  <c r="M2473" i="7"/>
  <c r="N2473" i="7"/>
  <c r="N2441" i="7"/>
  <c r="N2377" i="7"/>
  <c r="M2345" i="7"/>
  <c r="N2345" i="7"/>
  <c r="N2313" i="7"/>
  <c r="N2057" i="7"/>
  <c r="M2025" i="7"/>
  <c r="N2025" i="7"/>
  <c r="N1993" i="7"/>
  <c r="N1929" i="7"/>
  <c r="N1897" i="7"/>
  <c r="M1833" i="7"/>
  <c r="N1833" i="7"/>
  <c r="N1801" i="7"/>
  <c r="M1769" i="7"/>
  <c r="N1769" i="7"/>
  <c r="N1737" i="7"/>
  <c r="M1705" i="7"/>
  <c r="N1705" i="7"/>
  <c r="M1641" i="7"/>
  <c r="N1641" i="7"/>
  <c r="M2382" i="7"/>
  <c r="M734" i="7"/>
  <c r="N1770" i="7"/>
  <c r="N2030" i="7"/>
  <c r="M2030" i="7"/>
  <c r="N1934" i="7"/>
  <c r="M1934" i="7"/>
  <c r="N1902" i="7"/>
  <c r="N1806" i="7"/>
  <c r="M1806" i="7"/>
  <c r="N1614" i="7"/>
  <c r="M1614" i="7"/>
  <c r="N1550" i="7"/>
  <c r="M1550" i="7"/>
  <c r="N1390" i="7"/>
  <c r="M1390" i="7"/>
  <c r="N1262" i="7"/>
  <c r="M1262" i="7"/>
  <c r="N1230" i="7"/>
  <c r="M1230" i="7"/>
  <c r="N1070" i="7"/>
  <c r="M1070" i="7"/>
  <c r="N942" i="7"/>
  <c r="M942" i="7"/>
  <c r="N814" i="7"/>
  <c r="M814" i="7"/>
  <c r="N782" i="7"/>
  <c r="M782" i="7"/>
  <c r="M1038" i="7"/>
  <c r="N2467" i="7"/>
  <c r="M2467" i="7"/>
  <c r="N2463" i="7"/>
  <c r="M2463" i="7"/>
  <c r="N2455" i="7"/>
  <c r="M2455" i="7"/>
  <c r="N2451" i="7"/>
  <c r="M2451" i="7"/>
  <c r="N2443" i="7"/>
  <c r="M2443" i="7"/>
  <c r="N2435" i="7"/>
  <c r="M2435" i="7"/>
  <c r="N2427" i="7"/>
  <c r="M2427" i="7"/>
  <c r="N2419" i="7"/>
  <c r="M2419" i="7"/>
  <c r="N2407" i="7"/>
  <c r="M2407" i="7"/>
  <c r="N2399" i="7"/>
  <c r="M2399" i="7"/>
  <c r="N2387" i="7"/>
  <c r="M2387" i="7"/>
  <c r="N2383" i="7"/>
  <c r="M2383" i="7"/>
  <c r="N2375" i="7"/>
  <c r="M2375" i="7"/>
  <c r="N2367" i="7"/>
  <c r="M2367" i="7"/>
  <c r="N2331" i="7"/>
  <c r="M2331" i="7"/>
  <c r="N2323" i="7"/>
  <c r="M2323" i="7"/>
  <c r="N2183" i="7"/>
  <c r="M2183" i="7"/>
  <c r="N2175" i="7"/>
  <c r="M2175" i="7"/>
  <c r="N2171" i="7"/>
  <c r="M2171" i="7"/>
  <c r="N2071" i="7"/>
  <c r="M2071" i="7"/>
  <c r="N2067" i="7"/>
  <c r="M2067" i="7"/>
  <c r="N2059" i="7"/>
  <c r="M2059" i="7"/>
  <c r="N2039" i="7"/>
  <c r="M2039" i="7"/>
  <c r="N2031" i="7"/>
  <c r="M2031" i="7"/>
  <c r="N2023" i="7"/>
  <c r="M2023" i="7"/>
  <c r="N2015" i="7"/>
  <c r="M2015" i="7"/>
  <c r="N1995" i="7"/>
  <c r="M1995" i="7"/>
  <c r="N1987" i="7"/>
  <c r="M1987" i="7"/>
  <c r="N1979" i="7"/>
  <c r="M1979" i="7"/>
  <c r="N1955" i="7"/>
  <c r="M1955" i="7"/>
  <c r="N1939" i="7"/>
  <c r="M1939" i="7"/>
  <c r="N1931" i="7"/>
  <c r="M1931" i="7"/>
  <c r="N1907" i="7"/>
  <c r="N1899" i="7"/>
  <c r="N1891" i="7"/>
  <c r="N1883" i="7"/>
  <c r="M1883" i="7"/>
  <c r="N1859" i="7"/>
  <c r="M1859" i="7"/>
  <c r="N1851" i="7"/>
  <c r="M1851" i="7"/>
  <c r="N1839" i="7"/>
  <c r="M1839" i="7"/>
  <c r="N1831" i="7"/>
  <c r="M1831" i="7"/>
  <c r="N1823" i="7"/>
  <c r="M1823" i="7"/>
  <c r="N1815" i="7"/>
  <c r="M1815" i="7"/>
  <c r="N1811" i="7"/>
  <c r="M1811" i="7"/>
  <c r="N1803" i="7"/>
  <c r="M1803" i="7"/>
  <c r="N1779" i="7"/>
  <c r="M1779" i="7"/>
  <c r="N1771" i="7"/>
  <c r="M1771" i="7"/>
  <c r="N1763" i="7"/>
  <c r="M1763" i="7"/>
  <c r="N1755" i="7"/>
  <c r="M1755" i="7"/>
  <c r="N1747" i="7"/>
  <c r="M1747" i="7"/>
  <c r="N1739" i="7"/>
  <c r="M1739" i="7"/>
  <c r="N1731" i="7"/>
  <c r="M1731" i="7"/>
  <c r="N1723" i="7"/>
  <c r="M1723" i="7"/>
  <c r="N1715" i="7"/>
  <c r="M1715" i="7"/>
  <c r="N1707" i="7"/>
  <c r="M1707" i="7"/>
  <c r="N1699" i="7"/>
  <c r="M1699" i="7"/>
  <c r="N1659" i="7"/>
  <c r="M1659" i="7"/>
  <c r="N1651" i="7"/>
  <c r="M1651" i="7"/>
  <c r="N1643" i="7"/>
  <c r="M1643" i="7"/>
  <c r="N1635" i="7"/>
  <c r="M1635" i="7"/>
  <c r="N1627" i="7"/>
  <c r="M1627" i="7"/>
  <c r="N1619" i="7"/>
  <c r="M1619" i="7"/>
  <c r="N1611" i="7"/>
  <c r="M1611" i="7"/>
  <c r="N1603" i="7"/>
  <c r="M1603" i="7"/>
  <c r="N1595" i="7"/>
  <c r="M1595" i="7"/>
  <c r="N1567" i="7"/>
  <c r="M1567" i="7"/>
  <c r="N1555" i="7"/>
  <c r="M1555" i="7"/>
  <c r="N1547" i="7"/>
  <c r="M1547" i="7"/>
  <c r="N1507" i="7"/>
  <c r="M1507" i="7"/>
  <c r="N1499" i="7"/>
  <c r="M1499" i="7"/>
  <c r="M1495" i="7"/>
  <c r="N1495" i="7"/>
  <c r="N1487" i="7"/>
  <c r="M1487" i="7"/>
  <c r="N1479" i="7"/>
  <c r="M1479" i="7"/>
  <c r="N1447" i="7"/>
  <c r="M1447" i="7"/>
  <c r="N1443" i="7"/>
  <c r="M1443" i="7"/>
  <c r="N1439" i="7"/>
  <c r="M1439" i="7"/>
  <c r="N1435" i="7"/>
  <c r="M1435" i="7"/>
  <c r="N1427" i="7"/>
  <c r="M1427" i="7"/>
  <c r="N1419" i="7"/>
  <c r="M1419" i="7"/>
  <c r="M1407" i="7"/>
  <c r="N1407" i="7"/>
  <c r="N1399" i="7"/>
  <c r="M1399" i="7"/>
  <c r="M1391" i="7"/>
  <c r="N1391" i="7"/>
  <c r="N1387" i="7"/>
  <c r="M1387" i="7"/>
  <c r="N1383" i="7"/>
  <c r="M1383" i="7"/>
  <c r="N1379" i="7"/>
  <c r="M1379" i="7"/>
  <c r="N1371" i="7"/>
  <c r="M1371" i="7"/>
  <c r="N1363" i="7"/>
  <c r="M1363" i="7"/>
  <c r="N1355" i="7"/>
  <c r="M1355" i="7"/>
  <c r="N1347" i="7"/>
  <c r="M1347" i="7"/>
  <c r="N1339" i="7"/>
  <c r="M1339" i="7"/>
  <c r="N1331" i="7"/>
  <c r="M1331" i="7"/>
  <c r="N1323" i="7"/>
  <c r="M1323" i="7"/>
  <c r="N1319" i="7"/>
  <c r="M1319" i="7"/>
  <c r="N1315" i="7"/>
  <c r="M1315" i="7"/>
  <c r="N1307" i="7"/>
  <c r="M1307" i="7"/>
  <c r="N1299" i="7"/>
  <c r="M1299" i="7"/>
  <c r="N1291" i="7"/>
  <c r="M1291" i="7"/>
  <c r="N1283" i="7"/>
  <c r="M1283" i="7"/>
  <c r="N1275" i="7"/>
  <c r="M1275" i="7"/>
  <c r="N1267" i="7"/>
  <c r="M1267" i="7"/>
  <c r="N1239" i="7"/>
  <c r="M1239" i="7"/>
  <c r="M1231" i="7"/>
  <c r="N1231" i="7"/>
  <c r="N1223" i="7"/>
  <c r="M1223" i="7"/>
  <c r="M1215" i="7"/>
  <c r="N1215" i="7"/>
  <c r="N1207" i="7"/>
  <c r="M1207" i="7"/>
  <c r="N1203" i="7"/>
  <c r="M1203" i="7"/>
  <c r="M1199" i="7"/>
  <c r="N1199" i="7"/>
  <c r="N1195" i="7"/>
  <c r="M1195" i="7"/>
  <c r="N1191" i="7"/>
  <c r="M1191" i="7"/>
  <c r="N1187" i="7"/>
  <c r="M1187" i="7"/>
  <c r="N1179" i="7"/>
  <c r="M1179" i="7"/>
  <c r="M1167" i="7"/>
  <c r="N1167" i="7"/>
  <c r="N1159" i="7"/>
  <c r="M1159" i="7"/>
  <c r="M1151" i="7"/>
  <c r="N1151" i="7"/>
  <c r="N1147" i="7"/>
  <c r="M1147" i="7"/>
  <c r="N1139" i="7"/>
  <c r="M1139" i="7"/>
  <c r="N1071" i="7"/>
  <c r="M1071" i="7"/>
  <c r="N1059" i="7"/>
  <c r="M1059" i="7"/>
  <c r="N1055" i="7"/>
  <c r="M1055" i="7"/>
  <c r="N1051" i="7"/>
  <c r="M1051" i="7"/>
  <c r="N1047" i="7"/>
  <c r="M1047" i="7"/>
  <c r="N1039" i="7"/>
  <c r="M1039" i="7"/>
  <c r="N1035" i="7"/>
  <c r="M1035" i="7"/>
  <c r="N1031" i="7"/>
  <c r="M1031" i="7"/>
  <c r="N1003" i="7"/>
  <c r="M1003" i="7"/>
  <c r="M987" i="7"/>
  <c r="N987" i="7"/>
  <c r="N979" i="7"/>
  <c r="M979" i="7"/>
  <c r="N963" i="7"/>
  <c r="M963" i="7"/>
  <c r="N951" i="7"/>
  <c r="M951" i="7"/>
  <c r="N943" i="7"/>
  <c r="M943" i="7"/>
  <c r="N939" i="7"/>
  <c r="M939" i="7"/>
  <c r="N883" i="7"/>
  <c r="M883" i="7"/>
  <c r="M859" i="7"/>
  <c r="N859" i="7"/>
  <c r="N851" i="7"/>
  <c r="M851" i="7"/>
  <c r="N823" i="7"/>
  <c r="M823" i="7"/>
  <c r="N815" i="7"/>
  <c r="M815" i="7"/>
  <c r="N783" i="7"/>
  <c r="M783" i="7"/>
  <c r="N779" i="7"/>
  <c r="M779" i="7"/>
  <c r="N763" i="7"/>
  <c r="M763" i="7"/>
  <c r="N755" i="7"/>
  <c r="M755" i="7"/>
  <c r="N747" i="7"/>
  <c r="M747" i="7"/>
  <c r="N739" i="7"/>
  <c r="M739" i="7"/>
  <c r="N735" i="7"/>
  <c r="M735" i="7"/>
  <c r="N731" i="7"/>
  <c r="M731" i="7"/>
  <c r="N483" i="7"/>
  <c r="M483" i="7"/>
  <c r="N455" i="7"/>
  <c r="N1375" i="7"/>
  <c r="N1119" i="7"/>
  <c r="N2466" i="7"/>
  <c r="N2374" i="7"/>
  <c r="M2374" i="7"/>
  <c r="M2362" i="7"/>
  <c r="N2362" i="7"/>
  <c r="N2358" i="7"/>
  <c r="M2358" i="7"/>
  <c r="N2342" i="7"/>
  <c r="M2342" i="7"/>
  <c r="M2330" i="7"/>
  <c r="N2330" i="7"/>
  <c r="N2326" i="7"/>
  <c r="M2326" i="7"/>
  <c r="N2178" i="7"/>
  <c r="N2166" i="7"/>
  <c r="M2166" i="7"/>
  <c r="N2070" i="7"/>
  <c r="M2070" i="7"/>
  <c r="N2054" i="7"/>
  <c r="M2054" i="7"/>
  <c r="M2010" i="7"/>
  <c r="N2010" i="7"/>
  <c r="N1942" i="7"/>
  <c r="M1942" i="7"/>
  <c r="N1910" i="7"/>
  <c r="M1818" i="7"/>
  <c r="N1818" i="7"/>
  <c r="N1814" i="7"/>
  <c r="M1814" i="7"/>
  <c r="M1690" i="7"/>
  <c r="N1690" i="7"/>
  <c r="N1686" i="7"/>
  <c r="M1686" i="7"/>
  <c r="N1670" i="7"/>
  <c r="M1670" i="7"/>
  <c r="N1626" i="7"/>
  <c r="M1626" i="7"/>
  <c r="N1610" i="7"/>
  <c r="M1610" i="7"/>
  <c r="N1606" i="7"/>
  <c r="M1606" i="7"/>
  <c r="N1542" i="7"/>
  <c r="M1542" i="7"/>
  <c r="N1494" i="7"/>
  <c r="M1494" i="7"/>
  <c r="N1414" i="7"/>
  <c r="M1414" i="7"/>
  <c r="N1402" i="7"/>
  <c r="M1402" i="7"/>
  <c r="N1398" i="7"/>
  <c r="M1398" i="7"/>
  <c r="N1386" i="7"/>
  <c r="M1386" i="7"/>
  <c r="N1382" i="7"/>
  <c r="M1382" i="7"/>
  <c r="N1366" i="7"/>
  <c r="M1366" i="7"/>
  <c r="N1350" i="7"/>
  <c r="M1350" i="7"/>
  <c r="N1306" i="7"/>
  <c r="M1306" i="7"/>
  <c r="N1290" i="7"/>
  <c r="M1290" i="7"/>
  <c r="N1242" i="7"/>
  <c r="M1242" i="7"/>
  <c r="N1222" i="7"/>
  <c r="M1222" i="7"/>
  <c r="N1178" i="7"/>
  <c r="M1178" i="7"/>
  <c r="N1158" i="7"/>
  <c r="M1158" i="7"/>
  <c r="N1142" i="7"/>
  <c r="M1142" i="7"/>
  <c r="N1130" i="7"/>
  <c r="M1130" i="7"/>
  <c r="N1126" i="7"/>
  <c r="M1126" i="7"/>
  <c r="N1030" i="7"/>
  <c r="M1030" i="7"/>
  <c r="N1018" i="7"/>
  <c r="M1018" i="7"/>
  <c r="N1014" i="7"/>
  <c r="M1014" i="7"/>
  <c r="N982" i="7"/>
  <c r="M982" i="7"/>
  <c r="N966" i="7"/>
  <c r="M966" i="7"/>
  <c r="N950" i="7"/>
  <c r="M950" i="7"/>
  <c r="N938" i="7"/>
  <c r="M938" i="7"/>
  <c r="N874" i="7"/>
  <c r="M874" i="7"/>
  <c r="N858" i="7"/>
  <c r="M858" i="7"/>
  <c r="N854" i="7"/>
  <c r="M854" i="7"/>
  <c r="N822" i="7"/>
  <c r="M822" i="7"/>
  <c r="N810" i="7"/>
  <c r="M810" i="7"/>
  <c r="N806" i="7"/>
  <c r="M806" i="7"/>
  <c r="N754" i="7"/>
  <c r="M754" i="7"/>
  <c r="N738" i="7"/>
  <c r="M738" i="7"/>
  <c r="N486" i="7"/>
  <c r="M486" i="7"/>
  <c r="N482" i="7"/>
  <c r="M482" i="7"/>
  <c r="N454" i="7"/>
  <c r="M454" i="7"/>
  <c r="N406" i="7"/>
  <c r="M406" i="7"/>
  <c r="N370" i="7"/>
  <c r="N362" i="7"/>
  <c r="M362" i="7"/>
  <c r="N342" i="7"/>
  <c r="M342" i="7"/>
  <c r="N338" i="7"/>
  <c r="M338" i="7"/>
  <c r="N334" i="7"/>
  <c r="M334" i="7"/>
  <c r="N326" i="7"/>
  <c r="M326" i="7"/>
  <c r="N318" i="7"/>
  <c r="M318" i="7"/>
  <c r="N314" i="7"/>
  <c r="N306" i="7"/>
  <c r="M306" i="7"/>
  <c r="N302" i="7"/>
  <c r="M302" i="7"/>
  <c r="N294" i="7"/>
  <c r="M294" i="7"/>
  <c r="N286" i="7"/>
  <c r="M286" i="7"/>
  <c r="N258" i="7"/>
  <c r="M258" i="7"/>
  <c r="N254" i="7"/>
  <c r="M254" i="7"/>
  <c r="N226" i="7"/>
  <c r="M226" i="7"/>
  <c r="N178" i="7"/>
  <c r="M178" i="7"/>
  <c r="N174" i="7"/>
  <c r="M174" i="7"/>
  <c r="N166" i="7"/>
  <c r="M166" i="7"/>
  <c r="N146" i="7"/>
  <c r="M146" i="7"/>
  <c r="N134" i="7"/>
  <c r="M134" i="7"/>
  <c r="N122" i="7"/>
  <c r="N98" i="7"/>
  <c r="M98" i="7"/>
  <c r="N94" i="7"/>
  <c r="M94" i="7"/>
  <c r="N74" i="7"/>
  <c r="N22" i="7"/>
  <c r="M22" i="7"/>
  <c r="N10" i="7"/>
  <c r="M10" i="7"/>
  <c r="N6" i="7"/>
  <c r="M6" i="7"/>
  <c r="M2466" i="7"/>
  <c r="M2402" i="7"/>
  <c r="M2370" i="7"/>
  <c r="M2178" i="7"/>
  <c r="M1954" i="7"/>
  <c r="M1858" i="7"/>
  <c r="M1730" i="7"/>
  <c r="M1602" i="7"/>
  <c r="M1506" i="7"/>
  <c r="M1442" i="7"/>
  <c r="M1378" i="7"/>
  <c r="M1314" i="7"/>
  <c r="M1282" i="7"/>
  <c r="M1218" i="7"/>
  <c r="M1154" i="7"/>
  <c r="M962" i="7"/>
  <c r="M866" i="7"/>
  <c r="M314" i="7"/>
  <c r="M90" i="7"/>
  <c r="M58" i="7"/>
  <c r="N1374" i="7"/>
  <c r="N1246" i="7"/>
  <c r="N1118" i="7"/>
  <c r="N2469" i="7"/>
  <c r="M2469" i="7"/>
  <c r="N2465" i="7"/>
  <c r="M2465" i="7"/>
  <c r="N2461" i="7"/>
  <c r="N2457" i="7"/>
  <c r="N2453" i="7"/>
  <c r="M2453" i="7"/>
  <c r="N2437" i="7"/>
  <c r="M2437" i="7"/>
  <c r="N2433" i="7"/>
  <c r="M2433" i="7"/>
  <c r="N2429" i="7"/>
  <c r="N2425" i="7"/>
  <c r="N2421" i="7"/>
  <c r="M2421" i="7"/>
  <c r="N2417" i="7"/>
  <c r="M2417" i="7"/>
  <c r="N2405" i="7"/>
  <c r="M2405" i="7"/>
  <c r="N2401" i="7"/>
  <c r="M2401" i="7"/>
  <c r="N2397" i="7"/>
  <c r="N2389" i="7"/>
  <c r="M2389" i="7"/>
  <c r="N2385" i="7"/>
  <c r="M2385" i="7"/>
  <c r="N2381" i="7"/>
  <c r="N2373" i="7"/>
  <c r="M2373" i="7"/>
  <c r="N2369" i="7"/>
  <c r="M2369" i="7"/>
  <c r="N2365" i="7"/>
  <c r="N2361" i="7"/>
  <c r="N2333" i="7"/>
  <c r="N2329" i="7"/>
  <c r="N2325" i="7"/>
  <c r="M2325" i="7"/>
  <c r="N2321" i="7"/>
  <c r="M2321" i="7"/>
  <c r="N2317" i="7"/>
  <c r="N2309" i="7"/>
  <c r="M2309" i="7"/>
  <c r="N2305" i="7"/>
  <c r="M2305" i="7"/>
  <c r="N2189" i="7"/>
  <c r="N2181" i="7"/>
  <c r="M2181" i="7"/>
  <c r="N2177" i="7"/>
  <c r="M2177" i="7"/>
  <c r="N2173" i="7"/>
  <c r="N2073" i="7"/>
  <c r="N2069" i="7"/>
  <c r="M2069" i="7"/>
  <c r="N2065" i="7"/>
  <c r="M2065" i="7"/>
  <c r="N2061" i="7"/>
  <c r="N2053" i="7"/>
  <c r="M2053" i="7"/>
  <c r="N2041" i="7"/>
  <c r="N2037" i="7"/>
  <c r="M2037" i="7"/>
  <c r="N2033" i="7"/>
  <c r="M2033" i="7"/>
  <c r="N2029" i="7"/>
  <c r="N2021" i="7"/>
  <c r="M2021" i="7"/>
  <c r="N2017" i="7"/>
  <c r="M2017" i="7"/>
  <c r="N2013" i="7"/>
  <c r="N2009" i="7"/>
  <c r="N1997" i="7"/>
  <c r="N1989" i="7"/>
  <c r="M1989" i="7"/>
  <c r="N1985" i="7"/>
  <c r="M1985" i="7"/>
  <c r="N1981" i="7"/>
  <c r="N1977" i="7"/>
  <c r="N1973" i="7"/>
  <c r="M1973" i="7"/>
  <c r="N1957" i="7"/>
  <c r="M1957" i="7"/>
  <c r="N1941" i="7"/>
  <c r="M1941" i="7"/>
  <c r="N1937" i="7"/>
  <c r="M1937" i="7"/>
  <c r="N1933" i="7"/>
  <c r="N1913" i="7"/>
  <c r="N1909" i="7"/>
  <c r="N1905" i="7"/>
  <c r="N1901" i="7"/>
  <c r="N1893" i="7"/>
  <c r="N1889" i="7"/>
  <c r="M1889" i="7"/>
  <c r="N1885" i="7"/>
  <c r="N1881" i="7"/>
  <c r="N1857" i="7"/>
  <c r="M1857" i="7"/>
  <c r="N1853" i="7"/>
  <c r="N1849" i="7"/>
  <c r="N1845" i="7"/>
  <c r="M1845" i="7"/>
  <c r="N1841" i="7"/>
  <c r="M1841" i="7"/>
  <c r="N1837" i="7"/>
  <c r="N1829" i="7"/>
  <c r="M1829" i="7"/>
  <c r="N1825" i="7"/>
  <c r="M1825" i="7"/>
  <c r="N1821" i="7"/>
  <c r="N1817" i="7"/>
  <c r="N1813" i="7"/>
  <c r="M1813" i="7"/>
  <c r="N1809" i="7"/>
  <c r="M1809" i="7"/>
  <c r="N1805" i="7"/>
  <c r="N1777" i="7"/>
  <c r="M1777" i="7"/>
  <c r="N1773" i="7"/>
  <c r="N1765" i="7"/>
  <c r="M1765" i="7"/>
  <c r="N1761" i="7"/>
  <c r="M1761" i="7"/>
  <c r="N1757" i="7"/>
  <c r="N1753" i="7"/>
  <c r="N1749" i="7"/>
  <c r="M1749" i="7"/>
  <c r="N1745" i="7"/>
  <c r="M1745" i="7"/>
  <c r="N1741" i="7"/>
  <c r="N1733" i="7"/>
  <c r="M1733" i="7"/>
  <c r="N1729" i="7"/>
  <c r="M1729" i="7"/>
  <c r="N1725" i="7"/>
  <c r="N1721" i="7"/>
  <c r="N1717" i="7"/>
  <c r="M1717" i="7"/>
  <c r="N1713" i="7"/>
  <c r="M1713" i="7"/>
  <c r="N1701" i="7"/>
  <c r="M1701" i="7"/>
  <c r="N1697" i="7"/>
  <c r="M1697" i="7"/>
  <c r="N1661" i="7"/>
  <c r="N1657" i="7"/>
  <c r="N1653" i="7"/>
  <c r="M1653" i="7"/>
  <c r="N1649" i="7"/>
  <c r="M1649" i="7"/>
  <c r="N1645" i="7"/>
  <c r="N1637" i="7"/>
  <c r="M1637" i="7"/>
  <c r="N1633" i="7"/>
  <c r="M1633" i="7"/>
  <c r="N1629" i="7"/>
  <c r="N1625" i="7"/>
  <c r="N1621" i="7"/>
  <c r="M1621" i="7"/>
  <c r="N1617" i="7"/>
  <c r="M1617" i="7"/>
  <c r="N1613" i="7"/>
  <c r="N1609" i="7"/>
  <c r="N1605" i="7"/>
  <c r="M1605" i="7"/>
  <c r="N1601" i="7"/>
  <c r="M1601" i="7"/>
  <c r="N1597" i="7"/>
  <c r="N1569" i="7"/>
  <c r="M1569" i="7"/>
  <c r="N1553" i="7"/>
  <c r="M1553" i="7"/>
  <c r="N1549" i="7"/>
  <c r="N1545" i="7"/>
  <c r="N1541" i="7"/>
  <c r="M1541" i="7"/>
  <c r="N1537" i="7"/>
  <c r="M1537" i="7"/>
  <c r="N1505" i="7"/>
  <c r="M1505" i="7"/>
  <c r="N1501" i="7"/>
  <c r="N1497" i="7"/>
  <c r="N1493" i="7"/>
  <c r="M1493" i="7"/>
  <c r="N1485" i="7"/>
  <c r="N1481" i="7"/>
  <c r="N1477" i="7"/>
  <c r="M1477" i="7"/>
  <c r="N1473" i="7"/>
  <c r="M1473" i="7"/>
  <c r="N1445" i="7"/>
  <c r="M1445" i="7"/>
  <c r="N1441" i="7"/>
  <c r="M1441" i="7"/>
  <c r="N1437" i="7"/>
  <c r="N1433" i="7"/>
  <c r="N1429" i="7"/>
  <c r="M1429" i="7"/>
  <c r="N1425" i="7"/>
  <c r="M1425" i="7"/>
  <c r="N1421" i="7"/>
  <c r="N1417" i="7"/>
  <c r="N1413" i="7"/>
  <c r="M1413" i="7"/>
  <c r="N1409" i="7"/>
  <c r="M1409" i="7"/>
  <c r="N1405" i="7"/>
  <c r="N1401" i="7"/>
  <c r="N1397" i="7"/>
  <c r="M1397" i="7"/>
  <c r="N1393" i="7"/>
  <c r="M1393" i="7"/>
  <c r="N1389" i="7"/>
  <c r="N1385" i="7"/>
  <c r="N1381" i="7"/>
  <c r="M1381" i="7"/>
  <c r="N1377" i="7"/>
  <c r="M1377" i="7"/>
  <c r="N1373" i="7"/>
  <c r="N1369" i="7"/>
  <c r="N1365" i="7"/>
  <c r="M1365" i="7"/>
  <c r="N1361" i="7"/>
  <c r="M1361" i="7"/>
  <c r="N1357" i="7"/>
  <c r="N1353" i="7"/>
  <c r="N1349" i="7"/>
  <c r="M1349" i="7"/>
  <c r="N1345" i="7"/>
  <c r="M1345" i="7"/>
  <c r="N1341" i="7"/>
  <c r="N1337" i="7"/>
  <c r="N1333" i="7"/>
  <c r="M1333" i="7"/>
  <c r="N1329" i="7"/>
  <c r="M1329" i="7"/>
  <c r="N1325" i="7"/>
  <c r="N1321" i="7"/>
  <c r="N1317" i="7"/>
  <c r="M1317" i="7"/>
  <c r="N1313" i="7"/>
  <c r="M1313" i="7"/>
  <c r="N1305" i="7"/>
  <c r="N1301" i="7"/>
  <c r="M1301" i="7"/>
  <c r="N1297" i="7"/>
  <c r="M1297" i="7"/>
  <c r="N1293" i="7"/>
  <c r="N1289" i="7"/>
  <c r="M2441" i="7"/>
  <c r="M2430" i="7"/>
  <c r="M2398" i="7"/>
  <c r="M2377" i="7"/>
  <c r="M2366" i="7"/>
  <c r="M2313" i="7"/>
  <c r="M2078" i="7"/>
  <c r="M2057" i="7"/>
  <c r="M2014" i="7"/>
  <c r="M1993" i="7"/>
  <c r="M1982" i="7"/>
  <c r="M1929" i="7"/>
  <c r="M1886" i="7"/>
  <c r="M1854" i="7"/>
  <c r="M1822" i="7"/>
  <c r="M1801" i="7"/>
  <c r="M1758" i="7"/>
  <c r="M1737" i="7"/>
  <c r="M1726" i="7"/>
  <c r="M1694" i="7"/>
  <c r="M1630" i="7"/>
  <c r="M1609" i="7"/>
  <c r="M1598" i="7"/>
  <c r="M1566" i="7"/>
  <c r="M1545" i="7"/>
  <c r="M1502" i="7"/>
  <c r="M1481" i="7"/>
  <c r="M1438" i="7"/>
  <c r="M1417" i="7"/>
  <c r="M1406" i="7"/>
  <c r="M1385" i="7"/>
  <c r="M1353" i="7"/>
  <c r="M1342" i="7"/>
  <c r="M1321" i="7"/>
  <c r="M1310" i="7"/>
  <c r="M1289" i="7"/>
  <c r="M1278" i="7"/>
  <c r="M1214" i="7"/>
  <c r="M1182" i="7"/>
  <c r="M1150" i="7"/>
  <c r="M1054" i="7"/>
  <c r="M990" i="7"/>
  <c r="M958" i="7"/>
  <c r="M862" i="7"/>
  <c r="M798" i="7"/>
  <c r="M758" i="7"/>
  <c r="M742" i="7"/>
  <c r="M370" i="7"/>
  <c r="N2442" i="7"/>
  <c r="N2378" i="7"/>
  <c r="N2314" i="7"/>
  <c r="N2058" i="7"/>
  <c r="N1994" i="7"/>
  <c r="N1930" i="7"/>
  <c r="N1802" i="7"/>
  <c r="N1738" i="7"/>
  <c r="N1674" i="7"/>
  <c r="N1431" i="7"/>
  <c r="N1311" i="7"/>
  <c r="N1183" i="7"/>
  <c r="N1043" i="7"/>
  <c r="N795" i="7"/>
  <c r="N2475" i="7"/>
  <c r="M2475" i="7"/>
  <c r="N2471" i="7"/>
  <c r="N2459" i="7"/>
  <c r="M2459" i="7"/>
  <c r="N2439" i="7"/>
  <c r="M2439" i="7"/>
  <c r="N2431" i="7"/>
  <c r="M2431" i="7"/>
  <c r="N2423" i="7"/>
  <c r="M2423" i="7"/>
  <c r="N2403" i="7"/>
  <c r="M2403" i="7"/>
  <c r="N2391" i="7"/>
  <c r="M2391" i="7"/>
  <c r="N2379" i="7"/>
  <c r="M2379" i="7"/>
  <c r="N2371" i="7"/>
  <c r="M2371" i="7"/>
  <c r="N2363" i="7"/>
  <c r="M2363" i="7"/>
  <c r="N2359" i="7"/>
  <c r="M2359" i="7"/>
  <c r="N2343" i="7"/>
  <c r="M2343" i="7"/>
  <c r="N2327" i="7"/>
  <c r="M2327" i="7"/>
  <c r="N2319" i="7"/>
  <c r="M2319" i="7"/>
  <c r="N2307" i="7"/>
  <c r="N2187" i="7"/>
  <c r="M2187" i="7"/>
  <c r="N2179" i="7"/>
  <c r="M2179" i="7"/>
  <c r="N2063" i="7"/>
  <c r="M2063" i="7"/>
  <c r="N2055" i="7"/>
  <c r="M2055" i="7"/>
  <c r="N2051" i="7"/>
  <c r="M2051" i="7"/>
  <c r="N2035" i="7"/>
  <c r="M2035" i="7"/>
  <c r="N2027" i="7"/>
  <c r="M2027" i="7"/>
  <c r="N2019" i="7"/>
  <c r="M2019" i="7"/>
  <c r="N2011" i="7"/>
  <c r="M2011" i="7"/>
  <c r="N2007" i="7"/>
  <c r="M2007" i="7"/>
  <c r="N1999" i="7"/>
  <c r="M1999" i="7"/>
  <c r="N1991" i="7"/>
  <c r="M1991" i="7"/>
  <c r="N1983" i="7"/>
  <c r="M1983" i="7"/>
  <c r="N1975" i="7"/>
  <c r="M1975" i="7"/>
  <c r="N1943" i="7"/>
  <c r="M1943" i="7"/>
  <c r="N1935" i="7"/>
  <c r="M1935" i="7"/>
  <c r="N1911" i="7"/>
  <c r="N1903" i="7"/>
  <c r="N1895" i="7"/>
  <c r="N1887" i="7"/>
  <c r="M1887" i="7"/>
  <c r="N1879" i="7"/>
  <c r="M1879" i="7"/>
  <c r="N1855" i="7"/>
  <c r="M1855" i="7"/>
  <c r="N1847" i="7"/>
  <c r="M1847" i="7"/>
  <c r="N1843" i="7"/>
  <c r="M1843" i="7"/>
  <c r="N1835" i="7"/>
  <c r="M1835" i="7"/>
  <c r="N1827" i="7"/>
  <c r="M1827" i="7"/>
  <c r="N1819" i="7"/>
  <c r="M1819" i="7"/>
  <c r="N1807" i="7"/>
  <c r="M1807" i="7"/>
  <c r="N1775" i="7"/>
  <c r="M1775" i="7"/>
  <c r="N1767" i="7"/>
  <c r="M1767" i="7"/>
  <c r="N1759" i="7"/>
  <c r="M1759" i="7"/>
  <c r="N1751" i="7"/>
  <c r="M1751" i="7"/>
  <c r="N1743" i="7"/>
  <c r="M1743" i="7"/>
  <c r="N1735" i="7"/>
  <c r="M1735" i="7"/>
  <c r="N1727" i="7"/>
  <c r="M1727" i="7"/>
  <c r="N1719" i="7"/>
  <c r="M1719" i="7"/>
  <c r="N1711" i="7"/>
  <c r="M1711" i="7"/>
  <c r="N1703" i="7"/>
  <c r="M1703" i="7"/>
  <c r="N1671" i="7"/>
  <c r="M1671" i="7"/>
  <c r="N1655" i="7"/>
  <c r="M1655" i="7"/>
  <c r="N1647" i="7"/>
  <c r="M1647" i="7"/>
  <c r="N1639" i="7"/>
  <c r="M1639" i="7"/>
  <c r="N1631" i="7"/>
  <c r="M1631" i="7"/>
  <c r="M1623" i="7"/>
  <c r="N1623" i="7"/>
  <c r="N1615" i="7"/>
  <c r="M1615" i="7"/>
  <c r="N1607" i="7"/>
  <c r="M1607" i="7"/>
  <c r="N1599" i="7"/>
  <c r="M1599" i="7"/>
  <c r="N1551" i="7"/>
  <c r="M1551" i="7"/>
  <c r="N1543" i="7"/>
  <c r="M1543" i="7"/>
  <c r="N1539" i="7"/>
  <c r="M1539" i="7"/>
  <c r="N1503" i="7"/>
  <c r="M1503" i="7"/>
  <c r="N1483" i="7"/>
  <c r="M1483" i="7"/>
  <c r="N1475" i="7"/>
  <c r="M1475" i="7"/>
  <c r="N1423" i="7"/>
  <c r="M1423" i="7"/>
  <c r="N1415" i="7"/>
  <c r="M1415" i="7"/>
  <c r="N1411" i="7"/>
  <c r="M1411" i="7"/>
  <c r="N1403" i="7"/>
  <c r="M1403" i="7"/>
  <c r="N1395" i="7"/>
  <c r="M1395" i="7"/>
  <c r="N1367" i="7"/>
  <c r="M1367" i="7"/>
  <c r="M1359" i="7"/>
  <c r="N1359" i="7"/>
  <c r="N1351" i="7"/>
  <c r="M1351" i="7"/>
  <c r="M1343" i="7"/>
  <c r="N1343" i="7"/>
  <c r="N1335" i="7"/>
  <c r="M1335" i="7"/>
  <c r="M1327" i="7"/>
  <c r="N1327" i="7"/>
  <c r="N1303" i="7"/>
  <c r="M1303" i="7"/>
  <c r="M1295" i="7"/>
  <c r="N1295" i="7"/>
  <c r="N1287" i="7"/>
  <c r="M1287" i="7"/>
  <c r="M1279" i="7"/>
  <c r="N1279" i="7"/>
  <c r="N1271" i="7"/>
  <c r="M1271" i="7"/>
  <c r="M1263" i="7"/>
  <c r="N1263" i="7"/>
  <c r="N1259" i="7"/>
  <c r="M1259" i="7"/>
  <c r="N1255" i="7"/>
  <c r="M1255" i="7"/>
  <c r="N1251" i="7"/>
  <c r="M1251" i="7"/>
  <c r="N1243" i="7"/>
  <c r="M1243" i="7"/>
  <c r="N1235" i="7"/>
  <c r="M1235" i="7"/>
  <c r="N1227" i="7"/>
  <c r="M1227" i="7"/>
  <c r="N1219" i="7"/>
  <c r="M1219" i="7"/>
  <c r="N1211" i="7"/>
  <c r="M1211" i="7"/>
  <c r="N1175" i="7"/>
  <c r="M1175" i="7"/>
  <c r="N1171" i="7"/>
  <c r="M1171" i="7"/>
  <c r="N1163" i="7"/>
  <c r="M1163" i="7"/>
  <c r="N1155" i="7"/>
  <c r="M1155" i="7"/>
  <c r="N1143" i="7"/>
  <c r="M1143" i="7"/>
  <c r="M1135" i="7"/>
  <c r="N1135" i="7"/>
  <c r="N1131" i="7"/>
  <c r="M1131" i="7"/>
  <c r="N1127" i="7"/>
  <c r="M1127" i="7"/>
  <c r="N1123" i="7"/>
  <c r="M1123" i="7"/>
  <c r="N991" i="7"/>
  <c r="M991" i="7"/>
  <c r="N983" i="7"/>
  <c r="M983" i="7"/>
  <c r="N967" i="7"/>
  <c r="M967" i="7"/>
  <c r="N959" i="7"/>
  <c r="M959" i="7"/>
  <c r="M955" i="7"/>
  <c r="N955" i="7"/>
  <c r="N947" i="7"/>
  <c r="M947" i="7"/>
  <c r="N875" i="7"/>
  <c r="M875" i="7"/>
  <c r="N855" i="7"/>
  <c r="M855" i="7"/>
  <c r="N847" i="7"/>
  <c r="M847" i="7"/>
  <c r="N835" i="7"/>
  <c r="M835" i="7"/>
  <c r="N819" i="7"/>
  <c r="M819" i="7"/>
  <c r="N811" i="7"/>
  <c r="M811" i="7"/>
  <c r="N807" i="7"/>
  <c r="M807" i="7"/>
  <c r="N803" i="7"/>
  <c r="M803" i="7"/>
  <c r="N799" i="7"/>
  <c r="M799" i="7"/>
  <c r="N791" i="7"/>
  <c r="M791" i="7"/>
  <c r="N787" i="7"/>
  <c r="M787" i="7"/>
  <c r="N775" i="7"/>
  <c r="M775" i="7"/>
  <c r="N759" i="7"/>
  <c r="M759" i="7"/>
  <c r="N751" i="7"/>
  <c r="M751" i="7"/>
  <c r="N743" i="7"/>
  <c r="M743" i="7"/>
  <c r="N675" i="7"/>
  <c r="M675" i="7"/>
  <c r="N667" i="7"/>
  <c r="M667" i="7"/>
  <c r="M467" i="7"/>
  <c r="N1247" i="7"/>
  <c r="N2470" i="7"/>
  <c r="M2470" i="7"/>
  <c r="N2462" i="7"/>
  <c r="M2458" i="7"/>
  <c r="N2458" i="7"/>
  <c r="N2454" i="7"/>
  <c r="M2454" i="7"/>
  <c r="N2438" i="7"/>
  <c r="M2438" i="7"/>
  <c r="M2426" i="7"/>
  <c r="N2426" i="7"/>
  <c r="N2422" i="7"/>
  <c r="M2422" i="7"/>
  <c r="N2406" i="7"/>
  <c r="M2406" i="7"/>
  <c r="N2390" i="7"/>
  <c r="M2390" i="7"/>
  <c r="N2182" i="7"/>
  <c r="M2182" i="7"/>
  <c r="N2174" i="7"/>
  <c r="N2038" i="7"/>
  <c r="M2038" i="7"/>
  <c r="N2022" i="7"/>
  <c r="M2022" i="7"/>
  <c r="N1990" i="7"/>
  <c r="M1990" i="7"/>
  <c r="M1978" i="7"/>
  <c r="N1978" i="7"/>
  <c r="N1974" i="7"/>
  <c r="M1974" i="7"/>
  <c r="N1958" i="7"/>
  <c r="M1958" i="7"/>
  <c r="N1894" i="7"/>
  <c r="M1882" i="7"/>
  <c r="N1882" i="7"/>
  <c r="N1878" i="7"/>
  <c r="M1878" i="7"/>
  <c r="M1850" i="7"/>
  <c r="N1850" i="7"/>
  <c r="N1846" i="7"/>
  <c r="M1846" i="7"/>
  <c r="N1830" i="7"/>
  <c r="M1830" i="7"/>
  <c r="N1766" i="7"/>
  <c r="M1766" i="7"/>
  <c r="M1754" i="7"/>
  <c r="N1754" i="7"/>
  <c r="N1750" i="7"/>
  <c r="M1750" i="7"/>
  <c r="N1734" i="7"/>
  <c r="M1734" i="7"/>
  <c r="M1722" i="7"/>
  <c r="N1722" i="7"/>
  <c r="N1718" i="7"/>
  <c r="M1718" i="7"/>
  <c r="N1638" i="7"/>
  <c r="M1638" i="7"/>
  <c r="N1622" i="7"/>
  <c r="M1622" i="7"/>
  <c r="N1546" i="7"/>
  <c r="M1546" i="7"/>
  <c r="N1498" i="7"/>
  <c r="M1498" i="7"/>
  <c r="N1482" i="7"/>
  <c r="M1482" i="7"/>
  <c r="N1478" i="7"/>
  <c r="M1478" i="7"/>
  <c r="N1446" i="7"/>
  <c r="M1446" i="7"/>
  <c r="N1434" i="7"/>
  <c r="M1434" i="7"/>
  <c r="N1418" i="7"/>
  <c r="M1418" i="7"/>
  <c r="N1370" i="7"/>
  <c r="M1370" i="7"/>
  <c r="N1354" i="7"/>
  <c r="M1354" i="7"/>
  <c r="N1338" i="7"/>
  <c r="M1338" i="7"/>
  <c r="N1334" i="7"/>
  <c r="M1334" i="7"/>
  <c r="N1322" i="7"/>
  <c r="M1322" i="7"/>
  <c r="N1318" i="7"/>
  <c r="M1318" i="7"/>
  <c r="N1302" i="7"/>
  <c r="M1302" i="7"/>
  <c r="N1286" i="7"/>
  <c r="M1286" i="7"/>
  <c r="N1274" i="7"/>
  <c r="M1274" i="7"/>
  <c r="N1270" i="7"/>
  <c r="M1270" i="7"/>
  <c r="N1258" i="7"/>
  <c r="M1258" i="7"/>
  <c r="N1254" i="7"/>
  <c r="M1254" i="7"/>
  <c r="N1238" i="7"/>
  <c r="M1238" i="7"/>
  <c r="N1226" i="7"/>
  <c r="M1226" i="7"/>
  <c r="N1210" i="7"/>
  <c r="M1210" i="7"/>
  <c r="N1206" i="7"/>
  <c r="M1206" i="7"/>
  <c r="N1194" i="7"/>
  <c r="M1194" i="7"/>
  <c r="N1190" i="7"/>
  <c r="M1190" i="7"/>
  <c r="N1174" i="7"/>
  <c r="M1174" i="7"/>
  <c r="N1162" i="7"/>
  <c r="M1162" i="7"/>
  <c r="N1146" i="7"/>
  <c r="M1146" i="7"/>
  <c r="N1050" i="7"/>
  <c r="M1050" i="7"/>
  <c r="N1046" i="7"/>
  <c r="M1046" i="7"/>
  <c r="N1034" i="7"/>
  <c r="M1034" i="7"/>
  <c r="N986" i="7"/>
  <c r="M986" i="7"/>
  <c r="N954" i="7"/>
  <c r="M954" i="7"/>
  <c r="N838" i="7"/>
  <c r="M838" i="7"/>
  <c r="N790" i="7"/>
  <c r="M790" i="7"/>
  <c r="N778" i="7"/>
  <c r="M778" i="7"/>
  <c r="N762" i="7"/>
  <c r="M762" i="7"/>
  <c r="N746" i="7"/>
  <c r="M746" i="7"/>
  <c r="N730" i="7"/>
  <c r="N582" i="7"/>
  <c r="M582" i="7"/>
  <c r="N402" i="7"/>
  <c r="N390" i="7"/>
  <c r="M390" i="7"/>
  <c r="N298" i="7"/>
  <c r="N290" i="7"/>
  <c r="M290" i="7"/>
  <c r="N282" i="7"/>
  <c r="N278" i="7"/>
  <c r="M278" i="7"/>
  <c r="N250" i="7"/>
  <c r="N230" i="7"/>
  <c r="M230" i="7"/>
  <c r="N210" i="7"/>
  <c r="M210" i="7"/>
  <c r="N202" i="7"/>
  <c r="N162" i="7"/>
  <c r="M162" i="7"/>
  <c r="N158" i="7"/>
  <c r="M158" i="7"/>
  <c r="N130" i="7"/>
  <c r="M130" i="7"/>
  <c r="N126" i="7"/>
  <c r="M126" i="7"/>
  <c r="N118" i="7"/>
  <c r="M118" i="7"/>
  <c r="N114" i="7"/>
  <c r="M114" i="7"/>
  <c r="N110" i="7"/>
  <c r="M110" i="7"/>
  <c r="N102" i="7"/>
  <c r="M102" i="7"/>
  <c r="N78" i="7"/>
  <c r="N70" i="7"/>
  <c r="M70" i="7"/>
  <c r="N54" i="7"/>
  <c r="M54" i="7"/>
  <c r="N50" i="7"/>
  <c r="M50" i="7"/>
  <c r="N46" i="7"/>
  <c r="M46" i="7"/>
  <c r="M2434" i="7"/>
  <c r="M2018" i="7"/>
  <c r="M1986" i="7"/>
  <c r="M1826" i="7"/>
  <c r="M1762" i="7"/>
  <c r="M1666" i="7"/>
  <c r="M1634" i="7"/>
  <c r="M1570" i="7"/>
  <c r="M1538" i="7"/>
  <c r="M1410" i="7"/>
  <c r="M1346" i="7"/>
  <c r="M1250" i="7"/>
  <c r="M1186" i="7"/>
  <c r="M1122" i="7"/>
  <c r="M1058" i="7"/>
  <c r="M802" i="7"/>
  <c r="M282" i="7"/>
  <c r="M250" i="7"/>
  <c r="M122" i="7"/>
  <c r="M26" i="7"/>
  <c r="N2476" i="7"/>
  <c r="M2476" i="7"/>
  <c r="N2472" i="7"/>
  <c r="N2468" i="7"/>
  <c r="N2464" i="7"/>
  <c r="M2464" i="7"/>
  <c r="N2460" i="7"/>
  <c r="M2460" i="7"/>
  <c r="N2456" i="7"/>
  <c r="N2452" i="7"/>
  <c r="N2448" i="7"/>
  <c r="M2448" i="7"/>
  <c r="N2440" i="7"/>
  <c r="N2436" i="7"/>
  <c r="N2432" i="7"/>
  <c r="M2432" i="7"/>
  <c r="N2428" i="7"/>
  <c r="M2428" i="7"/>
  <c r="N2424" i="7"/>
  <c r="N2420" i="7"/>
  <c r="N2416" i="7"/>
  <c r="M2416" i="7"/>
  <c r="N2412" i="7"/>
  <c r="M2412" i="7"/>
  <c r="N2404" i="7"/>
  <c r="N2400" i="7"/>
  <c r="M2400" i="7"/>
  <c r="N2396" i="7"/>
  <c r="N2392" i="7"/>
  <c r="N2388" i="7"/>
  <c r="N2384" i="7"/>
  <c r="M2384" i="7"/>
  <c r="N2380" i="7"/>
  <c r="M2380" i="7"/>
  <c r="N2376" i="7"/>
  <c r="N2372" i="7"/>
  <c r="N2368" i="7"/>
  <c r="M2368" i="7"/>
  <c r="N2364" i="7"/>
  <c r="M2364" i="7"/>
  <c r="N2360" i="7"/>
  <c r="N2344" i="7"/>
  <c r="N2332" i="7"/>
  <c r="M2332" i="7"/>
  <c r="N2328" i="7"/>
  <c r="N2324" i="7"/>
  <c r="N2320" i="7"/>
  <c r="M2320" i="7"/>
  <c r="N2312" i="7"/>
  <c r="N2308" i="7"/>
  <c r="N2304" i="7"/>
  <c r="M2304" i="7"/>
  <c r="N2188" i="7"/>
  <c r="M2188" i="7"/>
  <c r="N2184" i="7"/>
  <c r="N2180" i="7"/>
  <c r="N2176" i="7"/>
  <c r="M2176" i="7"/>
  <c r="N2172" i="7"/>
  <c r="M2172" i="7"/>
  <c r="N2076" i="7"/>
  <c r="M2076" i="7"/>
  <c r="N2072" i="7"/>
  <c r="N2068" i="7"/>
  <c r="N2064" i="7"/>
  <c r="M2064" i="7"/>
  <c r="N2060" i="7"/>
  <c r="M2060" i="7"/>
  <c r="N2056" i="7"/>
  <c r="N2052" i="7"/>
  <c r="N2040" i="7"/>
  <c r="N2036" i="7"/>
  <c r="N2032" i="7"/>
  <c r="M2032" i="7"/>
  <c r="N2028" i="7"/>
  <c r="M2028" i="7"/>
  <c r="N2024" i="7"/>
  <c r="N2020" i="7"/>
  <c r="N2016" i="7"/>
  <c r="M2016" i="7"/>
  <c r="N2012" i="7"/>
  <c r="M2012" i="7"/>
  <c r="N2008" i="7"/>
  <c r="N2000" i="7"/>
  <c r="M2000" i="7"/>
  <c r="N1996" i="7"/>
  <c r="M1996" i="7"/>
  <c r="N1992" i="7"/>
  <c r="N1988" i="7"/>
  <c r="N1984" i="7"/>
  <c r="M1984" i="7"/>
  <c r="N1980" i="7"/>
  <c r="M1980" i="7"/>
  <c r="N1976" i="7"/>
  <c r="N1972" i="7"/>
  <c r="N1956" i="7"/>
  <c r="N1940" i="7"/>
  <c r="N1936" i="7"/>
  <c r="M1936" i="7"/>
  <c r="N1932" i="7"/>
  <c r="M1932" i="7"/>
  <c r="N1928" i="7"/>
  <c r="N1916" i="7"/>
  <c r="M1916" i="7"/>
  <c r="N1912" i="7"/>
  <c r="N1908" i="7"/>
  <c r="N1904" i="7"/>
  <c r="N1900" i="7"/>
  <c r="N1896" i="7"/>
  <c r="N1892" i="7"/>
  <c r="N1888" i="7"/>
  <c r="M1888" i="7"/>
  <c r="N1884" i="7"/>
  <c r="M1884" i="7"/>
  <c r="N1880" i="7"/>
  <c r="N1860" i="7"/>
  <c r="N1856" i="7"/>
  <c r="M1856" i="7"/>
  <c r="N1852" i="7"/>
  <c r="M1852" i="7"/>
  <c r="N1848" i="7"/>
  <c r="N1844" i="7"/>
  <c r="N1840" i="7"/>
  <c r="M1840" i="7"/>
  <c r="N1836" i="7"/>
  <c r="M1836" i="7"/>
  <c r="N1832" i="7"/>
  <c r="N1828" i="7"/>
  <c r="N1824" i="7"/>
  <c r="M1824" i="7"/>
  <c r="N1820" i="7"/>
  <c r="M1820" i="7"/>
  <c r="N1816" i="7"/>
  <c r="N1812" i="7"/>
  <c r="N1808" i="7"/>
  <c r="M1808" i="7"/>
  <c r="N1804" i="7"/>
  <c r="M1804" i="7"/>
  <c r="N1800" i="7"/>
  <c r="N1780" i="7"/>
  <c r="N1776" i="7"/>
  <c r="M1776" i="7"/>
  <c r="N1772" i="7"/>
  <c r="M1772" i="7"/>
  <c r="N1768" i="7"/>
  <c r="N1764" i="7"/>
  <c r="N1760" i="7"/>
  <c r="M1760" i="7"/>
  <c r="N1756" i="7"/>
  <c r="M1756" i="7"/>
  <c r="N1752" i="7"/>
  <c r="N1748" i="7"/>
  <c r="N1744" i="7"/>
  <c r="M1744" i="7"/>
  <c r="N1740" i="7"/>
  <c r="M1740" i="7"/>
  <c r="N1736" i="7"/>
  <c r="N1732" i="7"/>
  <c r="N1728" i="7"/>
  <c r="M1728" i="7"/>
  <c r="N1724" i="7"/>
  <c r="M1724" i="7"/>
  <c r="N1708" i="7"/>
  <c r="M1708" i="7"/>
  <c r="N1704" i="7"/>
  <c r="N1692" i="7"/>
  <c r="M1692" i="7"/>
  <c r="N1688" i="7"/>
  <c r="N1684" i="7"/>
  <c r="N1680" i="7"/>
  <c r="M1680" i="7"/>
  <c r="N1676" i="7"/>
  <c r="M1676" i="7"/>
  <c r="N1672" i="7"/>
  <c r="N1668" i="7"/>
  <c r="N1664" i="7"/>
  <c r="M1664" i="7"/>
  <c r="N1640" i="7"/>
  <c r="N1636" i="7"/>
  <c r="N1632" i="7"/>
  <c r="M1632" i="7"/>
  <c r="N1628" i="7"/>
  <c r="M1628" i="7"/>
  <c r="N1624" i="7"/>
  <c r="N1620" i="7"/>
  <c r="N1616" i="7"/>
  <c r="M1616" i="7"/>
  <c r="N1612" i="7"/>
  <c r="M1612" i="7"/>
  <c r="N1608" i="7"/>
  <c r="N1604" i="7"/>
  <c r="N1596" i="7"/>
  <c r="M1596" i="7"/>
  <c r="N1568" i="7"/>
  <c r="M1568" i="7"/>
  <c r="N1552" i="7"/>
  <c r="M1552" i="7"/>
  <c r="N1548" i="7"/>
  <c r="M1548" i="7"/>
  <c r="N1544" i="7"/>
  <c r="N1540" i="7"/>
  <c r="N1536" i="7"/>
  <c r="M1536" i="7"/>
  <c r="N1504" i="7"/>
  <c r="M1504" i="7"/>
  <c r="N1500" i="7"/>
  <c r="M1500" i="7"/>
  <c r="N1496" i="7"/>
  <c r="N1488" i="7"/>
  <c r="M1488" i="7"/>
  <c r="N1484" i="7"/>
  <c r="M1484" i="7"/>
  <c r="N1480" i="7"/>
  <c r="N1476" i="7"/>
  <c r="N1444" i="7"/>
  <c r="N1440" i="7"/>
  <c r="M1440" i="7"/>
  <c r="N1436" i="7"/>
  <c r="M1436" i="7"/>
  <c r="N1432" i="7"/>
  <c r="N1428" i="7"/>
  <c r="N1424" i="7"/>
  <c r="M1424" i="7"/>
  <c r="N1420" i="7"/>
  <c r="M1420" i="7"/>
  <c r="N1416" i="7"/>
  <c r="N1412" i="7"/>
  <c r="N1408" i="7"/>
  <c r="M1408" i="7"/>
  <c r="N1404" i="7"/>
  <c r="M1404" i="7"/>
  <c r="N1400" i="7"/>
  <c r="N1396" i="7"/>
  <c r="N1392" i="7"/>
  <c r="M1392" i="7"/>
  <c r="N1388" i="7"/>
  <c r="M1388" i="7"/>
  <c r="N1384" i="7"/>
  <c r="N1380" i="7"/>
  <c r="N1376" i="7"/>
  <c r="M1376" i="7"/>
  <c r="N1372" i="7"/>
  <c r="M1372" i="7"/>
  <c r="N1368" i="7"/>
  <c r="N1364" i="7"/>
  <c r="N1360" i="7"/>
  <c r="M1360" i="7"/>
  <c r="N1356" i="7"/>
  <c r="M1356" i="7"/>
  <c r="N1352" i="7"/>
  <c r="N1348" i="7"/>
  <c r="N1344" i="7"/>
  <c r="M1344" i="7"/>
  <c r="N1340" i="7"/>
  <c r="M1340" i="7"/>
  <c r="N1336" i="7"/>
  <c r="N1332" i="7"/>
  <c r="N1328" i="7"/>
  <c r="M1328" i="7"/>
  <c r="N1324" i="7"/>
  <c r="M1324" i="7"/>
  <c r="N1320" i="7"/>
  <c r="N1316" i="7"/>
  <c r="N1312" i="7"/>
  <c r="M1312" i="7"/>
  <c r="N1308" i="7"/>
  <c r="M1308" i="7"/>
  <c r="N1304" i="7"/>
  <c r="N1300" i="7"/>
  <c r="N1296" i="7"/>
  <c r="M1296" i="7"/>
  <c r="N1292" i="7"/>
  <c r="M1292" i="7"/>
  <c r="N1288" i="7"/>
  <c r="N1284" i="7"/>
  <c r="N1280" i="7"/>
  <c r="M1280" i="7"/>
  <c r="N1276" i="7"/>
  <c r="M1276" i="7"/>
  <c r="N1272" i="7"/>
  <c r="N1268" i="7"/>
  <c r="N1264" i="7"/>
  <c r="M1264" i="7"/>
  <c r="N1260" i="7"/>
  <c r="M1260" i="7"/>
  <c r="N1256" i="7"/>
  <c r="N1252" i="7"/>
  <c r="N1248" i="7"/>
  <c r="M1248" i="7"/>
  <c r="N1244" i="7"/>
  <c r="M1244" i="7"/>
  <c r="N1240" i="7"/>
  <c r="N1236" i="7"/>
  <c r="N1232" i="7"/>
  <c r="M1232" i="7"/>
  <c r="N1228" i="7"/>
  <c r="M1228" i="7"/>
  <c r="N1224" i="7"/>
  <c r="N1220" i="7"/>
  <c r="N1216" i="7"/>
  <c r="M1216" i="7"/>
  <c r="N1212" i="7"/>
  <c r="M1212" i="7"/>
  <c r="N1208" i="7"/>
  <c r="N1204" i="7"/>
  <c r="N1200" i="7"/>
  <c r="M1200" i="7"/>
  <c r="N1196" i="7"/>
  <c r="M1196" i="7"/>
  <c r="N1192" i="7"/>
  <c r="N1188" i="7"/>
  <c r="N1184" i="7"/>
  <c r="M1184" i="7"/>
  <c r="N1180" i="7"/>
  <c r="M1180" i="7"/>
  <c r="N1176" i="7"/>
  <c r="N1172" i="7"/>
  <c r="N1168" i="7"/>
  <c r="M1168" i="7"/>
  <c r="N1164" i="7"/>
  <c r="M1164" i="7"/>
  <c r="N1160" i="7"/>
  <c r="N1156" i="7"/>
  <c r="N1152" i="7"/>
  <c r="M1152" i="7"/>
  <c r="N1148" i="7"/>
  <c r="M1148" i="7"/>
  <c r="N1144" i="7"/>
  <c r="N1140" i="7"/>
  <c r="N1136" i="7"/>
  <c r="M1136" i="7"/>
  <c r="N1132" i="7"/>
  <c r="M1132" i="7"/>
  <c r="N1128" i="7"/>
  <c r="N1124" i="7"/>
  <c r="N1120" i="7"/>
  <c r="M1120" i="7"/>
  <c r="N1072" i="7"/>
  <c r="M1072" i="7"/>
  <c r="N1056" i="7"/>
  <c r="M1056" i="7"/>
  <c r="N1052" i="7"/>
  <c r="M1052" i="7"/>
  <c r="N1048" i="7"/>
  <c r="N1044" i="7"/>
  <c r="N1040" i="7"/>
  <c r="M1040" i="7"/>
  <c r="N1036" i="7"/>
  <c r="M1036" i="7"/>
  <c r="N1032" i="7"/>
  <c r="N1004" i="7"/>
  <c r="M1004" i="7"/>
  <c r="N992" i="7"/>
  <c r="M992" i="7"/>
  <c r="N988" i="7"/>
  <c r="M988" i="7"/>
  <c r="N984" i="7"/>
  <c r="N980" i="7"/>
  <c r="N976" i="7"/>
  <c r="M976" i="7"/>
  <c r="N972" i="7"/>
  <c r="M972" i="7"/>
  <c r="N968" i="7"/>
  <c r="N960" i="7"/>
  <c r="M960" i="7"/>
  <c r="N956" i="7"/>
  <c r="M956" i="7"/>
  <c r="N952" i="7"/>
  <c r="N948" i="7"/>
  <c r="M2461" i="7"/>
  <c r="M2450" i="7"/>
  <c r="M2440" i="7"/>
  <c r="M2429" i="7"/>
  <c r="M2418" i="7"/>
  <c r="M2397" i="7"/>
  <c r="M2386" i="7"/>
  <c r="M2376" i="7"/>
  <c r="M2365" i="7"/>
  <c r="M2344" i="7"/>
  <c r="M2333" i="7"/>
  <c r="M2312" i="7"/>
  <c r="M2184" i="7"/>
  <c r="M2173" i="7"/>
  <c r="M2066" i="7"/>
  <c r="M2056" i="7"/>
  <c r="M2034" i="7"/>
  <c r="M2024" i="7"/>
  <c r="M2013" i="7"/>
  <c r="M1992" i="7"/>
  <c r="M1981" i="7"/>
  <c r="M1938" i="7"/>
  <c r="M1928" i="7"/>
  <c r="M1885" i="7"/>
  <c r="M1853" i="7"/>
  <c r="M1842" i="7"/>
  <c r="M1832" i="7"/>
  <c r="M1821" i="7"/>
  <c r="M1810" i="7"/>
  <c r="M1800" i="7"/>
  <c r="M1778" i="7"/>
  <c r="M1768" i="7"/>
  <c r="M1757" i="7"/>
  <c r="M1746" i="7"/>
  <c r="M1736" i="7"/>
  <c r="M1725" i="7"/>
  <c r="M1704" i="7"/>
  <c r="M1682" i="7"/>
  <c r="M1672" i="7"/>
  <c r="M1661" i="7"/>
  <c r="M1640" i="7"/>
  <c r="M1629" i="7"/>
  <c r="M1618" i="7"/>
  <c r="M1608" i="7"/>
  <c r="M1597" i="7"/>
  <c r="M1554" i="7"/>
  <c r="M1544" i="7"/>
  <c r="M1501" i="7"/>
  <c r="M1480" i="7"/>
  <c r="M1437" i="7"/>
  <c r="M1426" i="7"/>
  <c r="M1416" i="7"/>
  <c r="M1405" i="7"/>
  <c r="M1394" i="7"/>
  <c r="M1384" i="7"/>
  <c r="M1373" i="7"/>
  <c r="M1362" i="7"/>
  <c r="M1352" i="7"/>
  <c r="M1341" i="7"/>
  <c r="M1330" i="7"/>
  <c r="M1320" i="7"/>
  <c r="M1298" i="7"/>
  <c r="M1288" i="7"/>
  <c r="M1266" i="7"/>
  <c r="M1256" i="7"/>
  <c r="M1234" i="7"/>
  <c r="M1224" i="7"/>
  <c r="M1202" i="7"/>
  <c r="M1192" i="7"/>
  <c r="M1170" i="7"/>
  <c r="M1160" i="7"/>
  <c r="M1138" i="7"/>
  <c r="M1128" i="7"/>
  <c r="M1074" i="7"/>
  <c r="M1042" i="7"/>
  <c r="M1032" i="7"/>
  <c r="M1010" i="7"/>
  <c r="M978" i="7"/>
  <c r="M968" i="7"/>
  <c r="M946" i="7"/>
  <c r="M818" i="7"/>
  <c r="M786" i="7"/>
  <c r="M583" i="7"/>
  <c r="M455" i="7"/>
  <c r="M330" i="7"/>
  <c r="M298" i="7"/>
  <c r="M202" i="7"/>
  <c r="M138" i="7"/>
  <c r="M106" i="7"/>
  <c r="M42" i="7"/>
  <c r="N1600" i="7"/>
  <c r="N1430" i="7"/>
  <c r="N794" i="7"/>
  <c r="N1285" i="7"/>
  <c r="N1281" i="7"/>
  <c r="N1277" i="7"/>
  <c r="N1273" i="7"/>
  <c r="N1269" i="7"/>
  <c r="N1265" i="7"/>
  <c r="N1261" i="7"/>
  <c r="N1257" i="7"/>
  <c r="N1253" i="7"/>
  <c r="N1249" i="7"/>
  <c r="N1245" i="7"/>
  <c r="N1241" i="7"/>
  <c r="N1237" i="7"/>
  <c r="N1233" i="7"/>
  <c r="N1229" i="7"/>
  <c r="N1225" i="7"/>
  <c r="N1221" i="7"/>
  <c r="N1217" i="7"/>
  <c r="N1213" i="7"/>
  <c r="N1209" i="7"/>
  <c r="N1205" i="7"/>
  <c r="N1201" i="7"/>
  <c r="N1197" i="7"/>
  <c r="N1193" i="7"/>
  <c r="N1189" i="7"/>
  <c r="N1185" i="7"/>
  <c r="N1181" i="7"/>
  <c r="N1177" i="7"/>
  <c r="N1173" i="7"/>
  <c r="N1169" i="7"/>
  <c r="N1165" i="7"/>
  <c r="N1161" i="7"/>
  <c r="N1157" i="7"/>
  <c r="N1153" i="7"/>
  <c r="N1149" i="7"/>
  <c r="N1145" i="7"/>
  <c r="N1141" i="7"/>
  <c r="N1137" i="7"/>
  <c r="N1133" i="7"/>
  <c r="N1129" i="7"/>
  <c r="N1125" i="7"/>
  <c r="N1121" i="7"/>
  <c r="N1073" i="7"/>
  <c r="N1057" i="7"/>
  <c r="N1053" i="7"/>
  <c r="N1049" i="7"/>
  <c r="N1045" i="7"/>
  <c r="N1041" i="7"/>
  <c r="N1037" i="7"/>
  <c r="N1033" i="7"/>
  <c r="N1017" i="7"/>
  <c r="N1013" i="7"/>
  <c r="N1009" i="7"/>
  <c r="N1005" i="7"/>
  <c r="N993" i="7"/>
  <c r="N989" i="7"/>
  <c r="N985" i="7"/>
  <c r="N981" i="7"/>
  <c r="N977" i="7"/>
  <c r="N973" i="7"/>
  <c r="N969" i="7"/>
  <c r="N961" i="7"/>
  <c r="N957" i="7"/>
  <c r="N953" i="7"/>
  <c r="N949" i="7"/>
  <c r="N945" i="7"/>
  <c r="N941" i="7"/>
  <c r="N889" i="7"/>
  <c r="N873" i="7"/>
  <c r="N865" i="7"/>
  <c r="N861" i="7"/>
  <c r="N857" i="7"/>
  <c r="N853" i="7"/>
  <c r="N837" i="7"/>
  <c r="N829" i="7"/>
  <c r="N825" i="7"/>
  <c r="N821" i="7"/>
  <c r="N817" i="7"/>
  <c r="N813" i="7"/>
  <c r="N809" i="7"/>
  <c r="N805" i="7"/>
  <c r="N801" i="7"/>
  <c r="N797" i="7"/>
  <c r="N793" i="7"/>
  <c r="N789" i="7"/>
  <c r="N785" i="7"/>
  <c r="N781" i="7"/>
  <c r="N777" i="7"/>
  <c r="N761" i="7"/>
  <c r="N757" i="7"/>
  <c r="N753" i="7"/>
  <c r="N749" i="7"/>
  <c r="N745" i="7"/>
  <c r="N741" i="7"/>
  <c r="N737" i="7"/>
  <c r="N733" i="7"/>
  <c r="N677" i="7"/>
  <c r="M677" i="7"/>
  <c r="N669" i="7"/>
  <c r="N485" i="7"/>
  <c r="M485" i="7"/>
  <c r="N481" i="7"/>
  <c r="M481" i="7"/>
  <c r="N469" i="7"/>
  <c r="M469" i="7"/>
  <c r="N457" i="7"/>
  <c r="N405" i="7"/>
  <c r="M405" i="7"/>
  <c r="N401" i="7"/>
  <c r="M401" i="7"/>
  <c r="N389" i="7"/>
  <c r="M389" i="7"/>
  <c r="N369" i="7"/>
  <c r="M369" i="7"/>
  <c r="N361" i="7"/>
  <c r="N337" i="7"/>
  <c r="N333" i="7"/>
  <c r="M333" i="7"/>
  <c r="N325" i="7"/>
  <c r="M325" i="7"/>
  <c r="N317" i="7"/>
  <c r="M317" i="7"/>
  <c r="N305" i="7"/>
  <c r="N297" i="7"/>
  <c r="N293" i="7"/>
  <c r="M293" i="7"/>
  <c r="N285" i="7"/>
  <c r="M285" i="7"/>
  <c r="N281" i="7"/>
  <c r="N261" i="7"/>
  <c r="M261" i="7"/>
  <c r="N249" i="7"/>
  <c r="N237" i="7"/>
  <c r="M237" i="7"/>
  <c r="N209" i="7"/>
  <c r="N201" i="7"/>
  <c r="N193" i="7"/>
  <c r="N185" i="7"/>
  <c r="N177" i="7"/>
  <c r="N173" i="7"/>
  <c r="M173" i="7"/>
  <c r="N169" i="7"/>
  <c r="N165" i="7"/>
  <c r="M165" i="7"/>
  <c r="N161" i="7"/>
  <c r="N157" i="7"/>
  <c r="M157" i="7"/>
  <c r="N153" i="7"/>
  <c r="N145" i="7"/>
  <c r="N141" i="7"/>
  <c r="M141" i="7"/>
  <c r="N137" i="7"/>
  <c r="N133" i="7"/>
  <c r="M133" i="7"/>
  <c r="N129" i="7"/>
  <c r="N125" i="7"/>
  <c r="M125" i="7"/>
  <c r="N121" i="7"/>
  <c r="N117" i="7"/>
  <c r="M117" i="7"/>
  <c r="N105" i="7"/>
  <c r="N101" i="7"/>
  <c r="M101" i="7"/>
  <c r="N97" i="7"/>
  <c r="N93" i="7"/>
  <c r="M93" i="7"/>
  <c r="N85" i="7"/>
  <c r="M85" i="7"/>
  <c r="N73" i="7"/>
  <c r="N69" i="7"/>
  <c r="N61" i="7"/>
  <c r="M61" i="7"/>
  <c r="N57" i="7"/>
  <c r="N53" i="7"/>
  <c r="M53" i="7"/>
  <c r="N49" i="7"/>
  <c r="N45" i="7"/>
  <c r="M45" i="7"/>
  <c r="N29" i="7"/>
  <c r="M29" i="7"/>
  <c r="N25" i="7"/>
  <c r="N13" i="7"/>
  <c r="M13" i="7"/>
  <c r="N9" i="7"/>
  <c r="M9" i="7"/>
  <c r="N5" i="7"/>
  <c r="M5" i="7"/>
  <c r="M1281" i="7"/>
  <c r="M1265" i="7"/>
  <c r="M1249" i="7"/>
  <c r="M1233" i="7"/>
  <c r="M1217" i="7"/>
  <c r="M1201" i="7"/>
  <c r="M1185" i="7"/>
  <c r="M1169" i="7"/>
  <c r="M1153" i="7"/>
  <c r="M1137" i="7"/>
  <c r="M1121" i="7"/>
  <c r="M1073" i="7"/>
  <c r="M1057" i="7"/>
  <c r="M1041" i="7"/>
  <c r="M1009" i="7"/>
  <c r="M993" i="7"/>
  <c r="M977" i="7"/>
  <c r="M961" i="7"/>
  <c r="M945" i="7"/>
  <c r="M865" i="7"/>
  <c r="M817" i="7"/>
  <c r="M801" i="7"/>
  <c r="M785" i="7"/>
  <c r="N944" i="7"/>
  <c r="N940" i="7"/>
  <c r="N888" i="7"/>
  <c r="N884" i="7"/>
  <c r="N872" i="7"/>
  <c r="N860" i="7"/>
  <c r="N856" i="7"/>
  <c r="N852" i="7"/>
  <c r="N836" i="7"/>
  <c r="N828" i="7"/>
  <c r="N824" i="7"/>
  <c r="N820" i="7"/>
  <c r="N816" i="7"/>
  <c r="N812" i="7"/>
  <c r="N808" i="7"/>
  <c r="N804" i="7"/>
  <c r="N800" i="7"/>
  <c r="N796" i="7"/>
  <c r="N792" i="7"/>
  <c r="N788" i="7"/>
  <c r="N784" i="7"/>
  <c r="N780" i="7"/>
  <c r="M780" i="7"/>
  <c r="N776" i="7"/>
  <c r="M776" i="7"/>
  <c r="N764" i="7"/>
  <c r="M764" i="7"/>
  <c r="N760" i="7"/>
  <c r="M760" i="7"/>
  <c r="N756" i="7"/>
  <c r="M756" i="7"/>
  <c r="N752" i="7"/>
  <c r="M752" i="7"/>
  <c r="N748" i="7"/>
  <c r="M748" i="7"/>
  <c r="N744" i="7"/>
  <c r="M744" i="7"/>
  <c r="N740" i="7"/>
  <c r="M740" i="7"/>
  <c r="N736" i="7"/>
  <c r="M736" i="7"/>
  <c r="N732" i="7"/>
  <c r="M732" i="7"/>
  <c r="N692" i="7"/>
  <c r="M692" i="7"/>
  <c r="N676" i="7"/>
  <c r="N668" i="7"/>
  <c r="N484" i="7"/>
  <c r="M484" i="7"/>
  <c r="N480" i="7"/>
  <c r="M480" i="7"/>
  <c r="N456" i="7"/>
  <c r="N452" i="7"/>
  <c r="M452" i="7"/>
  <c r="N408" i="7"/>
  <c r="M408" i="7"/>
  <c r="N404" i="7"/>
  <c r="M404" i="7"/>
  <c r="N392" i="7"/>
  <c r="M392" i="7"/>
  <c r="N388" i="7"/>
  <c r="M388" i="7"/>
  <c r="N376" i="7"/>
  <c r="M376" i="7"/>
  <c r="N372" i="7"/>
  <c r="M372" i="7"/>
  <c r="N360" i="7"/>
  <c r="M360" i="7"/>
  <c r="N332" i="7"/>
  <c r="M332" i="7"/>
  <c r="N328" i="7"/>
  <c r="M328" i="7"/>
  <c r="N324" i="7"/>
  <c r="M324" i="7"/>
  <c r="N320" i="7"/>
  <c r="M320" i="7"/>
  <c r="N312" i="7"/>
  <c r="M312" i="7"/>
  <c r="N308" i="7"/>
  <c r="M308" i="7"/>
  <c r="N300" i="7"/>
  <c r="M300" i="7"/>
  <c r="N296" i="7"/>
  <c r="M296" i="7"/>
  <c r="N288" i="7"/>
  <c r="M288" i="7"/>
  <c r="N284" i="7"/>
  <c r="M284" i="7"/>
  <c r="N276" i="7"/>
  <c r="M276" i="7"/>
  <c r="N272" i="7"/>
  <c r="M272" i="7"/>
  <c r="N264" i="7"/>
  <c r="M264" i="7"/>
  <c r="N252" i="7"/>
  <c r="M252" i="7"/>
  <c r="N248" i="7"/>
  <c r="M248" i="7"/>
  <c r="N244" i="7"/>
  <c r="M244" i="7"/>
  <c r="N232" i="7"/>
  <c r="M232" i="7"/>
  <c r="N224" i="7"/>
  <c r="M224" i="7"/>
  <c r="N220" i="7"/>
  <c r="M220" i="7"/>
  <c r="N204" i="7"/>
  <c r="M204" i="7"/>
  <c r="N188" i="7"/>
  <c r="M188" i="7"/>
  <c r="N180" i="7"/>
  <c r="M180" i="7"/>
  <c r="N176" i="7"/>
  <c r="M176" i="7"/>
  <c r="N172" i="7"/>
  <c r="M172" i="7"/>
  <c r="N168" i="7"/>
  <c r="M168" i="7"/>
  <c r="N164" i="7"/>
  <c r="M164" i="7"/>
  <c r="N160" i="7"/>
  <c r="M160" i="7"/>
  <c r="N156" i="7"/>
  <c r="M156" i="7"/>
  <c r="N152" i="7"/>
  <c r="M152" i="7"/>
  <c r="N148" i="7"/>
  <c r="M148" i="7"/>
  <c r="N140" i="7"/>
  <c r="M140" i="7"/>
  <c r="N136" i="7"/>
  <c r="M136" i="7"/>
  <c r="N132" i="7"/>
  <c r="M132" i="7"/>
  <c r="N128" i="7"/>
  <c r="M128" i="7"/>
  <c r="N124" i="7"/>
  <c r="M124" i="7"/>
  <c r="N120" i="7"/>
  <c r="M120" i="7"/>
  <c r="N108" i="7"/>
  <c r="M108" i="7"/>
  <c r="N104" i="7"/>
  <c r="M104" i="7"/>
  <c r="N100" i="7"/>
  <c r="M100" i="7"/>
  <c r="N92" i="7"/>
  <c r="M92" i="7"/>
  <c r="N76" i="7"/>
  <c r="N72" i="7"/>
  <c r="N64" i="7"/>
  <c r="M64" i="7"/>
  <c r="N60" i="7"/>
  <c r="M60" i="7"/>
  <c r="N56" i="7"/>
  <c r="M56" i="7"/>
  <c r="N52" i="7"/>
  <c r="M52" i="7"/>
  <c r="N44" i="7"/>
  <c r="M44" i="7"/>
  <c r="N40" i="7"/>
  <c r="M40" i="7"/>
  <c r="N28" i="7"/>
  <c r="M28" i="7"/>
  <c r="N24" i="7"/>
  <c r="M24" i="7"/>
  <c r="N20" i="7"/>
  <c r="M20" i="7"/>
  <c r="N12" i="7"/>
  <c r="M12" i="7"/>
  <c r="N8" i="7"/>
  <c r="M8" i="7"/>
  <c r="N4" i="7"/>
  <c r="M4" i="7"/>
  <c r="M1285" i="7"/>
  <c r="M1269" i="7"/>
  <c r="M1253" i="7"/>
  <c r="M1237" i="7"/>
  <c r="M1221" i="7"/>
  <c r="M1205" i="7"/>
  <c r="M1189" i="7"/>
  <c r="M1173" i="7"/>
  <c r="M1157" i="7"/>
  <c r="M1141" i="7"/>
  <c r="M1125" i="7"/>
  <c r="M1045" i="7"/>
  <c r="M1013" i="7"/>
  <c r="M981" i="7"/>
  <c r="M949" i="7"/>
  <c r="M944" i="7"/>
  <c r="M853" i="7"/>
  <c r="M837" i="7"/>
  <c r="M821" i="7"/>
  <c r="M816" i="7"/>
  <c r="M805" i="7"/>
  <c r="M800" i="7"/>
  <c r="M789" i="7"/>
  <c r="M784" i="7"/>
  <c r="M777" i="7"/>
  <c r="M761" i="7"/>
  <c r="M753" i="7"/>
  <c r="M745" i="7"/>
  <c r="M737" i="7"/>
  <c r="M337" i="7"/>
  <c r="M305" i="7"/>
  <c r="M209" i="7"/>
  <c r="M193" i="7"/>
  <c r="M177" i="7"/>
  <c r="M161" i="7"/>
  <c r="M145" i="7"/>
  <c r="M129" i="7"/>
  <c r="M97" i="7"/>
  <c r="M49" i="7"/>
  <c r="N407" i="7"/>
  <c r="N403" i="7"/>
  <c r="N391" i="7"/>
  <c r="N371" i="7"/>
  <c r="N359" i="7"/>
  <c r="N343" i="7"/>
  <c r="M343" i="7"/>
  <c r="N331" i="7"/>
  <c r="M331" i="7"/>
  <c r="N327" i="7"/>
  <c r="M327" i="7"/>
  <c r="N323" i="7"/>
  <c r="M323" i="7"/>
  <c r="N311" i="7"/>
  <c r="M311" i="7"/>
  <c r="N299" i="7"/>
  <c r="M299" i="7"/>
  <c r="N295" i="7"/>
  <c r="M295" i="7"/>
  <c r="N287" i="7"/>
  <c r="M287" i="7"/>
  <c r="N283" i="7"/>
  <c r="M283" i="7"/>
  <c r="N275" i="7"/>
  <c r="M275" i="7"/>
  <c r="N255" i="7"/>
  <c r="M255" i="7"/>
  <c r="N247" i="7"/>
  <c r="M247" i="7"/>
  <c r="N239" i="7"/>
  <c r="M239" i="7"/>
  <c r="N219" i="7"/>
  <c r="M219" i="7"/>
  <c r="N215" i="7"/>
  <c r="M215" i="7"/>
  <c r="N195" i="7"/>
  <c r="M195" i="7"/>
  <c r="N187" i="7"/>
  <c r="M187" i="7"/>
  <c r="N183" i="7"/>
  <c r="M183" i="7"/>
  <c r="N179" i="7"/>
  <c r="M179" i="7"/>
  <c r="N175" i="7"/>
  <c r="N171" i="7"/>
  <c r="M171" i="7"/>
  <c r="N167" i="7"/>
  <c r="M167" i="7"/>
  <c r="N163" i="7"/>
  <c r="M163" i="7"/>
  <c r="N159" i="7"/>
  <c r="M159" i="7"/>
  <c r="N155" i="7"/>
  <c r="M155" i="7"/>
  <c r="N139" i="7"/>
  <c r="M139" i="7"/>
  <c r="N135" i="7"/>
  <c r="M135" i="7"/>
  <c r="N131" i="7"/>
  <c r="M131" i="7"/>
  <c r="N119" i="7"/>
  <c r="M119" i="7"/>
  <c r="N115" i="7"/>
  <c r="M115" i="7"/>
  <c r="N107" i="7"/>
  <c r="M107" i="7"/>
  <c r="N103" i="7"/>
  <c r="M103" i="7"/>
  <c r="N99" i="7"/>
  <c r="M99" i="7"/>
  <c r="N95" i="7"/>
  <c r="M95" i="7"/>
  <c r="N91" i="7"/>
  <c r="M91" i="7"/>
  <c r="N83" i="7"/>
  <c r="M83" i="7"/>
  <c r="N75" i="7"/>
  <c r="N71" i="7"/>
  <c r="M71" i="7"/>
  <c r="N63" i="7"/>
  <c r="M63" i="7"/>
  <c r="N59" i="7"/>
  <c r="N55" i="7"/>
  <c r="M55" i="7"/>
  <c r="N51" i="7"/>
  <c r="M51" i="7"/>
  <c r="N47" i="7"/>
  <c r="M47" i="7"/>
  <c r="N43" i="7"/>
  <c r="M43" i="7"/>
  <c r="N39" i="7"/>
  <c r="M39" i="7"/>
  <c r="N31" i="7"/>
  <c r="M31" i="7"/>
  <c r="N19" i="7"/>
  <c r="M19" i="7"/>
  <c r="N11" i="7"/>
  <c r="M11" i="7"/>
  <c r="N7" i="7"/>
  <c r="N3" i="7"/>
  <c r="M3" i="7"/>
  <c r="M7" i="7"/>
  <c r="BI16" i="25" l="1"/>
  <c r="AK16" i="25"/>
  <c r="AW17" i="25"/>
  <c r="AG16" i="25"/>
  <c r="AS13" i="25"/>
  <c r="Y16" i="25"/>
  <c r="AC15" i="25"/>
  <c r="U15" i="25"/>
  <c r="I16" i="25"/>
  <c r="C17" i="25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" i="2"/>
</calcChain>
</file>

<file path=xl/sharedStrings.xml><?xml version="1.0" encoding="utf-8"?>
<sst xmlns="http://schemas.openxmlformats.org/spreadsheetml/2006/main" count="48663" uniqueCount="9356">
  <si>
    <t>Remarques</t>
  </si>
  <si>
    <t>POUR AFFICHER LES GRAPHIQUES IL FAUT EGALEMENT OUVRIR LE FICHIER ST_MICRO_SUITE</t>
  </si>
  <si>
    <t>L'engagement de longévité est une mesure prise par le fournisseur ST MICRO qui semble récente : les dates de début d'engagement de longévité sont toutes comprises entre 2019 et 2021</t>
  </si>
  <si>
    <t>Nous ne savons pas si le fournisseur respecte cet engagement car leur durée minimale est de 7 ans (donc la première année de fin d'engagement est 2026)</t>
  </si>
  <si>
    <t>Les engagements de longévité sont de 7, 10, 15 et 20 ans</t>
  </si>
  <si>
    <t xml:space="preserve">ST MICRO se garde le droit d'arrêter la production d'un composant avant la fin de son engagement de longévite </t>
  </si>
  <si>
    <t>si un baisse significative des ventes ou un changement technologique ou de process sont observés</t>
  </si>
  <si>
    <t>Dans ce cas (obsolescence prématurée), ST MICRO proposera un produit de remplacement similaire</t>
  </si>
  <si>
    <t>DATA_ST_MICRO!A1</t>
  </si>
  <si>
    <t>Premier test</t>
  </si>
  <si>
    <t>Données issues du site ST MICRO, extraites avec l'extension Chrome "simplescraper" (informations sur l'extention : https://simplescraper.io/docs/)</t>
  </si>
  <si>
    <t>La colonne C n'a pas pu être extraite proprement, donc elle a été nettoyéee avec VBA et les données ont été placées dans la feuille DATA_NET</t>
  </si>
  <si>
    <t>(colonnes ABC de DATA_ST_MICRO -&gt; colonnes ABCD de DATA_NET)</t>
  </si>
  <si>
    <t>DATA_NET!A1</t>
  </si>
  <si>
    <t>Colonnes A, B, C, D : données nettoyées de la feuille DATA_ST_MICRO</t>
  </si>
  <si>
    <t>Colonnes D et F : complétée à la main + avec des formules Excel</t>
  </si>
  <si>
    <t>Colonne E : données aussi issues de l'extention Chrome "simplescraper"</t>
  </si>
  <si>
    <t>Colonne G : calculée avec une formule Excel</t>
  </si>
  <si>
    <t>ST MICRO Composant'!A1</t>
  </si>
  <si>
    <t>Tableau regroupant toutes les données sur les composants</t>
  </si>
  <si>
    <t>Colonnes A, D, E, F, G : récupérées avec Simplescraper</t>
  </si>
  <si>
    <t>Colonnes B : le lien de la fiche technique se retrouve de manière systématique sous la forme "https://www.st.com/resource/en/datasheet/" + nom du composant en minuscule ".pdf" (voir formule case A2)</t>
  </si>
  <si>
    <t>Colonne C : lien brut de la fiche technique (c'est donc la colonne B mais sans les formules)</t>
  </si>
  <si>
    <t>Colonne H : durée de l'engagement mise à la main</t>
  </si>
  <si>
    <t>Colonne I : issue d'une formule Excel (voir case I2)</t>
  </si>
  <si>
    <t>Colonnes J et K : dates récupérées dans un fichier Excel (collé dans la feuille "Données Ui Path") en sortie du programme Ui Path associé commençant par "extraction_dates_", s'il n'y a pas de date on aura un "/"</t>
  </si>
  <si>
    <t>Colonne L : issue d'une formule Excel (voir case L2), on veut avoir la date disponible, idéalement l' "initial release" (colonne J), sinon la date la plus ancienne trouvée (colonne K)</t>
  </si>
  <si>
    <t>Colonne M et N : formules Excel (voir les cases M2 et N2) pour récupérer le temps de prise d'engagement et la durée de vie du composant, s'il n'y a pas de date la case est vidée</t>
  </si>
  <si>
    <t>Données Ui Path'!A1</t>
  </si>
  <si>
    <t>Données récupérées grace à Ui Path pour compléter les colonnes J et K de la feuille ST MICRO Composant</t>
  </si>
  <si>
    <t>Le nombre de ligne de la feuille ne correspond pas à celui de "ST MICRO Composant" car les données avaient déjà été extraites en amont (test pour voir le fonctionnement) pour les diodes et les transistors</t>
  </si>
  <si>
    <t>Les dates non trouvées sont uniformisées par la suite</t>
  </si>
  <si>
    <t>Graphiques et tableaux'!A1</t>
  </si>
  <si>
    <t>Les composants ont été filtrés par catégorie (colonne E de la feuille "ST MICRO Composant)</t>
  </si>
  <si>
    <t>Les 19 tableaux pour chaque catégorie ont été placées dans les feuilles du document Excel complémentaire "DATA_ST_MICRO_SUITE"</t>
  </si>
  <si>
    <t>Tableaux en début de ligne : les données statistiques ont été calculées avec les formules Excel (lignes 4 à 7)</t>
  </si>
  <si>
    <t xml:space="preserve">Tableaux en fin de ligne : les données de durée de vie ont été regroupées (à la main + formules Excel) pour permettre le tracé graphique </t>
  </si>
  <si>
    <t>Pour chaque catégorie de composant (19 au total, moins ceux dont il n'y a pas de données), il y a donc deux tableaux et un histogramme</t>
  </si>
  <si>
    <t>Nom du composant</t>
  </si>
  <si>
    <t>Nom du composant_link</t>
  </si>
  <si>
    <t>propertyName3</t>
  </si>
  <si>
    <t>STPS10H100SFY</t>
  </si>
  <si>
    <t>https://www.st.com/content/st_com/en/about/quality-and-reliability/product-longevity.html#7-year-longevity/en/diodes-and-rectifiers/stps10h100sfy.html</t>
  </si>
  <si>
    <t>Automotive 100 V, 10 A High Tj Power Schottky Rectifier</t>
  </si>
  <si>
    <t>STPSC10H065DLF</t>
  </si>
  <si>
    <t>https://www.st.com/content/st_com/en/about/quality-and-reliability/product-longevity.html#7-year-longevity/en/diodes-and-rectifiers/stpsc10h065dlf.html</t>
  </si>
  <si>
    <t>March 2019</t>
  </si>
  <si>
    <t>STPSC4H065DLF</t>
  </si>
  <si>
    <t>https://www.st.com/content/st_com/en/about/quality-and-reliability/product-longevity.html#7-year-longevity/en/diodes-and-rectifiers/stpsc4h065dlf.html</t>
  </si>
  <si>
    <t>650 V 10 A power Schottky silicon carbide diode</t>
  </si>
  <si>
    <t>STPSC6H065DLF</t>
  </si>
  <si>
    <t>https://www.st.com/content/st_com/en/about/quality-and-reliability/product-longevity.html#7-year-longevity/en/diodes-and-rectifiers/stpsc6h065dlf.html</t>
  </si>
  <si>
    <t>January 2020</t>
  </si>
  <si>
    <t>STPSC8H065DLF</t>
  </si>
  <si>
    <t>https://www.st.com/content/st_com/en/about/quality-and-reliability/product-longevity.html#7-year-longevity/en/diodes-and-rectifiers/stpsc8h065dlf.html</t>
  </si>
  <si>
    <t>4 A, 650 V SiC Power Schottky Diode</t>
  </si>
  <si>
    <t>VD6283TX</t>
  </si>
  <si>
    <t>https://www.st.com/content/st_com/en/about/quality-and-reliability/product-longevity.html#7-year-longevity/en/imaging-and-photonics-solutions/vd6283tx.html</t>
  </si>
  <si>
    <t>VL53L0X</t>
  </si>
  <si>
    <t>https://www.st.com/content/st_com/en/about/quality-and-reliability/product-longevity.html#7-year-longevity/en/imaging-and-photonics-solutions/vl53l0x.html</t>
  </si>
  <si>
    <t>6 A, 650 V SiC Power Schottky Diode</t>
  </si>
  <si>
    <t>VL53L1CB</t>
  </si>
  <si>
    <t>https://www.st.com/content/st_com/en/about/quality-and-reliability/product-longevity.html#7-year-longevity/en/imaging-and-photonics-solutions/vl53l1.html</t>
  </si>
  <si>
    <t>VL53L1CX</t>
  </si>
  <si>
    <t>https://www.st.com/content/st_com/en/about/quality-and-reliability/product-longevity.html#7-year-longevity/en/imaging-and-photonics-solutions/vl53l1x.html</t>
  </si>
  <si>
    <t>8 A 650 V SiC Power Schottky Diode</t>
  </si>
  <si>
    <t>VL53L3CX</t>
  </si>
  <si>
    <t>https://www.st.com/content/st_com/en/about/quality-and-reliability/product-longevity.html#7-year-longevity/en/imaging-and-photonics-solutions/vl53l3cx.html</t>
  </si>
  <si>
    <t>VL53L5CX</t>
  </si>
  <si>
    <t>https://www.st.com/content/st_com/en/about/quality-and-reliability/product-longevity.html#7-year-longevity/en/imaging-and-photonics-solutions/vl53l5cx.html</t>
  </si>
  <si>
    <t>Hybrid filter multispectral sensor with light flicker engine (Ambient Light Sensor)</t>
  </si>
  <si>
    <t>VL6180V1</t>
  </si>
  <si>
    <t>https://www.st.com/content/st_com/en/about/quality-and-reliability/product-longevity.html#7-year-longevity/en/imaging-and-photonics-solutions/vl6180.html</t>
  </si>
  <si>
    <t>July 2021</t>
  </si>
  <si>
    <t>VL6180X</t>
  </si>
  <si>
    <t>https://www.st.com/content/st_com/en/about/quality-and-reliability/product-longevity.html#7-year-longevity/en/imaging-and-photonics-solutions/vl6180x.html</t>
  </si>
  <si>
    <t>Time-of-Flight ranging sensor</t>
  </si>
  <si>
    <t>Teseo-LIV3F</t>
  </si>
  <si>
    <t>https://www.st.com/content/st_com/en/about/quality-and-reliability/product-longevity.html#7-year-longevity/en/positioning/teseo-liv3f.html</t>
  </si>
  <si>
    <t>January 2019</t>
  </si>
  <si>
    <t>Teseo-LIV3FL</t>
  </si>
  <si>
    <t>https://www.st.com/content/st_com/en/about/quality-and-reliability/product-longevity.html#7-year-longevity/en/positioning/teseo-liv3fl.html</t>
  </si>
  <si>
    <t>Time-of-Flight ranging sensor with advanced multi-zone and multi-object detection</t>
  </si>
  <si>
    <t>Teseo-LIV3R</t>
  </si>
  <si>
    <t>https://www.st.com/content/st_com/en/about/quality-and-reliability/product-longevity.html#7-year-longevity/en/positioning/teseo-liv3r.html</t>
  </si>
  <si>
    <t>Teseo-LIV4F</t>
  </si>
  <si>
    <t>https://www.st.com/content/st_com/en/about/quality-and-reliability/product-longevity.html#7-year-longevity/en/positioning/teseo-liv4f.html</t>
  </si>
  <si>
    <t>Time-of-Flight ranging sensor based on ST's FlightSense technology</t>
  </si>
  <si>
    <t>SCT1000N170</t>
  </si>
  <si>
    <t>https://www.st.com/content/st_com/en/about/quality-and-reliability/product-longevity.html#7-year-longevity/en/power-transistors/sct1000n170.html</t>
  </si>
  <si>
    <t>SCTW70N120G2V</t>
  </si>
  <si>
    <t>https://www.st.com/content/st_com/en/about/quality-and-reliability/product-longevity.html#7-year-longevity/en/power-transistors/sctw70n120g2v.html</t>
  </si>
  <si>
    <t>Time-of-Flight ranging sensor with multi target detection</t>
  </si>
  <si>
    <t>SCTW90N65G2V</t>
  </si>
  <si>
    <t>https://www.st.com/content/st_com/en/about/quality-and-reliability/product-longevity.html#7-year-longevity/en/power-transistors/sctw90n65g2v.html</t>
  </si>
  <si>
    <t>STPSC10065DLF</t>
  </si>
  <si>
    <t>https://www.st.com/content/st_com/en/about/quality-and-reliability/product-longevity.html#7-year-longevity/en/sic-devices/stpsc10065dlf.html</t>
  </si>
  <si>
    <t>Time-of-Flight 8x8 multizone ranging sensor with wide field of view</t>
  </si>
  <si>
    <t>LM2901</t>
  </si>
  <si>
    <t>https://www.st.com/content/st_com/en/about/quality-and-reliability/product-longevity.html#7-year-longevity/en/amplifiers-and-comparators/lm2901.html</t>
  </si>
  <si>
    <t>LM2901H</t>
  </si>
  <si>
    <t>https://www.st.com/content/st_com/en/about/quality-and-reliability/product-longevity.html#7-year-longevity/en/amplifiers-and-comparators/lm2901h.html</t>
  </si>
  <si>
    <t>Time-of-Flight proximity sensor</t>
  </si>
  <si>
    <t>LM2902</t>
  </si>
  <si>
    <t>https://www.st.com/content/st_com/en/about/quality-and-reliability/product-longevity.html#7-year-longevity/en/amplifiers-and-comparators/lm2902.html</t>
  </si>
  <si>
    <t>LM2902B</t>
  </si>
  <si>
    <t>https://www.st.com/content/st_com/en/about/quality-and-reliability/product-longevity.html#7-year-longevity/en/amplifiers-and-comparators/lm2902b.html</t>
  </si>
  <si>
    <t>Proximity sensor and ambient light sensing (ALS) module</t>
  </si>
  <si>
    <t>LM2902W</t>
  </si>
  <si>
    <t>https://www.st.com/content/st_com/en/about/quality-and-reliability/product-longevity.html#7-year-longevity/en/amplifiers-and-comparators/lm2902w.html</t>
  </si>
  <si>
    <t>LM2903</t>
  </si>
  <si>
    <t>https://www.st.com/content/st_com/en/about/quality-and-reliability/product-longevity.html#7-year-longevity/en/amplifiers-and-comparators/lm2903.html</t>
  </si>
  <si>
    <t>Tiny GNSS module</t>
  </si>
  <si>
    <t>LM2903H</t>
  </si>
  <si>
    <t>https://www.st.com/content/st_com/en/about/quality-and-reliability/product-longevity.html#7-year-longevity/en/amplifiers-and-comparators/lm2903h.html</t>
  </si>
  <si>
    <t>LM2903W</t>
  </si>
  <si>
    <t>https://www.st.com/content/st_com/en/about/quality-and-reliability/product-longevity.html#7-year-longevity/en/amplifiers-and-comparators/lm2903w.html</t>
  </si>
  <si>
    <t>Tiny GNSS low power module</t>
  </si>
  <si>
    <t>LM2903WH</t>
  </si>
  <si>
    <t>https://www.st.com/content/st_com/en/about/quality-and-reliability/product-longevity.html#7-year-longevity/en/amplifiers-and-comparators/lm2903wh.html</t>
  </si>
  <si>
    <t>December 2021</t>
  </si>
  <si>
    <t>LM2904</t>
  </si>
  <si>
    <t>https://www.st.com/content/st_com/en/about/quality-and-reliability/product-longevity.html#7-year-longevity/en/amplifiers-and-comparators/lm2904.html</t>
  </si>
  <si>
    <t>Teseo ROM GNSS module</t>
  </si>
  <si>
    <t>LM2904A</t>
  </si>
  <si>
    <t>https://www.st.com/content/st_com/en/about/quality-and-reliability/product-longevity.html#7-year-longevity/en/amplifiers-and-comparators/lm2904a.html</t>
  </si>
  <si>
    <t>June 2019</t>
  </si>
  <si>
    <t>LM2904AH</t>
  </si>
  <si>
    <t>https://www.st.com/content/st_com/en/about/quality-and-reliability/product-longevity.html#7-year-longevity/en/amplifiers-and-comparators/lm2904ah.html</t>
  </si>
  <si>
    <t>Tiny GNSS multi bands module</t>
  </si>
  <si>
    <t>LM2904AW</t>
  </si>
  <si>
    <t>https://www.st.com/content/st_com/en/about/quality-and-reliability/product-longevity.html#7-year-longevity/en/amplifiers-and-comparators/lm2904aw.html</t>
  </si>
  <si>
    <t>January 2021</t>
  </si>
  <si>
    <t>LM2904B</t>
  </si>
  <si>
    <t>https://www.st.com/content/st_com/en/about/quality-and-reliability/product-longevity.html#7-year-longevity/en/amplifiers-and-comparators/lm2904b.html</t>
  </si>
  <si>
    <t>Silicon carbide Power MOSFET 1700 V, 1.0 Ohm typ., 7 A in an HiP247 package</t>
  </si>
  <si>
    <t>LM2904W</t>
  </si>
  <si>
    <t>https://www.st.com/content/st_com/en/about/quality-and-reliability/product-longevity.html#7-year-longevity/en/amplifiers-and-comparators/lm2904w.html</t>
  </si>
  <si>
    <t>July 2020</t>
  </si>
  <si>
    <t>LM2904WH</t>
  </si>
  <si>
    <t>https://www.st.com/content/st_com/en/about/quality-and-reliability/product-longevity.html#7-year-longevity/en/amplifiers-and-comparators/lm2904wh.html</t>
  </si>
  <si>
    <t>Silicon carbide Power MOSFET 1200 V, 21 mOhm typ., 91 A in an HiP247 package</t>
  </si>
  <si>
    <t>TS3011</t>
  </si>
  <si>
    <t>https://www.st.com/content/st_com/en/about/quality-and-reliability/product-longevity.html#7-year-longevity/en/amplifiers-and-comparators/ts3011.html</t>
  </si>
  <si>
    <t>TS3021</t>
  </si>
  <si>
    <t>https://www.st.com/content/st_com/en/about/quality-and-reliability/product-longevity.html#7-year-longevity/en/amplifiers-and-comparators/ts3021.html</t>
  </si>
  <si>
    <t>Silicon carbide Power MOSFET 650 V, 119 A, 18 mOhm (typ., TJ = 25 C) in an HiP247 package</t>
  </si>
  <si>
    <t>TS3021A</t>
  </si>
  <si>
    <t>https://www.st.com/content/st_com/en/about/quality-and-reliability/product-longevity.html#7-year-longevity/en/amplifiers-and-comparators/ts3021a.html</t>
  </si>
  <si>
    <t>TS3021H</t>
  </si>
  <si>
    <t>https://www.st.com/content/st_com/en/about/quality-and-reliability/product-longevity.html#7-year-longevity/en/amplifiers-and-comparators/ts3021h.html</t>
  </si>
  <si>
    <t>TS3022</t>
  </si>
  <si>
    <t>https://www.st.com/content/st_com/en/about/quality-and-reliability/product-longevity.html#7-year-longevity/en/amplifiers-and-comparators/ts3022.html</t>
  </si>
  <si>
    <t>TS880</t>
  </si>
  <si>
    <t>https://www.st.com/content/st_com/en/about/quality-and-reliability/product-longevity.html#7-year-longevity/en/amplifiers-and-comparators/ts880.html</t>
  </si>
  <si>
    <t>Low power quad voltage comparator</t>
  </si>
  <si>
    <t>TS881</t>
  </si>
  <si>
    <t>https://www.st.com/content/st_com/en/about/quality-and-reliability/product-longevity.html#7-year-longevity/en/amplifiers-and-comparators/ts881.html</t>
  </si>
  <si>
    <t>May 2021</t>
  </si>
  <si>
    <t>TS882</t>
  </si>
  <si>
    <t>https://www.st.com/content/st_com/en/about/quality-and-reliability/product-longevity.html#7-year-longevity/en/amplifiers-and-comparators/ts882.html</t>
  </si>
  <si>
    <t>TS883</t>
  </si>
  <si>
    <t>https://www.st.com/content/st_com/en/about/quality-and-reliability/product-longevity.html#7-year-longevity/en/amplifiers-and-comparators/ts883.html</t>
  </si>
  <si>
    <t>TS884</t>
  </si>
  <si>
    <t>https://www.st.com/content/st_com/en/about/quality-and-reliability/product-longevity.html#7-year-longevity/en/amplifiers-and-comparators/ts884.html</t>
  </si>
  <si>
    <t>Low power, bipolar op-amp</t>
  </si>
  <si>
    <t>TSB571</t>
  </si>
  <si>
    <t>https://www.st.com/content/st_com/en/about/quality-and-reliability/product-longevity.html#7-year-longevity/en/amplifiers-and-comparators/tsb571.html</t>
  </si>
  <si>
    <t>TSB572</t>
  </si>
  <si>
    <t>https://www.st.com/content/st_com/en/about/quality-and-reliability/product-longevity.html#7-year-longevity/en/amplifiers-and-comparators/tsb572.html</t>
  </si>
  <si>
    <t>Automotive-grade, low power, quad, 36 V operational amplifier</t>
  </si>
  <si>
    <t>TSB611</t>
  </si>
  <si>
    <t>https://www.st.com/content/st_com/en/about/quality-and-reliability/product-longevity.html#7-year-longevity/en/amplifiers-and-comparators/tsb611.html</t>
  </si>
  <si>
    <t>October 2018</t>
  </si>
  <si>
    <t>TSB711</t>
  </si>
  <si>
    <t>https://www.st.com/content/st_com/en/about/quality-and-reliability/product-longevity.html#7-year-longevity/en/amplifiers-and-comparators/tsb711.html</t>
  </si>
  <si>
    <t>Low power quad operational amplifier</t>
  </si>
  <si>
    <t>TSB711A</t>
  </si>
  <si>
    <t>https://www.st.com/content/st_com/en/about/quality-and-reliability/product-longevity.html#7-year-longevity/en/amplifiers-and-comparators/tsb711a.html</t>
  </si>
  <si>
    <t>TSB712</t>
  </si>
  <si>
    <t>https://www.st.com/content/st_com/en/about/quality-and-reliability/product-longevity.html#7-year-longevity/en/amplifiers-and-comparators/tsb712.html</t>
  </si>
  <si>
    <t>Low power dual voltage comparator</t>
  </si>
  <si>
    <t>TSB712A</t>
  </si>
  <si>
    <t>https://www.st.com/content/st_com/en/about/quality-and-reliability/product-longevity.html#7-year-longevity/en/amplifiers-and-comparators/tsb712a.html</t>
  </si>
  <si>
    <t>TSB7191</t>
  </si>
  <si>
    <t>https://www.st.com/content/st_com/en/about/quality-and-reliability/product-longevity.html#7-year-longevity/en/amplifiers-and-comparators/tsb7191.html</t>
  </si>
  <si>
    <t>TSB7191A</t>
  </si>
  <si>
    <t>https://www.st.com/content/st_com/en/about/quality-and-reliability/product-longevity.html#7-year-longevity/en/amplifiers-and-comparators/tsb7191a.html</t>
  </si>
  <si>
    <t>TSB7192</t>
  </si>
  <si>
    <t>https://www.st.com/content/st_com/en/about/quality-and-reliability/product-longevity.html#7-year-longevity/en/amplifiers-and-comparators/tsb7192.html</t>
  </si>
  <si>
    <t>TSB7192A</t>
  </si>
  <si>
    <t>https://www.st.com/content/st_com/en/about/quality-and-reliability/product-longevity.html#7-year-longevity/en/amplifiers-and-comparators/tsb7192a.html</t>
  </si>
  <si>
    <t>TSC101</t>
  </si>
  <si>
    <t>https://www.st.com/content/st_com/en/about/quality-and-reliability/product-longevity.html#7-year-longevity/en/amplifiers-and-comparators/tsc101.html</t>
  </si>
  <si>
    <t>TSC1021</t>
  </si>
  <si>
    <t>https://www.st.com/content/st_com/en/about/quality-and-reliability/product-longevity.html#7-year-longevity/en/amplifiers-and-comparators/tsc1021.html</t>
  </si>
  <si>
    <t>TSC103</t>
  </si>
  <si>
    <t>https://www.st.com/content/st_com/en/about/quality-and-reliability/product-longevity.html#7-year-longevity/en/amplifiers-and-comparators/tsc103.html</t>
  </si>
  <si>
    <t>TSC1031</t>
  </si>
  <si>
    <t>https://www.st.com/content/st_com/en/about/quality-and-reliability/product-longevity.html#7-year-longevity/en/amplifiers-and-comparators/tsc1031.html</t>
  </si>
  <si>
    <t>TSC2010</t>
  </si>
  <si>
    <t>https://www.st.com/content/st_com/en/about/quality-and-reliability/product-longevity.html#7-year-longevity/en/amplifiers-and-comparators/tsc2010.html</t>
  </si>
  <si>
    <t>TSC2010H</t>
  </si>
  <si>
    <t>https://www.st.com/content/st_com/en/about/quality-and-reliability/product-longevity.html#7-year-longevity/en/amplifiers-and-comparators/tsc2010h.html</t>
  </si>
  <si>
    <t>TSC2011</t>
  </si>
  <si>
    <t>https://www.st.com/content/st_com/en/about/quality-and-reliability/product-longevity.html#7-year-longevity/en/amplifiers-and-comparators/tsc2011.html</t>
  </si>
  <si>
    <t>TSC2011H</t>
  </si>
  <si>
    <t>https://www.st.com/content/st_com/en/about/quality-and-reliability/product-longevity.html#7-year-longevity/en/amplifiers-and-comparators/tsc2011h.html</t>
  </si>
  <si>
    <t>TSC2012</t>
  </si>
  <si>
    <t>https://www.st.com/content/st_com/en/about/quality-and-reliability/product-longevity.html#7-year-longevity/en/amplifiers-and-comparators/tsc2012.html</t>
  </si>
  <si>
    <t>Low power dual operational amplifier</t>
  </si>
  <si>
    <t>TSC2012H</t>
  </si>
  <si>
    <t>https://www.st.com/content/st_com/en/about/quality-and-reliability/product-longevity.html#7-year-longevity/en/amplifiers-and-comparators/tsc2012h.html</t>
  </si>
  <si>
    <t>TSC210</t>
  </si>
  <si>
    <t>https://www.st.com/content/st_com/en/about/quality-and-reliability/product-longevity.html#7-year-longevity/en/amplifiers-and-comparators/tsc210.html</t>
  </si>
  <si>
    <t>Low-power dual operational amplifiers</t>
  </si>
  <si>
    <t>TSC211</t>
  </si>
  <si>
    <t>https://www.st.com/content/st_com/en/about/quality-and-reliability/product-longevity.html#7-year-longevity/en/amplifiers-and-comparators/tsc211.html</t>
  </si>
  <si>
    <t>TSC212</t>
  </si>
  <si>
    <t>https://www.st.com/content/st_com/en/about/quality-and-reliability/product-longevity.html#7-year-longevity/en/amplifiers-and-comparators/tsc212.html</t>
  </si>
  <si>
    <t>Low Power Dual Operational Amplifier</t>
  </si>
  <si>
    <t>TSC213</t>
  </si>
  <si>
    <t>https://www.st.com/content/st_com/en/about/quality-and-reliability/product-longevity.html#7-year-longevity/en/amplifiers-and-comparators/tsc213.html</t>
  </si>
  <si>
    <t>TSC214</t>
  </si>
  <si>
    <t>https://www.st.com/content/st_com/en/about/quality-and-reliability/product-longevity.html#7-year-longevity/en/amplifiers-and-comparators/tsc214.html</t>
  </si>
  <si>
    <t>Dual general purpose operational amplifier</t>
  </si>
  <si>
    <t>TSC215</t>
  </si>
  <si>
    <t>https://www.st.com/content/st_com/en/about/quality-and-reliability/product-longevity.html#7-year-longevity/en/amplifiers-and-comparators/tsc215.html</t>
  </si>
  <si>
    <t>TSC888</t>
  </si>
  <si>
    <t>https://www.st.com/content/st_com/en/about/quality-and-reliability/product-longevity.html#7-year-longevity/en/amplifiers-and-comparators/tsc888.html</t>
  </si>
  <si>
    <t>Rail-to-rail high-speed comparator</t>
  </si>
  <si>
    <t>TSU101</t>
  </si>
  <si>
    <t>https://www.st.com/content/st_com/en/about/quality-and-reliability/product-longevity.html#7-year-longevity/en/amplifiers-and-comparators/tsu101.html</t>
  </si>
  <si>
    <t>TSU102</t>
  </si>
  <si>
    <t>https://www.st.com/content/st_com/en/about/quality-and-reliability/product-longevity.html#7-year-longevity/en/amplifiers-and-comparators/tsu102.html</t>
  </si>
  <si>
    <t>Rail-to-rail 1.8 V high-speed comparator</t>
  </si>
  <si>
    <t>TSU104</t>
  </si>
  <si>
    <t>https://www.st.com/content/st_com/en/about/quality-and-reliability/product-longevity.html#7-year-longevity/en/amplifiers-and-comparators/tsu104.html</t>
  </si>
  <si>
    <t>TSU111</t>
  </si>
  <si>
    <t>https://www.st.com/content/st_com/en/about/quality-and-reliability/product-longevity.html#7-year-longevity/en/amplifiers-and-comparators/tsu111.html</t>
  </si>
  <si>
    <t>Rail-to-rail 1.8 V high-speed comparator, small input offset voltage</t>
  </si>
  <si>
    <t>TSU112</t>
  </si>
  <si>
    <t>https://www.st.com/content/st_com/en/about/quality-and-reliability/product-longevity.html#7-year-longevity/en/amplifiers-and-comparators/tsu112.html</t>
  </si>
  <si>
    <t>TSU112IY</t>
  </si>
  <si>
    <t>https://www.st.com/content/st_com/en/about/quality-and-reliability/product-longevity.html#7-year-longevity/en/amplifiers-and-comparators/tsu112iy.html</t>
  </si>
  <si>
    <t>Rail-to-rail 1.8 V high-speed comparator, 150oC extended temperature range</t>
  </si>
  <si>
    <t>TSU114</t>
  </si>
  <si>
    <t>https://www.st.com/content/st_com/en/about/quality-and-reliability/product-longevity.html#7-year-longevity/en/amplifiers-and-comparators/tsu114.html</t>
  </si>
  <si>
    <t>TSV321</t>
  </si>
  <si>
    <t>https://www.st.com/content/st_com/en/about/quality-and-reliability/product-longevity.html#7-year-longevity/en/amplifiers-and-comparators/tsv321.html</t>
  </si>
  <si>
    <t>Rail-to-Rail 1.8V High-Speed Micropower Comparators</t>
  </si>
  <si>
    <t>TSV321A</t>
  </si>
  <si>
    <t>https://www.st.com/content/st_com/en/about/quality-and-reliability/product-longevity.html#7-year-longevity/en/amplifiers-and-comparators/tsv321a.html</t>
  </si>
  <si>
    <t>TSV324</t>
  </si>
  <si>
    <t>https://www.st.com/content/st_com/en/about/quality-and-reliability/product-longevity.html#7-year-longevity/en/amplifiers-and-comparators/tsv324.html</t>
  </si>
  <si>
    <t>Rail-to-rail 0.9V nanopower, open drain single comparator</t>
  </si>
  <si>
    <t>TSV324A</t>
  </si>
  <si>
    <t>https://www.st.com/content/st_com/en/about/quality-and-reliability/product-longevity.html#7-year-longevity/en/amplifiers-and-comparators/tsv324a.html</t>
  </si>
  <si>
    <t>TSV358</t>
  </si>
  <si>
    <t>https://www.st.com/content/st_com/en/about/quality-and-reliability/product-longevity.html#7-year-longevity/en/amplifiers-and-comparators/tsv358.html</t>
  </si>
  <si>
    <t>Rail-to-rail 0.9V nanopower, push-pull single comparator</t>
  </si>
  <si>
    <t>TSV358A</t>
  </si>
  <si>
    <t>https://www.st.com/content/st_com/en/about/quality-and-reliability/product-longevity.html#7-year-longevity/en/amplifiers-and-comparators/tsv358a.html</t>
  </si>
  <si>
    <t>TSV521</t>
  </si>
  <si>
    <t>https://www.st.com/content/st_com/en/about/quality-and-reliability/product-longevity.html#7-year-longevity/en/amplifiers-and-comparators/tsv521.html</t>
  </si>
  <si>
    <t>Rail-to-rail 1.1 V nanopower, push-pull dual comparators</t>
  </si>
  <si>
    <t>TSV521A</t>
  </si>
  <si>
    <t>https://www.st.com/content/st_com/en/about/quality-and-reliability/product-longevity.html#7-year-longevity/en/amplifiers-and-comparators/tsv521a.html</t>
  </si>
  <si>
    <t>TSV522</t>
  </si>
  <si>
    <t>https://www.st.com/content/st_com/en/about/quality-and-reliability/product-longevity.html#7-year-longevity/en/amplifiers-and-comparators/tsv522.html</t>
  </si>
  <si>
    <t>Rail-to-rail 0.9V nanopower, open drain dual comparators</t>
  </si>
  <si>
    <t>TSV522A</t>
  </si>
  <si>
    <t>https://www.st.com/content/st_com/en/about/quality-and-reliability/product-longevity.html#7-year-longevity/en/amplifiers-and-comparators/tsv522a.html</t>
  </si>
  <si>
    <t>TSV611</t>
  </si>
  <si>
    <t>https://www.st.com/content/st_com/en/about/quality-and-reliability/product-longevity.html#7-year-longevity/en/amplifiers-and-comparators/tsv611.html</t>
  </si>
  <si>
    <t>Rail-to-rail 1.1 V nanopower, push-pull quad comparators</t>
  </si>
  <si>
    <t>TSV611A</t>
  </si>
  <si>
    <t>https://www.st.com/content/st_com/en/about/quality-and-reliability/product-longevity.html#7-year-longevity/en/amplifiers-and-comparators/tsv611a.html</t>
  </si>
  <si>
    <t>TSV612</t>
  </si>
  <si>
    <t>https://www.st.com/content/st_com/en/about/quality-and-reliability/product-longevity.html#7-year-longevity/en/amplifiers-and-comparators/tsv612.html</t>
  </si>
  <si>
    <t>Low-power, 2.5 MHz, RR IO, 36 V BiCMOS operational amplifier</t>
  </si>
  <si>
    <t>TSV612A</t>
  </si>
  <si>
    <t>https://www.st.com/content/st_com/en/about/quality-and-reliability/product-longevity.html#7-year-longevity/en/amplifiers-and-comparators/tsv612a.html</t>
  </si>
  <si>
    <t>TSV6191</t>
  </si>
  <si>
    <t>https://www.st.com/content/st_com/en/about/quality-and-reliability/product-longevity.html#7-year-longevity/en/amplifiers-and-comparators/tsv6191.html</t>
  </si>
  <si>
    <t>TSV6191A</t>
  </si>
  <si>
    <t>https://www.st.com/content/st_com/en/about/quality-and-reliability/product-longevity.html#7-year-longevity/en/amplifiers-and-comparators/tsv6191a.html</t>
  </si>
  <si>
    <t>TSV6192</t>
  </si>
  <si>
    <t>https://www.st.com/content/st_com/en/about/quality-and-reliability/product-longevity.html#7-year-longevity/en/amplifiers-and-comparators/tsv6192.html</t>
  </si>
  <si>
    <t>Low power, rail-to-rail output, 36V operational amplifier</t>
  </si>
  <si>
    <t>TSV6192A</t>
  </si>
  <si>
    <t>https://www.st.com/content/st_com/en/about/quality-and-reliability/product-longevity.html#7-year-longevity/en/amplifiers-and-comparators/tsv6192a.html</t>
  </si>
  <si>
    <t>TSV620</t>
  </si>
  <si>
    <t>https://www.st.com/content/st_com/en/about/quality-and-reliability/product-longevity.html#7-year-longevity/en/amplifiers-and-comparators/tsv620.html</t>
  </si>
  <si>
    <t>Precision, 6 MHz, RR IO, 36 V BiCMOS operational amplifier</t>
  </si>
  <si>
    <t>TSV620A</t>
  </si>
  <si>
    <t>https://www.st.com/content/st_com/en/about/quality-and-reliability/product-longevity.html#7-year-longevity/en/amplifiers-and-comparators/tsv620a.html</t>
  </si>
  <si>
    <t>TSV711</t>
  </si>
  <si>
    <t>https://www.st.com/content/st_com/en/about/quality-and-reliability/product-longevity.html#7-year-longevity/en/amplifiers-and-comparators/tsv711.html</t>
  </si>
  <si>
    <t>TSV712</t>
  </si>
  <si>
    <t>https://www.st.com/content/st_com/en/about/quality-and-reliability/product-longevity.html#7-year-longevity/en/amplifiers-and-comparators/tsv712.html</t>
  </si>
  <si>
    <t>TSV714</t>
  </si>
  <si>
    <t>https://www.st.com/content/st_com/en/about/quality-and-reliability/product-longevity.html#7-year-longevity/en/amplifiers-and-comparators/tsv714.html</t>
  </si>
  <si>
    <t>TSV731</t>
  </si>
  <si>
    <t>https://www.st.com/content/st_com/en/about/quality-and-reliability/product-longevity.html#7-year-longevity/en/amplifiers-and-comparators/tsv731.html</t>
  </si>
  <si>
    <t>TSV732</t>
  </si>
  <si>
    <t>https://www.st.com/content/st_com/en/about/quality-and-reliability/product-longevity.html#7-year-longevity/en/amplifiers-and-comparators/tsv732.html</t>
  </si>
  <si>
    <t>TSV734</t>
  </si>
  <si>
    <t>https://www.st.com/content/st_com/en/about/quality-and-reliability/product-longevity.html#7-year-longevity/en/amplifiers-and-comparators/tsv734.html</t>
  </si>
  <si>
    <t>TSV772</t>
  </si>
  <si>
    <t>https://www.st.com/content/st_com/en/about/quality-and-reliability/product-longevity.html#7-year-longevity/en/amplifiers-and-comparators/tsv772.html</t>
  </si>
  <si>
    <t>Precision, 22 MHz, RR IO, 36 V BiCMOS operational amplifier</t>
  </si>
  <si>
    <t>TSV7721</t>
  </si>
  <si>
    <t>https://www.st.com/content/st_com/en/about/quality-and-reliability/product-longevity.html#7-year-longevity/en/amplifiers-and-comparators/tsv7721.html</t>
  </si>
  <si>
    <t>TSV7722</t>
  </si>
  <si>
    <t>https://www.st.com/content/st_com/en/about/quality-and-reliability/product-longevity.html#7-year-longevity/en/amplifiers-and-comparators/tsv7722.html</t>
  </si>
  <si>
    <t>TSV7723</t>
  </si>
  <si>
    <t>https://www.st.com/content/st_com/en/about/quality-and-reliability/product-longevity.html#7-year-longevity/en/amplifiers-and-comparators/tsv7723.html</t>
  </si>
  <si>
    <t>TSV791</t>
  </si>
  <si>
    <t>https://www.st.com/content/st_com/en/about/quality-and-reliability/product-longevity.html#7-year-longevity/en/amplifiers-and-comparators/tsv791.html</t>
  </si>
  <si>
    <t>TSV792</t>
  </si>
  <si>
    <t>https://www.st.com/content/st_com/en/about/quality-and-reliability/product-longevity.html#7-year-longevity/en/amplifiers-and-comparators/tsv792.html</t>
  </si>
  <si>
    <t>TSV850</t>
  </si>
  <si>
    <t>https://www.st.com/content/st_com/en/about/quality-and-reliability/product-longevity.html#7-year-longevity/en/amplifiers-and-comparators/tsv850.html</t>
  </si>
  <si>
    <t>TSV850A</t>
  </si>
  <si>
    <t>https://www.st.com/content/st_com/en/about/quality-and-reliability/product-longevity.html#7-year-longevity/en/amplifiers-and-comparators/tsv850a.html</t>
  </si>
  <si>
    <t>TSV851</t>
  </si>
  <si>
    <t>https://www.st.com/content/st_com/en/about/quality-and-reliability/product-longevity.html#7-year-longevity/en/amplifiers-and-comparators/tsv851.html</t>
  </si>
  <si>
    <t>High side current sense amplifier</t>
  </si>
  <si>
    <t>TSV851A</t>
  </si>
  <si>
    <t>https://www.st.com/content/st_com/en/about/quality-and-reliability/product-longevity.html#7-year-longevity/en/amplifiers-and-comparators/tsv851a.html</t>
  </si>
  <si>
    <t>TSV852</t>
  </si>
  <si>
    <t>https://www.st.com/content/st_com/en/about/quality-and-reliability/product-longevity.html#7-year-longevity/en/amplifiers-and-comparators/tsv852.html</t>
  </si>
  <si>
    <t>TSV852A</t>
  </si>
  <si>
    <t>https://www.st.com/content/st_com/en/about/quality-and-reliability/product-longevity.html#7-year-longevity/en/amplifiers-and-comparators/tsv852a.html</t>
  </si>
  <si>
    <t>TSV853</t>
  </si>
  <si>
    <t>https://www.st.com/content/st_com/en/about/quality-and-reliability/product-longevity.html#7-year-longevity/en/amplifiers-and-comparators/tsv853.html</t>
  </si>
  <si>
    <t>High voltage, high side current sense amplifier</t>
  </si>
  <si>
    <t>TSV853A</t>
  </si>
  <si>
    <t>https://www.st.com/content/st_com/en/about/quality-and-reliability/product-longevity.html#7-year-longevity/en/amplifiers-and-comparators/tsv853a.html</t>
  </si>
  <si>
    <t>TSV854</t>
  </si>
  <si>
    <t>https://www.st.com/content/st_com/en/about/quality-and-reliability/product-longevity.html#7-year-longevity/en/amplifiers-and-comparators/tsv854.html</t>
  </si>
  <si>
    <t>High-voltage high side current sense amplifier</t>
  </si>
  <si>
    <t>TSV854A</t>
  </si>
  <si>
    <t>https://www.st.com/content/st_com/en/about/quality-and-reliability/product-longevity.html#7-year-longevity/en/amplifiers-and-comparators/tsv854a.html</t>
  </si>
  <si>
    <t>TSV911</t>
  </si>
  <si>
    <t>https://www.st.com/content/st_com/en/about/quality-and-reliability/product-longevity.html#7-year-longevity/en/amplifiers-and-comparators/tsv911.html</t>
  </si>
  <si>
    <t>High voltage, precision, bidirectional current sense amplifier</t>
  </si>
  <si>
    <t>TSV911A</t>
  </si>
  <si>
    <t>https://www.st.com/content/st_com/en/about/quality-and-reliability/product-longevity.html#7-year-longevity/en/amplifiers-and-comparators/tsv911a.html</t>
  </si>
  <si>
    <t>TSV912</t>
  </si>
  <si>
    <t>https://www.st.com/content/st_com/en/about/quality-and-reliability/product-longevity.html#7-year-longevity/en/amplifiers-and-comparators/tsv912.html</t>
  </si>
  <si>
    <t>TSV912A</t>
  </si>
  <si>
    <t>https://www.st.com/content/st_com/en/about/quality-and-reliability/product-longevity.html#7-year-longevity/en/amplifiers-and-comparators/tsv912a.html</t>
  </si>
  <si>
    <t>TSV912H</t>
  </si>
  <si>
    <t>https://www.st.com/content/st_com/en/about/quality-and-reliability/product-longevity.html#7-year-longevity/en/amplifiers-and-comparators/tsv912h.html</t>
  </si>
  <si>
    <t>TSV914</t>
  </si>
  <si>
    <t>https://www.st.com/content/st_com/en/about/quality-and-reliability/product-longevity.html#7-year-longevity/en/amplifiers-and-comparators/tsv914.html</t>
  </si>
  <si>
    <t>TSV914A</t>
  </si>
  <si>
    <t>https://www.st.com/content/st_com/en/about/quality-and-reliability/product-longevity.html#7-year-longevity/en/amplifiers-and-comparators/tsv914a.html</t>
  </si>
  <si>
    <t>TSV991</t>
  </si>
  <si>
    <t>https://www.st.com/content/st_com/en/about/quality-and-reliability/product-longevity.html#7-year-longevity/en/amplifiers-and-comparators/tsv991.html</t>
  </si>
  <si>
    <t>TSX339</t>
  </si>
  <si>
    <t>https://www.st.com/content/st_com/en/about/quality-and-reliability/product-longevity.html#7-year-longevity/en/amplifiers-and-comparators/tsx339.html</t>
  </si>
  <si>
    <t>TSX3702</t>
  </si>
  <si>
    <t>https://www.st.com/content/st_com/en/about/quality-and-reliability/product-longevity.html#7-year-longevity/en/amplifiers-and-comparators/tsx3702.html</t>
  </si>
  <si>
    <t>TSX3704</t>
  </si>
  <si>
    <t>https://www.st.com/content/st_com/en/about/quality-and-reliability/product-longevity.html#7-year-longevity/en/amplifiers-and-comparators/tsx3704.html</t>
  </si>
  <si>
    <t>TSX393</t>
  </si>
  <si>
    <t>https://www.st.com/content/st_com/en/about/quality-and-reliability/product-longevity.html#7-year-longevity/en/amplifiers-and-comparators/tsx393.html</t>
  </si>
  <si>
    <t>TSX561</t>
  </si>
  <si>
    <t>https://www.st.com/content/st_com/en/about/quality-and-reliability/product-longevity.html#7-year-longevity/en/amplifiers-and-comparators/tsx561.html</t>
  </si>
  <si>
    <t>Low / High side bidirectional, zero-drift, current sense amplifiers</t>
  </si>
  <si>
    <t>TSX561A</t>
  </si>
  <si>
    <t>https://www.st.com/content/st_com/en/about/quality-and-reliability/product-longevity.html#7-year-longevity/en/amplifiers-and-comparators/tsx561a.html</t>
  </si>
  <si>
    <t>TSX562</t>
  </si>
  <si>
    <t>https://www.st.com/content/st_com/en/about/quality-and-reliability/product-longevity.html#7-year-longevity/en/amplifiers-and-comparators/tsx562.html</t>
  </si>
  <si>
    <t>TSX562A</t>
  </si>
  <si>
    <t>https://www.st.com/content/st_com/en/about/quality-and-reliability/product-longevity.html#7-year-longevity/en/amplifiers-and-comparators/tsx562a.html</t>
  </si>
  <si>
    <t>TSX564</t>
  </si>
  <si>
    <t>https://www.st.com/content/st_com/en/about/quality-and-reliability/product-longevity.html#7-year-longevity/en/amplifiers-and-comparators/tsx564.html</t>
  </si>
  <si>
    <t>TSX564A</t>
  </si>
  <si>
    <t>https://www.st.com/content/st_com/en/about/quality-and-reliability/product-longevity.html#7-year-longevity/en/amplifiers-and-comparators/tsx564a.html</t>
  </si>
  <si>
    <t>TSX631</t>
  </si>
  <si>
    <t>https://www.st.com/content/st_com/en/about/quality-and-reliability/product-longevity.html#7-year-longevity/en/amplifiers-and-comparators/tsx631.html</t>
  </si>
  <si>
    <t>TSX631A</t>
  </si>
  <si>
    <t>https://www.st.com/content/st_com/en/about/quality-and-reliability/product-longevity.html#7-year-longevity/en/amplifiers-and-comparators/tsx631a.html</t>
  </si>
  <si>
    <t>TSX632</t>
  </si>
  <si>
    <t>https://www.st.com/content/st_com/en/about/quality-and-reliability/product-longevity.html#7-year-longevity/en/amplifiers-and-comparators/tsx632.html</t>
  </si>
  <si>
    <t>TSX632A</t>
  </si>
  <si>
    <t>https://www.st.com/content/st_com/en/about/quality-and-reliability/product-longevity.html#7-year-longevity/en/amplifiers-and-comparators/tsx632a.html</t>
  </si>
  <si>
    <t>TSX634</t>
  </si>
  <si>
    <t>https://www.st.com/content/st_com/en/about/quality-and-reliability/product-longevity.html#7-year-longevity/en/amplifiers-and-comparators/tsx634.html</t>
  </si>
  <si>
    <t>TSX634A</t>
  </si>
  <si>
    <t>https://www.st.com/content/st_com/en/about/quality-and-reliability/product-longevity.html#7-year-longevity/en/amplifiers-and-comparators/tsx634a.html</t>
  </si>
  <si>
    <t>TSX711</t>
  </si>
  <si>
    <t>https://www.st.com/content/st_com/en/about/quality-and-reliability/product-longevity.html#7-year-longevity/en/amplifiers-and-comparators/tsx711.html</t>
  </si>
  <si>
    <t>Low cost high-side current sense amplifier</t>
  </si>
  <si>
    <t>TSX711A</t>
  </si>
  <si>
    <t>https://www.st.com/content/st_com/en/about/quality-and-reliability/product-longevity.html#7-year-longevity/en/amplifiers-and-comparators/tsx711a.html</t>
  </si>
  <si>
    <t>TSX712</t>
  </si>
  <si>
    <t>https://www.st.com/content/st_com/en/about/quality-and-reliability/product-longevity.html#7-year-longevity/en/amplifiers-and-comparators/tsx712.html</t>
  </si>
  <si>
    <t>Nanopower (580nA) rail-to-rail I/O 5V CMOS Op-Amp</t>
  </si>
  <si>
    <t>TSX7191</t>
  </si>
  <si>
    <t>https://www.st.com/content/st_com/en/about/quality-and-reliability/product-longevity.html#7-year-longevity/en/amplifiers-and-comparators/tsx7191.html</t>
  </si>
  <si>
    <t>TSX7191A</t>
  </si>
  <si>
    <t>https://www.st.com/content/st_com/en/about/quality-and-reliability/product-longevity.html#7-year-longevity/en/amplifiers-and-comparators/tsx7191a.html</t>
  </si>
  <si>
    <t>TSX7192</t>
  </si>
  <si>
    <t>https://www.st.com/content/st_com/en/about/quality-and-reliability/product-longevity.html#7-year-longevity/en/amplifiers-and-comparators/tsx7192.html</t>
  </si>
  <si>
    <t>TSX920</t>
  </si>
  <si>
    <t>https://www.st.com/content/st_com/en/about/quality-and-reliability/product-longevity.html#7-year-longevity/en/amplifiers-and-comparators/tsx920.html</t>
  </si>
  <si>
    <t>TSX921</t>
  </si>
  <si>
    <t>https://www.st.com/content/st_com/en/about/quality-and-reliability/product-longevity.html#7-year-longevity/en/amplifiers-and-comparators/tsx921.html</t>
  </si>
  <si>
    <t>TSX922</t>
  </si>
  <si>
    <t>https://www.st.com/content/st_com/en/about/quality-and-reliability/product-longevity.html#7-year-longevity/en/amplifiers-and-comparators/tsx922.html</t>
  </si>
  <si>
    <t>Nanopower (900 nA) high accuracy (150 uV) 5V CMOS Op-Amp</t>
  </si>
  <si>
    <t>TSX923</t>
  </si>
  <si>
    <t>https://www.st.com/content/st_com/en/about/quality-and-reliability/product-longevity.html#7-year-longevity/en/amplifiers-and-comparators/tsx923.html</t>
  </si>
  <si>
    <t>TSX9291</t>
  </si>
  <si>
    <t>https://www.st.com/content/st_com/en/about/quality-and-reliability/product-longevity.html#7-year-longevity/en/amplifiers-and-comparators/tsx9291.html</t>
  </si>
  <si>
    <t>TSX9292</t>
  </si>
  <si>
    <t>https://www.st.com/content/st_com/en/about/quality-and-reliability/product-longevity.html#7-year-longevity/en/amplifiers-and-comparators/tsx9292.html</t>
  </si>
  <si>
    <t>TSZ121</t>
  </si>
  <si>
    <t>https://www.st.com/content/st_com/en/about/quality-and-reliability/product-longevity.html#7-year-longevity/en/amplifiers-and-comparators/tsz121.html</t>
  </si>
  <si>
    <t>Nanopower (900 nA) high accuracy (150 uV) 5V CMOS Auto Op-Amp</t>
  </si>
  <si>
    <t>TSZ122</t>
  </si>
  <si>
    <t>https://www.st.com/content/st_com/en/about/quality-and-reliability/product-longevity.html#7-year-longevity/en/amplifiers-and-comparators/tsz122.html</t>
  </si>
  <si>
    <t>TSZ124</t>
  </si>
  <si>
    <t>https://www.st.com/content/st_com/en/about/quality-and-reliability/product-longevity.html#7-year-longevity/en/amplifiers-and-comparators/tsz124.html</t>
  </si>
  <si>
    <t>Nanopower (900 nA) high accuracy (150 uV)</t>
  </si>
  <si>
    <t>TSZ181</t>
  </si>
  <si>
    <t>https://www.st.com/content/st_com/en/about/quality-and-reliability/product-longevity.html#7-year-longevity/en/amplifiers-and-comparators/tsz181.html</t>
  </si>
  <si>
    <t>TSZ181H</t>
  </si>
  <si>
    <t>https://www.st.com/content/st_com/en/about/quality-and-reliability/product-longevity.html#7-year-longevity/en/amplifiers-and-comparators/tsz181h.html</t>
  </si>
  <si>
    <t>General purpose low voltage rail to rail input/output op-amp</t>
  </si>
  <si>
    <t>TSZ182</t>
  </si>
  <si>
    <t>https://www.st.com/content/st_com/en/about/quality-and-reliability/product-longevity.html#7-year-longevity/en/amplifiers-and-comparators/tsz182.html</t>
  </si>
  <si>
    <t>TSZ182H</t>
  </si>
  <si>
    <t>https://www.st.com/content/st_com/en/about/quality-and-reliability/product-longevity.html#7-year-longevity/en/amplifiers-and-comparators/tsz182h.html</t>
  </si>
  <si>
    <t>TSZ182H1</t>
  </si>
  <si>
    <t>https://www.st.com/content/st_com/en/about/quality-and-reliability/product-longevity.html#7-year-longevity/en/amplifiers-and-comparators/tsz182h1.html</t>
  </si>
  <si>
    <t>L9963E</t>
  </si>
  <si>
    <t>https://www.st.com/content/st_com/en/about/quality-and-reliability/product-longevity.html#7-year-longevity/en/automotive-analog-and-power/l9963e.html</t>
  </si>
  <si>
    <t>STPS1150</t>
  </si>
  <si>
    <t>https://www.st.com/content/st_com/en/about/quality-and-reliability/product-longevity.html#7-year-longevity/en/diodes-and-rectifiers/stps1150.html</t>
  </si>
  <si>
    <t>STPS1170</t>
  </si>
  <si>
    <t>https://www.st.com/content/st_com/en/about/quality-and-reliability/product-longevity.html#7-year-longevity/en/diodes-and-rectifiers/stps1170.html</t>
  </si>
  <si>
    <t>STPS130</t>
  </si>
  <si>
    <t>https://www.st.com/content/st_com/en/about/quality-and-reliability/product-longevity.html#7-year-longevity/en/diodes-and-rectifiers/stps130.html</t>
  </si>
  <si>
    <t>STPS140</t>
  </si>
  <si>
    <t>https://www.st.com/content/st_com/en/about/quality-and-reliability/product-longevity.html#7-year-longevity/en/diodes-and-rectifiers/stps140.html</t>
  </si>
  <si>
    <t>STPS160</t>
  </si>
  <si>
    <t>https://www.st.com/content/st_com/en/about/quality-and-reliability/product-longevity.html#7-year-longevity/en/diodes-and-rectifiers/stps160.html</t>
  </si>
  <si>
    <t>STPS1H100</t>
  </si>
  <si>
    <t>https://www.st.com/content/st_com/en/about/quality-and-reliability/product-longevity.html#7-year-longevity/en/diodes-and-rectifiers/stps1h100.html</t>
  </si>
  <si>
    <t>STPS1L30</t>
  </si>
  <si>
    <t>https://www.st.com/content/st_com/en/about/quality-and-reliability/product-longevity.html#7-year-longevity/en/diodes-and-rectifiers/stps1l30.html</t>
  </si>
  <si>
    <t>STPS1L40</t>
  </si>
  <si>
    <t>https://www.st.com/content/st_com/en/about/quality-and-reliability/product-longevity.html#7-year-longevity/en/diodes-and-rectifiers/stps1l40.html</t>
  </si>
  <si>
    <t>High merit factor (1.15 MHz for 45 uA) CMOS op-amps</t>
  </si>
  <si>
    <t>STPS1L60</t>
  </si>
  <si>
    <t>https://www.st.com/content/st_com/en/about/quality-and-reliability/product-longevity.html#7-year-longevity/en/diodes-and-rectifiers/stps1l60.html</t>
  </si>
  <si>
    <t>STPS2150</t>
  </si>
  <si>
    <t>https://www.st.com/content/st_com/en/about/quality-and-reliability/product-longevity.html#7-year-longevity/en/diodes-and-rectifiers/stps2150.html</t>
  </si>
  <si>
    <t>STPS2170</t>
  </si>
  <si>
    <t>https://www.st.com/content/st_com/en/about/quality-and-reliability/product-longevity.html#7-year-longevity/en/diodes-and-rectifiers/stps2170.html</t>
  </si>
  <si>
    <t>STPS2H100</t>
  </si>
  <si>
    <t>https://www.st.com/content/st_com/en/about/quality-and-reliability/product-longevity.html#7-year-longevity/en/diodes-and-rectifiers/stps2h100.html</t>
  </si>
  <si>
    <t>STPS2L25</t>
  </si>
  <si>
    <t>https://www.st.com/content/st_com/en/about/quality-and-reliability/product-longevity.html#7-year-longevity/en/diodes-and-rectifiers/stps2l25.html</t>
  </si>
  <si>
    <t>STPS2L30</t>
  </si>
  <si>
    <t>https://www.st.com/content/st_com/en/about/quality-and-reliability/product-longevity.html#7-year-longevity/en/diodes-and-rectifiers/stps2l30.html</t>
  </si>
  <si>
    <t>STPS2L40</t>
  </si>
  <si>
    <t>https://www.st.com/content/st_com/en/about/quality-and-reliability/product-longevity.html#7-year-longevity/en/diodes-and-rectifiers/stps2l40.html</t>
  </si>
  <si>
    <t>STPS2L60</t>
  </si>
  <si>
    <t>https://www.st.com/content/st_com/en/about/quality-and-reliability/product-longevity.html#7-year-longevity/en/diodes-and-rectifiers/stps2l60.html</t>
  </si>
  <si>
    <t>Rail to rail input/output 5V CMOS Op-Amp, micro-power (10uA), GBP = 120kHz, single</t>
  </si>
  <si>
    <t>STPS3H100UFN</t>
  </si>
  <si>
    <t>https://www.st.com/content/st_com/en/about/quality-and-reliability/product-longevity.html#7-year-longevity/en/diodes-and-rectifiers/stps3h100ufn.html</t>
  </si>
  <si>
    <t>STPS3H100UFNY</t>
  </si>
  <si>
    <t>https://www.st.com/content/st_com/en/about/quality-and-reliability/product-longevity.html#7-year-longevity/en/diodes-and-rectifiers/stps3h100ufny.html</t>
  </si>
  <si>
    <t>Rail to rail input/output 5V CMOS Op-Amp, micro-power (10uA), GBP = 120kHz, small offset, single</t>
  </si>
  <si>
    <t>STPS3L40</t>
  </si>
  <si>
    <t>https://www.st.com/content/st_com/en/about/quality-and-reliability/product-longevity.html#7-year-longevity/en/diodes-and-rectifiers/stps3l40.html</t>
  </si>
  <si>
    <t>STPS3L60</t>
  </si>
  <si>
    <t>https://www.st.com/content/st_com/en/about/quality-and-reliability/product-longevity.html#7-year-longevity/en/diodes-and-rectifiers/stps3l60.html</t>
  </si>
  <si>
    <t>Rail to rail input/output 5V CMOS Op-Amps, micro-power (10uA), GBP=120kHz, dual</t>
  </si>
  <si>
    <t>STPS4S200</t>
  </si>
  <si>
    <t>https://www.st.com/content/st_com/en/about/quality-and-reliability/product-longevity.html#7-year-longevity/en/diodes-and-rectifiers/stps4s200.html</t>
  </si>
  <si>
    <t>STPS5H100UFN</t>
  </si>
  <si>
    <t>https://www.st.com/content/st_com/en/about/quality-and-reliability/product-longevity.html#7-year-longevity/en/diodes-and-rectifiers/stps5h100ufn.html</t>
  </si>
  <si>
    <t>Rail to rail input/output 5V CMOS Op-Amps, micro-power (10uA), GBP=120kHz, small offset, dual</t>
  </si>
  <si>
    <t>STPS5L60</t>
  </si>
  <si>
    <t>https://www.st.com/content/st_com/en/about/quality-and-reliability/product-longevity.html#7-year-longevity/en/diodes-and-rectifiers/stps5l60.html</t>
  </si>
  <si>
    <t>ST7580</t>
  </si>
  <si>
    <t>https://www.st.com/content/st_com/en/about/quality-and-reliability/product-longevity.html#7-year-longevity/en/interfaces-and-transceivers/st7580.html</t>
  </si>
  <si>
    <t>Rail to rail input/output 5V CMOS Op-Amp, micro-power (10uA), GBP = 450kHz, single</t>
  </si>
  <si>
    <t>ST8500</t>
  </si>
  <si>
    <t>https://www.st.com/content/st_com/en/about/quality-and-reliability/product-longevity.html#7-year-longevity/en/interfaces-and-transceivers/st8500.html</t>
  </si>
  <si>
    <t>STLD1</t>
  </si>
  <si>
    <t>https://www.st.com/content/st_com/en/about/quality-and-reliability/product-longevity.html#7-year-longevity/en/interfaces-and-transceivers/stld1.html</t>
  </si>
  <si>
    <t>Rail to rail input/output 5V CMOS Op-Amp, micro-power (10uA), GBP=450kHz, small offset, single</t>
  </si>
  <si>
    <t>STR485</t>
  </si>
  <si>
    <t>https://www.st.com/content/st_com/en/about/quality-and-reliability/product-longevity.html#7-year-longevity/en/interfaces-and-transceivers/str485.html</t>
  </si>
  <si>
    <t>STR485E</t>
  </si>
  <si>
    <t>https://www.st.com/content/st_com/en/about/quality-and-reliability/product-longevity.html#7-year-longevity/en/interfaces-and-transceivers/str485e.html</t>
  </si>
  <si>
    <t>Rail to rail input/output 5V CMOS Op-Amps, micro-power(10uA), GBP=450kHz, dual</t>
  </si>
  <si>
    <t>M24128-A125</t>
  </si>
  <si>
    <t>https://www.st.com/content/st_com/en/about/quality-and-reliability/product-longevity.html#7-year-longevity/en/memories/m24128-a125.html</t>
  </si>
  <si>
    <t>M24128-BF</t>
  </si>
  <si>
    <t>https://www.st.com/content/st_com/en/about/quality-and-reliability/product-longevity.html#7-year-longevity/en/memories/m24128-bf.html</t>
  </si>
  <si>
    <t>Rail to rail input/output 5V CMOS Op-Amps, micro-power (10uA), GBP=450kHz, small offset, dual</t>
  </si>
  <si>
    <t>M24128-BR</t>
  </si>
  <si>
    <t>https://www.st.com/content/st_com/en/about/quality-and-reliability/product-longevity.html#7-year-longevity/en/memories/m24128-br.html</t>
  </si>
  <si>
    <t>M24128-BW</t>
  </si>
  <si>
    <t>https://www.st.com/content/st_com/en/about/quality-and-reliability/product-longevity.html#7-year-longevity/en/memories/m24128-bw.html</t>
  </si>
  <si>
    <t>Rail-to-rail input/output 5V CMOS Op-Amp, micro-power (29uA), GBP=420kHz, single with standby</t>
  </si>
  <si>
    <t>M24128-DF</t>
  </si>
  <si>
    <t>https://www.st.com/content/st_com/en/about/quality-and-reliability/product-longevity.html#7-year-longevity/en/memories/m24128-df.html</t>
  </si>
  <si>
    <t>M24128-DRE</t>
  </si>
  <si>
    <t>https://www.st.com/content/st_com/en/about/quality-and-reliability/product-longevity.html#7-year-longevity/en/memories/m24128-dre.html</t>
  </si>
  <si>
    <t>Rail-to-rail input/output 5V CMOS Op-Amp, micro-power (29uA), GBP=420kHz, small offset, single, with standby</t>
  </si>
  <si>
    <t>M24128X-FCU</t>
  </si>
  <si>
    <t>https://www.st.com/content/st_com/en/about/quality-and-reliability/product-longevity.html#7-year-longevity/en/memories/m24128x-fcu.html</t>
  </si>
  <si>
    <t>M24256-A125</t>
  </si>
  <si>
    <t>https://www.st.com/content/st_com/en/about/quality-and-reliability/product-longevity.html#7-year-longevity/en/memories/m24256-a125.html</t>
  </si>
  <si>
    <t>High accuracy (Vio below 200uV) Micropower (10uA) 5V CMOS Op Amp, single, GBP 150kHz</t>
  </si>
  <si>
    <t>M24256-BF</t>
  </si>
  <si>
    <t>https://www.st.com/content/st_com/en/about/quality-and-reliability/product-longevity.html#7-year-longevity/en/memories/m24256-bf.html</t>
  </si>
  <si>
    <t>M24256-BR</t>
  </si>
  <si>
    <t>https://www.st.com/content/st_com/en/about/quality-and-reliability/product-longevity.html#7-year-longevity/en/memories/m24256-br.html</t>
  </si>
  <si>
    <t>High accuracy (Vio below 200uV) Micropower (10uA) 5V CMOS Op Amp, dual, GBP 150kHz</t>
  </si>
  <si>
    <t>M24256-BW</t>
  </si>
  <si>
    <t>https://www.st.com/content/st_com/en/about/quality-and-reliability/product-longevity.html#7-year-longevity/en/memories/m24256-bw.html</t>
  </si>
  <si>
    <t>M24256-DF</t>
  </si>
  <si>
    <t>https://www.st.com/content/st_com/en/about/quality-and-reliability/product-longevity.html#7-year-longevity/en/memories/m24256-df.html</t>
  </si>
  <si>
    <t>High accuracy (Vio below 200uV) Micropower (10uA) 5V CMOS Op Amp, quad, GBP 150kHz</t>
  </si>
  <si>
    <t>M24256-DR</t>
  </si>
  <si>
    <t>https://www.st.com/content/st_com/en/about/quality-and-reliability/product-longevity.html#7-year-longevity/en/memories/m24256-dr.html</t>
  </si>
  <si>
    <t>M24256-DRE</t>
  </si>
  <si>
    <t>https://www.st.com/content/st_com/en/about/quality-and-reliability/product-longevity.html#7-year-longevity/en/memories/m24256-dre.html</t>
  </si>
  <si>
    <t>High accuracy (Vio below 200uV) Micropower (60uA) 5V CMOS Op Amp, single, GBP 900kHz</t>
  </si>
  <si>
    <t>M24512-A125</t>
  </si>
  <si>
    <t>https://www.st.com/content/st_com/en/about/quality-and-reliability/product-longevity.html#7-year-longevity/en/memories/m24512-a125.html</t>
  </si>
  <si>
    <t>M24512-DF</t>
  </si>
  <si>
    <t>https://www.st.com/content/st_com/en/about/quality-and-reliability/product-longevity.html#7-year-longevity/en/memories/m24512-df.html</t>
  </si>
  <si>
    <t>High accuracy (Vio below 200uV) Micropower (60uA) 5V CMOS Op Amp, dual, GBP 900kHz</t>
  </si>
  <si>
    <t>M24512-DRE</t>
  </si>
  <si>
    <t>https://www.st.com/content/st_com/en/about/quality-and-reliability/product-longevity.html#7-year-longevity/en/memories/m24512-dre.html</t>
  </si>
  <si>
    <t>M24512-R</t>
  </si>
  <si>
    <t>https://www.st.com/content/st_com/en/about/quality-and-reliability/product-longevity.html#7-year-longevity/en/memories/m24512-r.html</t>
  </si>
  <si>
    <t>High accuracy (Vio below 200uV) Micropower (60uA) 5V CMOS Op Amp, quad, GBP 900kHz</t>
  </si>
  <si>
    <t>M24512-W</t>
  </si>
  <si>
    <t>https://www.st.com/content/st_com/en/about/quality-and-reliability/product-longevity.html#7-year-longevity/en/memories/m24512-w.html</t>
  </si>
  <si>
    <t>M24C01-R</t>
  </si>
  <si>
    <t>https://www.st.com/content/st_com/en/about/quality-and-reliability/product-longevity.html#7-year-longevity/en/memories/m24c01-r.html</t>
  </si>
  <si>
    <t>High bandwidth (20MHz) Low offset (200 ÂµV) rail-to-rail 5V Op amp</t>
  </si>
  <si>
    <t>M24C01-W</t>
  </si>
  <si>
    <t>https://www.st.com/content/st_com/en/about/quality-and-reliability/product-longevity.html#7-year-longevity/en/memories/m24c01-w.html</t>
  </si>
  <si>
    <t>November 2019</t>
  </si>
  <si>
    <t>M24C02-A125</t>
  </si>
  <si>
    <t>https://www.st.com/content/st_com/en/about/quality-and-reliability/product-longevity.html#7-year-longevity/en/memories/m24c02-a125.html</t>
  </si>
  <si>
    <t>High bandwidth (22MHz) Low offset (200 ÂµV) low-rail 5V Op amp</t>
  </si>
  <si>
    <t>M24C02-DRE</t>
  </si>
  <si>
    <t>https://www.st.com/content/st_com/en/about/quality-and-reliability/product-longevity.html#7-year-longevity/en/memories/m24c02-dre.html</t>
  </si>
  <si>
    <t>M24C02-F</t>
  </si>
  <si>
    <t>https://www.st.com/content/st_com/en/about/quality-and-reliability/product-longevity.html#7-year-longevity/en/memories/m24c02-f.html</t>
  </si>
  <si>
    <t>M24C02-R</t>
  </si>
  <si>
    <t>https://www.st.com/content/st_com/en/about/quality-and-reliability/product-longevity.html#7-year-longevity/en/memories/m24c02-r.html</t>
  </si>
  <si>
    <t>M24C02-W</t>
  </si>
  <si>
    <t>https://www.st.com/content/st_com/en/about/quality-and-reliability/product-longevity.html#7-year-longevity/en/memories/m24c02-w.html</t>
  </si>
  <si>
    <t>M24C04-A125</t>
  </si>
  <si>
    <t>https://www.st.com/content/st_com/en/about/quality-and-reliability/product-longevity.html#7-year-longevity/en/memories/m24c04-a125.html</t>
  </si>
  <si>
    <t>M24C04-DRE</t>
  </si>
  <si>
    <t>https://www.st.com/content/st_com/en/about/quality-and-reliability/product-longevity.html#7-year-longevity/en/memories/m24c04-dre.html</t>
  </si>
  <si>
    <t>High bandwidth (50MHz) Low offset (200ÂµV) Rail-to-rail 5V Op amp</t>
  </si>
  <si>
    <t>M24C04-F</t>
  </si>
  <si>
    <t>https://www.st.com/content/st_com/en/about/quality-and-reliability/product-longevity.html#7-year-longevity/en/memories/m24c04-f.html</t>
  </si>
  <si>
    <t>M24C04-R</t>
  </si>
  <si>
    <t>https://www.st.com/content/st_com/en/about/quality-and-reliability/product-longevity.html#7-year-longevity/en/memories/m24c04-r.html</t>
  </si>
  <si>
    <t>M24C04-W</t>
  </si>
  <si>
    <t>https://www.st.com/content/st_com/en/about/quality-and-reliability/product-longevity.html#7-year-longevity/en/memories/m24c04-w.html</t>
  </si>
  <si>
    <t>M24C08-A125</t>
  </si>
  <si>
    <t>https://www.st.com/content/st_com/en/about/quality-and-reliability/product-longevity.html#7-year-longevity/en/memories/m24c08-a125.html</t>
  </si>
  <si>
    <t>Low power (180uA), general purpose 5V Bipolar Op-Amp, GBP=1.3MHz, single with shutdown feature</t>
  </si>
  <si>
    <t>M24C08-DRE</t>
  </si>
  <si>
    <t>https://www.st.com/content/st_com/en/about/quality-and-reliability/product-longevity.html#7-year-longevity/en/memories/m24c08-dre.html</t>
  </si>
  <si>
    <t>M24C08-F</t>
  </si>
  <si>
    <t>https://www.st.com/content/st_com/en/about/quality-and-reliability/product-longevity.html#7-year-longevity/en/memories/m24c08-f.html</t>
  </si>
  <si>
    <t>Low-power (180uA), general-purpose 5V Bipolar Op-Amp, GBP=1.3MHz, small offset, single with shutdown feature</t>
  </si>
  <si>
    <t>M24C08-R</t>
  </si>
  <si>
    <t>https://www.st.com/content/st_com/en/about/quality-and-reliability/product-longevity.html#7-year-longevity/en/memories/m24c08-r.html</t>
  </si>
  <si>
    <t>M24C08-W</t>
  </si>
  <si>
    <t>https://www.st.com/content/st_com/en/about/quality-and-reliability/product-longevity.html#7-year-longevity/en/memories/m24c08-w.html</t>
  </si>
  <si>
    <t>Low-power (180uA), general-purpose 5V Bipolar Op-Amp, GBP=1.3MHz, single</t>
  </si>
  <si>
    <t>M24C16-A125</t>
  </si>
  <si>
    <t>https://www.st.com/content/st_com/en/about/quality-and-reliability/product-longevity.html#7-year-longevity/en/memories/m24c16-a125.html</t>
  </si>
  <si>
    <t>M24C16-DFCU</t>
  </si>
  <si>
    <t>https://www.st.com/content/st_com/en/about/quality-and-reliability/product-longevity.html#7-year-longevity/en/memories/m24c16-dfcu.html</t>
  </si>
  <si>
    <t>Low-power (180uA), general-purpose 5V Bipolar Op-Amp, GBP=1.3MHz, small offset, single</t>
  </si>
  <si>
    <t>M24C16-DRE</t>
  </si>
  <si>
    <t>https://www.st.com/content/st_com/en/about/quality-and-reliability/product-longevity.html#7-year-longevity/en/memories/m24c16-dre.html</t>
  </si>
  <si>
    <t>M24C16-F</t>
  </si>
  <si>
    <t>https://www.st.com/content/st_com/en/about/quality-and-reliability/product-longevity.html#7-year-longevity/en/memories/m24c16-f.html</t>
  </si>
  <si>
    <t>Low-power (180uA), general-purpose 5V Bipolar Op Amps, GBP=1.3MHz, dual</t>
  </si>
  <si>
    <t>M24C16-R</t>
  </si>
  <si>
    <t>https://www.st.com/content/st_com/en/about/quality-and-reliability/product-longevity.html#7-year-longevity/en/memories/m24c16-r.html</t>
  </si>
  <si>
    <t>M24C16-W</t>
  </si>
  <si>
    <t>https://www.st.com/content/st_com/en/about/quality-and-reliability/product-longevity.html#7-year-longevity/en/memories/m24c16-w.html</t>
  </si>
  <si>
    <t>Low-power (180uA), general-purpose 5V Bipolar Op Amps, GBP=1.3MHz, small offset, dual</t>
  </si>
  <si>
    <t>M24C32-A125</t>
  </si>
  <si>
    <t>https://www.st.com/content/st_com/en/about/quality-and-reliability/product-longevity.html#7-year-longevity/en/memories/m24c32-a125.html</t>
  </si>
  <si>
    <t>M24C32-DF</t>
  </si>
  <si>
    <t>https://www.st.com/content/st_com/en/about/quality-and-reliability/product-longevity.html#7-year-longevity/en/memories/m24c32-df.html</t>
  </si>
  <si>
    <t>Low-power (180uA), general-purpose 5V Bipolar Op-Amps, GBP=1.3MHz, dual with shutdown feature</t>
  </si>
  <si>
    <t>M24C32-DRE</t>
  </si>
  <si>
    <t>https://www.st.com/content/st_com/en/about/quality-and-reliability/product-longevity.html#7-year-longevity/en/memories/m24c32-dre.html</t>
  </si>
  <si>
    <t>M24C32-F</t>
  </si>
  <si>
    <t>https://www.st.com/content/st_com/en/about/quality-and-reliability/product-longevity.html#7-year-longevity/en/memories/m24c32-f.html</t>
  </si>
  <si>
    <t>Low-power (180uA), general-purpose 5V Bipolar Op-Amps, GBP=1.3MHz, small offset, dual with shutdown feature</t>
  </si>
  <si>
    <t>M24C32-R</t>
  </si>
  <si>
    <t>https://www.st.com/content/st_com/en/about/quality-and-reliability/product-longevity.html#7-year-longevity/en/memories/m24c32-r.html</t>
  </si>
  <si>
    <t>M24C32-W</t>
  </si>
  <si>
    <t>https://www.st.com/content/st_com/en/about/quality-and-reliability/product-longevity.html#7-year-longevity/en/memories/m24c32-w.html</t>
  </si>
  <si>
    <t>Low-power (180uA), general-purpose 5V Bipolar Op-Amps, GBP=1.3MHz, quad</t>
  </si>
  <si>
    <t>M24C32-X</t>
  </si>
  <si>
    <t>https://www.st.com/content/st_com/en/about/quality-and-reliability/product-longevity.html#7-year-longevity/en/memories/m24c32-x.html</t>
  </si>
  <si>
    <t>M24C64-A125</t>
  </si>
  <si>
    <t>https://www.st.com/content/st_com/en/about/quality-and-reliability/product-longevity.html#7-year-longevity/en/memories/m24c64-a125.html</t>
  </si>
  <si>
    <t>Low-power (180uA), general-purpose 5V Bipolar Op Amps, GBP=1.3MHz, small offset, quad</t>
  </si>
  <si>
    <t>M24C64-DF</t>
  </si>
  <si>
    <t>https://www.st.com/content/st_com/en/about/quality-and-reliability/product-longevity.html#7-year-longevity/en/memories/m24c64-df.html</t>
  </si>
  <si>
    <t>M24C64-DRE</t>
  </si>
  <si>
    <t>https://www.st.com/content/st_com/en/about/quality-and-reliability/product-longevity.html#7-year-longevity/en/memories/m24c64-dre.html</t>
  </si>
  <si>
    <t>Wide-bandwidth (8MHz) rail to rail input/output 5V CMOS Op-Amp, single</t>
  </si>
  <si>
    <t>M24C64-F</t>
  </si>
  <si>
    <t>https://www.st.com/content/st_com/en/about/quality-and-reliability/product-longevity.html#7-year-longevity/en/memories/m24c64-f.html</t>
  </si>
  <si>
    <t>M24C64-R</t>
  </si>
  <si>
    <t>https://www.st.com/content/st_com/en/about/quality-and-reliability/product-longevity.html#7-year-longevity/en/memories/m24c64-r.html</t>
  </si>
  <si>
    <t>Wide-bandwidth (8MHz) rail to rail input/output 5V CMOS Op-Amp, small offset, single</t>
  </si>
  <si>
    <t>M24C64-W</t>
  </si>
  <si>
    <t>https://www.st.com/content/st_com/en/about/quality-and-reliability/product-longevity.html#7-year-longevity/en/memories/m24c64-w.html</t>
  </si>
  <si>
    <t>M24C64X-FCU</t>
  </si>
  <si>
    <t>https://www.st.com/content/st_com/en/about/quality-and-reliability/product-longevity.html#7-year-longevity/en/memories/m24c64x-fcu.html</t>
  </si>
  <si>
    <t>Wide-bandwidth (8MHz) rail to rail input/output 5V CMOS Op-Amps, dual</t>
  </si>
  <si>
    <t>M24M01-A125</t>
  </si>
  <si>
    <t>https://www.st.com/content/st_com/en/about/quality-and-reliability/product-longevity.html#7-year-longevity/en/memories/m24m01-a125.html</t>
  </si>
  <si>
    <t>M24M01-DF</t>
  </si>
  <si>
    <t>https://www.st.com/content/st_com/en/about/quality-and-reliability/product-longevity.html#7-year-longevity/en/memories/m24m01-df.html</t>
  </si>
  <si>
    <t>Wide-bandwidth (8MHz) rail to rail input/output 5V CMOS Op-Amps, small offset, dual</t>
  </si>
  <si>
    <t>M24M01-R</t>
  </si>
  <si>
    <t>https://www.st.com/content/st_com/en/about/quality-and-reliability/product-longevity.html#7-year-longevity/en/memories/m24m01-r.html</t>
  </si>
  <si>
    <t>M24M02-DR</t>
  </si>
  <si>
    <t>https://www.st.com/content/st_com/en/about/quality-and-reliability/product-longevity.html#7-year-longevity/en/memories/m24m02-dr.html</t>
  </si>
  <si>
    <t>Wide-bandwidth (8MHz), high temperature range (150oC) rail to rail input/output 5V CMOS Op-Amps, dual</t>
  </si>
  <si>
    <t>M34E02-F</t>
  </si>
  <si>
    <t>https://www.st.com/content/st_com/en/about/quality-and-reliability/product-longevity.html#7-year-longevity/en/memories/m34e02-f.html</t>
  </si>
  <si>
    <t>M34E04</t>
  </si>
  <si>
    <t>https://www.st.com/content/st_com/en/about/quality-and-reliability/product-longevity.html#7-year-longevity/en/memories/m34e04.html</t>
  </si>
  <si>
    <t>Wide-bandwidth (8MHz) rail to rail input/output 5V CMOS Op-Amps, quad</t>
  </si>
  <si>
    <t>M34E04B</t>
  </si>
  <si>
    <t>https://www.st.com/content/st_com/en/about/quality-and-reliability/product-longevity.html#7-year-longevity/en/memories/m34e04b.html</t>
  </si>
  <si>
    <t>M34F04</t>
  </si>
  <si>
    <t>https://www.st.com/content/st_com/en/about/quality-and-reliability/product-longevity.html#7-year-longevity/en/memories/m34f04.html</t>
  </si>
  <si>
    <t>Wide-bandwidth (8MHz) rail to rail input/output 5V CMOS Op-Amps, small offset, quad</t>
  </si>
  <si>
    <t>M93C46-A125</t>
  </si>
  <si>
    <t>https://www.st.com/content/st_com/en/about/quality-and-reliability/product-longevity.html#7-year-longevity/en/memories/m93c46-a125.html</t>
  </si>
  <si>
    <t>M93C46-W</t>
  </si>
  <si>
    <t>https://www.st.com/content/st_com/en/about/quality-and-reliability/product-longevity.html#7-year-longevity/en/memories/m93c46-w.html</t>
  </si>
  <si>
    <t>Wide-bandwidth (20MHz) rail to rail input/output 5V CMOS Op-Amp, single</t>
  </si>
  <si>
    <t>M93C56-A125</t>
  </si>
  <si>
    <t>https://www.st.com/content/st_com/en/about/quality-and-reliability/product-longevity.html#7-year-longevity/en/memories/m93c56-a125.html</t>
  </si>
  <si>
    <t>M93C56-DRE</t>
  </si>
  <si>
    <t>https://www.st.com/content/st_com/en/about/quality-and-reliability/product-longevity.html#7-year-longevity/en/memories/m93c56-dre.html</t>
  </si>
  <si>
    <t>Micropower (5uA) 16V CMOS quad comparator, open drain output</t>
  </si>
  <si>
    <t>M93C56-R</t>
  </si>
  <si>
    <t>https://www.st.com/content/st_com/en/about/quality-and-reliability/product-longevity.html#7-year-longevity/en/memories/m93c56-r.html</t>
  </si>
  <si>
    <t>M93C56-W</t>
  </si>
  <si>
    <t>https://www.st.com/content/st_com/en/about/quality-and-reliability/product-longevity.html#7-year-longevity/en/memories/m93c56-w.html</t>
  </si>
  <si>
    <t>Micropower (5uA) 16V dual CMOS comparator, push pull output</t>
  </si>
  <si>
    <t>M93C66-A125</t>
  </si>
  <si>
    <t>https://www.st.com/content/st_com/en/about/quality-and-reliability/product-longevity.html#7-year-longevity/en/memories/m93c66-a125.html</t>
  </si>
  <si>
    <t>M93C66-R</t>
  </si>
  <si>
    <t>https://www.st.com/content/st_com/en/about/quality-and-reliability/product-longevity.html#7-year-longevity/en/memories/m93c66-r.html</t>
  </si>
  <si>
    <t>Micropower (5uA) 16V quad CMOS comparator, push pull output</t>
  </si>
  <si>
    <t>M93C66-W</t>
  </si>
  <si>
    <t>https://www.st.com/content/st_com/en/about/quality-and-reliability/product-longevity.html#7-year-longevity/en/memories/m93c66-w.html</t>
  </si>
  <si>
    <t>M93C76-A125</t>
  </si>
  <si>
    <t>https://www.st.com/content/st_com/en/about/quality-and-reliability/product-longevity.html#7-year-longevity/en/memories/m93c76-a125.html</t>
  </si>
  <si>
    <t>Micropower (5uA) 16V CMOS dual comparator, open drain output</t>
  </si>
  <si>
    <t>M93C76-R</t>
  </si>
  <si>
    <t>https://www.st.com/content/st_com/en/about/quality-and-reliability/product-longevity.html#7-year-longevity/en/memories/m93c76-r.html</t>
  </si>
  <si>
    <t>M93C76-W</t>
  </si>
  <si>
    <t>https://www.st.com/content/st_com/en/about/quality-and-reliability/product-longevity.html#7-year-longevity/en/memories/m93c76-w.html</t>
  </si>
  <si>
    <t>Micropower (235uA), 16V CMOS Op-Amp, single, GBP 900kHz</t>
  </si>
  <si>
    <t>M93C86-A125</t>
  </si>
  <si>
    <t>https://www.st.com/content/st_com/en/about/quality-and-reliability/product-longevity.html#7-year-longevity/en/memories/m93c86-a125.html</t>
  </si>
  <si>
    <t>M93C86-R</t>
  </si>
  <si>
    <t>https://www.st.com/content/st_com/en/about/quality-and-reliability/product-longevity.html#7-year-longevity/en/memories/m93c86-r.html</t>
  </si>
  <si>
    <t>Micropower (235uA), 16V CMOS Op-Amp, single, GBP 900kHz, low offset voltage version</t>
  </si>
  <si>
    <t>M93C86-W</t>
  </si>
  <si>
    <t>https://www.st.com/content/st_com/en/about/quality-and-reliability/product-longevity.html#7-year-longevity/en/memories/m93c86-w.html</t>
  </si>
  <si>
    <t>M93S46-W</t>
  </si>
  <si>
    <t>https://www.st.com/content/st_com/en/about/quality-and-reliability/product-longevity.html#7-year-longevity/en/memories/m93s46-w.html</t>
  </si>
  <si>
    <t>Micropower (235uA), 16V CMOS Op-Amps, dual, GBP 900kHz</t>
  </si>
  <si>
    <t>M93S56-W</t>
  </si>
  <si>
    <t>https://www.st.com/content/st_com/en/about/quality-and-reliability/product-longevity.html#7-year-longevity/en/memories/m93s56-w.html</t>
  </si>
  <si>
    <t>M93S66-W</t>
  </si>
  <si>
    <t>https://www.st.com/content/st_com/en/about/quality-and-reliability/product-longevity.html#7-year-longevity/en/memories/m93s66-w.html</t>
  </si>
  <si>
    <t>Micropower (235uA), 16V CMOS Op-Amps, dual, GBP 900kHz, low offset voltage version</t>
  </si>
  <si>
    <t>M95010-R</t>
  </si>
  <si>
    <t>https://www.st.com/content/st_com/en/about/quality-and-reliability/product-longevity.html#7-year-longevity/en/memories/m95010-r.html</t>
  </si>
  <si>
    <t>M95010-W</t>
  </si>
  <si>
    <t>https://www.st.com/content/st_com/en/about/quality-and-reliability/product-longevity.html#7-year-longevity/en/memories/m95010-w.html</t>
  </si>
  <si>
    <t>Micropower (235uA), 16V CMOS Op-Amps, quad, GBP 900kHz</t>
  </si>
  <si>
    <t>M95020-A125</t>
  </si>
  <si>
    <t>https://www.st.com/content/st_com/en/about/quality-and-reliability/product-longevity.html#7-year-longevity/en/memories/m95020-a125.html</t>
  </si>
  <si>
    <t>M95020-R</t>
  </si>
  <si>
    <t>https://www.st.com/content/st_com/en/about/quality-and-reliability/product-longevity.html#7-year-longevity/en/memories/m95020-r.html</t>
  </si>
  <si>
    <t>Micropower (235uA), 16V CMOS Op-Amps, quad, low offset voltage version</t>
  </si>
  <si>
    <t>M95020-W</t>
  </si>
  <si>
    <t>https://www.st.com/content/st_com/en/about/quality-and-reliability/product-longevity.html#7-year-longevity/en/memories/m95020-w.html</t>
  </si>
  <si>
    <t>M95040-A125</t>
  </si>
  <si>
    <t>https://www.st.com/content/st_com/en/about/quality-and-reliability/product-longevity.html#7-year-longevity/en/memories/m95040-a125.html</t>
  </si>
  <si>
    <t>Micropower (60uA), rail-to-rail 16V CMOS Op-Amp, single, GBP 200kHz</t>
  </si>
  <si>
    <t>M95040-A145</t>
  </si>
  <si>
    <t>https://www.st.com/content/st_com/en/about/quality-and-reliability/product-longevity.html#7-year-longevity/en/memories/m95040-a145.html</t>
  </si>
  <si>
    <t>M95040-DF</t>
  </si>
  <si>
    <t>https://www.st.com/content/st_com/en/about/quality-and-reliability/product-longevity.html#7-year-longevity/en/memories/m95040-df.html</t>
  </si>
  <si>
    <t>Micropower (60uA), rail-to-rail 16V CMOS Op-Amp, single, GBP 200kHz, low offset voltage version</t>
  </si>
  <si>
    <t>M95040-DRE</t>
  </si>
  <si>
    <t>https://www.st.com/content/st_com/en/about/quality-and-reliability/product-longevity.html#7-year-longevity/en/memories/m95040-dre.html</t>
  </si>
  <si>
    <t>M95040-R</t>
  </si>
  <si>
    <t>https://www.st.com/content/st_com/en/about/quality-and-reliability/product-longevity.html#7-year-longevity/en/memories/m95040-r.html</t>
  </si>
  <si>
    <t>Micropower (60uA), rail-to-rail 16V CMOS Op-Amps, dual, GBP 200kHz</t>
  </si>
  <si>
    <t>M95040-W</t>
  </si>
  <si>
    <t>https://www.st.com/content/st_com/en/about/quality-and-reliability/product-longevity.html#7-year-longevity/en/memories/m95040-w.html</t>
  </si>
  <si>
    <t>M95080-A125</t>
  </si>
  <si>
    <t>https://www.st.com/content/st_com/en/about/quality-and-reliability/product-longevity.html#7-year-longevity/en/memories/m95080-a125.html</t>
  </si>
  <si>
    <t>Micropower (60uA), rail-to-rail 16V CMOS Op-Amps, dual, GBP 200kHz, low offset voltage version</t>
  </si>
  <si>
    <t>M95080-A145</t>
  </si>
  <si>
    <t>https://www.st.com/content/st_com/en/about/quality-and-reliability/product-longevity.html#7-year-longevity/en/memories/m95080-a145.html</t>
  </si>
  <si>
    <t>M95080-DF</t>
  </si>
  <si>
    <t>https://www.st.com/content/st_com/en/about/quality-and-reliability/product-longevity.html#7-year-longevity/en/memories/m95080-df.html</t>
  </si>
  <si>
    <t>Micropower (60uA), rail-to-rail 16V CMOS Op-Amps, quad, GBP 200kHz</t>
  </si>
  <si>
    <t>M95080-DRE</t>
  </si>
  <si>
    <t>https://www.st.com/content/st_com/en/about/quality-and-reliability/product-longevity.html#7-year-longevity/en/memories/m95080-dre.html</t>
  </si>
  <si>
    <t>M95080-R</t>
  </si>
  <si>
    <t>https://www.st.com/content/st_com/en/about/quality-and-reliability/product-longevity.html#7-year-longevity/en/memories/m95080-r.html</t>
  </si>
  <si>
    <t>Micropower (60uA), rail-to-rail 16V CMOS Op-Amps, quad, GBP 200kHz, low offset voltage version</t>
  </si>
  <si>
    <t>M95080-W</t>
  </si>
  <si>
    <t>https://www.st.com/content/st_com/en/about/quality-and-reliability/product-longevity.html#7-year-longevity/en/memories/m95080-w.html</t>
  </si>
  <si>
    <t>M95128-A125</t>
  </si>
  <si>
    <t>https://www.st.com/content/st_com/en/about/quality-and-reliability/product-longevity.html#7-year-longevity/en/memories/m95128-a125.html</t>
  </si>
  <si>
    <t>Precision (200uV), rail-to-rail 16V CMOS Op-Amp, single, GBP 2.7MHz</t>
  </si>
  <si>
    <t>M95128-A145</t>
  </si>
  <si>
    <t>https://www.st.com/content/st_com/en/about/quality-and-reliability/product-longevity.html#7-year-longevity/en/memories/m95128-a145.html</t>
  </si>
  <si>
    <t>M95128-DF</t>
  </si>
  <si>
    <t>https://www.st.com/content/st_com/en/about/quality-and-reliability/product-longevity.html#7-year-longevity/en/memories/m95128-df.html</t>
  </si>
  <si>
    <t>Precision, rail-to-rail 16V CMOS op-amps</t>
  </si>
  <si>
    <t>M95128-DRE</t>
  </si>
  <si>
    <t>https://www.st.com/content/st_com/en/about/quality-and-reliability/product-longevity.html#7-year-longevity/en/memories/m95128-dre.html</t>
  </si>
  <si>
    <t>M95128-R</t>
  </si>
  <si>
    <t>https://www.st.com/content/st_com/en/about/quality-and-reliability/product-longevity.html#7-year-longevity/en/memories/m95128-r.html</t>
  </si>
  <si>
    <t>Precision (200uV), rail-to-rail 16V CMOS Op-Amps, dual, GBP 2.7MHz</t>
  </si>
  <si>
    <t>M95128-W</t>
  </si>
  <si>
    <t>https://www.st.com/content/st_com/en/about/quality-and-reliability/product-longevity.html#7-year-longevity/en/memories/m95128-w.html</t>
  </si>
  <si>
    <t>M95160-A125</t>
  </si>
  <si>
    <t>https://www.st.com/content/st_com/en/about/quality-and-reliability/product-longevity.html#7-year-longevity/en/memories/m95160-a125.html</t>
  </si>
  <si>
    <t>Precision (200uV), rail-to-rail, 16 V CMOS Op-Amp, single, GBP 9MHz</t>
  </si>
  <si>
    <t>M95160-A145</t>
  </si>
  <si>
    <t>https://www.st.com/content/st_com/en/about/quality-and-reliability/product-longevity.html#7-year-longevity/en/memories/m95160-a145.html</t>
  </si>
  <si>
    <t>M95160-DF</t>
  </si>
  <si>
    <t>https://www.st.com/content/st_com/en/about/quality-and-reliability/product-longevity.html#7-year-longevity/en/memories/m95160-df.html</t>
  </si>
  <si>
    <t>Low-power, precision, rail-to-rail, 9.0 MHz, 16 V operational amplifiers</t>
  </si>
  <si>
    <t>M95160-DRE</t>
  </si>
  <si>
    <t>https://www.st.com/content/st_com/en/about/quality-and-reliability/product-longevity.html#7-year-longevity/en/memories/m95160-dre.html</t>
  </si>
  <si>
    <t>M95160-R</t>
  </si>
  <si>
    <t>https://www.st.com/content/st_com/en/about/quality-and-reliability/product-longevity.html#7-year-longevity/en/memories/m95160-r.html</t>
  </si>
  <si>
    <t>Precision (200uV), rail-to-rail 16 V cmos Op-Amps, dual, GBP 9MHz</t>
  </si>
  <si>
    <t>M95160-W</t>
  </si>
  <si>
    <t>https://www.st.com/content/st_com/en/about/quality-and-reliability/product-longevity.html#7-year-longevity/en/memories/m95160-w.html</t>
  </si>
  <si>
    <t>M95256-A125</t>
  </si>
  <si>
    <t>https://www.st.com/content/st_com/en/about/quality-and-reliability/product-longevity.html#7-year-longevity/en/memories/m95256-a125.html</t>
  </si>
  <si>
    <t>Large bandwidth (10MHz), rail-to-rail 16V CMOS Op-Amp with standby, single</t>
  </si>
  <si>
    <t>M95256-A145</t>
  </si>
  <si>
    <t>https://www.st.com/content/st_com/en/about/quality-and-reliability/product-longevity.html#7-year-longevity/en/memories/m95256-a145.html</t>
  </si>
  <si>
    <t>M95256-DF</t>
  </si>
  <si>
    <t>https://www.st.com/content/st_com/en/about/quality-and-reliability/product-longevity.html#7-year-longevity/en/memories/m95256-df.html</t>
  </si>
  <si>
    <t>Large bandwidth (10MHz), rail-to-rail 16V CMOS Op-Amp, single</t>
  </si>
  <si>
    <t>M95256-DRE</t>
  </si>
  <si>
    <t>https://www.st.com/content/st_com/en/about/quality-and-reliability/product-longevity.html#7-year-longevity/en/memories/m95256-dre.html</t>
  </si>
  <si>
    <t>M95256-R</t>
  </si>
  <si>
    <t>https://www.st.com/content/st_com/en/about/quality-and-reliability/product-longevity.html#7-year-longevity/en/memories/m95256-r.html</t>
  </si>
  <si>
    <t>Large bandwidth (10MHz), rail-to-rail 16V CMOS Op-Amps, dual</t>
  </si>
  <si>
    <t>M95256-W</t>
  </si>
  <si>
    <t>https://www.st.com/content/st_com/en/about/quality-and-reliability/product-longevity.html#7-year-longevity/en/memories/m95256-w.html</t>
  </si>
  <si>
    <t>M95320-A125</t>
  </si>
  <si>
    <t>https://www.st.com/content/st_com/en/about/quality-and-reliability/product-longevity.html#7-year-longevity/en/memories/m95320-a125.html</t>
  </si>
  <si>
    <t>Large bandwidth (10MHz), rail-to-rail 16V CMOS Op-Amps with standby, dual</t>
  </si>
  <si>
    <t>M95320-A145</t>
  </si>
  <si>
    <t>https://www.st.com/content/st_com/en/about/quality-and-reliability/product-longevity.html#7-year-longevity/en/memories/m95320-a145.html</t>
  </si>
  <si>
    <t>M95320-DF</t>
  </si>
  <si>
    <t>https://www.st.com/content/st_com/en/about/quality-and-reliability/product-longevity.html#7-year-longevity/en/memories/m95320-df.html</t>
  </si>
  <si>
    <t>Large bandwidth (16MHz), rail-to-rail 16V CMOS Op-Amp, single</t>
  </si>
  <si>
    <t>M95320-DRE</t>
  </si>
  <si>
    <t>https://www.st.com/content/st_com/en/about/quality-and-reliability/product-longevity.html#7-year-longevity/en/memories/m95320-dre.html</t>
  </si>
  <si>
    <t>M95320-R</t>
  </si>
  <si>
    <t>https://www.st.com/content/st_com/en/about/quality-and-reliability/product-longevity.html#7-year-longevity/en/memories/m95320-r.html</t>
  </si>
  <si>
    <t>Large bandwidth (16MHz), rail-to-rail 16V CMOS Op-Amps, dual</t>
  </si>
  <si>
    <t>M95320-W</t>
  </si>
  <si>
    <t>https://www.st.com/content/st_com/en/about/quality-and-reliability/product-longevity.html#7-year-longevity/en/memories/m95320-w.html</t>
  </si>
  <si>
    <t>M95512-A125</t>
  </si>
  <si>
    <t>https://www.st.com/content/st_com/en/about/quality-and-reliability/product-longevity.html#7-year-longevity/en/memories/m95512-a125.html</t>
  </si>
  <si>
    <t>Very high accuracy (5 uV) zero drift 5 V CMOS Op-Amp, single, GBP=400kHz</t>
  </si>
  <si>
    <t>M95512-A145</t>
  </si>
  <si>
    <t>https://www.st.com/content/st_com/en/about/quality-and-reliability/product-longevity.html#7-year-longevity/en/memories/m95512-a145.html</t>
  </si>
  <si>
    <t>M95512-DF</t>
  </si>
  <si>
    <t>https://www.st.com/content/st_com/en/about/quality-and-reliability/product-longevity.html#7-year-longevity/en/memories/m95512-df.html</t>
  </si>
  <si>
    <t>Very high accuracy (5 uV) zero drift 5 V CMOS Op-Amps, dual, GBP=400kHz</t>
  </si>
  <si>
    <t>M95512-DRE</t>
  </si>
  <si>
    <t>https://www.st.com/content/st_com/en/about/quality-and-reliability/product-longevity.html#7-year-longevity/en/memories/m95512-dre.html</t>
  </si>
  <si>
    <t>M95512-R</t>
  </si>
  <si>
    <t>https://www.st.com/content/st_com/en/about/quality-and-reliability/product-longevity.html#7-year-longevity/en/memories/m95512-r.html</t>
  </si>
  <si>
    <t>Very high accuracy (5 uV) zero drift 5 V CMOS Op-Amps, quad, GBP=400kHz</t>
  </si>
  <si>
    <t>M95512-W</t>
  </si>
  <si>
    <t>https://www.st.com/content/st_com/en/about/quality-and-reliability/product-longevity.html#7-year-longevity/en/memories/m95512-w.html</t>
  </si>
  <si>
    <t>M95640-A125</t>
  </si>
  <si>
    <t>https://www.st.com/content/st_com/en/about/quality-and-reliability/product-longevity.html#7-year-longevity/en/memories/m95640-a125.html</t>
  </si>
  <si>
    <t>Very high accuracy (25 uV) zero drift 5V CMOS Op-Amps</t>
  </si>
  <si>
    <t>M95640-A145</t>
  </si>
  <si>
    <t>https://www.st.com/content/st_com/en/about/quality-and-reliability/product-longevity.html#7-year-longevity/en/memories/m95640-a145.html</t>
  </si>
  <si>
    <t>M95640-DF</t>
  </si>
  <si>
    <t>https://www.st.com/content/st_com/en/about/quality-and-reliability/product-longevity.html#7-year-longevity/en/memories/m95640-df.html</t>
  </si>
  <si>
    <t>Automotive-grade, very high accuracy (25 uV), high bandwidth (3 MHz), high temperature (150 Â°C), zero-drift operational amplifiers</t>
  </si>
  <si>
    <t>M95640-DRE</t>
  </si>
  <si>
    <t>https://www.st.com/content/st_com/en/about/quality-and-reliability/product-longevity.html#7-year-longevity/en/memories/m95640-dre.html</t>
  </si>
  <si>
    <t>M95640-R</t>
  </si>
  <si>
    <t>https://www.st.com/content/st_com/en/about/quality-and-reliability/product-longevity.html#7-year-longevity/en/memories/m95640-r.html</t>
  </si>
  <si>
    <t>M95640-W</t>
  </si>
  <si>
    <t>https://www.st.com/content/st_com/en/about/quality-and-reliability/product-longevity.html#7-year-longevity/en/memories/m95640-w.html</t>
  </si>
  <si>
    <t>M95M01-A125</t>
  </si>
  <si>
    <t>https://www.st.com/content/st_com/en/about/quality-and-reliability/product-longevity.html#7-year-longevity/en/memories/m95m01-a125.html</t>
  </si>
  <si>
    <t>Automotive-grade, very high accuracy (25 uV), high bandwidth (3 MHz), high temperature (150 deg), zero-drift operational amplifiers</t>
  </si>
  <si>
    <t>M95M01-A145</t>
  </si>
  <si>
    <t>https://www.st.com/content/st_com/en/about/quality-and-reliability/product-longevity.html#7-year-longevity/en/memories/m95m01-a145.html</t>
  </si>
  <si>
    <t>M95M01-DF</t>
  </si>
  <si>
    <t>https://www.st.com/content/st_com/en/about/quality-and-reliability/product-longevity.html#7-year-longevity/en/memories/m95m01-df.html</t>
  </si>
  <si>
    <t>Automotive-grade, very high accuracy (25 uV), high bandwidth (3 MHz), high temperature (175 deg), zero-drift operational amplifiers</t>
  </si>
  <si>
    <t>M95M01-R</t>
  </si>
  <si>
    <t>https://www.st.com/content/st_com/en/about/quality-and-reliability/product-longevity.html#7-year-longevity/en/memories/m95m01-r.html</t>
  </si>
  <si>
    <t>M95M02-A125</t>
  </si>
  <si>
    <t>https://www.st.com/content/st_com/en/about/quality-and-reliability/product-longevity.html#7-year-longevity/en/memories/m95m02-a125.html</t>
  </si>
  <si>
    <t>Automotive chip for battery management applications with daisy chain up to 31 devices</t>
  </si>
  <si>
    <t>M95M02-DR</t>
  </si>
  <si>
    <t>https://www.st.com/content/st_com/en/about/quality-and-reliability/product-longevity.html#7-year-longevity/en/memories/m95m02-dr.html</t>
  </si>
  <si>
    <t>M95M04-DR</t>
  </si>
  <si>
    <t>https://www.st.com/content/st_com/en/about/quality-and-reliability/product-longevity.html#7-year-longevity/en/memories/m95m04-dr.html</t>
  </si>
  <si>
    <t>150 V, 1 A Power Schottky Rectifier</t>
  </si>
  <si>
    <t>A3G4250D</t>
  </si>
  <si>
    <t>https://www.st.com/content/st_com/en/about/quality-and-reliability/product-longevity.html#7-year-longevity/en/mems-and-sensors/a3g4250d.html</t>
  </si>
  <si>
    <t>AIS2DW12</t>
  </si>
  <si>
    <t>https://www.st.com/content/st_com/en/about/quality-and-reliability/product-longevity.html#7-year-longevity/en/mems-and-sensors/ais2dw12.html</t>
  </si>
  <si>
    <t>170 V, 1 A Power Schottky rectifier</t>
  </si>
  <si>
    <t>AIS2IH</t>
  </si>
  <si>
    <t>https://www.st.com/content/st_com/en/about/quality-and-reliability/product-longevity.html#7-year-longevity/en/mems-and-sensors/ais2ih.html</t>
  </si>
  <si>
    <t>AIS328DQ</t>
  </si>
  <si>
    <t>https://www.st.com/content/st_com/en/about/quality-and-reliability/product-longevity.html#7-year-longevity/en/mems-and-sensors/ais328dq.html</t>
  </si>
  <si>
    <t>30 V, 1 A Power Schottky Rectifier</t>
  </si>
  <si>
    <t>AIS3624DQ</t>
  </si>
  <si>
    <t>https://www.st.com/content/st_com/en/about/quality-and-reliability/product-longevity.html#7-year-longevity/en/mems-and-sensors/ais3624dq.html</t>
  </si>
  <si>
    <t>I3G4250D</t>
  </si>
  <si>
    <t>https://www.st.com/content/st_com/en/about/quality-and-reliability/product-longevity.html#7-year-longevity/en/mems-and-sensors/i3g4250d.html</t>
  </si>
  <si>
    <t>40 V, 1 A Power Schottky Rectifier</t>
  </si>
  <si>
    <t>IIS2DH</t>
  </si>
  <si>
    <t>https://www.st.com/content/st_com/en/about/quality-and-reliability/product-longevity.html#7-year-longevity/en/mems-and-sensors/iis2dh.html</t>
  </si>
  <si>
    <t>IIS2DLPC</t>
  </si>
  <si>
    <t>https://www.st.com/content/st_com/en/about/quality-and-reliability/product-longevity.html#7-year-longevity/en/mems-and-sensors/iis2dlpc.html</t>
  </si>
  <si>
    <t>60 V, 1 A Power Schottky Rectifier</t>
  </si>
  <si>
    <t>IIS2ICLX</t>
  </si>
  <si>
    <t>https://www.st.com/content/st_com/en/about/quality-and-reliability/product-longevity.html#7-year-longevity/en/mems-and-sensors/iis2iclx.html</t>
  </si>
  <si>
    <t>IIS2MDC</t>
  </si>
  <si>
    <t>https://www.st.com/content/st_com/en/about/quality-and-reliability/product-longevity.html#7-year-longevity/en/mems-and-sensors/iis2mdc.html</t>
  </si>
  <si>
    <t>100 V, 1 A Power Schottky Rectifier</t>
  </si>
  <si>
    <t>IIS328DQ</t>
  </si>
  <si>
    <t>https://www.st.com/content/st_com/en/about/quality-and-reliability/product-longevity.html#7-year-longevity/en/mems-and-sensors/iis328dq.html</t>
  </si>
  <si>
    <t>IIS3DHHC</t>
  </si>
  <si>
    <t>https://www.st.com/content/st_com/en/about/quality-and-reliability/product-longevity.html#7-year-longevity/en/mems-and-sensors/iis3dhhc.html</t>
  </si>
  <si>
    <t>30 V, 1 A Low Drop Power Schottky Rectifier</t>
  </si>
  <si>
    <t>IIS3DWB</t>
  </si>
  <si>
    <t>https://www.st.com/content/st_com/en/about/quality-and-reliability/product-longevity.html#7-year-longevity/en/mems-and-sensors/iis3dwb.html</t>
  </si>
  <si>
    <t>IIS3IS</t>
  </si>
  <si>
    <t>https://www.st.com/content/st_com/en/about/quality-and-reliability/product-longevity.html#7-year-longevity/en/mems-and-sensors/iis3is.html</t>
  </si>
  <si>
    <t>40 V, 1 A Low Drop Power Schottky Rectifier</t>
  </si>
  <si>
    <t>ILPS22QS</t>
  </si>
  <si>
    <t>https://www.st.com/content/st_com/en/about/quality-and-reliability/product-longevity.html#7-year-longevity/en/mems-and-sensors/ilps22qs.html</t>
  </si>
  <si>
    <t>IMP23ABSU</t>
  </si>
  <si>
    <t>https://www.st.com/content/st_com/en/about/quality-and-reliability/product-longevity.html#7-year-longevity/en/mems-and-sensors/imp23absu.html</t>
  </si>
  <si>
    <t>60 V, 1 A Low Drop Power Schottky Rectifier</t>
  </si>
  <si>
    <t>IMP34DT05</t>
  </si>
  <si>
    <t>https://www.st.com/content/st_com/en/about/quality-and-reliability/product-longevity.html#7-year-longevity/en/mems-and-sensors/imp34dt05.html</t>
  </si>
  <si>
    <t>ISM303DAC</t>
  </si>
  <si>
    <t>https://www.st.com/content/st_com/en/about/quality-and-reliability/product-longevity.html#7-year-longevity/en/mems-and-sensors/ism303dac.html</t>
  </si>
  <si>
    <t>150 V, 2 A Power Schottky Rectifier</t>
  </si>
  <si>
    <t>ISM330DHCX</t>
  </si>
  <si>
    <t>https://www.st.com/content/st_com/en/about/quality-and-reliability/product-longevity.html#7-year-longevity/en/mems-and-sensors/ism330dhcx.html</t>
  </si>
  <si>
    <t>ISM330DLC</t>
  </si>
  <si>
    <t>https://www.st.com/content/st_com/en/about/quality-and-reliability/product-longevity.html#7-year-longevity/en/mems-and-sensors/ism330dlc.html</t>
  </si>
  <si>
    <t>170 V, 2 A Power Schottky rectifier</t>
  </si>
  <si>
    <t>STTS22H</t>
  </si>
  <si>
    <t>https://www.st.com/content/st_com/en/about/quality-and-reliability/product-longevity.html#7-year-longevity/en/mems-and-sensors/stts22h.html</t>
  </si>
  <si>
    <t>STM32F030C6</t>
  </si>
  <si>
    <t>https://www.st.com/content/st_com/en/about/quality-and-reliability/product-longevity.html#7-year-longevity/en/microcontrollers-microprocessors/stm32f030c6.html</t>
  </si>
  <si>
    <t>100 V, 2 A Power Schottky Rectifier</t>
  </si>
  <si>
    <t>STM32F030C8</t>
  </si>
  <si>
    <t>https://www.st.com/content/st_com/en/about/quality-and-reliability/product-longevity.html#7-year-longevity/en/microcontrollers-microprocessors/stm32f030c8.html</t>
  </si>
  <si>
    <t>STM32F030CC</t>
  </si>
  <si>
    <t>https://www.st.com/content/st_com/en/about/quality-and-reliability/product-longevity.html#7-year-longevity/en/microcontrollers-microprocessors/stm32f030cc.html</t>
  </si>
  <si>
    <t>25 V, 2 A Low Drop Power Schottky Rectifier</t>
  </si>
  <si>
    <t>STM32F030F4</t>
  </si>
  <si>
    <t>https://www.st.com/content/st_com/en/about/quality-and-reliability/product-longevity.html#7-year-longevity/en/microcontrollers-microprocessors/stm32f030f4.html</t>
  </si>
  <si>
    <t>STM32F030K6</t>
  </si>
  <si>
    <t>https://www.st.com/content/st_com/en/about/quality-and-reliability/product-longevity.html#7-year-longevity/en/microcontrollers-microprocessors/stm32f030k6.html</t>
  </si>
  <si>
    <t>30 V, 2 A Low Drop Power Schottky Rectifier</t>
  </si>
  <si>
    <t>STM32F030R8</t>
  </si>
  <si>
    <t>https://www.st.com/content/st_com/en/about/quality-and-reliability/product-longevity.html#7-year-longevity/en/microcontrollers-microprocessors/stm32f030r8.html</t>
  </si>
  <si>
    <t>STM32F030RC</t>
  </si>
  <si>
    <t>https://www.st.com/content/st_com/en/about/quality-and-reliability/product-longevity.html#7-year-longevity/en/microcontrollers-microprocessors/stm32f030rc.html</t>
  </si>
  <si>
    <t>40 V, 2 A Low Drop Power Schottky Rectifier</t>
  </si>
  <si>
    <t>STM32F031C4</t>
  </si>
  <si>
    <t>https://www.st.com/content/st_com/en/about/quality-and-reliability/product-longevity.html#7-year-longevity/en/microcontrollers-microprocessors/stm32f031c4.html</t>
  </si>
  <si>
    <t>STM32F031C6</t>
  </si>
  <si>
    <t>https://www.st.com/content/st_com/en/about/quality-and-reliability/product-longevity.html#7-year-longevity/en/microcontrollers-microprocessors/stm32f031c6.html</t>
  </si>
  <si>
    <t>60 V, 2 A Low Drop Power Schottky Rectifier</t>
  </si>
  <si>
    <t>STM32F031E6</t>
  </si>
  <si>
    <t>https://www.st.com/content/st_com/en/about/quality-and-reliability/product-longevity.html#7-year-longevity/en/microcontrollers-microprocessors/stm32f031e6.html</t>
  </si>
  <si>
    <t>STM32F031F4</t>
  </si>
  <si>
    <t>https://www.st.com/content/st_com/en/about/quality-and-reliability/product-longevity.html#7-year-longevity/en/microcontrollers-microprocessors/stm32f031f4.html</t>
  </si>
  <si>
    <t>100 V, 3 A Schottky Rectifier</t>
  </si>
  <si>
    <t>STM32F031F6</t>
  </si>
  <si>
    <t>https://www.st.com/content/st_com/en/about/quality-and-reliability/product-longevity.html#7-year-longevity/en/microcontrollers-microprocessors/stm32f031f6.html</t>
  </si>
  <si>
    <t>STM32F031G4</t>
  </si>
  <si>
    <t>https://www.st.com/content/st_com/en/about/quality-and-reliability/product-longevity.html#7-year-longevity/en/microcontrollers-microprocessors/stm32f031g4.html</t>
  </si>
  <si>
    <t>Automotive 100 V, 3 A Schottky rectifier</t>
  </si>
  <si>
    <t>STM32F031G6</t>
  </si>
  <si>
    <t>https://www.st.com/content/st_com/en/about/quality-and-reliability/product-longevity.html#7-year-longevity/en/microcontrollers-microprocessors/stm32f031g6.html</t>
  </si>
  <si>
    <t>STM32F031K4</t>
  </si>
  <si>
    <t>https://www.st.com/content/st_com/en/about/quality-and-reliability/product-longevity.html#7-year-longevity/en/microcontrollers-microprocessors/stm32f031k4.html</t>
  </si>
  <si>
    <t>40 V, 3 A SMD Low Drop Power Schottky Rectifier</t>
  </si>
  <si>
    <t>STM32F031K6</t>
  </si>
  <si>
    <t>https://www.st.com/content/st_com/en/about/quality-and-reliability/product-longevity.html#7-year-longevity/en/microcontrollers-microprocessors/stm32f031k6.html</t>
  </si>
  <si>
    <t>STM32F038C6</t>
  </si>
  <si>
    <t>https://www.st.com/content/st_com/en/about/quality-and-reliability/product-longevity.html#7-year-longevity/en/microcontrollers-microprocessors/stm32f038c6.html</t>
  </si>
  <si>
    <t>60 V, 3 A Low Drop Power Schottky Rectifier</t>
  </si>
  <si>
    <t>STM32F038E6</t>
  </si>
  <si>
    <t>https://www.st.com/content/st_com/en/about/quality-and-reliability/product-longevity.html#7-year-longevity/en/microcontrollers-microprocessors/stm32f038e6.html</t>
  </si>
  <si>
    <t>STM32F038F6</t>
  </si>
  <si>
    <t>https://www.st.com/content/st_com/en/about/quality-and-reliability/product-longevity.html#7-year-longevity/en/microcontrollers-microprocessors/stm32f038f6.html</t>
  </si>
  <si>
    <t>200 V, 4 A Schottky rectifier</t>
  </si>
  <si>
    <t>STM32F038G6</t>
  </si>
  <si>
    <t>https://www.st.com/content/st_com/en/about/quality-and-reliability/product-longevity.html#7-year-longevity/en/microcontrollers-microprocessors/stm32f038g6.html</t>
  </si>
  <si>
    <t>STM32F038K6</t>
  </si>
  <si>
    <t>https://www.st.com/content/st_com/en/about/quality-and-reliability/product-longevity.html#7-year-longevity/en/microcontrollers-microprocessors/stm32f038k6.html</t>
  </si>
  <si>
    <t>100 V, 5 A Schottky Rectifier</t>
  </si>
  <si>
    <t>STM32F042C4</t>
  </si>
  <si>
    <t>https://www.st.com/content/st_com/en/about/quality-and-reliability/product-longevity.html#7-year-longevity/en/microcontrollers-microprocessors/stm32f042c4.html</t>
  </si>
  <si>
    <t>STM32F042C6</t>
  </si>
  <si>
    <t>https://www.st.com/content/st_com/en/about/quality-and-reliability/product-longevity.html#7-year-longevity/en/microcontrollers-microprocessors/stm32f042c6.html</t>
  </si>
  <si>
    <t>60 V, 5 A Low Drop Power Schottky Rectifier</t>
  </si>
  <si>
    <t>STM32F042F4</t>
  </si>
  <si>
    <t>https://www.st.com/content/st_com/en/about/quality-and-reliability/product-longevity.html#7-year-longevity/en/microcontrollers-microprocessors/stm32f042f4.html</t>
  </si>
  <si>
    <t>STM32F042F6</t>
  </si>
  <si>
    <t>https://www.st.com/content/st_com/en/about/quality-and-reliability/product-longevity.html#7-year-longevity/en/microcontrollers-microprocessors/stm32f042f6.html</t>
  </si>
  <si>
    <t>FSK, PSK multi-mode power line networking system-on-chip</t>
  </si>
  <si>
    <t>STM32F042G4</t>
  </si>
  <si>
    <t>https://www.st.com/content/st_com/en/about/quality-and-reliability/product-longevity.html#7-year-longevity/en/microcontrollers-microprocessors/stm32f042g4.html</t>
  </si>
  <si>
    <t>January 2018</t>
  </si>
  <si>
    <t>STM32F042G6</t>
  </si>
  <si>
    <t>https://www.st.com/content/st_com/en/about/quality-and-reliability/product-longevity.html#7-year-longevity/en/microcontrollers-microprocessors/stm32f042g6.html</t>
  </si>
  <si>
    <t>Programmable power-line communication modem system-on-chip</t>
  </si>
  <si>
    <t>STM32F042K4</t>
  </si>
  <si>
    <t>https://www.st.com/content/st_com/en/about/quality-and-reliability/product-longevity.html#7-year-longevity/en/microcontrollers-microprocessors/stm32f042k4.html</t>
  </si>
  <si>
    <t>February 2018</t>
  </si>
  <si>
    <t>STM32F042K6</t>
  </si>
  <si>
    <t>https://www.st.com/content/st_com/en/about/quality-and-reliability/product-longevity.html#7-year-longevity/en/microcontrollers-microprocessors/stm32f042k6.html</t>
  </si>
  <si>
    <t>Power-line communication dual line driver</t>
  </si>
  <si>
    <t>STM32F042T6</t>
  </si>
  <si>
    <t>https://www.st.com/content/st_com/en/about/quality-and-reliability/product-longevity.html#7-year-longevity/en/microcontrollers-microprocessors/stm32f042t6.html</t>
  </si>
  <si>
    <t>February 2017</t>
  </si>
  <si>
    <t>STM32F048C6</t>
  </si>
  <si>
    <t>https://www.st.com/content/st_com/en/about/quality-and-reliability/product-longevity.html#7-year-longevity/en/microcontrollers-microprocessors/stm32f048c6.html</t>
  </si>
  <si>
    <t>3.3V RS485 compatible with 1.8V I/Os and selectable speed 20Mbps or 250kbps</t>
  </si>
  <si>
    <t>STM32F048G6</t>
  </si>
  <si>
    <t>https://www.st.com/content/st_com/en/about/quality-and-reliability/product-longevity.html#7-year-longevity/en/microcontrollers-microprocessors/stm32f048g6.html</t>
  </si>
  <si>
    <t>STM32F048T6</t>
  </si>
  <si>
    <t>https://www.st.com/content/st_com/en/about/quality-and-reliability/product-longevity.html#7-year-longevity/en/microcontrollers-microprocessors/stm32f048t6.html</t>
  </si>
  <si>
    <t>STM32F051C4</t>
  </si>
  <si>
    <t>https://www.st.com/content/st_com/en/about/quality-and-reliability/product-longevity.html#7-year-longevity/en/microcontrollers-microprocessors/stm32f051c4.html</t>
  </si>
  <si>
    <t>STM32F051C6</t>
  </si>
  <si>
    <t>https://www.st.com/content/st_com/en/about/quality-and-reliability/product-longevity.html#7-year-longevity/en/microcontrollers-microprocessors/stm32f051c6.html</t>
  </si>
  <si>
    <t>Automotive 128-Kbit serial I2C bus EEPROM</t>
  </si>
  <si>
    <t>STM32F051C8</t>
  </si>
  <si>
    <t>https://www.st.com/content/st_com/en/about/quality-and-reliability/product-longevity.html#7-year-longevity/en/microcontrollers-microprocessors/stm32f051c8.html</t>
  </si>
  <si>
    <t>STM32F051K4</t>
  </si>
  <si>
    <t>https://www.st.com/content/st_com/en/about/quality-and-reliability/product-longevity.html#7-year-longevity/en/microcontrollers-microprocessors/stm32f051k4.html</t>
  </si>
  <si>
    <t>128 Kbit Serial I2C Bus EEPROM</t>
  </si>
  <si>
    <t>STM32F051K6</t>
  </si>
  <si>
    <t>https://www.st.com/content/st_com/en/about/quality-and-reliability/product-longevity.html#7-year-longevity/en/microcontrollers-microprocessors/stm32f051k6.html</t>
  </si>
  <si>
    <t>STM32F051K8</t>
  </si>
  <si>
    <t>https://www.st.com/content/st_com/en/about/quality-and-reliability/product-longevity.html#7-year-longevity/en/microcontrollers-microprocessors/stm32f051k8.html</t>
  </si>
  <si>
    <t>STM32F051R4</t>
  </si>
  <si>
    <t>https://www.st.com/content/st_com/en/about/quality-and-reliability/product-longevity.html#7-year-longevity/en/microcontrollers-microprocessors/stm32f051r4.html</t>
  </si>
  <si>
    <t>STM32F051R6</t>
  </si>
  <si>
    <t>https://www.st.com/content/st_com/en/about/quality-and-reliability/product-longevity.html#7-year-longevity/en/microcontrollers-microprocessors/stm32f051r6.html</t>
  </si>
  <si>
    <t>STM32F051R8</t>
  </si>
  <si>
    <t>https://www.st.com/content/st_com/en/about/quality-and-reliability/product-longevity.html#7-year-longevity/en/microcontrollers-microprocessors/stm32f051r8.html</t>
  </si>
  <si>
    <t>STM32F051T8</t>
  </si>
  <si>
    <t>https://www.st.com/content/st_com/en/about/quality-and-reliability/product-longevity.html#7-year-longevity/en/microcontrollers-microprocessors/stm32f051t8.html</t>
  </si>
  <si>
    <t>128-Kbit serial I2C bus EEPROM</t>
  </si>
  <si>
    <t>STM32F058C8</t>
  </si>
  <si>
    <t>https://www.st.com/content/st_com/en/about/quality-and-reliability/product-longevity.html#7-year-longevity/en/microcontrollers-microprocessors/stm32f058c8.html</t>
  </si>
  <si>
    <t>STM32F058R8</t>
  </si>
  <si>
    <t>https://www.st.com/content/st_com/en/about/quality-and-reliability/product-longevity.html#7-year-longevity/en/microcontrollers-microprocessors/stm32f058r8.html</t>
  </si>
  <si>
    <t>128-Kbit serial I2C bus EEPROM 105Â°C operation</t>
  </si>
  <si>
    <t>STM32F058T8</t>
  </si>
  <si>
    <t>https://www.st.com/content/st_com/en/about/quality-and-reliability/product-longevity.html#7-year-longevity/en/microcontrollers-microprocessors/stm32f058t8.html</t>
  </si>
  <si>
    <t>STM32F070C6</t>
  </si>
  <si>
    <t>https://www.st.com/content/st_com/en/about/quality-and-reliability/product-longevity.html#7-year-longevity/en/microcontrollers-microprocessors/stm32f070c6.html</t>
  </si>
  <si>
    <t>128-Kbit serial I2C bus EEPROM 4 balls CSP configurable device addressing</t>
  </si>
  <si>
    <t>STM32F070CB</t>
  </si>
  <si>
    <t>https://www.st.com/content/st_com/en/about/quality-and-reliability/product-longevity.html#7-year-longevity/en/microcontrollers-microprocessors/stm32f070cb.html</t>
  </si>
  <si>
    <t>STM32F070F6</t>
  </si>
  <si>
    <t>https://www.st.com/content/st_com/en/about/quality-and-reliability/product-longevity.html#7-year-longevity/en/microcontrollers-microprocessors/stm32f070f6.html</t>
  </si>
  <si>
    <t>Automotive 256 Kbit serial I2C bus EEPROM</t>
  </si>
  <si>
    <t>STM32F070RB</t>
  </si>
  <si>
    <t>https://www.st.com/content/st_com/en/about/quality-and-reliability/product-longevity.html#7-year-longevity/en/microcontrollers-microprocessors/stm32f070rb.html</t>
  </si>
  <si>
    <t>STM32F071C8</t>
  </si>
  <si>
    <t>https://www.st.com/content/st_com/en/about/quality-and-reliability/product-longevity.html#7-year-longevity/en/microcontrollers-microprocessors/stm32f071c8.html</t>
  </si>
  <si>
    <t>256 Kbit serial I2C bus EEPROM</t>
  </si>
  <si>
    <t>STM32F071CB</t>
  </si>
  <si>
    <t>https://www.st.com/content/st_com/en/about/quality-and-reliability/product-longevity.html#7-year-longevity/en/microcontrollers-microprocessors/stm32f071cb.html</t>
  </si>
  <si>
    <t>STM32F071RB</t>
  </si>
  <si>
    <t>https://www.st.com/content/st_com/en/about/quality-and-reliability/product-longevity.html#7-year-longevity/en/microcontrollers-microprocessors/stm32f071rb.html</t>
  </si>
  <si>
    <t>256 Kbit Serial I2C Bus EEPROM</t>
  </si>
  <si>
    <t>STM32F071V8</t>
  </si>
  <si>
    <t>https://www.st.com/content/st_com/en/about/quality-and-reliability/product-longevity.html#7-year-longevity/en/microcontrollers-microprocessors/stm32f071v8.html</t>
  </si>
  <si>
    <t>STM32F071VB</t>
  </si>
  <si>
    <t>https://www.st.com/content/st_com/en/about/quality-and-reliability/product-longevity.html#7-year-longevity/en/microcontrollers-microprocessors/stm32f071vb.html</t>
  </si>
  <si>
    <t>STM32F072C8</t>
  </si>
  <si>
    <t>https://www.st.com/content/st_com/en/about/quality-and-reliability/product-longevity.html#7-year-longevity/en/microcontrollers-microprocessors/stm32f072c8.html</t>
  </si>
  <si>
    <t>STM32F072CB</t>
  </si>
  <si>
    <t>https://www.st.com/content/st_com/en/about/quality-and-reliability/product-longevity.html#7-year-longevity/en/microcontrollers-microprocessors/stm32f072cb.html</t>
  </si>
  <si>
    <t>256-Kbit serial I2C bus EEPROM</t>
  </si>
  <si>
    <t>STM32F072R8</t>
  </si>
  <si>
    <t>https://www.st.com/content/st_com/en/about/quality-and-reliability/product-longevity.html#7-year-longevity/en/microcontrollers-microprocessors/stm32f072r8.html</t>
  </si>
  <si>
    <t>STM32F072RB</t>
  </si>
  <si>
    <t>https://www.st.com/content/st_com/en/about/quality-and-reliability/product-longevity.html#7-year-longevity/en/microcontrollers-microprocessors/stm32f072rb.html</t>
  </si>
  <si>
    <t>STM32F072V8</t>
  </si>
  <si>
    <t>https://www.st.com/content/st_com/en/about/quality-and-reliability/product-longevity.html#7-year-longevity/en/microcontrollers-microprocessors/stm32f072v8.html</t>
  </si>
  <si>
    <t>STM32F072VB</t>
  </si>
  <si>
    <t>https://www.st.com/content/st_com/en/about/quality-and-reliability/product-longevity.html#7-year-longevity/en/microcontrollers-microprocessors/stm32f072vb.html</t>
  </si>
  <si>
    <t>256-Kbit serial I2C bus EEPROM 105Â°C operation</t>
  </si>
  <si>
    <t>STM32F078CB</t>
  </si>
  <si>
    <t>https://www.st.com/content/st_com/en/about/quality-and-reliability/product-longevity.html#7-year-longevity/en/microcontrollers-microprocessors/stm32f078cb.html</t>
  </si>
  <si>
    <t>STM32F078RB</t>
  </si>
  <si>
    <t>https://www.st.com/content/st_com/en/about/quality-and-reliability/product-longevity.html#7-year-longevity/en/microcontrollers-microprocessors/stm32f078rb.html</t>
  </si>
  <si>
    <t>Automotive 512 Kbit serial I2C bus EEPROM</t>
  </si>
  <si>
    <t>STM32F078VB</t>
  </si>
  <si>
    <t>https://www.st.com/content/st_com/en/about/quality-and-reliability/product-longevity.html#7-year-longevity/en/microcontrollers-microprocessors/stm32f078vb.html</t>
  </si>
  <si>
    <t>STM32F091CB</t>
  </si>
  <si>
    <t>https://www.st.com/content/st_com/en/about/quality-and-reliability/product-longevity.html#7-year-longevity/en/microcontrollers-microprocessors/stm32f091cb.html</t>
  </si>
  <si>
    <t>512Kbit Serial I2C bus EEPROM with three Chip Enable Lines</t>
  </si>
  <si>
    <t>STM32F091CC</t>
  </si>
  <si>
    <t>https://www.st.com/content/st_com/en/about/quality-and-reliability/product-longevity.html#7-year-longevity/en/microcontrollers-microprocessors/stm32f091cc.html</t>
  </si>
  <si>
    <t>STM32F091RB</t>
  </si>
  <si>
    <t>https://www.st.com/content/st_com/en/about/quality-and-reliability/product-longevity.html#7-year-longevity/en/microcontrollers-microprocessors/stm32f091rb.html</t>
  </si>
  <si>
    <t>512-Kbit serial I2C bus EEPROM 105Â°C operation</t>
  </si>
  <si>
    <t>STM32F091RC</t>
  </si>
  <si>
    <t>https://www.st.com/content/st_com/en/about/quality-and-reliability/product-longevity.html#7-year-longevity/en/microcontrollers-microprocessors/stm32f091rc.html</t>
  </si>
  <si>
    <t>STM32F091VB</t>
  </si>
  <si>
    <t>https://www.st.com/content/st_com/en/about/quality-and-reliability/product-longevity.html#7-year-longevity/en/microcontrollers-microprocessors/stm32f091vb.html</t>
  </si>
  <si>
    <t>512 Kbit serial I2C bus EEPROM</t>
  </si>
  <si>
    <t>STM32F091VC</t>
  </si>
  <si>
    <t>https://www.st.com/content/st_com/en/about/quality-and-reliability/product-longevity.html#7-year-longevity/en/microcontrollers-microprocessors/stm32f091vc.html</t>
  </si>
  <si>
    <t>STM32F098CC</t>
  </si>
  <si>
    <t>https://www.st.com/content/st_com/en/about/quality-and-reliability/product-longevity.html#7-year-longevity/en/microcontrollers-microprocessors/stm32f098cc.html</t>
  </si>
  <si>
    <t>STM32F098RC</t>
  </si>
  <si>
    <t>https://www.st.com/content/st_com/en/about/quality-and-reliability/product-longevity.html#7-year-longevity/en/microcontrollers-microprocessors/stm32f098rc.html</t>
  </si>
  <si>
    <t>STM32F098VC</t>
  </si>
  <si>
    <t>https://www.st.com/content/st_com/en/about/quality-and-reliability/product-longevity.html#7-year-longevity/en/microcontrollers-microprocessors/stm32f098vc.html</t>
  </si>
  <si>
    <t>1 Kbit serial I2C bus EEPROM</t>
  </si>
  <si>
    <t>STM32F100C4</t>
  </si>
  <si>
    <t>https://www.st.com/content/st_com/en/about/quality-and-reliability/product-longevity.html#7-year-longevity/en/microcontrollers-microprocessors/stm32f100c4.html</t>
  </si>
  <si>
    <t>STM32F100C6</t>
  </si>
  <si>
    <t>https://www.st.com/content/st_com/en/about/quality-and-reliability/product-longevity.html#7-year-longevity/en/microcontrollers-microprocessors/stm32f100c6.html</t>
  </si>
  <si>
    <t>STM32F100C8</t>
  </si>
  <si>
    <t>https://www.st.com/content/st_com/en/about/quality-and-reliability/product-longevity.html#7-year-longevity/en/microcontrollers-microprocessors/stm32f100c8.html</t>
  </si>
  <si>
    <t>STM32F100CB</t>
  </si>
  <si>
    <t>https://www.st.com/content/st_com/en/about/quality-and-reliability/product-longevity.html#7-year-longevity/en/microcontrollers-microprocessors/stm32f100cb.html</t>
  </si>
  <si>
    <t>Automotive 2-Kbit serial I2C bus EEPROM</t>
  </si>
  <si>
    <t>STM32F100R4</t>
  </si>
  <si>
    <t>https://www.st.com/content/st_com/en/about/quality-and-reliability/product-longevity.html#7-year-longevity/en/microcontrollers-microprocessors/stm32f100r4.html</t>
  </si>
  <si>
    <t>STM32F100R6</t>
  </si>
  <si>
    <t>https://www.st.com/content/st_com/en/about/quality-and-reliability/product-longevity.html#7-year-longevity/en/microcontrollers-microprocessors/stm32f100r6.html</t>
  </si>
  <si>
    <t>2-Kbit serial I2C bus EEPROM 105Â°C operation</t>
  </si>
  <si>
    <t>STM32F100R8</t>
  </si>
  <si>
    <t>https://www.st.com/content/st_com/en/about/quality-and-reliability/product-longevity.html#7-year-longevity/en/microcontrollers-microprocessors/stm32f100r8.html</t>
  </si>
  <si>
    <t>STM32F100RB</t>
  </si>
  <si>
    <t>https://www.st.com/content/st_com/en/about/quality-and-reliability/product-longevity.html#7-year-longevity/en/microcontrollers-microprocessors/stm32f100rb.html</t>
  </si>
  <si>
    <t>2-Kbit serial I2C bus EEPROM</t>
  </si>
  <si>
    <t>STM32F100RC</t>
  </si>
  <si>
    <t>https://www.st.com/content/st_com/en/about/quality-and-reliability/product-longevity.html#7-year-longevity/en/microcontrollers-microprocessors/stm32f100rc.html</t>
  </si>
  <si>
    <t>STM32F100RD</t>
  </si>
  <si>
    <t>https://www.st.com/content/st_com/en/about/quality-and-reliability/product-longevity.html#7-year-longevity/en/microcontrollers-microprocessors/stm32f100rd.html</t>
  </si>
  <si>
    <t>2 Kbit serial I2C bus EEPROM</t>
  </si>
  <si>
    <t>STM32F100RE</t>
  </si>
  <si>
    <t>https://www.st.com/content/st_com/en/about/quality-and-reliability/product-longevity.html#7-year-longevity/en/microcontrollers-microprocessors/stm32f100re.html</t>
  </si>
  <si>
    <t>STM32F100V8</t>
  </si>
  <si>
    <t>https://www.st.com/content/st_com/en/about/quality-and-reliability/product-longevity.html#7-year-longevity/en/microcontrollers-microprocessors/stm32f100v8.html</t>
  </si>
  <si>
    <t>STM32F100VB</t>
  </si>
  <si>
    <t>https://www.st.com/content/st_com/en/about/quality-and-reliability/product-longevity.html#7-year-longevity/en/microcontrollers-microprocessors/stm32f100vb.html</t>
  </si>
  <si>
    <t>STM32F100VC</t>
  </si>
  <si>
    <t>https://www.st.com/content/st_com/en/about/quality-and-reliability/product-longevity.html#7-year-longevity/en/microcontrollers-microprocessors/stm32f100vc.html</t>
  </si>
  <si>
    <t>Automotive 4-Kbit serial I2C bus EEPROM</t>
  </si>
  <si>
    <t>STM32F100VD</t>
  </si>
  <si>
    <t>https://www.st.com/content/st_com/en/about/quality-and-reliability/product-longevity.html#7-year-longevity/en/microcontrollers-microprocessors/stm32f100vd.html</t>
  </si>
  <si>
    <t>STM32F100VE</t>
  </si>
  <si>
    <t>https://www.st.com/content/st_com/en/about/quality-and-reliability/product-longevity.html#7-year-longevity/en/microcontrollers-microprocessors/stm32f100ve.html</t>
  </si>
  <si>
    <t>4-Kbit serial I2C bus EEPROM 105Â°C operation</t>
  </si>
  <si>
    <t>STM32F100ZC</t>
  </si>
  <si>
    <t>https://www.st.com/content/st_com/en/about/quality-and-reliability/product-longevity.html#7-year-longevity/en/microcontrollers-microprocessors/stm32f100zc.html</t>
  </si>
  <si>
    <t>STM32F100ZD</t>
  </si>
  <si>
    <t>https://www.st.com/content/st_com/en/about/quality-and-reliability/product-longevity.html#7-year-longevity/en/microcontrollers-microprocessors/stm32f100zd.html</t>
  </si>
  <si>
    <t>4 Kbit serial I2C bus EEPROM</t>
  </si>
  <si>
    <t>STM32F100ZE</t>
  </si>
  <si>
    <t>https://www.st.com/content/st_com/en/about/quality-and-reliability/product-longevity.html#7-year-longevity/en/microcontrollers-microprocessors/stm32f100ze.html</t>
  </si>
  <si>
    <t>STM32F101C4</t>
  </si>
  <si>
    <t>https://www.st.com/content/st_com/en/about/quality-and-reliability/product-longevity.html#7-year-longevity/en/microcontrollers-microprocessors/stm32f101c4.html</t>
  </si>
  <si>
    <t>STM32F101C6</t>
  </si>
  <si>
    <t>https://www.st.com/content/st_com/en/about/quality-and-reliability/product-longevity.html#7-year-longevity/en/microcontrollers-microprocessors/stm32f101c6.html</t>
  </si>
  <si>
    <t>STM32F101C8</t>
  </si>
  <si>
    <t>https://www.st.com/content/st_com/en/about/quality-and-reliability/product-longevity.html#7-year-longevity/en/microcontrollers-microprocessors/stm32f101c8.html</t>
  </si>
  <si>
    <t>STM32F101CB</t>
  </si>
  <si>
    <t>https://www.st.com/content/st_com/en/about/quality-and-reliability/product-longevity.html#7-year-longevity/en/microcontrollers-microprocessors/stm32f101cb.html</t>
  </si>
  <si>
    <t>STM32F101R4</t>
  </si>
  <si>
    <t>https://www.st.com/content/st_com/en/about/quality-and-reliability/product-longevity.html#7-year-longevity/en/microcontrollers-microprocessors/stm32f101r4.html</t>
  </si>
  <si>
    <t>Automotive 8-Kbit serial I2C bus EEPROM</t>
  </si>
  <si>
    <t>STM32F101R6</t>
  </si>
  <si>
    <t>https://www.st.com/content/st_com/en/about/quality-and-reliability/product-longevity.html#7-year-longevity/en/microcontrollers-microprocessors/stm32f101r6.html</t>
  </si>
  <si>
    <t>STM32F101R8</t>
  </si>
  <si>
    <t>https://www.st.com/content/st_com/en/about/quality-and-reliability/product-longevity.html#7-year-longevity/en/microcontrollers-microprocessors/stm32f101r8.html</t>
  </si>
  <si>
    <t>8-Kbit serial I2C bus EEPROM 105Â°C operation</t>
  </si>
  <si>
    <t>STM32F101RB</t>
  </si>
  <si>
    <t>https://www.st.com/content/st_com/en/about/quality-and-reliability/product-longevity.html#7-year-longevity/en/microcontrollers-microprocessors/stm32f101rb.html</t>
  </si>
  <si>
    <t>STM32F101RC</t>
  </si>
  <si>
    <t>https://www.st.com/content/st_com/en/about/quality-and-reliability/product-longevity.html#7-year-longevity/en/microcontrollers-microprocessors/stm32f101rc.html</t>
  </si>
  <si>
    <t>8 Kbit serial I2C bus EEPROM</t>
  </si>
  <si>
    <t>STM32F101RD</t>
  </si>
  <si>
    <t>https://www.st.com/content/st_com/en/about/quality-and-reliability/product-longevity.html#7-year-longevity/en/microcontrollers-microprocessors/stm32f101rd.html</t>
  </si>
  <si>
    <t>STM32F101RE</t>
  </si>
  <si>
    <t>https://www.st.com/content/st_com/en/about/quality-and-reliability/product-longevity.html#7-year-longevity/en/microcontrollers-microprocessors/stm32f101re.html</t>
  </si>
  <si>
    <t>STM32F101RF</t>
  </si>
  <si>
    <t>https://www.st.com/content/st_com/en/about/quality-and-reliability/product-longevity.html#7-year-longevity/en/microcontrollers-microprocessors/stm32f101rf.html</t>
  </si>
  <si>
    <t>STM32F101RG</t>
  </si>
  <si>
    <t>https://www.st.com/content/st_com/en/about/quality-and-reliability/product-longevity.html#7-year-longevity/en/microcontrollers-microprocessors/stm32f101rg.html</t>
  </si>
  <si>
    <t>STM32F101T4</t>
  </si>
  <si>
    <t>https://www.st.com/content/st_com/en/about/quality-and-reliability/product-longevity.html#7-year-longevity/en/microcontrollers-microprocessors/stm32f101t4.html</t>
  </si>
  <si>
    <t>STM32F101T6</t>
  </si>
  <si>
    <t>https://www.st.com/content/st_com/en/about/quality-and-reliability/product-longevity.html#7-year-longevity/en/microcontrollers-microprocessors/stm32f101t6.html</t>
  </si>
  <si>
    <t>Automotive 16-Kbit serial I2C bus EEPROM</t>
  </si>
  <si>
    <t>STM32F101T8</t>
  </si>
  <si>
    <t>https://www.st.com/content/st_com/en/about/quality-and-reliability/product-longevity.html#7-year-longevity/en/microcontrollers-microprocessors/stm32f101t8.html</t>
  </si>
  <si>
    <t>STM32F101TB</t>
  </si>
  <si>
    <t>https://www.st.com/content/st_com/en/about/quality-and-reliability/product-longevity.html#7-year-longevity/en/microcontrollers-microprocessors/stm32f101tb.html</t>
  </si>
  <si>
    <t>16-Kbit serial I2C bus EEPROM</t>
  </si>
  <si>
    <t>STM32F101V8</t>
  </si>
  <si>
    <t>https://www.st.com/content/st_com/en/about/quality-and-reliability/product-longevity.html#7-year-longevity/en/microcontrollers-microprocessors/stm32f101v8.html</t>
  </si>
  <si>
    <t>STM32F101VB</t>
  </si>
  <si>
    <t>https://www.st.com/content/st_com/en/about/quality-and-reliability/product-longevity.html#7-year-longevity/en/microcontrollers-microprocessors/stm32f101vb.html</t>
  </si>
  <si>
    <t>16-Kbit serial I2C bus EEPROM 105Â°C operation</t>
  </si>
  <si>
    <t>STM32F101VC</t>
  </si>
  <si>
    <t>https://www.st.com/content/st_com/en/about/quality-and-reliability/product-longevity.html#7-year-longevity/en/microcontrollers-microprocessors/stm32f101vc.html</t>
  </si>
  <si>
    <t>STM32F101VD</t>
  </si>
  <si>
    <t>https://www.st.com/content/st_com/en/about/quality-and-reliability/product-longevity.html#7-year-longevity/en/microcontrollers-microprocessors/stm32f101vd.html</t>
  </si>
  <si>
    <t>16 Kbit serial I2C bus EEPROM</t>
  </si>
  <si>
    <t>STM32F101VE</t>
  </si>
  <si>
    <t>https://www.st.com/content/st_com/en/about/quality-and-reliability/product-longevity.html#7-year-longevity/en/microcontrollers-microprocessors/stm32f101ve.html</t>
  </si>
  <si>
    <t>STM32F101VF</t>
  </si>
  <si>
    <t>https://www.st.com/content/st_com/en/about/quality-and-reliability/product-longevity.html#7-year-longevity/en/microcontrollers-microprocessors/stm32f101vf.html</t>
  </si>
  <si>
    <t>STM32F101VG</t>
  </si>
  <si>
    <t>https://www.st.com/content/st_com/en/about/quality-and-reliability/product-longevity.html#7-year-longevity/en/microcontrollers-microprocessors/stm32f101vg.html</t>
  </si>
  <si>
    <t>STM32F101ZC</t>
  </si>
  <si>
    <t>https://www.st.com/content/st_com/en/about/quality-and-reliability/product-longevity.html#7-year-longevity/en/microcontrollers-microprocessors/stm32f101zc.html</t>
  </si>
  <si>
    <t>STM32F101ZD</t>
  </si>
  <si>
    <t>https://www.st.com/content/st_com/en/about/quality-and-reliability/product-longevity.html#7-year-longevity/en/microcontrollers-microprocessors/stm32f101zd.html</t>
  </si>
  <si>
    <t>STM32F101ZE</t>
  </si>
  <si>
    <t>https://www.st.com/content/st_com/en/about/quality-and-reliability/product-longevity.html#7-year-longevity/en/microcontrollers-microprocessors/stm32f101ze.html</t>
  </si>
  <si>
    <t>Automotive 32 Kbit serial I2C bus EEPROM</t>
  </si>
  <si>
    <t>STM32F101ZF</t>
  </si>
  <si>
    <t>https://www.st.com/content/st_com/en/about/quality-and-reliability/product-longevity.html#7-year-longevity/en/microcontrollers-microprocessors/stm32f101zf.html</t>
  </si>
  <si>
    <t>STM32F101ZG</t>
  </si>
  <si>
    <t>https://www.st.com/content/st_com/en/about/quality-and-reliability/product-longevity.html#7-year-longevity/en/microcontrollers-microprocessors/stm32f101zg.html</t>
  </si>
  <si>
    <t>32 Kbit serial I2C bus EEPROM</t>
  </si>
  <si>
    <t>STM32F102C4</t>
  </si>
  <si>
    <t>https://www.st.com/content/st_com/en/about/quality-and-reliability/product-longevity.html#7-year-longevity/en/microcontrollers-microprocessors/stm32f102c4.html</t>
  </si>
  <si>
    <t>STM32F102C6</t>
  </si>
  <si>
    <t>https://www.st.com/content/st_com/en/about/quality-and-reliability/product-longevity.html#7-year-longevity/en/microcontrollers-microprocessors/stm32f102c6.html</t>
  </si>
  <si>
    <t>32-Kbit serial I2C bus EEPROM 105Â°C operation</t>
  </si>
  <si>
    <t>STM32F102C8</t>
  </si>
  <si>
    <t>https://www.st.com/content/st_com/en/about/quality-and-reliability/product-longevity.html#7-year-longevity/en/microcontrollers-microprocessors/stm32f102c8.html</t>
  </si>
  <si>
    <t>STM32F102CB</t>
  </si>
  <si>
    <t>https://www.st.com/content/st_com/en/about/quality-and-reliability/product-longevity.html#7-year-longevity/en/microcontrollers-microprocessors/stm32f102cb.html</t>
  </si>
  <si>
    <t>STM32F102R4</t>
  </si>
  <si>
    <t>https://www.st.com/content/st_com/en/about/quality-and-reliability/product-longevity.html#7-year-longevity/en/microcontrollers-microprocessors/stm32f102r4.html</t>
  </si>
  <si>
    <t>STM32F102R6</t>
  </si>
  <si>
    <t>https://www.st.com/content/st_com/en/about/quality-and-reliability/product-longevity.html#7-year-longevity/en/microcontrollers-microprocessors/stm32f102r6.html</t>
  </si>
  <si>
    <t>STM32F102R8</t>
  </si>
  <si>
    <t>https://www.st.com/content/st_com/en/about/quality-and-reliability/product-longevity.html#7-year-longevity/en/microcontrollers-microprocessors/stm32f102r8.html</t>
  </si>
  <si>
    <t>STM32F102RB</t>
  </si>
  <si>
    <t>https://www.st.com/content/st_com/en/about/quality-and-reliability/product-longevity.html#7-year-longevity/en/microcontrollers-microprocessors/stm32f102rb.html</t>
  </si>
  <si>
    <t>STM32F103C4</t>
  </si>
  <si>
    <t>https://www.st.com/content/st_com/en/about/quality-and-reliability/product-longevity.html#7-year-longevity/en/microcontrollers-microprocessors/stm32f103c4.html</t>
  </si>
  <si>
    <t>STM32F103C6</t>
  </si>
  <si>
    <t>https://www.st.com/content/st_com/en/about/quality-and-reliability/product-longevity.html#7-year-longevity/en/microcontrollers-microprocessors/stm32f103c6.html</t>
  </si>
  <si>
    <t>32 Kbit Serial I2C bus EEPROM</t>
  </si>
  <si>
    <t>STM32F103C8</t>
  </si>
  <si>
    <t>https://www.st.com/content/st_com/en/about/quality-and-reliability/product-longevity.html#7-year-longevity/en/microcontrollers-microprocessors/stm32f103c8.html</t>
  </si>
  <si>
    <t>STM32F103CB</t>
  </si>
  <si>
    <t>https://www.st.com/content/st_com/en/about/quality-and-reliability/product-longevity.html#7-year-longevity/en/microcontrollers-microprocessors/stm32f103cb.html</t>
  </si>
  <si>
    <t>Automotive 64 Kbit serial I2C bus EEPROM</t>
  </si>
  <si>
    <t>STM32F103R4</t>
  </si>
  <si>
    <t>https://www.st.com/content/st_com/en/about/quality-and-reliability/product-longevity.html#7-year-longevity/en/microcontrollers-microprocessors/stm32f103r4.html</t>
  </si>
  <si>
    <t>STM32F103R6</t>
  </si>
  <si>
    <t>https://www.st.com/content/st_com/en/about/quality-and-reliability/product-longevity.html#7-year-longevity/en/microcontrollers-microprocessors/stm32f103r6.html</t>
  </si>
  <si>
    <t>64-Kbit Serial I2C bus EEPROM</t>
  </si>
  <si>
    <t>STM32F103R8</t>
  </si>
  <si>
    <t>https://www.st.com/content/st_com/en/about/quality-and-reliability/product-longevity.html#7-year-longevity/en/microcontrollers-microprocessors/stm32f103r8.html</t>
  </si>
  <si>
    <t>STM32F103RB</t>
  </si>
  <si>
    <t>https://www.st.com/content/st_com/en/about/quality-and-reliability/product-longevity.html#7-year-longevity/en/microcontrollers-microprocessors/stm32f103rb.html</t>
  </si>
  <si>
    <t>64-Kbit serial I2C bus EEPROM 105Â°C operation</t>
  </si>
  <si>
    <t>STM32F103RC</t>
  </si>
  <si>
    <t>https://www.st.com/content/st_com/en/about/quality-and-reliability/product-longevity.html#7-year-longevity/en/microcontrollers-microprocessors/stm32f103rc.html</t>
  </si>
  <si>
    <t>STM32F103RD</t>
  </si>
  <si>
    <t>https://www.st.com/content/st_com/en/about/quality-and-reliability/product-longevity.html#7-year-longevity/en/microcontrollers-microprocessors/stm32f103rd.html</t>
  </si>
  <si>
    <t>64-Kbit serial I2C bus EEPROM</t>
  </si>
  <si>
    <t>STM32F103RE</t>
  </si>
  <si>
    <t>https://www.st.com/content/st_com/en/about/quality-and-reliability/product-longevity.html#7-year-longevity/en/microcontrollers-microprocessors/stm32f103re.html</t>
  </si>
  <si>
    <t>STM32F103RF</t>
  </si>
  <si>
    <t>https://www.st.com/content/st_com/en/about/quality-and-reliability/product-longevity.html#7-year-longevity/en/microcontrollers-microprocessors/stm32f103rf.html</t>
  </si>
  <si>
    <t>64 Kbit serial I2C bus EEPROM</t>
  </si>
  <si>
    <t>STM32F103RG</t>
  </si>
  <si>
    <t>https://www.st.com/content/st_com/en/about/quality-and-reliability/product-longevity.html#7-year-longevity/en/microcontrollers-microprocessors/stm32f103rg.html</t>
  </si>
  <si>
    <t>STM32F103T4</t>
  </si>
  <si>
    <t>https://www.st.com/content/st_com/en/about/quality-and-reliability/product-longevity.html#7-year-longevity/en/microcontrollers-microprocessors/stm32f103t4.html</t>
  </si>
  <si>
    <t>STM32F103T6</t>
  </si>
  <si>
    <t>https://www.st.com/content/st_com/en/about/quality-and-reliability/product-longevity.html#7-year-longevity/en/microcontrollers-microprocessors/stm32f103t6.html</t>
  </si>
  <si>
    <t>STM32F103T8</t>
  </si>
  <si>
    <t>https://www.st.com/content/st_com/en/about/quality-and-reliability/product-longevity.html#7-year-longevity/en/microcontrollers-microprocessors/stm32f103t8.html</t>
  </si>
  <si>
    <t>64-Kbit serial I2C bus EEPROM 4 balls CSP configurable device addressing</t>
  </si>
  <si>
    <t>STM32F103TB</t>
  </si>
  <si>
    <t>https://www.st.com/content/st_com/en/about/quality-and-reliability/product-longevity.html#7-year-longevity/en/microcontrollers-microprocessors/stm32f103tb.html</t>
  </si>
  <si>
    <t>STM32F103V8</t>
  </si>
  <si>
    <t>https://www.st.com/content/st_com/en/about/quality-and-reliability/product-longevity.html#7-year-longevity/en/microcontrollers-microprocessors/stm32f103v8.html</t>
  </si>
  <si>
    <t>Automotive 1-Mbit serial I2C bus EEPROM with 1 MHz clock</t>
  </si>
  <si>
    <t>STM32F103VB</t>
  </si>
  <si>
    <t>https://www.st.com/content/st_com/en/about/quality-and-reliability/product-longevity.html#7-year-longevity/en/microcontrollers-microprocessors/stm32f103vb.html</t>
  </si>
  <si>
    <t>STM32F103VC</t>
  </si>
  <si>
    <t>https://www.st.com/content/st_com/en/about/quality-and-reliability/product-longevity.html#7-year-longevity/en/microcontrollers-microprocessors/stm32f103vc.html</t>
  </si>
  <si>
    <t>1-Mbit serial I2C bus EEPROM</t>
  </si>
  <si>
    <t>STM32F103VD</t>
  </si>
  <si>
    <t>https://www.st.com/content/st_com/en/about/quality-and-reliability/product-longevity.html#7-year-longevity/en/microcontrollers-microprocessors/stm32f103vd.html</t>
  </si>
  <si>
    <t>STM32F103VE</t>
  </si>
  <si>
    <t>https://www.st.com/content/st_com/en/about/quality-and-reliability/product-longevity.html#7-year-longevity/en/microcontrollers-microprocessors/stm32f103ve.html</t>
  </si>
  <si>
    <t>1 Mbit serial I2C bus EEPROM</t>
  </si>
  <si>
    <t>STM32F103VF</t>
  </si>
  <si>
    <t>https://www.st.com/content/st_com/en/about/quality-and-reliability/product-longevity.html#7-year-longevity/en/microcontrollers-microprocessors/stm32f103vf.html</t>
  </si>
  <si>
    <t>STM32F103VG</t>
  </si>
  <si>
    <t>https://www.st.com/content/st_com/en/about/quality-and-reliability/product-longevity.html#7-year-longevity/en/microcontrollers-microprocessors/stm32f103vg.html</t>
  </si>
  <si>
    <t>2 Mbit serial I2C bus EEPROM</t>
  </si>
  <si>
    <t>STM32F103ZC</t>
  </si>
  <si>
    <t>https://www.st.com/content/st_com/en/about/quality-and-reliability/product-longevity.html#7-year-longevity/en/microcontrollers-microprocessors/stm32f103zc.html</t>
  </si>
  <si>
    <t>STM32F103ZD</t>
  </si>
  <si>
    <t>https://www.st.com/content/st_com/en/about/quality-and-reliability/product-longevity.html#7-year-longevity/en/microcontrollers-microprocessors/stm32f103zd.html</t>
  </si>
  <si>
    <t>2 Kbit I2C bus Serial EEPROM, SPD for DRAM modules (DDR2/DDR3)</t>
  </si>
  <si>
    <t>STM32F103ZE</t>
  </si>
  <si>
    <t>https://www.st.com/content/st_com/en/about/quality-and-reliability/product-longevity.html#7-year-longevity/en/microcontrollers-microprocessors/stm32f103ze.html</t>
  </si>
  <si>
    <t>STM32F103ZF</t>
  </si>
  <si>
    <t>https://www.st.com/content/st_com/en/about/quality-and-reliability/product-longevity.html#7-year-longevity/en/microcontrollers-microprocessors/stm32f103zf.html</t>
  </si>
  <si>
    <t>4 Kbit I2C bus / SMBus Serial EEPROM, SPD for DRAM Modules (DDR4)</t>
  </si>
  <si>
    <t>STM32F103ZG</t>
  </si>
  <si>
    <t>https://www.st.com/content/st_com/en/about/quality-and-reliability/product-longevity.html#7-year-longevity/en/microcontrollers-microprocessors/stm32f103zg.html</t>
  </si>
  <si>
    <t>STM32F105R8</t>
  </si>
  <si>
    <t>https://www.st.com/content/st_com/en/about/quality-and-reliability/product-longevity.html#7-year-longevity/en/microcontrollers-microprocessors/stm32f105r8.html</t>
  </si>
  <si>
    <t>4-Kbit Serial Presence Detect (SPD) EEPROM compatible with JEDEC EE1004</t>
  </si>
  <si>
    <t>STM32F105RB</t>
  </si>
  <si>
    <t>https://www.st.com/content/st_com/en/about/quality-and-reliability/product-longevity.html#7-year-longevity/en/microcontrollers-microprocessors/stm32f105rb.html</t>
  </si>
  <si>
    <t>STM32F105RC</t>
  </si>
  <si>
    <t>https://www.st.com/content/st_com/en/about/quality-and-reliability/product-longevity.html#7-year-longevity/en/microcontrollers-microprocessors/stm32f105rc.html</t>
  </si>
  <si>
    <t>4 Kbit Serial I2C EEPROM With Hardware Write Control on Top Half of Memory</t>
  </si>
  <si>
    <t>STM32F105V8</t>
  </si>
  <si>
    <t>https://www.st.com/content/st_com/en/about/quality-and-reliability/product-longevity.html#7-year-longevity/en/microcontrollers-microprocessors/stm32f105v8.html</t>
  </si>
  <si>
    <t>STM32F105VB</t>
  </si>
  <si>
    <t>https://www.st.com/content/st_com/en/about/quality-and-reliability/product-longevity.html#7-year-longevity/en/microcontrollers-microprocessors/stm32f105vb.html</t>
  </si>
  <si>
    <t>Automotive 1-Kbit MICROWIRE serial EEPROM</t>
  </si>
  <si>
    <t>STM32F105VC</t>
  </si>
  <si>
    <t>https://www.st.com/content/st_com/en/about/quality-and-reliability/product-longevity.html#7-year-longevity/en/microcontrollers-microprocessors/stm32f105vc.html</t>
  </si>
  <si>
    <t>STM32F107RB</t>
  </si>
  <si>
    <t>https://www.st.com/content/st_com/en/about/quality-and-reliability/product-longevity.html#7-year-longevity/en/microcontrollers-microprocessors/stm32f107rb.html</t>
  </si>
  <si>
    <t>1 Kbit (8-bit or 16-bit wide) MICROWIRE serial access EEPROM</t>
  </si>
  <si>
    <t>STM32F107RC</t>
  </si>
  <si>
    <t>https://www.st.com/content/st_com/en/about/quality-and-reliability/product-longevity.html#7-year-longevity/en/microcontrollers-microprocessors/stm32f107rc.html</t>
  </si>
  <si>
    <t>STM32F107VB</t>
  </si>
  <si>
    <t>https://www.st.com/content/st_com/en/about/quality-and-reliability/product-longevity.html#7-year-longevity/en/microcontrollers-microprocessors/stm32f107vb.html</t>
  </si>
  <si>
    <t>Automotive 2-Kbit MICROWIRE serial EEPROM</t>
  </si>
  <si>
    <t>STM32F107VC</t>
  </si>
  <si>
    <t>https://www.st.com/content/st_com/en/about/quality-and-reliability/product-longevity.html#7-year-longevity/en/microcontrollers-microprocessors/stm32f107vc.html</t>
  </si>
  <si>
    <t>STM32F205RB</t>
  </si>
  <si>
    <t>https://www.st.com/content/st_com/en/about/quality-and-reliability/product-longevity.html#7-year-longevity/en/microcontrollers-microprocessors/stm32f205rb.html</t>
  </si>
  <si>
    <t>2-Kbit MICROWIRE bus EEPROM 105Â°C operation</t>
  </si>
  <si>
    <t>STM32F205RC</t>
  </si>
  <si>
    <t>https://www.st.com/content/st_com/en/about/quality-and-reliability/product-longevity.html#7-year-longevity/en/microcontrollers-microprocessors/stm32f205rc.html</t>
  </si>
  <si>
    <t>STM32F205RE</t>
  </si>
  <si>
    <t>https://www.st.com/content/st_com/en/about/quality-and-reliability/product-longevity.html#7-year-longevity/en/microcontrollers-microprocessors/stm32f205re.html</t>
  </si>
  <si>
    <t>2 Kbit (8-bit or 16-bit wide) MICROWIRE serial access EEPROM</t>
  </si>
  <si>
    <t>STM32F205RF</t>
  </si>
  <si>
    <t>https://www.st.com/content/st_com/en/about/quality-and-reliability/product-longevity.html#7-year-longevity/en/microcontrollers-microprocessors/stm32f205rf.html</t>
  </si>
  <si>
    <t>STM32F205RG</t>
  </si>
  <si>
    <t>https://www.st.com/content/st_com/en/about/quality-and-reliability/product-longevity.html#7-year-longevity/en/microcontrollers-microprocessors/stm32f205rg.html</t>
  </si>
  <si>
    <t>STM32F205VB</t>
  </si>
  <si>
    <t>https://www.st.com/content/st_com/en/about/quality-and-reliability/product-longevity.html#7-year-longevity/en/microcontrollers-microprocessors/stm32f205vb.html</t>
  </si>
  <si>
    <t>STM32F205VC</t>
  </si>
  <si>
    <t>https://www.st.com/content/st_com/en/about/quality-and-reliability/product-longevity.html#7-year-longevity/en/microcontrollers-microprocessors/stm32f205vc.html</t>
  </si>
  <si>
    <t>Automotive 4-Kbit MICROWIRE serial EEPROM</t>
  </si>
  <si>
    <t>STM32F205VE</t>
  </si>
  <si>
    <t>https://www.st.com/content/st_com/en/about/quality-and-reliability/product-longevity.html#7-year-longevity/en/microcontrollers-microprocessors/stm32f205ve.html</t>
  </si>
  <si>
    <t>STM32F205VF</t>
  </si>
  <si>
    <t>https://www.st.com/content/st_com/en/about/quality-and-reliability/product-longevity.html#7-year-longevity/en/microcontrollers-microprocessors/stm32f205vf.html</t>
  </si>
  <si>
    <t>4 Kbit (8-bit or 16-bit wide) MICROWIRE serial access EEPROM</t>
  </si>
  <si>
    <t>STM32F205VG</t>
  </si>
  <si>
    <t>https://www.st.com/content/st_com/en/about/quality-and-reliability/product-longevity.html#7-year-longevity/en/microcontrollers-microprocessors/stm32f205vg.html</t>
  </si>
  <si>
    <t>STM32F205ZC</t>
  </si>
  <si>
    <t>https://www.st.com/content/st_com/en/about/quality-and-reliability/product-longevity.html#7-year-longevity/en/microcontrollers-microprocessors/stm32f205zc.html</t>
  </si>
  <si>
    <t>STM32F205ZE</t>
  </si>
  <si>
    <t>https://www.st.com/content/st_com/en/about/quality-and-reliability/product-longevity.html#7-year-longevity/en/microcontrollers-microprocessors/stm32f205ze.html</t>
  </si>
  <si>
    <t>STM32F205ZF</t>
  </si>
  <si>
    <t>https://www.st.com/content/st_com/en/about/quality-and-reliability/product-longevity.html#7-year-longevity/en/microcontrollers-microprocessors/stm32f205zf.html</t>
  </si>
  <si>
    <t>Automotive 8-Kbit MICROWIRE serial EEPROM</t>
  </si>
  <si>
    <t>STM32F205ZG</t>
  </si>
  <si>
    <t>https://www.st.com/content/st_com/en/about/quality-and-reliability/product-longevity.html#7-year-longevity/en/microcontrollers-microprocessors/stm32f205zg.html</t>
  </si>
  <si>
    <t>STM32F207IC</t>
  </si>
  <si>
    <t>https://www.st.com/content/st_com/en/about/quality-and-reliability/product-longevity.html#7-year-longevity/en/microcontrollers-microprocessors/stm32f207ic.html</t>
  </si>
  <si>
    <t>8 Kbit (8-bit or 16-bit wide) MICROWIRE serial access EEPROM</t>
  </si>
  <si>
    <t>STM32F207IE</t>
  </si>
  <si>
    <t>https://www.st.com/content/st_com/en/about/quality-and-reliability/product-longevity.html#7-year-longevity/en/microcontrollers-microprocessors/stm32f207ie.html</t>
  </si>
  <si>
    <t>STM32F207IF</t>
  </si>
  <si>
    <t>https://www.st.com/content/st_com/en/about/quality-and-reliability/product-longevity.html#7-year-longevity/en/microcontrollers-microprocessors/stm32f207if.html</t>
  </si>
  <si>
    <t>STM32F207IG</t>
  </si>
  <si>
    <t>https://www.st.com/content/st_com/en/about/quality-and-reliability/product-longevity.html#7-year-longevity/en/microcontrollers-microprocessors/stm32f207ig.html</t>
  </si>
  <si>
    <t>STM32F207VC</t>
  </si>
  <si>
    <t>https://www.st.com/content/st_com/en/about/quality-and-reliability/product-longevity.html#7-year-longevity/en/microcontrollers-microprocessors/stm32f207vc.html</t>
  </si>
  <si>
    <t>Automotive 16-Kbit MICROWIRE serial EEPROM</t>
  </si>
  <si>
    <t>STM32F207VE</t>
  </si>
  <si>
    <t>https://www.st.com/content/st_com/en/about/quality-and-reliability/product-longevity.html#7-year-longevity/en/microcontrollers-microprocessors/stm32f207ve.html</t>
  </si>
  <si>
    <t>STM32F207VF</t>
  </si>
  <si>
    <t>https://www.st.com/content/st_com/en/about/quality-and-reliability/product-longevity.html#7-year-longevity/en/microcontrollers-microprocessors/stm32f207vf.html</t>
  </si>
  <si>
    <t>16 Kbit (8-bit or 16-bit wide) MICROWIRE serial access EEPROM</t>
  </si>
  <si>
    <t>STM32F207VG</t>
  </si>
  <si>
    <t>https://www.st.com/content/st_com/en/about/quality-and-reliability/product-longevity.html#7-year-longevity/en/microcontrollers-microprocessors/stm32f207vg.html</t>
  </si>
  <si>
    <t>STM32F207ZC</t>
  </si>
  <si>
    <t>https://www.st.com/content/st_com/en/about/quality-and-reliability/product-longevity.html#7-year-longevity/en/microcontrollers-microprocessors/stm32f207zc.html</t>
  </si>
  <si>
    <t>STM32F207ZE</t>
  </si>
  <si>
    <t>https://www.st.com/content/st_com/en/about/quality-and-reliability/product-longevity.html#7-year-longevity/en/microcontrollers-microprocessors/stm32f207ze.html</t>
  </si>
  <si>
    <t>STM32F207ZF</t>
  </si>
  <si>
    <t>https://www.st.com/content/st_com/en/about/quality-and-reliability/product-longevity.html#7-year-longevity/en/microcontrollers-microprocessors/stm32f207zf.html</t>
  </si>
  <si>
    <t>1-Kbit MICROWIRE serial access EEPROM with block protection</t>
  </si>
  <si>
    <t>STM32F207ZG</t>
  </si>
  <si>
    <t>https://www.st.com/content/st_com/en/about/quality-and-reliability/product-longevity.html#7-year-longevity/en/microcontrollers-microprocessors/stm32f207zg.html</t>
  </si>
  <si>
    <t>STM32F215RE</t>
  </si>
  <si>
    <t>https://www.st.com/content/st_com/en/about/quality-and-reliability/product-longevity.html#7-year-longevity/en/microcontrollers-microprocessors/stm32f215re.html</t>
  </si>
  <si>
    <t>2 Kbit (16-bit wide) MICROWIRE serial access EEPROM with block protection</t>
  </si>
  <si>
    <t>STM32F215RG</t>
  </si>
  <si>
    <t>https://www.st.com/content/st_com/en/about/quality-and-reliability/product-longevity.html#7-year-longevity/en/microcontrollers-microprocessors/stm32f215rg.html</t>
  </si>
  <si>
    <t>STM32F215VE</t>
  </si>
  <si>
    <t>https://www.st.com/content/st_com/en/about/quality-and-reliability/product-longevity.html#7-year-longevity/en/microcontrollers-microprocessors/stm32f215ve.html</t>
  </si>
  <si>
    <t>4 Kbit (16-bit wide) MICROWIRE serial access EEPROM with block protection</t>
  </si>
  <si>
    <t>STM32F215VG</t>
  </si>
  <si>
    <t>https://www.st.com/content/st_com/en/about/quality-and-reliability/product-longevity.html#7-year-longevity/en/microcontrollers-microprocessors/stm32f215vg.html</t>
  </si>
  <si>
    <t>STM32F215ZE</t>
  </si>
  <si>
    <t>https://www.st.com/content/st_com/en/about/quality-and-reliability/product-longevity.html#7-year-longevity/en/microcontrollers-microprocessors/stm32f215ze.html</t>
  </si>
  <si>
    <t>1Kbit Serial SPI Bus EEPROM With High Speed Clock</t>
  </si>
  <si>
    <t>STM32F215ZG</t>
  </si>
  <si>
    <t>https://www.st.com/content/st_com/en/about/quality-and-reliability/product-longevity.html#7-year-longevity/en/microcontrollers-microprocessors/stm32f215zg.html</t>
  </si>
  <si>
    <t>STM32F217IE</t>
  </si>
  <si>
    <t>https://www.st.com/content/st_com/en/about/quality-and-reliability/product-longevity.html#7-year-longevity/en/microcontrollers-microprocessors/stm32f217ie.html</t>
  </si>
  <si>
    <t>1 Kbit SPI bus EEPROM with high-speed clock</t>
  </si>
  <si>
    <t>STM32F217IG</t>
  </si>
  <si>
    <t>https://www.st.com/content/st_com/en/about/quality-and-reliability/product-longevity.html#7-year-longevity/en/microcontrollers-microprocessors/stm32f217ig.html</t>
  </si>
  <si>
    <t>STM32F217VE</t>
  </si>
  <si>
    <t>https://www.st.com/content/st_com/en/about/quality-and-reliability/product-longevity.html#7-year-longevity/en/microcontrollers-microprocessors/stm32f217ve.html</t>
  </si>
  <si>
    <t>Automotive 2-Kbit SPI bus EEPROM with high-speed clock</t>
  </si>
  <si>
    <t>STM32F217VG</t>
  </si>
  <si>
    <t>https://www.st.com/content/st_com/en/about/quality-and-reliability/product-longevity.html#7-year-longevity/en/microcontrollers-microprocessors/stm32f217vg.html</t>
  </si>
  <si>
    <t>STM32F217ZE</t>
  </si>
  <si>
    <t>https://www.st.com/content/st_com/en/about/quality-and-reliability/product-longevity.html#7-year-longevity/en/microcontrollers-microprocessors/stm32f217ze.html</t>
  </si>
  <si>
    <t>STM32F217ZG</t>
  </si>
  <si>
    <t>https://www.st.com/content/st_com/en/about/quality-and-reliability/product-longevity.html#7-year-longevity/en/microcontrollers-microprocessors/stm32f217zg.html</t>
  </si>
  <si>
    <t>STM32F301C6</t>
  </si>
  <si>
    <t>https://www.st.com/content/st_com/en/about/quality-and-reliability/product-longevity.html#7-year-longevity/en/microcontrollers-microprocessors/stm32f301c6.html</t>
  </si>
  <si>
    <t>2 Kbit SPI bus EEPROM with high-speed clock</t>
  </si>
  <si>
    <t>STM32F301C8</t>
  </si>
  <si>
    <t>https://www.st.com/content/st_com/en/about/quality-and-reliability/product-longevity.html#7-year-longevity/en/microcontrollers-microprocessors/stm32f301c8.html</t>
  </si>
  <si>
    <t>STM32F301K6</t>
  </si>
  <si>
    <t>https://www.st.com/content/st_com/en/about/quality-and-reliability/product-longevity.html#7-year-longevity/en/microcontrollers-microprocessors/stm32f301k6.html</t>
  </si>
  <si>
    <t>Automotive 4-Kbit SPI bus EEPROM with high-speed clock</t>
  </si>
  <si>
    <t>STM32F301K8</t>
  </si>
  <si>
    <t>https://www.st.com/content/st_com/en/about/quality-and-reliability/product-longevity.html#7-year-longevity/en/microcontrollers-microprocessors/stm32f301k8.html</t>
  </si>
  <si>
    <t>STM32F301R6</t>
  </si>
  <si>
    <t>https://www.st.com/content/st_com/en/about/quality-and-reliability/product-longevity.html#7-year-longevity/en/microcontrollers-microprocessors/stm32f301r6.html</t>
  </si>
  <si>
    <t>STM32F301R8</t>
  </si>
  <si>
    <t>https://www.st.com/content/st_com/en/about/quality-and-reliability/product-longevity.html#7-year-longevity/en/microcontrollers-microprocessors/stm32f301r8.html</t>
  </si>
  <si>
    <t>STM32F302C6</t>
  </si>
  <si>
    <t>https://www.st.com/content/st_com/en/about/quality-and-reliability/product-longevity.html#7-year-longevity/en/microcontrollers-microprocessors/stm32f302c6.html</t>
  </si>
  <si>
    <t>4-Kbit SPI bus EEPROM with high-speed clock</t>
  </si>
  <si>
    <t>STM32F302C8</t>
  </si>
  <si>
    <t>https://www.st.com/content/st_com/en/about/quality-and-reliability/product-longevity.html#7-year-longevity/en/microcontrollers-microprocessors/stm32f302c8.html</t>
  </si>
  <si>
    <t>STM32F302CB</t>
  </si>
  <si>
    <t>https://www.st.com/content/st_com/en/about/quality-and-reliability/product-longevity.html#7-year-longevity/en/microcontrollers-microprocessors/stm32f302cb.html</t>
  </si>
  <si>
    <t>4-Kbit serial SPI bus EEPROM with high speed clock 105Â°C operation</t>
  </si>
  <si>
    <t>STM32F302CC</t>
  </si>
  <si>
    <t>https://www.st.com/content/st_com/en/about/quality-and-reliability/product-longevity.html#7-year-longevity/en/microcontrollers-microprocessors/stm32f302cc.html</t>
  </si>
  <si>
    <t>STM32F302K6</t>
  </si>
  <si>
    <t>https://www.st.com/content/st_com/en/about/quality-and-reliability/product-longevity.html#7-year-longevity/en/microcontrollers-microprocessors/stm32f302k6.html</t>
  </si>
  <si>
    <t>4 Kbit SPI bus EEPROM with high-speed clock</t>
  </si>
  <si>
    <t>STM32F302K8</t>
  </si>
  <si>
    <t>https://www.st.com/content/st_com/en/about/quality-and-reliability/product-longevity.html#7-year-longevity/en/microcontrollers-microprocessors/stm32f302k8.html</t>
  </si>
  <si>
    <t>STM32F302R6</t>
  </si>
  <si>
    <t>https://www.st.com/content/st_com/en/about/quality-and-reliability/product-longevity.html#7-year-longevity/en/microcontrollers-microprocessors/stm32f302r6.html</t>
  </si>
  <si>
    <t>STM32F302R8</t>
  </si>
  <si>
    <t>https://www.st.com/content/st_com/en/about/quality-and-reliability/product-longevity.html#7-year-longevity/en/microcontrollers-microprocessors/stm32f302r8.html</t>
  </si>
  <si>
    <t>STM32F302RB</t>
  </si>
  <si>
    <t>https://www.st.com/content/st_com/en/about/quality-and-reliability/product-longevity.html#7-year-longevity/en/microcontrollers-microprocessors/stm32f302rb.html</t>
  </si>
  <si>
    <t>Automotive 8-Kbit SPI bus EEPROM with high-speed clock</t>
  </si>
  <si>
    <t>STM32F302RC</t>
  </si>
  <si>
    <t>https://www.st.com/content/st_com/en/about/quality-and-reliability/product-longevity.html#7-year-longevity/en/microcontrollers-microprocessors/stm32f302rc.html</t>
  </si>
  <si>
    <t>STM32F302RD</t>
  </si>
  <si>
    <t>https://www.st.com/content/st_com/en/about/quality-and-reliability/product-longevity.html#7-year-longevity/en/microcontrollers-microprocessors/stm32f302rd.html</t>
  </si>
  <si>
    <t>STM32F302RE</t>
  </si>
  <si>
    <t>https://www.st.com/content/st_com/en/about/quality-and-reliability/product-longevity.html#7-year-longevity/en/microcontrollers-microprocessors/stm32f302re.html</t>
  </si>
  <si>
    <t>STM32F302VB</t>
  </si>
  <si>
    <t>https://www.st.com/content/st_com/en/about/quality-and-reliability/product-longevity.html#7-year-longevity/en/microcontrollers-microprocessors/stm32f302vb.html</t>
  </si>
  <si>
    <t>8-Kbit SPI bus EEPROM with high-speed clock</t>
  </si>
  <si>
    <t>STM32F302VC</t>
  </si>
  <si>
    <t>https://www.st.com/content/st_com/en/about/quality-and-reliability/product-longevity.html#7-year-longevity/en/microcontrollers-microprocessors/stm32f302vc.html</t>
  </si>
  <si>
    <t>STM32F302VD</t>
  </si>
  <si>
    <t>https://www.st.com/content/st_com/en/about/quality-and-reliability/product-longevity.html#7-year-longevity/en/microcontrollers-microprocessors/stm32f302vd.html</t>
  </si>
  <si>
    <t>8-Kbit serial SPI bus EEPROM with high speed clock 105Â°C operation</t>
  </si>
  <si>
    <t>STM32F302VE</t>
  </si>
  <si>
    <t>https://www.st.com/content/st_com/en/about/quality-and-reliability/product-longevity.html#7-year-longevity/en/microcontrollers-microprocessors/stm32f302ve.html</t>
  </si>
  <si>
    <t>STM32F302ZD</t>
  </si>
  <si>
    <t>https://www.st.com/content/st_com/en/about/quality-and-reliability/product-longevity.html#7-year-longevity/en/microcontrollers-microprocessors/stm32f302zd.html</t>
  </si>
  <si>
    <t>8 Kbit SPI bus EEPROM with high-speed clock</t>
  </si>
  <si>
    <t>STM32F302ZE</t>
  </si>
  <si>
    <t>https://www.st.com/content/st_com/en/about/quality-and-reliability/product-longevity.html#7-year-longevity/en/microcontrollers-microprocessors/stm32f302ze.html</t>
  </si>
  <si>
    <t>STM32F303C6</t>
  </si>
  <si>
    <t>https://www.st.com/content/st_com/en/about/quality-and-reliability/product-longevity.html#7-year-longevity/en/microcontrollers-microprocessors/stm32f303c6.html</t>
  </si>
  <si>
    <t>STM32F303C8</t>
  </si>
  <si>
    <t>https://www.st.com/content/st_com/en/about/quality-and-reliability/product-longevity.html#7-year-longevity/en/microcontrollers-microprocessors/stm32f303c8.html</t>
  </si>
  <si>
    <t>STM32F303CB</t>
  </si>
  <si>
    <t>https://www.st.com/content/st_com/en/about/quality-and-reliability/product-longevity.html#7-year-longevity/en/microcontrollers-microprocessors/stm32f303cb.html</t>
  </si>
  <si>
    <t>Automotive 128 Kbit SPI bus EEPROM with high speed clock</t>
  </si>
  <si>
    <t>STM32F303CC</t>
  </si>
  <si>
    <t>https://www.st.com/content/st_com/en/about/quality-and-reliability/product-longevity.html#7-year-longevity/en/microcontrollers-microprocessors/stm32f303cc.html</t>
  </si>
  <si>
    <t>STM32F303K6</t>
  </si>
  <si>
    <t>https://www.st.com/content/st_com/en/about/quality-and-reliability/product-longevity.html#7-year-longevity/en/microcontrollers-microprocessors/stm32f303k6.html</t>
  </si>
  <si>
    <t>STM32F303K8</t>
  </si>
  <si>
    <t>https://www.st.com/content/st_com/en/about/quality-and-reliability/product-longevity.html#7-year-longevity/en/microcontrollers-microprocessors/stm32f303k8.html</t>
  </si>
  <si>
    <t>STM32F303R6</t>
  </si>
  <si>
    <t>https://www.st.com/content/st_com/en/about/quality-and-reliability/product-longevity.html#7-year-longevity/en/microcontrollers-microprocessors/stm32f303r6.html</t>
  </si>
  <si>
    <t>128-Kbit SPI bus EEPROM with high-speed clock</t>
  </si>
  <si>
    <t>STM32F303R8</t>
  </si>
  <si>
    <t>https://www.st.com/content/st_com/en/about/quality-and-reliability/product-longevity.html#7-year-longevity/en/microcontrollers-microprocessors/stm32f303r8.html</t>
  </si>
  <si>
    <t>STM32F303RB</t>
  </si>
  <si>
    <t>https://www.st.com/content/st_com/en/about/quality-and-reliability/product-longevity.html#7-year-longevity/en/microcontrollers-microprocessors/stm32f303rb.html</t>
  </si>
  <si>
    <t>128-Kbit serial SPI bus EEPROM with high speed clock 105Â°C operation</t>
  </si>
  <si>
    <t>STM32F303RC</t>
  </si>
  <si>
    <t>https://www.st.com/content/st_com/en/about/quality-and-reliability/product-longevity.html#7-year-longevity/en/microcontrollers-microprocessors/stm32f303rc.html</t>
  </si>
  <si>
    <t>STM32F303RD</t>
  </si>
  <si>
    <t>https://www.st.com/content/st_com/en/about/quality-and-reliability/product-longevity.html#7-year-longevity/en/microcontrollers-microprocessors/stm32f303rd.html</t>
  </si>
  <si>
    <t>128 Kbit SPI bus EEPROM with high-speed clock</t>
  </si>
  <si>
    <t>STM32F303RE</t>
  </si>
  <si>
    <t>https://www.st.com/content/st_com/en/about/quality-and-reliability/product-longevity.html#7-year-longevity/en/microcontrollers-microprocessors/stm32f303re.html</t>
  </si>
  <si>
    <t>STM32F303VB</t>
  </si>
  <si>
    <t>https://www.st.com/content/st_com/en/about/quality-and-reliability/product-longevity.html#7-year-longevity/en/microcontrollers-microprocessors/stm32f303vb.html</t>
  </si>
  <si>
    <t>STM32F303VC</t>
  </si>
  <si>
    <t>https://www.st.com/content/st_com/en/about/quality-and-reliability/product-longevity.html#7-year-longevity/en/microcontrollers-microprocessors/stm32f303vc.html</t>
  </si>
  <si>
    <t>STM32F303VD</t>
  </si>
  <si>
    <t>https://www.st.com/content/st_com/en/about/quality-and-reliability/product-longevity.html#7-year-longevity/en/microcontrollers-microprocessors/stm32f303vd.html</t>
  </si>
  <si>
    <t>Automotive 16-Kbit SPI bus EEPROM with high speed clock</t>
  </si>
  <si>
    <t>STM32F303VE</t>
  </si>
  <si>
    <t>https://www.st.com/content/st_com/en/about/quality-and-reliability/product-longevity.html#7-year-longevity/en/microcontrollers-microprocessors/stm32f303ve.html</t>
  </si>
  <si>
    <t>STM32F303ZD</t>
  </si>
  <si>
    <t>https://www.st.com/content/st_com/en/about/quality-and-reliability/product-longevity.html#7-year-longevity/en/microcontrollers-microprocessors/stm32f303zd.html</t>
  </si>
  <si>
    <t>STM32F303ZE</t>
  </si>
  <si>
    <t>https://www.st.com/content/st_com/en/about/quality-and-reliability/product-longevity.html#7-year-longevity/en/microcontrollers-microprocessors/stm32f303ze.html</t>
  </si>
  <si>
    <t>STM32F318C8</t>
  </si>
  <si>
    <t>https://www.st.com/content/st_com/en/about/quality-and-reliability/product-longevity.html#7-year-longevity/en/microcontrollers-microprocessors/stm32f318c8.html</t>
  </si>
  <si>
    <t>16-Kbit SPI bus EEPROM with high-speed clock</t>
  </si>
  <si>
    <t>STM32F318K8</t>
  </si>
  <si>
    <t>https://www.st.com/content/st_com/en/about/quality-and-reliability/product-longevity.html#7-year-longevity/en/microcontrollers-microprocessors/stm32f318k8.html</t>
  </si>
  <si>
    <t>STM32F328C8</t>
  </si>
  <si>
    <t>https://www.st.com/content/st_com/en/about/quality-and-reliability/product-longevity.html#7-year-longevity/en/microcontrollers-microprocessors/stm32f328c8.html</t>
  </si>
  <si>
    <t>16-Kbit serial SPI bus EEPROM with high speed clock 105Â°C operation</t>
  </si>
  <si>
    <t>STM32F334C4</t>
  </si>
  <si>
    <t>https://www.st.com/content/st_com/en/about/quality-and-reliability/product-longevity.html#7-year-longevity/en/microcontrollers-microprocessors/stm32f334c4.html</t>
  </si>
  <si>
    <t>STM32F334C6</t>
  </si>
  <si>
    <t>https://www.st.com/content/st_com/en/about/quality-and-reliability/product-longevity.html#7-year-longevity/en/microcontrollers-microprocessors/stm32f334c6.html</t>
  </si>
  <si>
    <t>16 Kbit SPI bus EEPROM with high-speed clock</t>
  </si>
  <si>
    <t>STM32F334C8</t>
  </si>
  <si>
    <t>https://www.st.com/content/st_com/en/about/quality-and-reliability/product-longevity.html#7-year-longevity/en/microcontrollers-microprocessors/stm32f334c8.html</t>
  </si>
  <si>
    <t>STM32F334K4</t>
  </si>
  <si>
    <t>https://www.st.com/content/st_com/en/about/quality-and-reliability/product-longevity.html#7-year-longevity/en/microcontrollers-microprocessors/stm32f334k4.html</t>
  </si>
  <si>
    <t>STM32F334K6</t>
  </si>
  <si>
    <t>https://www.st.com/content/st_com/en/about/quality-and-reliability/product-longevity.html#7-year-longevity/en/microcontrollers-microprocessors/stm32f334k6.html</t>
  </si>
  <si>
    <t>STM32F334K8</t>
  </si>
  <si>
    <t>https://www.st.com/content/st_com/en/about/quality-and-reliability/product-longevity.html#7-year-longevity/en/microcontrollers-microprocessors/stm32f334k8.html</t>
  </si>
  <si>
    <t>Automotive 256 Kbit SPI bus EEPROM with high speed clock</t>
  </si>
  <si>
    <t>STM32F334R6</t>
  </si>
  <si>
    <t>https://www.st.com/content/st_com/en/about/quality-and-reliability/product-longevity.html#7-year-longevity/en/microcontrollers-microprocessors/stm32f334r6.html</t>
  </si>
  <si>
    <t>STM32F334R8</t>
  </si>
  <si>
    <t>https://www.st.com/content/st_com/en/about/quality-and-reliability/product-longevity.html#7-year-longevity/en/microcontrollers-microprocessors/stm32f334r8.html</t>
  </si>
  <si>
    <t>STM32F358CC</t>
  </si>
  <si>
    <t>https://www.st.com/content/st_com/en/about/quality-and-reliability/product-longevity.html#7-year-longevity/en/microcontrollers-microprocessors/stm32f358cc.html</t>
  </si>
  <si>
    <t>STM32F358RC</t>
  </si>
  <si>
    <t>https://www.st.com/content/st_com/en/about/quality-and-reliability/product-longevity.html#7-year-longevity/en/microcontrollers-microprocessors/stm32f358rc.html</t>
  </si>
  <si>
    <t>256-Kbit serial SPI bus EEPROM with high speed clock</t>
  </si>
  <si>
    <t>STM32F358VC</t>
  </si>
  <si>
    <t>https://www.st.com/content/st_com/en/about/quality-and-reliability/product-longevity.html#7-year-longevity/en/microcontrollers-microprocessors/stm32f358vc.html</t>
  </si>
  <si>
    <t>STM32F373C8</t>
  </si>
  <si>
    <t>https://www.st.com/content/st_com/en/about/quality-and-reliability/product-longevity.html#7-year-longevity/en/microcontrollers-microprocessors/stm32f373c8.html</t>
  </si>
  <si>
    <t>256-Kbit serial SPI bus EEPROM with high speed clock 105Â°C operation</t>
  </si>
  <si>
    <t>STM32F373CB</t>
  </si>
  <si>
    <t>https://www.st.com/content/st_com/en/about/quality-and-reliability/product-longevity.html#7-year-longevity/en/microcontrollers-microprocessors/stm32f373cb.html</t>
  </si>
  <si>
    <t>STM32F373CC</t>
  </si>
  <si>
    <t>https://www.st.com/content/st_com/en/about/quality-and-reliability/product-longevity.html#7-year-longevity/en/microcontrollers-microprocessors/stm32f373cc.html</t>
  </si>
  <si>
    <t>256 Kbit SPI bus EEPROM with high-speed clock</t>
  </si>
  <si>
    <t>STM32F373R8</t>
  </si>
  <si>
    <t>https://www.st.com/content/st_com/en/about/quality-and-reliability/product-longevity.html#7-year-longevity/en/microcontrollers-microprocessors/stm32f373r8.html</t>
  </si>
  <si>
    <t>STM32F373RB</t>
  </si>
  <si>
    <t>https://www.st.com/content/st_com/en/about/quality-and-reliability/product-longevity.html#7-year-longevity/en/microcontrollers-microprocessors/stm32f373rb.html</t>
  </si>
  <si>
    <t>STM32F373RC</t>
  </si>
  <si>
    <t>https://www.st.com/content/st_com/en/about/quality-and-reliability/product-longevity.html#7-year-longevity/en/microcontrollers-microprocessors/stm32f373rc.html</t>
  </si>
  <si>
    <t>STM32F373V8</t>
  </si>
  <si>
    <t>https://www.st.com/content/st_com/en/about/quality-and-reliability/product-longevity.html#7-year-longevity/en/microcontrollers-microprocessors/stm32f373v8.html</t>
  </si>
  <si>
    <t>Automotive 32 Kbit SPI bus EEPROM with high speed clock</t>
  </si>
  <si>
    <t>STM32F373VB</t>
  </si>
  <si>
    <t>https://www.st.com/content/st_com/en/about/quality-and-reliability/product-longevity.html#7-year-longevity/en/microcontrollers-microprocessors/stm32f373vb.html</t>
  </si>
  <si>
    <t>STM32F373VC</t>
  </si>
  <si>
    <t>https://www.st.com/content/st_com/en/about/quality-and-reliability/product-longevity.html#7-year-longevity/en/microcontrollers-microprocessors/stm32f373vc.html</t>
  </si>
  <si>
    <t>STM32F378CC</t>
  </si>
  <si>
    <t>https://www.st.com/content/st_com/en/about/quality-and-reliability/product-longevity.html#7-year-longevity/en/microcontrollers-microprocessors/stm32f378cc.html</t>
  </si>
  <si>
    <t>STM32F378RC</t>
  </si>
  <si>
    <t>https://www.st.com/content/st_com/en/about/quality-and-reliability/product-longevity.html#7-year-longevity/en/microcontrollers-microprocessors/stm32f378rc.html</t>
  </si>
  <si>
    <t>32-Kbit SPI bus EEPROM with high-speed clock</t>
  </si>
  <si>
    <t>STM32F378VC</t>
  </si>
  <si>
    <t>https://www.st.com/content/st_com/en/about/quality-and-reliability/product-longevity.html#7-year-longevity/en/microcontrollers-microprocessors/stm32f378vc.html</t>
  </si>
  <si>
    <t>STM32F398VE</t>
  </si>
  <si>
    <t>https://www.st.com/content/st_com/en/about/quality-and-reliability/product-longevity.html#7-year-longevity/en/microcontrollers-microprocessors/stm32f398ve.html</t>
  </si>
  <si>
    <t>32-Kbit serial SPI bus EEPROM with high speed clock 105Â°C operation</t>
  </si>
  <si>
    <t>STM32F401CB</t>
  </si>
  <si>
    <t>https://www.st.com/content/st_com/en/about/quality-and-reliability/product-longevity.html#7-year-longevity/en/microcontrollers-microprocessors/stm32f401cb.html</t>
  </si>
  <si>
    <t>STM32F401CC</t>
  </si>
  <si>
    <t>https://www.st.com/content/st_com/en/about/quality-and-reliability/product-longevity.html#7-year-longevity/en/microcontrollers-microprocessors/stm32f401cc.html</t>
  </si>
  <si>
    <t>32 Kbit SPI bus EEPROM with high-speed clock</t>
  </si>
  <si>
    <t>STM32F401CD</t>
  </si>
  <si>
    <t>https://www.st.com/content/st_com/en/about/quality-and-reliability/product-longevity.html#7-year-longevity/en/microcontrollers-microprocessors/stm32f401cd.html</t>
  </si>
  <si>
    <t>STM32F401CE</t>
  </si>
  <si>
    <t>https://www.st.com/content/st_com/en/about/quality-and-reliability/product-longevity.html#7-year-longevity/en/microcontrollers-microprocessors/stm32f401ce.html</t>
  </si>
  <si>
    <t>STM32F401RB</t>
  </si>
  <si>
    <t>https://www.st.com/content/st_com/en/about/quality-and-reliability/product-longevity.html#7-year-longevity/en/microcontrollers-microprocessors/stm32f401rb.html</t>
  </si>
  <si>
    <t>STM32F401RC</t>
  </si>
  <si>
    <t>https://www.st.com/content/st_com/en/about/quality-and-reliability/product-longevity.html#7-year-longevity/en/microcontrollers-microprocessors/stm32f401rc.html</t>
  </si>
  <si>
    <t>Automotive 512 Kbit SPI bus EEPROM with high speed clock</t>
  </si>
  <si>
    <t>STM32F401RD</t>
  </si>
  <si>
    <t>https://www.st.com/content/st_com/en/about/quality-and-reliability/product-longevity.html#7-year-longevity/en/microcontrollers-microprocessors/stm32f401rd.html</t>
  </si>
  <si>
    <t>STM32F401RE</t>
  </si>
  <si>
    <t>https://www.st.com/content/st_com/en/about/quality-and-reliability/product-longevity.html#7-year-longevity/en/microcontrollers-microprocessors/stm32f401re.html</t>
  </si>
  <si>
    <t>STM32F401VB</t>
  </si>
  <si>
    <t>https://www.st.com/content/st_com/en/about/quality-and-reliability/product-longevity.html#7-year-longevity/en/microcontrollers-microprocessors/stm32f401vb.html</t>
  </si>
  <si>
    <t>STM32F401VC</t>
  </si>
  <si>
    <t>https://www.st.com/content/st_com/en/about/quality-and-reliability/product-longevity.html#7-year-longevity/en/microcontrollers-microprocessors/stm32f401vc.html</t>
  </si>
  <si>
    <t>512Kbit Serial Bus EEPROM</t>
  </si>
  <si>
    <t>STM32F401VD</t>
  </si>
  <si>
    <t>https://www.st.com/content/st_com/en/about/quality-and-reliability/product-longevity.html#7-year-longevity/en/microcontrollers-microprocessors/stm32f401vd.html</t>
  </si>
  <si>
    <t>STM32F401VE</t>
  </si>
  <si>
    <t>https://www.st.com/content/st_com/en/about/quality-and-reliability/product-longevity.html#7-year-longevity/en/microcontrollers-microprocessors/stm32f401ve.html</t>
  </si>
  <si>
    <t>512-Kbit serial SPI bus EEPROM with high speed clock 105Â°C operation</t>
  </si>
  <si>
    <t>STM32F405OE</t>
  </si>
  <si>
    <t>https://www.st.com/content/st_com/en/about/quality-and-reliability/product-longevity.html#7-year-longevity/en/microcontrollers-microprocessors/stm32f405oe.html</t>
  </si>
  <si>
    <t>STM32F405OG</t>
  </si>
  <si>
    <t>https://www.st.com/content/st_com/en/about/quality-and-reliability/product-longevity.html#7-year-longevity/en/microcontrollers-microprocessors/stm32f405og.html</t>
  </si>
  <si>
    <t>512 Kbit SPI bus EEPROM with high-speed clock</t>
  </si>
  <si>
    <t>STM32F405RG</t>
  </si>
  <si>
    <t>https://www.st.com/content/st_com/en/about/quality-and-reliability/product-longevity.html#7-year-longevity/en/microcontrollers-microprocessors/stm32f405rg.html</t>
  </si>
  <si>
    <t>STM32F405VG</t>
  </si>
  <si>
    <t>https://www.st.com/content/st_com/en/about/quality-and-reliability/product-longevity.html#7-year-longevity/en/microcontrollers-microprocessors/stm32f405vg.html</t>
  </si>
  <si>
    <t>STM32F405ZG</t>
  </si>
  <si>
    <t>https://www.st.com/content/st_com/en/about/quality-and-reliability/product-longevity.html#7-year-longevity/en/microcontrollers-microprocessors/stm32f405zg.html</t>
  </si>
  <si>
    <t>STM32F407IE</t>
  </si>
  <si>
    <t>https://www.st.com/content/st_com/en/about/quality-and-reliability/product-longevity.html#7-year-longevity/en/microcontrollers-microprocessors/stm32f407ie.html</t>
  </si>
  <si>
    <t>Automotive 64 Kbit SPI bus EEPROM with high speed clock</t>
  </si>
  <si>
    <t>STM32F407IG</t>
  </si>
  <si>
    <t>https://www.st.com/content/st_com/en/about/quality-and-reliability/product-longevity.html#7-year-longevity/en/microcontrollers-microprocessors/stm32f407ig.html</t>
  </si>
  <si>
    <t>STM32F407VE</t>
  </si>
  <si>
    <t>https://www.st.com/content/st_com/en/about/quality-and-reliability/product-longevity.html#7-year-longevity/en/microcontrollers-microprocessors/stm32f407ve.html</t>
  </si>
  <si>
    <t>STM32F407VG</t>
  </si>
  <si>
    <t>https://www.st.com/content/st_com/en/about/quality-and-reliability/product-longevity.html#7-year-longevity/en/microcontrollers-microprocessors/stm32f407vg.html</t>
  </si>
  <si>
    <t>STM32F407ZE</t>
  </si>
  <si>
    <t>https://www.st.com/content/st_com/en/about/quality-and-reliability/product-longevity.html#7-year-longevity/en/microcontrollers-microprocessors/stm32f407ze.html</t>
  </si>
  <si>
    <t>64-Kbit SPI bus EEPROM with high-speed clock</t>
  </si>
  <si>
    <t>STM32F407ZG</t>
  </si>
  <si>
    <t>https://www.st.com/content/st_com/en/about/quality-and-reliability/product-longevity.html#7-year-longevity/en/microcontrollers-microprocessors/stm32f407zg.html</t>
  </si>
  <si>
    <t>STM32F410C8</t>
  </si>
  <si>
    <t>https://www.st.com/content/st_com/en/about/quality-and-reliability/product-longevity.html#7-year-longevity/en/microcontrollers-microprocessors/stm32f410c8.html</t>
  </si>
  <si>
    <t>64-Kbit serial SPI bus EEPROM with high speed clock 105Â°C operation</t>
  </si>
  <si>
    <t>STM32F410CB</t>
  </si>
  <si>
    <t>https://www.st.com/content/st_com/en/about/quality-and-reliability/product-longevity.html#7-year-longevity/en/microcontrollers-microprocessors/stm32f410cb.html</t>
  </si>
  <si>
    <t>STM32F410R8</t>
  </si>
  <si>
    <t>https://www.st.com/content/st_com/en/about/quality-and-reliability/product-longevity.html#7-year-longevity/en/microcontrollers-microprocessors/stm32f410r8.html</t>
  </si>
  <si>
    <t>64 Kbit SPI bus EEPROM with high-speed clock</t>
  </si>
  <si>
    <t>STM32F410RB</t>
  </si>
  <si>
    <t>https://www.st.com/content/st_com/en/about/quality-and-reliability/product-longevity.html#7-year-longevity/en/microcontrollers-microprocessors/stm32f410rb.html</t>
  </si>
  <si>
    <t>STM32F410T8</t>
  </si>
  <si>
    <t>https://www.st.com/content/st_com/en/about/quality-and-reliability/product-longevity.html#7-year-longevity/en/microcontrollers-microprocessors/stm32f410t8.html</t>
  </si>
  <si>
    <t>STM32F410TB</t>
  </si>
  <si>
    <t>https://www.st.com/content/st_com/en/about/quality-and-reliability/product-longevity.html#7-year-longevity/en/microcontrollers-microprocessors/stm32f410tb.html</t>
  </si>
  <si>
    <t>STM32F411CC</t>
  </si>
  <si>
    <t>https://www.st.com/content/st_com/en/about/quality-and-reliability/product-longevity.html#7-year-longevity/en/microcontrollers-microprocessors/stm32f411cc.html</t>
  </si>
  <si>
    <t>Automotive 1 Mbit SPI bus EEPROM with high speed clock</t>
  </si>
  <si>
    <t>STM32F411CE</t>
  </si>
  <si>
    <t>https://www.st.com/content/st_com/en/about/quality-and-reliability/product-longevity.html#7-year-longevity/en/microcontrollers-microprocessors/stm32f411ce.html</t>
  </si>
  <si>
    <t>STM32F411RC</t>
  </si>
  <si>
    <t>https://www.st.com/content/st_com/en/about/quality-and-reliability/product-longevity.html#7-year-longevity/en/microcontrollers-microprocessors/stm32f411rc.html</t>
  </si>
  <si>
    <t>Automotive 1024 Kbit SPI bus EEPROM with high speed clock</t>
  </si>
  <si>
    <t>STM32F411RE</t>
  </si>
  <si>
    <t>https://www.st.com/content/st_com/en/about/quality-and-reliability/product-longevity.html#7-year-longevity/en/microcontrollers-microprocessors/stm32f411re.html</t>
  </si>
  <si>
    <t>STM32F411VC</t>
  </si>
  <si>
    <t>https://www.st.com/content/st_com/en/about/quality-and-reliability/product-longevity.html#7-year-longevity/en/microcontrollers-microprocessors/stm32f411vc.html</t>
  </si>
  <si>
    <t>1-Mbit SPI bus EEPROM with high-speed clock</t>
  </si>
  <si>
    <t>STM32F411VE</t>
  </si>
  <si>
    <t>https://www.st.com/content/st_com/en/about/quality-and-reliability/product-longevity.html#7-year-longevity/en/microcontrollers-microprocessors/stm32f411ve.html</t>
  </si>
  <si>
    <t>STM32F412CE</t>
  </si>
  <si>
    <t>https://www.st.com/content/st_com/en/about/quality-and-reliability/product-longevity.html#7-year-longevity/en/microcontrollers-microprocessors/stm32f412ce.html</t>
  </si>
  <si>
    <t>1 Mbit SPI bus EEPROM with high-speed clock</t>
  </si>
  <si>
    <t>STM32F412CG</t>
  </si>
  <si>
    <t>https://www.st.com/content/st_com/en/about/quality-and-reliability/product-longevity.html#7-year-longevity/en/microcontrollers-microprocessors/stm32f412cg.html</t>
  </si>
  <si>
    <t>STM32F412RE</t>
  </si>
  <si>
    <t>https://www.st.com/content/st_com/en/about/quality-and-reliability/product-longevity.html#7-year-longevity/en/microcontrollers-microprocessors/stm32f412re.html</t>
  </si>
  <si>
    <t>Automotive 2048 Kbit SPI bus EEPROM with high speed clock</t>
  </si>
  <si>
    <t>STM32F412RG</t>
  </si>
  <si>
    <t>https://www.st.com/content/st_com/en/about/quality-and-reliability/product-longevity.html#7-year-longevity/en/microcontrollers-microprocessors/stm32f412rg.html</t>
  </si>
  <si>
    <t>STM32F412VE</t>
  </si>
  <si>
    <t>https://www.st.com/content/st_com/en/about/quality-and-reliability/product-longevity.html#7-year-longevity/en/microcontrollers-microprocessors/stm32f412ve.html</t>
  </si>
  <si>
    <t>2 Mbit serial SPI bus EEPROM</t>
  </si>
  <si>
    <t>STM32F412VG</t>
  </si>
  <si>
    <t>https://www.st.com/content/st_com/en/about/quality-and-reliability/product-longevity.html#7-year-longevity/en/microcontrollers-microprocessors/stm32f412vg.html</t>
  </si>
  <si>
    <t>STM32F412ZE</t>
  </si>
  <si>
    <t>https://www.st.com/content/st_com/en/about/quality-and-reliability/product-longevity.html#7-year-longevity/en/microcontrollers-microprocessors/stm32f412ze.html</t>
  </si>
  <si>
    <t>4-Mbit serial SPI bus EEPROM</t>
  </si>
  <si>
    <t>STM32F412ZG</t>
  </si>
  <si>
    <t>https://www.st.com/content/st_com/en/about/quality-and-reliability/product-longevity.html#7-year-longevity/en/microcontrollers-microprocessors/stm32f412zg.html</t>
  </si>
  <si>
    <t>STM32F413CG</t>
  </si>
  <si>
    <t>https://www.st.com/content/st_com/en/about/quality-and-reliability/product-longevity.html#7-year-longevity/en/microcontrollers-microprocessors/stm32f413cg.html</t>
  </si>
  <si>
    <t>3-axis digital gyroscope for automotive telematics, navigation applications, AEC-Q100 qualified</t>
  </si>
  <si>
    <t>STM32F413CH</t>
  </si>
  <si>
    <t>https://www.st.com/content/st_com/en/about/quality-and-reliability/product-longevity.html#7-year-longevity/en/microcontrollers-microprocessors/stm32f413ch.html</t>
  </si>
  <si>
    <t>January 2015</t>
  </si>
  <si>
    <t>STM32F413MG</t>
  </si>
  <si>
    <t>https://www.st.com/content/st_com/en/about/quality-and-reliability/product-longevity.html#7-year-longevity/en/microcontrollers-microprocessors/stm32f413mg.html</t>
  </si>
  <si>
    <t>MEMS digital output motion sensor: ultra-low-power 3-axis accelerometer for automotive applications</t>
  </si>
  <si>
    <t>STM32F413MH</t>
  </si>
  <si>
    <t>https://www.st.com/content/st_com/en/about/quality-and-reliability/product-longevity.html#7-year-longevity/en/microcontrollers-microprocessors/stm32f413mh.html</t>
  </si>
  <si>
    <t>July 2019</t>
  </si>
  <si>
    <t>STM32F413RG</t>
  </si>
  <si>
    <t>https://www.st.com/content/st_com/en/about/quality-and-reliability/product-longevity.html#7-year-longevity/en/microcontrollers-microprocessors/stm32f413rg.html</t>
  </si>
  <si>
    <t>MEMS digital output motion sensor: high-performance 3-axis accelerometer for automobile applications</t>
  </si>
  <si>
    <t>STM32F413RH</t>
  </si>
  <si>
    <t>https://www.st.com/content/st_com/en/about/quality-and-reliability/product-longevity.html#7-year-longevity/en/microcontrollers-microprocessors/stm32f413rh.html</t>
  </si>
  <si>
    <t>December 2020</t>
  </si>
  <si>
    <t>STM32F413VG</t>
  </si>
  <si>
    <t>https://www.st.com/content/st_com/en/about/quality-and-reliability/product-longevity.html#7-year-longevity/en/microcontrollers-microprocessors/stm32f413vg.html</t>
  </si>
  <si>
    <t>Automotive 3-axis accelerometer, ultra low power, SPI/I2C digital output, AEC-Q100 qualified</t>
  </si>
  <si>
    <t>STM32F413VH</t>
  </si>
  <si>
    <t>https://www.st.com/content/st_com/en/about/quality-and-reliability/product-longevity.html#7-year-longevity/en/microcontrollers-microprocessors/stm32f413vh.html</t>
  </si>
  <si>
    <t>STM32F413ZG</t>
  </si>
  <si>
    <t>https://www.st.com/content/st_com/en/about/quality-and-reliability/product-longevity.html#7-year-longevity/en/microcontrollers-microprocessors/stm32f413zg.html</t>
  </si>
  <si>
    <t>3-axis accelerometer for non-safety automotive applications, ultra low power, SPI/I2C digital output, AEC-Q100 qualified</t>
  </si>
  <si>
    <t>STM32F413ZH</t>
  </si>
  <si>
    <t>https://www.st.com/content/st_com/en/about/quality-and-reliability/product-longevity.html#7-year-longevity/en/microcontrollers-microprocessors/stm32f413zh.html</t>
  </si>
  <si>
    <t>STM32F415OG</t>
  </si>
  <si>
    <t>https://www.st.com/content/st_com/en/about/quality-and-reliability/product-longevity.html#7-year-longevity/en/microcontrollers-microprocessors/stm32f415og.html</t>
  </si>
  <si>
    <t>3-axis gyroscope for industrial applications, digital output, extended operating temperature range</t>
  </si>
  <si>
    <t>STM32F415RG</t>
  </si>
  <si>
    <t>https://www.st.com/content/st_com/en/about/quality-and-reliability/product-longevity.html#7-year-longevity/en/microcontrollers-microprocessors/stm32f415rg.html</t>
  </si>
  <si>
    <t>March 2015</t>
  </si>
  <si>
    <t>STM32F415VG</t>
  </si>
  <si>
    <t>https://www.st.com/content/st_com/en/about/quality-and-reliability/product-longevity.html#7-year-longevity/en/microcontrollers-microprocessors/stm32f415vg.html</t>
  </si>
  <si>
    <t>Ultra low-power high performance 3-axes accelerometer with digital output for industrial applications</t>
  </si>
  <si>
    <t>STM32F415ZG</t>
  </si>
  <si>
    <t>https://www.st.com/content/st_com/en/about/quality-and-reliability/product-longevity.html#7-year-longevity/en/microcontrollers-microprocessors/stm32f415zg.html</t>
  </si>
  <si>
    <t>STM32F417IE</t>
  </si>
  <si>
    <t>https://www.st.com/content/st_com/en/about/quality-and-reliability/product-longevity.html#7-year-longevity/en/microcontrollers-microprocessors/stm32f417ie.html</t>
  </si>
  <si>
    <t>MEMS digital output motion sensor: high-performance ultra-low-power 3-axis accelerometer for industrial applications</t>
  </si>
  <si>
    <t>STM32F417IG</t>
  </si>
  <si>
    <t>https://www.st.com/content/st_com/en/about/quality-and-reliability/product-longevity.html#7-year-longevity/en/microcontrollers-microprocessors/stm32f417ig.html</t>
  </si>
  <si>
    <t>July 2018</t>
  </si>
  <si>
    <t>STM32F417VE</t>
  </si>
  <si>
    <t>https://www.st.com/content/st_com/en/about/quality-and-reliability/product-longevity.html#7-year-longevity/en/microcontrollers-microprocessors/stm32f417ve.html</t>
  </si>
  <si>
    <t>High-accuracy, High-resolution, Low-power, 2-axis Digital Inclinometer with Embedded Machine Learning Core</t>
  </si>
  <si>
    <t>STM32F417VG</t>
  </si>
  <si>
    <t>https://www.st.com/content/st_com/en/about/quality-and-reliability/product-longevity.html#7-year-longevity/en/microcontrollers-microprocessors/stm32f417vg.html</t>
  </si>
  <si>
    <t>STM32F417ZE</t>
  </si>
  <si>
    <t>https://www.st.com/content/st_com/en/about/quality-and-reliability/product-longevity.html#7-year-longevity/en/microcontrollers-microprocessors/stm32f417ze.html</t>
  </si>
  <si>
    <t>High accuracy, ultra-low-power ,3-axis digital output magnetometer</t>
  </si>
  <si>
    <t>STM32F417ZG</t>
  </si>
  <si>
    <t>https://www.st.com/content/st_com/en/about/quality-and-reliability/product-longevity.html#7-year-longevity/en/microcontrollers-microprocessors/stm32f417zg.html</t>
  </si>
  <si>
    <t>September 2017</t>
  </si>
  <si>
    <t>STM32F423CH</t>
  </si>
  <si>
    <t>https://www.st.com/content/st_com/en/about/quality-and-reliability/product-longevity.html#7-year-longevity/en/microcontrollers-microprocessors/stm32f423ch.html</t>
  </si>
  <si>
    <t>High-performance ultra-low-power 3-axis accelerometer with digital output for industrial applications</t>
  </si>
  <si>
    <t>STM32F423MH</t>
  </si>
  <si>
    <t>https://www.st.com/content/st_com/en/about/quality-and-reliability/product-longevity.html#7-year-longevity/en/microcontrollers-microprocessors/stm32f423mh.html</t>
  </si>
  <si>
    <t>STM32F423RH</t>
  </si>
  <si>
    <t>https://www.st.com/content/st_com/en/about/quality-and-reliability/product-longevity.html#7-year-longevity/en/microcontrollers-microprocessors/stm32f423rh.html</t>
  </si>
  <si>
    <t>High-resolution, high-stability 3-axis digital inclinometer for industrial applications</t>
  </si>
  <si>
    <t>STM32F423VH</t>
  </si>
  <si>
    <t>https://www.st.com/content/st_com/en/about/quality-and-reliability/product-longevity.html#7-year-longevity/en/microcontrollers-microprocessors/stm32f423vh.html</t>
  </si>
  <si>
    <t>December 2017</t>
  </si>
  <si>
    <t>STM32F423ZH</t>
  </si>
  <si>
    <t>https://www.st.com/content/st_com/en/about/quality-and-reliability/product-longevity.html#7-year-longevity/en/microcontrollers-microprocessors/stm32f423zh.html</t>
  </si>
  <si>
    <t>Ultra-wide bandwidth, low-noise, 3-axis digital vibration sensor</t>
  </si>
  <si>
    <t>STM32F427AG</t>
  </si>
  <si>
    <t>https://www.st.com/content/st_com/en/about/quality-and-reliability/product-longevity.html#7-year-longevity/en/microcontrollers-microprocessors/stm32f427ag.html</t>
  </si>
  <si>
    <t>STM32F427AI</t>
  </si>
  <si>
    <t>https://www.st.com/content/st_com/en/about/quality-and-reliability/product-longevity.html#7-year-longevity/en/microcontrollers-microprocessors/stm32f427ai.html</t>
  </si>
  <si>
    <t>High-performance, low-noise, 3-axis digital accelerometer with embedded STRed - intelligent sensor processing unit</t>
  </si>
  <si>
    <t>STM32F427IG</t>
  </si>
  <si>
    <t>https://www.st.com/content/st_com/en/about/quality-and-reliability/product-longevity.html#7-year-longevity/en/microcontrollers-microprocessors/stm32f427ig.html</t>
  </si>
  <si>
    <t>STM32F427II</t>
  </si>
  <si>
    <t>https://www.st.com/content/st_com/en/about/quality-and-reliability/product-longevity.html#7-year-longevity/en/microcontrollers-microprocessors/stm32f427ii.html</t>
  </si>
  <si>
    <t>Dual full-scale, 1.26 bar and 4 bar, absolute digital output barometer in full-mold package</t>
  </si>
  <si>
    <t>STM32F427VG</t>
  </si>
  <si>
    <t>https://www.st.com/content/st_com/en/about/quality-and-reliability/product-longevity.html#7-year-longevity/en/microcontrollers-microprocessors/stm32f427vg.html</t>
  </si>
  <si>
    <t>October 2021</t>
  </si>
  <si>
    <t>STM32F427VI</t>
  </si>
  <si>
    <t>https://www.st.com/content/st_com/en/about/quality-and-reliability/product-longevity.html#7-year-longevity/en/microcontrollers-microprocessors/stm32f427vi.html</t>
  </si>
  <si>
    <t>Analog bottom port microphone with frequency response up to 80kHz for Ultrasound analysis and Predictive Maintenance applications</t>
  </si>
  <si>
    <t>STM32F427ZG</t>
  </si>
  <si>
    <t>https://www.st.com/content/st_com/en/about/quality-and-reliability/product-longevity.html#7-year-longevity/en/microcontrollers-microprocessors/stm32f427zg.html</t>
  </si>
  <si>
    <t>June 2020</t>
  </si>
  <si>
    <t>STM32F427ZI</t>
  </si>
  <si>
    <t>https://www.st.com/content/st_com/en/about/quality-and-reliability/product-longevity.html#7-year-longevity/en/microcontrollers-microprocessors/stm32f427zi.html</t>
  </si>
  <si>
    <t>MEMS audio sensor omnidirectional digital microphone for industrial applications</t>
  </si>
  <si>
    <t>STM32F429AG</t>
  </si>
  <si>
    <t>https://www.st.com/content/st_com/en/about/quality-and-reliability/product-longevity.html#7-year-longevity/en/microcontrollers-microprocessors/stm32f429ag.html</t>
  </si>
  <si>
    <t>September 2018</t>
  </si>
  <si>
    <t>STM32F429AI</t>
  </si>
  <si>
    <t>https://www.st.com/content/st_com/en/about/quality-and-reliability/product-longevity.html#7-year-longevity/en/microcontrollers-microprocessors/stm32f429ai.html</t>
  </si>
  <si>
    <t>High Performance,Low Power, compact 3D accelerometer and 3D Magnetometer module</t>
  </si>
  <si>
    <t>STM32F429BE</t>
  </si>
  <si>
    <t>https://www.st.com/content/st_com/en/about/quality-and-reliability/product-longevity.html#7-year-longevity/en/microcontrollers-microprocessors/stm32f429be.html</t>
  </si>
  <si>
    <t>STM32F429BG</t>
  </si>
  <si>
    <t>https://www.st.com/content/st_com/en/about/quality-and-reliability/product-longevity.html#7-year-longevity/en/microcontrollers-microprocessors/stm32f429bg.html</t>
  </si>
  <si>
    <t>iNEMO inertial module with Machine Learning Core, Finite State Machine with digital output for industrial applications.</t>
  </si>
  <si>
    <t>STM32F429BI</t>
  </si>
  <si>
    <t>https://www.st.com/content/st_com/en/about/quality-and-reliability/product-longevity.html#7-year-longevity/en/microcontrollers-microprocessors/stm32f429bi.html</t>
  </si>
  <si>
    <t>October 2019</t>
  </si>
  <si>
    <t>STM32F429IE</t>
  </si>
  <si>
    <t>https://www.st.com/content/st_com/en/about/quality-and-reliability/product-longevity.html#7-year-longevity/en/microcontrollers-microprocessors/stm32f429ie.html</t>
  </si>
  <si>
    <t>iNEMO inertial measurement unit (IMU): 3D accelerometer and 3D gyroscope with digital output for industrial applications</t>
  </si>
  <si>
    <t>STM32F429IG</t>
  </si>
  <si>
    <t>https://www.st.com/content/st_com/en/about/quality-and-reliability/product-longevity.html#7-year-longevity/en/microcontrollers-microprocessors/stm32f429ig.html</t>
  </si>
  <si>
    <t>July 2017</t>
  </si>
  <si>
    <t>STM32F429II</t>
  </si>
  <si>
    <t>https://www.st.com/content/st_com/en/about/quality-and-reliability/product-longevity.html#7-year-longevity/en/microcontrollers-microprocessors/stm32f429ii.html</t>
  </si>
  <si>
    <t>Low-voltage, ultra-low-power, 0.5 Â°C accuracy I2C/SMBus 3.0 temperature sensor</t>
  </si>
  <si>
    <t>STM32F429NE</t>
  </si>
  <si>
    <t>https://www.st.com/content/st_com/en/about/quality-and-reliability/product-longevity.html#7-year-longevity/en/microcontrollers-microprocessors/stm32f429ne.html</t>
  </si>
  <si>
    <t>STM32F429NG</t>
  </si>
  <si>
    <t>https://www.st.com/content/st_com/en/about/quality-and-reliability/product-longevity.html#7-year-longevity/en/microcontrollers-microprocessors/stm32f429ng.html</t>
  </si>
  <si>
    <t>Mainstream Arm Cortex-M0 Value line MCU with 32 Kbytes of Flash memory, 48 MHz CPU</t>
  </si>
  <si>
    <t>STM32F429NI</t>
  </si>
  <si>
    <t>https://www.st.com/content/st_com/en/about/quality-and-reliability/product-longevity.html#7-year-longevity/en/microcontrollers-microprocessors/stm32f429ni.html</t>
  </si>
  <si>
    <t>STM32F429VE</t>
  </si>
  <si>
    <t>https://www.st.com/content/st_com/en/about/quality-and-reliability/product-longevity.html#7-year-longevity/en/microcontrollers-microprocessors/stm32f429ve.html</t>
  </si>
  <si>
    <t>Mainstream Arm Cortex-M0 Value line MCU with 64 Kbytes of Flash memory, 48 MHz CPU</t>
  </si>
  <si>
    <t>STM32F429VG</t>
  </si>
  <si>
    <t>https://www.st.com/content/st_com/en/about/quality-and-reliability/product-longevity.html#7-year-longevity/en/microcontrollers-microprocessors/stm32f429vg.html</t>
  </si>
  <si>
    <t>STM32F429VI</t>
  </si>
  <si>
    <t>https://www.st.com/content/st_com/en/about/quality-and-reliability/product-longevity.html#7-year-longevity/en/microcontrollers-microprocessors/stm32f429vi.html</t>
  </si>
  <si>
    <t>Mainstream Arm Cortex-M0 Value line MCU with 256 Kbytes of Flash memory, 48 MHz CPU</t>
  </si>
  <si>
    <t>STM32F429ZE</t>
  </si>
  <si>
    <t>https://www.st.com/content/st_com/en/about/quality-and-reliability/product-longevity.html#7-year-longevity/en/microcontrollers-microprocessors/stm32f429ze.html</t>
  </si>
  <si>
    <t>STM32F429ZG</t>
  </si>
  <si>
    <t>https://www.st.com/content/st_com/en/about/quality-and-reliability/product-longevity.html#7-year-longevity/en/microcontrollers-microprocessors/stm32f429zg.html</t>
  </si>
  <si>
    <t>Mainstream Arm Cortex-M0 Value line MCU with 16 Kbytes of Flash memory, 48 MHz CPU</t>
  </si>
  <si>
    <t>STM32F429ZI</t>
  </si>
  <si>
    <t>https://www.st.com/content/st_com/en/about/quality-and-reliability/product-longevity.html#7-year-longevity/en/microcontrollers-microprocessors/stm32f429zi.html</t>
  </si>
  <si>
    <t>STM32F437AI</t>
  </si>
  <si>
    <t>https://www.st.com/content/st_com/en/about/quality-and-reliability/product-longevity.html#7-year-longevity/en/microcontrollers-microprocessors/stm32f437ai.html</t>
  </si>
  <si>
    <t>STM32F437IG</t>
  </si>
  <si>
    <t>https://www.st.com/content/st_com/en/about/quality-and-reliability/product-longevity.html#7-year-longevity/en/microcontrollers-microprocessors/stm32f437ig.html</t>
  </si>
  <si>
    <t>STM32F437II</t>
  </si>
  <si>
    <t>https://www.st.com/content/st_com/en/about/quality-and-reliability/product-longevity.html#7-year-longevity/en/microcontrollers-microprocessors/stm32f437ii.html</t>
  </si>
  <si>
    <t>STM32F437VG</t>
  </si>
  <si>
    <t>https://www.st.com/content/st_com/en/about/quality-and-reliability/product-longevity.html#7-year-longevity/en/microcontrollers-microprocessors/stm32f437vg.html</t>
  </si>
  <si>
    <t>STM32F437VI</t>
  </si>
  <si>
    <t>https://www.st.com/content/st_com/en/about/quality-and-reliability/product-longevity.html#7-year-longevity/en/microcontrollers-microprocessors/stm32f437vi.html</t>
  </si>
  <si>
    <t>STM32F437ZG</t>
  </si>
  <si>
    <t>https://www.st.com/content/st_com/en/about/quality-and-reliability/product-longevity.html#7-year-longevity/en/microcontrollers-microprocessors/stm32f437zg.html</t>
  </si>
  <si>
    <t>STM32F437ZI</t>
  </si>
  <si>
    <t>https://www.st.com/content/st_com/en/about/quality-and-reliability/product-longevity.html#7-year-longevity/en/microcontrollers-microprocessors/stm32f437zi.html</t>
  </si>
  <si>
    <t>Mainstream Arm Cortex-M0 Access line MCU with 16 Kbytes of Flash memory, 48 MHz CPU, motor control</t>
  </si>
  <si>
    <t>STM32F439AI</t>
  </si>
  <si>
    <t>https://www.st.com/content/st_com/en/about/quality-and-reliability/product-longevity.html#7-year-longevity/en/microcontrollers-microprocessors/stm32f439ai.html</t>
  </si>
  <si>
    <t>STM32F439BG</t>
  </si>
  <si>
    <t>https://www.st.com/content/st_com/en/about/quality-and-reliability/product-longevity.html#7-year-longevity/en/microcontrollers-microprocessors/stm32f439bg.html</t>
  </si>
  <si>
    <t>Mainstream Arm Cortex-M0 Access line MCU with 32 Kbytes of Flash memory, 48 MHz CPU, motor control</t>
  </si>
  <si>
    <t>STM32F439BI</t>
  </si>
  <si>
    <t>https://www.st.com/content/st_com/en/about/quality-and-reliability/product-longevity.html#7-year-longevity/en/microcontrollers-microprocessors/stm32f439bi.html</t>
  </si>
  <si>
    <t>STM32F439IG</t>
  </si>
  <si>
    <t>https://www.st.com/content/st_com/en/about/quality-and-reliability/product-longevity.html#7-year-longevity/en/microcontrollers-microprocessors/stm32f439ig.html</t>
  </si>
  <si>
    <t>STM32F439II</t>
  </si>
  <si>
    <t>https://www.st.com/content/st_com/en/about/quality-and-reliability/product-longevity.html#7-year-longevity/en/microcontrollers-microprocessors/stm32f439ii.html</t>
  </si>
  <si>
    <t>STM32F439NG</t>
  </si>
  <si>
    <t>https://www.st.com/content/st_com/en/about/quality-and-reliability/product-longevity.html#7-year-longevity/en/microcontrollers-microprocessors/stm32f439ng.html</t>
  </si>
  <si>
    <t>Mainstream Arm Cortex-M0 Access line MCU with 16 Kbytes of Flash memory, 48 MHz CPU</t>
  </si>
  <si>
    <t>STM32F439NI</t>
  </si>
  <si>
    <t>https://www.st.com/content/st_com/en/about/quality-and-reliability/product-longevity.html#7-year-longevity/en/microcontrollers-microprocessors/stm32f439ni.html</t>
  </si>
  <si>
    <t>STM32F439VG</t>
  </si>
  <si>
    <t>https://www.st.com/content/st_com/en/about/quality-and-reliability/product-longevity.html#7-year-longevity/en/microcontrollers-microprocessors/stm32f439vg.html</t>
  </si>
  <si>
    <t>STM32F439VI</t>
  </si>
  <si>
    <t>https://www.st.com/content/st_com/en/about/quality-and-reliability/product-longevity.html#7-year-longevity/en/microcontrollers-microprocessors/stm32f439vi.html</t>
  </si>
  <si>
    <t>STM32F439ZG</t>
  </si>
  <si>
    <t>https://www.st.com/content/st_com/en/about/quality-and-reliability/product-longevity.html#7-year-longevity/en/microcontrollers-microprocessors/stm32f439zg.html</t>
  </si>
  <si>
    <t>STM32F439ZI</t>
  </si>
  <si>
    <t>https://www.st.com/content/st_com/en/about/quality-and-reliability/product-longevity.html#7-year-longevity/en/microcontrollers-microprocessors/stm32f439zi.html</t>
  </si>
  <si>
    <t>STM32F446MC</t>
  </si>
  <si>
    <t>https://www.st.com/content/st_com/en/about/quality-and-reliability/product-longevity.html#7-year-longevity/en/microcontrollers-microprocessors/stm32f446mc.html</t>
  </si>
  <si>
    <t>STM32F446ME</t>
  </si>
  <si>
    <t>https://www.st.com/content/st_com/en/about/quality-and-reliability/product-longevity.html#7-year-longevity/en/microcontrollers-microprocessors/stm32f446me.html</t>
  </si>
  <si>
    <t>STM32F446RC</t>
  </si>
  <si>
    <t>https://www.st.com/content/st_com/en/about/quality-and-reliability/product-longevity.html#7-year-longevity/en/microcontrollers-microprocessors/stm32f446rc.html</t>
  </si>
  <si>
    <t>STM32F446RE</t>
  </si>
  <si>
    <t>https://www.st.com/content/st_com/en/about/quality-and-reliability/product-longevity.html#7-year-longevity/en/microcontrollers-microprocessors/stm32f446re.html</t>
  </si>
  <si>
    <t>STM32F446VC</t>
  </si>
  <si>
    <t>https://www.st.com/content/st_com/en/about/quality-and-reliability/product-longevity.html#7-year-longevity/en/microcontrollers-microprocessors/stm32f446vc.html</t>
  </si>
  <si>
    <t>STM32F446VE</t>
  </si>
  <si>
    <t>https://www.st.com/content/st_com/en/about/quality-and-reliability/product-longevity.html#7-year-longevity/en/microcontrollers-microprocessors/stm32f446ve.html</t>
  </si>
  <si>
    <t>STM32F446ZC</t>
  </si>
  <si>
    <t>https://www.st.com/content/st_com/en/about/quality-and-reliability/product-longevity.html#7-year-longevity/en/microcontrollers-microprocessors/stm32f446zc.html</t>
  </si>
  <si>
    <t>Mainstream Arm Cortex-M0 Low-voltage line 1,8V MCU with 32 Kbytes of Flash memory, 48 MHz CPU, USB, CAN and CEC functions</t>
  </si>
  <si>
    <t>STM32F446ZE</t>
  </si>
  <si>
    <t>https://www.st.com/content/st_com/en/about/quality-and-reliability/product-longevity.html#7-year-longevity/en/microcontrollers-microprocessors/stm32f446ze.html</t>
  </si>
  <si>
    <t>STM32F469AE</t>
  </si>
  <si>
    <t>https://www.st.com/content/st_com/en/about/quality-and-reliability/product-longevity.html#7-year-longevity/en/microcontrollers-microprocessors/stm32f469ae.html</t>
  </si>
  <si>
    <t>STM32F469AG</t>
  </si>
  <si>
    <t>https://www.st.com/content/st_com/en/about/quality-and-reliability/product-longevity.html#7-year-longevity/en/microcontrollers-microprocessors/stm32f469ag.html</t>
  </si>
  <si>
    <t>STM32F469AI</t>
  </si>
  <si>
    <t>https://www.st.com/content/st_com/en/about/quality-and-reliability/product-longevity.html#7-year-longevity/en/microcontrollers-microprocessors/stm32f469ai.html</t>
  </si>
  <si>
    <t>STM32F469BE</t>
  </si>
  <si>
    <t>https://www.st.com/content/st_com/en/about/quality-and-reliability/product-longevity.html#7-year-longevity/en/microcontrollers-microprocessors/stm32f469be.html</t>
  </si>
  <si>
    <t>STM32F469BG</t>
  </si>
  <si>
    <t>https://www.st.com/content/st_com/en/about/quality-and-reliability/product-longevity.html#7-year-longevity/en/microcontrollers-microprocessors/stm32f469bg.html</t>
  </si>
  <si>
    <t>STM32F469BI</t>
  </si>
  <si>
    <t>https://www.st.com/content/st_com/en/about/quality-and-reliability/product-longevity.html#7-year-longevity/en/microcontrollers-microprocessors/stm32f469bi.html</t>
  </si>
  <si>
    <t>STM32F469IE</t>
  </si>
  <si>
    <t>https://www.st.com/content/st_com/en/about/quality-and-reliability/product-longevity.html#7-year-longevity/en/microcontrollers-microprocessors/stm32f469ie.html</t>
  </si>
  <si>
    <t>STM32F469IG</t>
  </si>
  <si>
    <t>https://www.st.com/content/st_com/en/about/quality-and-reliability/product-longevity.html#7-year-longevity/en/microcontrollers-microprocessors/stm32f469ig.html</t>
  </si>
  <si>
    <t>STM32F469II</t>
  </si>
  <si>
    <t>https://www.st.com/content/st_com/en/about/quality-and-reliability/product-longevity.html#7-year-longevity/en/microcontrollers-microprocessors/stm32f469ii.html</t>
  </si>
  <si>
    <t>Mainstream Arm Cortex-M0 USB line MCU with 16 Kbytes of Flash memory, 48 MHz CPU, USB, CAN and CEC functions</t>
  </si>
  <si>
    <t>STM32F469NE</t>
  </si>
  <si>
    <t>https://www.st.com/content/st_com/en/about/quality-and-reliability/product-longevity.html#7-year-longevity/en/microcontrollers-microprocessors/stm32f469ne.html</t>
  </si>
  <si>
    <t>STM32F469NG</t>
  </si>
  <si>
    <t>https://www.st.com/content/st_com/en/about/quality-and-reliability/product-longevity.html#7-year-longevity/en/microcontrollers-microprocessors/stm32f469ng.html</t>
  </si>
  <si>
    <t>Mainstream Arm Cortex-M0 USB line MCU with 32 Kbytes of Flash memory, 48 MHz CPU, USB, CAN and CEC functions</t>
  </si>
  <si>
    <t>STM32F469NI</t>
  </si>
  <si>
    <t>https://www.st.com/content/st_com/en/about/quality-and-reliability/product-longevity.html#7-year-longevity/en/microcontrollers-microprocessors/stm32f469ni.html</t>
  </si>
  <si>
    <t>STM32F469VE</t>
  </si>
  <si>
    <t>https://www.st.com/content/st_com/en/about/quality-and-reliability/product-longevity.html#7-year-longevity/en/microcontrollers-microprocessors/stm32f469ve.html</t>
  </si>
  <si>
    <t>STM32F469VG</t>
  </si>
  <si>
    <t>https://www.st.com/content/st_com/en/about/quality-and-reliability/product-longevity.html#7-year-longevity/en/microcontrollers-microprocessors/stm32f469vg.html</t>
  </si>
  <si>
    <t>STM32F469VI</t>
  </si>
  <si>
    <t>https://www.st.com/content/st_com/en/about/quality-and-reliability/product-longevity.html#7-year-longevity/en/microcontrollers-microprocessors/stm32f469vi.html</t>
  </si>
  <si>
    <t>STM32F469ZE</t>
  </si>
  <si>
    <t>https://www.st.com/content/st_com/en/about/quality-and-reliability/product-longevity.html#7-year-longevity/en/microcontrollers-microprocessors/stm32f469ze.html</t>
  </si>
  <si>
    <t>STM32F469ZG</t>
  </si>
  <si>
    <t>https://www.st.com/content/st_com/en/about/quality-and-reliability/product-longevity.html#7-year-longevity/en/microcontrollers-microprocessors/stm32f469zg.html</t>
  </si>
  <si>
    <t>STM32F469ZI</t>
  </si>
  <si>
    <t>https://www.st.com/content/st_com/en/about/quality-and-reliability/product-longevity.html#7-year-longevity/en/microcontrollers-microprocessors/stm32f469zi.html</t>
  </si>
  <si>
    <t>STM32F479AG</t>
  </si>
  <si>
    <t>https://www.st.com/content/st_com/en/about/quality-and-reliability/product-longevity.html#7-year-longevity/en/microcontrollers-microprocessors/stm32f479ag.html</t>
  </si>
  <si>
    <t>STM32F479AI</t>
  </si>
  <si>
    <t>https://www.st.com/content/st_com/en/about/quality-and-reliability/product-longevity.html#7-year-longevity/en/microcontrollers-microprocessors/stm32f479ai.html</t>
  </si>
  <si>
    <t>STM32F479BG</t>
  </si>
  <si>
    <t>https://www.st.com/content/st_com/en/about/quality-and-reliability/product-longevity.html#7-year-longevity/en/microcontrollers-microprocessors/stm32f479bg.html</t>
  </si>
  <si>
    <t>STM32F479BI</t>
  </si>
  <si>
    <t>https://www.st.com/content/st_com/en/about/quality-and-reliability/product-longevity.html#7-year-longevity/en/microcontrollers-microprocessors/stm32f479bi.html</t>
  </si>
  <si>
    <t>STM32F479IG</t>
  </si>
  <si>
    <t>https://www.st.com/content/st_com/en/about/quality-and-reliability/product-longevity.html#7-year-longevity/en/microcontrollers-microprocessors/stm32f479ig.html</t>
  </si>
  <si>
    <t>STM32F479II</t>
  </si>
  <si>
    <t>https://www.st.com/content/st_com/en/about/quality-and-reliability/product-longevity.html#7-year-longevity/en/microcontrollers-microprocessors/stm32f479ii.html</t>
  </si>
  <si>
    <t>STM32F479NG</t>
  </si>
  <si>
    <t>https://www.st.com/content/st_com/en/about/quality-and-reliability/product-longevity.html#7-year-longevity/en/microcontrollers-microprocessors/stm32f479ng.html</t>
  </si>
  <si>
    <t>STM32F479NI</t>
  </si>
  <si>
    <t>https://www.st.com/content/st_com/en/about/quality-and-reliability/product-longevity.html#7-year-longevity/en/microcontrollers-microprocessors/stm32f479ni.html</t>
  </si>
  <si>
    <t>STM32F479VG</t>
  </si>
  <si>
    <t>https://www.st.com/content/st_com/en/about/quality-and-reliability/product-longevity.html#7-year-longevity/en/microcontrollers-microprocessors/stm32f479vg.html</t>
  </si>
  <si>
    <t>STM32F479VI</t>
  </si>
  <si>
    <t>https://www.st.com/content/st_com/en/about/quality-and-reliability/product-longevity.html#7-year-longevity/en/microcontrollers-microprocessors/stm32f479vi.html</t>
  </si>
  <si>
    <t>STM32F479ZG</t>
  </si>
  <si>
    <t>https://www.st.com/content/st_com/en/about/quality-and-reliability/product-longevity.html#7-year-longevity/en/microcontrollers-microprocessors/stm32f479zg.html</t>
  </si>
  <si>
    <t>STM32F479ZI</t>
  </si>
  <si>
    <t>https://www.st.com/content/st_com/en/about/quality-and-reliability/product-longevity.html#7-year-longevity/en/microcontrollers-microprocessors/stm32f479zi.html</t>
  </si>
  <si>
    <t>STM32F722IC</t>
  </si>
  <si>
    <t>https://www.st.com/content/st_com/en/about/quality-and-reliability/product-longevity.html#7-year-longevity/en/microcontrollers-microprocessors/stm32f722ic.html</t>
  </si>
  <si>
    <t>STM32F722IE</t>
  </si>
  <si>
    <t>https://www.st.com/content/st_com/en/about/quality-and-reliability/product-longevity.html#7-year-longevity/en/microcontrollers-microprocessors/stm32f722ie.html</t>
  </si>
  <si>
    <t>STM32F722RC</t>
  </si>
  <si>
    <t>https://www.st.com/content/st_com/en/about/quality-and-reliability/product-longevity.html#7-year-longevity/en/microcontrollers-microprocessors/stm32f722rc.html</t>
  </si>
  <si>
    <t>Mainstream Arm Cortex-M0 Access line MCU with 16 Kbytes of Flash memory, 48 MHz CPU, motor control and CEC functions</t>
  </si>
  <si>
    <t>STM32F722RE</t>
  </si>
  <si>
    <t>https://www.st.com/content/st_com/en/about/quality-and-reliability/product-longevity.html#7-year-longevity/en/microcontrollers-microprocessors/stm32f722re.html</t>
  </si>
  <si>
    <t>STM32F722VC</t>
  </si>
  <si>
    <t>https://www.st.com/content/st_com/en/about/quality-and-reliability/product-longevity.html#7-year-longevity/en/microcontrollers-microprocessors/stm32f722vc.html</t>
  </si>
  <si>
    <t>Mainstream Arm Cortex-M0 Access line MCU with 32 Kbytes of Flash memory, 48 MHz CPU, motor control and CEC functions</t>
  </si>
  <si>
    <t>STM32F722VE</t>
  </si>
  <si>
    <t>https://www.st.com/content/st_com/en/about/quality-and-reliability/product-longevity.html#7-year-longevity/en/microcontrollers-microprocessors/stm32f722ve.html</t>
  </si>
  <si>
    <t>STM32F722ZC</t>
  </si>
  <si>
    <t>https://www.st.com/content/st_com/en/about/quality-and-reliability/product-longevity.html#7-year-longevity/en/microcontrollers-microprocessors/stm32f722zc.html</t>
  </si>
  <si>
    <t>Mainstream Arm Cortex-M0 Access line MCU with 64 Kbytes of Flash memory, 48 MHz CPU, motor control and CEC functions</t>
  </si>
  <si>
    <t>STM32F722ZE</t>
  </si>
  <si>
    <t>https://www.st.com/content/st_com/en/about/quality-and-reliability/product-longevity.html#7-year-longevity/en/microcontrollers-microprocessors/stm32f722ze.html</t>
  </si>
  <si>
    <t>STM32F723IC</t>
  </si>
  <si>
    <t>https://www.st.com/content/st_com/en/about/quality-and-reliability/product-longevity.html#7-year-longevity/en/microcontrollers-microprocessors/stm32f723ic.html</t>
  </si>
  <si>
    <t>STM32F723IE</t>
  </si>
  <si>
    <t>https://www.st.com/content/st_com/en/about/quality-and-reliability/product-longevity.html#7-year-longevity/en/microcontrollers-microprocessors/stm32f723ie.html</t>
  </si>
  <si>
    <t>STM32F723VC</t>
  </si>
  <si>
    <t>https://www.st.com/content/st_com/en/about/quality-and-reliability/product-longevity.html#7-year-longevity/en/microcontrollers-microprocessors/stm32f723vc.html</t>
  </si>
  <si>
    <t>STM32F723VE</t>
  </si>
  <si>
    <t>https://www.st.com/content/st_com/en/about/quality-and-reliability/product-longevity.html#7-year-longevity/en/microcontrollers-microprocessors/stm32f723ve.html</t>
  </si>
  <si>
    <t>STM32F723ZC</t>
  </si>
  <si>
    <t>https://www.st.com/content/st_com/en/about/quality-and-reliability/product-longevity.html#7-year-longevity/en/microcontrollers-microprocessors/stm32f723zc.html</t>
  </si>
  <si>
    <t>STM32F723ZE</t>
  </si>
  <si>
    <t>https://www.st.com/content/st_com/en/about/quality-and-reliability/product-longevity.html#7-year-longevity/en/microcontrollers-microprocessors/stm32f723ze.html</t>
  </si>
  <si>
    <t>STM32F730I8</t>
  </si>
  <si>
    <t>https://www.st.com/content/st_com/en/about/quality-and-reliability/product-longevity.html#7-year-longevity/en/microcontrollers-microprocessors/stm32f730i8.html</t>
  </si>
  <si>
    <t>STM32F730R8</t>
  </si>
  <si>
    <t>https://www.st.com/content/st_com/en/about/quality-and-reliability/product-longevity.html#7-year-longevity/en/microcontrollers-microprocessors/stm32f730r8.html</t>
  </si>
  <si>
    <t>STM32F730V8</t>
  </si>
  <si>
    <t>https://www.st.com/content/st_com/en/about/quality-and-reliability/product-longevity.html#7-year-longevity/en/microcontrollers-microprocessors/stm32f730v8.html</t>
  </si>
  <si>
    <t>STM32F730Z8</t>
  </si>
  <si>
    <t>https://www.st.com/content/st_com/en/about/quality-and-reliability/product-longevity.html#7-year-longevity/en/microcontrollers-microprocessors/stm32f730z8.html</t>
  </si>
  <si>
    <t>STM32F732IE</t>
  </si>
  <si>
    <t>https://www.st.com/content/st_com/en/about/quality-and-reliability/product-longevity.html#7-year-longevity/en/microcontrollers-microprocessors/stm32f732ie.html</t>
  </si>
  <si>
    <t>STM32F732RE</t>
  </si>
  <si>
    <t>https://www.st.com/content/st_com/en/about/quality-and-reliability/product-longevity.html#7-year-longevity/en/microcontrollers-microprocessors/stm32f732re.html</t>
  </si>
  <si>
    <t>STM32F732VE</t>
  </si>
  <si>
    <t>https://www.st.com/content/st_com/en/about/quality-and-reliability/product-longevity.html#7-year-longevity/en/microcontrollers-microprocessors/stm32f732ve.html</t>
  </si>
  <si>
    <t>STM32F732ZE</t>
  </si>
  <si>
    <t>https://www.st.com/content/st_com/en/about/quality-and-reliability/product-longevity.html#7-year-longevity/en/microcontrollers-microprocessors/stm32f732ze.html</t>
  </si>
  <si>
    <t>STM32F733IE</t>
  </si>
  <si>
    <t>https://www.st.com/content/st_com/en/about/quality-and-reliability/product-longevity.html#7-year-longevity/en/microcontrollers-microprocessors/stm32f733ie.html</t>
  </si>
  <si>
    <t>Mainstream Arm Cortex-M0 Low-voltage line 1,8V MCU with 64 Kbytes of Flash memory, 48 MHz CPU and CEC functions</t>
  </si>
  <si>
    <t>STM32F733VE</t>
  </si>
  <si>
    <t>https://www.st.com/content/st_com/en/about/quality-and-reliability/product-longevity.html#7-year-longevity/en/microcontrollers-microprocessors/stm32f733ve.html</t>
  </si>
  <si>
    <t>STM32F733ZE</t>
  </si>
  <si>
    <t>https://www.st.com/content/st_com/en/about/quality-and-reliability/product-longevity.html#7-year-longevity/en/microcontrollers-microprocessors/stm32f733ze.html</t>
  </si>
  <si>
    <t>STM32F745IE</t>
  </si>
  <si>
    <t>https://www.st.com/content/st_com/en/about/quality-and-reliability/product-longevity.html#7-year-longevity/en/microcontrollers-microprocessors/stm32f745ie.html</t>
  </si>
  <si>
    <t>STM32F745IG</t>
  </si>
  <si>
    <t>https://www.st.com/content/st_com/en/about/quality-and-reliability/product-longevity.html#7-year-longevity/en/microcontrollers-microprocessors/stm32f745ig.html</t>
  </si>
  <si>
    <t>STM32F745VE</t>
  </si>
  <si>
    <t>https://www.st.com/content/st_com/en/about/quality-and-reliability/product-longevity.html#7-year-longevity/en/microcontrollers-microprocessors/stm32f745ve.html</t>
  </si>
  <si>
    <t>STM32F745VG</t>
  </si>
  <si>
    <t>https://www.st.com/content/st_com/en/about/quality-and-reliability/product-longevity.html#7-year-longevity/en/microcontrollers-microprocessors/stm32f745vg.html</t>
  </si>
  <si>
    <t>Mainstream Arm Cortex-M0 Value line MCU with up to 32 Kbytes of Flash memory, 48 MHz CPU, USB</t>
  </si>
  <si>
    <t>STM32F745ZE</t>
  </si>
  <si>
    <t>https://www.st.com/content/st_com/en/about/quality-and-reliability/product-longevity.html#7-year-longevity/en/microcontrollers-microprocessors/stm32f745ze.html</t>
  </si>
  <si>
    <t>STM32F745ZG</t>
  </si>
  <si>
    <t>https://www.st.com/content/st_com/en/about/quality-and-reliability/product-longevity.html#7-year-longevity/en/microcontrollers-microprocessors/stm32f745zg.html</t>
  </si>
  <si>
    <t>Mainstream Arm Cortex-M0 Value line MCU with 128 Kbytes of Flash memory, 48 MHz CPU, USB</t>
  </si>
  <si>
    <t>STM32F746BE</t>
  </si>
  <si>
    <t>https://www.st.com/content/st_com/en/about/quality-and-reliability/product-longevity.html#7-year-longevity/en/microcontrollers-microprocessors/stm32f746be.html</t>
  </si>
  <si>
    <t>STM32F746BG</t>
  </si>
  <si>
    <t>https://www.st.com/content/st_com/en/about/quality-and-reliability/product-longevity.html#7-year-longevity/en/microcontrollers-microprocessors/stm32f746bg.html</t>
  </si>
  <si>
    <t>STM32F746IE</t>
  </si>
  <si>
    <t>https://www.st.com/content/st_com/en/about/quality-and-reliability/product-longevity.html#7-year-longevity/en/microcontrollers-microprocessors/stm32f746ie.html</t>
  </si>
  <si>
    <t>STM32F746IG</t>
  </si>
  <si>
    <t>https://www.st.com/content/st_com/en/about/quality-and-reliability/product-longevity.html#7-year-longevity/en/microcontrollers-microprocessors/stm32f746ig.html</t>
  </si>
  <si>
    <t>STM32F746NE</t>
  </si>
  <si>
    <t>https://www.st.com/content/st_com/en/about/quality-and-reliability/product-longevity.html#7-year-longevity/en/microcontrollers-microprocessors/stm32f746ne.html</t>
  </si>
  <si>
    <t>STM32F746NG</t>
  </si>
  <si>
    <t>https://www.st.com/content/st_com/en/about/quality-and-reliability/product-longevity.html#7-year-longevity/en/microcontrollers-microprocessors/stm32f746ng.html</t>
  </si>
  <si>
    <t>Mainstream Arm Cortex-M0 Access line MCU with 64 Kbytes of Flash memory, 48 MHz CPU and CEC functions</t>
  </si>
  <si>
    <t>STM32F746VE</t>
  </si>
  <si>
    <t>https://www.st.com/content/st_com/en/about/quality-and-reliability/product-longevity.html#7-year-longevity/en/microcontrollers-microprocessors/stm32f746ve.html</t>
  </si>
  <si>
    <t>STM32F746VG</t>
  </si>
  <si>
    <t>https://www.st.com/content/st_com/en/about/quality-and-reliability/product-longevity.html#7-year-longevity/en/microcontrollers-microprocessors/stm32f746vg.html</t>
  </si>
  <si>
    <t>Mainstream Arm Cortex-M0 Access line MCU with 128 Kbytes of Flash memory, 48 MHz CPU and CEC functions</t>
  </si>
  <si>
    <t>STM32F746ZE</t>
  </si>
  <si>
    <t>https://www.st.com/content/st_com/en/about/quality-and-reliability/product-longevity.html#7-year-longevity/en/microcontrollers-microprocessors/stm32f746ze.html</t>
  </si>
  <si>
    <t>STM32F746ZG</t>
  </si>
  <si>
    <t>https://www.st.com/content/st_com/en/about/quality-and-reliability/product-longevity.html#7-year-longevity/en/microcontrollers-microprocessors/stm32f746zg.html</t>
  </si>
  <si>
    <t>STM32F750N8</t>
  </si>
  <si>
    <t>https://www.st.com/content/st_com/en/about/quality-and-reliability/product-longevity.html#7-year-longevity/en/microcontrollers-microprocessors/stm32f750n8.html</t>
  </si>
  <si>
    <t>STM32F750V8</t>
  </si>
  <si>
    <t>https://www.st.com/content/st_com/en/about/quality-and-reliability/product-longevity.html#7-year-longevity/en/microcontrollers-microprocessors/stm32f750v8.html</t>
  </si>
  <si>
    <t>STM32F750Z8</t>
  </si>
  <si>
    <t>https://www.st.com/content/st_com/en/about/quality-and-reliability/product-longevity.html#7-year-longevity/en/microcontrollers-microprocessors/stm32f750z8.html</t>
  </si>
  <si>
    <t>STM32F756BG</t>
  </si>
  <si>
    <t>https://www.st.com/content/st_com/en/about/quality-and-reliability/product-longevity.html#7-year-longevity/en/microcontrollers-microprocessors/stm32f756bg.html</t>
  </si>
  <si>
    <t>STM32F756IG</t>
  </si>
  <si>
    <t>https://www.st.com/content/st_com/en/about/quality-and-reliability/product-longevity.html#7-year-longevity/en/microcontrollers-microprocessors/stm32f756ig.html</t>
  </si>
  <si>
    <t>STM32F756NG</t>
  </si>
  <si>
    <t>https://www.st.com/content/st_com/en/about/quality-and-reliability/product-longevity.html#7-year-longevity/en/microcontrollers-microprocessors/stm32f756ng.html</t>
  </si>
  <si>
    <t>Mainstream Arm Cortex-M0 USB line MCU with 64 Kbytes of Flash memory, 48 MHz CPU, USB, CAN and CEC functions</t>
  </si>
  <si>
    <t>STM32F756VG</t>
  </si>
  <si>
    <t>https://www.st.com/content/st_com/en/about/quality-and-reliability/product-longevity.html#7-year-longevity/en/microcontrollers-microprocessors/stm32f756vg.html</t>
  </si>
  <si>
    <t>STM32F756ZG</t>
  </si>
  <si>
    <t>https://www.st.com/content/st_com/en/about/quality-and-reliability/product-longevity.html#7-year-longevity/en/microcontrollers-microprocessors/stm32f756zg.html</t>
  </si>
  <si>
    <t>Mainstream Arm Cortex-M0 USB line MCU with 128 Kbytes of Flash memory, 48 MHz CPU, USB, CAN and CEC functions</t>
  </si>
  <si>
    <t>STM32F765BG</t>
  </si>
  <si>
    <t>https://www.st.com/content/st_com/en/about/quality-and-reliability/product-longevity.html#7-year-longevity/en/microcontrollers-microprocessors/stm32f765bg.html</t>
  </si>
  <si>
    <t>STM32F765BI</t>
  </si>
  <si>
    <t>https://www.st.com/content/st_com/en/about/quality-and-reliability/product-longevity.html#7-year-longevity/en/microcontrollers-microprocessors/stm32f765bi.html</t>
  </si>
  <si>
    <t>STM32F765IG</t>
  </si>
  <si>
    <t>https://www.st.com/content/st_com/en/about/quality-and-reliability/product-longevity.html#7-year-longevity/en/microcontrollers-microprocessors/stm32f765ig.html</t>
  </si>
  <si>
    <t>STM32F765II</t>
  </si>
  <si>
    <t>https://www.st.com/content/st_com/en/about/quality-and-reliability/product-longevity.html#7-year-longevity/en/microcontrollers-microprocessors/stm32f765ii.html</t>
  </si>
  <si>
    <t>STM32F765NG</t>
  </si>
  <si>
    <t>https://www.st.com/content/st_com/en/about/quality-and-reliability/product-longevity.html#7-year-longevity/en/microcontrollers-microprocessors/stm32f765ng.html</t>
  </si>
  <si>
    <t>STM32F765NI</t>
  </si>
  <si>
    <t>https://www.st.com/content/st_com/en/about/quality-and-reliability/product-longevity.html#7-year-longevity/en/microcontrollers-microprocessors/stm32f765ni.html</t>
  </si>
  <si>
    <t>STM32F765VG</t>
  </si>
  <si>
    <t>https://www.st.com/content/st_com/en/about/quality-and-reliability/product-longevity.html#7-year-longevity/en/microcontrollers-microprocessors/stm32f765vg.html</t>
  </si>
  <si>
    <t>STM32F765VI</t>
  </si>
  <si>
    <t>https://www.st.com/content/st_com/en/about/quality-and-reliability/product-longevity.html#7-year-longevity/en/microcontrollers-microprocessors/stm32f765vi.html</t>
  </si>
  <si>
    <t>STM32F765ZG</t>
  </si>
  <si>
    <t>https://www.st.com/content/st_com/en/about/quality-and-reliability/product-longevity.html#7-year-longevity/en/microcontrollers-microprocessors/stm32f765zg.html</t>
  </si>
  <si>
    <t>STM32F765ZI</t>
  </si>
  <si>
    <t>https://www.st.com/content/st_com/en/about/quality-and-reliability/product-longevity.html#7-year-longevity/en/microcontrollers-microprocessors/stm32f765zi.html</t>
  </si>
  <si>
    <t>Mainstream Arm Cortex-M0 Low-voltage line 1,8V MCU with 128 Kbytes of Flash memory, 48 MHz CPU, USB and CEC functions</t>
  </si>
  <si>
    <t>STM32F767BG</t>
  </si>
  <si>
    <t>https://www.st.com/content/st_com/en/about/quality-and-reliability/product-longevity.html#7-year-longevity/en/microcontrollers-microprocessors/stm32f767bg.html</t>
  </si>
  <si>
    <t>STM32F767BI</t>
  </si>
  <si>
    <t>https://www.st.com/content/st_com/en/about/quality-and-reliability/product-longevity.html#7-year-longevity/en/microcontrollers-microprocessors/stm32f767bi.html</t>
  </si>
  <si>
    <t>STM32F767IG</t>
  </si>
  <si>
    <t>https://www.st.com/content/st_com/en/about/quality-and-reliability/product-longevity.html#7-year-longevity/en/microcontrollers-microprocessors/stm32f767ig.html</t>
  </si>
  <si>
    <t>STM32F767II</t>
  </si>
  <si>
    <t>https://www.st.com/content/st_com/en/about/quality-and-reliability/product-longevity.html#7-year-longevity/en/microcontrollers-microprocessors/stm32f767ii.html</t>
  </si>
  <si>
    <t>STM32F767NG</t>
  </si>
  <si>
    <t>https://www.st.com/content/st_com/en/about/quality-and-reliability/product-longevity.html#7-year-longevity/en/microcontrollers-microprocessors/stm32f767ng.html</t>
  </si>
  <si>
    <t>STM32F767NI</t>
  </si>
  <si>
    <t>https://www.st.com/content/st_com/en/about/quality-and-reliability/product-longevity.html#7-year-longevity/en/microcontrollers-microprocessors/stm32f767ni.html</t>
  </si>
  <si>
    <t>Mainstream Arm Cortex-M0 Access line MCU with 128 Kbytes of Flash memory, 48 MHz CPU, CAN and CEC functions</t>
  </si>
  <si>
    <t>STM32F767VG</t>
  </si>
  <si>
    <t>https://www.st.com/content/st_com/en/about/quality-and-reliability/product-longevity.html#7-year-longevity/en/microcontrollers-microprocessors/stm32f767vg.html</t>
  </si>
  <si>
    <t>STM32F767VI</t>
  </si>
  <si>
    <t>https://www.st.com/content/st_com/en/about/quality-and-reliability/product-longevity.html#7-year-longevity/en/microcontrollers-microprocessors/stm32f767vi.html</t>
  </si>
  <si>
    <t>Mainstream Arm Cortex-M0 Access line MCU with 256 Kbytes of Flash memory, 48 MHz CPU, CAN and CEC functions</t>
  </si>
  <si>
    <t>STM32F767ZG</t>
  </si>
  <si>
    <t>https://www.st.com/content/st_com/en/about/quality-and-reliability/product-longevity.html#7-year-longevity/en/microcontrollers-microprocessors/stm32f767zg.html</t>
  </si>
  <si>
    <t>STM32F767ZI</t>
  </si>
  <si>
    <t>https://www.st.com/content/st_com/en/about/quality-and-reliability/product-longevity.html#7-year-longevity/en/microcontrollers-microprocessors/stm32f767zi.html</t>
  </si>
  <si>
    <t>STM32F769AI</t>
  </si>
  <si>
    <t>https://www.st.com/content/st_com/en/about/quality-and-reliability/product-longevity.html#7-year-longevity/en/microcontrollers-microprocessors/stm32f769ai.html</t>
  </si>
  <si>
    <t>STM32F769BG</t>
  </si>
  <si>
    <t>https://www.st.com/content/st_com/en/about/quality-and-reliability/product-longevity.html#7-year-longevity/en/microcontrollers-microprocessors/stm32f769bg.html</t>
  </si>
  <si>
    <t>STM32F769BI</t>
  </si>
  <si>
    <t>https://www.st.com/content/st_com/en/about/quality-and-reliability/product-longevity.html#7-year-longevity/en/microcontrollers-microprocessors/stm32f769bi.html</t>
  </si>
  <si>
    <t>STM32F769IG</t>
  </si>
  <si>
    <t>https://www.st.com/content/st_com/en/about/quality-and-reliability/product-longevity.html#7-year-longevity/en/microcontrollers-microprocessors/stm32f769ig.html</t>
  </si>
  <si>
    <t>STM32F769II</t>
  </si>
  <si>
    <t>https://www.st.com/content/st_com/en/about/quality-and-reliability/product-longevity.html#7-year-longevity/en/microcontrollers-microprocessors/stm32f769ii.html</t>
  </si>
  <si>
    <t>STM32F769NG</t>
  </si>
  <si>
    <t>https://www.st.com/content/st_com/en/about/quality-and-reliability/product-longevity.html#7-year-longevity/en/microcontrollers-microprocessors/stm32f769ng.html</t>
  </si>
  <si>
    <t>STM32F769NI</t>
  </si>
  <si>
    <t>https://www.st.com/content/st_com/en/about/quality-and-reliability/product-longevity.html#7-year-longevity/en/microcontrollers-microprocessors/stm32f769ni.html</t>
  </si>
  <si>
    <t>STM32F777BI</t>
  </si>
  <si>
    <t>https://www.st.com/content/st_com/en/about/quality-and-reliability/product-longevity.html#7-year-longevity/en/microcontrollers-microprocessors/stm32f777bi.html</t>
  </si>
  <si>
    <t>Mainstream Arm Cortex-M0 Low-voltage line 1,8V MCU with 256 Kbytes of Flash memory, 48 MHz CPU, CAN and CEC functions</t>
  </si>
  <si>
    <t>STM32F777II</t>
  </si>
  <si>
    <t>https://www.st.com/content/st_com/en/about/quality-and-reliability/product-longevity.html#7-year-longevity/en/microcontrollers-microprocessors/stm32f777ii.html</t>
  </si>
  <si>
    <t>STM32F777NI</t>
  </si>
  <si>
    <t>https://www.st.com/content/st_com/en/about/quality-and-reliability/product-longevity.html#7-year-longevity/en/microcontrollers-microprocessors/stm32f777ni.html</t>
  </si>
  <si>
    <t>STM32F777VI</t>
  </si>
  <si>
    <t>https://www.st.com/content/st_com/en/about/quality-and-reliability/product-longevity.html#7-year-longevity/en/microcontrollers-microprocessors/stm32f777vi.html</t>
  </si>
  <si>
    <t>STM32F777ZI</t>
  </si>
  <si>
    <t>https://www.st.com/content/st_com/en/about/quality-and-reliability/product-longevity.html#7-year-longevity/en/microcontrollers-microprocessors/stm32f777zi.html</t>
  </si>
  <si>
    <t>STM32F778AI</t>
  </si>
  <si>
    <t>https://www.st.com/content/st_com/en/about/quality-and-reliability/product-longevity.html#7-year-longevity/en/microcontrollers-microprocessors/stm32f778ai.html</t>
  </si>
  <si>
    <t>STM32F779AI</t>
  </si>
  <si>
    <t>https://www.st.com/content/st_com/en/about/quality-and-reliability/product-longevity.html#7-year-longevity/en/microcontrollers-microprocessors/stm32f779ai.html</t>
  </si>
  <si>
    <t>Mainstream Value line, Arm Cortex-M3 MCU with 16 Kbytes of Flash memory, 24 MHz CPU, motor control and CEC functions</t>
  </si>
  <si>
    <t>STM32F779BI</t>
  </si>
  <si>
    <t>https://www.st.com/content/st_com/en/about/quality-and-reliability/product-longevity.html#7-year-longevity/en/microcontrollers-microprocessors/stm32f779bi.html</t>
  </si>
  <si>
    <t>STM32F779II</t>
  </si>
  <si>
    <t>https://www.st.com/content/st_com/en/about/quality-and-reliability/product-longevity.html#7-year-longevity/en/microcontrollers-microprocessors/stm32f779ii.html</t>
  </si>
  <si>
    <t>Mainstream Value line, Arm Cortex-M3 MCU with 32 Kbytes of Flash memory, 24 MHz CPU, motor control and CEC functions</t>
  </si>
  <si>
    <t>STM32F779NI</t>
  </si>
  <si>
    <t>https://www.st.com/content/st_com/en/about/quality-and-reliability/product-longevity.html#7-year-longevity/en/microcontrollers-microprocessors/stm32f779ni.html</t>
  </si>
  <si>
    <t>STM32G030C6</t>
  </si>
  <si>
    <t>https://www.st.com/content/st_com/en/about/quality-and-reliability/product-longevity.html#7-year-longevity/en/microcontrollers-microprocessors/stm32g030c6.html</t>
  </si>
  <si>
    <t>Mainstream Value line, Arm Cortex-M3 MCU with 64 Kbytes of Flash memory, 24 MHz CPU, motor control and CEC functions</t>
  </si>
  <si>
    <t>STM32G030C8</t>
  </si>
  <si>
    <t>https://www.st.com/content/st_com/en/about/quality-and-reliability/product-longevity.html#7-year-longevity/en/microcontrollers-microprocessors/stm32g030c8.html</t>
  </si>
  <si>
    <t>STM32G030F6</t>
  </si>
  <si>
    <t>https://www.st.com/content/st_com/en/about/quality-and-reliability/product-longevity.html#7-year-longevity/en/microcontrollers-microprocessors/stm32g030f6.html</t>
  </si>
  <si>
    <t>Mainstream Value line, Arm Cortex-M3 MCU with 128 Kbytes of Flash memory, 24 MHz CPU, motor control and CEC functions</t>
  </si>
  <si>
    <t>STM32G030J6</t>
  </si>
  <si>
    <t>https://www.st.com/content/st_com/en/about/quality-and-reliability/product-longevity.html#7-year-longevity/en/microcontrollers-microprocessors/stm32g030j6.html</t>
  </si>
  <si>
    <t>STM32G030K6</t>
  </si>
  <si>
    <t>https://www.st.com/content/st_com/en/about/quality-and-reliability/product-longevity.html#7-year-longevity/en/microcontrollers-microprocessors/stm32g030k6.html</t>
  </si>
  <si>
    <t>STM32G030K8</t>
  </si>
  <si>
    <t>https://www.st.com/content/st_com/en/about/quality-and-reliability/product-longevity.html#7-year-longevity/en/microcontrollers-microprocessors/stm32g030k8.html</t>
  </si>
  <si>
    <t>STM32G031C4</t>
  </si>
  <si>
    <t>https://www.st.com/content/st_com/en/about/quality-and-reliability/product-longevity.html#7-year-longevity/en/microcontrollers-microprocessors/stm32g031c4.html</t>
  </si>
  <si>
    <t>STM32G031C6</t>
  </si>
  <si>
    <t>https://www.st.com/content/st_com/en/about/quality-and-reliability/product-longevity.html#7-year-longevity/en/microcontrollers-microprocessors/stm32g031c6.html</t>
  </si>
  <si>
    <t>STM32G031C8</t>
  </si>
  <si>
    <t>https://www.st.com/content/st_com/en/about/quality-and-reliability/product-longevity.html#7-year-longevity/en/microcontrollers-microprocessors/stm32g031c8.html</t>
  </si>
  <si>
    <t>STM32G031F4</t>
  </si>
  <si>
    <t>https://www.st.com/content/st_com/en/about/quality-and-reliability/product-longevity.html#7-year-longevity/en/microcontrollers-microprocessors/stm32g031f4.html</t>
  </si>
  <si>
    <t>STM32G031F6</t>
  </si>
  <si>
    <t>https://www.st.com/content/st_com/en/about/quality-and-reliability/product-longevity.html#7-year-longevity/en/microcontrollers-microprocessors/stm32g031f6.html</t>
  </si>
  <si>
    <t>STM32G031F8</t>
  </si>
  <si>
    <t>https://www.st.com/content/st_com/en/about/quality-and-reliability/product-longevity.html#7-year-longevity/en/microcontrollers-microprocessors/stm32g031f8.html</t>
  </si>
  <si>
    <t>STM32G031G4</t>
  </si>
  <si>
    <t>https://www.st.com/content/st_com/en/about/quality-and-reliability/product-longevity.html#7-year-longevity/en/microcontrollers-microprocessors/stm32g031g4.html</t>
  </si>
  <si>
    <t>Mainstream Value line, Arm Cortex-M3 MCU with 256 Kbytes of Flash memory, 24 MHz CPU, motor control and CEC functions</t>
  </si>
  <si>
    <t>STM32G031G6</t>
  </si>
  <si>
    <t>https://www.st.com/content/st_com/en/about/quality-and-reliability/product-longevity.html#7-year-longevity/en/microcontrollers-microprocessors/stm32g031g6.html</t>
  </si>
  <si>
    <t>STM32G031G8</t>
  </si>
  <si>
    <t>https://www.st.com/content/st_com/en/about/quality-and-reliability/product-longevity.html#7-year-longevity/en/microcontrollers-microprocessors/stm32g031g8.html</t>
  </si>
  <si>
    <t>Mainstream Value line, Arm Cortex-M3 MCU with 384 Kbytes of Flash memory, 24 MHz CPU, motor control and CEC functions</t>
  </si>
  <si>
    <t>STM32G031J4</t>
  </si>
  <si>
    <t>https://www.st.com/content/st_com/en/about/quality-and-reliability/product-longevity.html#7-year-longevity/en/microcontrollers-microprocessors/stm32g031j4.html</t>
  </si>
  <si>
    <t>STM32G031J6</t>
  </si>
  <si>
    <t>https://www.st.com/content/st_com/en/about/quality-and-reliability/product-longevity.html#7-year-longevity/en/microcontrollers-microprocessors/stm32g031j6.html</t>
  </si>
  <si>
    <t>Mainstream Value line, Arm Cortex-M3 MCU with 512 Kbytes, 24 MHz CPU, motor control and CEC functions</t>
  </si>
  <si>
    <t>STM32G031K4</t>
  </si>
  <si>
    <t>https://www.st.com/content/st_com/en/about/quality-and-reliability/product-longevity.html#7-year-longevity/en/microcontrollers-microprocessors/stm32g031k4.html</t>
  </si>
  <si>
    <t>STM32G031K6</t>
  </si>
  <si>
    <t>https://www.st.com/content/st_com/en/about/quality-and-reliability/product-longevity.html#7-year-longevity/en/microcontrollers-microprocessors/stm32g031k6.html</t>
  </si>
  <si>
    <t>STM32G031K8</t>
  </si>
  <si>
    <t>https://www.st.com/content/st_com/en/about/quality-and-reliability/product-longevity.html#7-year-longevity/en/microcontrollers-microprocessors/stm32g031k8.html</t>
  </si>
  <si>
    <t>STM32G031Y8</t>
  </si>
  <si>
    <t>https://www.st.com/content/st_com/en/about/quality-and-reliability/product-longevity.html#7-year-longevity/en/microcontrollers-microprocessors/stm32g031y8.html</t>
  </si>
  <si>
    <t>STM32G041C6</t>
  </si>
  <si>
    <t>https://www.st.com/content/st_com/en/about/quality-and-reliability/product-longevity.html#7-year-longevity/en/microcontrollers-microprocessors/stm32g041c6.html</t>
  </si>
  <si>
    <t>STM32G041C8</t>
  </si>
  <si>
    <t>https://www.st.com/content/st_com/en/about/quality-and-reliability/product-longevity.html#7-year-longevity/en/microcontrollers-microprocessors/stm32g041c8.html</t>
  </si>
  <si>
    <t>Mainstream value line, Arm Cortex-M3 MCU with 256 Kbytes of Flash memory, 24 MHz CPU, motor control and CEC functions</t>
  </si>
  <si>
    <t>STM32G041F6</t>
  </si>
  <si>
    <t>https://www.st.com/content/st_com/en/about/quality-and-reliability/product-longevity.html#7-year-longevity/en/microcontrollers-microprocessors/stm32g041f6.html</t>
  </si>
  <si>
    <t>STM32G041F8</t>
  </si>
  <si>
    <t>https://www.st.com/content/st_com/en/about/quality-and-reliability/product-longevity.html#7-year-longevity/en/microcontrollers-microprocessors/stm32g041f8.html</t>
  </si>
  <si>
    <t>STM32G041G6</t>
  </si>
  <si>
    <t>https://www.st.com/content/st_com/en/about/quality-and-reliability/product-longevity.html#7-year-longevity/en/microcontrollers-microprocessors/stm32g041g6.html</t>
  </si>
  <si>
    <t>STM32G041G8</t>
  </si>
  <si>
    <t>https://www.st.com/content/st_com/en/about/quality-and-reliability/product-longevity.html#7-year-longevity/en/microcontrollers-microprocessors/stm32g041g8.html</t>
  </si>
  <si>
    <t>Mainstream Value line, Arm Cortex-M3 MCU with 512 Kbytes of Flash memory, 24 MHz CPU, motor control and CEC functions</t>
  </si>
  <si>
    <t>STM32G041J6</t>
  </si>
  <si>
    <t>https://www.st.com/content/st_com/en/about/quality-and-reliability/product-longevity.html#7-year-longevity/en/microcontrollers-microprocessors/stm32g041j6.html</t>
  </si>
  <si>
    <t>STM32G041K6</t>
  </si>
  <si>
    <t>https://www.st.com/content/st_com/en/about/quality-and-reliability/product-longevity.html#7-year-longevity/en/microcontrollers-microprocessors/stm32g041k6.html</t>
  </si>
  <si>
    <t>STM32G041K8</t>
  </si>
  <si>
    <t>https://www.st.com/content/st_com/en/about/quality-and-reliability/product-longevity.html#7-year-longevity/en/microcontrollers-microprocessors/stm32g041k8.html</t>
  </si>
  <si>
    <t>STM32G041Y8</t>
  </si>
  <si>
    <t>https://www.st.com/content/st_com/en/about/quality-and-reliability/product-longevity.html#7-year-longevity/en/microcontrollers-microprocessors/stm32g041y8.html</t>
  </si>
  <si>
    <t>STM32G050C6</t>
  </si>
  <si>
    <t>https://www.st.com/content/st_com/en/about/quality-and-reliability/product-longevity.html#7-year-longevity/en/microcontrollers-microprocessors/stm32g050c6.html</t>
  </si>
  <si>
    <t>STM32G050C8</t>
  </si>
  <si>
    <t>https://www.st.com/content/st_com/en/about/quality-and-reliability/product-longevity.html#7-year-longevity/en/microcontrollers-microprocessors/stm32g050c8.html</t>
  </si>
  <si>
    <t>STM32G050F6</t>
  </si>
  <si>
    <t>https://www.st.com/content/st_com/en/about/quality-and-reliability/product-longevity.html#7-year-longevity/en/microcontrollers-microprocessors/stm32g050f6.html</t>
  </si>
  <si>
    <t>STM32G050K6</t>
  </si>
  <si>
    <t>https://www.st.com/content/st_com/en/about/quality-and-reliability/product-longevity.html#7-year-longevity/en/microcontrollers-microprocessors/stm32g050k6.html</t>
  </si>
  <si>
    <t>Mainstream Access line, ARM Cortex-M3 MCU with 16 Kbytes Flash, 36 MHz CPU</t>
  </si>
  <si>
    <t>STM32G050K8</t>
  </si>
  <si>
    <t>https://www.st.com/content/st_com/en/about/quality-and-reliability/product-longevity.html#7-year-longevity/en/microcontrollers-microprocessors/stm32g050k8.html</t>
  </si>
  <si>
    <t>STM32G051C6</t>
  </si>
  <si>
    <t>https://www.st.com/content/st_com/en/about/quality-and-reliability/product-longevity.html#7-year-longevity/en/microcontrollers-microprocessors/stm32g051c6.html</t>
  </si>
  <si>
    <t>Mainstream Access line, Arm Cortex-M3 MCU with 32 Kbytes of Flash memory, 36 MHz CPU</t>
  </si>
  <si>
    <t>STM32G051C8</t>
  </si>
  <si>
    <t>https://www.st.com/content/st_com/en/about/quality-and-reliability/product-longevity.html#7-year-longevity/en/microcontrollers-microprocessors/stm32g051c8.html</t>
  </si>
  <si>
    <t>STM32G051F6</t>
  </si>
  <si>
    <t>https://www.st.com/content/st_com/en/about/quality-and-reliability/product-longevity.html#7-year-longevity/en/microcontrollers-microprocessors/stm32g051f6.html</t>
  </si>
  <si>
    <t>Mainstream Access line, Arm Cortex-M3 MCU with 64 Kbytes of Flash memory, 36 MHz CPU</t>
  </si>
  <si>
    <t>STM32G051F8</t>
  </si>
  <si>
    <t>https://www.st.com/content/st_com/en/about/quality-and-reliability/product-longevity.html#7-year-longevity/en/microcontrollers-microprocessors/stm32g051f8.html</t>
  </si>
  <si>
    <t>STM32G051G6</t>
  </si>
  <si>
    <t>https://www.st.com/content/st_com/en/about/quality-and-reliability/product-longevity.html#7-year-longevity/en/microcontrollers-microprocessors/stm32g051g6.html</t>
  </si>
  <si>
    <t>Mainstream Access line, Arm Cortex-M3 MCU with 128 Kbytes of Flash memory, 36 MHz CPU</t>
  </si>
  <si>
    <t>STM32G051G8</t>
  </si>
  <si>
    <t>https://www.st.com/content/st_com/en/about/quality-and-reliability/product-longevity.html#7-year-longevity/en/microcontrollers-microprocessors/stm32g051g8.html</t>
  </si>
  <si>
    <t>STM32G051K6</t>
  </si>
  <si>
    <t>https://www.st.com/content/st_com/en/about/quality-and-reliability/product-longevity.html#7-year-longevity/en/microcontrollers-microprocessors/stm32g051k6.html</t>
  </si>
  <si>
    <t>Mainstream Access line, Arm Cortex-M3 MCU with 16 Kbytes of Flash memory, 36 MHz CPU</t>
  </si>
  <si>
    <t>STM32G051K8</t>
  </si>
  <si>
    <t>https://www.st.com/content/st_com/en/about/quality-and-reliability/product-longevity.html#7-year-longevity/en/microcontrollers-microprocessors/stm32g051k8.html</t>
  </si>
  <si>
    <t>STM32G061C6</t>
  </si>
  <si>
    <t>https://www.st.com/content/st_com/en/about/quality-and-reliability/product-longevity.html#7-year-longevity/en/microcontrollers-microprocessors/stm32g061c6.html</t>
  </si>
  <si>
    <t>STM32G061C8</t>
  </si>
  <si>
    <t>https://www.st.com/content/st_com/en/about/quality-and-reliability/product-longevity.html#7-year-longevity/en/microcontrollers-microprocessors/stm32g061c8.html</t>
  </si>
  <si>
    <t>STM32G061F6</t>
  </si>
  <si>
    <t>https://www.st.com/content/st_com/en/about/quality-and-reliability/product-longevity.html#7-year-longevity/en/microcontrollers-microprocessors/stm32g061f6.html</t>
  </si>
  <si>
    <t>STM32G061F8</t>
  </si>
  <si>
    <t>https://www.st.com/content/st_com/en/about/quality-and-reliability/product-longevity.html#7-year-longevity/en/microcontrollers-microprocessors/stm32g061f8.html</t>
  </si>
  <si>
    <t>STM32G061G6</t>
  </si>
  <si>
    <t>https://www.st.com/content/st_com/en/about/quality-and-reliability/product-longevity.html#7-year-longevity/en/microcontrollers-microprocessors/stm32g061g6.html</t>
  </si>
  <si>
    <t>STM32G061G8</t>
  </si>
  <si>
    <t>https://www.st.com/content/st_com/en/about/quality-and-reliability/product-longevity.html#7-year-longevity/en/microcontrollers-microprocessors/stm32g061g8.html</t>
  </si>
  <si>
    <t>STM32G061K6</t>
  </si>
  <si>
    <t>https://www.st.com/content/st_com/en/about/quality-and-reliability/product-longevity.html#7-year-longevity/en/microcontrollers-microprocessors/stm32g061k6.html</t>
  </si>
  <si>
    <t>Mainstream Access line, Arm Cortex-M3 MCU with 256 Kbytes of Flash memory, 36 MHz CPU</t>
  </si>
  <si>
    <t>STM32G061K8</t>
  </si>
  <si>
    <t>https://www.st.com/content/st_com/en/about/quality-and-reliability/product-longevity.html#7-year-longevity/en/microcontrollers-microprocessors/stm32g061k8.html</t>
  </si>
  <si>
    <t>STM32G070CB</t>
  </si>
  <si>
    <t>https://www.st.com/content/st_com/en/about/quality-and-reliability/product-longevity.html#7-year-longevity/en/microcontrollers-microprocessors/stm32g070cb.html</t>
  </si>
  <si>
    <t>Mainstream Access line, Arm Cortex-M3 MCU with 384 Kbytes of Flash memory, 36 MHz CPU</t>
  </si>
  <si>
    <t>STM32G070KB</t>
  </si>
  <si>
    <t>https://www.st.com/content/st_com/en/about/quality-and-reliability/product-longevity.html#7-year-longevity/en/microcontrollers-microprocessors/stm32g070kb.html</t>
  </si>
  <si>
    <t>STM32G070RB</t>
  </si>
  <si>
    <t>https://www.st.com/content/st_com/en/about/quality-and-reliability/product-longevity.html#7-year-longevity/en/microcontrollers-microprocessors/stm32g070rb.html</t>
  </si>
  <si>
    <t>Mainstream Access line, Arm Cortex-M3 MCU with 512 Kbytes of Flash memory, 36 MHz CPU</t>
  </si>
  <si>
    <t>STM32G071C8</t>
  </si>
  <si>
    <t>https://www.st.com/content/st_com/en/about/quality-and-reliability/product-longevity.html#7-year-longevity/en/microcontrollers-microprocessors/stm32g071c8.html</t>
  </si>
  <si>
    <t>STM32G071CB</t>
  </si>
  <si>
    <t>https://www.st.com/content/st_com/en/about/quality-and-reliability/product-longevity.html#7-year-longevity/en/microcontrollers-microprocessors/stm32g071cb.html</t>
  </si>
  <si>
    <t>Mainstream Access line, Arm Cortex-M3 MCU with 768 Kbytes of Flash memory, 36 MHz CPU</t>
  </si>
  <si>
    <t>STM32G071EB</t>
  </si>
  <si>
    <t>https://www.st.com/content/st_com/en/about/quality-and-reliability/product-longevity.html#7-year-longevity/en/microcontrollers-microprocessors/stm32g071eb.html</t>
  </si>
  <si>
    <t>STM32G071G8</t>
  </si>
  <si>
    <t>https://www.st.com/content/st_com/en/about/quality-and-reliability/product-longevity.html#7-year-longevity/en/microcontrollers-microprocessors/stm32g071g8.html</t>
  </si>
  <si>
    <t>Mainstream Access line, Arm Cortex-M3 MCU with 1 Mbyte of Flash memory, 36 MHz CPU</t>
  </si>
  <si>
    <t>STM32G071GB</t>
  </si>
  <si>
    <t>https://www.st.com/content/st_com/en/about/quality-and-reliability/product-longevity.html#7-year-longevity/en/microcontrollers-microprocessors/stm32g071gb.html</t>
  </si>
  <si>
    <t>STM32G071K8</t>
  </si>
  <si>
    <t>https://www.st.com/content/st_com/en/about/quality-and-reliability/product-longevity.html#7-year-longevity/en/microcontrollers-microprocessors/stm32g071k8.html</t>
  </si>
  <si>
    <t>STM32G071KB</t>
  </si>
  <si>
    <t>https://www.st.com/content/st_com/en/about/quality-and-reliability/product-longevity.html#7-year-longevity/en/microcontrollers-microprocessors/stm32g071kb.html</t>
  </si>
  <si>
    <t>STM32G071R8</t>
  </si>
  <si>
    <t>https://www.st.com/content/st_com/en/about/quality-and-reliability/product-longevity.html#7-year-longevity/en/microcontrollers-microprocessors/stm32g071r8.html</t>
  </si>
  <si>
    <t>STM32G071RB</t>
  </si>
  <si>
    <t>https://www.st.com/content/st_com/en/about/quality-and-reliability/product-longevity.html#7-year-longevity/en/microcontrollers-microprocessors/stm32g071rb.html</t>
  </si>
  <si>
    <t>STM32G081CB</t>
  </si>
  <si>
    <t>https://www.st.com/content/st_com/en/about/quality-and-reliability/product-longevity.html#7-year-longevity/en/microcontrollers-microprocessors/stm32g081cb.html</t>
  </si>
  <si>
    <t>STM32G081EB</t>
  </si>
  <si>
    <t>https://www.st.com/content/st_com/en/about/quality-and-reliability/product-longevity.html#7-year-longevity/en/microcontrollers-microprocessors/stm32g081eb.html</t>
  </si>
  <si>
    <t>STM32G081GB</t>
  </si>
  <si>
    <t>https://www.st.com/content/st_com/en/about/quality-and-reliability/product-longevity.html#7-year-longevity/en/microcontrollers-microprocessors/stm32g081gb.html</t>
  </si>
  <si>
    <t>STM32G081KB</t>
  </si>
  <si>
    <t>https://www.st.com/content/st_com/en/about/quality-and-reliability/product-longevity.html#7-year-longevity/en/microcontrollers-microprocessors/stm32g081kb.html</t>
  </si>
  <si>
    <t>STM32G081RB</t>
  </si>
  <si>
    <t>https://www.st.com/content/st_com/en/about/quality-and-reliability/product-longevity.html#7-year-longevity/en/microcontrollers-microprocessors/stm32g081rb.html</t>
  </si>
  <si>
    <t>Mainstream Access line, Arm Cortex-M3 MCU with 64 Kbytes of Flash memory, 36 MHZ CPU</t>
  </si>
  <si>
    <t>STM32G0B0CE</t>
  </si>
  <si>
    <t>https://www.st.com/content/st_com/en/about/quality-and-reliability/product-longevity.html#7-year-longevity/en/microcontrollers-microprocessors/stm32g0b0ce.html</t>
  </si>
  <si>
    <t>STM32G0B0KE</t>
  </si>
  <si>
    <t>https://www.st.com/content/st_com/en/about/quality-and-reliability/product-longevity.html#7-year-longevity/en/microcontrollers-microprocessors/stm32g0b0ke.html</t>
  </si>
  <si>
    <t>STM32G0B0RE</t>
  </si>
  <si>
    <t>https://www.st.com/content/st_com/en/about/quality-and-reliability/product-longevity.html#7-year-longevity/en/microcontrollers-microprocessors/stm32g0b0re.html</t>
  </si>
  <si>
    <t>STM32G0B0VE</t>
  </si>
  <si>
    <t>https://www.st.com/content/st_com/en/about/quality-and-reliability/product-longevity.html#7-year-longevity/en/microcontrollers-microprocessors/stm32g0b0ve.html</t>
  </si>
  <si>
    <t>STM32G0B1CB</t>
  </si>
  <si>
    <t>https://www.st.com/content/st_com/en/about/quality-and-reliability/product-longevity.html#7-year-longevity/en/microcontrollers-microprocessors/stm32g0b1cb.html</t>
  </si>
  <si>
    <t>STM32G0B1CC</t>
  </si>
  <si>
    <t>https://www.st.com/content/st_com/en/about/quality-and-reliability/product-longevity.html#7-year-longevity/en/microcontrollers-microprocessors/stm32g0b1cc.html</t>
  </si>
  <si>
    <t>STM32G0B1CE</t>
  </si>
  <si>
    <t>https://www.st.com/content/st_com/en/about/quality-and-reliability/product-longevity.html#7-year-longevity/en/microcontrollers-microprocessors/stm32g0b1ce.html</t>
  </si>
  <si>
    <t>STM32G0B1KB</t>
  </si>
  <si>
    <t>https://www.st.com/content/st_com/en/about/quality-and-reliability/product-longevity.html#7-year-longevity/en/microcontrollers-microprocessors/stm32g0b1kb.html</t>
  </si>
  <si>
    <t>STM32G0B1KC</t>
  </si>
  <si>
    <t>https://www.st.com/content/st_com/en/about/quality-and-reliability/product-longevity.html#7-year-longevity/en/microcontrollers-microprocessors/stm32g0b1kc.html</t>
  </si>
  <si>
    <t>STM32G0B1KE</t>
  </si>
  <si>
    <t>https://www.st.com/content/st_com/en/about/quality-and-reliability/product-longevity.html#7-year-longevity/en/microcontrollers-microprocessors/stm32g0b1ke.html</t>
  </si>
  <si>
    <t>STM32G0B1MB</t>
  </si>
  <si>
    <t>https://www.st.com/content/st_com/en/about/quality-and-reliability/product-longevity.html#7-year-longevity/en/microcontrollers-microprocessors/stm32g0b1mb.html</t>
  </si>
  <si>
    <t>STM32G0B1MC</t>
  </si>
  <si>
    <t>https://www.st.com/content/st_com/en/about/quality-and-reliability/product-longevity.html#7-year-longevity/en/microcontrollers-microprocessors/stm32g0b1mc.html</t>
  </si>
  <si>
    <t>STM32G0B1ME</t>
  </si>
  <si>
    <t>https://www.st.com/content/st_com/en/about/quality-and-reliability/product-longevity.html#7-year-longevity/en/microcontrollers-microprocessors/stm32g0b1me.html</t>
  </si>
  <si>
    <t>STM32G0B1RB</t>
  </si>
  <si>
    <t>https://www.st.com/content/st_com/en/about/quality-and-reliability/product-longevity.html#7-year-longevity/en/microcontrollers-microprocessors/stm32g0b1rb.html</t>
  </si>
  <si>
    <t>STM32G0B1RC</t>
  </si>
  <si>
    <t>https://www.st.com/content/st_com/en/about/quality-and-reliability/product-longevity.html#7-year-longevity/en/microcontrollers-microprocessors/stm32g0b1rc.html</t>
  </si>
  <si>
    <t>STM32G0B1RE</t>
  </si>
  <si>
    <t>https://www.st.com/content/st_com/en/about/quality-and-reliability/product-longevity.html#7-year-longevity/en/microcontrollers-microprocessors/stm32g0b1re.html</t>
  </si>
  <si>
    <t>STM32G0B1VB</t>
  </si>
  <si>
    <t>https://www.st.com/content/st_com/en/about/quality-and-reliability/product-longevity.html#7-year-longevity/en/microcontrollers-microprocessors/stm32g0b1vb.html</t>
  </si>
  <si>
    <t>STM32G0B1VC</t>
  </si>
  <si>
    <t>https://www.st.com/content/st_com/en/about/quality-and-reliability/product-longevity.html#7-year-longevity/en/microcontrollers-microprocessors/stm32g0b1vc.html</t>
  </si>
  <si>
    <t>STM32G0B1VE</t>
  </si>
  <si>
    <t>https://www.st.com/content/st_com/en/about/quality-and-reliability/product-longevity.html#7-year-longevity/en/microcontrollers-microprocessors/stm32g0b1ve.html</t>
  </si>
  <si>
    <t>STM32G0C1CC</t>
  </si>
  <si>
    <t>https://www.st.com/content/st_com/en/about/quality-and-reliability/product-longevity.html#7-year-longevity/en/microcontrollers-microprocessors/stm32g0c1cc.html</t>
  </si>
  <si>
    <t>STM32G0C1CE</t>
  </si>
  <si>
    <t>https://www.st.com/content/st_com/en/about/quality-and-reliability/product-longevity.html#7-year-longevity/en/microcontrollers-microprocessors/stm32g0c1ce.html</t>
  </si>
  <si>
    <t>STM32G0C1KC</t>
  </si>
  <si>
    <t>https://www.st.com/content/st_com/en/about/quality-and-reliability/product-longevity.html#7-year-longevity/en/microcontrollers-microprocessors/stm32g0c1kc.html</t>
  </si>
  <si>
    <t>STM32G0C1KE</t>
  </si>
  <si>
    <t>https://www.st.com/content/st_com/en/about/quality-and-reliability/product-longevity.html#7-year-longevity/en/microcontrollers-microprocessors/stm32g0c1ke.html</t>
  </si>
  <si>
    <t>STM32G0C1MC</t>
  </si>
  <si>
    <t>https://www.st.com/content/st_com/en/about/quality-and-reliability/product-longevity.html#7-year-longevity/en/microcontrollers-microprocessors/stm32g0c1mc.html</t>
  </si>
  <si>
    <t>Mainstream USB Access line, Arm Cortex-M3 MCU with 16 Kbytes of Flash memory, 48 MHz CPU, USB FS</t>
  </si>
  <si>
    <t>STM32G0C1ME</t>
  </si>
  <si>
    <t>https://www.st.com/content/st_com/en/about/quality-and-reliability/product-longevity.html#7-year-longevity/en/microcontrollers-microprocessors/stm32g0c1me.html</t>
  </si>
  <si>
    <t>STM32G0C1RC</t>
  </si>
  <si>
    <t>https://www.st.com/content/st_com/en/about/quality-and-reliability/product-longevity.html#7-year-longevity/en/microcontrollers-microprocessors/stm32g0c1rc.html</t>
  </si>
  <si>
    <t>Mainstream USB Access line, Arm Cortex-M3 MCU with 32 Kbytes of Flash memory, 48 MHz CPU, USB FS</t>
  </si>
  <si>
    <t>STM32G0C1RE</t>
  </si>
  <si>
    <t>https://www.st.com/content/st_com/en/about/quality-and-reliability/product-longevity.html#7-year-longevity/en/microcontrollers-microprocessors/stm32g0c1re.html</t>
  </si>
  <si>
    <t>STM32G0C1VC</t>
  </si>
  <si>
    <t>https://www.st.com/content/st_com/en/about/quality-and-reliability/product-longevity.html#7-year-longevity/en/microcontrollers-microprocessors/stm32g0c1vc.html</t>
  </si>
  <si>
    <t>Mainstream USB Access line, Arm Cortex-M3 MCU with 64 Kbytes of Flash memory, 48 MHz CPU, USB FS</t>
  </si>
  <si>
    <t>STM32G0C1VE</t>
  </si>
  <si>
    <t>https://www.st.com/content/st_com/en/about/quality-and-reliability/product-longevity.html#7-year-longevity/en/microcontrollers-microprocessors/stm32g0c1ve.html</t>
  </si>
  <si>
    <t>STM32G431C6</t>
  </si>
  <si>
    <t>https://www.st.com/content/st_com/en/about/quality-and-reliability/product-longevity.html#7-year-longevity/en/microcontrollers-microprocessors/stm32g431c6.html</t>
  </si>
  <si>
    <t>Mainstream USB Access line, Arm Cortex-M3 MCU with 128 Kbytes of Flash memory, 48 MHz CPU, USB FS</t>
  </si>
  <si>
    <t>STM32G431C8</t>
  </si>
  <si>
    <t>https://www.st.com/content/st_com/en/about/quality-and-reliability/product-longevity.html#7-year-longevity/en/microcontrollers-microprocessors/stm32g431c8.html</t>
  </si>
  <si>
    <t>STM32G431CB</t>
  </si>
  <si>
    <t>https://www.st.com/content/st_com/en/about/quality-and-reliability/product-longevity.html#7-year-longevity/en/microcontrollers-microprocessors/stm32g431cb.html</t>
  </si>
  <si>
    <t>Mainstream USB Access line, Arm Cortex-M3 MCU with 16 Kbytes of Flash memory, 48 MHz CPU, USB, FS</t>
  </si>
  <si>
    <t>STM32G431K6</t>
  </si>
  <si>
    <t>https://www.st.com/content/st_com/en/about/quality-and-reliability/product-longevity.html#7-year-longevity/en/microcontrollers-microprocessors/stm32g431k6.html</t>
  </si>
  <si>
    <t>STM32G431K8</t>
  </si>
  <si>
    <t>https://www.st.com/content/st_com/en/about/quality-and-reliability/product-longevity.html#7-year-longevity/en/microcontrollers-microprocessors/stm32g431k8.html</t>
  </si>
  <si>
    <t>STM32G431KB</t>
  </si>
  <si>
    <t>https://www.st.com/content/st_com/en/about/quality-and-reliability/product-longevity.html#7-year-longevity/en/microcontrollers-microprocessors/stm32g431kb.html</t>
  </si>
  <si>
    <t>STM32G431M6</t>
  </si>
  <si>
    <t>https://www.st.com/content/st_com/en/about/quality-and-reliability/product-longevity.html#7-year-longevity/en/microcontrollers-microprocessors/stm32g431m6.html</t>
  </si>
  <si>
    <t>STM32G431M8</t>
  </si>
  <si>
    <t>https://www.st.com/content/st_com/en/about/quality-and-reliability/product-longevity.html#7-year-longevity/en/microcontrollers-microprocessors/stm32g431m8.html</t>
  </si>
  <si>
    <t>STM32G431MB</t>
  </si>
  <si>
    <t>https://www.st.com/content/st_com/en/about/quality-and-reliability/product-longevity.html#7-year-longevity/en/microcontrollers-microprocessors/stm32g431mb.html</t>
  </si>
  <si>
    <t>STM32G431R6</t>
  </si>
  <si>
    <t>https://www.st.com/content/st_com/en/about/quality-and-reliability/product-longevity.html#7-year-longevity/en/microcontrollers-microprocessors/stm32g431r6.html</t>
  </si>
  <si>
    <t>STM32G431R8</t>
  </si>
  <si>
    <t>https://www.st.com/content/st_com/en/about/quality-and-reliability/product-longevity.html#7-year-longevity/en/microcontrollers-microprocessors/stm32g431r8.html</t>
  </si>
  <si>
    <t>Mainstream Performance line, Arm Cortex-M3 MCU with 16 Kbytes of Flash memory, 72 MHz CPU, motor control, USB and CAN</t>
  </si>
  <si>
    <t>STM32G431RB</t>
  </si>
  <si>
    <t>https://www.st.com/content/st_com/en/about/quality-and-reliability/product-longevity.html#7-year-longevity/en/microcontrollers-microprocessors/stm32g431rb.html</t>
  </si>
  <si>
    <t>STM32G431V6</t>
  </si>
  <si>
    <t>https://www.st.com/content/st_com/en/about/quality-and-reliability/product-longevity.html#7-year-longevity/en/microcontrollers-microprocessors/stm32g431v6.html</t>
  </si>
  <si>
    <t>Mainstream Performance line, Arm Cortex-M3 MCU with 32 Kbytes of Flash memory, 72 MHz CPU, motor control, USB and CAN</t>
  </si>
  <si>
    <t>STM32G431V8</t>
  </si>
  <si>
    <t>https://www.st.com/content/st_com/en/about/quality-and-reliability/product-longevity.html#7-year-longevity/en/microcontrollers-microprocessors/stm32g431v8.html</t>
  </si>
  <si>
    <t>STM32G431VB</t>
  </si>
  <si>
    <t>https://www.st.com/content/st_com/en/about/quality-and-reliability/product-longevity.html#7-year-longevity/en/microcontrollers-microprocessors/stm32g431vb.html</t>
  </si>
  <si>
    <t>Mainstream Performance line, Arm Cortex-M3 MCU with 64 Kbytes of Flash memory, 72 MHz CPU, motor control, USB and CAN</t>
  </si>
  <si>
    <t>STM32G441CB</t>
  </si>
  <si>
    <t>https://www.st.com/content/st_com/en/about/quality-and-reliability/product-longevity.html#7-year-longevity/en/microcontrollers-microprocessors/stm32g441cb.html</t>
  </si>
  <si>
    <t>STM32G441KB</t>
  </si>
  <si>
    <t>https://www.st.com/content/st_com/en/about/quality-and-reliability/product-longevity.html#7-year-longevity/en/microcontrollers-microprocessors/stm32g441kb.html</t>
  </si>
  <si>
    <t>Mainstream Performance line, Arm Cortex-M3 MCU with 128 Kbytes of Flash memory, 72 MHz CPU, motor control, USB and CAN</t>
  </si>
  <si>
    <t>STM32G441MB</t>
  </si>
  <si>
    <t>https://www.st.com/content/st_com/en/about/quality-and-reliability/product-longevity.html#7-year-longevity/en/microcontrollers-microprocessors/stm32g441mb.html</t>
  </si>
  <si>
    <t>STM32G441RB</t>
  </si>
  <si>
    <t>https://www.st.com/content/st_com/en/about/quality-and-reliability/product-longevity.html#7-year-longevity/en/microcontrollers-microprocessors/stm32g441rb.html</t>
  </si>
  <si>
    <t>STM32G441VB</t>
  </si>
  <si>
    <t>https://www.st.com/content/st_com/en/about/quality-and-reliability/product-longevity.html#7-year-longevity/en/microcontrollers-microprocessors/stm32g441vb.html</t>
  </si>
  <si>
    <t>STM32G473CB</t>
  </si>
  <si>
    <t>https://www.st.com/content/st_com/en/about/quality-and-reliability/product-longevity.html#7-year-longevity/en/microcontrollers-microprocessors/stm32g473cb.html</t>
  </si>
  <si>
    <t>Mainstream Performance line, Arm Cortex-M3 MCU with 32 Kbytes Clash, 72 MHz CPU, motor control, USB and CAN</t>
  </si>
  <si>
    <t>STM32G473CC</t>
  </si>
  <si>
    <t>https://www.st.com/content/st_com/en/about/quality-and-reliability/product-longevity.html#7-year-longevity/en/microcontrollers-microprocessors/stm32g473cc.html</t>
  </si>
  <si>
    <t>STM32G473CE</t>
  </si>
  <si>
    <t>https://www.st.com/content/st_com/en/about/quality-and-reliability/product-longevity.html#7-year-longevity/en/microcontrollers-microprocessors/stm32g473ce.html</t>
  </si>
  <si>
    <t>STM32G473MB</t>
  </si>
  <si>
    <t>https://www.st.com/content/st_com/en/about/quality-and-reliability/product-longevity.html#7-year-longevity/en/microcontrollers-microprocessors/stm32g473mb.html</t>
  </si>
  <si>
    <t>STM32G473MC</t>
  </si>
  <si>
    <t>https://www.st.com/content/st_com/en/about/quality-and-reliability/product-longevity.html#7-year-longevity/en/microcontrollers-microprocessors/stm32g473mc.html</t>
  </si>
  <si>
    <t>STM32G473ME</t>
  </si>
  <si>
    <t>https://www.st.com/content/st_com/en/about/quality-and-reliability/product-longevity.html#7-year-longevity/en/microcontrollers-microprocessors/stm32g473me.html</t>
  </si>
  <si>
    <t>STM32G473PB</t>
  </si>
  <si>
    <t>https://www.st.com/content/st_com/en/about/quality-and-reliability/product-longevity.html#7-year-longevity/en/microcontrollers-microprocessors/stm32g473pb.html</t>
  </si>
  <si>
    <t>Mainstream Performance line, Arm Cortex-M3 MCU with 256 Kbytes of Flash memory, 72 MHz CPU, motor control, USB and CAN</t>
  </si>
  <si>
    <t>STM32G473PC</t>
  </si>
  <si>
    <t>https://www.st.com/content/st_com/en/about/quality-and-reliability/product-longevity.html#7-year-longevity/en/microcontrollers-microprocessors/stm32g473pc.html</t>
  </si>
  <si>
    <t>STM32G473PE</t>
  </si>
  <si>
    <t>https://www.st.com/content/st_com/en/about/quality-and-reliability/product-longevity.html#7-year-longevity/en/microcontrollers-microprocessors/stm32g473pe.html</t>
  </si>
  <si>
    <t>Mainstream Performance line, Arm Cortex-M3 MCU with 384 Kbytes of Flash memory, 72 MHz CPU, motor control, USB and CAN</t>
  </si>
  <si>
    <t>STM32G473QB</t>
  </si>
  <si>
    <t>https://www.st.com/content/st_com/en/about/quality-and-reliability/product-longevity.html#7-year-longevity/en/microcontrollers-microprocessors/stm32g473qb.html</t>
  </si>
  <si>
    <t>STM32G473QC</t>
  </si>
  <si>
    <t>https://www.st.com/content/st_com/en/about/quality-and-reliability/product-longevity.html#7-year-longevity/en/microcontrollers-microprocessors/stm32g473qc.html</t>
  </si>
  <si>
    <t>Mainstream Performance line, Arm Cortex-M3 MCU with 512 Kbytes of Flash memory, 72 MHz CPU, motor control, USB and CAN</t>
  </si>
  <si>
    <t>STM32G473QE</t>
  </si>
  <si>
    <t>https://www.st.com/content/st_com/en/about/quality-and-reliability/product-longevity.html#7-year-longevity/en/microcontrollers-microprocessors/stm32g473qe.html</t>
  </si>
  <si>
    <t>STM32G473RB</t>
  </si>
  <si>
    <t>https://www.st.com/content/st_com/en/about/quality-and-reliability/product-longevity.html#7-year-longevity/en/microcontrollers-microprocessors/stm32g473rb.html</t>
  </si>
  <si>
    <t>Mainstream Performance line, Arm Cortex-M3 MCU with 768 Kbytes of Flash memory, 72 MHz CPU, motor control, USB and CAN</t>
  </si>
  <si>
    <t>STM32G473RC</t>
  </si>
  <si>
    <t>https://www.st.com/content/st_com/en/about/quality-and-reliability/product-longevity.html#7-year-longevity/en/microcontrollers-microprocessors/stm32g473rc.html</t>
  </si>
  <si>
    <t>STM32G473RE</t>
  </si>
  <si>
    <t>https://www.st.com/content/st_com/en/about/quality-and-reliability/product-longevity.html#7-year-longevity/en/microcontrollers-microprocessors/stm32g473re.html</t>
  </si>
  <si>
    <t>Mainstream Performance line, Arm Cortex-M3 MCU with 1 Mbyte of Flash memory, 72 MHz CPU, motor control, USB and CAN</t>
  </si>
  <si>
    <t>STM32G473VB</t>
  </si>
  <si>
    <t>https://www.st.com/content/st_com/en/about/quality-and-reliability/product-longevity.html#7-year-longevity/en/microcontrollers-microprocessors/stm32g473vb.html</t>
  </si>
  <si>
    <t>STM32G473VC</t>
  </si>
  <si>
    <t>https://www.st.com/content/st_com/en/about/quality-and-reliability/product-longevity.html#7-year-longevity/en/microcontrollers-microprocessors/stm32g473vc.html</t>
  </si>
  <si>
    <t>STM32G473VE</t>
  </si>
  <si>
    <t>https://www.st.com/content/st_com/en/about/quality-and-reliability/product-longevity.html#7-year-longevity/en/microcontrollers-microprocessors/stm32g473ve.html</t>
  </si>
  <si>
    <t>STM32G474CB</t>
  </si>
  <si>
    <t>https://www.st.com/content/st_com/en/about/quality-and-reliability/product-longevity.html#7-year-longevity/en/microcontrollers-microprocessors/stm32g474cb.html</t>
  </si>
  <si>
    <t>STM32G474CC</t>
  </si>
  <si>
    <t>https://www.st.com/content/st_com/en/about/quality-and-reliability/product-longevity.html#7-year-longevity/en/microcontrollers-microprocessors/stm32g474cc.html</t>
  </si>
  <si>
    <t>STM32G474CE</t>
  </si>
  <si>
    <t>https://www.st.com/content/st_com/en/about/quality-and-reliability/product-longevity.html#7-year-longevity/en/microcontrollers-microprocessors/stm32g474ce.html</t>
  </si>
  <si>
    <t>STM32G474MB</t>
  </si>
  <si>
    <t>https://www.st.com/content/st_com/en/about/quality-and-reliability/product-longevity.html#7-year-longevity/en/microcontrollers-microprocessors/stm32g474mb.html</t>
  </si>
  <si>
    <t>STM32G474MC</t>
  </si>
  <si>
    <t>https://www.st.com/content/st_com/en/about/quality-and-reliability/product-longevity.html#7-year-longevity/en/microcontrollers-microprocessors/stm32g474mc.html</t>
  </si>
  <si>
    <t>STM32G474ME</t>
  </si>
  <si>
    <t>https://www.st.com/content/st_com/en/about/quality-and-reliability/product-longevity.html#7-year-longevity/en/microcontrollers-microprocessors/stm32g474me.html</t>
  </si>
  <si>
    <t>STM32G474PB</t>
  </si>
  <si>
    <t>https://www.st.com/content/st_com/en/about/quality-and-reliability/product-longevity.html#7-year-longevity/en/microcontrollers-microprocessors/stm32g474pb.html</t>
  </si>
  <si>
    <t>STM32G474PC</t>
  </si>
  <si>
    <t>https://www.st.com/content/st_com/en/about/quality-and-reliability/product-longevity.html#7-year-longevity/en/microcontrollers-microprocessors/stm32g474pc.html</t>
  </si>
  <si>
    <t>STM32G474PE</t>
  </si>
  <si>
    <t>https://www.st.com/content/st_com/en/about/quality-and-reliability/product-longevity.html#7-year-longevity/en/microcontrollers-microprocessors/stm32g474pe.html</t>
  </si>
  <si>
    <t>STM32G474QB</t>
  </si>
  <si>
    <t>https://www.st.com/content/st_com/en/about/quality-and-reliability/product-longevity.html#7-year-longevity/en/microcontrollers-microprocessors/stm32g474qb.html</t>
  </si>
  <si>
    <t>STM32G474QC</t>
  </si>
  <si>
    <t>https://www.st.com/content/st_com/en/about/quality-and-reliability/product-longevity.html#7-year-longevity/en/microcontrollers-microprocessors/stm32g474qc.html</t>
  </si>
  <si>
    <t>STM32G474QE</t>
  </si>
  <si>
    <t>https://www.st.com/content/st_com/en/about/quality-and-reliability/product-longevity.html#7-year-longevity/en/microcontrollers-microprocessors/stm32g474qe.html</t>
  </si>
  <si>
    <t>STM32G474RB</t>
  </si>
  <si>
    <t>https://www.st.com/content/st_com/en/about/quality-and-reliability/product-longevity.html#7-year-longevity/en/microcontrollers-microprocessors/stm32g474rb.html</t>
  </si>
  <si>
    <t>STM32G474RC</t>
  </si>
  <si>
    <t>https://www.st.com/content/st_com/en/about/quality-and-reliability/product-longevity.html#7-year-longevity/en/microcontrollers-microprocessors/stm32g474rc.html</t>
  </si>
  <si>
    <t>STM32G474RE</t>
  </si>
  <si>
    <t>https://www.st.com/content/st_com/en/about/quality-and-reliability/product-longevity.html#7-year-longevity/en/microcontrollers-microprocessors/stm32g474re.html</t>
  </si>
  <si>
    <t>STM32G474VB</t>
  </si>
  <si>
    <t>https://www.st.com/content/st_com/en/about/quality-and-reliability/product-longevity.html#7-year-longevity/en/microcontrollers-microprocessors/stm32g474vb.html</t>
  </si>
  <si>
    <t>STM32G474VC</t>
  </si>
  <si>
    <t>https://www.st.com/content/st_com/en/about/quality-and-reliability/product-longevity.html#7-year-longevity/en/microcontrollers-microprocessors/stm32g474vc.html</t>
  </si>
  <si>
    <t>Mainstream Performance line, Arm Cortex-M3 MCU with 768 Kbytes of Flash memory, 72MHz CPU, motor control, USB and CAN</t>
  </si>
  <si>
    <t>STM32G474VE</t>
  </si>
  <si>
    <t>https://www.st.com/content/st_com/en/about/quality-and-reliability/product-longevity.html#7-year-longevity/en/microcontrollers-microprocessors/stm32g474ve.html</t>
  </si>
  <si>
    <t>STM32G483CE</t>
  </si>
  <si>
    <t>https://www.st.com/content/st_com/en/about/quality-and-reliability/product-longevity.html#7-year-longevity/en/microcontrollers-microprocessors/stm32g483ce.html</t>
  </si>
  <si>
    <t>STM32G483ME</t>
  </si>
  <si>
    <t>https://www.st.com/content/st_com/en/about/quality-and-reliability/product-longevity.html#7-year-longevity/en/microcontrollers-microprocessors/stm32g483me.html</t>
  </si>
  <si>
    <t>STM32G483PE</t>
  </si>
  <si>
    <t>https://www.st.com/content/st_com/en/about/quality-and-reliability/product-longevity.html#7-year-longevity/en/microcontrollers-microprocessors/stm32g483pe.html</t>
  </si>
  <si>
    <t>STM32G483QE</t>
  </si>
  <si>
    <t>https://www.st.com/content/st_com/en/about/quality-and-reliability/product-longevity.html#7-year-longevity/en/microcontrollers-microprocessors/stm32g483qe.html</t>
  </si>
  <si>
    <t>STM32G483RE</t>
  </si>
  <si>
    <t>https://www.st.com/content/st_com/en/about/quality-and-reliability/product-longevity.html#7-year-longevity/en/microcontrollers-microprocessors/stm32g483re.html</t>
  </si>
  <si>
    <t>STM32G483VE</t>
  </si>
  <si>
    <t>https://www.st.com/content/st_com/en/about/quality-and-reliability/product-longevity.html#7-year-longevity/en/microcontrollers-microprocessors/stm32g483ve.html</t>
  </si>
  <si>
    <t>STM32G484CE</t>
  </si>
  <si>
    <t>https://www.st.com/content/st_com/en/about/quality-and-reliability/product-longevity.html#7-year-longevity/en/microcontrollers-microprocessors/stm32g484ce.html</t>
  </si>
  <si>
    <t>STM32G484ME</t>
  </si>
  <si>
    <t>https://www.st.com/content/st_com/en/about/quality-and-reliability/product-longevity.html#7-year-longevity/en/microcontrollers-microprocessors/stm32g484me.html</t>
  </si>
  <si>
    <t>STM32G484PE</t>
  </si>
  <si>
    <t>https://www.st.com/content/st_com/en/about/quality-and-reliability/product-longevity.html#7-year-longevity/en/microcontrollers-microprocessors/stm32g484pe.html</t>
  </si>
  <si>
    <t>STM32G484QE</t>
  </si>
  <si>
    <t>https://www.st.com/content/st_com/en/about/quality-and-reliability/product-longevity.html#7-year-longevity/en/microcontrollers-microprocessors/stm32g484qe.html</t>
  </si>
  <si>
    <t>STM32G484RE</t>
  </si>
  <si>
    <t>https://www.st.com/content/st_com/en/about/quality-and-reliability/product-longevity.html#7-year-longevity/en/microcontrollers-microprocessors/stm32g484re.html</t>
  </si>
  <si>
    <t>STM32G484VE</t>
  </si>
  <si>
    <t>https://www.st.com/content/st_com/en/about/quality-and-reliability/product-longevity.html#7-year-longevity/en/microcontrollers-microprocessors/stm32g484ve.html</t>
  </si>
  <si>
    <t>STM32G491CC</t>
  </si>
  <si>
    <t>https://www.st.com/content/st_com/en/about/quality-and-reliability/product-longevity.html#7-year-longevity/en/microcontrollers-microprocessors/stm32g491cc.html</t>
  </si>
  <si>
    <t>Mainstream Connectivity line, Arm Cortex-M3 with 64 Kbytes of Flash memory, 72 MHz CPU, CAN, USB 2.0 OTG</t>
  </si>
  <si>
    <t>STM32G491CE</t>
  </si>
  <si>
    <t>https://www.st.com/content/st_com/en/about/quality-and-reliability/product-longevity.html#7-year-longevity/en/microcontrollers-microprocessors/stm32g491ce.html</t>
  </si>
  <si>
    <t>STM32G491KC</t>
  </si>
  <si>
    <t>https://www.st.com/content/st_com/en/about/quality-and-reliability/product-longevity.html#7-year-longevity/en/microcontrollers-microprocessors/stm32g491kc.html</t>
  </si>
  <si>
    <t>Mainstream Connectivity line, Arm Cortex-M3 MCU with 128 Kbytes of Flash memory, 72 MHz CPU, CAN, USB 2.0 OTG</t>
  </si>
  <si>
    <t>STM32G491KE</t>
  </si>
  <si>
    <t>https://www.st.com/content/st_com/en/about/quality-and-reliability/product-longevity.html#7-year-longevity/en/microcontrollers-microprocessors/stm32g491ke.html</t>
  </si>
  <si>
    <t>STM32G491MC</t>
  </si>
  <si>
    <t>https://www.st.com/content/st_com/en/about/quality-and-reliability/product-longevity.html#7-year-longevity/en/microcontrollers-microprocessors/stm32g491mc.html</t>
  </si>
  <si>
    <t>Mainstream Connectivity line, Arm Cortex-M3 MCU with 256 Kbytes of Flash memory, 72 MHz CPU, CAN, USB 2.0 OTG</t>
  </si>
  <si>
    <t>STM32G491ME</t>
  </si>
  <si>
    <t>https://www.st.com/content/st_com/en/about/quality-and-reliability/product-longevity.html#7-year-longevity/en/microcontrollers-microprocessors/stm32g491me.html</t>
  </si>
  <si>
    <t>STM32G491RC</t>
  </si>
  <si>
    <t>https://www.st.com/content/st_com/en/about/quality-and-reliability/product-longevity.html#7-year-longevity/en/microcontrollers-microprocessors/stm32g491rc.html</t>
  </si>
  <si>
    <t>Mainstream Connectivity line, Arm Cortex-M3 MCU with 64 Kbytes of Flash memory, 72 MHz CPU, CAN, USB 2.0 OTG</t>
  </si>
  <si>
    <t>STM32G491RE</t>
  </si>
  <si>
    <t>https://www.st.com/content/st_com/en/about/quality-and-reliability/product-longevity.html#7-year-longevity/en/microcontrollers-microprocessors/stm32g491re.html</t>
  </si>
  <si>
    <t>STM32G491VC</t>
  </si>
  <si>
    <t>https://www.st.com/content/st_com/en/about/quality-and-reliability/product-longevity.html#7-year-longevity/en/microcontrollers-microprocessors/stm32g491vc.html</t>
  </si>
  <si>
    <t>Mainstream Connectivity line, Arm Cortex-M3 MCU with 128 Kbytes of Flash memory,72 MHz CPU, CAN, USB 2.0 OTG</t>
  </si>
  <si>
    <t>STM32G491VE</t>
  </si>
  <si>
    <t>https://www.st.com/content/st_com/en/about/quality-and-reliability/product-longevity.html#7-year-longevity/en/microcontrollers-microprocessors/stm32g491ve.html</t>
  </si>
  <si>
    <t>STM32G4A1CE</t>
  </si>
  <si>
    <t>https://www.st.com/content/st_com/en/about/quality-and-reliability/product-longevity.html#7-year-longevity/en/microcontrollers-microprocessors/stm32g4a1ce.html</t>
  </si>
  <si>
    <t>STM32G4A1KE</t>
  </si>
  <si>
    <t>https://www.st.com/content/st_com/en/about/quality-and-reliability/product-longevity.html#7-year-longevity/en/microcontrollers-microprocessors/stm32g4a1ke.html</t>
  </si>
  <si>
    <t>STM32G4A1ME</t>
  </si>
  <si>
    <t>https://www.st.com/content/st_com/en/about/quality-and-reliability/product-longevity.html#7-year-longevity/en/microcontrollers-microprocessors/stm32g4a1me.html</t>
  </si>
  <si>
    <t>Mainstream Connectivity line, Arm Cortex-M3 MCU with 128 Kbytes of Flash memory, 72 MHz CPU, Ethernet MAC, CAN and USB 2.0 OTG</t>
  </si>
  <si>
    <t>STM32G4A1RE</t>
  </si>
  <si>
    <t>https://www.st.com/content/st_com/en/about/quality-and-reliability/product-longevity.html#7-year-longevity/en/microcontrollers-microprocessors/stm32g4a1re.html</t>
  </si>
  <si>
    <t>STM32G4A1VE</t>
  </si>
  <si>
    <t>https://www.st.com/content/st_com/en/about/quality-and-reliability/product-longevity.html#7-year-longevity/en/microcontrollers-microprocessors/stm32g4a1ve.html</t>
  </si>
  <si>
    <t>Mainstream Connectivity line, Arm Cortex-M3 MCU with 256 Kbytes of Flash memory, 72 MHz CPU, Ethernet MAC, CAN and USB 2.0 OTG</t>
  </si>
  <si>
    <t>STM32H723VE</t>
  </si>
  <si>
    <t>https://www.st.com/content/st_com/en/about/quality-and-reliability/product-longevity.html#7-year-longevity/en/microcontrollers-microprocessors/stm32h723ve.html</t>
  </si>
  <si>
    <t>STM32H723VG</t>
  </si>
  <si>
    <t>https://www.st.com/content/st_com/en/about/quality-and-reliability/product-longevity.html#7-year-longevity/en/microcontrollers-microprocessors/stm32h723vg.html</t>
  </si>
  <si>
    <t>STM32H723ZE</t>
  </si>
  <si>
    <t>https://www.st.com/content/st_com/en/about/quality-and-reliability/product-longevity.html#7-year-longevity/en/microcontrollers-microprocessors/stm32h723ze.html</t>
  </si>
  <si>
    <t>STM32H723ZG</t>
  </si>
  <si>
    <t>https://www.st.com/content/st_com/en/about/quality-and-reliability/product-longevity.html#7-year-longevity/en/microcontrollers-microprocessors/stm32h723zg.html</t>
  </si>
  <si>
    <t>STM32H725AE</t>
  </si>
  <si>
    <t>https://www.st.com/content/st_com/en/about/quality-and-reliability/product-longevity.html#7-year-longevity/en/microcontrollers-microprocessors/stm32h725ae.html</t>
  </si>
  <si>
    <t>STM32H725AG</t>
  </si>
  <si>
    <t>https://www.st.com/content/st_com/en/about/quality-and-reliability/product-longevity.html#7-year-longevity/en/microcontrollers-microprocessors/stm32h725ag.html</t>
  </si>
  <si>
    <t>High-performance Arm Cortex-M3 MCU with 128 Kbytes of Flash memory, 120 MHz CPU, ART Accelerator</t>
  </si>
  <si>
    <t>STM32H725IE</t>
  </si>
  <si>
    <t>https://www.st.com/content/st_com/en/about/quality-and-reliability/product-longevity.html#7-year-longevity/en/microcontrollers-microprocessors/stm32h725ie.html</t>
  </si>
  <si>
    <t>STM32H725IG</t>
  </si>
  <si>
    <t>https://www.st.com/content/st_com/en/about/quality-and-reliability/product-longevity.html#7-year-longevity/en/microcontrollers-microprocessors/stm32h725ig.html</t>
  </si>
  <si>
    <t>High-performance Arm Cortex-M3 MCU with 256 Kbytes of Flash memory, 120 MHz CPU, ART Accelerator</t>
  </si>
  <si>
    <t>STM32H725RE</t>
  </si>
  <si>
    <t>https://www.st.com/content/st_com/en/about/quality-and-reliability/product-longevity.html#7-year-longevity/en/microcontrollers-microprocessors/stm32h725re.html</t>
  </si>
  <si>
    <t>STM32H725RG</t>
  </si>
  <si>
    <t>https://www.st.com/content/st_com/en/about/quality-and-reliability/product-longevity.html#7-year-longevity/en/microcontrollers-microprocessors/stm32h725rg.html</t>
  </si>
  <si>
    <t>High-performance Arm Cortex-M3 MCU with 512 Kbytes of Flash memory, 120 MHz CPU, ART Accelerator</t>
  </si>
  <si>
    <t>STM32H725VE</t>
  </si>
  <si>
    <t>https://www.st.com/content/st_com/en/about/quality-and-reliability/product-longevity.html#7-year-longevity/en/microcontrollers-microprocessors/stm32h725ve.html</t>
  </si>
  <si>
    <t>STM32H725VG</t>
  </si>
  <si>
    <t>https://www.st.com/content/st_com/en/about/quality-and-reliability/product-longevity.html#7-year-longevity/en/microcontrollers-microprocessors/stm32h725vg.html</t>
  </si>
  <si>
    <t>High-performance Arm Cortex-M3 MCU with 768 Kbytes of Flash memory, 120 MHz CPU, ART Accelerator</t>
  </si>
  <si>
    <t>STM32H725ZE</t>
  </si>
  <si>
    <t>https://www.st.com/content/st_com/en/about/quality-and-reliability/product-longevity.html#7-year-longevity/en/microcontrollers-microprocessors/stm32h725ze.html</t>
  </si>
  <si>
    <t>STM32H725ZG</t>
  </si>
  <si>
    <t>https://www.st.com/content/st_com/en/about/quality-and-reliability/product-longevity.html#7-year-longevity/en/microcontrollers-microprocessors/stm32h725zg.html</t>
  </si>
  <si>
    <t>High-performance Arm Cortex-M3 MCU with 1 Mbyte of Flash memory, 120 MHz CPU, ART Accelerator</t>
  </si>
  <si>
    <t>STM32H730AB</t>
  </si>
  <si>
    <t>https://www.st.com/content/st_com/en/about/quality-and-reliability/product-longevity.html#7-year-longevity/en/microcontrollers-microprocessors/stm32h730ab.html</t>
  </si>
  <si>
    <t>STM32H730IB</t>
  </si>
  <si>
    <t>https://www.st.com/content/st_com/en/about/quality-and-reliability/product-longevity.html#7-year-longevity/en/microcontrollers-microprocessors/stm32h730ib.html</t>
  </si>
  <si>
    <t>STM32H730VB</t>
  </si>
  <si>
    <t>https://www.st.com/content/st_com/en/about/quality-and-reliability/product-longevity.html#7-year-longevity/en/microcontrollers-microprocessors/stm32h730vb.html</t>
  </si>
  <si>
    <t>STM32H730ZB</t>
  </si>
  <si>
    <t>https://www.st.com/content/st_com/en/about/quality-and-reliability/product-longevity.html#7-year-longevity/en/microcontrollers-microprocessors/stm32h730zb.html</t>
  </si>
  <si>
    <t>STM32H733VG</t>
  </si>
  <si>
    <t>https://www.st.com/content/st_com/en/about/quality-and-reliability/product-longevity.html#7-year-longevity/en/microcontrollers-microprocessors/stm32h733vg.html</t>
  </si>
  <si>
    <t>STM32H733ZG</t>
  </si>
  <si>
    <t>https://www.st.com/content/st_com/en/about/quality-and-reliability/product-longevity.html#7-year-longevity/en/microcontrollers-microprocessors/stm32h733zg.html</t>
  </si>
  <si>
    <t>STM32H735AG</t>
  </si>
  <si>
    <t>https://www.st.com/content/st_com/en/about/quality-and-reliability/product-longevity.html#7-year-longevity/en/microcontrollers-microprocessors/stm32h735ag.html</t>
  </si>
  <si>
    <t>STM32H735IG</t>
  </si>
  <si>
    <t>https://www.st.com/content/st_com/en/about/quality-and-reliability/product-longevity.html#7-year-longevity/en/microcontrollers-microprocessors/stm32h735ig.html</t>
  </si>
  <si>
    <t>STM32H735RG</t>
  </si>
  <si>
    <t>https://www.st.com/content/st_com/en/about/quality-and-reliability/product-longevity.html#7-year-longevity/en/microcontrollers-microprocessors/stm32h735rg.html</t>
  </si>
  <si>
    <t>STM32H735VG</t>
  </si>
  <si>
    <t>https://www.st.com/content/st_com/en/about/quality-and-reliability/product-longevity.html#7-year-longevity/en/microcontrollers-microprocessors/stm32h735vg.html</t>
  </si>
  <si>
    <t>STM32H735ZG</t>
  </si>
  <si>
    <t>https://www.st.com/content/st_com/en/about/quality-and-reliability/product-longevity.html#7-year-longevity/en/microcontrollers-microprocessors/stm32h735zg.html</t>
  </si>
  <si>
    <t>STM32H742AG</t>
  </si>
  <si>
    <t>https://www.st.com/content/st_com/en/about/quality-and-reliability/product-longevity.html#7-year-longevity/en/microcontrollers-microprocessors/stm32h742ag.html</t>
  </si>
  <si>
    <t>STM32H742AI</t>
  </si>
  <si>
    <t>https://www.st.com/content/st_com/en/about/quality-and-reliability/product-longevity.html#7-year-longevity/en/microcontrollers-microprocessors/stm32h742ai.html</t>
  </si>
  <si>
    <t>STM32H742BG</t>
  </si>
  <si>
    <t>https://www.st.com/content/st_com/en/about/quality-and-reliability/product-longevity.html#7-year-longevity/en/microcontrollers-microprocessors/stm32h742bg.html</t>
  </si>
  <si>
    <t>STM32H742BI</t>
  </si>
  <si>
    <t>https://www.st.com/content/st_com/en/about/quality-and-reliability/product-longevity.html#7-year-longevity/en/microcontrollers-microprocessors/stm32h742bi.html</t>
  </si>
  <si>
    <t>STM32H742IG</t>
  </si>
  <si>
    <t>https://www.st.com/content/st_com/en/about/quality-and-reliability/product-longevity.html#7-year-longevity/en/microcontrollers-microprocessors/stm32h742ig.html</t>
  </si>
  <si>
    <t>Hig-performance Arm Cortex-M3 MCU with 768 Kbytes of Flash memory, 120 MHz CPU, ART Accelerator</t>
  </si>
  <si>
    <t>STM32H742II</t>
  </si>
  <si>
    <t>https://www.st.com/content/st_com/en/about/quality-and-reliability/product-longevity.html#7-year-longevity/en/microcontrollers-microprocessors/stm32h742ii.html</t>
  </si>
  <si>
    <t>STM32H742VG</t>
  </si>
  <si>
    <t>https://www.st.com/content/st_com/en/about/quality-and-reliability/product-longevity.html#7-year-longevity/en/microcontrollers-microprocessors/stm32h742vg.html</t>
  </si>
  <si>
    <t>STM32H742VI</t>
  </si>
  <si>
    <t>https://www.st.com/content/st_com/en/about/quality-and-reliability/product-longevity.html#7-year-longevity/en/microcontrollers-microprocessors/stm32h742vi.html</t>
  </si>
  <si>
    <t>STM32H742XG</t>
  </si>
  <si>
    <t>https://www.st.com/content/st_com/en/about/quality-and-reliability/product-longevity.html#7-year-longevity/en/microcontrollers-microprocessors/stm32h742xg.html</t>
  </si>
  <si>
    <t>High-performance Arm Cortex-M3 MCU with 256 Kbytes of Flash memory, 120 MHz CPU, ART Accelerator, Ethernet</t>
  </si>
  <si>
    <t>STM32H742XI</t>
  </si>
  <si>
    <t>https://www.st.com/content/st_com/en/about/quality-and-reliability/product-longevity.html#7-year-longevity/en/microcontrollers-microprocessors/stm32h742xi.html</t>
  </si>
  <si>
    <t>STM32H742ZG</t>
  </si>
  <si>
    <t>https://www.st.com/content/st_com/en/about/quality-and-reliability/product-longevity.html#7-year-longevity/en/microcontrollers-microprocessors/stm32h742zg.html</t>
  </si>
  <si>
    <t>High-performance Arm Cortex-M3 MCU with 512 Kbytes of Flash memory, 120 MHz CPU, ART Accelerator, Ethernet</t>
  </si>
  <si>
    <t>STM32H742ZI</t>
  </si>
  <si>
    <t>https://www.st.com/content/st_com/en/about/quality-and-reliability/product-longevity.html#7-year-longevity/en/microcontrollers-microprocessors/stm32h742zi.html</t>
  </si>
  <si>
    <t>STM32H743AG</t>
  </si>
  <si>
    <t>https://www.st.com/content/st_com/en/about/quality-and-reliability/product-longevity.html#7-year-longevity/en/microcontrollers-microprocessors/stm32h743ag.html</t>
  </si>
  <si>
    <t>High-performance Arm Cortex-M3 MCU with 768 Kbytes of Flash memory, 120 MHz CPU, ART Accelerator, Ethernet</t>
  </si>
  <si>
    <t>STM32H743AI</t>
  </si>
  <si>
    <t>https://www.st.com/content/st_com/en/about/quality-and-reliability/product-longevity.html#7-year-longevity/en/microcontrollers-microprocessors/stm32h743ai.html</t>
  </si>
  <si>
    <t>STM32H743BG</t>
  </si>
  <si>
    <t>https://www.st.com/content/st_com/en/about/quality-and-reliability/product-longevity.html#7-year-longevity/en/microcontrollers-microprocessors/stm32h743bg.html</t>
  </si>
  <si>
    <t>High-performance Arm Cortex-M3 MCU with 1 Mbyte of Flash memory, 120 MHz CPU, ART Accelerator, Ethernet</t>
  </si>
  <si>
    <t>STM32H743BI</t>
  </si>
  <si>
    <t>https://www.st.com/content/st_com/en/about/quality-and-reliability/product-longevity.html#7-year-longevity/en/microcontrollers-microprocessors/stm32h743bi.html</t>
  </si>
  <si>
    <t>STM32H743IG</t>
  </si>
  <si>
    <t>https://www.st.com/content/st_com/en/about/quality-and-reliability/product-longevity.html#7-year-longevity/en/microcontrollers-microprocessors/stm32h743ig.html</t>
  </si>
  <si>
    <t>STM32H743II</t>
  </si>
  <si>
    <t>https://www.st.com/content/st_com/en/about/quality-and-reliability/product-longevity.html#7-year-longevity/en/microcontrollers-microprocessors/stm32h743ii.html</t>
  </si>
  <si>
    <t>STM32H743VG</t>
  </si>
  <si>
    <t>https://www.st.com/content/st_com/en/about/quality-and-reliability/product-longevity.html#7-year-longevity/en/microcontrollers-microprocessors/stm32h743vg.html</t>
  </si>
  <si>
    <t>STM32H743VI</t>
  </si>
  <si>
    <t>https://www.st.com/content/st_com/en/about/quality-and-reliability/product-longevity.html#7-year-longevity/en/microcontrollers-microprocessors/stm32h743vi.html</t>
  </si>
  <si>
    <t>STM32H743XG</t>
  </si>
  <si>
    <t>https://www.st.com/content/st_com/en/about/quality-and-reliability/product-longevity.html#7-year-longevity/en/microcontrollers-microprocessors/stm32h743xg.html</t>
  </si>
  <si>
    <t>STM32H743XI</t>
  </si>
  <si>
    <t>https://www.st.com/content/st_com/en/about/quality-and-reliability/product-longevity.html#7-year-longevity/en/microcontrollers-microprocessors/stm32h743xi.html</t>
  </si>
  <si>
    <t>STM32H743ZG</t>
  </si>
  <si>
    <t>https://www.st.com/content/st_com/en/about/quality-and-reliability/product-longevity.html#7-year-longevity/en/microcontrollers-microprocessors/stm32h743zg.html</t>
  </si>
  <si>
    <t>STM32H743ZI</t>
  </si>
  <si>
    <t>https://www.st.com/content/st_com/en/about/quality-and-reliability/product-longevity.html#7-year-longevity/en/microcontrollers-microprocessors/stm32h743zi.html</t>
  </si>
  <si>
    <t>STM32H745BG</t>
  </si>
  <si>
    <t>https://www.st.com/content/st_com/en/about/quality-and-reliability/product-longevity.html#7-year-longevity/en/microcontrollers-microprocessors/stm32h745bg.html</t>
  </si>
  <si>
    <t>STM32H745BI</t>
  </si>
  <si>
    <t>https://www.st.com/content/st_com/en/about/quality-and-reliability/product-longevity.html#7-year-longevity/en/microcontrollers-microprocessors/stm32h745bi.html</t>
  </si>
  <si>
    <t>STM32H745IG</t>
  </si>
  <si>
    <t>https://www.st.com/content/st_com/en/about/quality-and-reliability/product-longevity.html#7-year-longevity/en/microcontrollers-microprocessors/stm32h745ig.html</t>
  </si>
  <si>
    <t>STM32H745II</t>
  </si>
  <si>
    <t>https://www.st.com/content/st_com/en/about/quality-and-reliability/product-longevity.html#7-year-longevity/en/microcontrollers-microprocessors/stm32h745ii.html</t>
  </si>
  <si>
    <t>STM32H745XG</t>
  </si>
  <si>
    <t>https://www.st.com/content/st_com/en/about/quality-and-reliability/product-longevity.html#7-year-longevity/en/microcontrollers-microprocessors/stm32h745xg.html</t>
  </si>
  <si>
    <t>STM32H745XI</t>
  </si>
  <si>
    <t>https://www.st.com/content/st_com/en/about/quality-and-reliability/product-longevity.html#7-year-longevity/en/microcontrollers-microprocessors/stm32h745xi.html</t>
  </si>
  <si>
    <t>STM32H745ZG</t>
  </si>
  <si>
    <t>https://www.st.com/content/st_com/en/about/quality-and-reliability/product-longevity.html#7-year-longevity/en/microcontrollers-microprocessors/stm32h745zg.html</t>
  </si>
  <si>
    <t>STM32H745ZI</t>
  </si>
  <si>
    <t>https://www.st.com/content/st_com/en/about/quality-and-reliability/product-longevity.html#7-year-longevity/en/microcontrollers-microprocessors/stm32h745zi.html</t>
  </si>
  <si>
    <t>STM32H747AG</t>
  </si>
  <si>
    <t>https://www.st.com/content/st_com/en/about/quality-and-reliability/product-longevity.html#7-year-longevity/en/microcontrollers-microprocessors/stm32h747ag.html</t>
  </si>
  <si>
    <t>High-performance Arm Cortex-M3 MCU with 512 Kbytes of Flash memory, 120 MHz CPU, ART Accelerator, HW crypto</t>
  </si>
  <si>
    <t>STM32H747AI</t>
  </si>
  <si>
    <t>https://www.st.com/content/st_com/en/about/quality-and-reliability/product-longevity.html#7-year-longevity/en/microcontrollers-microprocessors/stm32h747ai.html</t>
  </si>
  <si>
    <t>STM32H747BG</t>
  </si>
  <si>
    <t>https://www.st.com/content/st_com/en/about/quality-and-reliability/product-longevity.html#7-year-longevity/en/microcontrollers-microprocessors/stm32h747bg.html</t>
  </si>
  <si>
    <t>High-performance Arm Cortex-M3 MCU with 1 Mbyte of Flash memory, 120 MHz CPU, ART Accelerator, HW crypto</t>
  </si>
  <si>
    <t>STM32H747BI</t>
  </si>
  <si>
    <t>https://www.st.com/content/st_com/en/about/quality-and-reliability/product-longevity.html#7-year-longevity/en/microcontrollers-microprocessors/stm32h747bi.html</t>
  </si>
  <si>
    <t>STM32H747IG</t>
  </si>
  <si>
    <t>https://www.st.com/content/st_com/en/about/quality-and-reliability/product-longevity.html#7-year-longevity/en/microcontrollers-microprocessors/stm32h747ig.html</t>
  </si>
  <si>
    <t>STM32H747II</t>
  </si>
  <si>
    <t>https://www.st.com/content/st_com/en/about/quality-and-reliability/product-longevity.html#7-year-longevity/en/microcontrollers-microprocessors/stm32h747ii.html</t>
  </si>
  <si>
    <t>STM32H747XG</t>
  </si>
  <si>
    <t>https://www.st.com/content/st_com/en/about/quality-and-reliability/product-longevity.html#7-year-longevity/en/microcontrollers-microprocessors/stm32h747xg.html</t>
  </si>
  <si>
    <t>STM32H747XI</t>
  </si>
  <si>
    <t>https://www.st.com/content/st_com/en/about/quality-and-reliability/product-longevity.html#7-year-longevity/en/microcontrollers-microprocessors/stm32h747xi.html</t>
  </si>
  <si>
    <t>STM32H747ZI</t>
  </si>
  <si>
    <t>https://www.st.com/content/st_com/en/about/quality-and-reliability/product-longevity.html#7-year-longevity/en/microcontrollers-microprocessors/stm32h747zi.html</t>
  </si>
  <si>
    <t>STM32H750IB</t>
  </si>
  <si>
    <t>https://www.st.com/content/st_com/en/about/quality-and-reliability/product-longevity.html#7-year-longevity/en/microcontrollers-microprocessors/stm32h750ib.html</t>
  </si>
  <si>
    <t>STM32H750VB</t>
  </si>
  <si>
    <t>https://www.st.com/content/st_com/en/about/quality-and-reliability/product-longevity.html#7-year-longevity/en/microcontrollers-microprocessors/stm32h750vb.html</t>
  </si>
  <si>
    <t>STM32H750XB</t>
  </si>
  <si>
    <t>https://www.st.com/content/st_com/en/about/quality-and-reliability/product-longevity.html#7-year-longevity/en/microcontrollers-microprocessors/stm32h750xb.html</t>
  </si>
  <si>
    <t>STM32H750ZB</t>
  </si>
  <si>
    <t>https://www.st.com/content/st_com/en/about/quality-and-reliability/product-longevity.html#7-year-longevity/en/microcontrollers-microprocessors/stm32h750zb.html</t>
  </si>
  <si>
    <t>High-performance Arm Cortex-M3 MCU with 512 Kbytes of Flash memory, 120 MHz CPU, ART Accelerator, Ethernet, HW crypto</t>
  </si>
  <si>
    <t>STM32H753AI</t>
  </si>
  <si>
    <t>https://www.st.com/content/st_com/en/about/quality-and-reliability/product-longevity.html#7-year-longevity/en/microcontrollers-microprocessors/stm32h753ai.html</t>
  </si>
  <si>
    <t>STM32H753BI</t>
  </si>
  <si>
    <t>https://www.st.com/content/st_com/en/about/quality-and-reliability/product-longevity.html#7-year-longevity/en/microcontrollers-microprocessors/stm32h753bi.html</t>
  </si>
  <si>
    <t>High-performance Arm Cortex-M3 MCU with 1 Mbyte of Flash memory, 120 MHz CPU, ART Accelerator, Ethernet, HW crypto</t>
  </si>
  <si>
    <t>STM32H753II</t>
  </si>
  <si>
    <t>https://www.st.com/content/st_com/en/about/quality-and-reliability/product-longevity.html#7-year-longevity/en/microcontrollers-microprocessors/stm32h753ii.html</t>
  </si>
  <si>
    <t>STM32H753VI</t>
  </si>
  <si>
    <t>https://www.st.com/content/st_com/en/about/quality-and-reliability/product-longevity.html#7-year-longevity/en/microcontrollers-microprocessors/stm32h753vi.html</t>
  </si>
  <si>
    <t>STM32H753XI</t>
  </si>
  <si>
    <t>https://www.st.com/content/st_com/en/about/quality-and-reliability/product-longevity.html#7-year-longevity/en/microcontrollers-microprocessors/stm32h753xi.html</t>
  </si>
  <si>
    <t>STM32H753ZI</t>
  </si>
  <si>
    <t>https://www.st.com/content/st_com/en/about/quality-and-reliability/product-longevity.html#7-year-longevity/en/microcontrollers-microprocessors/stm32h753zi.html</t>
  </si>
  <si>
    <t>STM32H755BI</t>
  </si>
  <si>
    <t>https://www.st.com/content/st_com/en/about/quality-and-reliability/product-longevity.html#7-year-longevity/en/microcontrollers-microprocessors/stm32h755bi.html</t>
  </si>
  <si>
    <t>STM32H755II</t>
  </si>
  <si>
    <t>https://www.st.com/content/st_com/en/about/quality-and-reliability/product-longevity.html#7-year-longevity/en/microcontrollers-microprocessors/stm32h755ii.html</t>
  </si>
  <si>
    <t>STM32H755XI</t>
  </si>
  <si>
    <t>https://www.st.com/content/st_com/en/about/quality-and-reliability/product-longevity.html#7-year-longevity/en/microcontrollers-microprocessors/stm32h755xi.html</t>
  </si>
  <si>
    <t>STM32H755ZI</t>
  </si>
  <si>
    <t>https://www.st.com/content/st_com/en/about/quality-and-reliability/product-longevity.html#7-year-longevity/en/microcontrollers-microprocessors/stm32h755zi.html</t>
  </si>
  <si>
    <t>STM32H757AI</t>
  </si>
  <si>
    <t>https://www.st.com/content/st_com/en/about/quality-and-reliability/product-longevity.html#7-year-longevity/en/microcontrollers-microprocessors/stm32h757ai.html</t>
  </si>
  <si>
    <t>STM32H757BI</t>
  </si>
  <si>
    <t>https://www.st.com/content/st_com/en/about/quality-and-reliability/product-longevity.html#7-year-longevity/en/microcontrollers-microprocessors/stm32h757bi.html</t>
  </si>
  <si>
    <t>Mainstream Mixed signals MCUs Arm Cortex-M4 core with DSP and FPU, 64 Kbytes of Flash memory, 72 MHz CPU, 12-bit ADC 5 MSPS, Comparator, Op-Amp</t>
  </si>
  <si>
    <t>STM32H757II</t>
  </si>
  <si>
    <t>https://www.st.com/content/st_com/en/about/quality-and-reliability/product-longevity.html#7-year-longevity/en/microcontrollers-microprocessors/stm32h757ii.html</t>
  </si>
  <si>
    <t>STM32H757XI</t>
  </si>
  <si>
    <t>https://www.st.com/content/st_com/en/about/quality-and-reliability/product-longevity.html#7-year-longevity/en/microcontrollers-microprocessors/stm32h757xi.html</t>
  </si>
  <si>
    <t>STM32H757ZI</t>
  </si>
  <si>
    <t>https://www.st.com/content/st_com/en/about/quality-and-reliability/product-longevity.html#7-year-longevity/en/microcontrollers-microprocessors/stm32h757zi.html</t>
  </si>
  <si>
    <t>STM32H7A3AG</t>
  </si>
  <si>
    <t>https://www.st.com/content/st_com/en/about/quality-and-reliability/product-longevity.html#7-year-longevity/en/microcontrollers-microprocessors/stm32h7a3ni.html</t>
  </si>
  <si>
    <t>https://www.st.com/content/st_com/en/about/quality-and-reliability/product-longevity.html#7-year-longevity/en/microcontrollers-microprocessors/stm32h7a3ag.html</t>
  </si>
  <si>
    <t>STM32H7A3AI</t>
  </si>
  <si>
    <t>https://www.st.com/content/st_com/en/about/quality-and-reliability/product-longevity.html#7-year-longevity/en/microcontrollers-microprocessors/stm32h7a3ai.html</t>
  </si>
  <si>
    <t>STM32H7A3IG</t>
  </si>
  <si>
    <t>https://www.st.com/content/st_com/en/about/quality-and-reliability/product-longevity.html#7-year-longevity/en/microcontrollers-microprocessors/stm32h7a3ig.html</t>
  </si>
  <si>
    <t>STM32H7A3II</t>
  </si>
  <si>
    <t>https://www.st.com/content/st_com/en/about/quality-and-reliability/product-longevity.html#7-year-longevity/en/microcontrollers-microprocessors/stm32h7a3ii.html</t>
  </si>
  <si>
    <t>Mainstream Mixed signals MCUs Arm Cortex-M4 core with DSP and FPU, 64 Kbytes of Flash memory, 72 MHz, 12-bit ADC 5 MSPS, Comparator, Op-Amp</t>
  </si>
  <si>
    <t>STM32H7A3LG</t>
  </si>
  <si>
    <t>https://www.st.com/content/st_com/en/about/quality-and-reliability/product-longevity.html#7-year-longevity/en/microcontrollers-microprocessors/stm32h7a3lg.html</t>
  </si>
  <si>
    <t>STM32H7A3LI</t>
  </si>
  <si>
    <t>https://www.st.com/content/st_com/en/about/quality-and-reliability/product-longevity.html#7-year-longevity/en/microcontrollers-microprocessors/stm32h7a3li.html</t>
  </si>
  <si>
    <t>STM32H7A3NG</t>
  </si>
  <si>
    <t>https://www.st.com/content/st_com/en/about/quality-and-reliability/product-longevity.html#7-year-longevity/en/microcontrollers-microprocessors/stm32h7a3ng.html</t>
  </si>
  <si>
    <t>STM32H7A3NI</t>
  </si>
  <si>
    <t>https://www.st.com/content/st_com/en/about/quality-and-reliability/product-longevity.html#7-year-longevity/en/microcontrollers-microprocessors/stm32h7a3qi.html</t>
  </si>
  <si>
    <t>STM32H7A3RG</t>
  </si>
  <si>
    <t>https://www.st.com/content/st_com/en/about/quality-and-reliability/product-longevity.html#7-year-longevity/en/microcontrollers-microprocessors/stm32h7a3rg.html</t>
  </si>
  <si>
    <t>STM32H7A3RI</t>
  </si>
  <si>
    <t>https://www.st.com/content/st_com/en/about/quality-and-reliability/product-longevity.html#7-year-longevity/en/microcontrollers-microprocessors/stm32h7a3ri.html</t>
  </si>
  <si>
    <t>STM32H7A3VG</t>
  </si>
  <si>
    <t>https://www.st.com/content/st_com/en/about/quality-and-reliability/product-longevity.html#7-year-longevity/en/microcontrollers-microprocessors/stm32h7a3vg.html</t>
  </si>
  <si>
    <t>STM32H7A3VI</t>
  </si>
  <si>
    <t>https://www.st.com/content/st_com/en/about/quality-and-reliability/product-longevity.html#7-year-longevity/en/microcontrollers-microprocessors/stm32h7a3vi.html</t>
  </si>
  <si>
    <t>Mainstream Mixed signals MCUs Arm Cortex-M4 core with DSP and FPU, 128 Kbytes of Flash memory, 72 MHz CPU, MPU, CCM, 12-bit ADC 5 MSPS, PGA, comparators</t>
  </si>
  <si>
    <t>STM32H7A3ZG</t>
  </si>
  <si>
    <t>https://www.st.com/content/st_com/en/about/quality-and-reliability/product-longevity.html#7-year-longevity/en/microcontrollers-microprocessors/stm32h7a3zg.html</t>
  </si>
  <si>
    <t>STM32H7A3ZI</t>
  </si>
  <si>
    <t>https://www.st.com/content/st_com/en/about/quality-and-reliability/product-longevity.html#7-year-longevity/en/microcontrollers-microprocessors/stm32h7a3zi.html</t>
  </si>
  <si>
    <t>Mainstream Mixed signals MCUs Arm Cortex-M4 core with DSP and FPU, 256 Kbytes of Flash memory, 72 MHz CPU, MPU, 12-bit ADC 5 MSPS, PGA, comparators</t>
  </si>
  <si>
    <t>STM32H7B0AB</t>
  </si>
  <si>
    <t>https://www.st.com/content/st_com/en/about/quality-and-reliability/product-longevity.html#7-year-longevity/en/microcontrollers-microprocessors/stm32h7b0ab.html</t>
  </si>
  <si>
    <t>STM32H7B0IB</t>
  </si>
  <si>
    <t>https://www.st.com/content/st_com/en/about/quality-and-reliability/product-longevity.html#7-year-longevity/en/microcontrollers-microprocessors/stm32h7b0ib.html</t>
  </si>
  <si>
    <t>STM32H7B0RB</t>
  </si>
  <si>
    <t>https://www.st.com/content/st_com/en/about/quality-and-reliability/product-longevity.html#7-year-longevity/en/microcontrollers-microprocessors/stm32h7b0rb.html</t>
  </si>
  <si>
    <t>STM32H7B0VB</t>
  </si>
  <si>
    <t>https://www.st.com/content/st_com/en/about/quality-and-reliability/product-longevity.html#7-year-longevity/en/microcontrollers-microprocessors/stm32h7b0vb.html</t>
  </si>
  <si>
    <t>STM32H7B0ZB</t>
  </si>
  <si>
    <t>https://www.st.com/content/st_com/en/about/quality-and-reliability/product-longevity.html#7-year-longevity/en/microcontrollers-microprocessors/stm32h7b0zb.html</t>
  </si>
  <si>
    <t>STM32H7B3AI</t>
  </si>
  <si>
    <t>https://www.st.com/content/st_com/en/about/quality-and-reliability/product-longevity.html#7-year-longevity/en/microcontrollers-microprocessors/stm32h7b3ai.html</t>
  </si>
  <si>
    <t>STM32H7B3II</t>
  </si>
  <si>
    <t>https://www.st.com/content/st_com/en/about/quality-and-reliability/product-longevity.html#7-year-longevity/en/microcontrollers-microprocessors/stm32h7b3ii.html</t>
  </si>
  <si>
    <t>STM32H7B3LI</t>
  </si>
  <si>
    <t>https://www.st.com/content/st_com/en/about/quality-and-reliability/product-longevity.html#7-year-longevity/en/microcontrollers-microprocessors/stm32h7b3li.html</t>
  </si>
  <si>
    <t>STM32H7B3NI</t>
  </si>
  <si>
    <t>https://www.st.com/content/st_com/en/about/quality-and-reliability/product-longevity.html#7-year-longevity/en/microcontrollers-microprocessors/stm32h7b3ni.html</t>
  </si>
  <si>
    <t>https://www.st.com/content/st_com/en/about/quality-and-reliability/product-longevity.html#7-year-longevity/en/microcontrollers-microprocessors/stm32h7b3qi.html</t>
  </si>
  <si>
    <t>STM32H7B3RI</t>
  </si>
  <si>
    <t>https://www.st.com/content/st_com/en/about/quality-and-reliability/product-longevity.html#7-year-longevity/en/microcontrollers-microprocessors/stm32h7b3ri.html</t>
  </si>
  <si>
    <t>STM32H7B3VI</t>
  </si>
  <si>
    <t>https://www.st.com/content/st_com/en/about/quality-and-reliability/product-longevity.html#7-year-longevity/en/microcontrollers-microprocessors/stm32h7b3vi.html</t>
  </si>
  <si>
    <t>STM32H7B3ZI</t>
  </si>
  <si>
    <t>https://www.st.com/content/st_com/en/about/quality-and-reliability/product-longevity.html#7-year-longevity/en/microcontrollers-microprocessors/stm32h7b3zi.html</t>
  </si>
  <si>
    <t>STM32L010C6</t>
  </si>
  <si>
    <t>https://www.st.com/content/st_com/en/about/quality-and-reliability/product-longevity.html#7-year-longevity/en/microcontrollers-microprocessors/stm32l010c6.html</t>
  </si>
  <si>
    <t>Mainstream Mixed signals MCUs Arm Cortex-M4 core with DSP and FPU, 384 Kbytes of Flash memory, 72 MHz CPU, MPU, 12-bit ADC 5 MSPS, PGA, comparators</t>
  </si>
  <si>
    <t>STM32L010F4</t>
  </si>
  <si>
    <t>https://www.st.com/content/st_com/en/about/quality-and-reliability/product-longevity.html#7-year-longevity/en/microcontrollers-microprocessors/stm32l010f4.html</t>
  </si>
  <si>
    <t>STM32L010K4</t>
  </si>
  <si>
    <t>https://www.st.com/content/st_com/en/about/quality-and-reliability/product-longevity.html#7-year-longevity/en/microcontrollers-microprocessors/stm32l010k4.html</t>
  </si>
  <si>
    <t>Mainstream Mixed signals MCUs Arm Cortex-M4 core with DSP and FPU, 512 Kbytes of Flash memory, 72 MHz CPU, MPU, 12-bit ADC 5 MSPS, PGA, comparators</t>
  </si>
  <si>
    <t>STM32L010K8</t>
  </si>
  <si>
    <t>https://www.st.com/content/st_com/en/about/quality-and-reliability/product-longevity.html#7-year-longevity/en/microcontrollers-microprocessors/stm32l010k8.html</t>
  </si>
  <si>
    <t>STM32L010R8</t>
  </si>
  <si>
    <t>https://www.st.com/content/st_com/en/about/quality-and-reliability/product-longevity.html#7-year-longevity/en/microcontrollers-microprocessors/stm32l010r8.html</t>
  </si>
  <si>
    <t>Mainstream Mixed signals MCUs Arm Cortex-M4 core with DSP and FPU,128 Kbytes of Flash memory, 72 MHz CPU, MPU, CCM, 12-bit ADC 5 MSPS, PGA, comparators</t>
  </si>
  <si>
    <t>STM32L010RB</t>
  </si>
  <si>
    <t>https://www.st.com/content/st_com/en/about/quality-and-reliability/product-longevity.html#7-year-longevity/en/microcontrollers-microprocessors/stm32l010rb.html</t>
  </si>
  <si>
    <t>STM32L011D3</t>
  </si>
  <si>
    <t>https://www.st.com/content/st_com/en/about/quality-and-reliability/product-longevity.html#7-year-longevity/en/microcontrollers-microprocessors/stm32l011d3.html</t>
  </si>
  <si>
    <t>STM32L011D4</t>
  </si>
  <si>
    <t>https://www.st.com/content/st_com/en/about/quality-and-reliability/product-longevity.html#7-year-longevity/en/microcontrollers-microprocessors/stm32l011d4.html</t>
  </si>
  <si>
    <t>STM32L011E3</t>
  </si>
  <si>
    <t>https://www.st.com/content/st_com/en/about/quality-and-reliability/product-longevity.html#7-year-longevity/en/microcontrollers-microprocessors/stm32l011e3.html</t>
  </si>
  <si>
    <t>STM32L011E4</t>
  </si>
  <si>
    <t>https://www.st.com/content/st_com/en/about/quality-and-reliability/product-longevity.html#7-year-longevity/en/microcontrollers-microprocessors/stm32l011e4.html</t>
  </si>
  <si>
    <t>STM32L011F3</t>
  </si>
  <si>
    <t>https://www.st.com/content/st_com/en/about/quality-and-reliability/product-longevity.html#7-year-longevity/en/microcontrollers-microprocessors/stm32l011f3.html</t>
  </si>
  <si>
    <t>STM32L011F4</t>
  </si>
  <si>
    <t>https://www.st.com/content/st_com/en/about/quality-and-reliability/product-longevity.html#7-year-longevity/en/microcontrollers-microprocessors/stm32l011f4.html</t>
  </si>
  <si>
    <t>STM32L011G3</t>
  </si>
  <si>
    <t>https://www.st.com/content/st_com/en/about/quality-and-reliability/product-longevity.html#7-year-longevity/en/microcontrollers-microprocessors/stm32l011g3.html</t>
  </si>
  <si>
    <t>STM32L011G4</t>
  </si>
  <si>
    <t>https://www.st.com/content/st_com/en/about/quality-and-reliability/product-longevity.html#7-year-longevity/en/microcontrollers-microprocessors/stm32l011g4.html</t>
  </si>
  <si>
    <t>STM32L011K3</t>
  </si>
  <si>
    <t>https://www.st.com/content/st_com/en/about/quality-and-reliability/product-longevity.html#7-year-longevity/en/microcontrollers-microprocessors/stm32l011k3.html</t>
  </si>
  <si>
    <t>STM32L011K4</t>
  </si>
  <si>
    <t>https://www.st.com/content/st_com/en/about/quality-and-reliability/product-longevity.html#7-year-longevity/en/microcontrollers-microprocessors/stm32l011k4.html</t>
  </si>
  <si>
    <t>STM32L021D4</t>
  </si>
  <si>
    <t>https://www.st.com/content/st_com/en/about/quality-and-reliability/product-longevity.html#7-year-longevity/en/microcontrollers-microprocessors/stm32l021d4.html</t>
  </si>
  <si>
    <t>Mainstream Mixed signals MCUs Arm Cortex-M4 core with DSP and FPU, 32 Kbytes of Flash memory, 72 MHz CPU, CCM, 12-bit ADC 5 MSPS, comparators, op-amp</t>
  </si>
  <si>
    <t>STM32L021F4</t>
  </si>
  <si>
    <t>https://www.st.com/content/st_com/en/about/quality-and-reliability/product-longevity.html#7-year-longevity/en/microcontrollers-microprocessors/stm32l021f4.html</t>
  </si>
  <si>
    <t>STM32L021G4</t>
  </si>
  <si>
    <t>https://www.st.com/content/st_com/en/about/quality-and-reliability/product-longevity.html#7-year-longevity/en/microcontrollers-microprocessors/stm32l021g4.html</t>
  </si>
  <si>
    <t>Mainstream Mixed signals MCUs Arm Cortex-M4 core with DSP and FPU, 64 Kbytes of Flash memory, 72 MHz CPU, CCM, 12-bit ADC 5 MSPS, comparators, op-amp</t>
  </si>
  <si>
    <t>STM32L021K4</t>
  </si>
  <si>
    <t>https://www.st.com/content/st_com/en/about/quality-and-reliability/product-longevity.html#7-year-longevity/en/microcontrollers-microprocessors/stm32l021k4.html</t>
  </si>
  <si>
    <t>STM32L031C4</t>
  </si>
  <si>
    <t>https://www.st.com/content/st_com/en/about/quality-and-reliability/product-longevity.html#7-year-longevity/en/microcontrollers-microprocessors/stm32l031c4.html</t>
  </si>
  <si>
    <t>STM32L031C6</t>
  </si>
  <si>
    <t>https://www.st.com/content/st_com/en/about/quality-and-reliability/product-longevity.html#7-year-longevity/en/microcontrollers-microprocessors/stm32l031c6.html</t>
  </si>
  <si>
    <t>STM32L031E4</t>
  </si>
  <si>
    <t>https://www.st.com/content/st_com/en/about/quality-and-reliability/product-longevity.html#7-year-longevity/en/microcontrollers-microprocessors/stm32l031e4.html</t>
  </si>
  <si>
    <t>Mainstream Mixed signals MCUs Arm Cortex-M4 core with DSP and FPU, 256 Kbytes of Flash memory, 72 MHz CPU, MPU, CCM, 12-bit ADC 5 MSPS, PGA, comparators</t>
  </si>
  <si>
    <t>STM32L031E6</t>
  </si>
  <si>
    <t>https://www.st.com/content/st_com/en/about/quality-and-reliability/product-longevity.html#7-year-longevity/en/microcontrollers-microprocessors/stm32l031e6.html</t>
  </si>
  <si>
    <t>STM32L031F4</t>
  </si>
  <si>
    <t>https://www.st.com/content/st_com/en/about/quality-and-reliability/product-longevity.html#7-year-longevity/en/microcontrollers-microprocessors/stm32l031f4.html</t>
  </si>
  <si>
    <t>STM32L031F6</t>
  </si>
  <si>
    <t>https://www.st.com/content/st_com/en/about/quality-and-reliability/product-longevity.html#7-year-longevity/en/microcontrollers-microprocessors/stm32l031f6.html</t>
  </si>
  <si>
    <t>STM32L031G4</t>
  </si>
  <si>
    <t>https://www.st.com/content/st_com/en/about/quality-and-reliability/product-longevity.html#7-year-longevity/en/microcontrollers-microprocessors/stm32l031g4.html</t>
  </si>
  <si>
    <t>STM32L031G6</t>
  </si>
  <si>
    <t>https://www.st.com/content/st_com/en/about/quality-and-reliability/product-longevity.html#7-year-longevity/en/microcontrollers-microprocessors/stm32l031g6.html</t>
  </si>
  <si>
    <t>STM32L031K4</t>
  </si>
  <si>
    <t>https://www.st.com/content/st_com/en/about/quality-and-reliability/product-longevity.html#7-year-longevity/en/microcontrollers-microprocessors/stm32l031k4.html</t>
  </si>
  <si>
    <t>STM32L031K6</t>
  </si>
  <si>
    <t>https://www.st.com/content/st_com/en/about/quality-and-reliability/product-longevity.html#7-year-longevity/en/microcontrollers-microprocessors/stm32l031k6.html</t>
  </si>
  <si>
    <t>STM32L041C6</t>
  </si>
  <si>
    <t>https://www.st.com/content/st_com/en/about/quality-and-reliability/product-longevity.html#7-year-longevity/en/microcontrollers-microprocessors/stm32l041c6.html</t>
  </si>
  <si>
    <t>STM32L041E6</t>
  </si>
  <si>
    <t>https://www.st.com/content/st_com/en/about/quality-and-reliability/product-longevity.html#7-year-longevity/en/microcontrollers-microprocessors/stm32l041e6.html</t>
  </si>
  <si>
    <t>STM32L041F6</t>
  </si>
  <si>
    <t>https://www.st.com/content/st_com/en/about/quality-and-reliability/product-longevity.html#7-year-longevity/en/microcontrollers-microprocessors/stm32l041f6.html</t>
  </si>
  <si>
    <t>STM32L041G6</t>
  </si>
  <si>
    <t>https://www.st.com/content/st_com/en/about/quality-and-reliability/product-longevity.html#7-year-longevity/en/microcontrollers-microprocessors/stm32l041g6.html</t>
  </si>
  <si>
    <t>STM32L041K6</t>
  </si>
  <si>
    <t>https://www.st.com/content/st_com/en/about/quality-and-reliability/product-longevity.html#7-year-longevity/en/microcontrollers-microprocessors/stm32l041k6.html</t>
  </si>
  <si>
    <t>STM32L051C6</t>
  </si>
  <si>
    <t>https://www.st.com/content/st_com/en/about/quality-and-reliability/product-longevity.html#7-year-longevity/en/microcontrollers-microprocessors/stm32l051c6.html</t>
  </si>
  <si>
    <t>STM32L051C8</t>
  </si>
  <si>
    <t>https://www.st.com/content/st_com/en/about/quality-and-reliability/product-longevity.html#7-year-longevity/en/microcontrollers-microprocessors/stm32l051c8.html</t>
  </si>
  <si>
    <t>Mainstream Mixed signals MCUs Arm Cortex-M4 core with DSP and FPU, 384 Kbytes of Flash memory, 72 MHz CPU, MPU, CCM, 12-bit ADC 5 MSPS, PGA, comparators</t>
  </si>
  <si>
    <t>STM32L051K6</t>
  </si>
  <si>
    <t>https://www.st.com/content/st_com/en/about/quality-and-reliability/product-longevity.html#7-year-longevity/en/microcontrollers-microprocessors/stm32l051k6.html</t>
  </si>
  <si>
    <t>STM32L051K8</t>
  </si>
  <si>
    <t>https://www.st.com/content/st_com/en/about/quality-and-reliability/product-longevity.html#7-year-longevity/en/microcontrollers-microprocessors/stm32l051k8.html</t>
  </si>
  <si>
    <t>Mainstream Mixed signals MCUs Arm Cortex-M4 core with DSP and FPU, 512 Kbytes of Flash memory, 72 MHz CPU, MPU, CCM, 12-bit ADC 5 MSPS, PGA, comparators</t>
  </si>
  <si>
    <t>STM32L051R6</t>
  </si>
  <si>
    <t>https://www.st.com/content/st_com/en/about/quality-and-reliability/product-longevity.html#7-year-longevity/en/microcontrollers-microprocessors/stm32l051r6.html</t>
  </si>
  <si>
    <t>STM32L051R8</t>
  </si>
  <si>
    <t>https://www.st.com/content/st_com/en/about/quality-and-reliability/product-longevity.html#7-year-longevity/en/microcontrollers-microprocessors/stm32l051r8.html</t>
  </si>
  <si>
    <t>STM32L051T6</t>
  </si>
  <si>
    <t>https://www.st.com/content/st_com/en/about/quality-and-reliability/product-longevity.html#7-year-longevity/en/microcontrollers-microprocessors/stm32l051t6.html</t>
  </si>
  <si>
    <t>STM32L051T8</t>
  </si>
  <si>
    <t>https://www.st.com/content/st_com/en/about/quality-and-reliability/product-longevity.html#7-year-longevity/en/microcontrollers-microprocessors/stm32l051t8.html</t>
  </si>
  <si>
    <t>STM32L052C6</t>
  </si>
  <si>
    <t>https://www.st.com/content/st_com/en/about/quality-and-reliability/product-longevity.html#7-year-longevity/en/microcontrollers-microprocessors/stm32l052c6.html</t>
  </si>
  <si>
    <t>STM32L052C8</t>
  </si>
  <si>
    <t>https://www.st.com/content/st_com/en/about/quality-and-reliability/product-longevity.html#7-year-longevity/en/microcontrollers-microprocessors/stm32l052c8.html</t>
  </si>
  <si>
    <t>STM32L052K6</t>
  </si>
  <si>
    <t>https://www.st.com/content/st_com/en/about/quality-and-reliability/product-longevity.html#7-year-longevity/en/microcontrollers-microprocessors/stm32l052k6.html</t>
  </si>
  <si>
    <t>STM32L052K8</t>
  </si>
  <si>
    <t>https://www.st.com/content/st_com/en/about/quality-and-reliability/product-longevity.html#7-year-longevity/en/microcontrollers-microprocessors/stm32l052k8.html</t>
  </si>
  <si>
    <t>STM32L052R6</t>
  </si>
  <si>
    <t>https://www.st.com/content/st_com/en/about/quality-and-reliability/product-longevity.html#7-year-longevity/en/microcontrollers-microprocessors/stm32l052r6.html</t>
  </si>
  <si>
    <t>STM32L052R8</t>
  </si>
  <si>
    <t>https://www.st.com/content/st_com/en/about/quality-and-reliability/product-longevity.html#7-year-longevity/en/microcontrollers-microprocessors/stm32l052r8.html</t>
  </si>
  <si>
    <t>STM32L052T6</t>
  </si>
  <si>
    <t>https://www.st.com/content/st_com/en/about/quality-and-reliability/product-longevity.html#7-year-longevity/en/microcontrollers-microprocessors/stm32l052t6.html</t>
  </si>
  <si>
    <t>STM32L052T8</t>
  </si>
  <si>
    <t>https://www.st.com/content/st_com/en/about/quality-and-reliability/product-longevity.html#7-year-longevity/en/microcontrollers-microprocessors/stm32l052t8.html</t>
  </si>
  <si>
    <t>STM32L053C6</t>
  </si>
  <si>
    <t>https://www.st.com/content/st_com/en/about/quality-and-reliability/product-longevity.html#7-year-longevity/en/microcontrollers-microprocessors/stm32l053c6.html</t>
  </si>
  <si>
    <t>STM32L053C8</t>
  </si>
  <si>
    <t>https://www.st.com/content/st_com/en/about/quality-and-reliability/product-longevity.html#7-year-longevity/en/microcontrollers-microprocessors/stm32l053c8.html</t>
  </si>
  <si>
    <t>STM32L053R6</t>
  </si>
  <si>
    <t>https://www.st.com/content/st_com/en/about/quality-and-reliability/product-longevity.html#7-year-longevity/en/microcontrollers-microprocessors/stm32l053r6.html</t>
  </si>
  <si>
    <t>STM32L053R8</t>
  </si>
  <si>
    <t>https://www.st.com/content/st_com/en/about/quality-and-reliability/product-longevity.html#7-year-longevity/en/microcontrollers-microprocessors/stm32l053r8.html</t>
  </si>
  <si>
    <t>STM32L062C8</t>
  </si>
  <si>
    <t>https://www.st.com/content/st_com/en/about/quality-and-reliability/product-longevity.html#7-year-longevity/en/microcontrollers-microprocessors/stm32l062c8.html</t>
  </si>
  <si>
    <t>STM32L062K8</t>
  </si>
  <si>
    <t>https://www.st.com/content/st_com/en/about/quality-and-reliability/product-longevity.html#7-year-longevity/en/microcontrollers-microprocessors/stm32l062k8.html</t>
  </si>
  <si>
    <t>STM32L063C8</t>
  </si>
  <si>
    <t>https://www.st.com/content/st_com/en/about/quality-and-reliability/product-longevity.html#7-year-longevity/en/microcontrollers-microprocessors/stm32l063c8.html</t>
  </si>
  <si>
    <t>STM32L063R8</t>
  </si>
  <si>
    <t>https://www.st.com/content/st_com/en/about/quality-and-reliability/product-longevity.html#7-year-longevity/en/microcontrollers-microprocessors/stm32l063r8.html</t>
  </si>
  <si>
    <t>Mainstream Mixed signals MCUs Arm Cortex-M4 core with DSP and FPU, 16 Kbytes of Flash memory, 72 MHz CPU, CCM, 12-bit ADC 5 MSPS, comparators, op-amp, hr timer</t>
  </si>
  <si>
    <t>STM32L071C8</t>
  </si>
  <si>
    <t>https://www.st.com/content/st_com/en/about/quality-and-reliability/product-longevity.html#7-year-longevity/en/microcontrollers-microprocessors/stm32l071c8.html</t>
  </si>
  <si>
    <t>STM32L071CB</t>
  </si>
  <si>
    <t>https://www.st.com/content/st_com/en/about/quality-and-reliability/product-longevity.html#7-year-longevity/en/microcontrollers-microprocessors/stm32l071cb.html</t>
  </si>
  <si>
    <t>Mainstream Mixed signals MCUs Arm Cortex-M4 core with DSP and FPU, 32 Kbytes of Flash memory, 72 MHz CPU, CCM, 12-bit ADC 5 MSPS, comparators, op-amp, hr timer</t>
  </si>
  <si>
    <t>STM32L071CZ</t>
  </si>
  <si>
    <t>https://www.st.com/content/st_com/en/about/quality-and-reliability/product-longevity.html#7-year-longevity/en/microcontrollers-microprocessors/stm32l071cz.html</t>
  </si>
  <si>
    <t>STM32L071K8</t>
  </si>
  <si>
    <t>https://www.st.com/content/st_com/en/about/quality-and-reliability/product-longevity.html#7-year-longevity/en/microcontrollers-microprocessors/stm32l071k8.html</t>
  </si>
  <si>
    <t>Mainstream Mixed signals MCUs Arm Cortex-M4 core with DSP and FPU, 64 Kbytes of Flash memory, 72 MHz CPU, CCM, 12-bit ADC 5 MSPS, comparators, op-amp, hr timer</t>
  </si>
  <si>
    <t>STM32L071KB</t>
  </si>
  <si>
    <t>https://www.st.com/content/st_com/en/about/quality-and-reliability/product-longevity.html#7-year-longevity/en/microcontrollers-microprocessors/stm32l071kb.html</t>
  </si>
  <si>
    <t>STM32L071KZ</t>
  </si>
  <si>
    <t>https://www.st.com/content/st_com/en/about/quality-and-reliability/product-longevity.html#7-year-longevity/en/microcontrollers-microprocessors/stm32l071kz.html</t>
  </si>
  <si>
    <t>STM32L071RB</t>
  </si>
  <si>
    <t>https://www.st.com/content/st_com/en/about/quality-and-reliability/product-longevity.html#7-year-longevity/en/microcontrollers-microprocessors/stm32l071rb.html</t>
  </si>
  <si>
    <t>STM32L071RZ</t>
  </si>
  <si>
    <t>https://www.st.com/content/st_com/en/about/quality-and-reliability/product-longevity.html#7-year-longevity/en/microcontrollers-microprocessors/stm32l071rz.html</t>
  </si>
  <si>
    <t>Mainstream Mixed signals MCUs Arm Cortex-M4 core with DSP and FPU, 32-Kbytes of Flash memory, 72 MHz CPU, CCM, 12-bit ADC 5 MSPS, comparators, op-amp, hr timer</t>
  </si>
  <si>
    <t>STM32L071V8</t>
  </si>
  <si>
    <t>https://www.st.com/content/st_com/en/about/quality-and-reliability/product-longevity.html#7-year-longevity/en/microcontrollers-microprocessors/stm32l071v8.html</t>
  </si>
  <si>
    <t>STM32L071VB</t>
  </si>
  <si>
    <t>https://www.st.com/content/st_com/en/about/quality-and-reliability/product-longevity.html#7-year-longevity/en/microcontrollers-microprocessors/stm32l071vb.html</t>
  </si>
  <si>
    <t>STM32L071VZ</t>
  </si>
  <si>
    <t>https://www.st.com/content/st_com/en/about/quality-and-reliability/product-longevity.html#7-year-longevity/en/microcontrollers-microprocessors/stm32l071vz.html</t>
  </si>
  <si>
    <t>STM32L072CB</t>
  </si>
  <si>
    <t>https://www.st.com/content/st_com/en/about/quality-and-reliability/product-longevity.html#7-year-longevity/en/microcontrollers-microprocessors/stm32l072cb.html</t>
  </si>
  <si>
    <t>STM32L072CZ</t>
  </si>
  <si>
    <t>https://www.st.com/content/st_com/en/about/quality-and-reliability/product-longevity.html#7-year-longevity/en/microcontrollers-microprocessors/stm32l072cz.html</t>
  </si>
  <si>
    <t>STM32L072KB</t>
  </si>
  <si>
    <t>https://www.st.com/content/st_com/en/about/quality-and-reliability/product-longevity.html#7-year-longevity/en/microcontrollers-microprocessors/stm32l072kb.html</t>
  </si>
  <si>
    <t>STM32L072KZ</t>
  </si>
  <si>
    <t>https://www.st.com/content/st_com/en/about/quality-and-reliability/product-longevity.html#7-year-longevity/en/microcontrollers-microprocessors/stm32l072kz.html</t>
  </si>
  <si>
    <t>STM32L072RB</t>
  </si>
  <si>
    <t>https://www.st.com/content/st_com/en/about/quality-and-reliability/product-longevity.html#7-year-longevity/en/microcontrollers-microprocessors/stm32l072rb.html</t>
  </si>
  <si>
    <t>Mainstream Mixed signals MCUs Arm Cortex-M4 core with DSP and FPU, 256 Kbytes of Flash memory, 72 MHz CPU, MPU, CCM, 12-bit ADC 5Msps, PGA, comparators</t>
  </si>
  <si>
    <t>STM32L072RZ</t>
  </si>
  <si>
    <t>https://www.st.com/content/st_com/en/about/quality-and-reliability/product-longevity.html#7-year-longevity/en/microcontrollers-microprocessors/stm32l072rz.html</t>
  </si>
  <si>
    <t>STM32L072V8</t>
  </si>
  <si>
    <t>https://www.st.com/content/st_com/en/about/quality-and-reliability/product-longevity.html#7-year-longevity/en/microcontrollers-microprocessors/stm32l072v8.html</t>
  </si>
  <si>
    <t>STM32L072VB</t>
  </si>
  <si>
    <t>https://www.st.com/content/st_com/en/about/quality-and-reliability/product-longevity.html#7-year-longevity/en/microcontrollers-microprocessors/stm32l072vb.html</t>
  </si>
  <si>
    <t>STM32L072VZ</t>
  </si>
  <si>
    <t>https://www.st.com/content/st_com/en/about/quality-and-reliability/product-longevity.html#7-year-longevity/en/microcontrollers-microprocessors/stm32l072vz.html</t>
  </si>
  <si>
    <t>STM32L073CB</t>
  </si>
  <si>
    <t>https://www.st.com/content/st_com/en/about/quality-and-reliability/product-longevity.html#7-year-longevity/en/microcontrollers-microprocessors/stm32l073cb.html</t>
  </si>
  <si>
    <t>STM32L073CZ</t>
  </si>
  <si>
    <t>https://www.st.com/content/st_com/en/about/quality-and-reliability/product-longevity.html#7-year-longevity/en/microcontrollers-microprocessors/stm32l073cz.html</t>
  </si>
  <si>
    <t>Mainstream Mixed signals MCUs Arm Cortex-M4 core with DSP and FPU, 64 Kbytes of Flash memory, 72 MHz CPU, MPU, 16-bit ADC, comparators</t>
  </si>
  <si>
    <t>STM32L073RB</t>
  </si>
  <si>
    <t>https://www.st.com/content/st_com/en/about/quality-and-reliability/product-longevity.html#7-year-longevity/en/microcontrollers-microprocessors/stm32l073rb.html</t>
  </si>
  <si>
    <t>STM32L073RZ</t>
  </si>
  <si>
    <t>https://www.st.com/content/st_com/en/about/quality-and-reliability/product-longevity.html#7-year-longevity/en/microcontrollers-microprocessors/stm32l073rz.html</t>
  </si>
  <si>
    <t>Mainstream Mixed signals MCUs Arm Cortex-M4 core with DSP and FPU, 128 KBytes of Flash memory, 72MHz CPU, MPU, 16-bit ADC, comparators</t>
  </si>
  <si>
    <t>STM32L073V8</t>
  </si>
  <si>
    <t>https://www.st.com/content/st_com/en/about/quality-and-reliability/product-longevity.html#7-year-longevity/en/microcontrollers-microprocessors/stm32l073v8.html</t>
  </si>
  <si>
    <t>STM32L073VB</t>
  </si>
  <si>
    <t>https://www.st.com/content/st_com/en/about/quality-and-reliability/product-longevity.html#7-year-longevity/en/microcontrollers-microprocessors/stm32l073vb.html</t>
  </si>
  <si>
    <t>Mainstream Mixed signals MCUs Arm Cortex-M4 core with DSP and FPU, 256 KBytes of Flash memory, 72 MHz CPU, MPU, 16-bit ADC comparators</t>
  </si>
  <si>
    <t>STM32L073VZ</t>
  </si>
  <si>
    <t>https://www.st.com/content/st_com/en/about/quality-and-reliability/product-longevity.html#7-year-longevity/en/microcontrollers-microprocessors/stm32l073vz.html</t>
  </si>
  <si>
    <t>STM32L081CB</t>
  </si>
  <si>
    <t>https://www.st.com/content/st_com/en/about/quality-and-reliability/product-longevity.html#7-year-longevity/en/microcontrollers-microprocessors/stm32l081cb.html</t>
  </si>
  <si>
    <t>STM32L081CZ</t>
  </si>
  <si>
    <t>https://www.st.com/content/st_com/en/about/quality-and-reliability/product-longevity.html#7-year-longevity/en/microcontrollers-microprocessors/stm32l081cz.html</t>
  </si>
  <si>
    <t>STM32L081KZ</t>
  </si>
  <si>
    <t>https://www.st.com/content/st_com/en/about/quality-and-reliability/product-longevity.html#7-year-longevity/en/microcontrollers-microprocessors/stm32l081kz.html</t>
  </si>
  <si>
    <t>Mainstream Mixed signals MCUs Arm Cortex-M4 core with DSP and FPU, 128 Kbytes of Flash memory, 72 MHz CPU, MPU, 16-bit ADC, comparators</t>
  </si>
  <si>
    <t>STM32L082CZ</t>
  </si>
  <si>
    <t>https://www.st.com/content/st_com/en/about/quality-and-reliability/product-longevity.html#7-year-longevity/en/microcontrollers-microprocessors/stm32l082cz.html</t>
  </si>
  <si>
    <t>STM32L082KB</t>
  </si>
  <si>
    <t>https://www.st.com/content/st_com/en/about/quality-and-reliability/product-longevity.html#7-year-longevity/en/microcontrollers-microprocessors/stm32l082kb.html</t>
  </si>
  <si>
    <t>STM32L082KZ</t>
  </si>
  <si>
    <t>https://www.st.com/content/st_com/en/about/quality-and-reliability/product-longevity.html#7-year-longevity/en/microcontrollers-microprocessors/stm32l082kz.html</t>
  </si>
  <si>
    <t>STM32L083CB</t>
  </si>
  <si>
    <t>https://www.st.com/content/st_com/en/about/quality-and-reliability/product-longevity.html#7-year-longevity/en/microcontrollers-microprocessors/stm32l083cb.html</t>
  </si>
  <si>
    <t>STM32L083CZ</t>
  </si>
  <si>
    <t>https://www.st.com/content/st_com/en/about/quality-and-reliability/product-longevity.html#7-year-longevity/en/microcontrollers-microprocessors/stm32l083cz.html</t>
  </si>
  <si>
    <t>STM32L083RB</t>
  </si>
  <si>
    <t>https://www.st.com/content/st_com/en/about/quality-and-reliability/product-longevity.html#7-year-longevity/en/microcontrollers-microprocessors/stm32l083rb.html</t>
  </si>
  <si>
    <t>Mainstream Mixed signals MCUs Arm Cortex-M4 core with DSP and FPU, 128 KBytes of Flash memory, 72 MHz CPU, MPU, 16-bit ADC comparators</t>
  </si>
  <si>
    <t>STM32L083RZ</t>
  </si>
  <si>
    <t>https://www.st.com/content/st_com/en/about/quality-and-reliability/product-longevity.html#7-year-longevity/en/microcontrollers-microprocessors/stm32l083rz.html</t>
  </si>
  <si>
    <t>STM32L083V8</t>
  </si>
  <si>
    <t>https://www.st.com/content/st_com/en/about/quality-and-reliability/product-longevity.html#7-year-longevity/en/microcontrollers-microprocessors/stm32l083v8.html</t>
  </si>
  <si>
    <t>STM32L083VB</t>
  </si>
  <si>
    <t>https://www.st.com/content/st_com/en/about/quality-and-reliability/product-longevity.html#7-year-longevity/en/microcontrollers-microprocessors/stm32l083vb.html</t>
  </si>
  <si>
    <t>STM32L083VZ</t>
  </si>
  <si>
    <t>https://www.st.com/content/st_com/en/about/quality-and-reliability/product-longevity.html#7-year-longevity/en/microcontrollers-microprocessors/stm32l083vz.html</t>
  </si>
  <si>
    <t>Mainstream Mixed signals MCUs Arm Cortex-M4 core with DSP and FPU, 256 Kbytes of Flash memory, 72 MHz CPU, MPU, 16-bit ADC, comparators</t>
  </si>
  <si>
    <t>STM32L100C6</t>
  </si>
  <si>
    <t>https://www.st.com/content/st_com/en/about/quality-and-reliability/product-longevity.html#7-year-longevity/en/microcontrollers-microprocessors/stm32l100c6.html</t>
  </si>
  <si>
    <t>STM32L100C6-A</t>
  </si>
  <si>
    <t>https://www.st.com/content/st_com/en/about/quality-and-reliability/product-longevity.html#7-year-longevity/en/microcontrollers-microprocessors/stm32l100c6-a.html</t>
  </si>
  <si>
    <t>STM32L100R8</t>
  </si>
  <si>
    <t>https://www.st.com/content/st_com/en/about/quality-and-reliability/product-longevity.html#7-year-longevity/en/microcontrollers-microprocessors/stm32l100r8.html</t>
  </si>
  <si>
    <t>STM32L100R8-A</t>
  </si>
  <si>
    <t>https://www.st.com/content/st_com/en/about/quality-and-reliability/product-longevity.html#7-year-longevity/en/microcontrollers-microprocessors/stm32l100r8-a.html</t>
  </si>
  <si>
    <t>STM32L100RB</t>
  </si>
  <si>
    <t>https://www.st.com/content/st_com/en/about/quality-and-reliability/product-longevity.html#7-year-longevity/en/microcontrollers-microprocessors/stm32l100rb.html</t>
  </si>
  <si>
    <t>STM32L100RB-A</t>
  </si>
  <si>
    <t>https://www.st.com/content/st_com/en/about/quality-and-reliability/product-longevity.html#7-year-longevity/en/microcontrollers-microprocessors/stm32l100rb-a.html</t>
  </si>
  <si>
    <t>Mainstream Mixed signals MCUs Arm Cortex-M4 core with DSP and FPU, 512 Kbytes of Flash memory, 72 MHz CPU, MPU, CCM, 12-bit ADC 5Msps, PGA, comparators</t>
  </si>
  <si>
    <t>STM32L100RC</t>
  </si>
  <si>
    <t>https://www.st.com/content/st_com/en/about/quality-and-reliability/product-longevity.html#7-year-longevity/en/microcontrollers-microprocessors/stm32l100rc.html</t>
  </si>
  <si>
    <t>STM32L151C6</t>
  </si>
  <si>
    <t>https://www.st.com/content/st_com/en/about/quality-and-reliability/product-longevity.html#7-year-longevity/en/microcontrollers-microprocessors/stm32l151c6.html</t>
  </si>
  <si>
    <t>High-performance access line, Arm Cortex-M4 core with DSP and FPU, 128 Kbytes of Flash memory, 84 MHz CPU, ART Accelerator</t>
  </si>
  <si>
    <t>STM32L151C6-A</t>
  </si>
  <si>
    <t>https://www.st.com/content/st_com/en/about/quality-and-reliability/product-longevity.html#7-year-longevity/en/microcontrollers-microprocessors/stm32l151c6-a.html</t>
  </si>
  <si>
    <t>STM32L151C8</t>
  </si>
  <si>
    <t>https://www.st.com/content/st_com/en/about/quality-and-reliability/product-longevity.html#7-year-longevity/en/microcontrollers-microprocessors/stm32l151c8.html</t>
  </si>
  <si>
    <t>High-performance access line, Arm Cortex-M4 core with DSP and FPU, 256 Kbytes of Flash memory, 84 MHz CPU, ART Accelerator</t>
  </si>
  <si>
    <t>STM32L151C8-A</t>
  </si>
  <si>
    <t>https://www.st.com/content/st_com/en/about/quality-and-reliability/product-longevity.html#7-year-longevity/en/microcontrollers-microprocessors/stm32l151c8-a.html</t>
  </si>
  <si>
    <t>STM32L151CB</t>
  </si>
  <si>
    <t>https://www.st.com/content/st_com/en/about/quality-and-reliability/product-longevity.html#7-year-longevity/en/microcontrollers-microprocessors/stm32l151cb.html</t>
  </si>
  <si>
    <t>High-performance access line, Arm Cortex-M4 core with DSP and FPU, 384 Kbytes of Flash memory, 84 MHz CPU, ART Accelerator</t>
  </si>
  <si>
    <t>STM32L151CB-A</t>
  </si>
  <si>
    <t>https://www.st.com/content/st_com/en/about/quality-and-reliability/product-longevity.html#7-year-longevity/en/microcontrollers-microprocessors/stm32l151cb-a.html</t>
  </si>
  <si>
    <t>STM32L151CC</t>
  </si>
  <si>
    <t>https://www.st.com/content/st_com/en/about/quality-and-reliability/product-longevity.html#7-year-longevity/en/microcontrollers-microprocessors/stm32l151cc.html</t>
  </si>
  <si>
    <t>High-performance access line, Arm Cortex-M4 core with DSP and FPU, 512 Kbytes of Flash memory, 84 MHz CPU, ART Accelerator</t>
  </si>
  <si>
    <t>STM32L151QC</t>
  </si>
  <si>
    <t>https://www.st.com/content/st_com/en/about/quality-and-reliability/product-longevity.html#7-year-longevity/en/microcontrollers-microprocessors/stm32l151qc.html</t>
  </si>
  <si>
    <t>STM32L151QD</t>
  </si>
  <si>
    <t>https://www.st.com/content/st_com/en/about/quality-and-reliability/product-longevity.html#7-year-longevity/en/microcontrollers-microprocessors/stm32l151qd.html</t>
  </si>
  <si>
    <t>STM32L151QE</t>
  </si>
  <si>
    <t>https://www.st.com/content/st_com/en/about/quality-and-reliability/product-longevity.html#7-year-longevity/en/microcontrollers-microprocessors/stm32l151qe.html</t>
  </si>
  <si>
    <t>STM32L151R6</t>
  </si>
  <si>
    <t>https://www.st.com/content/st_com/en/about/quality-and-reliability/product-longevity.html#7-year-longevity/en/microcontrollers-microprocessors/stm32l151r6.html</t>
  </si>
  <si>
    <t>STM32L151R6-A</t>
  </si>
  <si>
    <t>https://www.st.com/content/st_com/en/about/quality-and-reliability/product-longevity.html#7-year-longevity/en/microcontrollers-microprocessors/stm32l151r6-a.html</t>
  </si>
  <si>
    <t>STM32L151R8</t>
  </si>
  <si>
    <t>https://www.st.com/content/st_com/en/about/quality-and-reliability/product-longevity.html#7-year-longevity/en/microcontrollers-microprocessors/stm32l151r8.html</t>
  </si>
  <si>
    <t>STM32L151R8-A</t>
  </si>
  <si>
    <t>https://www.st.com/content/st_com/en/about/quality-and-reliability/product-longevity.html#7-year-longevity/en/microcontrollers-microprocessors/stm32l151r8-a.html</t>
  </si>
  <si>
    <t>STM32L151RB</t>
  </si>
  <si>
    <t>https://www.st.com/content/st_com/en/about/quality-and-reliability/product-longevity.html#7-year-longevity/en/microcontrollers-microprocessors/stm32l151rb.html</t>
  </si>
  <si>
    <t>STM32 Dynamic Efficiency MCU, Arm Cortex-M4 core with DSP and FPU, up to 512 Kbytes of Flash memory, 84 MHz CPU, Art Accelerator</t>
  </si>
  <si>
    <t>STM32L151RB-A</t>
  </si>
  <si>
    <t>https://www.st.com/content/st_com/en/about/quality-and-reliability/product-longevity.html#7-year-longevity/en/microcontrollers-microprocessors/stm32l151rb-a.html</t>
  </si>
  <si>
    <t>STM32L151RC</t>
  </si>
  <si>
    <t>https://www.st.com/content/st_com/en/about/quality-and-reliability/product-longevity.html#7-year-longevity/en/microcontrollers-microprocessors/stm32l151rc.html</t>
  </si>
  <si>
    <t>STM32L151RC-A</t>
  </si>
  <si>
    <t>https://www.st.com/content/st_com/en/about/quality-and-reliability/product-longevity.html#7-year-longevity/en/microcontrollers-microprocessors/stm32l151rc-a.html</t>
  </si>
  <si>
    <t>STM32L151RD</t>
  </si>
  <si>
    <t>https://www.st.com/content/st_com/en/about/quality-and-reliability/product-longevity.html#7-year-longevity/en/microcontrollers-microprocessors/stm32l151rd.html</t>
  </si>
  <si>
    <t>STM32L151RE</t>
  </si>
  <si>
    <t>https://www.st.com/content/st_com/en/about/quality-and-reliability/product-longevity.html#7-year-longevity/en/microcontrollers-microprocessors/stm32l151re.html</t>
  </si>
  <si>
    <t>STM32L151UC</t>
  </si>
  <si>
    <t>https://www.st.com/content/st_com/en/about/quality-and-reliability/product-longevity.html#7-year-longevity/en/microcontrollers-microprocessors/stm32l151uc.html</t>
  </si>
  <si>
    <t>STM32L151V8</t>
  </si>
  <si>
    <t>https://www.st.com/content/st_com/en/about/quality-and-reliability/product-longevity.html#7-year-longevity/en/microcontrollers-microprocessors/stm32l151v8.html</t>
  </si>
  <si>
    <t>STM32L151V8-A</t>
  </si>
  <si>
    <t>https://www.st.com/content/st_com/en/about/quality-and-reliability/product-longevity.html#7-year-longevity/en/microcontrollers-microprocessors/stm32l151v8-a.html</t>
  </si>
  <si>
    <t>STM32L151VB</t>
  </si>
  <si>
    <t>https://www.st.com/content/st_com/en/about/quality-and-reliability/product-longevity.html#7-year-longevity/en/microcontrollers-microprocessors/stm32l151vb.html</t>
  </si>
  <si>
    <t>STM32L151VB-A</t>
  </si>
  <si>
    <t>https://www.st.com/content/st_com/en/about/quality-and-reliability/product-longevity.html#7-year-longevity/en/microcontrollers-microprocessors/stm32l151vb-a.html</t>
  </si>
  <si>
    <t>High-performance foundation line, Arm Cortex-M4 core with DSP and FPU, 512 Kbytes of Flash memory, 168 MHz CPU, ART Accelerator, FSMC</t>
  </si>
  <si>
    <t>STM32L151VC</t>
  </si>
  <si>
    <t>https://www.st.com/content/st_com/en/about/quality-and-reliability/product-longevity.html#7-year-longevity/en/microcontrollers-microprocessors/stm32l151vc.html</t>
  </si>
  <si>
    <t>STM32L151VC-A</t>
  </si>
  <si>
    <t>https://www.st.com/content/st_com/en/about/quality-and-reliability/product-longevity.html#7-year-longevity/en/microcontrollers-microprocessors/stm32l151vc-a.html</t>
  </si>
  <si>
    <t>High-performance foundation line, Arm Cortex-M4 core with DSP and FPU, 1 Mbyte of Flash memory, 168 MHz CPU, ART Accelerator, FSMC</t>
  </si>
  <si>
    <t>STM32L151VD</t>
  </si>
  <si>
    <t>https://www.st.com/content/st_com/en/about/quality-and-reliability/product-longevity.html#7-year-longevity/en/microcontrollers-microprocessors/stm32l151vd.html</t>
  </si>
  <si>
    <t>STM32L151VD-X</t>
  </si>
  <si>
    <t>https://www.st.com/content/st_com/en/about/quality-and-reliability/product-longevity.html#7-year-longevity/en/microcontrollers-microprocessors/stm32l151vd-x.html</t>
  </si>
  <si>
    <t>High-performance foundation line, Arm Cortex-M4 core with DSP and FPU, 1 Mbyte of Flash memory, 168 MHz CPU, ART Accelerator</t>
  </si>
  <si>
    <t>STM32L151VE</t>
  </si>
  <si>
    <t>https://www.st.com/content/st_com/en/about/quality-and-reliability/product-longevity.html#7-year-longevity/en/microcontrollers-microprocessors/stm32l151ve.html</t>
  </si>
  <si>
    <t>STM32L151ZC</t>
  </si>
  <si>
    <t>https://www.st.com/content/st_com/en/about/quality-and-reliability/product-longevity.html#7-year-longevity/en/microcontrollers-microprocessors/stm32l151zc.html</t>
  </si>
  <si>
    <t>STM32L151ZD</t>
  </si>
  <si>
    <t>https://www.st.com/content/st_com/en/about/quality-and-reliability/product-longevity.html#7-year-longevity/en/microcontrollers-microprocessors/stm32l151zd.html</t>
  </si>
  <si>
    <t>STM32L151ZE</t>
  </si>
  <si>
    <t>https://www.st.com/content/st_com/en/about/quality-and-reliability/product-longevity.html#7-year-longevity/en/microcontrollers-microprocessors/stm32l151ze.html</t>
  </si>
  <si>
    <t>STM32L152C6</t>
  </si>
  <si>
    <t>https://www.st.com/content/st_com/en/about/quality-and-reliability/product-longevity.html#7-year-longevity/en/microcontrollers-microprocessors/stm32l152c6.html</t>
  </si>
  <si>
    <t>STM32L152C6-A</t>
  </si>
  <si>
    <t>https://www.st.com/content/st_com/en/about/quality-and-reliability/product-longevity.html#7-year-longevity/en/microcontrollers-microprocessors/stm32l152c6-a.html</t>
  </si>
  <si>
    <t>High-performance foundation line, Arm Cortex-M4 core with DSP and FPU, 512 Kbytes of Flash memory, 168 MHz CPU, ART Accelerator, Ethernet, FSMC</t>
  </si>
  <si>
    <t>STM32L152C8</t>
  </si>
  <si>
    <t>https://www.st.com/content/st_com/en/about/quality-and-reliability/product-longevity.html#7-year-longevity/en/microcontrollers-microprocessors/stm32l152c8.html</t>
  </si>
  <si>
    <t>STM32L152C8-A</t>
  </si>
  <si>
    <t>https://www.st.com/content/st_com/en/about/quality-and-reliability/product-longevity.html#7-year-longevity/en/microcontrollers-microprocessors/stm32l152c8-a.html</t>
  </si>
  <si>
    <t>High-performance foundation line, Arm Cortex-M4 core with DSP and FPU, 1 Mbyte of Flash memory, 168 MHz CPU, ART Accelerator, Ethernet, FSMC</t>
  </si>
  <si>
    <t>STM32L152CB</t>
  </si>
  <si>
    <t>https://www.st.com/content/st_com/en/about/quality-and-reliability/product-longevity.html#7-year-longevity/en/microcontrollers-microprocessors/stm32l152cb.html</t>
  </si>
  <si>
    <t>STM32L152CB-A</t>
  </si>
  <si>
    <t>https://www.st.com/content/st_com/en/about/quality-and-reliability/product-longevity.html#7-year-longevity/en/microcontrollers-microprocessors/stm32l152cb-a.html</t>
  </si>
  <si>
    <t>STM32L152CC</t>
  </si>
  <si>
    <t>https://www.st.com/content/st_com/en/about/quality-and-reliability/product-longevity.html#7-year-longevity/en/microcontrollers-microprocessors/stm32l152cc.html</t>
  </si>
  <si>
    <t>STM32L152QC</t>
  </si>
  <si>
    <t>https://www.st.com/content/st_com/en/about/quality-and-reliability/product-longevity.html#7-year-longevity/en/microcontrollers-microprocessors/stm32l152qc.html</t>
  </si>
  <si>
    <t>STM32L152QD</t>
  </si>
  <si>
    <t>https://www.st.com/content/st_com/en/about/quality-and-reliability/product-longevity.html#7-year-longevity/en/microcontrollers-microprocessors/stm32l152qd.html</t>
  </si>
  <si>
    <t>STM32L152QE</t>
  </si>
  <si>
    <t>https://www.st.com/content/st_com/en/about/quality-and-reliability/product-longevity.html#7-year-longevity/en/microcontrollers-microprocessors/stm32l152qe.html</t>
  </si>
  <si>
    <t>STM32L152R6</t>
  </si>
  <si>
    <t>https://www.st.com/content/st_com/en/about/quality-and-reliability/product-longevity.html#7-year-longevity/en/microcontrollers-microprocessors/stm32l152r6.html</t>
  </si>
  <si>
    <t>STM32L152R6-A</t>
  </si>
  <si>
    <t>https://www.st.com/content/st_com/en/about/quality-and-reliability/product-longevity.html#7-year-longevity/en/microcontrollers-microprocessors/stm32l152r6-a.html</t>
  </si>
  <si>
    <t>STM32L152R8</t>
  </si>
  <si>
    <t>https://www.st.com/content/st_com/en/about/quality-and-reliability/product-longevity.html#7-year-longevity/en/microcontrollers-microprocessors/stm32l152r8.html</t>
  </si>
  <si>
    <t>STM32L152R8-A</t>
  </si>
  <si>
    <t>https://www.st.com/content/st_com/en/about/quality-and-reliability/product-longevity.html#7-year-longevity/en/microcontrollers-microprocessors/stm32l152r8-a.html</t>
  </si>
  <si>
    <t>STM32 Dynamic Efficiency MCU with BAM, High-performance and DSP with FPU, Arm Cortex-M4 MCU with 64 Kbytes of Flash memory, 100 MHz CPU, Art Accelerator</t>
  </si>
  <si>
    <t>STM32L152RB</t>
  </si>
  <si>
    <t>https://www.st.com/content/st_com/en/about/quality-and-reliability/product-longevity.html#7-year-longevity/en/microcontrollers-microprocessors/stm32l152rb.html</t>
  </si>
  <si>
    <t>STM32L152RB-A</t>
  </si>
  <si>
    <t>https://www.st.com/content/st_com/en/about/quality-and-reliability/product-longevity.html#7-year-longevity/en/microcontrollers-microprocessors/stm32l152rb-a.html</t>
  </si>
  <si>
    <t>STM32 Dynamic Efficiency MCU with BAM, High-performance and DSP with FPU, Arm Cortex-M4 MCU with 128 Kbytes of Flash memory, 100 MHz CPU, Art Accelerator</t>
  </si>
  <si>
    <t>STM32L152RC</t>
  </si>
  <si>
    <t>https://www.st.com/content/st_com/en/about/quality-and-reliability/product-longevity.html#7-year-longevity/en/microcontrollers-microprocessors/stm32l152rc.html</t>
  </si>
  <si>
    <t>STM32L152RC-A</t>
  </si>
  <si>
    <t>https://www.st.com/content/st_com/en/about/quality-and-reliability/product-longevity.html#7-year-longevity/en/microcontrollers-microprocessors/stm32l152rc-a.html</t>
  </si>
  <si>
    <t>STM32L152RD</t>
  </si>
  <si>
    <t>https://www.st.com/content/st_com/en/about/quality-and-reliability/product-longevity.html#7-year-longevity/en/microcontrollers-microprocessors/stm32l152rd.html</t>
  </si>
  <si>
    <t>STM32L152RE</t>
  </si>
  <si>
    <t>https://www.st.com/content/st_com/en/about/quality-and-reliability/product-longevity.html#7-year-longevity/en/microcontrollers-microprocessors/stm32l152re.html</t>
  </si>
  <si>
    <t>STM32L152UC</t>
  </si>
  <si>
    <t>https://www.st.com/content/st_com/en/about/quality-and-reliability/product-longevity.html#7-year-longevity/en/microcontrollers-microprocessors/stm32l152uc.html</t>
  </si>
  <si>
    <t>STM32L152V8</t>
  </si>
  <si>
    <t>https://www.st.com/content/st_com/en/about/quality-and-reliability/product-longevity.html#7-year-longevity/en/microcontrollers-microprocessors/stm32l152v8.html</t>
  </si>
  <si>
    <t>STM32L152V8-A</t>
  </si>
  <si>
    <t>https://www.st.com/content/st_com/en/about/quality-and-reliability/product-longevity.html#7-year-longevity/en/microcontrollers-microprocessors/stm32l152v8-a.html</t>
  </si>
  <si>
    <t>STM32L152VB</t>
  </si>
  <si>
    <t>https://www.st.com/content/st_com/en/about/quality-and-reliability/product-longevity.html#7-year-longevity/en/microcontrollers-microprocessors/stm32l152vb.html</t>
  </si>
  <si>
    <t>STM32L152VB-A</t>
  </si>
  <si>
    <t>https://www.st.com/content/st_com/en/about/quality-and-reliability/product-longevity.html#7-year-longevity/en/microcontrollers-microprocessors/stm32l152vb-a.html</t>
  </si>
  <si>
    <t>STM32L152VC</t>
  </si>
  <si>
    <t>https://www.st.com/content/st_com/en/about/quality-and-reliability/product-longevity.html#7-year-longevity/en/microcontrollers-microprocessors/stm32l152vc.html</t>
  </si>
  <si>
    <t>High-performance access line, Arm Cortex-M4 core with DSP and FPU, 256 Kbytes of Flash memory, 100 MHz CPU, ART Accelerator</t>
  </si>
  <si>
    <t>STM32L152VC-A</t>
  </si>
  <si>
    <t>https://www.st.com/content/st_com/en/about/quality-and-reliability/product-longevity.html#7-year-longevity/en/microcontrollers-microprocessors/stm32l152vc-a.html</t>
  </si>
  <si>
    <t>STM32L152VD</t>
  </si>
  <si>
    <t>https://www.st.com/content/st_com/en/about/quality-and-reliability/product-longevity.html#7-year-longevity/en/microcontrollers-microprocessors/stm32l152vd.html</t>
  </si>
  <si>
    <t>High-performance access line, Arm Cortex-M4 core with DSP and FPU, 512 Kbytes of Flash memory, 100 MHz CPU, ART Accelerator</t>
  </si>
  <si>
    <t>STM32L152VD-X</t>
  </si>
  <si>
    <t>https://www.st.com/content/st_com/en/about/quality-and-reliability/product-longevity.html#7-year-longevity/en/microcontrollers-microprocessors/stm32l152vd-x.html</t>
  </si>
  <si>
    <t>STM32L152VE</t>
  </si>
  <si>
    <t>https://www.st.com/content/st_com/en/about/quality-and-reliability/product-longevity.html#7-year-longevity/en/microcontrollers-microprocessors/stm32l152ve.html</t>
  </si>
  <si>
    <t>STM32L152ZC</t>
  </si>
  <si>
    <t>https://www.st.com/content/st_com/en/about/quality-and-reliability/product-longevity.html#7-year-longevity/en/microcontrollers-microprocessors/stm32l152zc.html</t>
  </si>
  <si>
    <t>STM32L152ZD</t>
  </si>
  <si>
    <t>https://www.st.com/content/st_com/en/about/quality-and-reliability/product-longevity.html#7-year-longevity/en/microcontrollers-microprocessors/stm32l152zd.html</t>
  </si>
  <si>
    <t>STM32L152ZE</t>
  </si>
  <si>
    <t>https://www.st.com/content/st_com/en/about/quality-and-reliability/product-longevity.html#7-year-longevity/en/microcontrollers-microprocessors/stm32l152ze.html</t>
  </si>
  <si>
    <t>STM32L162QC</t>
  </si>
  <si>
    <t>https://www.st.com/content/st_com/en/about/quality-and-reliability/product-longevity.html#7-year-longevity/en/microcontrollers-microprocessors/stm32l162qc.html</t>
  </si>
  <si>
    <t>STM32L162QD</t>
  </si>
  <si>
    <t>https://www.st.com/content/st_com/en/about/quality-and-reliability/product-longevity.html#7-year-longevity/en/microcontrollers-microprocessors/stm32l162qd.html</t>
  </si>
  <si>
    <t>STM32L162RC</t>
  </si>
  <si>
    <t>https://www.st.com/content/st_com/en/about/quality-and-reliability/product-longevity.html#7-year-longevity/en/microcontrollers-microprocessors/stm32l162rc.html</t>
  </si>
  <si>
    <t>STM32L162RC-A</t>
  </si>
  <si>
    <t>https://www.st.com/content/st_com/en/about/quality-and-reliability/product-longevity.html#7-year-longevity/en/microcontrollers-microprocessors/stm32l162rc-a.html</t>
  </si>
  <si>
    <t>STM32L162RD</t>
  </si>
  <si>
    <t>https://www.st.com/content/st_com/en/about/quality-and-reliability/product-longevity.html#7-year-longevity/en/microcontrollers-microprocessors/stm32l162rd.html</t>
  </si>
  <si>
    <t>STM32 Dynamic Efficiency MCU with BAM, High-performance and DSP with FPU, Arm Cortex-M4 MCU with 512 Kbytes of Flash memory, 100 MHz CPU, Art Accelerator, DFSDM</t>
  </si>
  <si>
    <t>STM32L162RE</t>
  </si>
  <si>
    <t>https://www.st.com/content/st_com/en/about/quality-and-reliability/product-longevity.html#7-year-longevity/en/microcontrollers-microprocessors/stm32l162re.html</t>
  </si>
  <si>
    <t>STM32L162VC</t>
  </si>
  <si>
    <t>https://www.st.com/content/st_com/en/about/quality-and-reliability/product-longevity.html#7-year-longevity/en/microcontrollers-microprocessors/stm32l162vc.html</t>
  </si>
  <si>
    <t>STM32 Dynamic Efficiency MCU with BAM, High-performance and DSP with FPU, Arm Cortex-M4 MCU with 1 Mbyte of Flash memory, 100 MHz CPU, Art Accelerator, DFSDM</t>
  </si>
  <si>
    <t>STM32L162VC-A</t>
  </si>
  <si>
    <t>https://www.st.com/content/st_com/en/about/quality-and-reliability/product-longevity.html#7-year-longevity/en/microcontrollers-microprocessors/stm32l162vc-a.html</t>
  </si>
  <si>
    <t>STM32L162VD</t>
  </si>
  <si>
    <t>https://www.st.com/content/st_com/en/about/quality-and-reliability/product-longevity.html#7-year-longevity/en/microcontrollers-microprocessors/stm32l162vd.html</t>
  </si>
  <si>
    <t>STM32L162VD-X</t>
  </si>
  <si>
    <t>https://www.st.com/content/st_com/en/about/quality-and-reliability/product-longevity.html#7-year-longevity/en/microcontrollers-microprocessors/stm32l162vd-x.html</t>
  </si>
  <si>
    <t>STM32L162VE</t>
  </si>
  <si>
    <t>https://www.st.com/content/st_com/en/about/quality-and-reliability/product-longevity.html#7-year-longevity/en/microcontrollers-microprocessors/stm32l162ve.html</t>
  </si>
  <si>
    <t>STM32L162ZC</t>
  </si>
  <si>
    <t>https://www.st.com/content/st_com/en/about/quality-and-reliability/product-longevity.html#7-year-longevity/en/microcontrollers-microprocessors/stm32l162zc.html</t>
  </si>
  <si>
    <t>STM32L162ZD</t>
  </si>
  <si>
    <t>https://www.st.com/content/st_com/en/about/quality-and-reliability/product-longevity.html#7-year-longevity/en/microcontrollers-microprocessors/stm32l162zd.html</t>
  </si>
  <si>
    <t>STM32L162ZE</t>
  </si>
  <si>
    <t>https://www.st.com/content/st_com/en/about/quality-and-reliability/product-longevity.html#7-year-longevity/en/microcontrollers-microprocessors/stm32l162ze.html</t>
  </si>
  <si>
    <t>STM32L412C8</t>
  </si>
  <si>
    <t>https://www.st.com/content/st_com/en/about/quality-and-reliability/product-longevity.html#7-year-longevity/en/microcontrollers-microprocessors/stm32l412c8.html</t>
  </si>
  <si>
    <t>STM32L412CB</t>
  </si>
  <si>
    <t>https://www.st.com/content/st_com/en/about/quality-and-reliability/product-longevity.html#7-year-longevity/en/microcontrollers-microprocessors/stm32l412cb.html</t>
  </si>
  <si>
    <t>STM32L412K8</t>
  </si>
  <si>
    <t>https://www.st.com/content/st_com/en/about/quality-and-reliability/product-longevity.html#7-year-longevity/en/microcontrollers-microprocessors/stm32l412k8.html</t>
  </si>
  <si>
    <t>STM32L412KB</t>
  </si>
  <si>
    <t>https://www.st.com/content/st_com/en/about/quality-and-reliability/product-longevity.html#7-year-longevity/en/microcontrollers-microprocessors/stm32l412kb.html</t>
  </si>
  <si>
    <t>STM32L412R8</t>
  </si>
  <si>
    <t>https://www.st.com/content/st_com/en/about/quality-and-reliability/product-longevity.html#7-year-longevity/en/microcontrollers-microprocessors/stm32l412r8.html</t>
  </si>
  <si>
    <t>STM32L412RB</t>
  </si>
  <si>
    <t>https://www.st.com/content/st_com/en/about/quality-and-reliability/product-longevity.html#7-year-longevity/en/microcontrollers-microprocessors/stm32l412rb.html</t>
  </si>
  <si>
    <t>STM32L412T8</t>
  </si>
  <si>
    <t>https://www.st.com/content/st_com/en/about/quality-and-reliability/product-longevity.html#7-year-longevity/en/microcontrollers-microprocessors/stm32l412t8.html</t>
  </si>
  <si>
    <t>High-performance access line, Arm Cortex-M4 core with DSP and FPU, 1 MByte of Flash memory, 100 MHz CPU, ART Accelerator, DFSDM</t>
  </si>
  <si>
    <t>STM32L412TB</t>
  </si>
  <si>
    <t>https://www.st.com/content/st_com/en/about/quality-and-reliability/product-longevity.html#7-year-longevity/en/microcontrollers-microprocessors/stm32l412tb.html</t>
  </si>
  <si>
    <t>STM32L422CB</t>
  </si>
  <si>
    <t>https://www.st.com/content/st_com/en/about/quality-and-reliability/product-longevity.html#7-year-longevity/en/microcontrollers-microprocessors/stm32l422cb.html</t>
  </si>
  <si>
    <t>High-performance access line, Arm Cortex-M4 core with DSP and FPU, 1,5 MByte of Flash memory, 100 MHz CPU, ART Accelerator, DFSDM</t>
  </si>
  <si>
    <t>STM32L422KB</t>
  </si>
  <si>
    <t>https://www.st.com/content/st_com/en/about/quality-and-reliability/product-longevity.html#7-year-longevity/en/microcontrollers-microprocessors/stm32l422kb.html</t>
  </si>
  <si>
    <t>STM32L422RB</t>
  </si>
  <si>
    <t>https://www.st.com/content/st_com/en/about/quality-and-reliability/product-longevity.html#7-year-longevity/en/microcontrollers-microprocessors/stm32l422rb.html</t>
  </si>
  <si>
    <t>STM32L422TB</t>
  </si>
  <si>
    <t>https://www.st.com/content/st_com/en/about/quality-and-reliability/product-longevity.html#7-year-longevity/en/microcontrollers-microprocessors/stm32l422tb.html</t>
  </si>
  <si>
    <t>STM32L431CB</t>
  </si>
  <si>
    <t>https://www.st.com/content/st_com/en/about/quality-and-reliability/product-longevity.html#7-year-longevity/en/microcontrollers-microprocessors/stm32l431cb.html</t>
  </si>
  <si>
    <t>STM32L431CC</t>
  </si>
  <si>
    <t>https://www.st.com/content/st_com/en/about/quality-and-reliability/product-longevity.html#7-year-longevity/en/microcontrollers-microprocessors/stm32l431cc.html</t>
  </si>
  <si>
    <t>STM32L431KB</t>
  </si>
  <si>
    <t>https://www.st.com/content/st_com/en/about/quality-and-reliability/product-longevity.html#7-year-longevity/en/microcontrollers-microprocessors/stm32l431kb.html</t>
  </si>
  <si>
    <t>STM32L431KC</t>
  </si>
  <si>
    <t>https://www.st.com/content/st_com/en/about/quality-and-reliability/product-longevity.html#7-year-longevity/en/microcontrollers-microprocessors/stm32l431kc.html</t>
  </si>
  <si>
    <t>STM32L431RB</t>
  </si>
  <si>
    <t>https://www.st.com/content/st_com/en/about/quality-and-reliability/product-longevity.html#7-year-longevity/en/microcontrollers-microprocessors/stm32l431rb.html</t>
  </si>
  <si>
    <t>STM32L431RC</t>
  </si>
  <si>
    <t>https://www.st.com/content/st_com/en/about/quality-and-reliability/product-longevity.html#7-year-longevity/en/microcontrollers-microprocessors/stm32l431rc.html</t>
  </si>
  <si>
    <t>STM32L431VC</t>
  </si>
  <si>
    <t>https://www.st.com/content/st_com/en/about/quality-and-reliability/product-longevity.html#7-year-longevity/en/microcontrollers-microprocessors/stm32l431vc.html</t>
  </si>
  <si>
    <t>STM32L432KB</t>
  </si>
  <si>
    <t>https://www.st.com/content/st_com/en/about/quality-and-reliability/product-longevity.html#7-year-longevity/en/microcontrollers-microprocessors/stm32l432kb.html</t>
  </si>
  <si>
    <t>STM32L432KC</t>
  </si>
  <si>
    <t>https://www.st.com/content/st_com/en/about/quality-and-reliability/product-longevity.html#7-year-longevity/en/microcontrollers-microprocessors/stm32l432kc.html</t>
  </si>
  <si>
    <t>STM32L433CB</t>
  </si>
  <si>
    <t>https://www.st.com/content/st_com/en/about/quality-and-reliability/product-longevity.html#7-year-longevity/en/microcontrollers-microprocessors/stm32l433cb.html</t>
  </si>
  <si>
    <t>STM32L433CC</t>
  </si>
  <si>
    <t>https://www.st.com/content/st_com/en/about/quality-and-reliability/product-longevity.html#7-year-longevity/en/microcontrollers-microprocessors/stm32l433cc.html</t>
  </si>
  <si>
    <t>STM32L433RB</t>
  </si>
  <si>
    <t>https://www.st.com/content/st_com/en/about/quality-and-reliability/product-longevity.html#7-year-longevity/en/microcontrollers-microprocessors/stm32l433rb.html</t>
  </si>
  <si>
    <t>STM32L433RC</t>
  </si>
  <si>
    <t>https://www.st.com/content/st_com/en/about/quality-and-reliability/product-longevity.html#7-year-longevity/en/microcontrollers-microprocessors/stm32l433rc.html</t>
  </si>
  <si>
    <t>STM32L433VC</t>
  </si>
  <si>
    <t>https://www.st.com/content/st_com/en/about/quality-and-reliability/product-longevity.html#7-year-longevity/en/microcontrollers-microprocessors/stm32l433vc.html</t>
  </si>
  <si>
    <t>STM32L442KC</t>
  </si>
  <si>
    <t>https://www.st.com/content/st_com/en/about/quality-and-reliability/product-longevity.html#7-year-longevity/en/microcontrollers-microprocessors/stm32l442kc.html</t>
  </si>
  <si>
    <t>High-performance foundation line, Arm Cortex-M4 core with DSP and FPU, 1 Mbyte of Flash memory, 168 MHz CPU, ART Accelerator, FSMC, HW crypto</t>
  </si>
  <si>
    <t>STM32L443CC</t>
  </si>
  <si>
    <t>https://www.st.com/content/st_com/en/about/quality-and-reliability/product-longevity.html#7-year-longevity/en/microcontrollers-microprocessors/stm32l443cc.html</t>
  </si>
  <si>
    <t>STM32L443RC</t>
  </si>
  <si>
    <t>https://www.st.com/content/st_com/en/about/quality-and-reliability/product-longevity.html#7-year-longevity/en/microcontrollers-microprocessors/stm32l443rc.html</t>
  </si>
  <si>
    <t>High-performance foundation line, Arm Cortex-M4 core with DSP and FPU, 1 Mbyte of Flash memory, 168 MHz CPU, ART Accelerator, HW crypto</t>
  </si>
  <si>
    <t>STM32L443VC</t>
  </si>
  <si>
    <t>https://www.st.com/content/st_com/en/about/quality-and-reliability/product-longevity.html#7-year-longevity/en/microcontrollers-microprocessors/stm32l443vc.html</t>
  </si>
  <si>
    <t>STM32L451CC</t>
  </si>
  <si>
    <t>https://www.st.com/content/st_com/en/about/quality-and-reliability/product-longevity.html#7-year-longevity/en/microcontrollers-microprocessors/stm32l451cc.html</t>
  </si>
  <si>
    <t>STM32L451CE</t>
  </si>
  <si>
    <t>https://www.st.com/content/st_com/en/about/quality-and-reliability/product-longevity.html#7-year-longevity/en/microcontrollers-microprocessors/stm32l451ce.html</t>
  </si>
  <si>
    <t>STM32L451RC</t>
  </si>
  <si>
    <t>https://www.st.com/content/st_com/en/about/quality-and-reliability/product-longevity.html#7-year-longevity/en/microcontrollers-microprocessors/stm32l451rc.html</t>
  </si>
  <si>
    <t>STM32L451RE</t>
  </si>
  <si>
    <t>https://www.st.com/content/st_com/en/about/quality-and-reliability/product-longevity.html#7-year-longevity/en/microcontrollers-microprocessors/stm32l451re.html</t>
  </si>
  <si>
    <t>STM32L451VC</t>
  </si>
  <si>
    <t>https://www.st.com/content/st_com/en/about/quality-and-reliability/product-longevity.html#7-year-longevity/en/microcontrollers-microprocessors/stm32l451vc.html</t>
  </si>
  <si>
    <t>High-performance foundation line, Arm Cortex-M4 core with DSP and FPU, 512 Kbytes of Flash memory, 168 MHz CPU, ART Accelerator, Ethernet, FSMC, HW crypto</t>
  </si>
  <si>
    <t>STM32L451VE</t>
  </si>
  <si>
    <t>https://www.st.com/content/st_com/en/about/quality-and-reliability/product-longevity.html#7-year-longevity/en/microcontrollers-microprocessors/stm32l451ve.html</t>
  </si>
  <si>
    <t>STM32L452CC</t>
  </si>
  <si>
    <t>https://www.st.com/content/st_com/en/about/quality-and-reliability/product-longevity.html#7-year-longevity/en/microcontrollers-microprocessors/stm32l452cc.html</t>
  </si>
  <si>
    <t>High-performance foundation line, Arm Cortex-M4 core with DSP and FPU, 1 Mbyte of Flash memory, 168 MHz CPU, ART Accelerator, Ethernet, FSMC, HW crypto</t>
  </si>
  <si>
    <t>STM32L452CE</t>
  </si>
  <si>
    <t>https://www.st.com/content/st_com/en/about/quality-and-reliability/product-longevity.html#7-year-longevity/en/microcontrollers-microprocessors/stm32l452ce.html</t>
  </si>
  <si>
    <t>STM32L452RC</t>
  </si>
  <si>
    <t>https://www.st.com/content/st_com/en/about/quality-and-reliability/product-longevity.html#7-year-longevity/en/microcontrollers-microprocessors/stm32l452rc.html</t>
  </si>
  <si>
    <t>STM32L452RE</t>
  </si>
  <si>
    <t>https://www.st.com/content/st_com/en/about/quality-and-reliability/product-longevity.html#7-year-longevity/en/microcontrollers-microprocessors/stm32l452re.html</t>
  </si>
  <si>
    <t>STM32L452VC</t>
  </si>
  <si>
    <t>https://www.st.com/content/st_com/en/about/quality-and-reliability/product-longevity.html#7-year-longevity/en/microcontrollers-microprocessors/stm32l452vc.html</t>
  </si>
  <si>
    <t>STM32L452VE</t>
  </si>
  <si>
    <t>https://www.st.com/content/st_com/en/about/quality-and-reliability/product-longevity.html#7-year-longevity/en/microcontrollers-microprocessors/stm32l452ve.html</t>
  </si>
  <si>
    <t>STM32L462CE</t>
  </si>
  <si>
    <t>https://www.st.com/content/st_com/en/about/quality-and-reliability/product-longevity.html#7-year-longevity/en/microcontrollers-microprocessors/stm32l462ce.html</t>
  </si>
  <si>
    <t>STM32L462RE</t>
  </si>
  <si>
    <t>https://www.st.com/content/st_com/en/about/quality-and-reliability/product-longevity.html#7-year-longevity/en/microcontrollers-microprocessors/stm32l462re.html</t>
  </si>
  <si>
    <t>STM32L462VE</t>
  </si>
  <si>
    <t>https://www.st.com/content/st_com/en/about/quality-and-reliability/product-longevity.html#7-year-longevity/en/microcontrollers-microprocessors/stm32l462ve.html</t>
  </si>
  <si>
    <t>STM32L471QE</t>
  </si>
  <si>
    <t>https://www.st.com/content/st_com/en/about/quality-and-reliability/product-longevity.html#7-year-longevity/en/microcontrollers-microprocessors/stm32l471qe.html</t>
  </si>
  <si>
    <t>STM32L471QG</t>
  </si>
  <si>
    <t>https://www.st.com/content/st_com/en/about/quality-and-reliability/product-longevity.html#7-year-longevity/en/microcontrollers-microprocessors/stm32l471qg.html</t>
  </si>
  <si>
    <t>High-performance access line, Arm Cortex-M4 core with DSP and FPU, 1,5 MByte of Flash memory, 100 MHz CPU, ART Accelerator, DFSDM, AES</t>
  </si>
  <si>
    <t>STM32L471RE</t>
  </si>
  <si>
    <t>https://www.st.com/content/st_com/en/about/quality-and-reliability/product-longevity.html#7-year-longevity/en/microcontrollers-microprocessors/stm32l471re.html</t>
  </si>
  <si>
    <t>STM32L471RG</t>
  </si>
  <si>
    <t>https://www.st.com/content/st_com/en/about/quality-and-reliability/product-longevity.html#7-year-longevity/en/microcontrollers-microprocessors/stm32l471rg.html</t>
  </si>
  <si>
    <t>STM32L471VE</t>
  </si>
  <si>
    <t>https://www.st.com/content/st_com/en/about/quality-and-reliability/product-longevity.html#7-year-longevity/en/microcontrollers-microprocessors/stm32l471ve.html</t>
  </si>
  <si>
    <t>STM32L471VG</t>
  </si>
  <si>
    <t>https://www.st.com/content/st_com/en/about/quality-and-reliability/product-longevity.html#7-year-longevity/en/microcontrollers-microprocessors/stm32l471vg.html</t>
  </si>
  <si>
    <t>STM32L471ZE</t>
  </si>
  <si>
    <t>https://www.st.com/content/st_com/en/about/quality-and-reliability/product-longevity.html#7-year-longevity/en/microcontrollers-microprocessors/stm32l471ze.html</t>
  </si>
  <si>
    <t>STM32L471ZG</t>
  </si>
  <si>
    <t>https://www.st.com/content/st_com/en/about/quality-and-reliability/product-longevity.html#7-year-longevity/en/microcontrollers-microprocessors/stm32l471zg.html</t>
  </si>
  <si>
    <t>STM32L475RC</t>
  </si>
  <si>
    <t>https://www.st.com/content/st_com/en/about/quality-and-reliability/product-longevity.html#7-year-longevity/en/microcontrollers-microprocessors/stm32l475rc.html</t>
  </si>
  <si>
    <t>STM32L475RE</t>
  </si>
  <si>
    <t>https://www.st.com/content/st_com/en/about/quality-and-reliability/product-longevity.html#7-year-longevity/en/microcontrollers-microprocessors/stm32l475re.html</t>
  </si>
  <si>
    <t>STM32L475RG</t>
  </si>
  <si>
    <t>https://www.st.com/content/st_com/en/about/quality-and-reliability/product-longevity.html#7-year-longevity/en/microcontrollers-microprocessors/stm32l475rg.html</t>
  </si>
  <si>
    <t>STM32L475VC</t>
  </si>
  <si>
    <t>https://www.st.com/content/st_com/en/about/quality-and-reliability/product-longevity.html#7-year-longevity/en/microcontrollers-microprocessors/stm32l475vc.html</t>
  </si>
  <si>
    <t>High-performance Advanced line, Arm Cortex-M4 core with DSP and FPU, 1 Mbyte of Flash memory, 180 MHz CPU, ART Accelerator, Chrom-ART Accelerator, FMC with SDRAM</t>
  </si>
  <si>
    <t>STM32L475VE</t>
  </si>
  <si>
    <t>https://www.st.com/content/st_com/en/about/quality-and-reliability/product-longevity.html#7-year-longevity/en/microcontrollers-microprocessors/stm32l475ve.html</t>
  </si>
  <si>
    <t>STM32L475VG</t>
  </si>
  <si>
    <t>https://www.st.com/content/st_com/en/about/quality-and-reliability/product-longevity.html#7-year-longevity/en/microcontrollers-microprocessors/stm32l475vg.html</t>
  </si>
  <si>
    <t>High-performance advanced line, Arm Cortex-M4 core with DSP and FPU, 2 Mbytes of Flash memory, 180 MHz CPU, ART Accelerator, Chrom-ART Accelerator, FMC with SDRAM</t>
  </si>
  <si>
    <t>STM32L476JE</t>
  </si>
  <si>
    <t>https://www.st.com/content/st_com/en/about/quality-and-reliability/product-longevity.html#7-year-longevity/en/microcontrollers-microprocessors/stm32l476je.html</t>
  </si>
  <si>
    <t>STM32L476JG</t>
  </si>
  <si>
    <t>https://www.st.com/content/st_com/en/about/quality-and-reliability/product-longevity.html#7-year-longevity/en/microcontrollers-microprocessors/stm32l476jg.html</t>
  </si>
  <si>
    <t>High-performance advanced line, Arm Cortex-M4 core with DSP and FPU, 1 Mbyte of Flash memory, 180 MHz CPU, ART Accelerator, Chrom-ARTAccelerator, FMC with SDRAM</t>
  </si>
  <si>
    <t>STM32L476ME</t>
  </si>
  <si>
    <t>https://www.st.com/content/st_com/en/about/quality-and-reliability/product-longevity.html#7-year-longevity/en/microcontrollers-microprocessors/stm32l476me.html</t>
  </si>
  <si>
    <t>STM32L476MG</t>
  </si>
  <si>
    <t>https://www.st.com/content/st_com/en/about/quality-and-reliability/product-longevity.html#7-year-longevity/en/microcontrollers-microprocessors/stm32l476mg.html</t>
  </si>
  <si>
    <t>STM32L476QE</t>
  </si>
  <si>
    <t>https://www.st.com/content/st_com/en/about/quality-and-reliability/product-longevity.html#7-year-longevity/en/microcontrollers-microprocessors/stm32l476qe.html</t>
  </si>
  <si>
    <t>STM32L476QG</t>
  </si>
  <si>
    <t>https://www.st.com/content/st_com/en/about/quality-and-reliability/product-longevity.html#7-year-longevity/en/microcontrollers-microprocessors/stm32l476qg.html</t>
  </si>
  <si>
    <t>High-performance advanced line, Arm Cortex-M4 core with DSP and FPU, 1 Mbyte of Flash memory, 180 MHz CPU, ART Accelerator, Chrom-ART Accelerator, FSMC</t>
  </si>
  <si>
    <t>STM32L476RC</t>
  </si>
  <si>
    <t>https://www.st.com/content/st_com/en/about/quality-and-reliability/product-longevity.html#7-year-longevity/en/microcontrollers-microprocessors/stm32l476rc.html</t>
  </si>
  <si>
    <t>STM32L476RE</t>
  </si>
  <si>
    <t>https://www.st.com/content/st_com/en/about/quality-and-reliability/product-longevity.html#7-year-longevity/en/microcontrollers-microprocessors/stm32l476re.html</t>
  </si>
  <si>
    <t>High-performance advanced line, Arm Cortex-M4 core with DSP and FPU, 2 Mbytes of Flash memory, 180 MHz CPU, ART Accelerator, Chrom-ART Accelerator,FSMC</t>
  </si>
  <si>
    <t>STM32L476RG</t>
  </si>
  <si>
    <t>https://www.st.com/content/st_com/en/about/quality-and-reliability/product-longevity.html#7-year-longevity/en/microcontrollers-microprocessors/stm32l476rg.html</t>
  </si>
  <si>
    <t>STM32L476VC</t>
  </si>
  <si>
    <t>https://www.st.com/content/st_com/en/about/quality-and-reliability/product-longevity.html#7-year-longevity/en/microcontrollers-microprocessors/stm32l476vc.html</t>
  </si>
  <si>
    <t>High-performance advanced line, Arm Cortex-M4 core with DSP and FPU, 1 Mbyte of Flash memory, 180 MHz CPU, ART Accelerator, Chrom-ART Accelerator, FMC with SDRAM</t>
  </si>
  <si>
    <t>STM32L476VE</t>
  </si>
  <si>
    <t>https://www.st.com/content/st_com/en/about/quality-and-reliability/product-longevity.html#7-year-longevity/en/microcontrollers-microprocessors/stm32l476ve.html</t>
  </si>
  <si>
    <t>STM32L476VG</t>
  </si>
  <si>
    <t>https://www.st.com/content/st_com/en/about/quality-and-reliability/product-longevity.html#7-year-longevity/en/microcontrollers-microprocessors/stm32l476vg.html</t>
  </si>
  <si>
    <t>STM32L476ZE</t>
  </si>
  <si>
    <t>https://www.st.com/content/st_com/en/about/quality-and-reliability/product-longevity.html#7-year-longevity/en/microcontrollers-microprocessors/stm32l476ze.html</t>
  </si>
  <si>
    <t>STM32L476ZG</t>
  </si>
  <si>
    <t>https://www.st.com/content/st_com/en/about/quality-and-reliability/product-longevity.html#7-year-longevity/en/microcontrollers-microprocessors/stm32l476zg.html</t>
  </si>
  <si>
    <t>High-performance advanced line, Arm Cortex-M4 core with DSP and FPU, 1 Mbyte of Flash memory, 180 MHz CPU, ART Accelerator, Chrom-ART Accelerator, FMC with SDRAM, TFT</t>
  </si>
  <si>
    <t>STM32L486JG</t>
  </si>
  <si>
    <t>https://www.st.com/content/st_com/en/about/quality-and-reliability/product-longevity.html#7-year-longevity/en/microcontrollers-microprocessors/stm32l486jg.html</t>
  </si>
  <si>
    <t>STM32L486QG</t>
  </si>
  <si>
    <t>https://www.st.com/content/st_com/en/about/quality-and-reliability/product-longevity.html#7-year-longevity/en/microcontrollers-microprocessors/stm32l486qg.html</t>
  </si>
  <si>
    <t>High-performance advanced line, Arm Cortex-M4 core with DSP and FPU, 2 Mbytes of Flash memory, 180 MHz CPU, ART Accelerator, Chrom-ART Accelerator, FMC with SDRAM, TFT</t>
  </si>
  <si>
    <t>STM32L486RG</t>
  </si>
  <si>
    <t>https://www.st.com/content/st_com/en/about/quality-and-reliability/product-longevity.html#7-year-longevity/en/microcontrollers-microprocessors/stm32l486rg.html</t>
  </si>
  <si>
    <t>STM32L486VG</t>
  </si>
  <si>
    <t>https://www.st.com/content/st_com/en/about/quality-and-reliability/product-longevity.html#7-year-longevity/en/microcontrollers-microprocessors/stm32l486vg.html</t>
  </si>
  <si>
    <t>High-performance advanced line, Arm Cortex-M4 core with DSP and FPU, 512 Kbytes of Flash memory, 180 MHz CPU, ART Accelerator, Chrom-ART Accelerator, FMC with SDRAM, TFT</t>
  </si>
  <si>
    <t>STM32L486ZG</t>
  </si>
  <si>
    <t>https://www.st.com/content/st_com/en/about/quality-and-reliability/product-longevity.html#7-year-longevity/en/microcontrollers-microprocessors/stm32l486zg.html</t>
  </si>
  <si>
    <t>STM32L496AE</t>
  </si>
  <si>
    <t>https://www.st.com/content/st_com/en/about/quality-and-reliability/product-longevity.html#7-year-longevity/en/microcontrollers-microprocessors/stm32l496ae.html</t>
  </si>
  <si>
    <t>STM32L496AG</t>
  </si>
  <si>
    <t>https://www.st.com/content/st_com/en/about/quality-and-reliability/product-longevity.html#7-year-longevity/en/microcontrollers-microprocessors/stm32l496ag.html</t>
  </si>
  <si>
    <t>STM32L496QE</t>
  </si>
  <si>
    <t>https://www.st.com/content/st_com/en/about/quality-and-reliability/product-longevity.html#7-year-longevity/en/microcontrollers-microprocessors/stm32l496qe.html</t>
  </si>
  <si>
    <t>STM32L496QG</t>
  </si>
  <si>
    <t>https://www.st.com/content/st_com/en/about/quality-and-reliability/product-longevity.html#7-year-longevity/en/microcontrollers-microprocessors/stm32l496qg.html</t>
  </si>
  <si>
    <t>STM32L496RE</t>
  </si>
  <si>
    <t>https://www.st.com/content/st_com/en/about/quality-and-reliability/product-longevity.html#7-year-longevity/en/microcontrollers-microprocessors/stm32l496re.html</t>
  </si>
  <si>
    <t>High-performance advanced line, Arm Cortex-M4 core with DSP and FPU, 512 Kbytes of Flash memory, 180 MHz CPU, ART Accelerateur, Chrom-ART Accelerator, FMC with SDRAM, TFT</t>
  </si>
  <si>
    <t>STM32L496RG</t>
  </si>
  <si>
    <t>https://www.st.com/content/st_com/en/about/quality-and-reliability/product-longevity.html#7-year-longevity/en/microcontrollers-microprocessors/stm32l496rg.html</t>
  </si>
  <si>
    <t>STM32L496VE</t>
  </si>
  <si>
    <t>https://www.st.com/content/st_com/en/about/quality-and-reliability/product-longevity.html#7-year-longevity/en/microcontrollers-microprocessors/stm32l496ve.html</t>
  </si>
  <si>
    <t>STM32L496VG</t>
  </si>
  <si>
    <t>https://www.st.com/content/st_com/en/about/quality-and-reliability/product-longevity.html#7-year-longevity/en/microcontrollers-microprocessors/stm32l496vg.html</t>
  </si>
  <si>
    <t>STM32L496WG</t>
  </si>
  <si>
    <t>https://www.st.com/content/st_com/en/about/quality-and-reliability/product-longevity.html#7-year-longevity/en/microcontrollers-microprocessors/stm32l496wg.html</t>
  </si>
  <si>
    <t>STM32L496ZE</t>
  </si>
  <si>
    <t>https://www.st.com/content/st_com/en/about/quality-and-reliability/product-longevity.html#7-year-longevity/en/microcontrollers-microprocessors/stm32l496ze.html</t>
  </si>
  <si>
    <t>STM32L496ZG</t>
  </si>
  <si>
    <t>https://www.st.com/content/st_com/en/about/quality-and-reliability/product-longevity.html#7-year-longevity/en/microcontrollers-microprocessors/stm32l496zg.html</t>
  </si>
  <si>
    <t>STM32L4A6AG</t>
  </si>
  <si>
    <t>https://www.st.com/content/st_com/en/about/quality-and-reliability/product-longevity.html#7-year-longevity/en/microcontrollers-microprocessors/stm32l4a6ag.html</t>
  </si>
  <si>
    <t>STM32L4A6QG</t>
  </si>
  <si>
    <t>https://www.st.com/content/st_com/en/about/quality-and-reliability/product-longevity.html#7-year-longevity/en/microcontrollers-microprocessors/stm32l4a6qg.html</t>
  </si>
  <si>
    <t>High-performance and DSP with FPU, ARM Cortex-M4 MCU with 1 Mbyte Flash, 180 MHz CPU, Art Accelerator, SRAM, TFT</t>
  </si>
  <si>
    <t>STM32L4A6RG</t>
  </si>
  <si>
    <t>https://www.st.com/content/st_com/en/about/quality-and-reliability/product-longevity.html#7-year-longevity/en/microcontrollers-microprocessors/stm32l4a6rg.html</t>
  </si>
  <si>
    <t>STM32L4A6VG</t>
  </si>
  <si>
    <t>https://www.st.com/content/st_com/en/about/quality-and-reliability/product-longevity.html#7-year-longevity/en/microcontrollers-microprocessors/stm32l4a6vg.html</t>
  </si>
  <si>
    <t>STM32L4A6ZG</t>
  </si>
  <si>
    <t>https://www.st.com/content/st_com/en/about/quality-and-reliability/product-longevity.html#7-year-longevity/en/microcontrollers-microprocessors/stm32l4a6zg.html</t>
  </si>
  <si>
    <t>STM32L4P5AE</t>
  </si>
  <si>
    <t>https://www.st.com/content/st_com/en/about/quality-and-reliability/product-longevity.html#7-year-longevity/en/microcontrollers-microprocessors/stm32l4p5ae.html</t>
  </si>
  <si>
    <t>High-performance advanced line, Arm Cortex-M4 core with DSP and FPU, 512 Kbytes of Flash memory, 180 MHz CPU, ART Accelerator, Chrom-ART Accelerator, FSMC, TFT</t>
  </si>
  <si>
    <t>STM32L4P5AG</t>
  </si>
  <si>
    <t>https://www.st.com/content/st_com/en/about/quality-and-reliability/product-longevity.html#7-year-longevity/en/microcontrollers-microprocessors/stm32l4p5ag.html</t>
  </si>
  <si>
    <t>STM32L4P5CE</t>
  </si>
  <si>
    <t>https://www.st.com/content/st_com/en/about/quality-and-reliability/product-longevity.html#7-year-longevity/en/microcontrollers-microprocessors/stm32l4p5ce.html</t>
  </si>
  <si>
    <t>High-performance advanced line, Arm Cortex-M4 core with DSP and FPU, 1 Mbyte of Flash memory, 180 MHz CPU, ART Accelerator, Chrom-ART Accelerator, FSMC, TFT</t>
  </si>
  <si>
    <t>STM32L4P5CG</t>
  </si>
  <si>
    <t>https://www.st.com/content/st_com/en/about/quality-and-reliability/product-longevity.html#7-year-longevity/en/microcontrollers-microprocessors/stm32l4p5cg.html</t>
  </si>
  <si>
    <t>STM32L4P5QE</t>
  </si>
  <si>
    <t>https://www.st.com/content/st_com/en/about/quality-and-reliability/product-longevity.html#7-year-longevity/en/microcontrollers-microprocessors/stm32l4p5qe.html</t>
  </si>
  <si>
    <t>High-performance advanced line, Arm Cortex-M4 core with DSP and FPU, 2 Mbytes of Flash memory, 180 MHz CPU, ART Accelerator, Chrom-ART Accelerator, FSMC, TFT</t>
  </si>
  <si>
    <t>STM32L4P5QG</t>
  </si>
  <si>
    <t>https://www.st.com/content/st_com/en/about/quality-and-reliability/product-longevity.html#7-year-longevity/en/microcontrollers-microprocessors/stm32l4p5qg.html</t>
  </si>
  <si>
    <t>STM32L4P5RE</t>
  </si>
  <si>
    <t>https://www.st.com/content/st_com/en/about/quality-and-reliability/product-longevity.html#7-year-longevity/en/microcontrollers-microprocessors/stm32l4p5re.html</t>
  </si>
  <si>
    <t>STM32L4P5RG</t>
  </si>
  <si>
    <t>https://www.st.com/content/st_com/en/about/quality-and-reliability/product-longevity.html#7-year-longevity/en/microcontrollers-microprocessors/stm32l4p5rg.html</t>
  </si>
  <si>
    <t>STM32L4P5VE</t>
  </si>
  <si>
    <t>https://www.st.com/content/st_com/en/about/quality-and-reliability/product-longevity.html#7-year-longevity/en/microcontrollers-microprocessors/stm32l4p5ve.html</t>
  </si>
  <si>
    <t>STM32L4P5VG</t>
  </si>
  <si>
    <t>https://www.st.com/content/st_com/en/about/quality-and-reliability/product-longevity.html#7-year-longevity/en/microcontrollers-microprocessors/stm32l4p5vg.html</t>
  </si>
  <si>
    <t>STM32L4P5ZE</t>
  </si>
  <si>
    <t>https://www.st.com/content/st_com/en/about/quality-and-reliability/product-longevity.html#7-year-longevity/en/microcontrollers-microprocessors/stm32l4p5ze.html</t>
  </si>
  <si>
    <t>High-performance advanced line, Arm Cortex-M4 core with DSP and FPU, 2 Mbytes of Flash memory, 180 MHz CPU, ART Accelerator, Chrom-ARTAccelerator, FMC with SDRAM, TFT</t>
  </si>
  <si>
    <t>STM32L4P5ZG</t>
  </si>
  <si>
    <t>https://www.st.com/content/st_com/en/about/quality-and-reliability/product-longevity.html#7-year-longevity/en/microcontrollers-microprocessors/stm32l4p5zg.html</t>
  </si>
  <si>
    <t>STM32L4Q5AG</t>
  </si>
  <si>
    <t>https://www.st.com/content/st_com/en/about/quality-and-reliability/product-longevity.html#7-year-longevity/en/microcontrollers-microprocessors/stm32l4q5ag.html</t>
  </si>
  <si>
    <t>High-performance advanced line, Arm Cortex-M4 core with DSP and FPU, 2 Mbytes of Flash memory, 180 MHz CPU, ART Accelerator, Chrom-ART Accelerator, FMC with SDRAM, HW crypto</t>
  </si>
  <si>
    <t>STM32L4Q5CG</t>
  </si>
  <si>
    <t>https://www.st.com/content/st_com/en/about/quality-and-reliability/product-longevity.html#7-year-longevity/en/microcontrollers-microprocessors/stm32l4q5cg.html</t>
  </si>
  <si>
    <t>STM32L4Q5QG</t>
  </si>
  <si>
    <t>https://www.st.com/content/st_com/en/about/quality-and-reliability/product-longevity.html#7-year-longevity/en/microcontrollers-microprocessors/stm32l4q5qg.html</t>
  </si>
  <si>
    <t>High-performance advanced line, Arm Cortex-M4 core with DSP and FPU, 1 Mbyte of Flash memory, 180 MHz CPU, ART Accelerator, Chrom-ART Accelerator, FMC with SDRAM, HW crypto</t>
  </si>
  <si>
    <t>STM32L4Q5RG</t>
  </si>
  <si>
    <t>https://www.st.com/content/st_com/en/about/quality-and-reliability/product-longevity.html#7-year-longevity/en/microcontrollers-microprocessors/stm32l4q5rg.html</t>
  </si>
  <si>
    <t>STM32L4Q5VG</t>
  </si>
  <si>
    <t>https://www.st.com/content/st_com/en/about/quality-and-reliability/product-longevity.html#7-year-longevity/en/microcontrollers-microprocessors/stm32l4q5vg.html</t>
  </si>
  <si>
    <t>STM32L4Q5ZG</t>
  </si>
  <si>
    <t>https://www.st.com/content/st_com/en/about/quality-and-reliability/product-longevity.html#7-year-longevity/en/microcontrollers-microprocessors/stm32l4q5zg.html</t>
  </si>
  <si>
    <t>STM32L4R5AG</t>
  </si>
  <si>
    <t>https://www.st.com/content/st_com/en/about/quality-and-reliability/product-longevity.html#7-year-longevity/en/microcontrollers-microprocessors/stm32l4r5ag.html</t>
  </si>
  <si>
    <t>High-performance advanced line, Arm Cortex-M4 core with DSP and FPU, 1 Mbyte of Flash memory, 180 MHz CPU, ART Accelerator, Chrom-ART Accelerator, FSMC, HW crypto</t>
  </si>
  <si>
    <t>STM32L4R5AI</t>
  </si>
  <si>
    <t>https://www.st.com/content/st_com/en/about/quality-and-reliability/product-longevity.html#7-year-longevity/en/microcontrollers-microprocessors/stm32l4r5ai.html</t>
  </si>
  <si>
    <t>STM32L4R5QG</t>
  </si>
  <si>
    <t>https://www.st.com/content/st_com/en/about/quality-and-reliability/product-longevity.html#7-year-longevity/en/microcontrollers-microprocessors/stm32l4r5qg.html</t>
  </si>
  <si>
    <t>High-performance advanced line, Arm Cortex-M4 core with DSP and FPU, 2 Mbytes of Flash memory, 180 MHz CPU, ART Accelerator, Chrom-ART Accelerator, FSMC, HW crypto</t>
  </si>
  <si>
    <t>STM32L4R5QI</t>
  </si>
  <si>
    <t>https://www.st.com/content/st_com/en/about/quality-and-reliability/product-longevity.html#7-year-longevity/en/microcontrollers-microprocessors/stm32l4r5qi.html</t>
  </si>
  <si>
    <t>STM32L4R5VG</t>
  </si>
  <si>
    <t>https://www.st.com/content/st_com/en/about/quality-and-reliability/product-longevity.html#7-year-longevity/en/microcontrollers-microprocessors/stm32l4r5vg.html</t>
  </si>
  <si>
    <t>STM32L4R5VI</t>
  </si>
  <si>
    <t>https://www.st.com/content/st_com/en/about/quality-and-reliability/product-longevity.html#7-year-longevity/en/microcontrollers-microprocessors/stm32l4r5vi.html</t>
  </si>
  <si>
    <t>STM32L4R5ZG</t>
  </si>
  <si>
    <t>https://www.st.com/content/st_com/en/about/quality-and-reliability/product-longevity.html#7-year-longevity/en/microcontrollers-microprocessors/stm32l4r5zg.html</t>
  </si>
  <si>
    <t>High-performance advanced line, Arm Cortex-M4 core with DSP and FPU, 2 Mbyes of Flash memory, 180 MHz CPU, ART Accelerator, Chrom-ART Accelerator, FMC with SDRAM, HW crypto</t>
  </si>
  <si>
    <t>STM32L4R5ZI</t>
  </si>
  <si>
    <t>https://www.st.com/content/st_com/en/about/quality-and-reliability/product-longevity.html#7-year-longevity/en/microcontrollers-microprocessors/stm32l4r5zi.html</t>
  </si>
  <si>
    <t>STM32L4R7AI</t>
  </si>
  <si>
    <t>https://www.st.com/content/st_com/en/about/quality-and-reliability/product-longevity.html#7-year-longevity/en/microcontrollers-microprocessors/stm32l4r7ai.html</t>
  </si>
  <si>
    <t>High-performance advanced line, Arm Cortex-M4 core with DSP and FPU, 2 Mbytes of Flash memory, 180 MHz CPU, ART Accelerator, Chrom-ART Accelerator, FMC with SDRAM, TFT, HW crypto</t>
  </si>
  <si>
    <t>STM32L4R7VI</t>
  </si>
  <si>
    <t>https://www.st.com/content/st_com/en/about/quality-and-reliability/product-longevity.html#7-year-longevity/en/microcontrollers-microprocessors/stm32l4r7vi.html</t>
  </si>
  <si>
    <t>STM32L4R7ZI</t>
  </si>
  <si>
    <t>https://www.st.com/content/st_com/en/about/quality-and-reliability/product-longevity.html#7-year-longevity/en/microcontrollers-microprocessors/stm32l4r7zi.html</t>
  </si>
  <si>
    <t>High-performance advanced line, Arm Cortex-M4 core with DSP and FPU, 1 Mbyte of Flash memory, 180 MHz CPU, ART Accelerator, Chrom-ART Accelerator, FMC with SDRAM, TFT, HW crypto</t>
  </si>
  <si>
    <t>STM32L4R9AG</t>
  </si>
  <si>
    <t>https://www.st.com/content/st_com/en/about/quality-and-reliability/product-longevity.html#7-year-longevity/en/microcontrollers-microprocessors/stm32l4r9ag.html</t>
  </si>
  <si>
    <t>STM32L4R9AI</t>
  </si>
  <si>
    <t>https://www.st.com/content/st_com/en/about/quality-and-reliability/product-longevity.html#7-year-longevity/en/microcontrollers-microprocessors/stm32l4r9ai.html</t>
  </si>
  <si>
    <t>STM32L4R9VG</t>
  </si>
  <si>
    <t>https://www.st.com/content/st_com/en/about/quality-and-reliability/product-longevity.html#7-year-longevity/en/microcontrollers-microprocessors/stm32l4r9vg.html</t>
  </si>
  <si>
    <t>STM32L4R9VI</t>
  </si>
  <si>
    <t>https://www.st.com/content/st_com/en/about/quality-and-reliability/product-longevity.html#7-year-longevity/en/microcontrollers-microprocessors/stm32l4r9vi.html</t>
  </si>
  <si>
    <t>STM32L4R9ZG</t>
  </si>
  <si>
    <t>https://www.st.com/content/st_com/en/about/quality-and-reliability/product-longevity.html#7-year-longevity/en/microcontrollers-microprocessors/stm32l4r9zg.html</t>
  </si>
  <si>
    <t>STM32L4R9ZI</t>
  </si>
  <si>
    <t>https://www.st.com/content/st_com/en/about/quality-and-reliability/product-longevity.html#7-year-longevity/en/microcontrollers-microprocessors/stm32l4r9zi.html</t>
  </si>
  <si>
    <t>STM32L4S5AI</t>
  </si>
  <si>
    <t>https://www.st.com/content/st_com/en/about/quality-and-reliability/product-longevity.html#7-year-longevity/en/microcontrollers-microprocessors/stm32l4s5ai.html</t>
  </si>
  <si>
    <t>STM32L4S5QI</t>
  </si>
  <si>
    <t>https://www.st.com/content/st_com/en/about/quality-and-reliability/product-longevity.html#7-year-longevity/en/microcontrollers-microprocessors/stm32l4s5qi.html</t>
  </si>
  <si>
    <t>STM32L4S5VI</t>
  </si>
  <si>
    <t>https://www.st.com/content/st_com/en/about/quality-and-reliability/product-longevity.html#7-year-longevity/en/microcontrollers-microprocessors/stm32l4s5vi.html</t>
  </si>
  <si>
    <t>STM32L4S5ZI</t>
  </si>
  <si>
    <t>https://www.st.com/content/st_com/en/about/quality-and-reliability/product-longevity.html#7-year-longevity/en/microcontrollers-microprocessors/stm32l4s5zi.html</t>
  </si>
  <si>
    <t>STM32L4S7AI</t>
  </si>
  <si>
    <t>https://www.st.com/content/st_com/en/about/quality-and-reliability/product-longevity.html#7-year-longevity/en/microcontrollers-microprocessors/stm32l4s7ai.html</t>
  </si>
  <si>
    <t>STM32L4S7VI</t>
  </si>
  <si>
    <t>https://www.st.com/content/st_com/en/about/quality-and-reliability/product-longevity.html#7-year-longevity/en/microcontrollers-microprocessors/stm32l4s7vi.html</t>
  </si>
  <si>
    <t>High-performance advanced line, Arm Cortex-M4 core with DSP and FPU, 1 Mbyte of Flash memory, 180 MHz CPU, ART Accelerator, Chrom-ART Accelerator, FSMC, TFT, HW crypto</t>
  </si>
  <si>
    <t>STM32L4S7ZI</t>
  </si>
  <si>
    <t>https://www.st.com/content/st_com/en/about/quality-and-reliability/product-longevity.html#7-year-longevity/en/microcontrollers-microprocessors/stm32l4s7zi.html</t>
  </si>
  <si>
    <t>STM32L4S9AI</t>
  </si>
  <si>
    <t>https://www.st.com/content/st_com/en/about/quality-and-reliability/product-longevity.html#7-year-longevity/en/microcontrollers-microprocessors/stm32l4s9ai.html</t>
  </si>
  <si>
    <t>High-performance advanced line, Arm Cortex-M4 core with DSP and FPU, 2 Mbytes of Flash memory, 180 MHz CPU, ART Accelerator, Chrom-ART Accelerator, FSMC, TFT, HW crypto</t>
  </si>
  <si>
    <t>STM32L4S9VI</t>
  </si>
  <si>
    <t>https://www.st.com/content/st_com/en/about/quality-and-reliability/product-longevity.html#7-year-longevity/en/microcontrollers-microprocessors/stm32l4s9vi.html</t>
  </si>
  <si>
    <t>STM32L4S9ZI</t>
  </si>
  <si>
    <t>https://www.st.com/content/st_com/en/about/quality-and-reliability/product-longevity.html#7-year-longevity/en/microcontrollers-microprocessors/stm32l4s9zi.html</t>
  </si>
  <si>
    <t>STM32L552CC</t>
  </si>
  <si>
    <t>https://www.st.com/content/st_com/en/about/quality-and-reliability/product-longevity.html#7-year-longevity/en/microcontrollers-microprocessors/stm32l552cc.html</t>
  </si>
  <si>
    <t>STM32L552CE</t>
  </si>
  <si>
    <t>https://www.st.com/content/st_com/en/about/quality-and-reliability/product-longevity.html#7-year-longevity/en/microcontrollers-microprocessors/stm32l552ce.html</t>
  </si>
  <si>
    <t>STM32L552ME</t>
  </si>
  <si>
    <t>https://www.st.com/content/st_com/en/about/quality-and-reliability/product-longevity.html#7-year-longevity/en/microcontrollers-microprocessors/stm32l552me.html</t>
  </si>
  <si>
    <t>STM32L552QC</t>
  </si>
  <si>
    <t>https://www.st.com/content/st_com/en/about/quality-and-reliability/product-longevity.html#7-year-longevity/en/microcontrollers-microprocessors/stm32l552qc.html</t>
  </si>
  <si>
    <t>High-performance foundation line, Arm Cortex-M4 core with DSP and FPU, 256 Kbytes of Flash memory, 180 MHz CPU, ART Accelerator, Dual QSPI</t>
  </si>
  <si>
    <t>STM32L552QE</t>
  </si>
  <si>
    <t>https://www.st.com/content/st_com/en/about/quality-and-reliability/product-longevity.html#7-year-longevity/en/microcontrollers-microprocessors/stm32l552qe.html</t>
  </si>
  <si>
    <t>STM32L552RC</t>
  </si>
  <si>
    <t>https://www.st.com/content/st_com/en/about/quality-and-reliability/product-longevity.html#7-year-longevity/en/microcontrollers-microprocessors/stm32l552rc.html</t>
  </si>
  <si>
    <t>High-performance foundation line, Arm Cortex-M4 core with DSP and FPU, 512 Kbytes of Flash memory, 180 MHz CPU, ART Accelerator, Dual QSPI</t>
  </si>
  <si>
    <t>STM32L552RE</t>
  </si>
  <si>
    <t>https://www.st.com/content/st_com/en/about/quality-and-reliability/product-longevity.html#7-year-longevity/en/microcontrollers-microprocessors/stm32l552re.html</t>
  </si>
  <si>
    <t>STM32L552VC</t>
  </si>
  <si>
    <t>https://www.st.com/content/st_com/en/about/quality-and-reliability/product-longevity.html#7-year-longevity/en/microcontrollers-microprocessors/stm32l552vc.html</t>
  </si>
  <si>
    <t>STM32L552VE</t>
  </si>
  <si>
    <t>https://www.st.com/content/st_com/en/about/quality-and-reliability/product-longevity.html#7-year-longevity/en/microcontrollers-microprocessors/stm32l552ve.html</t>
  </si>
  <si>
    <t>STM32L552ZC</t>
  </si>
  <si>
    <t>https://www.st.com/content/st_com/en/about/quality-and-reliability/product-longevity.html#7-year-longevity/en/microcontrollers-microprocessors/stm32l552zc.html</t>
  </si>
  <si>
    <t>STM32L552ZE</t>
  </si>
  <si>
    <t>https://www.st.com/content/st_com/en/about/quality-and-reliability/product-longevity.html#7-year-longevity/en/microcontrollers-microprocessors/stm32l552ze.html</t>
  </si>
  <si>
    <t>STM32L562CE</t>
  </si>
  <si>
    <t>https://www.st.com/content/st_com/en/about/quality-and-reliability/product-longevity.html#7-year-longevity/en/microcontrollers-microprocessors/stm32l562ce.html</t>
  </si>
  <si>
    <t>STM32L562ME</t>
  </si>
  <si>
    <t>https://www.st.com/content/st_com/en/about/quality-and-reliability/product-longevity.html#7-year-longevity/en/microcontrollers-microprocessors/stm32l562me.html</t>
  </si>
  <si>
    <t>STM32L562QE</t>
  </si>
  <si>
    <t>https://www.st.com/content/st_com/en/about/quality-and-reliability/product-longevity.html#7-year-longevity/en/microcontrollers-microprocessors/stm32l562qe.html</t>
  </si>
  <si>
    <t>STM32L562RE</t>
  </si>
  <si>
    <t>https://www.st.com/content/st_com/en/about/quality-and-reliability/product-longevity.html#7-year-longevity/en/microcontrollers-microprocessors/stm32l562re.html</t>
  </si>
  <si>
    <t>STM32L562VE</t>
  </si>
  <si>
    <t>https://www.st.com/content/st_com/en/about/quality-and-reliability/product-longevity.html#7-year-longevity/en/microcontrollers-microprocessors/stm32l562ve.html</t>
  </si>
  <si>
    <t>STM32L562ZE</t>
  </si>
  <si>
    <t>https://www.st.com/content/st_com/en/about/quality-and-reliability/product-longevity.html#7-year-longevity/en/microcontrollers-microprocessors/stm32l562ze.html</t>
  </si>
  <si>
    <t>STM32MP151A</t>
  </si>
  <si>
    <t>https://www.st.com/content/st_com/en/about/quality-and-reliability/product-longevity.html#7-year-longevity/en/microcontrollers-microprocessors/stm32mp151a.html</t>
  </si>
  <si>
    <t>STM32MP151C</t>
  </si>
  <si>
    <t>https://www.st.com/content/st_com/en/about/quality-and-reliability/product-longevity.html#7-year-longevity/en/microcontrollers-microprocessors/stm32mp151c.html</t>
  </si>
  <si>
    <t>STM32MP151D</t>
  </si>
  <si>
    <t>https://www.st.com/content/st_com/en/about/quality-and-reliability/product-longevity.html#7-year-longevity/en/microcontrollers-microprocessors/stm32mp151d.html</t>
  </si>
  <si>
    <t>High-performance advanced line, Arm Cortex-M4 core with DSP and FPU, 512 Kbytes of Flash memory, 180 MHz CPU, ART Accelerator, Chrom-ART Accelerator, FMC with SDRAM, Dual QSPI, TFT, MIPI-DSI</t>
  </si>
  <si>
    <t>STM32MP151F</t>
  </si>
  <si>
    <t>https://www.st.com/content/st_com/en/about/quality-and-reliability/product-longevity.html#7-year-longevity/en/microcontrollers-microprocessors/stm32mp151f.html</t>
  </si>
  <si>
    <t>STM32MP153A</t>
  </si>
  <si>
    <t>https://www.st.com/content/st_com/en/about/quality-and-reliability/product-longevity.html#7-year-longevity/en/microcontrollers-microprocessors/stm32mp153a.html</t>
  </si>
  <si>
    <t>High-performance advanced line, Arm Cortex-M4 core with DSP and FPU, 1 Mbyte of Flash memory, 180 MHz CPU, ART Accelerator, Chrom-ART Accelerator, FMC with SDRAM, Dual QSPI, TFT, MIPI-DSI</t>
  </si>
  <si>
    <t>STM32MP153C</t>
  </si>
  <si>
    <t>https://www.st.com/content/st_com/en/about/quality-and-reliability/product-longevity.html#7-year-longevity/en/microcontrollers-microprocessors/stm32mp153c.html</t>
  </si>
  <si>
    <t>STM32MP153D</t>
  </si>
  <si>
    <t>https://www.st.com/content/st_com/en/about/quality-and-reliability/product-longevity.html#7-year-longevity/en/microcontrollers-microprocessors/stm32mp153d.html</t>
  </si>
  <si>
    <t>High-performance advanced line, Arm Cortex-M4 core with DSP and FPU, 2 Mbytes of Flash memory, 180 MHz CPU, ART Accelerator, Chrom-ART Accelerator, FMC with SDRAM, Dual QSPI, TFT, MIPI-DSI</t>
  </si>
  <si>
    <t>STM32MP153F</t>
  </si>
  <si>
    <t>https://www.st.com/content/st_com/en/about/quality-and-reliability/product-longevity.html#7-year-longevity/en/microcontrollers-microprocessors/stm32mp153f.html</t>
  </si>
  <si>
    <t>STM32MP157A</t>
  </si>
  <si>
    <t>https://www.st.com/content/st_com/en/about/quality-and-reliability/product-longevity.html#7-year-longevity/en/microcontrollers-microprocessors/stm32mp157a.html</t>
  </si>
  <si>
    <t>STM32MP157C</t>
  </si>
  <si>
    <t>https://www.st.com/content/st_com/en/about/quality-and-reliability/product-longevity.html#7-year-longevity/en/microcontrollers-microprocessors/stm32mp157c.html</t>
  </si>
  <si>
    <t>STM32MP157D</t>
  </si>
  <si>
    <t>https://www.st.com/content/st_com/en/about/quality-and-reliability/product-longevity.html#7-year-longevity/en/microcontrollers-microprocessors/stm32mp157d.html</t>
  </si>
  <si>
    <t>STM32MP157F</t>
  </si>
  <si>
    <t>https://www.st.com/content/st_com/en/about/quality-and-reliability/product-longevity.html#7-year-longevity/en/microcontrollers-microprocessors/stm32mp157f.html</t>
  </si>
  <si>
    <t>STM32U575AG</t>
  </si>
  <si>
    <t>https://www.st.com/content/st_com/en/about/quality-and-reliability/product-longevity.html#7-year-longevity/en/microcontrollers-microprocessors/stm32u575ag.html</t>
  </si>
  <si>
    <t>STM32U575AI</t>
  </si>
  <si>
    <t>https://www.st.com/content/st_com/en/about/quality-and-reliability/product-longevity.html#7-year-longevity/en/microcontrollers-microprocessors/stm32u575ai.html</t>
  </si>
  <si>
    <t>STM32U575CG</t>
  </si>
  <si>
    <t>https://www.st.com/content/st_com/en/about/quality-and-reliability/product-longevity.html#7-year-longevity/en/microcontrollers-microprocessors/stm32u575cg.html</t>
  </si>
  <si>
    <t>STM32U575CI</t>
  </si>
  <si>
    <t>https://www.st.com/content/st_com/en/about/quality-and-reliability/product-longevity.html#7-year-longevity/en/microcontrollers-microprocessors/stm32u575ci.html</t>
  </si>
  <si>
    <t>STM32U575OG</t>
  </si>
  <si>
    <t>https://www.st.com/content/st_com/en/about/quality-and-reliability/product-longevity.html#7-year-longevity/en/microcontrollers-microprocessors/stm32u575og.html</t>
  </si>
  <si>
    <t>STM32U575OI</t>
  </si>
  <si>
    <t>https://www.st.com/content/st_com/en/about/quality-and-reliability/product-longevity.html#7-year-longevity/en/microcontrollers-microprocessors/stm32u575oi.html</t>
  </si>
  <si>
    <t>STM32U575QG</t>
  </si>
  <si>
    <t>https://www.st.com/content/st_com/en/about/quality-and-reliability/product-longevity.html#7-year-longevity/en/microcontrollers-microprocessors/stm32u575qg.html</t>
  </si>
  <si>
    <t>STM32U575QI</t>
  </si>
  <si>
    <t>https://www.st.com/content/st_com/en/about/quality-and-reliability/product-longevity.html#7-year-longevity/en/microcontrollers-microprocessors/stm32u575qi.html</t>
  </si>
  <si>
    <t>STM32U575RG</t>
  </si>
  <si>
    <t>https://www.st.com/content/st_com/en/about/quality-and-reliability/product-longevity.html#7-year-longevity/en/microcontrollers-microprocessors/stm32u575rg.html</t>
  </si>
  <si>
    <t>STM32U575RI</t>
  </si>
  <si>
    <t>https://www.st.com/content/st_com/en/about/quality-and-reliability/product-longevity.html#7-year-longevity/en/microcontrollers-microprocessors/stm32u575ri.html</t>
  </si>
  <si>
    <t>STM32U575VG</t>
  </si>
  <si>
    <t>https://www.st.com/content/st_com/en/about/quality-and-reliability/product-longevity.html#7-year-longevity/en/microcontrollers-microprocessors/stm32u575vg.html</t>
  </si>
  <si>
    <t>STM32U575VI</t>
  </si>
  <si>
    <t>https://www.st.com/content/st_com/en/about/quality-and-reliability/product-longevity.html#7-year-longevity/en/microcontrollers-microprocessors/stm32u575vi.html</t>
  </si>
  <si>
    <t>STM32U575ZG</t>
  </si>
  <si>
    <t>https://www.st.com/content/st_com/en/about/quality-and-reliability/product-longevity.html#7-year-longevity/en/microcontrollers-microprocessors/stm32u575zg.html</t>
  </si>
  <si>
    <t>STM32U575ZI</t>
  </si>
  <si>
    <t>https://www.st.com/content/st_com/en/about/quality-and-reliability/product-longevity.html#7-year-longevity/en/microcontrollers-microprocessors/stm32u575zi.html</t>
  </si>
  <si>
    <t>STM32U585AI</t>
  </si>
  <si>
    <t>https://www.st.com/content/st_com/en/about/quality-and-reliability/product-longevity.html#7-year-longevity/en/microcontrollers-microprocessors/stm32u585ai.html</t>
  </si>
  <si>
    <t>High-performance advanced line, ARM Cortex-M4 core with DSP and FPU, 1 Mbyte Flash, 180 MHz CPU, ART Accelerator, Chrom-ART Accelerator, FMC with SDRAM, Dual QSPI, TFT, MIPI-DSI</t>
  </si>
  <si>
    <t>STM32U585CI</t>
  </si>
  <si>
    <t>https://www.st.com/content/st_com/en/about/quality-and-reliability/product-longevity.html#7-year-longevity/en/microcontrollers-microprocessors/stm32u585ci.html</t>
  </si>
  <si>
    <t>STM32U585OI</t>
  </si>
  <si>
    <t>https://www.st.com/content/st_com/en/about/quality-and-reliability/product-longevity.html#7-year-longevity/en/microcontrollers-microprocessors/stm32u585oi.html</t>
  </si>
  <si>
    <t>STM32U585QI</t>
  </si>
  <si>
    <t>https://www.st.com/content/st_com/en/about/quality-and-reliability/product-longevity.html#7-year-longevity/en/microcontrollers-microprocessors/stm32u585qi.html</t>
  </si>
  <si>
    <t>STM32U585RI</t>
  </si>
  <si>
    <t>https://www.st.com/content/st_com/en/about/quality-and-reliability/product-longevity.html#7-year-longevity/en/microcontrollers-microprocessors/stm32u585ri.html</t>
  </si>
  <si>
    <t>High-performance advanced line, ARM Cortex-M4 core with DSP and FPU, 2 Mbytes Flash, 180 MHz CPU, ART Accelerator, FMC with SDRAM, Dual QSPI, TFT,MIPI-DSI</t>
  </si>
  <si>
    <t>STM32U585VI</t>
  </si>
  <si>
    <t>https://www.st.com/content/st_com/en/about/quality-and-reliability/product-longevity.html#7-year-longevity/en/microcontrollers-microprocessors/stm32u585vi.html</t>
  </si>
  <si>
    <t>STM32U585ZI</t>
  </si>
  <si>
    <t>https://www.st.com/content/st_com/en/about/quality-and-reliability/product-longevity.html#7-year-longevity/en/microcontrollers-microprocessors/stm32u585zi.html</t>
  </si>
  <si>
    <t>STM32WB10CC</t>
  </si>
  <si>
    <t>https://www.st.com/content/st_com/en/about/quality-and-reliability/product-longevity.html#7-year-longevity/en/microcontrollers-microprocessors/stm32wb10cc.html</t>
  </si>
  <si>
    <t>STM32WB15CC</t>
  </si>
  <si>
    <t>https://www.st.com/content/st_com/en/about/quality-and-reliability/product-longevity.html#7-year-longevity/en/microcontrollers-microprocessors/stm32wb15cc.html</t>
  </si>
  <si>
    <t>STM32WB30CE</t>
  </si>
  <si>
    <t>https://www.st.com/content/st_com/en/about/quality-and-reliability/product-longevity.html#7-year-longevity/en/microcontrollers-microprocessors/stm32wb30ce.html</t>
  </si>
  <si>
    <t>STM32WB35CC</t>
  </si>
  <si>
    <t>https://www.st.com/content/st_com/en/about/quality-and-reliability/product-longevity.html#7-year-longevity/en/microcontrollers-microprocessors/stm32wb35cc.html</t>
  </si>
  <si>
    <t>High-performance advanced line, ARM Cortex-M4 core with DSP and FPU, 2 Mbyte Flash, 180 MHz CPU, ART Accelerator, Chrom-ART Accelerator, FMC with SDRAM, Dual QSPI, TFT, MIPI-DSI</t>
  </si>
  <si>
    <t>STM32WB35CE</t>
  </si>
  <si>
    <t>https://www.st.com/content/st_com/en/about/quality-and-reliability/product-longevity.html#7-year-longevity/en/microcontrollers-microprocessors/stm32wb35ce.html</t>
  </si>
  <si>
    <t>STM32WB50CG</t>
  </si>
  <si>
    <t>https://www.st.com/content/st_com/en/about/quality-and-reliability/product-longevity.html#7-year-longevity/en/microcontrollers-microprocessors/stm32wb50cg.html</t>
  </si>
  <si>
    <t>High-performance advanced line, Arm Cortex-M4 core with DSP and FPU, 1 Mbyte of Flash memory, 180 MHz CPU, ART Accelerator, Chrom-ART Accelerator, FMC with SDRAM, Dual QSPI, TFT, MIPI-DSI, HW crypto</t>
  </si>
  <si>
    <t>STM32WB55CC</t>
  </si>
  <si>
    <t>https://www.st.com/content/st_com/en/about/quality-and-reliability/product-longevity.html#7-year-longevity/en/microcontrollers-microprocessors/stm32wb55cc.html</t>
  </si>
  <si>
    <t>STM32WB55CE</t>
  </si>
  <si>
    <t>https://www.st.com/content/st_com/en/about/quality-and-reliability/product-longevity.html#7-year-longevity/en/microcontrollers-microprocessors/stm32wb55ce.html</t>
  </si>
  <si>
    <t>High-performance advanced line, Arm Cortex-M4 core with DSP and FPU, 2 Mbytes of Flash memory, 180 MHz CPU, ART Accelerator, Chrom-ART Accelerator, FMC with SDRAM, Dual QSPI, TFT, MIPI-DSI, HW crypto</t>
  </si>
  <si>
    <t>STM32WB55CG</t>
  </si>
  <si>
    <t>https://www.st.com/content/st_com/en/about/quality-and-reliability/product-longevity.html#7-year-longevity/en/microcontrollers-microprocessors/stm32wb55cg.html</t>
  </si>
  <si>
    <t>STM32WB55RC</t>
  </si>
  <si>
    <t>https://www.st.com/content/st_com/en/about/quality-and-reliability/product-longevity.html#7-year-longevity/en/microcontrollers-microprocessors/stm32wb55rc.html</t>
  </si>
  <si>
    <t>STM32WB55RE</t>
  </si>
  <si>
    <t>https://www.st.com/content/st_com/en/about/quality-and-reliability/product-longevity.html#7-year-longevity/en/microcontrollers-microprocessors/stm32wb55re.html</t>
  </si>
  <si>
    <t>STM32WB55RG</t>
  </si>
  <si>
    <t>https://www.st.com/content/st_com/en/about/quality-and-reliability/product-longevity.html#7-year-longevity/en/microcontrollers-microprocessors/stm32wb55rg.html</t>
  </si>
  <si>
    <t>STM32WB55VC</t>
  </si>
  <si>
    <t>https://www.st.com/content/st_com/en/about/quality-and-reliability/product-longevity.html#7-year-longevity/en/microcontrollers-microprocessors/stm32wb55vc.html</t>
  </si>
  <si>
    <t>STM32WB55VE</t>
  </si>
  <si>
    <t>https://www.st.com/content/st_com/en/about/quality-and-reliability/product-longevity.html#7-year-longevity/en/microcontrollers-microprocessors/stm32wb55ve.html</t>
  </si>
  <si>
    <t>STM32WB55VG</t>
  </si>
  <si>
    <t>https://www.st.com/content/st_com/en/about/quality-and-reliability/product-longevity.html#7-year-longevity/en/microcontrollers-microprocessors/stm32wb55vg.html</t>
  </si>
  <si>
    <t>STM32WB55VY</t>
  </si>
  <si>
    <t>https://www.st.com/content/st_com/en/about/quality-and-reliability/product-longevity.html#7-year-longevity/en/microcontrollers-microprocessors/stm32wb55vy.html</t>
  </si>
  <si>
    <t>STM32WB5MMG</t>
  </si>
  <si>
    <t>https://www.st.com/content/st_com/en/about/quality-and-reliability/product-longevity.html#7-year-longevity/en/microcontrollers-microprocessors/stm32wb5mmg.html</t>
  </si>
  <si>
    <t>STM32WL54CC</t>
  </si>
  <si>
    <t>https://www.st.com/content/st_com/en/about/quality-and-reliability/product-longevity.html#7-year-longevity/en/microcontrollers-microprocessors/stm32wl54cc.html</t>
  </si>
  <si>
    <t>STM32WL54JC</t>
  </si>
  <si>
    <t>https://www.st.com/content/st_com/en/about/quality-and-reliability/product-longevity.html#7-year-longevity/en/microcontrollers-microprocessors/stm32wl54jc.html</t>
  </si>
  <si>
    <t>STM32WL55CC</t>
  </si>
  <si>
    <t>https://www.st.com/content/st_com/en/about/quality-and-reliability/product-longevity.html#7-year-longevity/en/microcontrollers-microprocessors/stm32wl55cc.html</t>
  </si>
  <si>
    <t>High-performance advanced line, Arm Cortex-M4 core with DSP and FPU, 2 Mbytes of Flash memory, 180 MHz CPU, ART Accelerator, Chrom-ART accelerator, FMC with SDRAM, dual Quad SPI, TFT, MIPI-DSI, HW crypto</t>
  </si>
  <si>
    <t>STM32WL55JC</t>
  </si>
  <si>
    <t>https://www.st.com/content/st_com/en/about/quality-and-reliability/product-longevity.html#7-year-longevity/en/microcontrollers-microprocessors/stm32wl55jc.html</t>
  </si>
  <si>
    <t>STM32WLE4C8</t>
  </si>
  <si>
    <t>https://www.st.com/content/st_com/en/about/quality-and-reliability/product-longevity.html#7-year-longevity/en/microcontrollers-microprocessors/stm32wle4c8.html</t>
  </si>
  <si>
    <t>STM32WLE4CB</t>
  </si>
  <si>
    <t>https://www.st.com/content/st_com/en/about/quality-and-reliability/product-longevity.html#7-year-longevity/en/microcontrollers-microprocessors/stm32wle4cb.html</t>
  </si>
  <si>
    <t>STM32WLE4CC</t>
  </si>
  <si>
    <t>https://www.st.com/content/st_com/en/about/quality-and-reliability/product-longevity.html#7-year-longevity/en/microcontrollers-microprocessors/stm32wle4cc.html</t>
  </si>
  <si>
    <t>STM32WLE4J8</t>
  </si>
  <si>
    <t>https://www.st.com/content/st_com/en/about/quality-and-reliability/product-longevity.html#7-year-longevity/en/microcontrollers-microprocessors/stm32wle4j8.html</t>
  </si>
  <si>
    <t>STM32WLE4JB</t>
  </si>
  <si>
    <t>https://www.st.com/content/st_com/en/about/quality-and-reliability/product-longevity.html#7-year-longevity/en/microcontrollers-microprocessors/stm32wle4jb.html</t>
  </si>
  <si>
    <t>STM32WLE4JC</t>
  </si>
  <si>
    <t>https://www.st.com/content/st_com/en/about/quality-and-reliability/product-longevity.html#7-year-longevity/en/microcontrollers-microprocessors/stm32wle4jc.html</t>
  </si>
  <si>
    <t>STM32WLE5C8</t>
  </si>
  <si>
    <t>https://www.st.com/content/st_com/en/about/quality-and-reliability/product-longevity.html#7-year-longevity/en/microcontrollers-microprocessors/stm32wle5c8.html</t>
  </si>
  <si>
    <t>STM32WLE5CB</t>
  </si>
  <si>
    <t>https://www.st.com/content/st_com/en/about/quality-and-reliability/product-longevity.html#7-year-longevity/en/microcontrollers-microprocessors/stm32wle5cb.html</t>
  </si>
  <si>
    <t>STM32WLE5CC</t>
  </si>
  <si>
    <t>https://www.st.com/content/st_com/en/about/quality-and-reliability/product-longevity.html#7-year-longevity/en/microcontrollers-microprocessors/stm32wle5cc.html</t>
  </si>
  <si>
    <t>High-performance and DSP with FPU, Arm Cortex-M7 MCU with 256 Kbytes of Flash memory, 216 MHz CPU, Art Accelerator, L1 cache, SDRAM</t>
  </si>
  <si>
    <t>STM32WLE5J8</t>
  </si>
  <si>
    <t>https://www.st.com/content/st_com/en/about/quality-and-reliability/product-longevity.html#7-year-longevity/en/microcontrollers-microprocessors/stm32wle5j8.html</t>
  </si>
  <si>
    <t>STM32WLE5JB</t>
  </si>
  <si>
    <t>https://www.st.com/content/st_com/en/about/quality-and-reliability/product-longevity.html#7-year-longevity/en/microcontrollers-microprocessors/stm32wle5jb.html</t>
  </si>
  <si>
    <t>High-performance and DSP with FPU, Arm Cortex-M7 MCU with 512 Kbytes of Flash memory, 216 MHz CPU, Art Accelerator, L1 cache, SDRAM</t>
  </si>
  <si>
    <t>STM32WLE5JC</t>
  </si>
  <si>
    <t>https://www.st.com/content/st_com/en/about/quality-and-reliability/product-longevity.html#7-year-longevity/en/microcontrollers-microprocessors/stm32wle5jc.html</t>
  </si>
  <si>
    <t>STM8AF5268</t>
  </si>
  <si>
    <t>https://www.st.com/content/st_com/en/about/quality-and-reliability/product-longevity.html#7-year-longevity/en/microcontrollers-microprocessors/stm8af5268.html</t>
  </si>
  <si>
    <t>STM8AF5269</t>
  </si>
  <si>
    <t>https://www.st.com/content/st_com/en/about/quality-and-reliability/product-longevity.html#7-year-longevity/en/microcontrollers-microprocessors/stm8af5269.html</t>
  </si>
  <si>
    <t>STM8AF5286</t>
  </si>
  <si>
    <t>https://www.st.com/content/st_com/en/about/quality-and-reliability/product-longevity.html#7-year-longevity/en/microcontrollers-microprocessors/stm8af5286.html</t>
  </si>
  <si>
    <t>STM8AF5288</t>
  </si>
  <si>
    <t>https://www.st.com/content/st_com/en/about/quality-and-reliability/product-longevity.html#7-year-longevity/en/microcontrollers-microprocessors/stm8af5288.html</t>
  </si>
  <si>
    <t>STM8AF5289</t>
  </si>
  <si>
    <t>https://www.st.com/content/st_com/en/about/quality-and-reliability/product-longevity.html#7-year-longevity/en/microcontrollers-microprocessors/stm8af5289.html</t>
  </si>
  <si>
    <t>STM8AF528A</t>
  </si>
  <si>
    <t>https://www.st.com/content/st_com/en/about/quality-and-reliability/product-longevity.html#7-year-longevity/en/microcontrollers-microprocessors/stm8af528a.html</t>
  </si>
  <si>
    <t>STM8AF52A6</t>
  </si>
  <si>
    <t>https://www.st.com/content/st_com/en/about/quality-and-reliability/product-longevity.html#7-year-longevity/en/microcontrollers-microprocessors/stm8af52a6.html</t>
  </si>
  <si>
    <t>STM8AF52A8</t>
  </si>
  <si>
    <t>https://www.st.com/content/st_com/en/about/quality-and-reliability/product-longevity.html#7-year-longevity/en/microcontrollers-microprocessors/stm8af52a8.html</t>
  </si>
  <si>
    <t>STM8AF52A9</t>
  </si>
  <si>
    <t>https://www.st.com/content/st_com/en/about/quality-and-reliability/product-longevity.html#7-year-longevity/en/microcontrollers-microprocessors/stm8af52a9.html</t>
  </si>
  <si>
    <t>STM8AF52AA</t>
  </si>
  <si>
    <t>https://www.st.com/content/st_com/en/about/quality-and-reliability/product-longevity.html#7-year-longevity/en/microcontrollers-microprocessors/stm8af52aa.html</t>
  </si>
  <si>
    <t>STM8AF6213</t>
  </si>
  <si>
    <t>https://www.st.com/content/st_com/en/about/quality-and-reliability/product-longevity.html#7-year-longevity/en/microcontrollers-microprocessors/stm8af6213.html</t>
  </si>
  <si>
    <t>STM8AF6213A</t>
  </si>
  <si>
    <t>https://www.st.com/content/st_com/en/about/quality-and-reliability/product-longevity.html#7-year-longevity/en/microcontrollers-microprocessors/stm8af6213a.html</t>
  </si>
  <si>
    <t>STM8AF6223</t>
  </si>
  <si>
    <t>https://www.st.com/content/st_com/en/about/quality-and-reliability/product-longevity.html#7-year-longevity/en/microcontrollers-microprocessors/stm8af6223.html</t>
  </si>
  <si>
    <t>STM8AF6223A</t>
  </si>
  <si>
    <t>https://www.st.com/content/st_com/en/about/quality-and-reliability/product-longevity.html#7-year-longevity/en/microcontrollers-microprocessors/stm8af6223a.html</t>
  </si>
  <si>
    <t>STM8AF6226</t>
  </si>
  <si>
    <t>https://www.st.com/content/st_com/en/about/quality-and-reliability/product-longevity.html#7-year-longevity/en/microcontrollers-microprocessors/stm8af6226.html</t>
  </si>
  <si>
    <t>STM8AF6246</t>
  </si>
  <si>
    <t>https://www.st.com/content/st_com/en/about/quality-and-reliability/product-longevity.html#7-year-longevity/en/microcontrollers-microprocessors/stm8af6246.html</t>
  </si>
  <si>
    <t>STM8AF6248</t>
  </si>
  <si>
    <t>https://www.st.com/content/st_com/en/about/quality-and-reliability/product-longevity.html#7-year-longevity/en/microcontrollers-microprocessors/stm8af6248.html</t>
  </si>
  <si>
    <t>High-performance and DSP with FPU, Arm Cortex-M7 MCU with 512 Kbytes Flash, 216 MHz CPU, Art Accelerator, L1 cache, SDRAM</t>
  </si>
  <si>
    <t>STM8AF6266</t>
  </si>
  <si>
    <t>https://www.st.com/content/st_com/en/about/quality-and-reliability/product-longevity.html#7-year-longevity/en/microcontrollers-microprocessors/stm8af6266.html</t>
  </si>
  <si>
    <t>STM8AF6268</t>
  </si>
  <si>
    <t>https://www.st.com/content/st_com/en/about/quality-and-reliability/product-longevity.html#7-year-longevity/en/microcontrollers-microprocessors/stm8af6268.html</t>
  </si>
  <si>
    <t>STM8AF6269</t>
  </si>
  <si>
    <t>https://www.st.com/content/st_com/en/about/quality-and-reliability/product-longevity.html#7-year-longevity/en/microcontrollers-microprocessors/stm8af6269.html</t>
  </si>
  <si>
    <t>STM8AF6286</t>
  </si>
  <si>
    <t>https://www.st.com/content/st_com/en/about/quality-and-reliability/product-longevity.html#7-year-longevity/en/microcontrollers-microprocessors/stm8af6286.html</t>
  </si>
  <si>
    <t>STM8AF6288</t>
  </si>
  <si>
    <t>https://www.st.com/content/st_com/en/about/quality-and-reliability/product-longevity.html#7-year-longevity/en/microcontrollers-microprocessors/stm8af6288.html</t>
  </si>
  <si>
    <t>STM8AF6289</t>
  </si>
  <si>
    <t>https://www.st.com/content/st_com/en/about/quality-and-reliability/product-longevity.html#7-year-longevity/en/microcontrollers-microprocessors/stm8af6289.html</t>
  </si>
  <si>
    <t>STM8AF628A</t>
  </si>
  <si>
    <t>https://www.st.com/content/st_com/en/about/quality-and-reliability/product-longevity.html#7-year-longevity/en/microcontrollers-microprocessors/stm8af628a.html</t>
  </si>
  <si>
    <t>STM8AF62A6</t>
  </si>
  <si>
    <t>https://www.st.com/content/st_com/en/about/quality-and-reliability/product-longevity.html#7-year-longevity/en/microcontrollers-microprocessors/stm8af62a6.html</t>
  </si>
  <si>
    <t>High-performance and DSP with FPU, Arm Cortex-M7 MCU with 64 Kbytes of Flash memory, 216 MHz CPU, Art Accelerator, L1 cache, HW crypto, SDRAM</t>
  </si>
  <si>
    <t>STM8AF62A8</t>
  </si>
  <si>
    <t>https://www.st.com/content/st_com/en/about/quality-and-reliability/product-longevity.html#7-year-longevity/en/microcontrollers-microprocessors/stm8af62a8.html</t>
  </si>
  <si>
    <t>STM8AF62A9</t>
  </si>
  <si>
    <t>https://www.st.com/content/st_com/en/about/quality-and-reliability/product-longevity.html#7-year-longevity/en/microcontrollers-microprocessors/stm8af62a9.html</t>
  </si>
  <si>
    <t>High-performance and DSP with FPU, Arm Cortex-M7 MCU with 64 Kbytes of Flash memory, 216 MHz CPU, Art Accelerator, L1 cache, HW crypto,SDRAM</t>
  </si>
  <si>
    <t>STM8AF62AA</t>
  </si>
  <si>
    <t>https://www.st.com/content/st_com/en/about/quality-and-reliability/product-longevity.html#7-year-longevity/en/microcontrollers-microprocessors/stm8af62aa.html</t>
  </si>
  <si>
    <t>STM8AF6366</t>
  </si>
  <si>
    <t>https://www.st.com/content/st_com/en/about/quality-and-reliability/product-longevity.html#7-year-longevity/en/microcontrollers-microprocessors/stm8af6366.html</t>
  </si>
  <si>
    <t>STM8AF6388</t>
  </si>
  <si>
    <t>https://www.st.com/content/st_com/en/about/quality-and-reliability/product-longevity.html#7-year-longevity/en/microcontrollers-microprocessors/stm8af6388.html</t>
  </si>
  <si>
    <t>STM8AL3136</t>
  </si>
  <si>
    <t>https://www.st.com/content/st_com/en/about/quality-and-reliability/product-longevity.html#7-year-longevity/en/microcontrollers-microprocessors/stm8al3136.html</t>
  </si>
  <si>
    <t>STM8AL3138</t>
  </si>
  <si>
    <t>https://www.st.com/content/st_com/en/about/quality-and-reliability/product-longevity.html#7-year-longevity/en/microcontrollers-microprocessors/stm8al3138.html</t>
  </si>
  <si>
    <t>STM8AL3146</t>
  </si>
  <si>
    <t>https://www.st.com/content/st_com/en/about/quality-and-reliability/product-longevity.html#7-year-longevity/en/microcontrollers-microprocessors/stm8al3146.html</t>
  </si>
  <si>
    <t>STM8AL3148</t>
  </si>
  <si>
    <t>https://www.st.com/content/st_com/en/about/quality-and-reliability/product-longevity.html#7-year-longevity/en/microcontrollers-microprocessors/stm8al3148.html</t>
  </si>
  <si>
    <t>STM8AL3166</t>
  </si>
  <si>
    <t>https://www.st.com/content/st_com/en/about/quality-and-reliability/product-longevity.html#7-year-longevity/en/microcontrollers-microprocessors/stm8al3166.html</t>
  </si>
  <si>
    <t>STM8AL3168</t>
  </si>
  <si>
    <t>https://www.st.com/content/st_com/en/about/quality-and-reliability/product-longevity.html#7-year-longevity/en/microcontrollers-microprocessors/stm8al3168.html</t>
  </si>
  <si>
    <t>STM8AL3188</t>
  </si>
  <si>
    <t>https://www.st.com/content/st_com/en/about/quality-and-reliability/product-longevity.html#7-year-longevity/en/microcontrollers-microprocessors/stm8al3188.html</t>
  </si>
  <si>
    <t>STM8AL3189</t>
  </si>
  <si>
    <t>https://www.st.com/content/st_com/en/about/quality-and-reliability/product-longevity.html#7-year-longevity/en/microcontrollers-microprocessors/stm8al3189.html</t>
  </si>
  <si>
    <t>STM8AL318A</t>
  </si>
  <si>
    <t>https://www.st.com/content/st_com/en/about/quality-and-reliability/product-longevity.html#7-year-longevity/en/microcontrollers-microprocessors/stm8al318a.html</t>
  </si>
  <si>
    <t>STM8AL31E88</t>
  </si>
  <si>
    <t>https://www.st.com/content/st_com/en/about/quality-and-reliability/product-longevity.html#7-year-longevity/en/microcontrollers-microprocessors/stm8al31e88.html</t>
  </si>
  <si>
    <t>STM8AL31E89</t>
  </si>
  <si>
    <t>https://www.st.com/content/st_com/en/about/quality-and-reliability/product-longevity.html#7-year-longevity/en/microcontrollers-microprocessors/stm8al31e89.html</t>
  </si>
  <si>
    <t>STM8AL31E8A</t>
  </si>
  <si>
    <t>https://www.st.com/content/st_com/en/about/quality-and-reliability/product-longevity.html#7-year-longevity/en/microcontrollers-microprocessors/stm8al31e8a.html</t>
  </si>
  <si>
    <t>STM8AL3L46</t>
  </si>
  <si>
    <t>https://www.st.com/content/st_com/en/about/quality-and-reliability/product-longevity.html#7-year-longevity/en/microcontrollers-microprocessors/stm8al3l46.html</t>
  </si>
  <si>
    <t>STM8AL3L48</t>
  </si>
  <si>
    <t>https://www.st.com/content/st_com/en/about/quality-and-reliability/product-longevity.html#7-year-longevity/en/microcontrollers-microprocessors/stm8al3l48.html</t>
  </si>
  <si>
    <t>STM8AL3L66</t>
  </si>
  <si>
    <t>https://www.st.com/content/st_com/en/about/quality-and-reliability/product-longevity.html#7-year-longevity/en/microcontrollers-microprocessors/stm8al3l66.html</t>
  </si>
  <si>
    <t>STM8AL3L68</t>
  </si>
  <si>
    <t>https://www.st.com/content/st_com/en/about/quality-and-reliability/product-longevity.html#7-year-longevity/en/microcontrollers-microprocessors/stm8al3l68.html</t>
  </si>
  <si>
    <t>STM8AL3L88</t>
  </si>
  <si>
    <t>https://www.st.com/content/st_com/en/about/quality-and-reliability/product-longevity.html#7-year-longevity/en/microcontrollers-microprocessors/stm8al3l88.html</t>
  </si>
  <si>
    <t>STM8AL3L89</t>
  </si>
  <si>
    <t>https://www.st.com/content/st_com/en/about/quality-and-reliability/product-longevity.html#7-year-longevity/en/microcontrollers-microprocessors/stm8al3l89.html</t>
  </si>
  <si>
    <t>STM8AL3L8A</t>
  </si>
  <si>
    <t>https://www.st.com/content/st_com/en/about/quality-and-reliability/product-longevity.html#7-year-longevity/en/microcontrollers-microprocessors/stm8al3l8a.html</t>
  </si>
  <si>
    <t>High-performance and DSP with FPU, Arm Cortex-M7 MCU with 1 Mbyte of Flash memory, 216 MHz CPU, Art Accelerator, L1 cache, SDRAM</t>
  </si>
  <si>
    <t>STM8AL3LE88</t>
  </si>
  <si>
    <t>https://www.st.com/content/st_com/en/about/quality-and-reliability/product-longevity.html#7-year-longevity/en/microcontrollers-microprocessors/stm8al3le88.html</t>
  </si>
  <si>
    <t>STM8AL3LE89</t>
  </si>
  <si>
    <t>https://www.st.com/content/st_com/en/about/quality-and-reliability/product-longevity.html#7-year-longevity/en/microcontrollers-microprocessors/stm8al3le89.html</t>
  </si>
  <si>
    <t>STM8AL3LE8A</t>
  </si>
  <si>
    <t>https://www.st.com/content/st_com/en/about/quality-and-reliability/product-longevity.html#7-year-longevity/en/microcontrollers-microprocessors/stm8al3le8a.html</t>
  </si>
  <si>
    <t>STM8L001J3</t>
  </si>
  <si>
    <t>https://www.st.com/content/st_com/en/about/quality-and-reliability/product-longevity.html#7-year-longevity/en/microcontrollers-microprocessors/stm8l001j3.html</t>
  </si>
  <si>
    <t>High-performance and DSP with FPU, ARM Cortex-M7 MCU with 1 Mbyte Flash, 216 MHz CPU, Art Accelerator, L1 cache, SDRAM</t>
  </si>
  <si>
    <t>STM8L050J3</t>
  </si>
  <si>
    <t>https://www.st.com/content/st_com/en/about/quality-and-reliability/product-longevity.html#7-year-longevity/en/microcontrollers-microprocessors/stm8l050j3.html</t>
  </si>
  <si>
    <t>STM8L051F3</t>
  </si>
  <si>
    <t>https://www.st.com/content/st_com/en/about/quality-and-reliability/product-longevity.html#7-year-longevity/en/microcontrollers-microprocessors/stm8l051f3.html</t>
  </si>
  <si>
    <t>STM8L052C6</t>
  </si>
  <si>
    <t>https://www.st.com/content/st_com/en/about/quality-and-reliability/product-longevity.html#7-year-longevity/en/microcontrollers-microprocessors/stm8l052c6.html</t>
  </si>
  <si>
    <t>STM8L052R8</t>
  </si>
  <si>
    <t>https://www.st.com/content/st_com/en/about/quality-and-reliability/product-longevity.html#7-year-longevity/en/microcontrollers-microprocessors/stm8l052r8.html</t>
  </si>
  <si>
    <t>STM8L101F1</t>
  </si>
  <si>
    <t>https://www.st.com/content/st_com/en/about/quality-and-reliability/product-longevity.html#7-year-longevity/en/microcontrollers-microprocessors/stm8l101f1.html</t>
  </si>
  <si>
    <t>STM8L101F2</t>
  </si>
  <si>
    <t>https://www.st.com/content/st_com/en/about/quality-and-reliability/product-longevity.html#7-year-longevity/en/microcontrollers-microprocessors/stm8l101f2.html</t>
  </si>
  <si>
    <t>High-performance and DSP with FPU, Arm Cortex-M7 MCU with 512 Kbytes of Flash memory, 216 MHz CPU, Art Accelerator, L1 cache, SDRAM, TFT</t>
  </si>
  <si>
    <t>STM8L101F3</t>
  </si>
  <si>
    <t>https://www.st.com/content/st_com/en/about/quality-and-reliability/product-longevity.html#7-year-longevity/en/microcontrollers-microprocessors/stm8l101f3.html</t>
  </si>
  <si>
    <t>STM8L101G2</t>
  </si>
  <si>
    <t>https://www.st.com/content/st_com/en/about/quality-and-reliability/product-longevity.html#7-year-longevity/en/microcontrollers-microprocessors/stm8l101g2.html</t>
  </si>
  <si>
    <t>High-performance and DSP with FPU, Arm Cortex-M7 MCU with 1 Mbyte of Flash memory, 216 MHz CPU, Art Accelerator, L1 cache, SDRAM, TFT</t>
  </si>
  <si>
    <t>STM8L101G3</t>
  </si>
  <si>
    <t>https://www.st.com/content/st_com/en/about/quality-and-reliability/product-longevity.html#7-year-longevity/en/microcontrollers-microprocessors/stm8l101g3.html</t>
  </si>
  <si>
    <t>STM8L101K3</t>
  </si>
  <si>
    <t>https://www.st.com/content/st_com/en/about/quality-and-reliability/product-longevity.html#7-year-longevity/en/microcontrollers-microprocessors/stm8l101k3.html</t>
  </si>
  <si>
    <t>STM8L151C2</t>
  </si>
  <si>
    <t>https://www.st.com/content/st_com/en/about/quality-and-reliability/product-longevity.html#7-year-longevity/en/microcontrollers-microprocessors/stm8l151c2.html</t>
  </si>
  <si>
    <t>STM8L151C3</t>
  </si>
  <si>
    <t>https://www.st.com/content/st_com/en/about/quality-and-reliability/product-longevity.html#7-year-longevity/en/microcontrollers-microprocessors/stm8l151c3.html</t>
  </si>
  <si>
    <t>STM8L151C4</t>
  </si>
  <si>
    <t>https://www.st.com/content/st_com/en/about/quality-and-reliability/product-longevity.html#7-year-longevity/en/microcontrollers-microprocessors/stm8l151c4.html</t>
  </si>
  <si>
    <t>STM8L151C6</t>
  </si>
  <si>
    <t>https://www.st.com/content/st_com/en/about/quality-and-reliability/product-longevity.html#7-year-longevity/en/microcontrollers-microprocessors/stm8l151c6.html</t>
  </si>
  <si>
    <t>STM8L151C8</t>
  </si>
  <si>
    <t>https://www.st.com/content/st_com/en/about/quality-and-reliability/product-longevity.html#7-year-longevity/en/microcontrollers-microprocessors/stm8l151c8.html</t>
  </si>
  <si>
    <t>STM8L151F2</t>
  </si>
  <si>
    <t>https://www.st.com/content/st_com/en/about/quality-and-reliability/product-longevity.html#7-year-longevity/en/microcontrollers-microprocessors/stm8l151f2.html</t>
  </si>
  <si>
    <t>STM8L151F3</t>
  </si>
  <si>
    <t>https://www.st.com/content/st_com/en/about/quality-and-reliability/product-longevity.html#7-year-longevity/en/microcontrollers-microprocessors/stm8l151f3.html</t>
  </si>
  <si>
    <t>STM8L151G2</t>
  </si>
  <si>
    <t>https://www.st.com/content/st_com/en/about/quality-and-reliability/product-longevity.html#7-year-longevity/en/microcontrollers-microprocessors/stm8l151g2.html</t>
  </si>
  <si>
    <t>High-performance and DSP with FPU, Arm Cortex-M7 MCU with 512 Kbytes of Flash memory, 216 MHz CPU, Art Accelerator, L1 cache, TFT</t>
  </si>
  <si>
    <t>STM8L151G3</t>
  </si>
  <si>
    <t>https://www.st.com/content/st_com/en/about/quality-and-reliability/product-longevity.html#7-year-longevity/en/microcontrollers-microprocessors/stm8l151g3.html</t>
  </si>
  <si>
    <t>STM8L151G4</t>
  </si>
  <si>
    <t>https://www.st.com/content/st_com/en/about/quality-and-reliability/product-longevity.html#7-year-longevity/en/microcontrollers-microprocessors/stm8l151g4.html</t>
  </si>
  <si>
    <t>STM8L151G6</t>
  </si>
  <si>
    <t>https://www.st.com/content/st_com/en/about/quality-and-reliability/product-longevity.html#7-year-longevity/en/microcontrollers-microprocessors/stm8l151g6.html</t>
  </si>
  <si>
    <t>STM8L151K2</t>
  </si>
  <si>
    <t>https://www.st.com/content/st_com/en/about/quality-and-reliability/product-longevity.html#7-year-longevity/en/microcontrollers-microprocessors/stm8l151k2.html</t>
  </si>
  <si>
    <t>STM8L151K3</t>
  </si>
  <si>
    <t>https://www.st.com/content/st_com/en/about/quality-and-reliability/product-longevity.html#7-year-longevity/en/microcontrollers-microprocessors/stm8l151k3.html</t>
  </si>
  <si>
    <t>STM8L151K4</t>
  </si>
  <si>
    <t>https://www.st.com/content/st_com/en/about/quality-and-reliability/product-longevity.html#7-year-longevity/en/microcontrollers-microprocessors/stm8l151k4.html</t>
  </si>
  <si>
    <t>High-performance and DSP with FPU Arm Cortex-M7 MCU with 1 Mbyte of Flash memory, 216 MHz CPU, Art Accelerator, L1 cache, SDRAM, TFT</t>
  </si>
  <si>
    <t>STM8L151K6</t>
  </si>
  <si>
    <t>https://www.st.com/content/st_com/en/about/quality-and-reliability/product-longevity.html#7-year-longevity/en/microcontrollers-microprocessors/stm8l151k6.html</t>
  </si>
  <si>
    <t>STM8L151M8</t>
  </si>
  <si>
    <t>https://www.st.com/content/st_com/en/about/quality-and-reliability/product-longevity.html#7-year-longevity/en/microcontrollers-microprocessors/stm8l151m8.html</t>
  </si>
  <si>
    <t>High-performance and DSP with FPU, Arm Cortex-M7 MCU with 64 Kbyte of Flash memory, 216 MHz CPU, Art Accelerator, L1 cache, HW crypto, SDRAM, TFT</t>
  </si>
  <si>
    <t>STM8L151R6</t>
  </si>
  <si>
    <t>https://www.st.com/content/st_com/en/about/quality-and-reliability/product-longevity.html#7-year-longevity/en/microcontrollers-microprocessors/stm8l151r6.html</t>
  </si>
  <si>
    <t>STM8L151R8</t>
  </si>
  <si>
    <t>https://www.st.com/content/st_com/en/about/quality-and-reliability/product-longevity.html#7-year-longevity/en/microcontrollers-microprocessors/stm8l151r8.html</t>
  </si>
  <si>
    <t>STM8L152C4</t>
  </si>
  <si>
    <t>https://www.st.com/content/st_com/en/about/quality-and-reliability/product-longevity.html#7-year-longevity/en/microcontrollers-microprocessors/stm8l152c4.html</t>
  </si>
  <si>
    <t>STM8L152C6</t>
  </si>
  <si>
    <t>https://www.st.com/content/st_com/en/about/quality-and-reliability/product-longevity.html#7-year-longevity/en/microcontrollers-microprocessors/stm8l152c6.html</t>
  </si>
  <si>
    <t>STM8L152C8</t>
  </si>
  <si>
    <t>https://www.st.com/content/st_com/en/about/quality-and-reliability/product-longevity.html#7-year-longevity/en/microcontrollers-microprocessors/stm8l152c8.html</t>
  </si>
  <si>
    <t>STM8L152K4</t>
  </si>
  <si>
    <t>https://www.st.com/content/st_com/en/about/quality-and-reliability/product-longevity.html#7-year-longevity/en/microcontrollers-microprocessors/stm8l152k4.html</t>
  </si>
  <si>
    <t>High-performance and DSP with FPU Arm Cortex-M7 MCU with 1 Mbyte of Flash memory, 216 MHz CPU, Art Accelerator, L1 cache, HW crypto, SDRAM, TFT</t>
  </si>
  <si>
    <t>STM8L152K6</t>
  </si>
  <si>
    <t>https://www.st.com/content/st_com/en/about/quality-and-reliability/product-longevity.html#7-year-longevity/en/microcontrollers-microprocessors/stm8l152k6.html</t>
  </si>
  <si>
    <t>STM8L152K8</t>
  </si>
  <si>
    <t>https://www.st.com/content/st_com/en/about/quality-and-reliability/product-longevity.html#7-year-longevity/en/microcontrollers-microprocessors/stm8l152k8.html</t>
  </si>
  <si>
    <t>High-performance and DSP with FPU, Arm Cortex-M7 MCU with 1 Mbyte of Flash memory, 216 MHz CPU, Art Accelerator, L1 cache, HW crypto, SDRAM, TFT</t>
  </si>
  <si>
    <t>STM8L152M8</t>
  </si>
  <si>
    <t>https://www.st.com/content/st_com/en/about/quality-and-reliability/product-longevity.html#7-year-longevity/en/microcontrollers-microprocessors/stm8l152m8.html</t>
  </si>
  <si>
    <t>STM8L152R6</t>
  </si>
  <si>
    <t>https://www.st.com/content/st_com/en/about/quality-and-reliability/product-longevity.html#7-year-longevity/en/microcontrollers-microprocessors/stm8l152r6.html</t>
  </si>
  <si>
    <t>STM8L152R8</t>
  </si>
  <si>
    <t>https://www.st.com/content/st_com/en/about/quality-and-reliability/product-longevity.html#7-year-longevity/en/microcontrollers-microprocessors/stm8l152r8.html</t>
  </si>
  <si>
    <t>STM8L162M8</t>
  </si>
  <si>
    <t>https://www.st.com/content/st_com/en/about/quality-and-reliability/product-longevity.html#7-year-longevity/en/microcontrollers-microprocessors/stm8l162m8.html</t>
  </si>
  <si>
    <t>STM8L162R8</t>
  </si>
  <si>
    <t>https://www.st.com/content/st_com/en/about/quality-and-reliability/product-longevity.html#7-year-longevity/en/microcontrollers-microprocessors/stm8l162r8.html</t>
  </si>
  <si>
    <t>STM8S001J3</t>
  </si>
  <si>
    <t>https://www.st.com/content/st_com/en/about/quality-and-reliability/product-longevity.html#7-year-longevity/en/microcontrollers-microprocessors/stm8s001j3.html</t>
  </si>
  <si>
    <t>STM8S003F3</t>
  </si>
  <si>
    <t>https://www.st.com/content/st_com/en/about/quality-and-reliability/product-longevity.html#7-year-longevity/en/microcontrollers-microprocessors/stm8s003f3.html</t>
  </si>
  <si>
    <t>STM8S003K3</t>
  </si>
  <si>
    <t>https://www.st.com/content/st_com/en/about/quality-and-reliability/product-longevity.html#7-year-longevity/en/microcontrollers-microprocessors/stm8s003k3.html</t>
  </si>
  <si>
    <t>High-performance and DSP with FPU, Arm Cortex-M7 MCU with 1 Mbyte of Flash memory, 216 MHz CPU, Art Accelerator, L1 cache, SDRAM, DFSDM</t>
  </si>
  <si>
    <t>STM8S005C6</t>
  </si>
  <si>
    <t>https://www.st.com/content/st_com/en/about/quality-and-reliability/product-longevity.html#7-year-longevity/en/microcontrollers-microprocessors/stm8s005c6.html</t>
  </si>
  <si>
    <t>STM8S005K6</t>
  </si>
  <si>
    <t>https://www.st.com/content/st_com/en/about/quality-and-reliability/product-longevity.html#7-year-longevity/en/microcontrollers-microprocessors/stm8s005k6.html</t>
  </si>
  <si>
    <t>High-performance and DSP with FPU, Arm Cortex-M7 MCU with 2 Mbytes of Flash memory, 216 MHz CPU, Art Accelerator, L1 cache, SDRAM, DFSDM</t>
  </si>
  <si>
    <t>STM8S007C8</t>
  </si>
  <si>
    <t>https://www.st.com/content/st_com/en/about/quality-and-reliability/product-longevity.html#7-year-longevity/en/microcontrollers-microprocessors/stm8s007c8.html</t>
  </si>
  <si>
    <t>STM8S103F2</t>
  </si>
  <si>
    <t>https://www.st.com/content/st_com/en/about/quality-and-reliability/product-longevity.html#7-year-longevity/en/microcontrollers-microprocessors/stm8s103f2.html</t>
  </si>
  <si>
    <t>STM8S103F3</t>
  </si>
  <si>
    <t>https://www.st.com/content/st_com/en/about/quality-and-reliability/product-longevity.html#7-year-longevity/en/microcontrollers-microprocessors/stm8s103f3.html</t>
  </si>
  <si>
    <t>STM8S103K3</t>
  </si>
  <si>
    <t>https://www.st.com/content/st_com/en/about/quality-and-reliability/product-longevity.html#7-year-longevity/en/microcontrollers-microprocessors/stm8s103k3.html</t>
  </si>
  <si>
    <t>STM8S105C4</t>
  </si>
  <si>
    <t>https://www.st.com/content/st_com/en/about/quality-and-reliability/product-longevity.html#7-year-longevity/en/microcontrollers-microprocessors/stm8s105c4.html</t>
  </si>
  <si>
    <t>STM8S105C6</t>
  </si>
  <si>
    <t>https://www.st.com/content/st_com/en/about/quality-and-reliability/product-longevity.html#7-year-longevity/en/microcontrollers-microprocessors/stm8s105c6.html</t>
  </si>
  <si>
    <t>STM8S105K4</t>
  </si>
  <si>
    <t>https://www.st.com/content/st_com/en/about/quality-and-reliability/product-longevity.html#7-year-longevity/en/microcontrollers-microprocessors/stm8s105k4.html</t>
  </si>
  <si>
    <t>STM8S105K6</t>
  </si>
  <si>
    <t>https://www.st.com/content/st_com/en/about/quality-and-reliability/product-longevity.html#7-year-longevity/en/microcontrollers-microprocessors/stm8s105k6.html</t>
  </si>
  <si>
    <t>STM8S105S4</t>
  </si>
  <si>
    <t>https://www.st.com/content/st_com/en/about/quality-and-reliability/product-longevity.html#7-year-longevity/en/microcontrollers-microprocessors/stm8s105s4.html</t>
  </si>
  <si>
    <t>STM8S105S6</t>
  </si>
  <si>
    <t>https://www.st.com/content/st_com/en/about/quality-and-reliability/product-longevity.html#7-year-longevity/en/microcontrollers-microprocessors/stm8s105s6.html</t>
  </si>
  <si>
    <t>STM8S207C6</t>
  </si>
  <si>
    <t>https://www.st.com/content/st_com/en/about/quality-and-reliability/product-longevity.html#7-year-longevity/en/microcontrollers-microprocessors/stm8s207c6.html</t>
  </si>
  <si>
    <t>STM8S207C8</t>
  </si>
  <si>
    <t>https://www.st.com/content/st_com/en/about/quality-and-reliability/product-longevity.html#7-year-longevity/en/microcontrollers-microprocessors/stm8s207c8.html</t>
  </si>
  <si>
    <t>STM8S207CB</t>
  </si>
  <si>
    <t>https://www.st.com/content/st_com/en/about/quality-and-reliability/product-longevity.html#7-year-longevity/en/microcontrollers-microprocessors/stm8s207cb.html</t>
  </si>
  <si>
    <t>STM8S207K6</t>
  </si>
  <si>
    <t>https://www.st.com/content/st_com/en/about/quality-and-reliability/product-longevity.html#7-year-longevity/en/microcontrollers-microprocessors/stm8s207k6.html</t>
  </si>
  <si>
    <t>STM8S207K8</t>
  </si>
  <si>
    <t>https://www.st.com/content/st_com/en/about/quality-and-reliability/product-longevity.html#7-year-longevity/en/microcontrollers-microprocessors/stm8s207k8.html</t>
  </si>
  <si>
    <t>STM8S207M8</t>
  </si>
  <si>
    <t>https://www.st.com/content/st_com/en/about/quality-and-reliability/product-longevity.html#7-year-longevity/en/microcontrollers-microprocessors/stm8s207m8.html</t>
  </si>
  <si>
    <t>STM8S207MB</t>
  </si>
  <si>
    <t>https://www.st.com/content/st_com/en/about/quality-and-reliability/product-longevity.html#7-year-longevity/en/microcontrollers-microprocessors/stm8s207mb.html</t>
  </si>
  <si>
    <t>STM8S207R6</t>
  </si>
  <si>
    <t>https://www.st.com/content/st_com/en/about/quality-and-reliability/product-longevity.html#7-year-longevity/en/microcontrollers-microprocessors/stm8s207r6.html</t>
  </si>
  <si>
    <t>High-performance and DSP with FPU, Arm Cortex-M7 MCU with 1 Mbyte of Flash memory, 216 MHz CPU, Art Accelerator, L1 cache, SDRAM, TFT, JPEG codec, DFSDM</t>
  </si>
  <si>
    <t>STM8S207R8</t>
  </si>
  <si>
    <t>https://www.st.com/content/st_com/en/about/quality-and-reliability/product-longevity.html#7-year-longevity/en/microcontrollers-microprocessors/stm8s207r8.html</t>
  </si>
  <si>
    <t>STM8S207RB</t>
  </si>
  <si>
    <t>https://www.st.com/content/st_com/en/about/quality-and-reliability/product-longevity.html#7-year-longevity/en/microcontrollers-microprocessors/stm8s207rb.html</t>
  </si>
  <si>
    <t>High-performance and DSP with FPU, Arm Cortex-M7 MCU with 2 Mbytes of Flash memory, 216 MHz CPU, Art Accelerator, L1 cache, SDRAM, TFT, JPEG codec, DFSDM</t>
  </si>
  <si>
    <t>STM8S207S6</t>
  </si>
  <si>
    <t>https://www.st.com/content/st_com/en/about/quality-and-reliability/product-longevity.html#7-year-longevity/en/microcontrollers-microprocessors/stm8s207s6.html</t>
  </si>
  <si>
    <t>STM8S207S8</t>
  </si>
  <si>
    <t>https://www.st.com/content/st_com/en/about/quality-and-reliability/product-longevity.html#7-year-longevity/en/microcontrollers-microprocessors/stm8s207s8.html</t>
  </si>
  <si>
    <t>STM8S207SB</t>
  </si>
  <si>
    <t>https://www.st.com/content/st_com/en/about/quality-and-reliability/product-longevity.html#7-year-longevity/en/microcontrollers-microprocessors/stm8s207sb.html</t>
  </si>
  <si>
    <t>STM8S208C6</t>
  </si>
  <si>
    <t>https://www.st.com/content/st_com/en/about/quality-and-reliability/product-longevity.html#7-year-longevity/en/microcontrollers-microprocessors/stm8s208c6.html</t>
  </si>
  <si>
    <t>STM8S208C8</t>
  </si>
  <si>
    <t>https://www.st.com/content/st_com/en/about/quality-and-reliability/product-longevity.html#7-year-longevity/en/microcontrollers-microprocessors/stm8s208c8.html</t>
  </si>
  <si>
    <t>STM8S208CB</t>
  </si>
  <si>
    <t>https://www.st.com/content/st_com/en/about/quality-and-reliability/product-longevity.html#7-year-longevity/en/microcontrollers-microprocessors/stm8s208cb.html</t>
  </si>
  <si>
    <t>STM8S208MB</t>
  </si>
  <si>
    <t>https://www.st.com/content/st_com/en/about/quality-and-reliability/product-longevity.html#7-year-longevity/en/microcontrollers-microprocessors/stm8s208mb.html</t>
  </si>
  <si>
    <t>STM8S208R6</t>
  </si>
  <si>
    <t>https://www.st.com/content/st_com/en/about/quality-and-reliability/product-longevity.html#7-year-longevity/en/microcontrollers-microprocessors/stm8s208r6.html</t>
  </si>
  <si>
    <t>STM8S208R8</t>
  </si>
  <si>
    <t>https://www.st.com/content/st_com/en/about/quality-and-reliability/product-longevity.html#7-year-longevity/en/microcontrollers-microprocessors/stm8s208r8.html</t>
  </si>
  <si>
    <t>STM8S208RB</t>
  </si>
  <si>
    <t>https://www.st.com/content/st_com/en/about/quality-and-reliability/product-longevity.html#7-year-longevity/en/microcontrollers-microprocessors/stm8s208rb.html</t>
  </si>
  <si>
    <t>STM8S208S6</t>
  </si>
  <si>
    <t>https://www.st.com/content/st_com/en/about/quality-and-reliability/product-longevity.html#7-year-longevity/en/microcontrollers-microprocessors/stm8s208s6.html</t>
  </si>
  <si>
    <t>STM8S208S8</t>
  </si>
  <si>
    <t>https://www.st.com/content/st_com/en/about/quality-and-reliability/product-longevity.html#7-year-longevity/en/microcontrollers-microprocessors/stm8s208s8.html</t>
  </si>
  <si>
    <t>STM8S208SB</t>
  </si>
  <si>
    <t>https://www.st.com/content/st_com/en/about/quality-and-reliability/product-longevity.html#7-year-longevity/en/microcontrollers-microprocessors/stm8s208sb.html</t>
  </si>
  <si>
    <t>STM8S903F3</t>
  </si>
  <si>
    <t>https://www.st.com/content/st_com/en/about/quality-and-reliability/product-longevity.html#7-year-longevity/en/microcontrollers-microprocessors/stm8s903f3.html</t>
  </si>
  <si>
    <t>STM8S903K3</t>
  </si>
  <si>
    <t>https://www.st.com/content/st_com/en/about/quality-and-reliability/product-longevity.html#7-year-longevity/en/microcontrollers-microprocessors/stm8s903k3.html</t>
  </si>
  <si>
    <t>STM8SPLNB1</t>
  </si>
  <si>
    <t>https://www.st.com/content/st_com/en/about/quality-and-reliability/product-longevity.html#7-year-longevity/en/microcontrollers-microprocessors/stm8splnb1.html</t>
  </si>
  <si>
    <t>L6205</t>
  </si>
  <si>
    <t>https://www.st.com/content/st_com/en/about/quality-and-reliability/product-longevity.html#7-year-longevity/en/motor-drivers/l6205.html</t>
  </si>
  <si>
    <t>L6206</t>
  </si>
  <si>
    <t>https://www.st.com/content/st_com/en/about/quality-and-reliability/product-longevity.html#7-year-longevity/en/motor-drivers/l6206.html</t>
  </si>
  <si>
    <t>High-performance and DSP with FPU, Arm Cortex-M7 MCU with 2 Mbytes of Flash memory, 216 MHz CPU, Art Accelerator, L1 cache, SDRAM, TFT, MIPI-DSI, JPEG codec, DFSDM</t>
  </si>
  <si>
    <t>L6206Q</t>
  </si>
  <si>
    <t>https://www.st.com/content/st_com/en/about/quality-and-reliability/product-longevity.html#7-year-longevity/en/motor-drivers/l6206q.html</t>
  </si>
  <si>
    <t>L6207</t>
  </si>
  <si>
    <t>https://www.st.com/content/st_com/en/about/quality-and-reliability/product-longevity.html#7-year-longevity/en/motor-drivers/l6207.html</t>
  </si>
  <si>
    <t>High-performance and DSP with FPU, Arm Cortex-M7 MCU with 1 Mbyte of Flash memory, 216 MHz CPU, Art Accelerator, L1 cache, SDRAM, TFT, MIPI-DSI, JPEG codec, DFSDM</t>
  </si>
  <si>
    <t>L6207Q</t>
  </si>
  <si>
    <t>https://www.st.com/content/st_com/en/about/quality-and-reliability/product-longevity.html#7-year-longevity/en/motor-drivers/l6207q.html</t>
  </si>
  <si>
    <t>L6208</t>
  </si>
  <si>
    <t>https://www.st.com/content/st_com/en/about/quality-and-reliability/product-longevity.html#7-year-longevity/en/motor-drivers/l6208.html</t>
  </si>
  <si>
    <t>L6208Q</t>
  </si>
  <si>
    <t>https://www.st.com/content/st_com/en/about/quality-and-reliability/product-longevity.html#7-year-longevity/en/motor-drivers/l6208q.html</t>
  </si>
  <si>
    <t>L6225</t>
  </si>
  <si>
    <t>https://www.st.com/content/st_com/en/about/quality-and-reliability/product-longevity.html#7-year-longevity/en/motor-drivers/l6225.html</t>
  </si>
  <si>
    <t>L6226</t>
  </si>
  <si>
    <t>https://www.st.com/content/st_com/en/about/quality-and-reliability/product-longevity.html#7-year-longevity/en/motor-drivers/l6226.html</t>
  </si>
  <si>
    <t>L6226Q</t>
  </si>
  <si>
    <t>https://www.st.com/content/st_com/en/about/quality-and-reliability/product-longevity.html#7-year-longevity/en/motor-drivers/l6226q.html</t>
  </si>
  <si>
    <t>L6227</t>
  </si>
  <si>
    <t>https://www.st.com/content/st_com/en/about/quality-and-reliability/product-longevity.html#7-year-longevity/en/motor-drivers/l6227.html</t>
  </si>
  <si>
    <t>L6227Q</t>
  </si>
  <si>
    <t>https://www.st.com/content/st_com/en/about/quality-and-reliability/product-longevity.html#7-year-longevity/en/motor-drivers/l6227q.html</t>
  </si>
  <si>
    <t>L6228</t>
  </si>
  <si>
    <t>https://www.st.com/content/st_com/en/about/quality-and-reliability/product-longevity.html#7-year-longevity/en/motor-drivers/l6228.html</t>
  </si>
  <si>
    <t>L6228Q</t>
  </si>
  <si>
    <t>https://www.st.com/content/st_com/en/about/quality-and-reliability/product-longevity.html#7-year-longevity/en/motor-drivers/l6228q.html</t>
  </si>
  <si>
    <t>L6229</t>
  </si>
  <si>
    <t>https://www.st.com/content/st_com/en/about/quality-and-reliability/product-longevity.html#7-year-longevity/en/motor-drivers/l6229.html</t>
  </si>
  <si>
    <t>L6229Q</t>
  </si>
  <si>
    <t>https://www.st.com/content/st_com/en/about/quality-and-reliability/product-longevity.html#7-year-longevity/en/motor-drivers/l6229q.html</t>
  </si>
  <si>
    <t>High-performance and DSP with FPU, Arm Cortex-M7 MCU with 2 Mbytes of Flash memory, 216 MHz CPU, Art Accelerator, L1 cache, HW crypto, SDRAM, TFT, JPEG codec, DFSDM</t>
  </si>
  <si>
    <t>L6230</t>
  </si>
  <si>
    <t>https://www.st.com/content/st_com/en/about/quality-and-reliability/product-longevity.html#7-year-longevity/en/motor-drivers/l6230.html</t>
  </si>
  <si>
    <t>L6234</t>
  </si>
  <si>
    <t>https://www.st.com/content/st_com/en/about/quality-and-reliability/product-longevity.html#7-year-longevity/en/motor-drivers/l6234.html</t>
  </si>
  <si>
    <t>L6235</t>
  </si>
  <si>
    <t>https://www.st.com/content/st_com/en/about/quality-and-reliability/product-longevity.html#7-year-longevity/en/motor-drivers/l6235.html</t>
  </si>
  <si>
    <t>L6235Q</t>
  </si>
  <si>
    <t>https://www.st.com/content/st_com/en/about/quality-and-reliability/product-longevity.html#7-year-longevity/en/motor-drivers/l6235q.html</t>
  </si>
  <si>
    <t>STSPIN32F0</t>
  </si>
  <si>
    <t>https://www.st.com/content/st_com/en/about/quality-and-reliability/product-longevity.html#7-year-longevity/en/motor-drivers/stspin32f0.html</t>
  </si>
  <si>
    <t>STSPIN32F0251</t>
  </si>
  <si>
    <t>https://www.st.com/content/st_com/en/about/quality-and-reliability/product-longevity.html#7-year-longevity/en/motor-drivers/stspin32f0251.html</t>
  </si>
  <si>
    <t>STSPIN32F0252</t>
  </si>
  <si>
    <t>https://www.st.com/content/st_com/en/about/quality-and-reliability/product-longevity.html#7-year-longevity/en/motor-drivers/stspin32f0252.html</t>
  </si>
  <si>
    <t>STSPIN32F0601</t>
  </si>
  <si>
    <t>https://www.st.com/content/st_com/en/about/quality-and-reliability/product-longevity.html#7-year-longevity/en/motor-drivers/stspin32f0601.html</t>
  </si>
  <si>
    <t>STSPIN32F0602</t>
  </si>
  <si>
    <t>https://www.st.com/content/st_com/en/about/quality-and-reliability/product-longevity.html#7-year-longevity/en/motor-drivers/stspin32f0602.html</t>
  </si>
  <si>
    <t>STSPIN32F0A</t>
  </si>
  <si>
    <t>https://www.st.com/content/st_com/en/about/quality-and-reliability/product-longevity.html#7-year-longevity/en/motor-drivers/stspin32f0a.html</t>
  </si>
  <si>
    <t>High-performance and DSP with FPU, Arm Cortex-M7 MCU with 2 Mbytes of Flash memory, 216 MHz CPU, Art Accelerator, L1 cache, SDRAM, TFT, MIPI-DSI, JPEG codec, DFSDM, Vreg_OFF</t>
  </si>
  <si>
    <t>STSPIN32F0B</t>
  </si>
  <si>
    <t>https://www.st.com/content/st_com/en/about/quality-and-reliability/product-longevity.html#7-year-longevity/en/motor-drivers/stspin32f0b.html</t>
  </si>
  <si>
    <t>STSPIN32G4</t>
  </si>
  <si>
    <t>https://www.st.com/content/st_com/en/about/quality-and-reliability/product-longevity.html#7-year-longevity/en/motor-drivers/stspin32g4.html</t>
  </si>
  <si>
    <t>High-performance and DSP with FPU, Arm Cortex-M7 MCU with 2 Mbytes of Flash memory, 216 MHz CPU, Art Accelerator, L1 cache, HW crypto, SDRAM, TFT, MIPI-DSI, JPEG codec, DFSDM</t>
  </si>
  <si>
    <t>ST25DV02K-W1</t>
  </si>
  <si>
    <t>https://www.st.com/content/st_com/en/about/quality-and-reliability/product-longevity.html#7-year-longevity/en/nfc/st25dv02k-w1.html</t>
  </si>
  <si>
    <t>ST25DV02K-W2</t>
  </si>
  <si>
    <t>https://www.st.com/content/st_com/en/about/quality-and-reliability/product-longevity.html#7-year-longevity/en/nfc/st25dv02k-w2.html</t>
  </si>
  <si>
    <t>ST25DV04KC</t>
  </si>
  <si>
    <t>https://www.st.com/content/st_com/en/about/quality-and-reliability/product-longevity.html#7-year-longevity/en/nfc/st25dv04kc.html</t>
  </si>
  <si>
    <t>ST25DV16KC</t>
  </si>
  <si>
    <t>https://www.st.com/content/st_com/en/about/quality-and-reliability/product-longevity.html#7-year-longevity/en/nfc/st25dv16kc.html</t>
  </si>
  <si>
    <t>ST25DV64KC</t>
  </si>
  <si>
    <t>https://www.st.com/content/st_com/en/about/quality-and-reliability/product-longevity.html#7-year-longevity/en/nfc/st25dv64kc.html</t>
  </si>
  <si>
    <t>ST25TA02KB</t>
  </si>
  <si>
    <t>https://www.st.com/content/st_com/en/about/quality-and-reliability/product-longevity.html#7-year-longevity/en/nfc/st25ta02kb.html</t>
  </si>
  <si>
    <t>ST25TA02KB-D</t>
  </si>
  <si>
    <t>https://www.st.com/content/st_com/en/about/quality-and-reliability/product-longevity.html#7-year-longevity/en/nfc/st25ta02kb-d.html</t>
  </si>
  <si>
    <t>ST25TA02KB-P</t>
  </si>
  <si>
    <t>https://www.st.com/content/st_com/en/about/quality-and-reliability/product-longevity.html#7-year-longevity/en/nfc/st25ta02kb-p.html</t>
  </si>
  <si>
    <t>Mainstream Value-Line Arm Cortex-M0+ MCU with 32 Kbytes of of Flash memory, 8 Kbytes RAM, 64 MHz CPU, 2x USART, timers, ADC, comm. I/F, 2-3.6V</t>
  </si>
  <si>
    <t>ST25TA16K</t>
  </si>
  <si>
    <t>https://www.st.com/content/st_com/en/about/quality-and-reliability/product-longevity.html#7-year-longevity/en/nfc/st25ta16k.html</t>
  </si>
  <si>
    <t>ST25TA512B</t>
  </si>
  <si>
    <t>https://www.st.com/content/st_com/en/about/quality-and-reliability/product-longevity.html#7-year-longevity/en/nfc/st25ta512b.html</t>
  </si>
  <si>
    <t>Mainstream Value-Line Arm Cortex-M0+ MCU with 64 Kbytes of Flash memory, 8 Kbytes RAM, 64 MHz CPU, 2x USART, timers, ADC, comm. I/F, 2-3.6V</t>
  </si>
  <si>
    <t>ST25TA64K</t>
  </si>
  <si>
    <t>https://www.st.com/content/st_com/en/about/quality-and-reliability/product-longevity.html#7-year-longevity/en/nfc/st25ta64k.html</t>
  </si>
  <si>
    <t>ST25TB02K</t>
  </si>
  <si>
    <t>https://www.st.com/content/st_com/en/about/quality-and-reliability/product-longevity.html#7-year-longevity/en/nfc/st25tb02k.html</t>
  </si>
  <si>
    <t>Mainstream Value-Line Arm Cortex-M0+ MCU with 32 Kbytes of Flash memory, 8 Kbytes RAM, 64 MHz CPU, 2x USART, timers, ADC, comm. I/F, 2-3.6V</t>
  </si>
  <si>
    <t>ST25TB04K</t>
  </si>
  <si>
    <t>https://www.st.com/content/st_com/en/about/quality-and-reliability/product-longevity.html#7-year-longevity/en/nfc/st25tb04k.html</t>
  </si>
  <si>
    <t>ST25TB512-AC</t>
  </si>
  <si>
    <t>https://www.st.com/content/st_com/en/about/quality-and-reliability/product-longevity.html#7-year-longevity/en/nfc/st25tb512-ac.html</t>
  </si>
  <si>
    <t>Mainstream Value Line Arm Cortex-M0+ MCU with 32 Kbytes of Flash memory, 8 Kbytes RAM, 64 MHz CPU, 2x USART, timers, ADC, comm. I/F, 2-3.6V</t>
  </si>
  <si>
    <t>ST25TB512-AT</t>
  </si>
  <si>
    <t>https://www.st.com/content/st_com/en/about/quality-and-reliability/product-longevity.html#7-year-longevity/en/nfc/st25tb512-at.html</t>
  </si>
  <si>
    <t>ST25TN01K</t>
  </si>
  <si>
    <t>https://www.st.com/content/st_com/en/about/quality-and-reliability/product-longevity.html#7-year-longevity/en/nfc/st25tn01k.html</t>
  </si>
  <si>
    <t>ST25TN512</t>
  </si>
  <si>
    <t>https://www.st.com/content/st_com/en/about/quality-and-reliability/product-longevity.html#7-year-longevity/en/nfc/st25tn512.html</t>
  </si>
  <si>
    <t>ST25TV02KC</t>
  </si>
  <si>
    <t>https://www.st.com/content/st_com/en/about/quality-and-reliability/product-longevity.html#7-year-longevity/en/nfc/st25tv02kc.html</t>
  </si>
  <si>
    <t>ST25TV16K</t>
  </si>
  <si>
    <t>https://www.st.com/content/st_com/en/about/quality-and-reliability/product-longevity.html#7-year-longevity/en/nfc/st25tv16k.html</t>
  </si>
  <si>
    <t>ST25TV512C</t>
  </si>
  <si>
    <t>https://www.st.com/content/st_com/en/about/quality-and-reliability/product-longevity.html#7-year-longevity/en/nfc/st25tv512c.html</t>
  </si>
  <si>
    <t>Mainstream Arm Cortex-M0+ MCU with 16 Kbytes of Flash memory, 8 Kbytes RAM, 64 MHz CPU, 2x USART, timers, ADC, comm. I/F, 1.7-3.6V</t>
  </si>
  <si>
    <t>ST25TV64K</t>
  </si>
  <si>
    <t>https://www.st.com/content/st_com/en/about/quality-and-reliability/product-longevity.html#7-year-longevity/en/nfc/st25tv64k.html</t>
  </si>
  <si>
    <t>Teseo-VIC3D</t>
  </si>
  <si>
    <t>https://www.st.com/content/st_com/en/about/quality-and-reliability/product-longevity.html#7-year-longevity/en/positioning/teseo-vic3d.html</t>
  </si>
  <si>
    <t>Mainstream Arm Cortex-M0+ MCU with 32 Kbytes of Flash memory, 8 Kbytes RAM, 64 MHz CPU, 2x USART, timers, ADC, comm. I/F, 1.7-3.6V</t>
  </si>
  <si>
    <t>Teseo-VIC3DA</t>
  </si>
  <si>
    <t>https://www.st.com/content/st_com/en/about/quality-and-reliability/product-longevity.html#7-year-longevity/en/positioning/teseo-vic3da.html</t>
  </si>
  <si>
    <t>A5970AD</t>
  </si>
  <si>
    <t>https://www.st.com/content/st_com/en/about/quality-and-reliability/product-longevity.html#7-year-longevity/en/power-management/a5970ad.html</t>
  </si>
  <si>
    <t>Mainstream Arm Cortex-M0+ MCU with 64 Kbytes of Flash memory, 8 Kbytes RAM, 64 MHz CPU, 2x USART, timers, ADC, comm. I/F, 1.7-3.6V</t>
  </si>
  <si>
    <t>A5970D</t>
  </si>
  <si>
    <t>https://www.st.com/content/st_com/en/about/quality-and-reliability/product-longevity.html#7-year-longevity/en/power-management/a5970d.html</t>
  </si>
  <si>
    <t>A5972D</t>
  </si>
  <si>
    <t>https://www.st.com/content/st_com/en/about/quality-and-reliability/product-longevity.html#7-year-longevity/en/power-management/a5972d.html</t>
  </si>
  <si>
    <t>A5973AD</t>
  </si>
  <si>
    <t>https://www.st.com/content/st_com/en/about/quality-and-reliability/product-longevity.html#7-year-longevity/en/power-management/a5973ad.html</t>
  </si>
  <si>
    <t>A5973D</t>
  </si>
  <si>
    <t>https://www.st.com/content/st_com/en/about/quality-and-reliability/product-longevity.html#7-year-longevity/en/power-management/a5973d.html</t>
  </si>
  <si>
    <t>A5974AD</t>
  </si>
  <si>
    <t>https://www.st.com/content/st_com/en/about/quality-and-reliability/product-longevity.html#7-year-longevity/en/power-management/a5974ad.html</t>
  </si>
  <si>
    <t>A5974D</t>
  </si>
  <si>
    <t>https://www.st.com/content/st_com/en/about/quality-and-reliability/product-longevity.html#7-year-longevity/en/power-management/a5974d.html</t>
  </si>
  <si>
    <t>A5975AD</t>
  </si>
  <si>
    <t>https://www.st.com/content/st_com/en/about/quality-and-reliability/product-longevity.html#7-year-longevity/en/power-management/a5975ad.html</t>
  </si>
  <si>
    <t>A5975D</t>
  </si>
  <si>
    <t>https://www.st.com/content/st_com/en/about/quality-and-reliability/product-longevity.html#7-year-longevity/en/power-management/a5975d.html</t>
  </si>
  <si>
    <t>A6984</t>
  </si>
  <si>
    <t>https://www.st.com/content/st_com/en/about/quality-and-reliability/product-longevity.html#7-year-longevity/en/power-management/a6984.html</t>
  </si>
  <si>
    <t>A6985F</t>
  </si>
  <si>
    <t>https://www.st.com/content/st_com/en/about/quality-and-reliability/product-longevity.html#7-year-longevity/en/power-management/a6985f.html</t>
  </si>
  <si>
    <t>A6986</t>
  </si>
  <si>
    <t>https://www.st.com/content/st_com/en/about/quality-and-reliability/product-longevity.html#7-year-longevity/en/power-management/a6986.html</t>
  </si>
  <si>
    <t>A6986F</t>
  </si>
  <si>
    <t>https://www.st.com/content/st_com/en/about/quality-and-reliability/product-longevity.html#7-year-longevity/en/power-management/a6986f.html</t>
  </si>
  <si>
    <t>A6986H</t>
  </si>
  <si>
    <t>https://www.st.com/content/st_com/en/about/quality-and-reliability/product-longevity.html#7-year-longevity/en/power-management/a6986h.html</t>
  </si>
  <si>
    <t>A6986I</t>
  </si>
  <si>
    <t>https://www.st.com/content/st_com/en/about/quality-and-reliability/product-longevity.html#7-year-longevity/en/power-management/a6986i.html</t>
  </si>
  <si>
    <t>A7985A</t>
  </si>
  <si>
    <t>https://www.st.com/content/st_com/en/about/quality-and-reliability/product-longevity.html#7-year-longevity/en/power-management/a7985a.html</t>
  </si>
  <si>
    <t>A7986A</t>
  </si>
  <si>
    <t>https://www.st.com/content/st_com/en/about/quality-and-reliability/product-longevity.html#7-year-longevity/en/power-management/a7986a.html</t>
  </si>
  <si>
    <t>A7987</t>
  </si>
  <si>
    <t>https://www.st.com/content/st_com/en/about/quality-and-reliability/product-longevity.html#7-year-longevity/en/power-management/a7987.html</t>
  </si>
  <si>
    <t>ALED1642GW</t>
  </si>
  <si>
    <t>https://www.st.com/content/st_com/en/about/quality-and-reliability/product-longevity.html#7-year-longevity/en/power-management/aled1642gw.html</t>
  </si>
  <si>
    <t>ALED6000</t>
  </si>
  <si>
    <t>https://www.st.com/content/st_com/en/about/quality-and-reliability/product-longevity.html#7-year-longevity/en/power-management/aled6000.html</t>
  </si>
  <si>
    <t>ALED6001</t>
  </si>
  <si>
    <t>https://www.st.com/content/st_com/en/about/quality-and-reliability/product-longevity.html#7-year-longevity/en/power-management/aled6001.html</t>
  </si>
  <si>
    <t>AST1S31</t>
  </si>
  <si>
    <t>https://www.st.com/content/st_com/en/about/quality-and-reliability/product-longevity.html#7-year-longevity/en/power-management/ast1s31.html</t>
  </si>
  <si>
    <t>AST1S31HF</t>
  </si>
  <si>
    <t>https://www.st.com/content/st_com/en/about/quality-and-reliability/product-longevity.html#7-year-longevity/en/power-management/ast1s31hf.html</t>
  </si>
  <si>
    <t>L5970AD</t>
  </si>
  <si>
    <t>https://www.st.com/content/st_com/en/about/quality-and-reliability/product-longevity.html#7-year-longevity/en/power-management/l5970ad.html</t>
  </si>
  <si>
    <t>L5970D</t>
  </si>
  <si>
    <t>https://www.st.com/content/st_com/en/about/quality-and-reliability/product-longevity.html#7-year-longevity/en/power-management/l5970d.html</t>
  </si>
  <si>
    <t>L5972D</t>
  </si>
  <si>
    <t>https://www.st.com/content/st_com/en/about/quality-and-reliability/product-longevity.html#7-year-longevity/en/power-management/l5972d.html</t>
  </si>
  <si>
    <t>L5973AD</t>
  </si>
  <si>
    <t>https://www.st.com/content/st_com/en/about/quality-and-reliability/product-longevity.html#7-year-longevity/en/power-management/l5973ad.html</t>
  </si>
  <si>
    <t>Mainstream Arm Cortex-M0+ MCU with 64 Kbytes of Flash memory, 8 Kbytes RAM, 64 MHz CPU, 2x USART, timers, ADC, comm. I/F, AES256, 1.7-3.6V</t>
  </si>
  <si>
    <t>L5973D</t>
  </si>
  <si>
    <t>https://www.st.com/content/st_com/en/about/quality-and-reliability/product-longevity.html#7-year-longevity/en/power-management/l5973d.html</t>
  </si>
  <si>
    <t>L6981</t>
  </si>
  <si>
    <t>https://www.st.com/content/st_com/en/about/quality-and-reliability/product-longevity.html#7-year-longevity/en/power-management/l6981.html</t>
  </si>
  <si>
    <t>Mainstream Arm Cortex-M0+ MCU with 32 Kbytes of Flash memory, 8 Kbytes RAM, 64 MHz CPU, 2x USART, timers, ADC, comm. I/F, AES256, 1.7-3.6V</t>
  </si>
  <si>
    <t>L6982</t>
  </si>
  <si>
    <t>https://www.st.com/content/st_com/en/about/quality-and-reliability/product-longevity.html#7-year-longevity/en/power-management/l6982.html</t>
  </si>
  <si>
    <t>L6983</t>
  </si>
  <si>
    <t>https://www.st.com/content/st_com/en/about/quality-and-reliability/product-longevity.html#7-year-longevity/en/power-management/l6983.html</t>
  </si>
  <si>
    <t>L6984</t>
  </si>
  <si>
    <t>https://www.st.com/content/st_com/en/about/quality-and-reliability/product-longevity.html#7-year-longevity/en/power-management/l6984.html</t>
  </si>
  <si>
    <t>L6985F</t>
  </si>
  <si>
    <t>https://www.st.com/content/st_com/en/about/quality-and-reliability/product-longevity.html#7-year-longevity/en/power-management/l6985f.html</t>
  </si>
  <si>
    <t>L6986</t>
  </si>
  <si>
    <t>https://www.st.com/content/st_com/en/about/quality-and-reliability/product-longevity.html#7-year-longevity/en/power-management/l6986.html</t>
  </si>
  <si>
    <t>L6986F</t>
  </si>
  <si>
    <t>https://www.st.com/content/st_com/en/about/quality-and-reliability/product-longevity.html#7-year-longevity/en/power-management/l6986f.html</t>
  </si>
  <si>
    <t>L6986H</t>
  </si>
  <si>
    <t>https://www.st.com/content/st_com/en/about/quality-and-reliability/product-longevity.html#7-year-longevity/en/power-management/l6986h.html</t>
  </si>
  <si>
    <t>L6986I</t>
  </si>
  <si>
    <t>https://www.st.com/content/st_com/en/about/quality-and-reliability/product-longevity.html#7-year-longevity/en/power-management/l6986i.html</t>
  </si>
  <si>
    <t>L7983</t>
  </si>
  <si>
    <t>https://www.st.com/content/st_com/en/about/quality-and-reliability/product-longevity.html#7-year-longevity/en/power-management/l7983.html</t>
  </si>
  <si>
    <t>L7987</t>
  </si>
  <si>
    <t>https://www.st.com/content/st_com/en/about/quality-and-reliability/product-longevity.html#7-year-longevity/en/power-management/l7987.html</t>
  </si>
  <si>
    <t>L7987L</t>
  </si>
  <si>
    <t>https://www.st.com/content/st_com/en/about/quality-and-reliability/product-longevity.html#7-year-longevity/en/power-management/l7987l.html</t>
  </si>
  <si>
    <t>LD39020</t>
  </si>
  <si>
    <t>https://www.st.com/content/st_com/en/about/quality-and-reliability/product-longevity.html#7-year-longevity/en/power-management/ld39020.html</t>
  </si>
  <si>
    <t>LD39030</t>
  </si>
  <si>
    <t>https://www.st.com/content/st_com/en/about/quality-and-reliability/product-longevity.html#7-year-longevity/en/power-management/ld39030.html</t>
  </si>
  <si>
    <t>LD39050</t>
  </si>
  <si>
    <t>https://www.st.com/content/st_com/en/about/quality-and-reliability/product-longevity.html#7-year-longevity/en/power-management/ld39050.html</t>
  </si>
  <si>
    <t>LD39100</t>
  </si>
  <si>
    <t>https://www.st.com/content/st_com/en/about/quality-and-reliability/product-longevity.html#7-year-longevity/en/power-management/ld39100.html</t>
  </si>
  <si>
    <t>LD39200</t>
  </si>
  <si>
    <t>https://www.st.com/content/st_com/en/about/quality-and-reliability/product-longevity.html#7-year-longevity/en/power-management/ld39200.html</t>
  </si>
  <si>
    <t>LD49100</t>
  </si>
  <si>
    <t>https://www.st.com/content/st_com/en/about/quality-and-reliability/product-longevity.html#7-year-longevity/en/power-management/ld49100.html</t>
  </si>
  <si>
    <t>LDF</t>
  </si>
  <si>
    <t>https://www.st.com/content/st_com/en/about/quality-and-reliability/product-longevity.html#7-year-longevity/en/power-management/ldf.html</t>
  </si>
  <si>
    <t>Mainstream Value line, Arm Cortex-M0+ MCU with 32 Kbytes of Flash memory, 18 Kbytes RAM, 64 MHz CPU, 2x USART, timers, ADC, comm. I/F, 2-3.6V</t>
  </si>
  <si>
    <t>LDFM</t>
  </si>
  <si>
    <t>https://www.st.com/content/st_com/en/about/quality-and-reliability/product-longevity.html#7-year-longevity/en/power-management/ldfm.html</t>
  </si>
  <si>
    <t>LDK120</t>
  </si>
  <si>
    <t>https://www.st.com/content/st_com/en/about/quality-and-reliability/product-longevity.html#7-year-longevity/en/power-management/ldk120.html</t>
  </si>
  <si>
    <t>Mainstream Value line, Arm Cortex-M0+ MCU with 64 Kbytes of Flash memory, 18 Kbytes RAM, 64 MHz CPU, 2x USART, timers, ADC, comm. I/F, 2-3.6V</t>
  </si>
  <si>
    <t>LDK130</t>
  </si>
  <si>
    <t>https://www.st.com/content/st_com/en/about/quality-and-reliability/product-longevity.html#7-year-longevity/en/power-management/ldk130.html</t>
  </si>
  <si>
    <t>LDK220</t>
  </si>
  <si>
    <t>https://www.st.com/content/st_com/en/about/quality-and-reliability/product-longevity.html#7-year-longevity/en/power-management/ldk220.html</t>
  </si>
  <si>
    <t>LDK320</t>
  </si>
  <si>
    <t>https://www.st.com/content/st_com/en/about/quality-and-reliability/product-longevity.html#7-year-longevity/en/power-management/ldk320.html</t>
  </si>
  <si>
    <t>LDL112</t>
  </si>
  <si>
    <t>https://www.st.com/content/st_com/en/about/quality-and-reliability/product-longevity.html#7-year-longevity/en/power-management/ldl112.html</t>
  </si>
  <si>
    <t>LDL212</t>
  </si>
  <si>
    <t>https://www.st.com/content/st_com/en/about/quality-and-reliability/product-longevity.html#7-year-longevity/en/power-management/ldl212.html</t>
  </si>
  <si>
    <t>LDLN025</t>
  </si>
  <si>
    <t>https://www.st.com/content/st_com/en/about/quality-and-reliability/product-longevity.html#7-year-longevity/en/power-management/ldln025.html</t>
  </si>
  <si>
    <t>LED1202</t>
  </si>
  <si>
    <t>https://www.st.com/content/st_com/en/about/quality-and-reliability/product-longevity.html#7-year-longevity/en/power-management/led1202.html</t>
  </si>
  <si>
    <t>LED1642GW</t>
  </si>
  <si>
    <t>https://www.st.com/content/st_com/en/about/quality-and-reliability/product-longevity.html#7-year-longevity/en/power-management/led1642gw.html</t>
  </si>
  <si>
    <t>Mainstream Arm Cortex-M0+ 32-bit MCU, up to 32 KB Flash, 18 KB RAM, 2x USART, timers, ADC, DAC, comm. I/Fs, 1.7-3.6V</t>
  </si>
  <si>
    <t>PM8841</t>
  </si>
  <si>
    <t>https://www.st.com/content/st_com/en/about/quality-and-reliability/product-longevity.html#7-year-longevity/en/power-management/pm8841.html</t>
  </si>
  <si>
    <t>ST1PS01</t>
  </si>
  <si>
    <t>https://www.st.com/content/st_com/en/about/quality-and-reliability/product-longevity.html#7-year-longevity/en/power-management/st1ps01.html</t>
  </si>
  <si>
    <t>Mainstream Arm Cortex-M0+ 32-bit MCU, up to 64 KB Flash, 18 KB RAM, 2x USART, timers, ADC, DAC, comm. I/Fs, 1.7-3.6V</t>
  </si>
  <si>
    <t>ST1PS02</t>
  </si>
  <si>
    <t>https://www.st.com/content/st_com/en/about/quality-and-reliability/product-longevity.html#7-year-longevity/en/power-management/st1ps02.html</t>
  </si>
  <si>
    <t>ST1PS03</t>
  </si>
  <si>
    <t>https://www.st.com/content/st_com/en/about/quality-and-reliability/product-longevity.html#7-year-longevity/en/power-management/st1ps03.html</t>
  </si>
  <si>
    <t>ST1S14</t>
  </si>
  <si>
    <t>https://www.st.com/content/st_com/en/about/quality-and-reliability/product-longevity.html#7-year-longevity/en/power-management/st1s14.html</t>
  </si>
  <si>
    <t>ST1S31</t>
  </si>
  <si>
    <t>https://www.st.com/content/st_com/en/about/quality-and-reliability/product-longevity.html#7-year-longevity/en/power-management/st1s31.html</t>
  </si>
  <si>
    <t>ST730</t>
  </si>
  <si>
    <t>https://www.st.com/content/st_com/en/about/quality-and-reliability/product-longevity.html#7-year-longevity/en/power-management/st730.html</t>
  </si>
  <si>
    <t>ST732</t>
  </si>
  <si>
    <t>https://www.st.com/content/st_com/en/about/quality-and-reliability/product-longevity.html#7-year-longevity/en/power-management/st732.html</t>
  </si>
  <si>
    <t>STAP08DP05</t>
  </si>
  <si>
    <t>https://www.st.com/content/st_com/en/about/quality-and-reliability/product-longevity.html#7-year-longevity/en/power-management/stap08dp05.html</t>
  </si>
  <si>
    <t>STAP16DPPS05</t>
  </si>
  <si>
    <t>https://www.st.com/content/st_com/en/about/quality-and-reliability/product-longevity.html#7-year-longevity/en/power-management/stap16dpps05.html</t>
  </si>
  <si>
    <t>STAP16DPS05</t>
  </si>
  <si>
    <t>https://www.st.com/content/st_com/en/about/quality-and-reliability/product-longevity.html#7-year-longevity/en/power-management/stap16dps05.html</t>
  </si>
  <si>
    <t>STLQ015</t>
  </si>
  <si>
    <t>https://www.st.com/content/st_com/en/about/quality-and-reliability/product-longevity.html#7-year-longevity/en/power-management/stlq015.html</t>
  </si>
  <si>
    <t>STNS01</t>
  </si>
  <si>
    <t>https://www.st.com/content/st_com/en/about/quality-and-reliability/product-longevity.html#7-year-longevity/en/power-management/stns01.html</t>
  </si>
  <si>
    <t>STPMIC1</t>
  </si>
  <si>
    <t>https://www.st.com/content/st_com/en/about/quality-and-reliability/product-longevity.html#7-year-longevity/en/power-management/stpmic1.html</t>
  </si>
  <si>
    <t>TLVH431</t>
  </si>
  <si>
    <t>https://www.st.com/content/st_com/en/about/quality-and-reliability/product-longevity.html#7-year-longevity/en/power-management/tlvh431.html</t>
  </si>
  <si>
    <t>TS33</t>
  </si>
  <si>
    <t>https://www.st.com/content/st_com/en/about/quality-and-reliability/product-longevity.html#7-year-longevity/en/power-management/ts33.html</t>
  </si>
  <si>
    <t>Mainstream Arm Cortex-M0+ 32-bit MCU, up to 32 KB Flash, 18 KB RAM, 2x USART, timers, ADC, DAC, comm. I/Fs, AES, RNG, 1.7-3.6V</t>
  </si>
  <si>
    <t>TS4061</t>
  </si>
  <si>
    <t>https://www.st.com/content/st_com/en/about/quality-and-reliability/product-longevity.html#7-year-longevity/en/power-management/ts4061.html</t>
  </si>
  <si>
    <t>TS4061V</t>
  </si>
  <si>
    <t>https://www.st.com/content/st_com/en/about/quality-and-reliability/product-longevity.html#7-year-longevity/en/power-management/ts4061v.html</t>
  </si>
  <si>
    <t>Mainstream Arm Cortex-M0+ 32-bit MCU, up to 64 KB Flash, 18 KB RAM, 2x USART, timers, ADC, DAC, comm. I/Fs, AES, RNG, 1.7-3.6V</t>
  </si>
  <si>
    <t>STGIB10CH60TS-L</t>
  </si>
  <si>
    <t>https://www.st.com/content/st_com/en/about/quality-and-reliability/product-longevity.html#7-year-longevity/en/power-modules-and-ipm/stgib10ch60ts-l.html</t>
  </si>
  <si>
    <t>STGIB10CH60TS-LZ</t>
  </si>
  <si>
    <t>https://www.st.com/content/st_com/en/about/quality-and-reliability/product-longevity.html#7-year-longevity/en/power-modules-and-ipm/stgib10ch60ts-lz.html</t>
  </si>
  <si>
    <t>STGIB15CH60TS-L</t>
  </si>
  <si>
    <t>https://www.st.com/content/st_com/en/about/quality-and-reliability/product-longevity.html#7-year-longevity/en/power-modules-and-ipm/stgib15ch60ts-l.html</t>
  </si>
  <si>
    <t>STB10N60M2</t>
  </si>
  <si>
    <t>https://www.st.com/content/st_com/en/about/quality-and-reliability/product-longevity.html#7-year-longevity/en/power-transistors/stb10n60m2.html</t>
  </si>
  <si>
    <t>STB10N95K5</t>
  </si>
  <si>
    <t>https://www.st.com/content/st_com/en/about/quality-and-reliability/product-longevity.html#7-year-longevity/en/power-transistors/stb10n95k5.html</t>
  </si>
  <si>
    <t>STB13N60M2</t>
  </si>
  <si>
    <t>https://www.st.com/content/st_com/en/about/quality-and-reliability/product-longevity.html#7-year-longevity/en/power-transistors/stb13n60m2.html</t>
  </si>
  <si>
    <t>STB13N80K5</t>
  </si>
  <si>
    <t>https://www.st.com/content/st_com/en/about/quality-and-reliability/product-longevity.html#7-year-longevity/en/power-transistors/stb13n80k5.html</t>
  </si>
  <si>
    <t>STB14N80K5</t>
  </si>
  <si>
    <t>https://www.st.com/content/st_com/en/about/quality-and-reliability/product-longevity.html#7-year-longevity/en/power-transistors/stb14n80k5.html</t>
  </si>
  <si>
    <t>STB17N80K5</t>
  </si>
  <si>
    <t>https://www.st.com/content/st_com/en/about/quality-and-reliability/product-longevity.html#7-year-longevity/en/power-transistors/stb17n80k5.html</t>
  </si>
  <si>
    <t>STB18N60M2</t>
  </si>
  <si>
    <t>https://www.st.com/content/st_com/en/about/quality-and-reliability/product-longevity.html#7-year-longevity/en/power-transistors/stb18n60m2.html</t>
  </si>
  <si>
    <t>STB18N60M6</t>
  </si>
  <si>
    <t>https://www.st.com/content/st_com/en/about/quality-and-reliability/product-longevity.html#7-year-longevity/en/power-transistors/stb18n60m6.html</t>
  </si>
  <si>
    <t>STB20N65M5</t>
  </si>
  <si>
    <t>https://www.st.com/content/st_com/en/about/quality-and-reliability/product-longevity.html#7-year-longevity/en/power-transistors/stb20n65m5.html</t>
  </si>
  <si>
    <t>STB20N90K5</t>
  </si>
  <si>
    <t>https://www.st.com/content/st_com/en/about/quality-and-reliability/product-longevity.html#7-year-longevity/en/power-transistors/stb20n90k5.html</t>
  </si>
  <si>
    <t>STB20N95K5</t>
  </si>
  <si>
    <t>https://www.st.com/content/st_com/en/about/quality-and-reliability/product-longevity.html#7-year-longevity/en/power-transistors/stb20n95k5.html</t>
  </si>
  <si>
    <t>Mainstream Value line, Arm Cortex-M0+ MCU with 128 Kbytes of Flash memory, 36 Kbytes RAM, 64 MHz CPU, 4x USART, timers, ADC, comm. I/F, 2-3.6V</t>
  </si>
  <si>
    <t>STB21N90K5</t>
  </si>
  <si>
    <t>https://www.st.com/content/st_com/en/about/quality-and-reliability/product-longevity.html#7-year-longevity/en/power-transistors/stb21n90k5.html</t>
  </si>
  <si>
    <t>STB22N60DM6</t>
  </si>
  <si>
    <t>https://www.st.com/content/st_com/en/about/quality-and-reliability/product-longevity.html#7-year-longevity/en/power-transistors/stb22n60dm6.html</t>
  </si>
  <si>
    <t>STB22N60M6</t>
  </si>
  <si>
    <t>https://www.st.com/content/st_com/en/about/quality-and-reliability/product-longevity.html#7-year-longevity/en/power-transistors/stb22n60m6.html</t>
  </si>
  <si>
    <t>STB23N80K5</t>
  </si>
  <si>
    <t>https://www.st.com/content/st_com/en/about/quality-and-reliability/product-longevity.html#7-year-longevity/en/power-transistors/stb23n80k5.html</t>
  </si>
  <si>
    <t>STB24N60DM2</t>
  </si>
  <si>
    <t>https://www.st.com/content/st_com/en/about/quality-and-reliability/product-longevity.html#7-year-longevity/en/power-transistors/stb24n60dm2.html</t>
  </si>
  <si>
    <t>STB24N60M2</t>
  </si>
  <si>
    <t>https://www.st.com/content/st_com/en/about/quality-and-reliability/product-longevity.html#7-year-longevity/en/power-transistors/stb24n60m2.html</t>
  </si>
  <si>
    <t>Mainstream Arm Cortex-M0+ MCU with 64 Kbytes of Flash memory, 36 Kbytes RAM, 64 MHz CPU, 4x USART, timers, ADC, DAC, comm. I/F, 1.7-3.6V</t>
  </si>
  <si>
    <t>STB24N60M6</t>
  </si>
  <si>
    <t>https://www.st.com/content/st_com/en/about/quality-and-reliability/product-longevity.html#7-year-longevity/en/power-transistors/stb24n60m6.html</t>
  </si>
  <si>
    <t>STB24N65M2</t>
  </si>
  <si>
    <t>https://www.st.com/content/st_com/en/about/quality-and-reliability/product-longevity.html#7-year-longevity/en/power-transistors/stb24n65m2.html</t>
  </si>
  <si>
    <t>Mainstream Arm Cortex-M0+ MCU with 128 Kbytes of Flash memory, 36 Kbytes RAM, 64 MHz CPU, 4x USART, timers, ADC, DAC, comm. I/F, 1.7-3.6V</t>
  </si>
  <si>
    <t>STB28N60DM2</t>
  </si>
  <si>
    <t>https://www.st.com/content/st_com/en/about/quality-and-reliability/product-longevity.html#7-year-longevity/en/power-transistors/stb28n60dm2.html</t>
  </si>
  <si>
    <t>STB28N60M2</t>
  </si>
  <si>
    <t>https://www.st.com/content/st_com/en/about/quality-and-reliability/product-longevity.html#7-year-longevity/en/power-transistors/stb28n60m2.html</t>
  </si>
  <si>
    <t>STB28N65M2</t>
  </si>
  <si>
    <t>https://www.st.com/content/st_com/en/about/quality-and-reliability/product-longevity.html#7-year-longevity/en/power-transistors/stb28n65m2.html</t>
  </si>
  <si>
    <t>STB30N65M2AG</t>
  </si>
  <si>
    <t>https://www.st.com/content/st_com/en/about/quality-and-reliability/product-longevity.html#7-year-longevity/en/power-transistors/stb30n65m2ag.html</t>
  </si>
  <si>
    <t>STB30N80K5</t>
  </si>
  <si>
    <t>https://www.st.com/content/st_com/en/about/quality-and-reliability/product-longevity.html#7-year-longevity/en/power-transistors/stb30n80k5.html</t>
  </si>
  <si>
    <t>STB31N65M5</t>
  </si>
  <si>
    <t>https://www.st.com/content/st_com/en/about/quality-and-reliability/product-longevity.html#7-year-longevity/en/power-transistors/stb31n65m5.html</t>
  </si>
  <si>
    <t>STB33N60DM2</t>
  </si>
  <si>
    <t>https://www.st.com/content/st_com/en/about/quality-and-reliability/product-longevity.html#7-year-longevity/en/power-transistors/stb33n60dm2.html</t>
  </si>
  <si>
    <t>STB33N60DM6</t>
  </si>
  <si>
    <t>https://www.st.com/content/st_com/en/about/quality-and-reliability/product-longevity.html#7-year-longevity/en/power-transistors/stb33n60dm6.html</t>
  </si>
  <si>
    <t>STB33N60M2</t>
  </si>
  <si>
    <t>https://www.st.com/content/st_com/en/about/quality-and-reliability/product-longevity.html#7-year-longevity/en/power-transistors/stb33n60m2.html</t>
  </si>
  <si>
    <t>STB33N60M6</t>
  </si>
  <si>
    <t>https://www.st.com/content/st_com/en/about/quality-and-reliability/product-longevity.html#7-year-longevity/en/power-transistors/stb33n60m6.html</t>
  </si>
  <si>
    <t>STB33N65M2</t>
  </si>
  <si>
    <t>https://www.st.com/content/st_com/en/about/quality-and-reliability/product-longevity.html#7-year-longevity/en/power-transistors/stb33n65m2.html</t>
  </si>
  <si>
    <t>STB34N65M5</t>
  </si>
  <si>
    <t>https://www.st.com/content/st_com/en/about/quality-and-reliability/product-longevity.html#7-year-longevity/en/power-transistors/stb34n65m5.html</t>
  </si>
  <si>
    <t>STB35N60DM2</t>
  </si>
  <si>
    <t>https://www.st.com/content/st_com/en/about/quality-and-reliability/product-longevity.html#7-year-longevity/en/power-transistors/stb35n60dm2.html</t>
  </si>
  <si>
    <t>STB35N65DM2</t>
  </si>
  <si>
    <t>https://www.st.com/content/st_com/en/about/quality-and-reliability/product-longevity.html#7-year-longevity/en/power-transistors/stb35n65dm2.html</t>
  </si>
  <si>
    <t>STB36N60M6</t>
  </si>
  <si>
    <t>https://www.st.com/content/st_com/en/about/quality-and-reliability/product-longevity.html#7-year-longevity/en/power-transistors/stb36n60m6.html</t>
  </si>
  <si>
    <t>STB37N60DM2AG</t>
  </si>
  <si>
    <t>https://www.st.com/content/st_com/en/about/quality-and-reliability/product-longevity.html#7-year-longevity/en/power-transistors/stb37n60dm2ag.html</t>
  </si>
  <si>
    <t>Mainstream Arm Cortex-M0+ MCU with 128 Kbytes of Flash memory, 36 Kbytes RAM, 64 MHz CPU, 4x USART, timers, ADC, DAC, comm. I/F, AES256, 1.7-3.6V</t>
  </si>
  <si>
    <t>STB38N65M5</t>
  </si>
  <si>
    <t>https://www.st.com/content/st_com/en/about/quality-and-reliability/product-longevity.html#7-year-longevity/en/power-transistors/stb38n65m5.html</t>
  </si>
  <si>
    <t>STB40N60M2</t>
  </si>
  <si>
    <t>https://www.st.com/content/st_com/en/about/quality-and-reliability/product-longevity.html#7-year-longevity/en/power-transistors/stb40n60m2.html</t>
  </si>
  <si>
    <t>STB43N60DM2</t>
  </si>
  <si>
    <t>https://www.st.com/content/st_com/en/about/quality-and-reliability/product-longevity.html#7-year-longevity/en/power-transistors/stb43n60dm2.html</t>
  </si>
  <si>
    <t>STB43N65M5</t>
  </si>
  <si>
    <t>https://www.st.com/content/st_com/en/about/quality-and-reliability/product-longevity.html#7-year-longevity/en/power-transistors/stb43n65m5.html</t>
  </si>
  <si>
    <t>STB45N60DM2AG</t>
  </si>
  <si>
    <t>https://www.st.com/content/st_com/en/about/quality-and-reliability/product-longevity.html#7-year-longevity/en/power-transistors/stb45n60dm2ag.html</t>
  </si>
  <si>
    <t>STB45N65M5</t>
  </si>
  <si>
    <t>https://www.st.com/content/st_com/en/about/quality-and-reliability/product-longevity.html#7-year-longevity/en/power-transistors/stb45n65m5.html</t>
  </si>
  <si>
    <t>STB46N60M6</t>
  </si>
  <si>
    <t>https://www.st.com/content/st_com/en/about/quality-and-reliability/product-longevity.html#7-year-longevity/en/power-transistors/stb46n60m6.html</t>
  </si>
  <si>
    <t>STB57N65M5</t>
  </si>
  <si>
    <t>https://www.st.com/content/st_com/en/about/quality-and-reliability/product-longevity.html#7-year-longevity/en/power-transistors/stb57n65m5.html</t>
  </si>
  <si>
    <t>STB6N60M2</t>
  </si>
  <si>
    <t>https://www.st.com/content/st_com/en/about/quality-and-reliability/product-longevity.html#7-year-longevity/en/power-transistors/stb6n60m2.html</t>
  </si>
  <si>
    <t>STD10LN80K5</t>
  </si>
  <si>
    <t>https://www.st.com/content/st_com/en/about/quality-and-reliability/product-longevity.html#7-year-longevity/en/power-transistors/std10ln80k5.html</t>
  </si>
  <si>
    <t>Mainstream Value line, Arm Cortex-M0+ 32-bit MCU, up to 512KB Flash, 144KB RAM, 6x USART, timers, ADC, comm. I/Fs, 2-3.6V</t>
  </si>
  <si>
    <t>STD10N60M2</t>
  </si>
  <si>
    <t>https://www.st.com/content/st_com/en/about/quality-and-reliability/product-longevity.html#7-year-longevity/en/power-transistors/std10n60m2.html</t>
  </si>
  <si>
    <t>STD10N60M6</t>
  </si>
  <si>
    <t>https://www.st.com/content/st_com/en/about/quality-and-reliability/product-longevity.html#7-year-longevity/en/power-transistors/std10n60m6.html</t>
  </si>
  <si>
    <t>STD11N50M2</t>
  </si>
  <si>
    <t>https://www.st.com/content/st_com/en/about/quality-and-reliability/product-longevity.html#7-year-longevity/en/power-transistors/std11n50m2.html</t>
  </si>
  <si>
    <t>STD11N60DM2</t>
  </si>
  <si>
    <t>https://www.st.com/content/st_com/en/about/quality-and-reliability/product-longevity.html#7-year-longevity/en/power-transistors/std11n60dm2.html</t>
  </si>
  <si>
    <t>STD11N65M2</t>
  </si>
  <si>
    <t>https://www.st.com/content/st_com/en/about/quality-and-reliability/product-longevity.html#7-year-longevity/en/power-transistors/std11n65m2.html</t>
  </si>
  <si>
    <t>STD11N65M5</t>
  </si>
  <si>
    <t>https://www.st.com/content/st_com/en/about/quality-and-reliability/product-longevity.html#7-year-longevity/en/power-transistors/std11n65m5.html</t>
  </si>
  <si>
    <t>STD12N50DM2</t>
  </si>
  <si>
    <t>https://www.st.com/content/st_com/en/about/quality-and-reliability/product-longevity.html#7-year-longevity/en/power-transistors/std12n50dm2.html</t>
  </si>
  <si>
    <t>STD12N50M2</t>
  </si>
  <si>
    <t>https://www.st.com/content/st_com/en/about/quality-and-reliability/product-longevity.html#7-year-longevity/en/power-transistors/std12n50m2.html</t>
  </si>
  <si>
    <t>Mainstream Arm Cortex-M0+ 32-bit MCU, up to 128KB Flash, 144KB RAM, 6x USART, timers, ADC, DAC, comm. I/Fs, 1.7-3.6V</t>
  </si>
  <si>
    <t>STD12N60M2</t>
  </si>
  <si>
    <t>https://www.st.com/content/st_com/en/about/quality-and-reliability/product-longevity.html#7-year-longevity/en/power-transistors/std12n60m2.html</t>
  </si>
  <si>
    <t>STD12N60M6</t>
  </si>
  <si>
    <t>https://www.st.com/content/st_com/en/about/quality-and-reliability/product-longevity.html#7-year-longevity/en/power-transistors/std12n60m6.html</t>
  </si>
  <si>
    <t>Mainstream Arm Cortex-M0+ 32-bit MCU, up to 256KB Flash, 144KB RAM, 6x USART, timers, ADC, DAC, comm. I/Fs, 1.7-3.6V</t>
  </si>
  <si>
    <t>STD12N65M2</t>
  </si>
  <si>
    <t>https://www.st.com/content/st_com/en/about/quality-and-reliability/product-longevity.html#7-year-longevity/en/power-transistors/std12n65m2.html</t>
  </si>
  <si>
    <t>STD13N60DM2</t>
  </si>
  <si>
    <t>https://www.st.com/content/st_com/en/about/quality-and-reliability/product-longevity.html#7-year-longevity/en/power-transistors/std13n60dm2.html</t>
  </si>
  <si>
    <t>Mainstream Arm Cortex-M0+ 32-bit MCU, up to 512KB Flash, 144KB RAM, 6x USART, timers, ADC, DAC, comm. I/Fs, 1.7-3.6V</t>
  </si>
  <si>
    <t>STD13N60M2</t>
  </si>
  <si>
    <t>https://www.st.com/content/st_com/en/about/quality-and-reliability/product-longevity.html#7-year-longevity/en/power-transistors/std13n60m2.html</t>
  </si>
  <si>
    <t>STD13N60M6</t>
  </si>
  <si>
    <t>https://www.st.com/content/st_com/en/about/quality-and-reliability/product-longevity.html#7-year-longevity/en/power-transistors/std13n60m6.html</t>
  </si>
  <si>
    <t>STD13N65M2</t>
  </si>
  <si>
    <t>https://www.st.com/content/st_com/en/about/quality-and-reliability/product-longevity.html#7-year-longevity/en/power-transistors/std13n65m2.html</t>
  </si>
  <si>
    <t>STD15N65M5</t>
  </si>
  <si>
    <t>https://www.st.com/content/st_com/en/about/quality-and-reliability/product-longevity.html#7-year-longevity/en/power-transistors/std15n65m5.html</t>
  </si>
  <si>
    <t>STD16N50M2</t>
  </si>
  <si>
    <t>https://www.st.com/content/st_com/en/about/quality-and-reliability/product-longevity.html#7-year-longevity/en/power-transistors/std16n50m2.html</t>
  </si>
  <si>
    <t>STD16N60M2</t>
  </si>
  <si>
    <t>https://www.st.com/content/st_com/en/about/quality-and-reliability/product-longevity.html#7-year-longevity/en/power-transistors/std16n60m2.html</t>
  </si>
  <si>
    <t>STD16N60M6</t>
  </si>
  <si>
    <t>https://www.st.com/content/st_com/en/about/quality-and-reliability/product-longevity.html#7-year-longevity/en/power-transistors/std16n60m6.html</t>
  </si>
  <si>
    <t>STD18N55M5</t>
  </si>
  <si>
    <t>https://www.st.com/content/st_com/en/about/quality-and-reliability/product-longevity.html#7-year-longevity/en/power-transistors/std18n55m5.html</t>
  </si>
  <si>
    <t>STD18N60M6</t>
  </si>
  <si>
    <t>https://www.st.com/content/st_com/en/about/quality-and-reliability/product-longevity.html#7-year-longevity/en/power-transistors/std18n60m6.html</t>
  </si>
  <si>
    <t>STD2N105K5</t>
  </si>
  <si>
    <t>https://www.st.com/content/st_com/en/about/quality-and-reliability/product-longevity.html#7-year-longevity/en/power-transistors/std2n105k5.html</t>
  </si>
  <si>
    <t>STD2N80K5</t>
  </si>
  <si>
    <t>https://www.st.com/content/st_com/en/about/quality-and-reliability/product-longevity.html#7-year-longevity/en/power-transistors/std2n80k5.html</t>
  </si>
  <si>
    <t>STD2N95K5</t>
  </si>
  <si>
    <t>https://www.st.com/content/st_com/en/about/quality-and-reliability/product-longevity.html#7-year-longevity/en/power-transistors/std2n95k5.html</t>
  </si>
  <si>
    <t>STD3LN80K5</t>
  </si>
  <si>
    <t>https://www.st.com/content/st_com/en/about/quality-and-reliability/product-longevity.html#7-year-longevity/en/power-transistors/std3ln80k5.html</t>
  </si>
  <si>
    <t>STD3N65M6</t>
  </si>
  <si>
    <t>https://www.st.com/content/st_com/en/about/quality-and-reliability/product-longevity.html#7-year-longevity/en/power-transistors/std3n65m6.html</t>
  </si>
  <si>
    <t>STD3N80K5</t>
  </si>
  <si>
    <t>https://www.st.com/content/st_com/en/about/quality-and-reliability/product-longevity.html#7-year-longevity/en/power-transistors/std3n80k5.html</t>
  </si>
  <si>
    <t>STD3N95K5AG</t>
  </si>
  <si>
    <t>https://www.st.com/content/st_com/en/about/quality-and-reliability/product-longevity.html#7-year-longevity/en/power-transistors/std3n95k5ag.html</t>
  </si>
  <si>
    <t>STD4LN80K5</t>
  </si>
  <si>
    <t>https://www.st.com/content/st_com/en/about/quality-and-reliability/product-longevity.html#7-year-longevity/en/power-transistors/std4ln80k5.html</t>
  </si>
  <si>
    <t>STD4N80K5</t>
  </si>
  <si>
    <t>https://www.st.com/content/st_com/en/about/quality-and-reliability/product-longevity.html#7-year-longevity/en/power-transistors/std4n80k5.html</t>
  </si>
  <si>
    <t>STD4N90K5</t>
  </si>
  <si>
    <t>https://www.st.com/content/st_com/en/about/quality-and-reliability/product-longevity.html#7-year-longevity/en/power-transistors/std4n90k5.html</t>
  </si>
  <si>
    <t>STD5N60DM2</t>
  </si>
  <si>
    <t>https://www.st.com/content/st_com/en/about/quality-and-reliability/product-longevity.html#7-year-longevity/en/power-transistors/std5n60dm2.html</t>
  </si>
  <si>
    <t>STD5N60M2</t>
  </si>
  <si>
    <t>https://www.st.com/content/st_com/en/about/quality-and-reliability/product-longevity.html#7-year-longevity/en/power-transistors/std5n60m2.html</t>
  </si>
  <si>
    <t>STD5N80K5</t>
  </si>
  <si>
    <t>https://www.st.com/content/st_com/en/about/quality-and-reliability/product-longevity.html#7-year-longevity/en/power-transistors/std5n80k5.html</t>
  </si>
  <si>
    <t>STD5N95K5</t>
  </si>
  <si>
    <t>https://www.st.com/content/st_com/en/about/quality-and-reliability/product-longevity.html#7-year-longevity/en/power-transistors/std5n95k5.html</t>
  </si>
  <si>
    <t>STD6N60M2</t>
  </si>
  <si>
    <t>https://www.st.com/content/st_com/en/about/quality-and-reliability/product-longevity.html#7-year-longevity/en/power-transistors/std6n60m2.html</t>
  </si>
  <si>
    <t>Mainstream ArmÂ® CortexÂ®-M0+ 32-bit MCU, up to 512KB Flash, 144KB RAM</t>
  </si>
  <si>
    <t>STD6N65M2</t>
  </si>
  <si>
    <t>https://www.st.com/content/st_com/en/about/quality-and-reliability/product-longevity.html#7-year-longevity/en/power-transistors/std6n65m2.html</t>
  </si>
  <si>
    <t>STD6N80K5</t>
  </si>
  <si>
    <t>https://www.st.com/content/st_com/en/about/quality-and-reliability/product-longevity.html#7-year-longevity/en/power-transistors/std6n80k5.html</t>
  </si>
  <si>
    <t>Mainstream Arm Cortex-M0+ 32-bit MCU, up to 512KB Flash, 144KB RAM, 6x USART, timers, ADC, DAC, comm. I/Fs, AES, RNG, 1.7-3.6V</t>
  </si>
  <si>
    <t>STD6N90K5</t>
  </si>
  <si>
    <t>https://www.st.com/content/st_com/en/about/quality-and-reliability/product-longevity.html#7-year-longevity/en/power-transistors/std6n90k5.html</t>
  </si>
  <si>
    <t>STD6N95K5</t>
  </si>
  <si>
    <t>https://www.st.com/content/st_com/en/about/quality-and-reliability/product-longevity.html#7-year-longevity/en/power-transistors/std6n95k5.html</t>
  </si>
  <si>
    <t>STD7LN80K5</t>
  </si>
  <si>
    <t>https://www.st.com/content/st_com/en/about/quality-and-reliability/product-longevity.html#7-year-longevity/en/power-transistors/std7ln80k5.html</t>
  </si>
  <si>
    <t>STD7N60M2</t>
  </si>
  <si>
    <t>https://www.st.com/content/st_com/en/about/quality-and-reliability/product-longevity.html#7-year-longevity/en/power-transistors/std7n60m2.html</t>
  </si>
  <si>
    <t>STD7N60M6</t>
  </si>
  <si>
    <t>https://www.st.com/content/st_com/en/about/quality-and-reliability/product-longevity.html#7-year-longevity/en/power-transistors/std7n60m6.html</t>
  </si>
  <si>
    <t>STD7N65M2</t>
  </si>
  <si>
    <t>https://www.st.com/content/st_com/en/about/quality-and-reliability/product-longevity.html#7-year-longevity/en/power-transistors/std7n65m2.html</t>
  </si>
  <si>
    <t>STD7N80K5</t>
  </si>
  <si>
    <t>https://www.st.com/content/st_com/en/about/quality-and-reliability/product-longevity.html#7-year-longevity/en/power-transistors/std7n80k5.html</t>
  </si>
  <si>
    <t>STD7N90K5</t>
  </si>
  <si>
    <t>https://www.st.com/content/st_com/en/about/quality-and-reliability/product-longevity.html#7-year-longevity/en/power-transistors/std7n90k5.html</t>
  </si>
  <si>
    <t>STD8N60DM2</t>
  </si>
  <si>
    <t>https://www.st.com/content/st_com/en/about/quality-and-reliability/product-longevity.html#7-year-longevity/en/power-transistors/std8n60dm2.html</t>
  </si>
  <si>
    <t>STD8N80K5</t>
  </si>
  <si>
    <t>https://www.st.com/content/st_com/en/about/quality-and-reliability/product-longevity.html#7-year-longevity/en/power-transistors/std8n80k5.html</t>
  </si>
  <si>
    <t>STD9N60M2</t>
  </si>
  <si>
    <t>https://www.st.com/content/st_com/en/about/quality-and-reliability/product-longevity.html#7-year-longevity/en/power-transistors/std9n60m2.html</t>
  </si>
  <si>
    <t>STD9N80K5</t>
  </si>
  <si>
    <t>https://www.st.com/content/st_com/en/about/quality-and-reliability/product-longevity.html#7-year-longevity/en/power-transistors/std9n80k5.html</t>
  </si>
  <si>
    <t>STF10LN80K5</t>
  </si>
  <si>
    <t>https://www.st.com/content/st_com/en/about/quality-and-reliability/product-longevity.html#7-year-longevity/en/power-transistors/stf10ln80k5.html</t>
  </si>
  <si>
    <t>STF10N105K5</t>
  </si>
  <si>
    <t>https://www.st.com/content/st_com/en/about/quality-and-reliability/product-longevity.html#7-year-longevity/en/power-transistors/stf10n105k5.html</t>
  </si>
  <si>
    <t>STF10N60DM2</t>
  </si>
  <si>
    <t>https://www.st.com/content/st_com/en/about/quality-and-reliability/product-longevity.html#7-year-longevity/en/power-transistors/stf10n60dm2.html</t>
  </si>
  <si>
    <t>STF10N60M2</t>
  </si>
  <si>
    <t>https://www.st.com/content/st_com/en/about/quality-and-reliability/product-longevity.html#7-year-longevity/en/power-transistors/stf10n60m2.html</t>
  </si>
  <si>
    <t>STF10N80K5</t>
  </si>
  <si>
    <t>https://www.st.com/content/st_com/en/about/quality-and-reliability/product-longevity.html#7-year-longevity/en/power-transistors/stf10n80k5.html</t>
  </si>
  <si>
    <t>STF10N95K5</t>
  </si>
  <si>
    <t>https://www.st.com/content/st_com/en/about/quality-and-reliability/product-longevity.html#7-year-longevity/en/power-transistors/stf10n95k5.html</t>
  </si>
  <si>
    <t>STF11N60DM2</t>
  </si>
  <si>
    <t>https://www.st.com/content/st_com/en/about/quality-and-reliability/product-longevity.html#7-year-longevity/en/power-transistors/stf11n60dm2.html</t>
  </si>
  <si>
    <t>STF11N65M5</t>
  </si>
  <si>
    <t>https://www.st.com/content/st_com/en/about/quality-and-reliability/product-longevity.html#7-year-longevity/en/power-transistors/stf11n65m5.html</t>
  </si>
  <si>
    <t>Mainstream Arm Cortex-M4 MCU 170 MHz with 32 Kbytes of Flash memory, Math Accelerator, Medium Analog level integration</t>
  </si>
  <si>
    <t>STF12N120K5</t>
  </si>
  <si>
    <t>https://www.st.com/content/st_com/en/about/quality-and-reliability/product-longevity.html#7-year-longevity/en/power-transistors/stf12n120k5.html</t>
  </si>
  <si>
    <t>STF12N65M2</t>
  </si>
  <si>
    <t>https://www.st.com/content/st_com/en/about/quality-and-reliability/product-longevity.html#7-year-longevity/en/power-transistors/stf12n65m2.html</t>
  </si>
  <si>
    <t>Mainstream Arm Cortex-M4 MCU 170 MHz with 64 Kbytes of Flash memory, Math Accelerator, Medium Analog level integration</t>
  </si>
  <si>
    <t>STF13N60DM2</t>
  </si>
  <si>
    <t>https://www.st.com/content/st_com/en/about/quality-and-reliability/product-longevity.html#7-year-longevity/en/power-transistors/stf13n60dm2.html</t>
  </si>
  <si>
    <t>STF13N60M2</t>
  </si>
  <si>
    <t>https://www.st.com/content/st_com/en/about/quality-and-reliability/product-longevity.html#7-year-longevity/en/power-transistors/stf13n60m2.html</t>
  </si>
  <si>
    <t>Mainstream Arm Cortex-M4 MCU 170 MHz with 128 Kbytes of Flash memory, Math Accelerator, Medium Analog level integration</t>
  </si>
  <si>
    <t>STF13N65M2</t>
  </si>
  <si>
    <t>https://www.st.com/content/st_com/en/about/quality-and-reliability/product-longevity.html#7-year-longevity/en/power-transistors/stf13n65m2.html</t>
  </si>
  <si>
    <t>STF13N80K5</t>
  </si>
  <si>
    <t>https://www.st.com/content/st_com/en/about/quality-and-reliability/product-longevity.html#7-year-longevity/en/power-transistors/stf13n80k5.html</t>
  </si>
  <si>
    <t>STF14N80K5</t>
  </si>
  <si>
    <t>https://www.st.com/content/st_com/en/about/quality-and-reliability/product-longevity.html#7-year-longevity/en/power-transistors/stf14n80k5.html</t>
  </si>
  <si>
    <t>STF15N80K5</t>
  </si>
  <si>
    <t>https://www.st.com/content/st_com/en/about/quality-and-reliability/product-longevity.html#7-year-longevity/en/power-transistors/stf15n80k5.html</t>
  </si>
  <si>
    <t>STF15N95K5</t>
  </si>
  <si>
    <t>https://www.st.com/content/st_com/en/about/quality-and-reliability/product-longevity.html#7-year-longevity/en/power-transistors/stf15n95k5.html</t>
  </si>
  <si>
    <t>STF16N60M6</t>
  </si>
  <si>
    <t>https://www.st.com/content/st_com/en/about/quality-and-reliability/product-longevity.html#7-year-longevity/en/power-transistors/stf16n60m6.html</t>
  </si>
  <si>
    <t>STF16N65M2</t>
  </si>
  <si>
    <t>https://www.st.com/content/st_com/en/about/quality-and-reliability/product-longevity.html#7-year-longevity/en/power-transistors/stf16n65m2.html</t>
  </si>
  <si>
    <t>STF16N90K5</t>
  </si>
  <si>
    <t>https://www.st.com/content/st_com/en/about/quality-and-reliability/product-longevity.html#7-year-longevity/en/power-transistors/stf16n90k5.html</t>
  </si>
  <si>
    <t>STF17N80K5</t>
  </si>
  <si>
    <t>https://www.st.com/content/st_com/en/about/quality-and-reliability/product-longevity.html#7-year-longevity/en/power-transistors/stf17n80k5.html</t>
  </si>
  <si>
    <t>STF18N60DM2</t>
  </si>
  <si>
    <t>https://www.st.com/content/st_com/en/about/quality-and-reliability/product-longevity.html#7-year-longevity/en/power-transistors/stf18n60dm2.html</t>
  </si>
  <si>
    <t>STF18N60M2</t>
  </si>
  <si>
    <t>https://www.st.com/content/st_com/en/about/quality-and-reliability/product-longevity.html#7-year-longevity/en/power-transistors/stf18n60m2.html</t>
  </si>
  <si>
    <t>STF20N65M5</t>
  </si>
  <si>
    <t>https://www.st.com/content/st_com/en/about/quality-and-reliability/product-longevity.html#7-year-longevity/en/power-transistors/stf20n65m5.html</t>
  </si>
  <si>
    <t>STF20N90K5</t>
  </si>
  <si>
    <t>https://www.st.com/content/st_com/en/about/quality-and-reliability/product-longevity.html#7-year-longevity/en/power-transistors/stf20n90k5.html</t>
  </si>
  <si>
    <t>STF20N95K5</t>
  </si>
  <si>
    <t>https://www.st.com/content/st_com/en/about/quality-and-reliability/product-longevity.html#7-year-longevity/en/power-transistors/stf20n95k5.html</t>
  </si>
  <si>
    <t>Mainstream Arm Cortex-M4+ MCU 170 MHz with 32 Kbytes of Flash memory, Math Accelerator, Medium Analog level integration</t>
  </si>
  <si>
    <t>STF21N90K5</t>
  </si>
  <si>
    <t>https://www.st.com/content/st_com/en/about/quality-and-reliability/product-longevity.html#7-year-longevity/en/power-transistors/stf21n90k5.html</t>
  </si>
  <si>
    <t>STF22N60DM6</t>
  </si>
  <si>
    <t>https://www.st.com/content/st_com/en/about/quality-and-reliability/product-longevity.html#7-year-longevity/en/power-transistors/stf22n60dm6.html</t>
  </si>
  <si>
    <t>STF22N60M6</t>
  </si>
  <si>
    <t>https://www.st.com/content/st_com/en/about/quality-and-reliability/product-longevity.html#7-year-longevity/en/power-transistors/stf22n60m6.html</t>
  </si>
  <si>
    <t>STF23N80K5</t>
  </si>
  <si>
    <t>https://www.st.com/content/st_com/en/about/quality-and-reliability/product-longevity.html#7-year-longevity/en/power-transistors/stf23n80k5.html</t>
  </si>
  <si>
    <t>STF24N60DM2</t>
  </si>
  <si>
    <t>https://www.st.com/content/st_com/en/about/quality-and-reliability/product-longevity.html#7-year-longevity/en/power-transistors/stf24n60dm2.html</t>
  </si>
  <si>
    <t>STF24N60M2</t>
  </si>
  <si>
    <t>https://www.st.com/content/st_com/en/about/quality-and-reliability/product-longevity.html#7-year-longevity/en/power-transistors/stf24n60m2.html</t>
  </si>
  <si>
    <t>STF24N60M6</t>
  </si>
  <si>
    <t>https://www.st.com/content/st_com/en/about/quality-and-reliability/product-longevity.html#7-year-longevity/en/power-transistors/stf24n60m6.html</t>
  </si>
  <si>
    <t>STF24N65M2</t>
  </si>
  <si>
    <t>https://www.st.com/content/st_com/en/about/quality-and-reliability/product-longevity.html#7-year-longevity/en/power-transistors/stf24n65m2.html</t>
  </si>
  <si>
    <t>STF25N80K5</t>
  </si>
  <si>
    <t>https://www.st.com/content/st_com/en/about/quality-and-reliability/product-longevity.html#7-year-longevity/en/power-transistors/stf25n80k5.html</t>
  </si>
  <si>
    <t>STF26N60DM6</t>
  </si>
  <si>
    <t>https://www.st.com/content/st_com/en/about/quality-and-reliability/product-longevity.html#7-year-longevity/en/power-transistors/stf26n60dm6.html</t>
  </si>
  <si>
    <t>STF26N60M2</t>
  </si>
  <si>
    <t>https://www.st.com/content/st_com/en/about/quality-and-reliability/product-longevity.html#7-year-longevity/en/power-transistors/stf26n60m2.html</t>
  </si>
  <si>
    <t>STF28N60DM2</t>
  </si>
  <si>
    <t>https://www.st.com/content/st_com/en/about/quality-and-reliability/product-longevity.html#7-year-longevity/en/power-transistors/stf28n60dm2.html</t>
  </si>
  <si>
    <t>Mainstream Arm Cortex-M4 MCU 170 MHz with 128 Kbytes of Flash memory, Math Accelerator, Medium Analog level integration, Crypto</t>
  </si>
  <si>
    <t>STF28N60M2</t>
  </si>
  <si>
    <t>https://www.st.com/content/st_com/en/about/quality-and-reliability/product-longevity.html#7-year-longevity/en/power-transistors/stf28n60m2.html</t>
  </si>
  <si>
    <t>STF28N65M2</t>
  </si>
  <si>
    <t>https://www.st.com/content/st_com/en/about/quality-and-reliability/product-longevity.html#7-year-longevity/en/power-transistors/stf28n65m2.html</t>
  </si>
  <si>
    <t>STF2N95K5</t>
  </si>
  <si>
    <t>https://www.st.com/content/st_com/en/about/quality-and-reliability/product-longevity.html#7-year-longevity/en/power-transistors/stf2n95k5.html</t>
  </si>
  <si>
    <t>STF31N65M5</t>
  </si>
  <si>
    <t>https://www.st.com/content/st_com/en/about/quality-and-reliability/product-longevity.html#7-year-longevity/en/power-transistors/stf31n65m5.html</t>
  </si>
  <si>
    <t>STF33N60DM2</t>
  </si>
  <si>
    <t>https://www.st.com/content/st_com/en/about/quality-and-reliability/product-longevity.html#7-year-longevity/en/power-transistors/stf33n60dm2.html</t>
  </si>
  <si>
    <t>STF33N60DM6</t>
  </si>
  <si>
    <t>https://www.st.com/content/st_com/en/about/quality-and-reliability/product-longevity.html#7-year-longevity/en/power-transistors/stf33n60dm6.html</t>
  </si>
  <si>
    <t>STF33N60M2</t>
  </si>
  <si>
    <t>https://www.st.com/content/st_com/en/about/quality-and-reliability/product-longevity.html#7-year-longevity/en/power-transistors/stf33n60m2.html</t>
  </si>
  <si>
    <t>STF33N60M6</t>
  </si>
  <si>
    <t>https://www.st.com/content/st_com/en/about/quality-and-reliability/product-longevity.html#7-year-longevity/en/power-transistors/stf33n60m6.html</t>
  </si>
  <si>
    <t>STF33N65M2</t>
  </si>
  <si>
    <t>https://www.st.com/content/st_com/en/about/quality-and-reliability/product-longevity.html#7-year-longevity/en/power-transistors/stf33n65m2.html</t>
  </si>
  <si>
    <t>STF35N60DM2</t>
  </si>
  <si>
    <t>https://www.st.com/content/st_com/en/about/quality-and-reliability/product-longevity.html#7-year-longevity/en/power-transistors/stf35n60dm2.html</t>
  </si>
  <si>
    <t>Mainstream Arm Cortex-M4 MCU 170MHz with 128Kbytes of Flash memory, Math Accelerator, High Analog level integration</t>
  </si>
  <si>
    <t>STF36N60M6</t>
  </si>
  <si>
    <t>https://www.st.com/content/st_com/en/about/quality-and-reliability/product-longevity.html#7-year-longevity/en/power-transistors/stf36n60m6.html</t>
  </si>
  <si>
    <t>STF38N65M5</t>
  </si>
  <si>
    <t>https://www.st.com/content/st_com/en/about/quality-and-reliability/product-longevity.html#7-year-longevity/en/power-transistors/stf38n65m5.html</t>
  </si>
  <si>
    <t>Mainstream Arm Cortex-M4 MCU 170MHz with 256Kbytes of Flash memory, Math Accelerator, High Analog level integration</t>
  </si>
  <si>
    <t>STF3N80K5</t>
  </si>
  <si>
    <t>https://www.st.com/content/st_com/en/about/quality-and-reliability/product-longevity.html#7-year-longevity/en/power-transistors/stf3n80k5.html</t>
  </si>
  <si>
    <t>STF40N60M2</t>
  </si>
  <si>
    <t>https://www.st.com/content/st_com/en/about/quality-and-reliability/product-longevity.html#7-year-longevity/en/power-transistors/stf40n60m2.html</t>
  </si>
  <si>
    <t>Mainstream Arm Cortex-M4 MCU 170MHz with 512Kbytes of Flash memory, Math Accelerator, High Analog level integration</t>
  </si>
  <si>
    <t>STF40N65M2</t>
  </si>
  <si>
    <t>https://www.st.com/content/st_com/en/about/quality-and-reliability/product-longevity.html#7-year-longevity/en/power-transistors/stf40n65m2.html</t>
  </si>
  <si>
    <t>STF46N60M6</t>
  </si>
  <si>
    <t>https://www.st.com/content/st_com/en/about/quality-and-reliability/product-longevity.html#7-year-longevity/en/power-transistors/stf46n60m6.html</t>
  </si>
  <si>
    <t>STF4LN80K5</t>
  </si>
  <si>
    <t>https://www.st.com/content/st_com/en/about/quality-and-reliability/product-longevity.html#7-year-longevity/en/power-transistors/stf4ln80k5.html</t>
  </si>
  <si>
    <t>STF4N90K5</t>
  </si>
  <si>
    <t>https://www.st.com/content/st_com/en/about/quality-and-reliability/product-longevity.html#7-year-longevity/en/power-transistors/stf4n90k5.html</t>
  </si>
  <si>
    <t>STF57N65M5</t>
  </si>
  <si>
    <t>https://www.st.com/content/st_com/en/about/quality-and-reliability/product-longevity.html#7-year-longevity/en/power-transistors/stf57n65m5.html</t>
  </si>
  <si>
    <t>STF5N105K5</t>
  </si>
  <si>
    <t>https://www.st.com/content/st_com/en/about/quality-and-reliability/product-longevity.html#7-year-longevity/en/power-transistors/stf5n105k5.html</t>
  </si>
  <si>
    <t>STF5N80K5</t>
  </si>
  <si>
    <t>https://www.st.com/content/st_com/en/about/quality-and-reliability/product-longevity.html#7-year-longevity/en/power-transistors/stf5n80k5.html</t>
  </si>
  <si>
    <t>STF5N95K5</t>
  </si>
  <si>
    <t>https://www.st.com/content/st_com/en/about/quality-and-reliability/product-longevity.html#7-year-longevity/en/power-transistors/stf5n95k5.html</t>
  </si>
  <si>
    <t>Mainstream Arm Cortex-M4 core with DSP and FPU, 170 MHz with 128 Kbytes of Flash memory, Math Accelerator, High Analog level integration</t>
  </si>
  <si>
    <t>STF6N60M2</t>
  </si>
  <si>
    <t>https://www.st.com/content/st_com/en/about/quality-and-reliability/product-longevity.html#7-year-longevity/en/power-transistors/stf6n60m2.html</t>
  </si>
  <si>
    <t>STF6N80K5</t>
  </si>
  <si>
    <t>https://www.st.com/content/st_com/en/about/quality-and-reliability/product-longevity.html#7-year-longevity/en/power-transistors/stf6n80k5.html</t>
  </si>
  <si>
    <t>Mainstream Arm Cortex-M4 core with DSP and FPU, 170 MHz with 256 Kbytes of Flash memory, Math Accelerator, High Analog level integration</t>
  </si>
  <si>
    <t>STF6N90K5</t>
  </si>
  <si>
    <t>https://www.st.com/content/st_com/en/about/quality-and-reliability/product-longevity.html#7-year-longevity/en/power-transistors/stf6n90k5.html</t>
  </si>
  <si>
    <t>STF6N95K5</t>
  </si>
  <si>
    <t>https://www.st.com/content/st_com/en/about/quality-and-reliability/product-longevity.html#7-year-longevity/en/power-transistors/stf6n95k5.html</t>
  </si>
  <si>
    <t>Mainstream Arm Cortex-M4 core with DSP and FPU, 170 MHz with 512 Kbytes of Flash memory, Math Accelerator, High Analog level integration</t>
  </si>
  <si>
    <t>STF7LN80K5</t>
  </si>
  <si>
    <t>https://www.st.com/content/st_com/en/about/quality-and-reliability/product-longevity.html#7-year-longevity/en/power-transistors/stf7ln80k5.html</t>
  </si>
  <si>
    <t>STF7N105K5</t>
  </si>
  <si>
    <t>https://www.st.com/content/st_com/en/about/quality-and-reliability/product-longevity.html#7-year-longevity/en/power-transistors/stf7n105k5.html</t>
  </si>
  <si>
    <t>STF7N60M2</t>
  </si>
  <si>
    <t>https://www.st.com/content/st_com/en/about/quality-and-reliability/product-longevity.html#7-year-longevity/en/power-transistors/stf7n60m2.html</t>
  </si>
  <si>
    <t>STF7N80K5</t>
  </si>
  <si>
    <t>https://www.st.com/content/st_com/en/about/quality-and-reliability/product-longevity.html#7-year-longevity/en/power-transistors/stf7n80k5.html</t>
  </si>
  <si>
    <t>STF7N90K5</t>
  </si>
  <si>
    <t>https://www.st.com/content/st_com/en/about/quality-and-reliability/product-longevity.html#7-year-longevity/en/power-transistors/stf7n90k5.html</t>
  </si>
  <si>
    <t>STF8N80K5</t>
  </si>
  <si>
    <t>https://www.st.com/content/st_com/en/about/quality-and-reliability/product-longevity.html#7-year-longevity/en/power-transistors/stf8n80k5.html</t>
  </si>
  <si>
    <t>STF9N60M2</t>
  </si>
  <si>
    <t>https://www.st.com/content/st_com/en/about/quality-and-reliability/product-longevity.html#7-year-longevity/en/power-transistors/stf9n60m2.html</t>
  </si>
  <si>
    <t>STF9N80K5</t>
  </si>
  <si>
    <t>https://www.st.com/content/st_com/en/about/quality-and-reliability/product-longevity.html#7-year-longevity/en/power-transistors/stf9n80k5.html</t>
  </si>
  <si>
    <t>STFU13N60M2</t>
  </si>
  <si>
    <t>https://www.st.com/content/st_com/en/about/quality-and-reliability/product-longevity.html#7-year-longevity/en/power-transistors/stfu13n60m2.html</t>
  </si>
  <si>
    <t>STFU13N65M2</t>
  </si>
  <si>
    <t>https://www.st.com/content/st_com/en/about/quality-and-reliability/product-longevity.html#7-year-longevity/en/power-transistors/stfu13n65m2.html</t>
  </si>
  <si>
    <t>STFU14N80K5</t>
  </si>
  <si>
    <t>https://www.st.com/content/st_com/en/about/quality-and-reliability/product-longevity.html#7-year-longevity/en/power-transistors/stfu14n80k5.html</t>
  </si>
  <si>
    <t>STFU18N60M2</t>
  </si>
  <si>
    <t>https://www.st.com/content/st_com/en/about/quality-and-reliability/product-longevity.html#7-year-longevity/en/power-transistors/stfu18n60m2.html</t>
  </si>
  <si>
    <t>STFU18N65M2</t>
  </si>
  <si>
    <t>https://www.st.com/content/st_com/en/about/quality-and-reliability/product-longevity.html#7-year-longevity/en/power-transistors/stfu18n65m2.html</t>
  </si>
  <si>
    <t>STFU23N80K5</t>
  </si>
  <si>
    <t>https://www.st.com/content/st_com/en/about/quality-and-reliability/product-longevity.html#7-year-longevity/en/power-transistors/stfu23n80k5.html</t>
  </si>
  <si>
    <t>STFU24N60M2</t>
  </si>
  <si>
    <t>https://www.st.com/content/st_com/en/about/quality-and-reliability/product-longevity.html#7-year-longevity/en/power-transistors/stfu24n60m2.html</t>
  </si>
  <si>
    <t>STFU26N60M2</t>
  </si>
  <si>
    <t>https://www.st.com/content/st_com/en/about/quality-and-reliability/product-longevity.html#7-year-longevity/en/power-transistors/stfu26n60m2.html</t>
  </si>
  <si>
    <t>STFW38N65M5</t>
  </si>
  <si>
    <t>https://www.st.com/content/st_com/en/about/quality-and-reliability/product-longevity.html#7-year-longevity/en/power-transistors/stfw38n65m5.html</t>
  </si>
  <si>
    <t>STFW40N60M2</t>
  </si>
  <si>
    <t>https://www.st.com/content/st_com/en/about/quality-and-reliability/product-longevity.html#7-year-longevity/en/power-transistors/stfw40n60m2.html</t>
  </si>
  <si>
    <t>STFW69N65M5</t>
  </si>
  <si>
    <t>https://www.st.com/content/st_com/en/about/quality-and-reliability/product-longevity.html#7-year-longevity/en/power-transistors/stfw69n65m5.html</t>
  </si>
  <si>
    <t>STGD20N45LZAG</t>
  </si>
  <si>
    <t>https://www.st.com/content/st_com/en/about/quality-and-reliability/product-longevity.html#7-year-longevity/en/power-transistors/stgd20n45lzag.html</t>
  </si>
  <si>
    <t>Mainstream Arm Cortex-M4 MCU 170 MHz with 128 Kbytes of Flash memory, Math Accelerator, HR Timer, High Analog level integration</t>
  </si>
  <si>
    <t>STGD25N36LZAG</t>
  </si>
  <si>
    <t>https://www.st.com/content/st_com/en/about/quality-and-reliability/product-longevity.html#7-year-longevity/en/power-transistors/stgd25n36lzag.html</t>
  </si>
  <si>
    <t>STGD25N40LZAG</t>
  </si>
  <si>
    <t>https://www.st.com/content/st_com/en/about/quality-and-reliability/product-longevity.html#7-year-longevity/en/power-transistors/stgd25n40lzag.html</t>
  </si>
  <si>
    <t>Mainstream Arm Cortex-M4 MCU 170 MHz with 256 Kbytes of Flash memory, Math Accelerator, HR Timer, High Analog level integration</t>
  </si>
  <si>
    <t>STGD5H60DF</t>
  </si>
  <si>
    <t>https://www.st.com/content/st_com/en/about/quality-and-reliability/product-longevity.html#7-year-longevity/en/power-transistors/stgd5h60df.html</t>
  </si>
  <si>
    <t>STGW60H65DFB</t>
  </si>
  <si>
    <t>https://www.st.com/content/st_com/en/about/quality-and-reliability/product-longevity.html#7-year-longevity/en/power-transistors/stgw60h65dfb.html</t>
  </si>
  <si>
    <t>Mainstream Arm Cortex-M4 MCU 170 MHz with 512 Kbytes of Flash memory, Math Accelerator, HR Timer, High Analog level integration</t>
  </si>
  <si>
    <t>STGW80H65DFB</t>
  </si>
  <si>
    <t>https://www.st.com/content/st_com/en/about/quality-and-reliability/product-longevity.html#7-year-longevity/en/power-transistors/stgw80h65dfb.html</t>
  </si>
  <si>
    <t>STGWA40H120DF2</t>
  </si>
  <si>
    <t>https://www.st.com/content/st_com/en/about/quality-and-reliability/product-longevity.html#7-year-longevity/en/power-transistors/stgwa40h120df2.html</t>
  </si>
  <si>
    <t>Mainstream Arm Cortex-M4+ MCU 170MHz with 128Kbytes of Flash memory, Math Accelerator, HR Timer, High Analog level integration</t>
  </si>
  <si>
    <t>STGWA40H65DFB2</t>
  </si>
  <si>
    <t>https://www.st.com/content/st_com/en/about/quality-and-reliability/product-longevity.html#7-year-longevity/en/power-transistors/stgwa40h65dfb2.html</t>
  </si>
  <si>
    <t>STGWA40HP65FB2</t>
  </si>
  <si>
    <t>https://www.st.com/content/st_com/en/about/quality-and-reliability/product-longevity.html#7-year-longevity/en/power-transistors/stgwa40hp65fb2.html</t>
  </si>
  <si>
    <t>Mainstream Arm Cortex-M4+ MCU 170MHz with 256Kbytes of Flash memory, Math Accelerator, HR Timer, High Analog level integration</t>
  </si>
  <si>
    <t>STGWA60H65DFB</t>
  </si>
  <si>
    <t>https://www.st.com/content/st_com/en/about/quality-and-reliability/product-longevity.html#7-year-longevity/en/power-transistors/stgwa60h65dfb.html</t>
  </si>
  <si>
    <t>STGWA80H65DFB</t>
  </si>
  <si>
    <t>https://www.st.com/content/st_com/en/about/quality-and-reliability/product-longevity.html#7-year-longevity/en/power-transistors/stgwa80h65dfb.html</t>
  </si>
  <si>
    <t>STH12N120K5-2</t>
  </si>
  <si>
    <t>https://www.st.com/content/st_com/en/about/quality-and-reliability/product-longevity.html#7-year-longevity/en/power-transistors/sth12n120k5-2.html</t>
  </si>
  <si>
    <t>STH13N120K5-2AG</t>
  </si>
  <si>
    <t>https://www.st.com/content/st_com/en/about/quality-and-reliability/product-longevity.html#7-year-longevity/en/power-transistors/sth13n120k5-2ag.html</t>
  </si>
  <si>
    <t>STH22N95K5-2AG</t>
  </si>
  <si>
    <t>https://www.st.com/content/st_com/en/about/quality-and-reliability/product-longevity.html#7-year-longevity/en/power-transistors/sth22n95k5-2ag.html</t>
  </si>
  <si>
    <t>STH2N120K5-2AG</t>
  </si>
  <si>
    <t>https://www.st.com/content/st_com/en/about/quality-and-reliability/product-longevity.html#7-year-longevity/en/power-transistors/sth2n120k5-2ag.html</t>
  </si>
  <si>
    <t>Mainstream Arm Cortex-M4+ MCU 170 MHz with 256 Kbytes of Flash memory, Math Accelerator, HR Timer, High Analog level integration</t>
  </si>
  <si>
    <t>STH3N150-2</t>
  </si>
  <si>
    <t>https://www.st.com/content/st_com/en/about/quality-and-reliability/product-longevity.html#7-year-longevity/en/power-transistors/sth3n150-2.html</t>
  </si>
  <si>
    <t>STH6N95K5-2</t>
  </si>
  <si>
    <t>https://www.st.com/content/st_com/en/about/quality-and-reliability/product-longevity.html#7-year-longevity/en/power-transistors/sth6n95k5-2.html</t>
  </si>
  <si>
    <t>STL10LN80K5</t>
  </si>
  <si>
    <t>https://www.st.com/content/st_com/en/about/quality-and-reliability/product-longevity.html#7-year-longevity/en/power-transistors/stl10ln80k5.html</t>
  </si>
  <si>
    <t>STL10N60M6</t>
  </si>
  <si>
    <t>https://www.st.com/content/st_com/en/about/quality-and-reliability/product-longevity.html#7-year-longevity/en/power-transistors/stl10n60m6.html</t>
  </si>
  <si>
    <t>STL12N60M6</t>
  </si>
  <si>
    <t>https://www.st.com/content/st_com/en/about/quality-and-reliability/product-longevity.html#7-year-longevity/en/power-transistors/stl12n60m6.html</t>
  </si>
  <si>
    <t>STL13N60DM2</t>
  </si>
  <si>
    <t>https://www.st.com/content/st_com/en/about/quality-and-reliability/product-longevity.html#7-year-longevity/en/power-transistors/stl13n60dm2.html</t>
  </si>
  <si>
    <t>STL13N60M6</t>
  </si>
  <si>
    <t>https://www.st.com/content/st_com/en/about/quality-and-reliability/product-longevity.html#7-year-longevity/en/power-transistors/stl13n60m6.html</t>
  </si>
  <si>
    <t>STL15N60DM6</t>
  </si>
  <si>
    <t>https://www.st.com/content/st_com/en/about/quality-and-reliability/product-longevity.html#7-year-longevity/en/power-transistors/stl15n60dm6.html</t>
  </si>
  <si>
    <t>STL16N60M2</t>
  </si>
  <si>
    <t>https://www.st.com/content/st_com/en/about/quality-and-reliability/product-longevity.html#7-year-longevity/en/power-transistors/stl16n60m2.html</t>
  </si>
  <si>
    <t>STL16N60M6</t>
  </si>
  <si>
    <t>https://www.st.com/content/st_com/en/about/quality-and-reliability/product-longevity.html#7-year-longevity/en/power-transistors/stl16n60m6.html</t>
  </si>
  <si>
    <t>STL16N65M2</t>
  </si>
  <si>
    <t>https://www.st.com/content/st_com/en/about/quality-and-reliability/product-longevity.html#7-year-longevity/en/power-transistors/stl16n65m2.html</t>
  </si>
  <si>
    <t>STL17N60M6</t>
  </si>
  <si>
    <t>https://www.st.com/content/st_com/en/about/quality-and-reliability/product-longevity.html#7-year-longevity/en/power-transistors/stl17n60m6.html</t>
  </si>
  <si>
    <t>STL18N60M6</t>
  </si>
  <si>
    <t>https://www.st.com/content/st_com/en/about/quality-and-reliability/product-longevity.html#7-year-longevity/en/power-transistors/stl18n60m6.html</t>
  </si>
  <si>
    <t>STL19N60M2</t>
  </si>
  <si>
    <t>https://www.st.com/content/st_com/en/about/quality-and-reliability/product-longevity.html#7-year-longevity/en/power-transistors/stl19n60m2.html</t>
  </si>
  <si>
    <t>STL19N60M6</t>
  </si>
  <si>
    <t>https://www.st.com/content/st_com/en/about/quality-and-reliability/product-longevity.html#7-year-longevity/en/power-transistors/stl19n60m6.html</t>
  </si>
  <si>
    <t>STL22N60M6</t>
  </si>
  <si>
    <t>https://www.st.com/content/st_com/en/about/quality-and-reliability/product-longevity.html#7-year-longevity/en/power-transistors/stl22n60m6.html</t>
  </si>
  <si>
    <t>STL22N65M5</t>
  </si>
  <si>
    <t>https://www.st.com/content/st_com/en/about/quality-and-reliability/product-longevity.html#7-year-longevity/en/power-transistors/stl22n65m5.html</t>
  </si>
  <si>
    <t>STL24N60DM2</t>
  </si>
  <si>
    <t>https://www.st.com/content/st_com/en/about/quality-and-reliability/product-longevity.html#7-year-longevity/en/power-transistors/stl24n60dm2.html</t>
  </si>
  <si>
    <t>STL24N60M6</t>
  </si>
  <si>
    <t>https://www.st.com/content/st_com/en/about/quality-and-reliability/product-longevity.html#7-year-longevity/en/power-transistors/stl24n60m6.html</t>
  </si>
  <si>
    <t>STL24N65M2</t>
  </si>
  <si>
    <t>https://www.st.com/content/st_com/en/about/quality-and-reliability/product-longevity.html#7-year-longevity/en/power-transistors/stl24n65m2.html</t>
  </si>
  <si>
    <t>STL25N60M2-EP</t>
  </si>
  <si>
    <t>https://www.st.com/content/st_com/en/about/quality-and-reliability/product-longevity.html#7-year-longevity/en/power-transistors/stl25n60m2-ep.html</t>
  </si>
  <si>
    <t>STL26N60DM6</t>
  </si>
  <si>
    <t>https://www.st.com/content/st_com/en/about/quality-and-reliability/product-longevity.html#7-year-longevity/en/power-transistors/stl26n60dm6.html</t>
  </si>
  <si>
    <t>Mainstream Arm Cortex-M4+ MCU 170MHz with 512Kbytes of Flash memory, Math Accelerator, High Analog level integration</t>
  </si>
  <si>
    <t>STL28N60DM2</t>
  </si>
  <si>
    <t>https://www.st.com/content/st_com/en/about/quality-and-reliability/product-longevity.html#7-year-longevity/en/power-transistors/stl28n60dm2.html</t>
  </si>
  <si>
    <t>STL2N80K5</t>
  </si>
  <si>
    <t>https://www.st.com/content/st_com/en/about/quality-and-reliability/product-longevity.html#7-year-longevity/en/power-transistors/stl2n80k5.html</t>
  </si>
  <si>
    <t>STL31N65M5</t>
  </si>
  <si>
    <t>https://www.st.com/content/st_com/en/about/quality-and-reliability/product-longevity.html#7-year-longevity/en/power-transistors/stl31n65m5.html</t>
  </si>
  <si>
    <t>STL33N60DM2</t>
  </si>
  <si>
    <t>https://www.st.com/content/st_com/en/about/quality-and-reliability/product-longevity.html#7-year-longevity/en/power-transistors/stl33n60dm2.html</t>
  </si>
  <si>
    <t>Mainstream Arm Cortex-M4+ MCU 170 MHz with 512 Kbytes of Flash memory, Math Accelerator, High Analog level integration</t>
  </si>
  <si>
    <t>STL33N60DM6</t>
  </si>
  <si>
    <t>https://www.st.com/content/st_com/en/about/quality-and-reliability/product-longevity.html#7-year-longevity/en/power-transistors/stl33n60dm6.html</t>
  </si>
  <si>
    <t>STL33N60M2</t>
  </si>
  <si>
    <t>https://www.st.com/content/st_com/en/about/quality-and-reliability/product-longevity.html#7-year-longevity/en/power-transistors/stl33n60m2.html</t>
  </si>
  <si>
    <t>STL36N60M6</t>
  </si>
  <si>
    <t>https://www.st.com/content/st_com/en/about/quality-and-reliability/product-longevity.html#7-year-longevity/en/power-transistors/stl36n60m6.html</t>
  </si>
  <si>
    <t>STL45N60DM6</t>
  </si>
  <si>
    <t>https://www.st.com/content/st_com/en/about/quality-and-reliability/product-longevity.html#7-year-longevity/en/power-transistors/stl45n60dm6.html</t>
  </si>
  <si>
    <t>STL45N65M5</t>
  </si>
  <si>
    <t>https://www.st.com/content/st_com/en/about/quality-and-reliability/product-longevity.html#7-year-longevity/en/power-transistors/stl45n65m5.html</t>
  </si>
  <si>
    <t>STL47N60M6</t>
  </si>
  <si>
    <t>https://www.st.com/content/st_com/en/about/quality-and-reliability/product-longevity.html#7-year-longevity/en/power-transistors/stl47n60m6.html</t>
  </si>
  <si>
    <t>STL4LN80K5</t>
  </si>
  <si>
    <t>https://www.st.com/content/st_com/en/about/quality-and-reliability/product-longevity.html#7-year-longevity/en/power-transistors/stl4ln80k5.html</t>
  </si>
  <si>
    <t>STL4N80K5</t>
  </si>
  <si>
    <t>https://www.st.com/content/st_com/en/about/quality-and-reliability/product-longevity.html#7-year-longevity/en/power-transistors/stl4n80k5.html</t>
  </si>
  <si>
    <t>Mainstream Arm Cortex-M4 MCU 170 MHz with 512 Kbytes of Flash memory, Math Accelerator, HR Timer, High Analog level integration, Crypto</t>
  </si>
  <si>
    <t>STL57N65M5</t>
  </si>
  <si>
    <t>https://www.st.com/content/st_com/en/about/quality-and-reliability/product-longevity.html#7-year-longevity/en/power-transistors/stl57n65m5.html</t>
  </si>
  <si>
    <t>STL5N80K5</t>
  </si>
  <si>
    <t>https://www.st.com/content/st_com/en/about/quality-and-reliability/product-longevity.html#7-year-longevity/en/power-transistors/stl5n80k5.html</t>
  </si>
  <si>
    <t>STL7LN80K5</t>
  </si>
  <si>
    <t>https://www.st.com/content/st_com/en/about/quality-and-reliability/product-longevity.html#7-year-longevity/en/power-transistors/stl7ln80k5.html</t>
  </si>
  <si>
    <t>STL7N80K5</t>
  </si>
  <si>
    <t>https://www.st.com/content/st_com/en/about/quality-and-reliability/product-longevity.html#7-year-longevity/en/power-transistors/stl7n80k5.html</t>
  </si>
  <si>
    <t>STL8N80K5</t>
  </si>
  <si>
    <t>https://www.st.com/content/st_com/en/about/quality-and-reliability/product-longevity.html#7-year-longevity/en/power-transistors/stl8n80k5.html</t>
  </si>
  <si>
    <t>STN6N60M2</t>
  </si>
  <si>
    <t>https://www.st.com/content/st_com/en/about/quality-and-reliability/product-longevity.html#7-year-longevity/en/power-transistors/stn6n60m2.html</t>
  </si>
  <si>
    <t>STO33N60M6</t>
  </si>
  <si>
    <t>https://www.st.com/content/st_com/en/about/quality-and-reliability/product-longevity.html#7-year-longevity/en/power-transistors/sto33n60m6.html</t>
  </si>
  <si>
    <t>STO36N60M6</t>
  </si>
  <si>
    <t>https://www.st.com/content/st_com/en/about/quality-and-reliability/product-longevity.html#7-year-longevity/en/power-transistors/sto36n60m6.html</t>
  </si>
  <si>
    <t>STO47N60M6</t>
  </si>
  <si>
    <t>https://www.st.com/content/st_com/en/about/quality-and-reliability/product-longevity.html#7-year-longevity/en/power-transistors/sto47n60m6.html</t>
  </si>
  <si>
    <t>STO67N60DM6</t>
  </si>
  <si>
    <t>https://www.st.com/content/st_com/en/about/quality-and-reliability/product-longevity.html#7-year-longevity/en/power-transistors/sto67n60dm6.html</t>
  </si>
  <si>
    <t>STO67N60M6</t>
  </si>
  <si>
    <t>https://www.st.com/content/st_com/en/about/quality-and-reliability/product-longevity.html#7-year-longevity/en/power-transistors/sto67n60m6.html</t>
  </si>
  <si>
    <t>STP10LN80K5</t>
  </si>
  <si>
    <t>https://www.st.com/content/st_com/en/about/quality-and-reliability/product-longevity.html#7-year-longevity/en/power-transistors/stp10ln80k5.html</t>
  </si>
  <si>
    <t>Mainstream Arm Cortex-M4 MCU 170 MHz with 256 Kbytes of Flash memory, Math Accelerator, High Analog level integration</t>
  </si>
  <si>
    <t>STP10N95K5</t>
  </si>
  <si>
    <t>https://www.st.com/content/st_com/en/about/quality-and-reliability/product-longevity.html#7-year-longevity/en/power-transistors/stp10n95k5.html</t>
  </si>
  <si>
    <t>STP12N120K5</t>
  </si>
  <si>
    <t>https://www.st.com/content/st_com/en/about/quality-and-reliability/product-longevity.html#7-year-longevity/en/power-transistors/stp12n120k5.html</t>
  </si>
  <si>
    <t>Mainstream Arm Cortex-M4 MCU 170 MHz with 512 Kbytes of Flash memory, Math Accelerator, High Analog level integration</t>
  </si>
  <si>
    <t>STP13N60DM2</t>
  </si>
  <si>
    <t>https://www.st.com/content/st_com/en/about/quality-and-reliability/product-longevity.html#7-year-longevity/en/power-transistors/stp13n60dm2.html</t>
  </si>
  <si>
    <t>STP13N60M2</t>
  </si>
  <si>
    <t>https://www.st.com/content/st_com/en/about/quality-and-reliability/product-longevity.html#7-year-longevity/en/power-transistors/stp13n60m2.html</t>
  </si>
  <si>
    <t>STP13N80K5</t>
  </si>
  <si>
    <t>https://www.st.com/content/st_com/en/about/quality-and-reliability/product-longevity.html#7-year-longevity/en/power-transistors/stp13n80k5.html</t>
  </si>
  <si>
    <t>STP14N80K5</t>
  </si>
  <si>
    <t>https://www.st.com/content/st_com/en/about/quality-and-reliability/product-longevity.html#7-year-longevity/en/power-transistors/stp14n80k5.html</t>
  </si>
  <si>
    <t>STP15N65M5</t>
  </si>
  <si>
    <t>https://www.st.com/content/st_com/en/about/quality-and-reliability/product-longevity.html#7-year-longevity/en/power-transistors/stp15n65m5.html</t>
  </si>
  <si>
    <t>STP15N80K5</t>
  </si>
  <si>
    <t>https://www.st.com/content/st_com/en/about/quality-and-reliability/product-longevity.html#7-year-longevity/en/power-transistors/stp15n80k5.html</t>
  </si>
  <si>
    <t>Mainstream Arm Cortex-M4 MCU 170 MHz with 256 Kbytes of Flash memory, Math Accelerator, Medium Analog level integration</t>
  </si>
  <si>
    <t>STP15N95K5</t>
  </si>
  <si>
    <t>https://www.st.com/content/st_com/en/about/quality-and-reliability/product-longevity.html#7-year-longevity/en/power-transistors/stp15n95k5.html</t>
  </si>
  <si>
    <t>STP18N60M2</t>
  </si>
  <si>
    <t>https://www.st.com/content/st_com/en/about/quality-and-reliability/product-longevity.html#7-year-longevity/en/power-transistors/stp18n60m2.html</t>
  </si>
  <si>
    <t>Mainstream Arm Cortex-M4 MCU 170 MHz with 512 Kbytes of Flash memory, Math Accelerator, Medium Analog level integration</t>
  </si>
  <si>
    <t>STP20N90K5</t>
  </si>
  <si>
    <t>https://www.st.com/content/st_com/en/about/quality-and-reliability/product-longevity.html#7-year-longevity/en/power-transistors/stp20n90k5.html</t>
  </si>
  <si>
    <t>STP20N95K5</t>
  </si>
  <si>
    <t>https://www.st.com/content/st_com/en/about/quality-and-reliability/product-longevity.html#7-year-longevity/en/power-transistors/stp20n95k5.html</t>
  </si>
  <si>
    <t>STP21N90K5</t>
  </si>
  <si>
    <t>https://www.st.com/content/st_com/en/about/quality-and-reliability/product-longevity.html#7-year-longevity/en/power-transistors/stp21n90k5.html</t>
  </si>
  <si>
    <t>STP22N60DM6</t>
  </si>
  <si>
    <t>https://www.st.com/content/st_com/en/about/quality-and-reliability/product-longevity.html#7-year-longevity/en/power-transistors/stp22n60dm6.html</t>
  </si>
  <si>
    <t>STP23N80K5</t>
  </si>
  <si>
    <t>https://www.st.com/content/st_com/en/about/quality-and-reliability/product-longevity.html#7-year-longevity/en/power-transistors/stp23n80k5.html</t>
  </si>
  <si>
    <t>STP24N60DM2</t>
  </si>
  <si>
    <t>https://www.st.com/content/st_com/en/about/quality-and-reliability/product-longevity.html#7-year-longevity/en/power-transistors/stp24n60dm2.html</t>
  </si>
  <si>
    <t>STP24N60M2</t>
  </si>
  <si>
    <t>https://www.st.com/content/st_com/en/about/quality-and-reliability/product-longevity.html#7-year-longevity/en/power-transistors/stp24n60m2.html</t>
  </si>
  <si>
    <t>STP25N80K5</t>
  </si>
  <si>
    <t>https://www.st.com/content/st_com/en/about/quality-and-reliability/product-longevity.html#7-year-longevity/en/power-transistors/stp25n80k5.html</t>
  </si>
  <si>
    <t>STP26N60DM6</t>
  </si>
  <si>
    <t>https://www.st.com/content/st_com/en/about/quality-and-reliability/product-longevity.html#7-year-longevity/en/power-transistors/stp26n60dm6.html</t>
  </si>
  <si>
    <t>STP26N60M2</t>
  </si>
  <si>
    <t>https://www.st.com/content/st_com/en/about/quality-and-reliability/product-longevity.html#7-year-longevity/en/power-transistors/stp26n60m2.html</t>
  </si>
  <si>
    <t>Mainstream Arm Cortex-M4 MCU 170 MHz with 512 Kbytes of Flash memory, Math Accelerator, High Analog level integration, Crypto</t>
  </si>
  <si>
    <t>STP28N60DM2</t>
  </si>
  <si>
    <t>https://www.st.com/content/st_com/en/about/quality-and-reliability/product-longevity.html#7-year-longevity/en/power-transistors/stp28n60dm2.html</t>
  </si>
  <si>
    <t>STP28N60M2</t>
  </si>
  <si>
    <t>https://www.st.com/content/st_com/en/about/quality-and-reliability/product-longevity.html#7-year-longevity/en/power-transistors/stp28n60m2.html</t>
  </si>
  <si>
    <t>STP31N65M5</t>
  </si>
  <si>
    <t>https://www.st.com/content/st_com/en/about/quality-and-reliability/product-longevity.html#7-year-longevity/en/power-transistors/stp31n65m5.html</t>
  </si>
  <si>
    <t>STP33N60DM2</t>
  </si>
  <si>
    <t>https://www.st.com/content/st_com/en/about/quality-and-reliability/product-longevity.html#7-year-longevity/en/power-transistors/stp33n60dm2.html</t>
  </si>
  <si>
    <t>Mainstream Arm Cortex-M4 MCU 170 MHz with 512 Kbytes of Flash memory, Math Accelerator, Medium Analog level integration, Crypto</t>
  </si>
  <si>
    <t>STP33N60DM6</t>
  </si>
  <si>
    <t>https://www.st.com/content/st_com/en/about/quality-and-reliability/product-longevity.html#7-year-longevity/en/power-transistors/stp33n60dm6.html</t>
  </si>
  <si>
    <t>STP33N60M2</t>
  </si>
  <si>
    <t>https://www.st.com/content/st_com/en/about/quality-and-reliability/product-longevity.html#7-year-longevity/en/power-transistors/stp33n60m2.html</t>
  </si>
  <si>
    <t>STP33N60M6</t>
  </si>
  <si>
    <t>https://www.st.com/content/st_com/en/about/quality-and-reliability/product-longevity.html#7-year-longevity/en/power-transistors/stp33n60m6.html</t>
  </si>
  <si>
    <t>STP33N65M2</t>
  </si>
  <si>
    <t>https://www.st.com/content/st_com/en/about/quality-and-reliability/product-longevity.html#7-year-longevity/en/power-transistors/stp33n65m2.html</t>
  </si>
  <si>
    <t>STP35N60DM2</t>
  </si>
  <si>
    <t>https://www.st.com/content/st_com/en/about/quality-and-reliability/product-longevity.html#7-year-longevity/en/power-transistors/stp35n60dm2.html</t>
  </si>
  <si>
    <t>STP36N60M6</t>
  </si>
  <si>
    <t>https://www.st.com/content/st_com/en/about/quality-and-reliability/product-longevity.html#7-year-longevity/en/power-transistors/stp36n60m6.html</t>
  </si>
  <si>
    <t>High-performance and DSP with DP-FPU, Arm Cortex-M7 MCU with 512 Kbytes Flash, 564 Kbytes RAM, 550 MHz CPU, L1 cache, external memory interface, subset of peripherals</t>
  </si>
  <si>
    <t>STP3LN80K5</t>
  </si>
  <si>
    <t>https://www.st.com/content/st_com/en/about/quality-and-reliability/product-longevity.html#7-year-longevity/en/power-transistors/stp3ln80k5.html</t>
  </si>
  <si>
    <t>STP40N60M2</t>
  </si>
  <si>
    <t>https://www.st.com/content/st_com/en/about/quality-and-reliability/product-longevity.html#7-year-longevity/en/power-transistors/stp40n60m2.html</t>
  </si>
  <si>
    <t>High-performance and DSP with DP-FPU, Arm Cortex-M7 MCU with 1 MByte Flash, 564 Kbytes RAM, 550 MHz CPU, L1 cache, external memory interface, subset of peripherals</t>
  </si>
  <si>
    <t>STP43N60DM2</t>
  </si>
  <si>
    <t>https://www.st.com/content/st_com/en/about/quality-and-reliability/product-longevity.html#7-year-longevity/en/power-transistors/stp43n60dm2.html</t>
  </si>
  <si>
    <t>STP45N40DM2AG</t>
  </si>
  <si>
    <t>https://www.st.com/content/st_com/en/about/quality-and-reliability/product-longevity.html#7-year-longevity/en/power-transistors/stp45n40dm2ag.html</t>
  </si>
  <si>
    <t>STP45N60DM2AG</t>
  </si>
  <si>
    <t>https://www.st.com/content/st_com/en/about/quality-and-reliability/product-longevity.html#7-year-longevity/en/power-transistors/stp45n60dm2ag.html</t>
  </si>
  <si>
    <t>STP45N60DM6</t>
  </si>
  <si>
    <t>https://www.st.com/content/st_com/en/about/quality-and-reliability/product-longevity.html#7-year-longevity/en/power-transistors/stp45n60dm6.html</t>
  </si>
  <si>
    <t>High-performance and DSP with DP-FPU, Arm Cortex-M7 MCU with 1 MByte Flash, 564 KB RAM, 550 MHz CPU, L1 cache, external memory interface, subset of peripherals</t>
  </si>
  <si>
    <t>STP45N65M5</t>
  </si>
  <si>
    <t>https://www.st.com/content/st_com/en/about/quality-and-reliability/product-longevity.html#7-year-longevity/en/power-transistors/stp45n65m5.html</t>
  </si>
  <si>
    <t>STP46N60M6</t>
  </si>
  <si>
    <t>https://www.st.com/content/st_com/en/about/quality-and-reliability/product-longevity.html#7-year-longevity/en/power-transistors/stp46n60m6.html</t>
  </si>
  <si>
    <t>High-performance and DSP with DP-FPU, Arm Cortex-M7 MCU with 512 KBytes Flash, 564 KBytes RAM, 550 MHz CPU, L1 cache, external memory interface, SMPS, subset of peripherals</t>
  </si>
  <si>
    <t>STP4LN80K5</t>
  </si>
  <si>
    <t>https://www.st.com/content/st_com/en/about/quality-and-reliability/product-longevity.html#7-year-longevity/en/power-transistors/stp4ln80k5.html</t>
  </si>
  <si>
    <t>STP4N80K5</t>
  </si>
  <si>
    <t>https://www.st.com/content/st_com/en/about/quality-and-reliability/product-longevity.html#7-year-longevity/en/power-transistors/stp4n80k5.html</t>
  </si>
  <si>
    <t>High-performance and DSP with DP-FPU, Arm Cortex-M7 MCU with 1 MByte Flash, 564 KBytes RAM, 550 MHz CPU, L1 cache, external memory interface, SMPS, subset of peripherals</t>
  </si>
  <si>
    <t>STP4N90K5</t>
  </si>
  <si>
    <t>https://www.st.com/content/st_com/en/about/quality-and-reliability/product-longevity.html#7-year-longevity/en/power-transistors/stp4n90k5.html</t>
  </si>
  <si>
    <t>STP50N60DM6</t>
  </si>
  <si>
    <t>https://www.st.com/content/st_com/en/about/quality-and-reliability/product-longevity.html#7-year-longevity/en/power-transistors/stp50n60dm6.html</t>
  </si>
  <si>
    <t>STP50N65DM6</t>
  </si>
  <si>
    <t>https://www.st.com/content/st_com/en/about/quality-and-reliability/product-longevity.html#7-year-longevity/en/power-transistors/stp50n65dm6.html</t>
  </si>
  <si>
    <t>STP57N65M5</t>
  </si>
  <si>
    <t>https://www.st.com/content/st_com/en/about/quality-and-reliability/product-longevity.html#7-year-longevity/en/power-transistors/stp57n65m5.html</t>
  </si>
  <si>
    <t>STP5N105K5</t>
  </si>
  <si>
    <t>https://www.st.com/content/st_com/en/about/quality-and-reliability/product-longevity.html#7-year-longevity/en/power-transistors/stp5n105k5.html</t>
  </si>
  <si>
    <t>STP5N60M2</t>
  </si>
  <si>
    <t>https://www.st.com/content/st_com/en/about/quality-and-reliability/product-longevity.html#7-year-longevity/en/power-transistors/stp5n60m2.html</t>
  </si>
  <si>
    <t>STP5N80K5</t>
  </si>
  <si>
    <t>https://www.st.com/content/st_com/en/about/quality-and-reliability/product-longevity.html#7-year-longevity/en/power-transistors/stp5n80k5.html</t>
  </si>
  <si>
    <t>STP5N95K5</t>
  </si>
  <si>
    <t>https://www.st.com/content/st_com/en/about/quality-and-reliability/product-longevity.html#7-year-longevity/en/power-transistors/stp5n95k5.html</t>
  </si>
  <si>
    <t>STP6N80K5</t>
  </si>
  <si>
    <t>https://www.st.com/content/st_com/en/about/quality-and-reliability/product-longevity.html#7-year-longevity/en/power-transistors/stp6n80k5.html</t>
  </si>
  <si>
    <t>STP6N90K5</t>
  </si>
  <si>
    <t>https://www.st.com/content/st_com/en/about/quality-and-reliability/product-longevity.html#7-year-longevity/en/power-transistors/stp6n90k5.html</t>
  </si>
  <si>
    <t>STP6N95K5</t>
  </si>
  <si>
    <t>https://www.st.com/content/st_com/en/about/quality-and-reliability/product-longevity.html#7-year-longevity/en/power-transistors/stp6n95k5.html</t>
  </si>
  <si>
    <t>STP7LN80K5</t>
  </si>
  <si>
    <t>https://www.st.com/content/st_com/en/about/quality-and-reliability/product-longevity.html#7-year-longevity/en/power-transistors/stp7ln80k5.html</t>
  </si>
  <si>
    <t>STP7N105K5</t>
  </si>
  <si>
    <t>https://www.st.com/content/st_com/en/about/quality-and-reliability/product-longevity.html#7-year-longevity/en/power-transistors/stp7n105k5.html</t>
  </si>
  <si>
    <t>STP8N120K5</t>
  </si>
  <si>
    <t>https://www.st.com/content/st_com/en/about/quality-and-reliability/product-longevity.html#7-year-longevity/en/power-transistors/stp8n120k5.html</t>
  </si>
  <si>
    <t>STP8N90K5</t>
  </si>
  <si>
    <t>https://www.st.com/content/st_com/en/about/quality-and-reliability/product-longevity.html#7-year-longevity/en/power-transistors/stp8n90k5.html</t>
  </si>
  <si>
    <t>STP9N80K5</t>
  </si>
  <si>
    <t>https://www.st.com/content/st_com/en/about/quality-and-reliability/product-longevity.html#7-year-longevity/en/power-transistors/stp9n80k5.html</t>
  </si>
  <si>
    <t>STU13N60M2</t>
  </si>
  <si>
    <t>https://www.st.com/content/st_com/en/about/quality-and-reliability/product-longevity.html#7-year-longevity/en/power-transistors/stu13n60m2.html</t>
  </si>
  <si>
    <t>STU2N80K5</t>
  </si>
  <si>
    <t>https://www.st.com/content/st_com/en/about/quality-and-reliability/product-longevity.html#7-year-longevity/en/power-transistors/stu2n80k5.html</t>
  </si>
  <si>
    <t>High-performance and DSP with DP-FPU, Arm Cortex-M7 MCU with 128 Kbytes Flash, 564 Kbytes RAM, 550 MHz CPU, L1 cache, external memory interface, SMPS, subset of peripherals including a Crypto accelerator</t>
  </si>
  <si>
    <t>STU2N95K5</t>
  </si>
  <si>
    <t>https://www.st.com/content/st_com/en/about/quality-and-reliability/product-longevity.html#7-year-longevity/en/power-transistors/stu2n95k5.html</t>
  </si>
  <si>
    <t>STU3LN80K5</t>
  </si>
  <si>
    <t>https://www.st.com/content/st_com/en/about/quality-and-reliability/product-longevity.html#7-year-longevity/en/power-transistors/stu3ln80k5.html</t>
  </si>
  <si>
    <t>STU3N65M6</t>
  </si>
  <si>
    <t>https://www.st.com/content/st_com/en/about/quality-and-reliability/product-longevity.html#7-year-longevity/en/power-transistors/stu3n65m6.html</t>
  </si>
  <si>
    <t>STU5N80K5</t>
  </si>
  <si>
    <t>https://www.st.com/content/st_com/en/about/quality-and-reliability/product-longevity.html#7-year-longevity/en/power-transistors/stu5n80k5.html</t>
  </si>
  <si>
    <t>High-performance and DSP with DP-FPU, Arm Cortex-M7 MCU with 128 Kbytes Flash, 564 Kbytes RAM, 550 MHz CPU, L1 cache, external memory interface, subset of peripherals including a Crypto accelerator</t>
  </si>
  <si>
    <t>STU6N95K5</t>
  </si>
  <si>
    <t>https://www.st.com/content/st_com/en/about/quality-and-reliability/product-longevity.html#7-year-longevity/en/power-transistors/stu6n95k5.html</t>
  </si>
  <si>
    <t>STU7LN80K5</t>
  </si>
  <si>
    <t>https://www.st.com/content/st_com/en/about/quality-and-reliability/product-longevity.html#7-year-longevity/en/power-transistors/stu7ln80k5.html</t>
  </si>
  <si>
    <t>High-performance and DSP with DP-FPU, Arm Cortex-M7 MCU with 128 Kbytes Flash, 564 Kbytes RAM, 550 MHz CPU, L1 cache, external memory interface, subset of peripherals, including a Crypto accelerator</t>
  </si>
  <si>
    <t>STU7N60M2</t>
  </si>
  <si>
    <t>https://www.st.com/content/st_com/en/about/quality-and-reliability/product-longevity.html#7-year-longevity/en/power-transistors/stu7n60m2.html</t>
  </si>
  <si>
    <t>STW10N105K5</t>
  </si>
  <si>
    <t>https://www.st.com/content/st_com/en/about/quality-and-reliability/product-longevity.html#7-year-longevity/en/power-transistors/stw10n105k5.html</t>
  </si>
  <si>
    <t>High-performance and DSP with DP-FPU, Arm Cortex-M7 MCU with 1 MByte Flash, 564 Kbytes RAM, 550 MHz CPU, L1 cache, external memory interface, subset of peripherals including a Crypto accelerator</t>
  </si>
  <si>
    <t>STW10N95K5</t>
  </si>
  <si>
    <t>https://www.st.com/content/st_com/en/about/quality-and-reliability/product-longevity.html#7-year-longevity/en/power-transistors/stw10n95k5.html</t>
  </si>
  <si>
    <t>STW12N120K5</t>
  </si>
  <si>
    <t>https://www.st.com/content/st_com/en/about/quality-and-reliability/product-longevity.html#7-year-longevity/en/power-transistors/stw12n120k5.html</t>
  </si>
  <si>
    <t>High-performance and DSP with DP-FPU, Arm Cortex-M7 MCU with 1 MByte Flash, 564 Kbytes RAM, 550 MHz CPU, L1 cache, external memory interface, subset of peripherals, including a Crypto accelerator</t>
  </si>
  <si>
    <t>STW12N150K5</t>
  </si>
  <si>
    <t>https://www.st.com/content/st_com/en/about/quality-and-reliability/product-longevity.html#7-year-longevity/en/power-transistors/stw12n150k5.html</t>
  </si>
  <si>
    <t>STW15N95K5</t>
  </si>
  <si>
    <t>https://www.st.com/content/st_com/en/about/quality-and-reliability/product-longevity.html#7-year-longevity/en/power-transistors/stw15n95k5.html</t>
  </si>
  <si>
    <t>High-performance and DSP with DP-FPU, Arm Cortex-M7 MCU with 1 MByte Flash, 564 KBytes RAM, 550 MHz CPU, L1 cache, external memory interface, SMPS, subset of peripherals including a Crypto accelerator</t>
  </si>
  <si>
    <t>STW18N60DM2</t>
  </si>
  <si>
    <t>https://www.st.com/content/st_com/en/about/quality-and-reliability/product-longevity.html#7-year-longevity/en/power-transistors/stw18n60dm2.html</t>
  </si>
  <si>
    <t>STW20N90K5</t>
  </si>
  <si>
    <t>https://www.st.com/content/st_com/en/about/quality-and-reliability/product-longevity.html#7-year-longevity/en/power-transistors/stw20n90k5.html</t>
  </si>
  <si>
    <t>STW20N95K5</t>
  </si>
  <si>
    <t>https://www.st.com/content/st_com/en/about/quality-and-reliability/product-longevity.html#7-year-longevity/en/power-transistors/stw20n95k5.html</t>
  </si>
  <si>
    <t>STW21N150K5</t>
  </si>
  <si>
    <t>https://www.st.com/content/st_com/en/about/quality-and-reliability/product-longevity.html#7-year-longevity/en/power-transistors/stw21n150k5.html</t>
  </si>
  <si>
    <t>STW21N90K5</t>
  </si>
  <si>
    <t>https://www.st.com/content/st_com/en/about/quality-and-reliability/product-longevity.html#7-year-longevity/en/power-transistors/stw21n90k5.html</t>
  </si>
  <si>
    <t>STW23N85K5</t>
  </si>
  <si>
    <t>https://www.st.com/content/st_com/en/about/quality-and-reliability/product-longevity.html#7-year-longevity/en/power-transistors/stw23n85k5.html</t>
  </si>
  <si>
    <t>STW24N60DM2</t>
  </si>
  <si>
    <t>https://www.st.com/content/st_com/en/about/quality-and-reliability/product-longevity.html#7-year-longevity/en/power-transistors/stw24n60dm2.html</t>
  </si>
  <si>
    <t>STW24N60M2</t>
  </si>
  <si>
    <t>https://www.st.com/content/st_com/en/about/quality-and-reliability/product-longevity.html#7-year-longevity/en/power-transistors/stw24n60m2.html</t>
  </si>
  <si>
    <t>STW24N60M6</t>
  </si>
  <si>
    <t>https://www.st.com/content/st_com/en/about/quality-and-reliability/product-longevity.html#7-year-longevity/en/power-transistors/stw24n60m6.html</t>
  </si>
  <si>
    <t>STW25N80K5</t>
  </si>
  <si>
    <t>https://www.st.com/content/st_com/en/about/quality-and-reliability/product-longevity.html#7-year-longevity/en/power-transistors/stw25n80k5.html</t>
  </si>
  <si>
    <t>High-performance and DSP with DP-FPU, Arm Cortex-M7 MCU with 1MByte of Flash memory, 692KB RAM, 480 MHz CPU, L1 cache, external memory interface, subset of peripherals</t>
  </si>
  <si>
    <t>STW26N60M2</t>
  </si>
  <si>
    <t>https://www.st.com/content/st_com/en/about/quality-and-reliability/product-longevity.html#7-year-longevity/en/power-transistors/stw26n60m2.html</t>
  </si>
  <si>
    <t>STW28N60DM2</t>
  </si>
  <si>
    <t>https://www.st.com/content/st_com/en/about/quality-and-reliability/product-longevity.html#7-year-longevity/en/power-transistors/stw28n60dm2.html</t>
  </si>
  <si>
    <t>High-performance and DSP with DP-FPU, Arm Cortex-M7 MCU with 2MBytes of Flash memory, 692KB RAM, 480 MHz CPU, L1 cache, external memory interface, subset of peripherals</t>
  </si>
  <si>
    <t>STW28N60M2</t>
  </si>
  <si>
    <t>https://www.st.com/content/st_com/en/about/quality-and-reliability/product-longevity.html#7-year-longevity/en/power-transistors/stw28n60m2.html</t>
  </si>
  <si>
    <t>STW28N65M2</t>
  </si>
  <si>
    <t>https://www.st.com/content/st_com/en/about/quality-and-reliability/product-longevity.html#7-year-longevity/en/power-transistors/stw28n65m2.html</t>
  </si>
  <si>
    <t>High-performance and DSP with DP-FPU, Arm Cortex-M7 MCU with 1MBytes of Flash memory, 692KBytes RAM, 480 MHz CPU, L1 cache, external memory interface, subset of peripherals</t>
  </si>
  <si>
    <t>STW30N80K5</t>
  </si>
  <si>
    <t>https://www.st.com/content/st_com/en/about/quality-and-reliability/product-longevity.html#7-year-longevity/en/power-transistors/stw30n80k5.html</t>
  </si>
  <si>
    <t>STW33N60DM2</t>
  </si>
  <si>
    <t>https://www.st.com/content/st_com/en/about/quality-and-reliability/product-longevity.html#7-year-longevity/en/power-transistors/stw33n60dm2.html</t>
  </si>
  <si>
    <t>High-performance and DSP with DP-FPU, Arm Cortex-M7 MCU with 2MBytes of Flash memory, 692KBytes RAM, 480 MHz CPU, L1 cache, external memory interface, subset of peripherals</t>
  </si>
  <si>
    <t>STW33N60M2</t>
  </si>
  <si>
    <t>https://www.st.com/content/st_com/en/about/quality-and-reliability/product-longevity.html#7-year-longevity/en/power-transistors/stw33n60m2.html</t>
  </si>
  <si>
    <t>STW33N60M6</t>
  </si>
  <si>
    <t>https://www.st.com/content/st_com/en/about/quality-and-reliability/product-longevity.html#7-year-longevity/en/power-transistors/stw33n60m6.html</t>
  </si>
  <si>
    <t>STW35N60DM2</t>
  </si>
  <si>
    <t>https://www.st.com/content/st_com/en/about/quality-and-reliability/product-longevity.html#7-year-longevity/en/power-transistors/stw35n60dm2.html</t>
  </si>
  <si>
    <t>STW35N65DM2</t>
  </si>
  <si>
    <t>https://www.st.com/content/st_com/en/about/quality-and-reliability/product-longevity.html#7-year-longevity/en/power-transistors/stw35n65dm2.html</t>
  </si>
  <si>
    <t>STW36N60M6</t>
  </si>
  <si>
    <t>https://www.st.com/content/st_com/en/about/quality-and-reliability/product-longevity.html#7-year-longevity/en/power-transistors/stw36n60m6.html</t>
  </si>
  <si>
    <t>STW38N65M5</t>
  </si>
  <si>
    <t>https://www.st.com/content/st_com/en/about/quality-and-reliability/product-longevity.html#7-year-longevity/en/power-transistors/stw38n65m5.html</t>
  </si>
  <si>
    <t>High-performance and DSP with DP-FPU, Arm Cortex-M7 MCU with 1MBytes of Flash memory, 692KB RAM, 480 MHz CPU, L1 cache, external memory interface, subset of peripherals</t>
  </si>
  <si>
    <t>STW40N60M2</t>
  </si>
  <si>
    <t>https://www.st.com/content/st_com/en/about/quality-and-reliability/product-longevity.html#7-year-longevity/en/power-transistors/stw40n60m2.html</t>
  </si>
  <si>
    <t>STW40N90K5</t>
  </si>
  <si>
    <t>https://www.st.com/content/st_com/en/about/quality-and-reliability/product-longevity.html#7-year-longevity/en/power-transistors/stw40n90k5.html</t>
  </si>
  <si>
    <t>STW40N95DK5</t>
  </si>
  <si>
    <t>https://www.st.com/content/st_com/en/about/quality-and-reliability/product-longevity.html#7-year-longevity/en/power-transistors/stw40n95dk5.html</t>
  </si>
  <si>
    <t>STW40N95K5</t>
  </si>
  <si>
    <t>https://www.st.com/content/st_com/en/about/quality-and-reliability/product-longevity.html#7-year-longevity/en/power-transistors/stw40n95k5.html</t>
  </si>
  <si>
    <t>STW43N60DM2</t>
  </si>
  <si>
    <t>https://www.st.com/content/st_com/en/about/quality-and-reliability/product-longevity.html#7-year-longevity/en/power-transistors/stw43n60dm2.html</t>
  </si>
  <si>
    <t>STW45N60DM2AG</t>
  </si>
  <si>
    <t>https://www.st.com/content/st_com/en/about/quality-and-reliability/product-longevity.html#7-year-longevity/en/power-transistors/stw45n60dm2ag.html</t>
  </si>
  <si>
    <t>STW45N60DM6</t>
  </si>
  <si>
    <t>https://www.st.com/content/st_com/en/about/quality-and-reliability/product-longevity.html#7-year-longevity/en/power-transistors/stw45n60dm6.html</t>
  </si>
  <si>
    <t>STW45N65M5</t>
  </si>
  <si>
    <t>https://www.st.com/content/st_com/en/about/quality-and-reliability/product-longevity.html#7-year-longevity/en/power-transistors/stw45n65m5.html</t>
  </si>
  <si>
    <t>STW48N60DM2</t>
  </si>
  <si>
    <t>https://www.st.com/content/st_com/en/about/quality-and-reliability/product-longevity.html#7-year-longevity/en/power-transistors/stw48n60dm2.html</t>
  </si>
  <si>
    <t>STW48N60M2</t>
  </si>
  <si>
    <t>https://www.st.com/content/st_com/en/about/quality-and-reliability/product-longevity.html#7-year-longevity/en/power-transistors/stw48n60m2.html</t>
  </si>
  <si>
    <t>STW48N60M2-4</t>
  </si>
  <si>
    <t>https://www.st.com/content/st_com/en/about/quality-and-reliability/product-longevity.html#7-year-longevity/en/power-transistors/stw48n60m2-4.html</t>
  </si>
  <si>
    <t>STW48N60M6</t>
  </si>
  <si>
    <t>https://www.st.com/content/st_com/en/about/quality-and-reliability/product-longevity.html#7-year-longevity/en/power-transistors/stw48n60m6.html</t>
  </si>
  <si>
    <t>High-performance and DSP with DP-FPU, Arm Cortex-M7 MCU with 1 MByte of Flash memory, 1MB RAM, 480 MHz CPU, L1 cache, external memory interface, JPEG codec, large set of peripherals</t>
  </si>
  <si>
    <t>STW48N60M6-4</t>
  </si>
  <si>
    <t>https://www.st.com/content/st_com/en/about/quality-and-reliability/product-longevity.html#7-year-longevity/en/power-transistors/stw48n60m6-4.html</t>
  </si>
  <si>
    <t>STW50N65DM2AG</t>
  </si>
  <si>
    <t>https://www.st.com/content/st_com/en/about/quality-and-reliability/product-longevity.html#7-year-longevity/en/power-transistors/stw50n65dm2ag.html</t>
  </si>
  <si>
    <t>High-performance and DSP with DP-FPU, Arm Cortex-M7 MCU with 2MBytes of Flash memory, 1MB RAM, 480 MHz CPU, L1 cache, external memory interface, JPEG codec, large set of peripherals</t>
  </si>
  <si>
    <t>STW50N65DM6</t>
  </si>
  <si>
    <t>https://www.st.com/content/st_com/en/about/quality-and-reliability/product-longevity.html#7-year-longevity/en/power-transistors/stw50n65dm6.html</t>
  </si>
  <si>
    <t>STW56N60DM2</t>
  </si>
  <si>
    <t>https://www.st.com/content/st_com/en/about/quality-and-reliability/product-longevity.html#7-year-longevity/en/power-transistors/stw56n60dm2.html</t>
  </si>
  <si>
    <t>High-performance and DSP with DP-FPU, Arm Cortex-M7 MCU with 1MByte of Flash memory, 1MB RAM, 480 MHz CPU, L1 cache, external memory interface, JPEG codec, large set of peripherals</t>
  </si>
  <si>
    <t>STW56N60M2</t>
  </si>
  <si>
    <t>https://www.st.com/content/st_com/en/about/quality-and-reliability/product-longevity.html#7-year-longevity/en/power-transistors/stw56n60m2.html</t>
  </si>
  <si>
    <t>STW56N60M2-4</t>
  </si>
  <si>
    <t>https://www.st.com/content/st_com/en/about/quality-and-reliability/product-longevity.html#7-year-longevity/en/power-transistors/stw56n60m2-4.html</t>
  </si>
  <si>
    <t>STW56N65DM2</t>
  </si>
  <si>
    <t>https://www.st.com/content/st_com/en/about/quality-and-reliability/product-longevity.html#7-year-longevity/en/power-transistors/stw56n65dm2.html</t>
  </si>
  <si>
    <t>STW56N65M2</t>
  </si>
  <si>
    <t>https://www.st.com/content/st_com/en/about/quality-and-reliability/product-longevity.html#7-year-longevity/en/power-transistors/stw56n65m2.html</t>
  </si>
  <si>
    <t>STW57N65M5</t>
  </si>
  <si>
    <t>https://www.st.com/content/st_com/en/about/quality-and-reliability/product-longevity.html#7-year-longevity/en/power-transistors/stw57n65m5.html</t>
  </si>
  <si>
    <t>STW58N60DM2AG</t>
  </si>
  <si>
    <t>https://www.st.com/content/st_com/en/about/quality-and-reliability/product-longevity.html#7-year-longevity/en/power-transistors/stw58n60dm2ag.html</t>
  </si>
  <si>
    <t>High-performance and DSP with DP-FPU, Arm Cortex-M7 MCU with 2MBytes of Flash memory, 1MB RAM, 480 MHz CPU, Art Accelerator, L1 cache, external memory interface, large set of peripherals</t>
  </si>
  <si>
    <t>STW58N65DM2AG</t>
  </si>
  <si>
    <t>https://www.st.com/content/st_com/en/about/quality-and-reliability/product-longevity.html#7-year-longevity/en/power-transistors/stw58n65dm2ag.html</t>
  </si>
  <si>
    <t>STW63N65DM2</t>
  </si>
  <si>
    <t>https://www.st.com/content/st_com/en/about/quality-and-reliability/product-longevity.html#7-year-longevity/en/power-transistors/stw63n65dm2.html</t>
  </si>
  <si>
    <t>High-performance and DSP with DP-FPU, Arm Cortex-M7 MCU with 1MBytes of Flash memory, 1MB RAM, 480 MHz CPU, L1 cache, external memory interface, JPEG codec, large set of peripherals</t>
  </si>
  <si>
    <t>STW65N60DM6</t>
  </si>
  <si>
    <t>https://www.st.com/content/st_com/en/about/quality-and-reliability/product-longevity.html#7-year-longevity/en/power-transistors/stw65n60dm6.html</t>
  </si>
  <si>
    <t>STW65N65DM2AG</t>
  </si>
  <si>
    <t>https://www.st.com/content/st_com/en/about/quality-and-reliability/product-longevity.html#7-year-longevity/en/power-transistors/stw65n65dm2ag.html</t>
  </si>
  <si>
    <t>STW65N80K5</t>
  </si>
  <si>
    <t>https://www.st.com/content/st_com/en/about/quality-and-reliability/product-longevity.html#7-year-longevity/en/power-transistors/stw65n80k5.html</t>
  </si>
  <si>
    <t>STW68N60M6</t>
  </si>
  <si>
    <t>https://www.st.com/content/st_com/en/about/quality-and-reliability/product-longevity.html#7-year-longevity/en/power-transistors/stw68n60m6.html</t>
  </si>
  <si>
    <t>STW68N60M6-4</t>
  </si>
  <si>
    <t>https://www.st.com/content/st_com/en/about/quality-and-reliability/product-longevity.html#7-year-longevity/en/power-transistors/stw68n60m6-4.html</t>
  </si>
  <si>
    <t>STW68N65DM6</t>
  </si>
  <si>
    <t>https://www.st.com/content/st_com/en/about/quality-and-reliability/product-longevity.html#7-year-longevity/en/power-transistors/stw68n65dm6.html</t>
  </si>
  <si>
    <t>STW69N65M5</t>
  </si>
  <si>
    <t>https://www.st.com/content/st_com/en/about/quality-and-reliability/product-longevity.html#7-year-longevity/en/power-transistors/stw69n65m5.html</t>
  </si>
  <si>
    <t>STW69N65M5-4</t>
  </si>
  <si>
    <t>https://www.st.com/content/st_com/en/about/quality-and-reliability/product-longevity.html#7-year-longevity/en/power-transistors/stw69n65m5-4.html</t>
  </si>
  <si>
    <t>STW6N90K5</t>
  </si>
  <si>
    <t>https://www.st.com/content/st_com/en/about/quality-and-reliability/product-longevity.html#7-year-longevity/en/power-transistors/stw6n90k5.html</t>
  </si>
  <si>
    <t>STW6N95K5</t>
  </si>
  <si>
    <t>https://www.st.com/content/st_com/en/about/quality-and-reliability/product-longevity.html#7-year-longevity/en/power-transistors/stw6n95k5.html</t>
  </si>
  <si>
    <t>STW70N60DM2</t>
  </si>
  <si>
    <t>https://www.st.com/content/st_com/en/about/quality-and-reliability/product-longevity.html#7-year-longevity/en/power-transistors/stw70n60dm2.html</t>
  </si>
  <si>
    <t>STW70N60DM6</t>
  </si>
  <si>
    <t>https://www.st.com/content/st_com/en/about/quality-and-reliability/product-longevity.html#7-year-longevity/en/power-transistors/stw70n60dm6.html</t>
  </si>
  <si>
    <t>High-performance and DSP with DP-FPU, Arm Cortex-M7 + Cortex-M4 MCU with 1MBytes of Flash memory, 1MB RAM, 480 MHz CPU, Art Accelerator, L1 cache, external memory interface, large set of peripherals, SMPS</t>
  </si>
  <si>
    <t>STW70N60DM6-4</t>
  </si>
  <si>
    <t>https://www.st.com/content/st_com/en/about/quality-and-reliability/product-longevity.html#7-year-longevity/en/power-transistors/stw70n60dm6-4.html</t>
  </si>
  <si>
    <t>STW70N60M2</t>
  </si>
  <si>
    <t>https://www.st.com/content/st_com/en/about/quality-and-reliability/product-longevity.html#7-year-longevity/en/power-transistors/stw70n60m2.html</t>
  </si>
  <si>
    <t>High-performance and DSP with DP-FPU, Arm Cortex-M7 + Cortex-M4 MCU with 2MBytes of Flash memory, 1MB RAM, 480 MHz CPU, Art Accelerator, L1 cache, external memory interface, large set of peripherals, SMPS</t>
  </si>
  <si>
    <t>STW70N60M2-4</t>
  </si>
  <si>
    <t>https://www.st.com/content/st_com/en/about/quality-and-reliability/product-longevity.html#7-year-longevity/en/power-transistors/stw70n60m2-4.html</t>
  </si>
  <si>
    <t>STW70N65DM6</t>
  </si>
  <si>
    <t>https://www.st.com/content/st_com/en/about/quality-and-reliability/product-longevity.html#7-year-longevity/en/power-transistors/stw70n65dm6.html</t>
  </si>
  <si>
    <t>STW70N65DM6-4</t>
  </si>
  <si>
    <t>https://www.st.com/content/st_com/en/about/quality-and-reliability/product-longevity.html#7-year-longevity/en/power-transistors/stw70n65dm6-4.html</t>
  </si>
  <si>
    <t>STW72N60DM2AG</t>
  </si>
  <si>
    <t>https://www.st.com/content/st_com/en/about/quality-and-reliability/product-longevity.html#7-year-longevity/en/power-transistors/stw72n60dm2ag.html</t>
  </si>
  <si>
    <t>STW75N60DM6</t>
  </si>
  <si>
    <t>https://www.st.com/content/st_com/en/about/quality-and-reliability/product-longevity.html#7-year-longevity/en/power-transistors/stw75n60dm6.html</t>
  </si>
  <si>
    <t>STW75N60M6</t>
  </si>
  <si>
    <t>https://www.st.com/content/st_com/en/about/quality-and-reliability/product-longevity.html#7-year-longevity/en/power-transistors/stw75n60m6.html</t>
  </si>
  <si>
    <t>STW75N60M6-4</t>
  </si>
  <si>
    <t>https://www.st.com/content/st_com/en/about/quality-and-reliability/product-longevity.html#7-year-longevity/en/power-transistors/stw75n60m6-4.html</t>
  </si>
  <si>
    <t>STW78N65M5</t>
  </si>
  <si>
    <t>https://www.st.com/content/st_com/en/about/quality-and-reliability/product-longevity.html#7-year-longevity/en/power-transistors/stw78n65m5.html</t>
  </si>
  <si>
    <t>STW7N105K5</t>
  </si>
  <si>
    <t>https://www.st.com/content/st_com/en/about/quality-and-reliability/product-longevity.html#7-year-longevity/en/power-transistors/stw7n105k5.html</t>
  </si>
  <si>
    <t>STW88N65M5</t>
  </si>
  <si>
    <t>https://www.st.com/content/st_com/en/about/quality-and-reliability/product-longevity.html#7-year-longevity/en/power-transistors/stw88n65m5.html</t>
  </si>
  <si>
    <t>High-performance and DSP with DP-FPU, Dual core Arm Cortex-M7+ Cortex-M4 MCU with 1MBytes of Flash memory, 1MB RAM, 480 MHz CPU, Art Accelerator, L1 cache, external memory interface, large set of peripherals, SMPS</t>
  </si>
  <si>
    <t>STW88N65M5-4</t>
  </si>
  <si>
    <t>https://www.st.com/content/st_com/en/about/quality-and-reliability/product-longevity.html#7-year-longevity/en/power-transistors/stw88n65m5-4.html</t>
  </si>
  <si>
    <t>STW8N120K5</t>
  </si>
  <si>
    <t>https://www.st.com/content/st_com/en/about/quality-and-reliability/product-longevity.html#7-year-longevity/en/power-transistors/stw8n120k5.html</t>
  </si>
  <si>
    <t>High-performance and DSP with DP-FPU, Dual core Arm Cortex-M7+ Cortex-M4 MCU with 2MBytes of Flash memory, 1MB RAM, 480 MHz CPU, Art Accelerator, L1 cache, external memory interface, large set of peripherals, SMPS</t>
  </si>
  <si>
    <t>STWA12N120K5</t>
  </si>
  <si>
    <t>https://www.st.com/content/st_com/en/about/quality-and-reliability/product-longevity.html#7-year-longevity/en/power-transistors/stwa12n120k5.html</t>
  </si>
  <si>
    <t>STWA20N95K5</t>
  </si>
  <si>
    <t>https://www.st.com/content/st_com/en/about/quality-and-reliability/product-longevity.html#7-year-longevity/en/power-transistors/stwa20n95k5.html</t>
  </si>
  <si>
    <t>High-performance and DSP with DP-FPU, Arm Cortex-M7 + Cortex-M4 MCU with 1MBytes of Flash memory, 1MB RAM, 480 MHz CPU, Art Accelerator, L1 cache, external memory interface, large set of peripherals, SMPS, MIPI-DSI</t>
  </si>
  <si>
    <t>STWA30N65DM6AG</t>
  </si>
  <si>
    <t>https://www.st.com/content/st_com/en/about/quality-and-reliability/product-longevity.html#7-year-longevity/en/power-transistors/stwa30n65dm6ag.html</t>
  </si>
  <si>
    <t>STWA40N90K5</t>
  </si>
  <si>
    <t>https://www.st.com/content/st_com/en/about/quality-and-reliability/product-longevity.html#7-year-longevity/en/power-transistors/stwa40n90k5.html</t>
  </si>
  <si>
    <t>High-performance and DSP with DP-FPU, Arm Cortex-M7 + Cortex-M4 MCU with 2MBytes of Flash memory, 1MB RAM, 480 MHz CPU, Art Accelerator, L1 cache, external memory interface, large set of peripherals, SMPS, MIPI-DSI</t>
  </si>
  <si>
    <t>STWA40N95DK5</t>
  </si>
  <si>
    <t>https://www.st.com/content/st_com/en/about/quality-and-reliability/product-longevity.html#7-year-longevity/en/power-transistors/stwa40n95dk5.html</t>
  </si>
  <si>
    <t>STWA45N65M5</t>
  </si>
  <si>
    <t>https://www.st.com/content/st_com/en/about/quality-and-reliability/product-longevity.html#7-year-longevity/en/power-transistors/stwa45n65m5.html</t>
  </si>
  <si>
    <t>STWA48N60DM2</t>
  </si>
  <si>
    <t>https://www.st.com/content/st_com/en/about/quality-and-reliability/product-longevity.html#7-year-longevity/en/power-transistors/stwa48n60dm2.html</t>
  </si>
  <si>
    <t>STWA48N60M2</t>
  </si>
  <si>
    <t>https://www.st.com/content/st_com/en/about/quality-and-reliability/product-longevity.html#7-year-longevity/en/power-transistors/stwa48n60m2.html</t>
  </si>
  <si>
    <t>STWA48N60M6</t>
  </si>
  <si>
    <t>https://www.st.com/content/st_com/en/about/quality-and-reliability/product-longevity.html#7-year-longevity/en/power-transistors/stwa48n60m6.html</t>
  </si>
  <si>
    <t>STWA50N65DM2AG</t>
  </si>
  <si>
    <t>https://www.st.com/content/st_com/en/about/quality-and-reliability/product-longevity.html#7-year-longevity/en/power-transistors/stwa50n65dm2ag.html</t>
  </si>
  <si>
    <t>STWA57N65M5</t>
  </si>
  <si>
    <t>https://www.st.com/content/st_com/en/about/quality-and-reliability/product-longevity.html#7-year-longevity/en/power-transistors/stwa57n65m5.html</t>
  </si>
  <si>
    <t>STWA65N60DM6</t>
  </si>
  <si>
    <t>https://www.st.com/content/st_com/en/about/quality-and-reliability/product-longevity.html#7-year-longevity/en/power-transistors/stwa65n60dm6.html</t>
  </si>
  <si>
    <t>STWA65N65DM2AG</t>
  </si>
  <si>
    <t>https://www.st.com/content/st_com/en/about/quality-and-reliability/product-longevity.html#7-year-longevity/en/power-transistors/stwa65n65dm2ag.html</t>
  </si>
  <si>
    <t>STWA67N60DM6</t>
  </si>
  <si>
    <t>https://www.st.com/content/st_com/en/about/quality-and-reliability/product-longevity.html#7-year-longevity/en/power-transistors/stwa67n60dm6.html</t>
  </si>
  <si>
    <t>STWA67N60M6</t>
  </si>
  <si>
    <t>https://www.st.com/content/st_com/en/about/quality-and-reliability/product-longevity.html#7-year-longevity/en/power-transistors/stwa67n60m6.html</t>
  </si>
  <si>
    <t>STWA68N60M6</t>
  </si>
  <si>
    <t>https://www.st.com/content/st_com/en/about/quality-and-reliability/product-longevity.html#7-year-longevity/en/power-transistors/stwa68n60m6.html</t>
  </si>
  <si>
    <t>STWA68N65DM6</t>
  </si>
  <si>
    <t>https://www.st.com/content/st_com/en/about/quality-and-reliability/product-longevity.html#7-year-longevity/en/power-transistors/stwa68n65dm6.html</t>
  </si>
  <si>
    <t>STWA70N60DM2</t>
  </si>
  <si>
    <t>https://www.st.com/content/st_com/en/about/quality-and-reliability/product-longevity.html#7-year-longevity/en/power-transistors/stwa70n60dm2.html</t>
  </si>
  <si>
    <t>STWA70N60DM6</t>
  </si>
  <si>
    <t>https://www.st.com/content/st_com/en/about/quality-and-reliability/product-longevity.html#7-year-longevity/en/power-transistors/stwa70n60dm6.html</t>
  </si>
  <si>
    <t>STWA70N65DM6</t>
  </si>
  <si>
    <t>https://www.st.com/content/st_com/en/about/quality-and-reliability/product-longevity.html#7-year-longevity/en/power-transistors/stwa70n65dm6.html</t>
  </si>
  <si>
    <t>High-performance and DSP with DP-FPU, Arm Cortex-M7 MCU with 128Kbytes of Flash memory, 1MB RAM, 480 MHz CPU, L1 cache, external memory interface, JPEG codec, HW crypto, large set of peripherals</t>
  </si>
  <si>
    <t>STWA72N60DM2AG</t>
  </si>
  <si>
    <t>https://www.st.com/content/st_com/en/about/quality-and-reliability/product-longevity.html#7-year-longevity/en/power-transistors/stwa72n60dm2ag.html</t>
  </si>
  <si>
    <t>STWA75N60DM6</t>
  </si>
  <si>
    <t>https://www.st.com/content/st_com/en/about/quality-and-reliability/product-longevity.html#7-year-longevity/en/power-transistors/stwa75n60dm6.html</t>
  </si>
  <si>
    <t>High-performance and DSP with DP-FPU, Arm Cortex-M7 MCU with 128 Kbytes of Flash memory, 1MB RAM, 480 MHz CPU, L1 cache, external memory interface, JPEG codec, HW crypto, large set of peripherals</t>
  </si>
  <si>
    <t>STWA75N60M6</t>
  </si>
  <si>
    <t>https://www.st.com/content/st_com/en/about/quality-and-reliability/product-longevity.html#7-year-longevity/en/power-transistors/stwa75n60m6.html</t>
  </si>
  <si>
    <t>STWA88N65M5</t>
  </si>
  <si>
    <t>https://www.st.com/content/st_com/en/about/quality-and-reliability/product-longevity.html#7-year-longevity/en/power-transistors/stwa88n65m5.html</t>
  </si>
  <si>
    <t>High-performance and DSP with DP-FPU, Arm Cortex-M7 MCU with 128KBytes of Flash memory, 1MB RAM, 480 MHz CPU, L1 cache, external memory interface, JPEG codec, HW crypto, large set of peripherals</t>
  </si>
  <si>
    <t>STY139N65M5</t>
  </si>
  <si>
    <t>https://www.st.com/content/st_com/en/about/quality-and-reliability/product-longevity.html#7-year-longevity/en/power-transistors/sty139n65m5.html</t>
  </si>
  <si>
    <t>STY145N65M5</t>
  </si>
  <si>
    <t>https://www.st.com/content/st_com/en/about/quality-and-reliability/product-longevity.html#7-year-longevity/en/power-transistors/sty145n65m5.html</t>
  </si>
  <si>
    <t>STY50N105DK5</t>
  </si>
  <si>
    <t>https://www.st.com/content/st_com/en/about/quality-and-reliability/product-longevity.html#7-year-longevity/en/power-transistors/sty50n105dk5.html</t>
  </si>
  <si>
    <t>CLT03-1SC3</t>
  </si>
  <si>
    <t>https://www.st.com/content/st_com/en/about/quality-and-reliability/product-longevity.html#7-year-longevity/en/protections-and-emi-filters/clt03-1sc3.html</t>
  </si>
  <si>
    <t>High-performance and DSP with DP-FPU, Arm Cortex-M7 MCU with 2MBytes of Flash memory, 1MB RAM, 480 MHz CPU, Art Accelerator, L1 cache, external memory interface, large set of peripherals including a Crypto accelerator</t>
  </si>
  <si>
    <t>CLT03-2Q3</t>
  </si>
  <si>
    <t>https://www.st.com/content/st_com/en/about/quality-and-reliability/product-longevity.html#7-year-longevity/en/protections-and-emi-filters/clt03-2q3.html</t>
  </si>
  <si>
    <t>CLT3-4B</t>
  </si>
  <si>
    <t>https://www.st.com/content/st_com/en/about/quality-and-reliability/product-longevity.html#7-year-longevity/en/protections-and-emi-filters/clt3-4b.html</t>
  </si>
  <si>
    <t>High-performance and DSP with DP-FPU, Arm Cortex-M7 MCU with 2MBytes of Flash memory, 1MB RAM, 480 MHz CPU, L1 cache, external memory interface, JPEG codec, HW crypto, large set of peripherals</t>
  </si>
  <si>
    <t>ECMF04-4HSWM10</t>
  </si>
  <si>
    <t>https://www.st.com/content/st_com/en/about/quality-and-reliability/product-longevity.html#7-year-longevity/en/protections-and-emi-filters/ecmf04-4hswm10.html</t>
  </si>
  <si>
    <t>ECMF4-2459A6M10Y</t>
  </si>
  <si>
    <t>https://www.st.com/content/st_com/en/about/quality-and-reliability/product-longevity.html#7-year-longevity/en/protections-and-emi-filters/ecmf4-2459a6m10y.html</t>
  </si>
  <si>
    <t>EMIF03-SIM02M8</t>
  </si>
  <si>
    <t>https://www.st.com/content/st_com/en/about/quality-and-reliability/product-longevity.html#7-year-longevity/en/protections-and-emi-filters/emif03-sim02m8.html</t>
  </si>
  <si>
    <t>EMIF06-MSD02N16</t>
  </si>
  <si>
    <t>https://www.st.com/content/st_com/en/about/quality-and-reliability/product-longevity.html#7-year-longevity/en/protections-and-emi-filters/emif06-msd02n16.html</t>
  </si>
  <si>
    <t>ESDA6V1BC6</t>
  </si>
  <si>
    <t>https://www.st.com/content/st_com/en/about/quality-and-reliability/product-longevity.html#7-year-longevity/en/protections-and-emi-filters/esda6v1bc6.html</t>
  </si>
  <si>
    <t>ESDA7P120-1U1M</t>
  </si>
  <si>
    <t>https://www.st.com/content/st_com/en/about/quality-and-reliability/product-longevity.html#7-year-longevity/en/protections-and-emi-filters/esda7p120-1u1m.html</t>
  </si>
  <si>
    <t>ESDALC6V1W</t>
  </si>
  <si>
    <t>https://www.st.com/content/st_com/en/about/quality-and-reliability/product-longevity.html#7-year-longevity/en/protections-and-emi-filters/esdalc6v1w.html</t>
  </si>
  <si>
    <t>ESDCAN01-2BLY</t>
  </si>
  <si>
    <t>https://www.st.com/content/st_com/en/about/quality-and-reliability/product-longevity.html#7-year-longevity/en/protections-and-emi-filters/esdcan01-2bly.html</t>
  </si>
  <si>
    <t>ESDCAN02-2BWY</t>
  </si>
  <si>
    <t>https://www.st.com/content/st_com/en/about/quality-and-reliability/product-longevity.html#7-year-longevity/en/protections-and-emi-filters/esdcan02-2bwy.html</t>
  </si>
  <si>
    <t>ESDCAN03-2BWY</t>
  </si>
  <si>
    <t>https://www.st.com/content/st_com/en/about/quality-and-reliability/product-longevity.html#7-year-longevity/en/protections-and-emi-filters/esdcan03-2bwy.html</t>
  </si>
  <si>
    <t>High-performance and DSP with DP-FPU, Arm Cortex-M7 + Cortex-M4 MCU with 2MBytes of Flash memory, 1MB RAM, 480 MHz CPU, Art Accelerator, L1 cache, external memory interface, large set of peripherals including a Crypto accelerator, SMPS</t>
  </si>
  <si>
    <t>ESDCAN04-2BLY</t>
  </si>
  <si>
    <t>https://www.st.com/content/st_com/en/about/quality-and-reliability/product-longevity.html#7-year-longevity/en/protections-and-emi-filters/esdcan04-2bly.html</t>
  </si>
  <si>
    <t>ESDCAN04-2BWY</t>
  </si>
  <si>
    <t>https://www.st.com/content/st_com/en/about/quality-and-reliability/product-longevity.html#7-year-longevity/en/protections-and-emi-filters/esdcan04-2bwy.html</t>
  </si>
  <si>
    <t>ESDCAN05-2BWY</t>
  </si>
  <si>
    <t>https://www.st.com/content/st_com/en/about/quality-and-reliability/product-longevity.html#7-year-longevity/en/protections-and-emi-filters/esdcan05-2bwy.html</t>
  </si>
  <si>
    <t>ESDCAN06-2BLY</t>
  </si>
  <si>
    <t>https://www.st.com/content/st_com/en/about/quality-and-reliability/product-longevity.html#7-year-longevity/en/protections-and-emi-filters/esdcan06-2bly.html</t>
  </si>
  <si>
    <t>ESDCAN06-2BWY</t>
  </si>
  <si>
    <t>https://www.st.com/content/st_com/en/about/quality-and-reliability/product-longevity.html#7-year-longevity/en/protections-and-emi-filters/esdcan06-2bwy.html</t>
  </si>
  <si>
    <t>ESDLIN1524BJ</t>
  </si>
  <si>
    <t>https://www.st.com/content/st_com/en/about/quality-and-reliability/product-longevity.html#7-year-longevity/en/protections-and-emi-filters/esdlin1524bj.html</t>
  </si>
  <si>
    <t>HSP051-4M10</t>
  </si>
  <si>
    <t>https://www.st.com/content/st_com/en/about/quality-and-reliability/product-longevity.html#7-year-longevity/en/protections-and-emi-filters/hsp051-4m10.html</t>
  </si>
  <si>
    <t>PCLT-2A</t>
  </si>
  <si>
    <t>https://www.st.com/content/st_com/en/about/quality-and-reliability/product-longevity.html#7-year-longevity/en/protections-and-emi-filters/pclt-2a.html</t>
  </si>
  <si>
    <t>High-performance Arm Cortex-M7 + Cortex-M4 MCU with 2MBytes of Flash memory, 1MB RAM, 480 MHz CPU, external memory interface, many peripherals including a Crypto accelerator and security services, SMPS, MIPI-DSI</t>
  </si>
  <si>
    <t>SCLT3-8BQ7</t>
  </si>
  <si>
    <t>https://www.st.com/content/st_com/en/about/quality-and-reliability/product-longevity.html#7-year-longevity/en/protections-and-emi-filters/sclt3-8bq7.html</t>
  </si>
  <si>
    <t>SCLT3-8BT8</t>
  </si>
  <si>
    <t>https://www.st.com/content/st_com/en/about/quality-and-reliability/product-longevity.html#7-year-longevity/en/protections-and-emi-filters/sclt3-8bt8.html</t>
  </si>
  <si>
    <t>SMA4F5.0A</t>
  </si>
  <si>
    <t>https://www.st.com/content/st_com/en/about/quality-and-reliability/product-longevity.html#7-year-longevity/en/protections-and-emi-filters/sma4f5-0a.html</t>
  </si>
  <si>
    <t>SMA6F16A</t>
  </si>
  <si>
    <t>https://www.st.com/content/st_com/en/about/quality-and-reliability/product-longevity.html#7-year-longevity/en/protections-and-emi-filters/sma6f16a.html</t>
  </si>
  <si>
    <t>SPT01-335DEE</t>
  </si>
  <si>
    <t>https://www.st.com/content/st_com/en/about/quality-and-reliability/product-longevity.html#7-year-longevity/en/protections-and-emi-filters/spt01-335dee.html</t>
  </si>
  <si>
    <t>TCPP01-M12</t>
  </si>
  <si>
    <t>https://www.st.com/content/st_com/en/about/quality-and-reliability/product-longevity.html#7-year-longevity/en/protections-and-emi-filters/tcpp01-m12.html</t>
  </si>
  <si>
    <t>TCPP02-M18</t>
  </si>
  <si>
    <t>https://www.st.com/content/st_com/en/about/quality-and-reliability/product-longevity.html#7-year-longevity/en/protections-and-emi-filters/tcpp02-m18.html</t>
  </si>
  <si>
    <t>TCPP03-M20</t>
  </si>
  <si>
    <t>https://www.st.com/content/st_com/en/about/quality-and-reliability/product-longevity.html#7-year-longevity/en/protections-and-emi-filters/tcpp03-m20.html</t>
  </si>
  <si>
    <t>STHV64SW</t>
  </si>
  <si>
    <t>https://www.st.com/content/st_com/en/about/quality-and-reliability/product-longevity.html#7-year-longevity/en/switches-and-multiplexers/sthv64sw.html</t>
  </si>
  <si>
    <t>BlueNRG-1</t>
  </si>
  <si>
    <t>https://www.st.com/content/st_com/en/about/quality-and-reliability/product-longevity.html#7-year-longevity/en/wireless-connectivity/bluenrg-1.html</t>
  </si>
  <si>
    <t>High-performance and DSP with DP-FPU, Arm Cortex-M7 MCU with 2MBytes of Flash memory, 1376 KB SRAM, 280 MHz CPU, L1 cache, graphic accelerations, external memory interfaces, SMPS and large set of peripherals</t>
  </si>
  <si>
    <t>BlueNRG-2</t>
  </si>
  <si>
    <t>https://www.st.com/content/st_com/en/about/quality-and-reliability/product-longevity.html#7-year-longevity/en/wireless-connectivity/bluenrg-2.html</t>
  </si>
  <si>
    <t>BlueNRG-2N</t>
  </si>
  <si>
    <t>https://www.st.com/content/st_com/en/about/quality-and-reliability/product-longevity.html#7-year-longevity/en/wireless-connectivity/bluenrg-2n.html</t>
  </si>
  <si>
    <t>High-performance and DSP with DP-FPU, Arm Cortex-M7 MCU with 1MBytes of Flash memory, 1376 KB SRAM, 280 MHz CPU, L1 cache, graphic accelerations, external memory interfaces, SMPS and large set of peripherals</t>
  </si>
  <si>
    <t>BlueNRG-LP</t>
  </si>
  <si>
    <t>https://www.st.com/content/st_com/en/about/quality-and-reliability/product-longevity.html#7-year-longevity/en/wireless-connectivity/bluenrg-lp.html</t>
  </si>
  <si>
    <t>BlueNRG-M0</t>
  </si>
  <si>
    <t>https://www.st.com/content/st_com/en/about/quality-and-reliability/product-longevity.html#7-year-longevity/en/wireless-connectivity/bluenrg-m0.html</t>
  </si>
  <si>
    <t>BlueNRG-M2</t>
  </si>
  <si>
    <t>https://www.st.com/content/st_com/en/about/quality-and-reliability/product-longevity.html#7-year-longevity/en/wireless-connectivity/bluenrg-m2.html</t>
  </si>
  <si>
    <t>BlueNRG-MS</t>
  </si>
  <si>
    <t>https://www.st.com/content/st_com/en/about/quality-and-reliability/product-longevity.html#7-year-longevity/en/wireless-connectivity/bluenrg-ms.html</t>
  </si>
  <si>
    <t>High-performance and DSP with DP-FPU, Arm Cortex-M7 MCU with 1MBytes of Flash memory, 1376 KB SRAM, 280 MHz CPU, L1 cache, graphic accelerations, external memory interfaces and large set of peripherals</t>
  </si>
  <si>
    <t>S2-LP</t>
  </si>
  <si>
    <t>https://www.st.com/content/st_com/en/about/quality-and-reliability/product-longevity.html#7-year-longevity/en/wireless-connectivity/s2-lp.html</t>
  </si>
  <si>
    <t>S2-LPTX</t>
  </si>
  <si>
    <t>https://www.st.com/content/st_com/en/about/quality-and-reliability/product-longevity.html#7-year-longevity/en/wireless-connectivity/s2-lptx.html</t>
  </si>
  <si>
    <t>High-performance and DSP with DP-FPU, Arm Cortex-M7 MCU with 2MBytes of Flash memory, 1376 KB SRAM, 280 MHz CPU, L1 cache, graphic accelerations, external memory interfaces and large set of peripherals</t>
  </si>
  <si>
    <t>SPIRIT1</t>
  </si>
  <si>
    <t>https://www.st.com/content/st_com/en/about/quality-and-reliability/product-longevity.html#7-year-longevity/en/wireless-connectivity/spirit1.html</t>
  </si>
  <si>
    <t>STS1TX</t>
  </si>
  <si>
    <t>https://www.st.com/content/st_com/en/about/quality-and-reliability/product-longevity.html#7-year-longevity/en/wireless-connectivity/sts1tx.html</t>
  </si>
  <si>
    <t>SPC570S40E1</t>
  </si>
  <si>
    <t>https://www.st.com/content/st_com/en/about/quality-and-reliability/product-longevity.html#7-year-longevity/en/automotive-microcontrollers/spc570s40e1.html</t>
  </si>
  <si>
    <t>SPC570S40E3</t>
  </si>
  <si>
    <t>https://www.st.com/content/st_com/en/about/quality-and-reliability/product-longevity.html#7-year-longevity/en/automotive-microcontrollers/spc570s40e3.html</t>
  </si>
  <si>
    <t>SPC570S50E1</t>
  </si>
  <si>
    <t>https://www.st.com/content/st_com/en/about/quality-and-reliability/product-longevity.html#7-year-longevity/en/automotive-microcontrollers/spc570s50e1.html</t>
  </si>
  <si>
    <t>SPC570S50E3</t>
  </si>
  <si>
    <t>https://www.st.com/content/st_com/en/about/quality-and-reliability/product-longevity.html#7-year-longevity/en/automotive-microcontrollers/spc570s50e3.html</t>
  </si>
  <si>
    <t>SPC572L64E3</t>
  </si>
  <si>
    <t>https://www.st.com/content/st_com/en/about/quality-and-reliability/product-longevity.html#7-year-longevity/en/automotive-microcontrollers/spc572l64e3.html</t>
  </si>
  <si>
    <t>SPC572L64F2</t>
  </si>
  <si>
    <t>https://www.st.com/content/st_com/en/about/quality-and-reliability/product-longevity.html#7-year-longevity/en/automotive-microcontrollers/spc572l64f2.html</t>
  </si>
  <si>
    <t>SPC574K70E5</t>
  </si>
  <si>
    <t>https://www.st.com/content/st_com/en/about/quality-and-reliability/product-longevity.html#7-year-longevity/en/automotive-microcontrollers/spc574k70e5.html</t>
  </si>
  <si>
    <t>SPC574K70E7</t>
  </si>
  <si>
    <t>https://www.st.com/content/st_com/en/about/quality-and-reliability/product-longevity.html#7-year-longevity/en/automotive-microcontrollers/spc574k70e7.html</t>
  </si>
  <si>
    <t>SPC574K72E5</t>
  </si>
  <si>
    <t>https://www.st.com/content/st_com/en/about/quality-and-reliability/product-longevity.html#7-year-longevity/en/automotive-microcontrollers/spc574k72e5.html</t>
  </si>
  <si>
    <t>SPC574K72E7</t>
  </si>
  <si>
    <t>https://www.st.com/content/st_com/en/about/quality-and-reliability/product-longevity.html#7-year-longevity/en/automotive-microcontrollers/spc574k72e7.html</t>
  </si>
  <si>
    <t>SPC574S60E3</t>
  </si>
  <si>
    <t>https://www.st.com/content/st_com/en/about/quality-and-reliability/product-longevity.html#7-year-longevity/en/automotive-microcontrollers/spc574s60e3.html</t>
  </si>
  <si>
    <t>SPC574S64E3</t>
  </si>
  <si>
    <t>https://www.st.com/content/st_com/en/about/quality-and-reliability/product-longevity.html#7-year-longevity/en/automotive-microcontrollers/spc574s64e3.html</t>
  </si>
  <si>
    <t>SPC582B50E1</t>
  </si>
  <si>
    <t>https://www.st.com/content/st_com/en/about/quality-and-reliability/product-longevity.html#7-year-longevity/en/automotive-microcontrollers/spc582b50e1.html</t>
  </si>
  <si>
    <t>SPC582B50E3</t>
  </si>
  <si>
    <t>https://www.st.com/content/st_com/en/about/quality-and-reliability/product-longevity.html#7-year-longevity/en/automotive-microcontrollers/spc582b50e3.html</t>
  </si>
  <si>
    <t>SPC582B54E1</t>
  </si>
  <si>
    <t>https://www.st.com/content/st_com/en/about/quality-and-reliability/product-longevity.html#7-year-longevity/en/automotive-microcontrollers/spc582b54e1.html</t>
  </si>
  <si>
    <t>SPC582B54E3</t>
  </si>
  <si>
    <t>https://www.st.com/content/st_com/en/about/quality-and-reliability/product-longevity.html#7-year-longevity/en/automotive-microcontrollers/spc582b54e3.html</t>
  </si>
  <si>
    <t>SPC582B60E1</t>
  </si>
  <si>
    <t>https://www.st.com/content/st_com/en/about/quality-and-reliability/product-longevity.html#7-year-longevity/en/automotive-microcontrollers/spc582b60e1.html</t>
  </si>
  <si>
    <t>SPC582B60E3</t>
  </si>
  <si>
    <t>https://www.st.com/content/st_com/en/about/quality-and-reliability/product-longevity.html#7-year-longevity/en/automotive-microcontrollers/spc582b60e3.html</t>
  </si>
  <si>
    <t>SPC584B60E1</t>
  </si>
  <si>
    <t>https://www.st.com/content/st_com/en/about/quality-and-reliability/product-longevity.html#7-year-longevity/en/automotive-microcontrollers/spc584b60e1.html</t>
  </si>
  <si>
    <t>SPC584B60E3</t>
  </si>
  <si>
    <t>https://www.st.com/content/st_com/en/about/quality-and-reliability/product-longevity.html#7-year-longevity/en/automotive-microcontrollers/spc584b60e3.html</t>
  </si>
  <si>
    <t>High-performance and DSP with DP-FPU, Arm Cortex-M7 MCU with 128KBytes of Flash memory, 1376 KB SRAM, 280 MHz CPU, L1 cache, graphic accelerations, external memory interfaces, SMPS and large set of peripherals</t>
  </si>
  <si>
    <t>SPC584B60E5</t>
  </si>
  <si>
    <t>https://www.st.com/content/st_com/en/about/quality-and-reliability/product-longevity.html#7-year-longevity/en/automotive-microcontrollers/spc584b60e5.html</t>
  </si>
  <si>
    <t>SPC584B64E1</t>
  </si>
  <si>
    <t>https://www.st.com/content/st_com/en/about/quality-and-reliability/product-longevity.html#7-year-longevity/en/automotive-microcontrollers/spc584b64e1.html</t>
  </si>
  <si>
    <t>High-performance and DSP with DP-FPU, Arm Cortex-M7 MCU with 128KBytes of Flash memory, 1376 KB SRAM, 280 MHz CPU, L1 cache, graphic accelerations, external memory interfaces and large set of peripherals</t>
  </si>
  <si>
    <t>SPC584B64E3</t>
  </si>
  <si>
    <t>https://www.st.com/content/st_com/en/about/quality-and-reliability/product-longevity.html#7-year-longevity/en/automotive-microcontrollers/spc584b64e3.html</t>
  </si>
  <si>
    <t>SPC584B64E7</t>
  </si>
  <si>
    <t>https://www.st.com/content/st_com/en/about/quality-and-reliability/product-longevity.html#7-year-longevity/en/automotive-microcontrollers/spc584b64e7.html</t>
  </si>
  <si>
    <t>SPC584B70E3</t>
  </si>
  <si>
    <t>https://www.st.com/content/st_com/en/about/quality-and-reliability/product-longevity.html#7-year-longevity/en/automotive-microcontrollers/spc584b70e3.html</t>
  </si>
  <si>
    <t>SPC584B70E5</t>
  </si>
  <si>
    <t>https://www.st.com/content/st_com/en/about/quality-and-reliability/product-longevity.html#7-year-longevity/en/automotive-microcontrollers/spc584b70e5.html</t>
  </si>
  <si>
    <t>SPC584B70E7</t>
  </si>
  <si>
    <t>https://www.st.com/content/st_com/en/about/quality-and-reliability/product-longevity.html#7-year-longevity/en/automotive-microcontrollers/spc584b70e7.html</t>
  </si>
  <si>
    <t>SPC584C70E3</t>
  </si>
  <si>
    <t>https://www.st.com/content/st_com/en/about/quality-and-reliability/product-longevity.html#7-year-longevity/en/automotive-microcontrollers/spc584c70e3.html</t>
  </si>
  <si>
    <t>SPC584C70E7</t>
  </si>
  <si>
    <t>https://www.st.com/content/st_com/en/about/quality-and-reliability/product-longevity.html#7-year-longevity/en/automotive-microcontrollers/spc584c70e7.html</t>
  </si>
  <si>
    <t>SPC584C80E3</t>
  </si>
  <si>
    <t>https://www.st.com/content/st_com/en/about/quality-and-reliability/product-longevity.html#7-year-longevity/en/automotive-microcontrollers/spc584c80e3.html</t>
  </si>
  <si>
    <t>SPC58EC80C3</t>
  </si>
  <si>
    <t>https://www.st.com/content/st_com/en/about/quality-and-reliability/product-longevity.html#7-year-longevity/en/automotive-microcontrollers/spc58ec80c3.html</t>
  </si>
  <si>
    <t>SPC58EC80E1</t>
  </si>
  <si>
    <t>https://www.st.com/content/st_com/en/about/quality-and-reliability/product-longevity.html#7-year-longevity/en/automotive-microcontrollers/spc58ec80e1.html</t>
  </si>
  <si>
    <t>SPC58EC80E3</t>
  </si>
  <si>
    <t>https://www.st.com/content/st_com/en/about/quality-and-reliability/product-longevity.html#7-year-longevity/en/automotive-microcontrollers/spc58ec80e3.html</t>
  </si>
  <si>
    <t>SPC58EC80E5</t>
  </si>
  <si>
    <t>https://www.st.com/content/st_com/en/about/quality-and-reliability/product-longevity.html#7-year-longevity/en/automotive-microcontrollers/spc58ec80e5.html</t>
  </si>
  <si>
    <t>High-performance and DSP with DP-FPU, Arm Cortex-M7 MCU with 2MBytes of Flash memory, 1376 KB SRAM, 260 MHz CPU, L1 cache, graphic accelerations, external memory interfaces, SMPS and large set of peripherals</t>
  </si>
  <si>
    <t>SPC58EC80E7</t>
  </si>
  <si>
    <t>https://www.st.com/content/st_com/en/about/quality-and-reliability/product-longevity.html#7-year-longevity/en/automotive-microcontrollers/spc58ec80e7.html</t>
  </si>
  <si>
    <t>SPC58EE80E7</t>
  </si>
  <si>
    <t>https://www.st.com/content/st_com/en/about/quality-and-reliability/product-longevity.html#7-year-longevity/en/automotive-microcontrollers/spc58ee80e7.html</t>
  </si>
  <si>
    <t>SPC58EE84E7</t>
  </si>
  <si>
    <t>https://www.st.com/content/st_com/en/about/quality-and-reliability/product-longevity.html#7-year-longevity/en/automotive-microcontrollers/spc58ee84e7.html</t>
  </si>
  <si>
    <t>SPC58EG80E5</t>
  </si>
  <si>
    <t>https://www.st.com/content/st_com/en/about/quality-and-reliability/product-longevity.html#7-year-longevity/en/automotive-microcontrollers/spc58eg80e5.html</t>
  </si>
  <si>
    <t>SPC58NE80E7</t>
  </si>
  <si>
    <t>https://www.st.com/content/st_com/en/about/quality-and-reliability/product-longevity.html#7-year-longevity/en/automotive-microcontrollers/spc58ne80e7.html</t>
  </si>
  <si>
    <t>SPC58NE84C3</t>
  </si>
  <si>
    <t>https://www.st.com/content/st_com/en/about/quality-and-reliability/product-longevity.html#7-year-longevity/en/automotive-microcontrollers/spc58ne84c3.html</t>
  </si>
  <si>
    <t>SPC58NE84E7</t>
  </si>
  <si>
    <t>https://www.st.com/content/st_com/en/about/quality-and-reliability/product-longevity.html#7-year-longevity/en/automotive-microcontrollers/spc58ne84e7.html</t>
  </si>
  <si>
    <t>SPC58NG80E5</t>
  </si>
  <si>
    <t>https://www.st.com/content/st_com/en/about/quality-and-reliability/product-longevity.html#7-year-longevity/en/automotive-microcontrollers/spc58ng80e5.html</t>
  </si>
  <si>
    <t>SPC58NG84C3</t>
  </si>
  <si>
    <t>https://www.st.com/content/st_com/en/about/quality-and-reliability/product-longevity.html#7-year-longevity/en/automotive-microcontrollers/spc58ng84c3.html</t>
  </si>
  <si>
    <t>SPC58NG84E7</t>
  </si>
  <si>
    <t>https://www.st.com/content/st_com/en/about/quality-and-reliability/product-longevity.html#7-year-longevity/en/automotive-microcontrollers/spc58ng84e7.html</t>
  </si>
  <si>
    <t>SPC58NH92C3</t>
  </si>
  <si>
    <t>https://www.st.com/content/st_com/en/about/quality-and-reliability/product-longevity.html#7-year-longevity/en/automotive-microcontrollers/spc58nh92c3.html</t>
  </si>
  <si>
    <t>SPC58NH92C5</t>
  </si>
  <si>
    <t>https://www.st.com/content/st_com/en/about/quality-and-reliability/product-longevity.html#7-year-longevity/en/automotive-microcontrollers/spc58nh92c5.html</t>
  </si>
  <si>
    <t>Ultra-low-power value line Arm Cortex-M0+ MCU with 32-Kbytes of Flash memory, 32 MHz CPU</t>
  </si>
  <si>
    <t>SPC58NH92E7</t>
  </si>
  <si>
    <t>https://www.st.com/content/st_com/en/about/quality-and-reliability/product-longevity.html#7-year-longevity/en/automotive-microcontrollers/spc58nh92e7.html</t>
  </si>
  <si>
    <t>SPC58NN84C3</t>
  </si>
  <si>
    <t>https://www.st.com/content/st_com/en/about/quality-and-reliability/product-longevity.html#7-year-longevity/en/automotive-microcontrollers/spc58nn84c3.html</t>
  </si>
  <si>
    <t>Ultra-low-power value line Arm Cortex-M0+ MCU with 16-Kbytes of of Flash memory memory and 32 MHz CPU</t>
  </si>
  <si>
    <t>SPC58NN84E7</t>
  </si>
  <si>
    <t>https://www.st.com/content/st_com/en/about/quality-and-reliability/product-longevity.html#7-year-longevity/en/automotive-microcontrollers/spc58nn84e7.html</t>
  </si>
  <si>
    <t>STKNX</t>
  </si>
  <si>
    <t>https://www.st.com/content/st_com/en/about/quality-and-reliability/product-longevity.html#7-year-longevity/en/interfaces-and-transceivers/stknx.html</t>
  </si>
  <si>
    <t>ASM330LHH</t>
  </si>
  <si>
    <t>https://www.st.com/content/st_com/en/about/quality-and-reliability/product-longevity.html#7-year-longevity/en/mems-and-sensors/asm330lhh.html</t>
  </si>
  <si>
    <t>L6470</t>
  </si>
  <si>
    <t>https://www.st.com/content/st_com/en/about/quality-and-reliability/product-longevity.html#7-year-longevity/en/motor-drivers/l6470.html</t>
  </si>
  <si>
    <t>Ultra-low-power value line Arm Cortex-M0+ MCU with 64-Kbytes of Flash memory, 32 MHz CPU</t>
  </si>
  <si>
    <t>L6472</t>
  </si>
  <si>
    <t>https://www.st.com/content/st_com/en/about/quality-and-reliability/product-longevity.html#7-year-longevity/en/motor-drivers/l6472.html</t>
  </si>
  <si>
    <t>L6474</t>
  </si>
  <si>
    <t>https://www.st.com/content/st_com/en/about/quality-and-reliability/product-longevity.html#7-year-longevity/en/motor-drivers/l6474.html</t>
  </si>
  <si>
    <t>L6480</t>
  </si>
  <si>
    <t>https://www.st.com/content/st_com/en/about/quality-and-reliability/product-longevity.html#7-year-longevity/en/motor-drivers/l6480.html</t>
  </si>
  <si>
    <t>L6482</t>
  </si>
  <si>
    <t>https://www.st.com/content/st_com/en/about/quality-and-reliability/product-longevity.html#7-year-longevity/en/motor-drivers/l6482.html</t>
  </si>
  <si>
    <t>Ultra-low-power value line Arm Cortex-M0+ MCU with 128-Kbytes of Flash memory, 32 MHz CPU</t>
  </si>
  <si>
    <t>STSPIN220</t>
  </si>
  <si>
    <t>https://www.st.com/content/st_com/en/about/quality-and-reliability/product-longevity.html#7-year-longevity/en/motor-drivers/stspin220.html</t>
  </si>
  <si>
    <t>STSPIN230</t>
  </si>
  <si>
    <t>https://www.st.com/content/st_com/en/about/quality-and-reliability/product-longevity.html#7-year-longevity/en/motor-drivers/stspin230.html</t>
  </si>
  <si>
    <t>Ultra-low-power ARM Cortex-M0+ MCU with 8-Kbytes Flash, 32 MHz CPU</t>
  </si>
  <si>
    <t>STSPIN233</t>
  </si>
  <si>
    <t>https://www.st.com/content/st_com/en/about/quality-and-reliability/product-longevity.html#7-year-longevity/en/motor-drivers/stspin233.html</t>
  </si>
  <si>
    <t>STSPIN240</t>
  </si>
  <si>
    <t>https://www.st.com/content/st_com/en/about/quality-and-reliability/product-longevity.html#7-year-longevity/en/motor-drivers/stspin240.html</t>
  </si>
  <si>
    <t>Ultra-low-power ARM Cortex-M0+ MCU with 16-Kbytes Flash, 32 MHz CPU</t>
  </si>
  <si>
    <t>STSPIN250</t>
  </si>
  <si>
    <t>https://www.st.com/content/st_com/en/about/quality-and-reliability/product-longevity.html#7-year-longevity/en/motor-drivers/stspin250.html</t>
  </si>
  <si>
    <t>STSPIN820</t>
  </si>
  <si>
    <t>https://www.st.com/content/st_com/en/about/quality-and-reliability/product-longevity.html#7-year-longevity/en/motor-drivers/stspin820.html</t>
  </si>
  <si>
    <t>STSPIN830</t>
  </si>
  <si>
    <t>https://www.st.com/content/st_com/en/about/quality-and-reliability/product-longevity.html#7-year-longevity/en/motor-drivers/stspin830.html</t>
  </si>
  <si>
    <t>STSPIN840</t>
  </si>
  <si>
    <t>https://www.st.com/content/st_com/en/about/quality-and-reliability/product-longevity.html#7-year-longevity/en/motor-drivers/stspin840.html</t>
  </si>
  <si>
    <t>Ultra-low-power Arm Cortex-M0+ MCU with 16-Kbytes Flash, 32 MHz CPU</t>
  </si>
  <si>
    <t>powerSTEP01</t>
  </si>
  <si>
    <t>https://www.st.com/content/st_com/en/about/quality-and-reliability/product-longevity.html#7-year-longevity/en/motor-drivers/powerstep01.html</t>
  </si>
  <si>
    <t>A6387</t>
  </si>
  <si>
    <t>https://www.st.com/content/st_com/en/about/quality-and-reliability/product-longevity.html#7-year-longevity/en/power-management/a6387.html</t>
  </si>
  <si>
    <t>IPS160H</t>
  </si>
  <si>
    <t>https://www.st.com/content/st_com/en/about/quality-and-reliability/product-longevity.html#7-year-longevity/en/power-management/ips160h.html</t>
  </si>
  <si>
    <t>IPS160HF</t>
  </si>
  <si>
    <t>https://www.st.com/content/st_com/en/about/quality-and-reliability/product-longevity.html#7-year-longevity/en/power-management/ips160hf.html</t>
  </si>
  <si>
    <t>IPS161H</t>
  </si>
  <si>
    <t>https://www.st.com/content/st_com/en/about/quality-and-reliability/product-longevity.html#7-year-longevity/en/power-management/ips161h.html</t>
  </si>
  <si>
    <t>IPS161HF</t>
  </si>
  <si>
    <t>https://www.st.com/content/st_com/en/about/quality-and-reliability/product-longevity.html#7-year-longevity/en/power-management/ips161hf.html</t>
  </si>
  <si>
    <t>IPS2050H</t>
  </si>
  <si>
    <t>https://www.st.com/content/st_com/en/about/quality-and-reliability/product-longevity.html#7-year-longevity/en/power-management/ips2050h.html</t>
  </si>
  <si>
    <t>IPS2050H-32</t>
  </si>
  <si>
    <t>https://www.st.com/content/st_com/en/about/quality-and-reliability/product-longevity.html#7-year-longevity/en/power-management/ips2050h-32.html</t>
  </si>
  <si>
    <t>IPS4260L</t>
  </si>
  <si>
    <t>https://www.st.com/content/st_com/en/about/quality-and-reliability/product-longevity.html#7-year-longevity/en/power-management/ips4260l.html</t>
  </si>
  <si>
    <t>ISO8200AQ</t>
  </si>
  <si>
    <t>https://www.st.com/content/st_com/en/about/quality-and-reliability/product-longevity.html#7-year-longevity/en/power-management/iso8200aq.html</t>
  </si>
  <si>
    <t>Ultra-low-power Arm Cortex-M0+ MCU with 8-Kbytes of Flash memory, 32 MHz CPU</t>
  </si>
  <si>
    <t>ISO8200B</t>
  </si>
  <si>
    <t>https://www.st.com/content/st_com/en/about/quality-and-reliability/product-longevity.html#7-year-longevity/en/power-management/iso8200b.html</t>
  </si>
  <si>
    <t>ISO8200BQ</t>
  </si>
  <si>
    <t>https://www.st.com/content/st_com/en/about/quality-and-reliability/product-longevity.html#7-year-longevity/en/power-management/iso8200bq.html</t>
  </si>
  <si>
    <t>Ultra-low-power Arm Cortex-M0+ MCU with 16-Kbytes of Flash memory, 32 MHz CPU</t>
  </si>
  <si>
    <t>L6360</t>
  </si>
  <si>
    <t>https://www.st.com/content/st_com/en/about/quality-and-reliability/product-longevity.html#7-year-longevity/en/power-management/l6360.html</t>
  </si>
  <si>
    <t>L6362A</t>
  </si>
  <si>
    <t>https://www.st.com/content/st_com/en/about/quality-and-reliability/product-longevity.html#7-year-longevity/en/power-management/l6362a.html</t>
  </si>
  <si>
    <t>Ultra-low-power Arm Cortex-M0+ MCU with 16-Kbytes of Flash memory, 32 MHz CPU, AES</t>
  </si>
  <si>
    <t>L6364</t>
  </si>
  <si>
    <t>https://www.st.com/content/st_com/en/about/quality-and-reliability/product-longevity.html#7-year-longevity/en/power-management/l6364.html</t>
  </si>
  <si>
    <t>L6370</t>
  </si>
  <si>
    <t>https://www.st.com/content/st_com/en/about/quality-and-reliability/product-longevity.html#7-year-longevity/en/power-management/l6370.html</t>
  </si>
  <si>
    <t>L6374</t>
  </si>
  <si>
    <t>https://www.st.com/content/st_com/en/about/quality-and-reliability/product-longevity.html#7-year-longevity/en/power-management/l6374.html</t>
  </si>
  <si>
    <t>L6375D</t>
  </si>
  <si>
    <t>https://www.st.com/content/st_com/en/about/quality-and-reliability/product-longevity.html#7-year-longevity/en/power-management/l6375d.html</t>
  </si>
  <si>
    <t>L6375S</t>
  </si>
  <si>
    <t>https://www.st.com/content/st_com/en/about/quality-and-reliability/product-longevity.html#7-year-longevity/en/power-management/l6375s.html</t>
  </si>
  <si>
    <t>L6376</t>
  </si>
  <si>
    <t>https://www.st.com/content/st_com/en/about/quality-and-reliability/product-longevity.html#7-year-longevity/en/power-management/l6376.html</t>
  </si>
  <si>
    <t>L6377</t>
  </si>
  <si>
    <t>https://www.st.com/content/st_com/en/about/quality-and-reliability/product-longevity.html#7-year-longevity/en/power-management/l6377.html</t>
  </si>
  <si>
    <t>L6382D</t>
  </si>
  <si>
    <t>https://www.st.com/content/st_com/en/about/quality-and-reliability/product-longevity.html#7-year-longevity/en/power-management/l6382d.html</t>
  </si>
  <si>
    <t>L6382D5</t>
  </si>
  <si>
    <t>https://www.st.com/content/st_com/en/about/quality-and-reliability/product-longevity.html#7-year-longevity/en/power-management/l6382d5.html</t>
  </si>
  <si>
    <t>L6384E</t>
  </si>
  <si>
    <t>https://www.st.com/content/st_com/en/about/quality-and-reliability/product-longevity.html#7-year-longevity/en/power-management/l6384e.html</t>
  </si>
  <si>
    <t>Ultra-low-power Arm Cortex-M0+ MCU with 32-Kbytes of Flash memory, 32 MHz CPU</t>
  </si>
  <si>
    <t>L6385E</t>
  </si>
  <si>
    <t>https://www.st.com/content/st_com/en/about/quality-and-reliability/product-longevity.html#7-year-longevity/en/power-management/l6385e.html</t>
  </si>
  <si>
    <t>L6386AD</t>
  </si>
  <si>
    <t>https://www.st.com/content/st_com/en/about/quality-and-reliability/product-longevity.html#7-year-longevity/en/power-management/l6386ad.html</t>
  </si>
  <si>
    <t>ultra-low-power Arm Cortex-M0+ MCU with 16-Kbytes of Flash memory, 32 MHz CPU</t>
  </si>
  <si>
    <t>L6386E</t>
  </si>
  <si>
    <t>https://www.st.com/content/st_com/en/about/quality-and-reliability/product-longevity.html#7-year-longevity/en/power-management/l6386e.html</t>
  </si>
  <si>
    <t>L6387E</t>
  </si>
  <si>
    <t>https://www.st.com/content/st_com/en/about/quality-and-reliability/product-longevity.html#7-year-longevity/en/power-management/l6387e.html</t>
  </si>
  <si>
    <t>L6388E</t>
  </si>
  <si>
    <t>https://www.st.com/content/st_com/en/about/quality-and-reliability/product-longevity.html#7-year-longevity/en/power-management/l6388e.html</t>
  </si>
  <si>
    <t>L6389E</t>
  </si>
  <si>
    <t>https://www.st.com/content/st_com/en/about/quality-and-reliability/product-longevity.html#7-year-longevity/en/power-management/l6389e.html</t>
  </si>
  <si>
    <t>L6390</t>
  </si>
  <si>
    <t>https://www.st.com/content/st_com/en/about/quality-and-reliability/product-longevity.html#7-year-longevity/en/power-management/l6390.html</t>
  </si>
  <si>
    <t>L6391</t>
  </si>
  <si>
    <t>https://www.st.com/content/st_com/en/about/quality-and-reliability/product-longevity.html#7-year-longevity/en/power-management/l6391.html</t>
  </si>
  <si>
    <t>L6392</t>
  </si>
  <si>
    <t>https://www.st.com/content/st_com/en/about/quality-and-reliability/product-longevity.html#7-year-longevity/en/power-management/l6392.html</t>
  </si>
  <si>
    <t>L6393</t>
  </si>
  <si>
    <t>https://www.st.com/content/st_com/en/about/quality-and-reliability/product-longevity.html#7-year-longevity/en/power-management/l6393.html</t>
  </si>
  <si>
    <t>L6395</t>
  </si>
  <si>
    <t>https://www.st.com/content/st_com/en/about/quality-and-reliability/product-longevity.html#7-year-longevity/en/power-management/l6395.html</t>
  </si>
  <si>
    <t>L6398</t>
  </si>
  <si>
    <t>https://www.st.com/content/st_com/en/about/quality-and-reliability/product-longevity.html#7-year-longevity/en/power-management/l6398.html</t>
  </si>
  <si>
    <t>L6399</t>
  </si>
  <si>
    <t>https://www.st.com/content/st_com/en/about/quality-and-reliability/product-longevity.html#7-year-longevity/en/power-management/l6399.html</t>
  </si>
  <si>
    <t>L6491</t>
  </si>
  <si>
    <t>https://www.st.com/content/st_com/en/about/quality-and-reliability/product-longevity.html#7-year-longevity/en/power-management/l6491.html</t>
  </si>
  <si>
    <t>L6494</t>
  </si>
  <si>
    <t>https://www.st.com/content/st_com/en/about/quality-and-reliability/product-longevity.html#7-year-longevity/en/power-management/l6494.html</t>
  </si>
  <si>
    <t>L6498</t>
  </si>
  <si>
    <t>https://www.st.com/content/st_com/en/about/quality-and-reliability/product-longevity.html#7-year-longevity/en/power-management/l6498.html</t>
  </si>
  <si>
    <t>PWD13F60</t>
  </si>
  <si>
    <t>https://www.st.com/content/st_com/en/about/quality-and-reliability/product-longevity.html#7-year-longevity/en/power-management/pwd13f60.html</t>
  </si>
  <si>
    <t>PWD5F60</t>
  </si>
  <si>
    <t>https://www.st.com/content/st_com/en/about/quality-and-reliability/product-longevity.html#7-year-longevity/en/power-management/pwd5f60.html</t>
  </si>
  <si>
    <t>Ultra-low-power Arm Cortex-M0+ MCU with 32-Kbytes of Flash memory, 32 MHz CPU, AES</t>
  </si>
  <si>
    <t>STDRIVE101</t>
  </si>
  <si>
    <t>https://www.st.com/content/st_com/en/about/quality-and-reliability/product-longevity.html#7-year-longevity/en/power-management/stdrive101.html</t>
  </si>
  <si>
    <t>STDRIVE601</t>
  </si>
  <si>
    <t>https://www.st.com/content/st_com/en/about/quality-and-reliability/product-longevity.html#7-year-longevity/en/power-management/stdrive601.html</t>
  </si>
  <si>
    <t>STGAP2D</t>
  </si>
  <si>
    <t>https://www.st.com/content/st_com/en/about/quality-and-reliability/product-longevity.html#7-year-longevity/en/power-management/stgap2d.html</t>
  </si>
  <si>
    <t>STGAP2HS</t>
  </si>
  <si>
    <t>https://www.st.com/content/st_com/en/about/quality-and-reliability/product-longevity.html#7-year-longevity/en/power-management/stgap2hs.html</t>
  </si>
  <si>
    <t>STGAP2S</t>
  </si>
  <si>
    <t>https://www.st.com/content/st_com/en/about/quality-and-reliability/product-longevity.html#7-year-longevity/en/power-management/stgap2s.html</t>
  </si>
  <si>
    <t>STGAP2SICS</t>
  </si>
  <si>
    <t>https://www.st.com/content/st_com/en/about/quality-and-reliability/product-longevity.html#7-year-longevity/en/power-management/stgap2sics.html</t>
  </si>
  <si>
    <t>TDE1707</t>
  </si>
  <si>
    <t>https://www.st.com/content/st_com/en/about/quality-and-reliability/product-longevity.html#7-year-longevity/en/power-management/tde1707.html</t>
  </si>
  <si>
    <t>TDE1708DFT</t>
  </si>
  <si>
    <t>https://www.st.com/content/st_com/en/about/quality-and-reliability/product-longevity.html#7-year-longevity/en/power-management/tde1708dft.html</t>
  </si>
  <si>
    <t>TDE1747</t>
  </si>
  <si>
    <t>https://www.st.com/content/st_com/en/about/quality-and-reliability/product-longevity.html#7-year-longevity/en/power-management/tde1747.html</t>
  </si>
  <si>
    <t>TDE1897R</t>
  </si>
  <si>
    <t>https://www.st.com/content/st_com/en/about/quality-and-reliability/product-longevity.html#7-year-longevity/en/power-management/tde1897r.html</t>
  </si>
  <si>
    <t>Ultra-low-power Arm Cortex-M0+ MCU with 32 Kbytes of Flash memory, 32 MHz CPU</t>
  </si>
  <si>
    <t>TDE1898C</t>
  </si>
  <si>
    <t>https://www.st.com/content/st_com/en/about/quality-and-reliability/product-longevity.html#7-year-longevity/en/power-management/tde1898c.html</t>
  </si>
  <si>
    <t>TDE3247</t>
  </si>
  <si>
    <t>https://www.st.com/content/st_com/en/about/quality-and-reliability/product-longevity.html#7-year-longevity/en/power-management/tde3247.html</t>
  </si>
  <si>
    <t>Ultra-low-power Arm Cortex-M0+ MCU with 64 Kbytes of Flash memory, 32 MHz CPU</t>
  </si>
  <si>
    <t>VN330SP-E</t>
  </si>
  <si>
    <t>https://www.st.com/content/st_com/en/about/quality-and-reliability/product-longevity.html#7-year-longevity/en/power-management/vn330sp-e.html</t>
  </si>
  <si>
    <t>VN340SP-33-E</t>
  </si>
  <si>
    <t>https://www.st.com/content/st_com/en/about/quality-and-reliability/product-longevity.html#7-year-longevity/en/power-management/vn340sp-33-e.html</t>
  </si>
  <si>
    <t>VN340SP-E</t>
  </si>
  <si>
    <t>https://www.st.com/content/st_com/en/about/quality-and-reliability/product-longevity.html#7-year-longevity/en/power-management/vn340sp-e.html</t>
  </si>
  <si>
    <t>VN540SP-E</t>
  </si>
  <si>
    <t>https://www.st.com/content/st_com/en/about/quality-and-reliability/product-longevity.html#7-year-longevity/en/power-management/vn540sp-e.html</t>
  </si>
  <si>
    <t>VN751PT</t>
  </si>
  <si>
    <t>https://www.st.com/content/st_com/en/about/quality-and-reliability/product-longevity.html#7-year-longevity/en/power-management/vn751pt.html</t>
  </si>
  <si>
    <t>VN751S</t>
  </si>
  <si>
    <t>https://www.st.com/content/st_com/en/about/quality-and-reliability/product-longevity.html#7-year-longevity/en/power-management/vn751s.html</t>
  </si>
  <si>
    <t>Ultra-low-power Arm Cortex-M0+ MCU with 32 Kbytes of Flash memory, 32 MHz</t>
  </si>
  <si>
    <t>VN808-32-E</t>
  </si>
  <si>
    <t>https://www.st.com/content/st_com/en/about/quality-and-reliability/product-longevity.html#7-year-longevity/en/power-management/vn808-32-e.html</t>
  </si>
  <si>
    <t>VN808-E</t>
  </si>
  <si>
    <t>https://www.st.com/content/st_com/en/about/quality-and-reliability/product-longevity.html#7-year-longevity/en/power-management/vn808-e.html</t>
  </si>
  <si>
    <t>Ultra-low-power Arm Cortex-M0+ MCU with 64 Kbytes of Flash memory, 32 MHz</t>
  </si>
  <si>
    <t>VN808CM-32-E</t>
  </si>
  <si>
    <t>https://www.st.com/content/st_com/en/about/quality-and-reliability/product-longevity.html#7-year-longevity/en/power-management/vn808cm-32-e.html</t>
  </si>
  <si>
    <t>VN808CM-E</t>
  </si>
  <si>
    <t>https://www.st.com/content/st_com/en/about/quality-and-reliability/product-longevity.html#7-year-longevity/en/power-management/vn808cm-e.html</t>
  </si>
  <si>
    <t>VNI2140J</t>
  </si>
  <si>
    <t>https://www.st.com/content/st_com/en/about/quality-and-reliability/product-longevity.html#7-year-longevity/en/power-management/vni2140j.html</t>
  </si>
  <si>
    <t>VNI4140K</t>
  </si>
  <si>
    <t>https://www.st.com/content/st_com/en/about/quality-and-reliability/product-longevity.html#7-year-longevity/en/power-management/vni4140k.html</t>
  </si>
  <si>
    <t>VNI4140K-32</t>
  </si>
  <si>
    <t>https://www.st.com/content/st_com/en/about/quality-and-reliability/product-longevity.html#7-year-longevity/en/power-management/vni4140k-32.html</t>
  </si>
  <si>
    <t>VNI8200XP</t>
  </si>
  <si>
    <t>https://www.st.com/content/st_com/en/about/quality-and-reliability/product-longevity.html#7-year-longevity/en/power-management/vni8200xp.html</t>
  </si>
  <si>
    <t>Ultra-low-power Arm Cortex-M0+ MCU with 32 Kbytes of Flash memory, 32 MHz CPU, USB</t>
  </si>
  <si>
    <t>VNI8200XP-32</t>
  </si>
  <si>
    <t>https://www.st.com/content/st_com/en/about/quality-and-reliability/product-longevity.html#7-year-longevity/en/power-management/vni8200xp-32.html</t>
  </si>
  <si>
    <t>VNQ860-E</t>
  </si>
  <si>
    <t>https://www.st.com/content/st_com/en/about/quality-and-reliability/product-longevity.html#7-year-longevity/en/power-management/vnq860-e.html</t>
  </si>
  <si>
    <t>Ultra-low power Arm Cortex-M0+ MCU with 64 Kbytes of Flash memory, 32 MHz CPU, USB</t>
  </si>
  <si>
    <t>VNQ860SP-E</t>
  </si>
  <si>
    <t>https://www.st.com/content/st_com/en/about/quality-and-reliability/product-longevity.html#7-year-longevity/en/power-management/vnq860sp-e.html</t>
  </si>
  <si>
    <t>SPC560B40L3</t>
  </si>
  <si>
    <t>https://www.st.com/content/st_com/en/about/quality-and-reliability/product-longevity.html#7-year-longevity/en/automotive-microcontrollers/spc560b40l3.html</t>
  </si>
  <si>
    <t>SPC560B40L5</t>
  </si>
  <si>
    <t>https://www.st.com/content/st_com/en/about/quality-and-reliability/product-longevity.html#7-year-longevity/en/automotive-microcontrollers/spc560b40l5.html</t>
  </si>
  <si>
    <t>SPC560B50L1</t>
  </si>
  <si>
    <t>https://www.st.com/content/st_com/en/about/quality-and-reliability/product-longevity.html#7-year-longevity/en/automotive-microcontrollers/spc560b50l1.html</t>
  </si>
  <si>
    <t>Ultra-low power Arm Cortex-M0+ MCU with 64-Kbyte of Flash memory, 32 MHz CPU, USB</t>
  </si>
  <si>
    <t>SPC560B50L3</t>
  </si>
  <si>
    <t>https://www.st.com/content/st_com/en/about/quality-and-reliability/product-longevity.html#7-year-longevity/en/automotive-microcontrollers/spc560b50l3.html</t>
  </si>
  <si>
    <t>SPC560B50L5</t>
  </si>
  <si>
    <t>https://www.st.com/content/st_com/en/about/quality-and-reliability/product-longevity.html#7-year-longevity/en/automotive-microcontrollers/spc560b50l5.html</t>
  </si>
  <si>
    <t>SPC560B54L3</t>
  </si>
  <si>
    <t>https://www.st.com/content/st_com/en/about/quality-and-reliability/product-longevity.html#7-year-longevity/en/automotive-microcontrollers/spc560b54l3.html</t>
  </si>
  <si>
    <t>SPC560B54L5</t>
  </si>
  <si>
    <t>https://www.st.com/content/st_com/en/about/quality-and-reliability/product-longevity.html#7-year-longevity/en/automotive-microcontrollers/spc560b54l5.html</t>
  </si>
  <si>
    <t>SPC560B60L3</t>
  </si>
  <si>
    <t>https://www.st.com/content/st_com/en/about/quality-and-reliability/product-longevity.html#7-year-longevity/en/automotive-microcontrollers/spc560b60l3.html</t>
  </si>
  <si>
    <t>SPC560B60L5</t>
  </si>
  <si>
    <t>https://www.st.com/content/st_com/en/about/quality-and-reliability/product-longevity.html#7-year-longevity/en/automotive-microcontrollers/spc560b60l5.html</t>
  </si>
  <si>
    <t>Ultra-low power Arm Cortex-M0+ MCU with 32-Kbytes of Flash memory, 32 MHz CPU, USB</t>
  </si>
  <si>
    <t>SPC560B60L7</t>
  </si>
  <si>
    <t>https://www.st.com/content/st_com/en/about/quality-and-reliability/product-longevity.html#7-year-longevity/en/automotive-microcontrollers/spc560b60l7.html</t>
  </si>
  <si>
    <t>SPC560B64L3</t>
  </si>
  <si>
    <t>https://www.st.com/content/st_com/en/about/quality-and-reliability/product-longevity.html#7-year-longevity/en/automotive-microcontrollers/spc560b64l3.html</t>
  </si>
  <si>
    <t>Ultra-low-power Arm Cortex-M0+ MCU with 64 Kbytes of Flash memory, 32 MHz CPU, USB</t>
  </si>
  <si>
    <t>SPC560B64L5</t>
  </si>
  <si>
    <t>https://www.st.com/content/st_com/en/about/quality-and-reliability/product-longevity.html#7-year-longevity/en/automotive-microcontrollers/spc560b64l5.html</t>
  </si>
  <si>
    <t>SPC560B64L7</t>
  </si>
  <si>
    <t>https://www.st.com/content/st_com/en/about/quality-and-reliability/product-longevity.html#7-year-longevity/en/automotive-microcontrollers/spc560b64l7.html</t>
  </si>
  <si>
    <t>Ultra-low-power Arm Cortex-M0+ MCU with 32 Kbytes of Flash memory, 32 MHz CPU, USB, LCD</t>
  </si>
  <si>
    <t>SPC560C50L1</t>
  </si>
  <si>
    <t>https://www.st.com/content/st_com/en/about/quality-and-reliability/product-longevity.html#7-year-longevity/en/automotive-microcontrollers/spc560c50l1.html</t>
  </si>
  <si>
    <t>SPC560C50L3</t>
  </si>
  <si>
    <t>https://www.st.com/content/st_com/en/about/quality-and-reliability/product-longevity.html#7-year-longevity/en/automotive-microcontrollers/spc560c50l3.html</t>
  </si>
  <si>
    <t>Ultra-low-power Arm Cortex-M0+ MCU with 64 Kbytes of Flash memory, 32 MHz CPU, USB, LCD</t>
  </si>
  <si>
    <t>SPC560D30L1</t>
  </si>
  <si>
    <t>https://www.st.com/content/st_com/en/about/quality-and-reliability/product-longevity.html#7-year-longevity/en/automotive-microcontrollers/spc560d30l1.html</t>
  </si>
  <si>
    <t>SPC560D30L3</t>
  </si>
  <si>
    <t>https://www.st.com/content/st_com/en/about/quality-and-reliability/product-longevity.html#7-year-longevity/en/automotive-microcontrollers/spc560d30l3.html</t>
  </si>
  <si>
    <t>SPC560D40L1</t>
  </si>
  <si>
    <t>https://www.st.com/content/st_com/en/about/quality-and-reliability/product-longevity.html#7-year-longevity/en/automotive-microcontrollers/spc560d40l1.html</t>
  </si>
  <si>
    <t>SPC560D40L3</t>
  </si>
  <si>
    <t>https://www.st.com/content/st_com/en/about/quality-and-reliability/product-longevity.html#7-year-longevity/en/automotive-microcontrollers/spc560d40l3.html</t>
  </si>
  <si>
    <t>SPC560P34L1</t>
  </si>
  <si>
    <t>https://www.st.com/content/st_com/en/about/quality-and-reliability/product-longevity.html#7-year-longevity/en/automotive-microcontrollers/spc560p34l1.html</t>
  </si>
  <si>
    <t>SPC560P40L1</t>
  </si>
  <si>
    <t>https://www.st.com/content/st_com/en/about/quality-and-reliability/product-longevity.html#7-year-longevity/en/automotive-microcontrollers/spc560p40l1.html</t>
  </si>
  <si>
    <t>Ultra-low-power Arm Cortex-M0+ MCU with 128-Kbytes of Flash memory, 32 MHz CPU, USB, AES</t>
  </si>
  <si>
    <t>SPC560P40L3</t>
  </si>
  <si>
    <t>https://www.st.com/content/st_com/en/about/quality-and-reliability/product-longevity.html#7-year-longevity/en/automotive-microcontrollers/spc560p40l3.html</t>
  </si>
  <si>
    <t>SPC560P44L3</t>
  </si>
  <si>
    <t>https://www.st.com/content/st_com/en/about/quality-and-reliability/product-longevity.html#7-year-longevity/en/automotive-microcontrollers/spc560p44l3.html</t>
  </si>
  <si>
    <t>Ultra-low-power Arm Cortex-M0+ MCU with 64 Kbytes of Flash memory, 32 MHz CPU, USB, AES</t>
  </si>
  <si>
    <t>SPC560P50L3</t>
  </si>
  <si>
    <t>https://www.st.com/content/st_com/en/about/quality-and-reliability/product-longevity.html#7-year-longevity/en/automotive-microcontrollers/spc560p50l3.html</t>
  </si>
  <si>
    <t>SPC560P50L5</t>
  </si>
  <si>
    <t>https://www.st.com/content/st_com/en/about/quality-and-reliability/product-longevity.html#7-year-longevity/en/automotive-microcontrollers/spc560p50l5.html</t>
  </si>
  <si>
    <t>Ultra-low-power Arm Cortex-M0+ MCU with 64 Kbytes of Flash memory, 32 MHz CPU, USB, LCD, AES</t>
  </si>
  <si>
    <t>SPC560P54L3</t>
  </si>
  <si>
    <t>https://www.st.com/content/st_com/en/about/quality-and-reliability/product-longevity.html#7-year-longevity/en/automotive-microcontrollers/spc560p54l3.html</t>
  </si>
  <si>
    <t>SPC560P54L5</t>
  </si>
  <si>
    <t>https://www.st.com/content/st_com/en/about/quality-and-reliability/product-longevity.html#7-year-longevity/en/automotive-microcontrollers/spc560p54l5.html</t>
  </si>
  <si>
    <t>Ultra-low-power Arm Cortex-M0+ MCU with 64 Kbytes of Flash memory, 32 MHz, USB, LCD, AES</t>
  </si>
  <si>
    <t>SPC560P60L3</t>
  </si>
  <si>
    <t>https://www.st.com/content/st_com/en/about/quality-and-reliability/product-longevity.html#7-year-longevity/en/automotive-microcontrollers/spc560p60l3.html</t>
  </si>
  <si>
    <t>SPC560P60L5</t>
  </si>
  <si>
    <t>https://www.st.com/content/st_com/en/about/quality-and-reliability/product-longevity.html#7-year-longevity/en/automotive-microcontrollers/spc560p60l5.html</t>
  </si>
  <si>
    <t>Ultra-low-power Arm Cortex-M0+ MCU with 64-Kbytes of Flash memory, 32 MHz CPU</t>
  </si>
  <si>
    <t>SPC563M60L5</t>
  </si>
  <si>
    <t>https://www.st.com/content/st_com/en/about/quality-and-reliability/product-longevity.html#7-year-longevity/en/automotive-microcontrollers/spc563m60l5.html</t>
  </si>
  <si>
    <t>SPC563M64L5</t>
  </si>
  <si>
    <t>https://www.st.com/content/st_com/en/about/quality-and-reliability/product-longevity.html#7-year-longevity/en/automotive-microcontrollers/spc563m64l5.html</t>
  </si>
  <si>
    <t>Ultra-low-power Arm Cortex-M0+ MCU with 128-Kbytes of Flash memory, 32 MHz CPU</t>
  </si>
  <si>
    <t>SPC563M64L7</t>
  </si>
  <si>
    <t>https://www.st.com/content/st_com/en/about/quality-and-reliability/product-longevity.html#7-year-longevity/en/automotive-microcontrollers/spc563m64l7.html</t>
  </si>
  <si>
    <t>SPC564A70L7</t>
  </si>
  <si>
    <t>https://www.st.com/content/st_com/en/about/quality-and-reliability/product-longevity.html#7-year-longevity/en/automotive-microcontrollers/spc564a70l7.html</t>
  </si>
  <si>
    <t>Ultra-low-power Arm Cortex-M0+ MCU with 192 Kbytes of Flash memory, 32 MHz CPu</t>
  </si>
  <si>
    <t>SPC564A80B4</t>
  </si>
  <si>
    <t>https://www.st.com/content/st_com/en/about/quality-and-reliability/product-longevity.html#7-year-longevity/en/automotive-microcontrollers/spc564a80b4.html</t>
  </si>
  <si>
    <t>SPC564A80L7</t>
  </si>
  <si>
    <t>https://www.st.com/content/st_com/en/about/quality-and-reliability/product-longevity.html#7-year-longevity/en/automotive-microcontrollers/spc564a80l7.html</t>
  </si>
  <si>
    <t>SPC564B64L7</t>
  </si>
  <si>
    <t>https://www.st.com/content/st_com/en/about/quality-and-reliability/product-longevity.html#7-year-longevity/en/automotive-microcontrollers/spc564b64l7.html</t>
  </si>
  <si>
    <t>SPC564B64L8</t>
  </si>
  <si>
    <t>https://www.st.com/content/st_com/en/about/quality-and-reliability/product-longevity.html#7-year-longevity/en/automotive-microcontrollers/spc564b64l8.html</t>
  </si>
  <si>
    <t>SPC564B70L7</t>
  </si>
  <si>
    <t>https://www.st.com/content/st_com/en/about/quality-and-reliability/product-longevity.html#7-year-longevity/en/automotive-microcontrollers/spc564b70l7.html</t>
  </si>
  <si>
    <t>SPC564B74L7</t>
  </si>
  <si>
    <t>https://www.st.com/content/st_com/en/about/quality-and-reliability/product-longevity.html#7-year-longevity/en/automotive-microcontrollers/spc564b74l7.html</t>
  </si>
  <si>
    <t>Ultra-low-power Arm Cortex-M0+ MCU with 192-Kbytes of Flash memory, 32 MHz CPU</t>
  </si>
  <si>
    <t>SPC564B74L8</t>
  </si>
  <si>
    <t>https://www.st.com/content/st_com/en/about/quality-and-reliability/product-longevity.html#7-year-longevity/en/automotive-microcontrollers/spc564b74l8.html</t>
  </si>
  <si>
    <t>SPC564L54L3</t>
  </si>
  <si>
    <t>https://www.st.com/content/st_com/en/about/quality-and-reliability/product-longevity.html#7-year-longevity/en/automotive-microcontrollers/spc564l54l3.html</t>
  </si>
  <si>
    <t>SPC564L54L5</t>
  </si>
  <si>
    <t>https://www.st.com/content/st_com/en/about/quality-and-reliability/product-longevity.html#7-year-longevity/en/automotive-microcontrollers/spc564l54l5.html</t>
  </si>
  <si>
    <t>SPC564L60L3</t>
  </si>
  <si>
    <t>https://www.st.com/content/st_com/en/about/quality-and-reliability/product-longevity.html#7-year-longevity/en/automotive-microcontrollers/spc564l60l3.html</t>
  </si>
  <si>
    <t>SPC564L60L5</t>
  </si>
  <si>
    <t>https://www.st.com/content/st_com/en/about/quality-and-reliability/product-longevity.html#7-year-longevity/en/automotive-microcontrollers/spc564l60l5.html</t>
  </si>
  <si>
    <t>SPC564L70L3</t>
  </si>
  <si>
    <t>https://www.st.com/content/st_com/en/about/quality-and-reliability/product-longevity.html#7-year-longevity/en/automotive-microcontrollers/spc564l70l3.html</t>
  </si>
  <si>
    <t>SPC564L70L5</t>
  </si>
  <si>
    <t>https://www.st.com/content/st_com/en/about/quality-and-reliability/product-longevity.html#7-year-longevity/en/automotive-microcontrollers/spc564l70l5.html</t>
  </si>
  <si>
    <t>SPC56AP54L3</t>
  </si>
  <si>
    <t>https://www.st.com/content/st_com/en/about/quality-and-reliability/product-longevity.html#7-year-longevity/en/automotive-microcontrollers/spc56ap54l3.html</t>
  </si>
  <si>
    <t>SPC56AP60L3</t>
  </si>
  <si>
    <t>https://www.st.com/content/st_com/en/about/quality-and-reliability/product-longevity.html#7-year-longevity/en/automotive-microcontrollers/spc56ap60l3.html</t>
  </si>
  <si>
    <t>SPC56AP60L5</t>
  </si>
  <si>
    <t>https://www.st.com/content/st_com/en/about/quality-and-reliability/product-longevity.html#7-year-longevity/en/automotive-microcontrollers/spc56ap60l5.html</t>
  </si>
  <si>
    <t>SPC56EC64L7</t>
  </si>
  <si>
    <t>https://www.st.com/content/st_com/en/about/quality-and-reliability/product-longevity.html#7-year-longevity/en/automotive-microcontrollers/spc56ec64l7.html</t>
  </si>
  <si>
    <t>SPC56EC70L7</t>
  </si>
  <si>
    <t>https://www.st.com/content/st_com/en/about/quality-and-reliability/product-longevity.html#7-year-longevity/en/automotive-microcontrollers/spc56ec70l7.html</t>
  </si>
  <si>
    <t>Ultra-low-power Arm Cortex-M0+ MCU with 128-Kbytes of Flash memory, 32 MHz CPU, USB</t>
  </si>
  <si>
    <t>SPC56EC74L7</t>
  </si>
  <si>
    <t>https://www.st.com/content/st_com/en/about/quality-and-reliability/product-longevity.html#7-year-longevity/en/automotive-microcontrollers/spc56ec74l7.html</t>
  </si>
  <si>
    <t>SPC56EC74L8</t>
  </si>
  <si>
    <t>https://www.st.com/content/st_com/en/about/quality-and-reliability/product-longevity.html#7-year-longevity/en/automotive-microcontrollers/spc56ec74l8.html</t>
  </si>
  <si>
    <t>Ultra-low-power Arm Cortex-M0+ MCU with 192-Kbytes of Flash memory, 32 MHz CPU, USB</t>
  </si>
  <si>
    <t>SPC56EL54L3</t>
  </si>
  <si>
    <t>https://www.st.com/content/st_com/en/about/quality-and-reliability/product-longevity.html#7-year-longevity/en/automotive-microcontrollers/spc56el54l3.html</t>
  </si>
  <si>
    <t>SPC56EL54L5</t>
  </si>
  <si>
    <t>https://www.st.com/content/st_com/en/about/quality-and-reliability/product-longevity.html#7-year-longevity/en/automotive-microcontrollers/spc56el54l5.html</t>
  </si>
  <si>
    <t>SPC56EL60L3</t>
  </si>
  <si>
    <t>https://www.st.com/content/st_com/en/about/quality-and-reliability/product-longevity.html#7-year-longevity/en/automotive-microcontrollers/spc56el60l3.html</t>
  </si>
  <si>
    <t>SPC56EL60L5</t>
  </si>
  <si>
    <t>https://www.st.com/content/st_com/en/about/quality-and-reliability/product-longevity.html#7-year-longevity/en/automotive-microcontrollers/spc56el60l5.html</t>
  </si>
  <si>
    <t>SPC56EL70L3</t>
  </si>
  <si>
    <t>https://www.st.com/content/st_com/en/about/quality-and-reliability/product-longevity.html#7-year-longevity/en/automotive-microcontrollers/spc56el70l3.html</t>
  </si>
  <si>
    <t>SPC56EL70L5</t>
  </si>
  <si>
    <t>https://www.st.com/content/st_com/en/about/quality-and-reliability/product-longevity.html#7-year-longevity/en/automotive-microcontrollers/spc56el70l5.html</t>
  </si>
  <si>
    <t>Ultra-low-power Arm Cortex-M0+ MCU with 64-Kbytes of Flash memory, 32 MHz CPU, USB</t>
  </si>
  <si>
    <t>Ultra-low-power Arm Cortex-M0+ MCU with 128-Kbytes of Flash memory, 32 MHz CPU, USB, LCD</t>
  </si>
  <si>
    <t>Ultra-low-power Arm Cortex-M0+ MCU with 192-Kbytes of Flash memory, 32 MHz CPU, USB, LCD</t>
  </si>
  <si>
    <t>Ultra-low-power Arm Cortex-M0+ MCU with 192 Kbytes of Flash memory, 32 MHz CPU, USB, LCD</t>
  </si>
  <si>
    <t>Ultra-low-power Arm Cortex-M0+ MCU with 64-Kbytes of Flash memory, 32 MHz CPU, USB, LCD</t>
  </si>
  <si>
    <t>Ultra-low-power ARM Cortex-M0+ MCU with 128-Kbytes Flash, 32 MHz CPU, AES</t>
  </si>
  <si>
    <t>Ultra-low-power Arm Cortex-M0+ MCU with 192-Kbytes of Flash memory, 32 MHz CPU, AES</t>
  </si>
  <si>
    <t>Ultra-low-power ARM Cortex-M0+ MCU with 192-Kbytes Flash, 32 MHz CPU, AES</t>
  </si>
  <si>
    <t>Ultra-low-power Arm Cortex-M0+ MCU with 192-Kbytes of Flash memory, 32 MHz CPU, USB, AES</t>
  </si>
  <si>
    <t>Ultra-low-power Arm Cortex-M0+ MCU with 128-Kbytes of Flash memory, 32 MHz CPU, USB, LCD, AES</t>
  </si>
  <si>
    <t>Ultra-low-power Arm Cortex-M0+ MCU with 192-Kbytes of Flash memory, 32 MHz CPU, USB, LCD, AES</t>
  </si>
  <si>
    <t>Ultra-low-power Arm Cortex-M0+ MCU with 64-Kbytes of Flash memory, 32 MHz CPU, USB, LCD, AES</t>
  </si>
  <si>
    <t>Ultra-low-power 32-bit Value Line Arm Cortex-M3 MCU with 32 Kbytes of Flash memory, 32 MHz CPU, LCD, USB</t>
  </si>
  <si>
    <t>Ultra-low-power 32-bit Value Line Arm Cortex-M3 MCU with 64 Kbytes of Flash memory, 32 MHz CPU, LCD, USB</t>
  </si>
  <si>
    <t>Ultra-low-power 32-bit Value Line Arm Cortex-M3 MCU with 128 Kbytes of Flash memory, 32 MHz CPU, LCD, USB</t>
  </si>
  <si>
    <t>Ultra-low-power 32-bit Value Line Arm Cortex-M3 MCU with 256 Kbytes of Flash memory, 32 MHz CPU, LCD, USB</t>
  </si>
  <si>
    <t>Ultra-low-power Arm Cortex-M3 MCU with 32 Kbytes of Flash memory, 32 MHz CPU, USB</t>
  </si>
  <si>
    <t>Ultra-low-power Arm Cortex-M3 MCU with 64 Kbytes of Flash memory, 32 MHz CPU, USB</t>
  </si>
  <si>
    <t>Ultra-low-power Arm Cortex-M3 MCU with 128 Kbytes of Flash memory, 32 MHz CPU, USB</t>
  </si>
  <si>
    <t>Ultra-low-power Arm Cortex-M3 MCU with 256 Kbytes of Flash memory, 32 MHz CPU, USB, 2xOp-amp</t>
  </si>
  <si>
    <t>Ultra-low-power Arm Cortex-M3 MCU with 256 Kbytes of Flash memory, 32 MHz CPU, USB, 3xOp-amp</t>
  </si>
  <si>
    <t>Ultra-low-power Arm Cortex-M3 MCU with 384 Kbytes of Flash memory, 32 MHz CPU, USB, 3xOp-amp</t>
  </si>
  <si>
    <t>Ultra-low-power Arm Cortex-M3 MCU with 512 Kbytes of Flash memory, 32 MHz CPU, USB, 2xOp-amp</t>
  </si>
  <si>
    <t>Ultra-low-power Arm Cortex-M3 MCU with 384 Kbytes of Flash memory, 32 MHz CPU, LCD, USB, 2xOp-amp</t>
  </si>
  <si>
    <t>Ultra-low-power Arm Cortex-M3 MCU with 512 Kbytes of Flash memory, 32 MHz CPU, MCD, USB, 2xOp-amp</t>
  </si>
  <si>
    <t>Ultra-low-power Arm Cortex-M3 MCU with 32 Kbytes of Flash memory, 32 MHz CPU, LCD, USB</t>
  </si>
  <si>
    <t>Ultra-low-power Arm Cortex-M3 MCU with 64 Kbytes of Flash memory, 32 MHz CPU, LCD, USB</t>
  </si>
  <si>
    <t>Ultra-low-power Arm Cortex-M3 MCU with 128 Kbytes of Flash memory, 32 MHz CPU, LCD, USB</t>
  </si>
  <si>
    <t>Ultra-low-power Arm Cortex-M3 MCU with 256 Kbytes of Flash memory, 32 MHz CPU, LCD, USB, 3xOp-amp</t>
  </si>
  <si>
    <t>Ultra-low-power Arm Cortex-M3 MCU with 384 Kbytes of Flash memory, 32 MHz CPU, LCD, USB, 3xOp-amp</t>
  </si>
  <si>
    <t>Ultra-low-power ARM Cortex-M3 MCU with 256 Kbytes Flash, 32 MHz CPU, LCD, USB, 3xOp-amp</t>
  </si>
  <si>
    <t>Ultra-low-power Cortex-M3 MCU with 64 Kbytes of Flash memory, RTC, LCD, USB</t>
  </si>
  <si>
    <t>Ultra-low-power Cortex-M3 MCU with 128 Kbytes of Flash memory, RTC, LCD, USB</t>
  </si>
  <si>
    <t>Ultra-low-power Cortex-M3 MCU with 256 Kbytes of Flash memory, 32 MHz CPU, LCD, USB, 3xOp-amp</t>
  </si>
  <si>
    <t>Ultra-low-power Cortex-M3 MCU with 384 Kbytes of Flash memory, 32 MHz CPU, LCD, USB, 3xOp-amp</t>
  </si>
  <si>
    <t>Ultra-low-power ARM Cortex-M3 MCU with 256 Kbytes Flash, 32 MHz CPU, LCD, USB, 2xOp-amp, AES</t>
  </si>
  <si>
    <t>Ultra-low-power Arm Cortex-M3 MCU with 384 Kbytes of Flash memory, 32 MHz CPU, LCD, USB, 3xOp-amp, AES</t>
  </si>
  <si>
    <t>Ultra-low-power Arm Cortex-M3 MCU with 256 Kbytes of Flash memory, 32 MHz CPU, LCD, USB, 2xOp-amp, AES</t>
  </si>
  <si>
    <t>Ultra-low-power Arm Cortex-M3 MCU with 512 Kbytes of Flash memory, 32 MHz CPU, LCD, USB, 2xOp-amp, AES</t>
  </si>
  <si>
    <t>Ultra-low-power with FPU Arm Cortex-M4 MCU 80 MHz with 64 Kbytes of Flash memory, USB</t>
  </si>
  <si>
    <t>Ultra-low-power with FPU Arm Cortex-M4 MCU 80 MHz with 128 Kbytes of Flash memory, USB</t>
  </si>
  <si>
    <t>Ultra-low-power with FPU Arm Cortex-M4 MCU 80 MHz with 128 Kbytes of of Flash memory memory, USB</t>
  </si>
  <si>
    <t>Ultra-low-power with FPU Arm Cortex-M4 MCU 80 MHz with 128 Kbytes of Flash memory</t>
  </si>
  <si>
    <t>Ultra-low-power with FPU Arm Cortex-M4 MCU 80 MHz with 256 Kbytes of Flash memory</t>
  </si>
  <si>
    <t>Ultra-low-power with FPU Arm Cortex-M4 MCU 80 MHz with 256 Kbytes of Flash memory, USB</t>
  </si>
  <si>
    <t>Ultra-low-power with FPU Arm Cortex-M4 MCU 80 MHz with 128 Kbytes of Flash memory, USB FS, LCD</t>
  </si>
  <si>
    <t>Ultra-low-power with FPU Arm Cortex-M4 MCU 80 MHz with 256 Kbytes of Flash memory, LCD, USB</t>
  </si>
  <si>
    <t>Ultra-low-power with FPU Arm Cortex-M4 MCU 80 MHz with 256 Kbytes of Flash memory, USB, AES-256, DFSDM</t>
  </si>
  <si>
    <t>Ultra-low-power with FPU Arm Cortex-M4 MCU 80 MHz with 256 Kbytes of Flash memory, LCD, USB, AES-256, DFSDM</t>
  </si>
  <si>
    <t>Ultra-low-power with FPU Arm Cortex-M4 MCU 80 MHz with 256 kbytes of Flash memory, DFSDM</t>
  </si>
  <si>
    <t>Ultra-low-power with FPU Arm Cortex-M4 MCU 80 MHz with 512 kbytes of Flash memory, DFSDM</t>
  </si>
  <si>
    <t>Ultra-low-power with FPU Arm Cortex-M4 MCU 80 MHz with 256 kbytes of Flash memory, USB Device, DFSDM</t>
  </si>
  <si>
    <t>Ultra-low-power with FPU Arm Cortex-M4 MCU 80 MHz with 512 kbytes of Flash memory, USB Device, DFSDM</t>
  </si>
  <si>
    <t>Ultra-low-power with FPU Arm Cortex-M4 MCU 80 MHz with 512 kbytes of Flash memory, USB Device, AES-256, DFSDM</t>
  </si>
  <si>
    <t>Ultra-low-power with FPU Arm Cortex-M4 MCU 80 MHz with 512 Kbytes of Flash memory, DFSDM</t>
  </si>
  <si>
    <t>Ultra-low-power with FPU Arm Cortex-M4 MCU 80 MHz with 1 Mbyte of Flash memory, DFSDM</t>
  </si>
  <si>
    <t>Ultra-low-power with FPU Arm Cortex-M4 MCU 80 MHz with 256 Kbytes of Flash memory, USB OTG, DFSDM</t>
  </si>
  <si>
    <t>Ultra-low-power with FPU Arm Cortex-M4 MCU 80 MHz with 512 Kbytes of Flash memory, USB OTG, DFSDM</t>
  </si>
  <si>
    <t>Ultra-low-power with FPU Arm Cortex-M4 MCU 80 MHz with 1 Mbyte of Flash memory, USB OTG, DFSDM</t>
  </si>
  <si>
    <t>Ultra-low-power with FPU Arm Cortex-M4 MCU 80 MHz with 512 Kbytes of Flash memory, LCD, USB OTG, DFSDM</t>
  </si>
  <si>
    <t>Ultra-low-power with FPU Arm Cortex-M4 MCU 80 MHz with 1 Mbyte of Flash memory, LCD, USB OTG, DFSDM</t>
  </si>
  <si>
    <t>Ultra-low-power with FPU Arm Cortex-M4 MCU 80 MHz with 256 Kbytes of Flash memory, LCD, USB OTG, DFSDM</t>
  </si>
  <si>
    <t>Ultra-low-power with FPU Arm Cortex-M4 MCU 80 MHz with 1 Mbyte of Flash memory, LCD, USB OTG, AES-256, DFSDM</t>
  </si>
  <si>
    <t>Ultra-low-power with FPU Arm Cortex-M4 MCU 80 MHz with 512 kbytes of Flash memory, USB OTG, LCD, DFSDM</t>
  </si>
  <si>
    <t>Ultra-low-power with FPU Arm Cortex-M4 MCU 80 MHz with 1 Mbyte of Flash memory, USB OTG, LCD, DFSDM</t>
  </si>
  <si>
    <t>Ultra-low-power with FPU ARM Cortex-M4 MCU 80 MHz with 1 Mbyte Flash, USB OTG, LCD, DFSDM</t>
  </si>
  <si>
    <t>Ultra-low-power with FPU Arm Cortex-M4 MCU 80 MHz with 1 Mbyte of Flash memory, USB OTG, LCD, AES-256, DFSDM</t>
  </si>
  <si>
    <t>Ultra-low-power with FPU Arm Cortex-M4 MCU 120 MHz with 512 kbytes of Flash memory, USB OTG, DFSDM, CHROM-ART</t>
  </si>
  <si>
    <t>Ultra-low-power with FPU Arm Cortex-M4 MCU 120 MHz with 1024 kbytes of Flash memory, USB OTG, DFSDM, CHROM-ART</t>
  </si>
  <si>
    <t>Ultra-low-power with FPU Arm Cortex-M4 MCU 120 MHz with 1024 kbytes of Flash memory, USB OTG, DFSDM, CHROM-ART, AES, PKA</t>
  </si>
  <si>
    <t>Ultra-low-power with FPU Arm Cortex-M4 MCU 120 MHz with 2048 kbytes of Flash memory, USB OTG, DFSDM, CHROM-ART</t>
  </si>
  <si>
    <t>Ultra-low-power with FPU Arm Cortex-M4 MCU 120 MHz with 2048 kbytes of Flash memory, USB OTG, DFSDM, LCD-TFT</t>
  </si>
  <si>
    <t>Ultra-low-power with FPU Arm Cortex-M4 MCU 120 MHz with 1024 kbytes of Flash memory, USB OTG, DFSDM, LCD-TFT, MIPI DSI</t>
  </si>
  <si>
    <t>Ultra-low-power with FPU Arm Cortex-M4 MCU 120 MHz with 2048 kbytes of Flash memory, USB OTG, DFSDM, LCD-TFT, MIPI DSI</t>
  </si>
  <si>
    <t>Ultra-low-power with FPU Arm Cortex-M4 MCU 120 MHz with 2048 kbytes of Flash memory, USB OTG, DFSDM, CHROM-ART, AES-256, HASH</t>
  </si>
  <si>
    <t>Ultra-low-power with FPU Arm Cortex-M4 MCU 120 MHz with 2048 kbytes of of Flash memory memory, USB OTG, DFSDM, CHROM-ART, AES-256, HASH</t>
  </si>
  <si>
    <t>Ultra-low-power with FPU Arm Cortex-M4 MCU 120 MHz with 2048 kbytes of Flash memory, USB OTG, DFSDM, LCD-TFT, AES-256, HASH</t>
  </si>
  <si>
    <t>Ultra-low-power with FPU Arm Cortex-M4 MCU 120 MHz with 2048 kbytes of Flash memory, USB OTG, DFSDM, LCD-TFT, MIPI DSI, AES-256, HASH</t>
  </si>
  <si>
    <t>Ultra-low-power with FPU Arm Cortex-M33 with Trust Zone, MCU 110 MHz with 256 kbytes of Flash memory</t>
  </si>
  <si>
    <t>Ultra-low-power with FPU Arm Cortex-M33 with Trust Zone, MCU 110 MHz with 512 kbytes of Flash memory</t>
  </si>
  <si>
    <t>MPU with Arm Cortex-A7 650 MHz, Arm Cortex-M4 real-time coprocessor, TFT display</t>
  </si>
  <si>
    <t>MPU with Arm Cortex-A7 650 MHz, Arm Cortex-M4 real-time coprocessor, TFT display, Secure boot and Cryptography</t>
  </si>
  <si>
    <t>MPU with Arm Cortex-A7 800 MHz, Arm Cortex-M4 real-time</t>
  </si>
  <si>
    <t>MPU with Arm Cortex-A7 800 MHz, Arm Cortex-M4 real-time coprocessor, TFT display, Secure boot and Cryptography</t>
  </si>
  <si>
    <t>MPU with Arm Dual Cortex-A7 650 MHz, Arm Cortex-M4 real-time coprocessor, TFT display, FD-CAN</t>
  </si>
  <si>
    <t>MPU with Arm Dual Cortex-A7 650 MHz, Arm Cortex-M4 real-time coprocessor, TFT display, FD-CAN, Secure boot and Cryptography</t>
  </si>
  <si>
    <t>MPU with Arm Dual Cortex-A7 800 MHz, Arm Cortex-M4 real-time coprocessor, TFT display, FD-CAN, Secure boot</t>
  </si>
  <si>
    <t>MPU with Arm Dual Cortex-A7 800 MHz, Arm Cortex-M4 real-time coprocessor, TFT display, FD-CAN, Secure boot and Cryptography</t>
  </si>
  <si>
    <t>MPU with Arm Dual Cortex-A7 650 MHz, Arm Cortex-M4 real-time coprocessor, 3D GPU, TFT/MIPI DSI displays, FD-CAN</t>
  </si>
  <si>
    <t>MPU with Arm Dual Cortex-A7 650 MHz, Arm Cortex-M4 real-time coprocessor, 3D GPU, TFT/MIPI DSI displays, FD-CAN, Secure boot and Cryptography</t>
  </si>
  <si>
    <t>MPU with Arm Dual Cortex-A7 800 MHz, Arm Cortex-M4 real-time coprocessor, 3D GPU, TFT/MIPI DSI displays, FD-CAN</t>
  </si>
  <si>
    <t>MPU with Arm Dual Cortex-A7 800 MHz, Arm Cortex-M4 real-time coprocessor, 3D GPU, TFT/MIPI DSI displays, FD-CAN, Secure boot and Cryptography</t>
  </si>
  <si>
    <t>Ultra-low-power with FPU Arm Cortex-M33 with Trust Zone, MCU 160 MHz with 1Mbytes of Flash memory</t>
  </si>
  <si>
    <t>Ultra-low-power with FPU Arm Cortex-M33 with Trust Zone, MCU 160 MHz with 2Mbytes of Flash memory</t>
  </si>
  <si>
    <t>Ultra-low-power dual core Arm Cortex-M4 MCU 64 MHz, Cortex-M0+ 32 MHz with 320 Kbytes of Flash memory, Bluetooth LE 5.2</t>
  </si>
  <si>
    <t>Ultra-low-power dual core Arm Cortex-M4 MCU 64 MHz, Cortex-M0+ 32 MHz with 320 Kbytes of Flash memory, Bluetooth LE 5.2, AES-256</t>
  </si>
  <si>
    <t>Ultra-low-power dual core Arm Cortex-M4 MCU 64 MHz, Cortex-M0+ 32 MHz with 512 Kbytes of Flash memory, Bluetooth LE 5.2, 802.15.4, Zigbee, Thread, AES-256</t>
  </si>
  <si>
    <t>Ultra-low-power dual core Arm Cortex-M4 MCU 64 MHz, Cortex-M0+ 32 MHz with 256 Kbytes of Flash memory, Bluetooth LE 5.2, 802.15.4, Zigbee, Thread, USB, AES-256</t>
  </si>
  <si>
    <t>Ultra-low-power dual core Arm Cortex-M4 MCU 64 MHz, Cortex-M0+ 32 MHz with 512 Kbytes of Flash memory, Bluetooth LE 5.2, 802.15.4, Zigbee, Thread, USB, AES-256</t>
  </si>
  <si>
    <t>Ultra-low-power dual core Arm Cortex-M4 MCU 64 MHz, Cortex-M0+ 32 MHz with 1 Mbyte of Flash memory, Bluetooth LE 5.2, 802.15.4, Zigbee, Thread, AES 256</t>
  </si>
  <si>
    <t>Ultra-low-power dual core Arm Cortex-M4 MCU 64 MHz, Cortex-M0+ 32 MHz with 256 Kbytes of Flash memory, Bluetooth LE 5.2, 802.15.4, Zigbee, Thread, USB, LCD, AES-256</t>
  </si>
  <si>
    <t>Ultra-low-power dual core Arm Cortex-M4 MCU 64 MHz, Cortex-M0+ 32 MHz with 512 Kbytes of Flash memory, Bluetooth LE 5.2, 802.15.4, USB, LCD, AES-256</t>
  </si>
  <si>
    <t>Ultra-low-power dual core Arm Cortex-M4 MCU 64 MHz, Cortex-M0+ 32 MHz with 1 Mbyte of Flash memory, Bluetooth LE 5.2, 802.15.4, Zigbee, Thread, USB, LCD, AES-256</t>
  </si>
  <si>
    <t>Ultra-low-power dual core Arm Cortex-M4 MCU 64 MHz, Cortex-M0+ 32 MHz with 512 Kbytes of Flash memory, Bluetooth LE 5.2, 802.15.4, Zigbee, Thread, USB, LCD, AES-256</t>
  </si>
  <si>
    <t>Ultra-low-power dual core Arm Cortex-M4 MCU 64 MHz, Cortex-M0+ 32 MHz with 640 Kbytes of Flash memory,Bluetooth LE 5.2, 802.15.4, Zigbee, Thread, USB, LCD, AES-256</t>
  </si>
  <si>
    <t>Ultra-low-power Module - Dual core Arm Cortex-M4 MCU 64 MHz, Cortex-M0+ 32 MHz with 1 Mbyte of Flash memory, Bluetooth LE 5.2, 802.15.4, Zigbee, Thread, USB, LCD, AES-256</t>
  </si>
  <si>
    <t>Sub-GHz Wireless Microcontrollers. Dual-core Arm Cortex-M4/M0+ @48 MHz with 256 Kbytes of Flash memory, 64 Kbytes of SRAM. (G)FSK, (G)MSK, BPSK modulations. AES 256-bit. Multiprotocol System-on-Chip.</t>
  </si>
  <si>
    <t>Sub-GHz Wireless Microcontrollers. Dual-core Arm Cortex-M4/M0+ @48 MHz with 256 Kbytes of Flash memory, 64 Kbytes of SRAM. LoRa, (G)FSK, (G)MSK, BPSK modulations. AES 256-bit. Multiprotocol System-on-Chip.</t>
  </si>
  <si>
    <t>Sub-GHz Wireless Microcontrollers. Arm Cortex-M4 @48 MHz with 64 Kbytes of Flash memory, 20 Kbytes of SRAM. LoRa, (G)FSK, (G)MSK, BPSK modulations. AES 256-bit. Multiprotocol System-on-Chip.</t>
  </si>
  <si>
    <t>Sub-GHz Wireless Microcontrollers. Arm Cortex-M4 @48 MHz with 128 Kbytes of Flash memory, 48 Kbytes of SRAM. (G)FSK, (G)MSK, BPSK modulations. AES 256-bit. Multiprotocol System-on-Chip.</t>
  </si>
  <si>
    <t>Sub-GHz Wireless Microcontrollers. Arm Cortex-M4 @48 MHz with 256 Kbytes of Flash memory, 64 Kbytes of SRAM. (G)FSK, (G)MSK, BPSK modulations. AES 256-bit. Multiprotocol System-on-Chip.</t>
  </si>
  <si>
    <t>Sub-GHz Wireless Microcontrollers. Arm Cortex-M4 @48 MHz with 64 Kbytes of Flash memory, 20 Kbytes of SRAM. (G)FSK, (G)MSK, BPSK modulations. AES 256-bit. Multiprotocol System-on-Chip.</t>
  </si>
  <si>
    <t>Sub-GHz Wireless Microcontrollers. Arm Cortex-M4 @48 MHz with 128 Kbytes of Flash memory, 48 Kbytes of SRAM. LoRa, (G)FSK, (G)MSK, BPSK modulations. AES 256-bit. Multiprotocol System-on-Chip.</t>
  </si>
  <si>
    <t>Sub-GHz Wireless Microcontrollers. Arm Cortex-M4 @48 MHz with 256 Kbytes of Flash memory, 64 Kbytes of SRAM. LoRa, (G)FSK, (G)MSK, BPSK modulations. AES 256-bit. Multiprotocol System-on-Chip.</t>
  </si>
  <si>
    <t>Automotive 8-bit MCU with 32 Kbytes Flash, LIN, CAN, 24 MHz CPU, integrated EEPROM</t>
  </si>
  <si>
    <t>Automotive 8-bit MCU with 64 Kbytes Flash, LIN, CAN, 24 MHz CPU, integrated EEPROM</t>
  </si>
  <si>
    <t>Automotive 8-bit MCU with 128 Kbytes Flash, LIN, CAN, 24 MHz CPU, integrated EEPROM</t>
  </si>
  <si>
    <t>Automotive 8-bit MCU with 4 Kbytes Flash, LIN, 16 MHz CPU, integrated EEPROM</t>
  </si>
  <si>
    <t>Automotive 8-bit MCU with 8 Kbytes Flash, LIN, 16 MHz CPU, integrated EEPROM</t>
  </si>
  <si>
    <t>Automotive 8-bit MCU with 16 Kbytes Flash, LIN, 16 MHz CPU, integrated EEPROM</t>
  </si>
  <si>
    <t>Automotive 8-bit MCU with 32 Kbytes Flash, LIN, 16 MHz CPU, integrated EEPROM</t>
  </si>
  <si>
    <t>Automotive 8-bit MCU with 64 Kbytes Flash, LIN, 24 MHz CPU, integrated EEPROM</t>
  </si>
  <si>
    <t>Automotive 8-bit MCU with 128 Kbytes Flash, LIN, 24 MHz CPU, integrated EEPROM</t>
  </si>
  <si>
    <t>Automotive 8-bit ultra-low-power MCU with 8 Kbytes Flash, LIN, RTC, data EEPROM, timers, USARTs, I2C, SPIs, ADC, DAC, COMPs</t>
  </si>
  <si>
    <t>Automotive 8-bit ultra-low-power MCU with 16 Kbytes Flash, LIN, RTC, data EEPROM, timers, USARTs, I2C, SPIs, ADC, DAC, COMPs</t>
  </si>
  <si>
    <t>Automotive 8-bit ultra-low-power MCU with 32 Kbytes Flash, LIN, RTC, data EEPROM, timers, USARTs, I2C, SPIs, ADC, DAC, COMPs</t>
  </si>
  <si>
    <t>Automotive 8-bit ultra-low-power MCU with 64 Kbytes Flash, LIN, RTC, data EEPROM, timers, USARTs, I2C, SPIs, ADC, DAC, COMPs</t>
  </si>
  <si>
    <t>Automotive 8-bit ultra-low-power MCU with 64 Kbytes Flash, LIN, RTC, data EEPROM, timers, USARTs, I2C, SPIs, ADC, DAC, COMPs, AES</t>
  </si>
  <si>
    <t>Automotive 8-bit ultra-low-power MCU with 16 Kbytes Flash, LIN, RTC, LCD, data EEPROM, timers, USARTs, I2C, SPIs, ADC, DAC, COMPs</t>
  </si>
  <si>
    <t>Automotive 8-bit ultra-low-power MCU with 32 Kbytes Flash, LIN, RTC, LCD, data EEPROM, timers, USARTs, I2C, SPIs, ADC, DAC, COMPs</t>
  </si>
  <si>
    <t>Automotive 8-bit ultra-low-power MCU with 64 Kbytes Flash, LIN, RTC, LCD, data EEPROM, timers, USARTs, I2C, SPIs, ADC, DAC, COMPs</t>
  </si>
  <si>
    <t>Automotive 8-bit ultra-low-power MCU with 64 Kbytes Flash, LIN, RTC, LCD, data EEPROM, timers, USARTs, I2C, SPIs, ADC, DAC, COMPs, AES</t>
  </si>
  <si>
    <t>Ultra-low-power 8-bit MCU with 8 Kbytes Flash, 16 MHz CPU, up to 2-Kbyte of EEPROM</t>
  </si>
  <si>
    <t>Ultra-low-power Value line 8-bit MCU with 8 Kbytes Flash, 16 MHz CPU, integrated EEPROM</t>
  </si>
  <si>
    <t>Ultra-low-power 8-bit MCU with 8 Kbytes Flash, 16 MHz CPU, integrated EEPROM</t>
  </si>
  <si>
    <t>Ultra-low-power 8-bit MCU with 32 Kbytes Flash, 16 MHz CPU, integrated EEPROM</t>
  </si>
  <si>
    <t>Ultra-low-power 8-bit MCU with 64 Kbytes Flash, 16 MHz CPU, integrated EEPROM</t>
  </si>
  <si>
    <t>Ultra-low-power 8-bit MCU with 2 Kbytes Flash, 16 MHz CPU, integrated EEPROM</t>
  </si>
  <si>
    <t>Ultra-low-power 8-bit MCU with 4 Kbytes Flash, 16 MHz CPU, integrated EEPROM</t>
  </si>
  <si>
    <t>Ultra-low-power 8-bit MCUs with 4-Kbyte Flash, 16 MHz CPU, integrated EEPROM</t>
  </si>
  <si>
    <t>Ultra-low-power 8-bit MCU with 16 Kbytes Flash, 16 MHz CPU, integrated EEPROM</t>
  </si>
  <si>
    <t>Ultra-low-power 8-bit MCU with 64 Kbytes Flash, 16 MHz CPU, integrated EEPROM, AES</t>
  </si>
  <si>
    <t>Mainstream Value line 8-bit MCU with 8 Kbytes Flash, 16 MHz CPU</t>
  </si>
  <si>
    <t>Mainstream Value line 8-bit MCU with 8 Kbytes Flash, 16 MHz CPU, integrated EEPROM</t>
  </si>
  <si>
    <t>Mainstream Value line 8-bit MCU with 32 Kbytes Flash, 16 MHz CPU, integrated EEPROM</t>
  </si>
  <si>
    <t>Mainstream Value line 8-bit MCU with 64 Kbytes Flash, 24 MHz CPU, integrated EEPROM</t>
  </si>
  <si>
    <t>Mainstream Access line 8-bit MCU with 4 Kbytes Flash, 16 MHz CPU, integrated EEPROM</t>
  </si>
  <si>
    <t>Mainstream Access line 8-bit MCU with 8 Kbytes Flash, 16 MHz CPU, integrated EEPROM</t>
  </si>
  <si>
    <t>Mainstream Access line 8-bit MCU with 16 Kbytes Flash, 16 MHz CPU, integrated EEPROM</t>
  </si>
  <si>
    <t>Mainstream Access line 8-bit MCU with 32 Kbytes Flash, 16 MHz CPU, integrated EEPROM</t>
  </si>
  <si>
    <t>Mainstream Access line 8-bit MCU with 32 Kbytes Flash, 24 MHz CPU, integrated EEPROM</t>
  </si>
  <si>
    <t>Mainstream Performance line 8-bit MCU with 32 Kbytes Flash, 24 MHz CPU, integrated EEPROM</t>
  </si>
  <si>
    <t>Mainstream Performance line 8-bit MCU with 64 Kbytes Flash, 24 MHz CPU, integrated EEPROM</t>
  </si>
  <si>
    <t>Mainstream Performance line 8-bit MCU with 128 Kbytes Flash, 24 MHz CPU, integrated EEPROM</t>
  </si>
  <si>
    <t>Mainstream Performance line 8-bit MCU with 128 Kbyes Flash, 24 MHz CPU, integrated EEPROM</t>
  </si>
  <si>
    <t>Mainstream Application specific line 8-bit MCU with 8 Kbytes Flash, 16 MHz CPU, integrated EEPROM</t>
  </si>
  <si>
    <t>DiSEqC slave microcontroller for SaTCR based LNBs and switchers</t>
  </si>
  <si>
    <t>DMOS DUAL FULL BRIDGE DRIVER</t>
  </si>
  <si>
    <t>DMOS dual full bridge driver</t>
  </si>
  <si>
    <t>DMOS dual full bridge driver with PWM current controller</t>
  </si>
  <si>
    <t>DMOS driver for bipolar stepper motor</t>
  </si>
  <si>
    <t>DMOS driver for three-phase brushless DC motor</t>
  </si>
  <si>
    <t>Three phase motor driver</t>
  </si>
  <si>
    <t>DMOS driver for 3-phase brushless DC motor</t>
  </si>
  <si>
    <t>Advanced BLDC controller with embedded STM32 MCU</t>
  </si>
  <si>
    <t>250 V three-phase controller with MCU</t>
  </si>
  <si>
    <t>600V three-phase controller with MCU</t>
  </si>
  <si>
    <t>Advanced single shunt BLDC controller with embedded STM32 MCU</t>
  </si>
  <si>
    <t>High performance 3-phase motor controller with embedded STM32G4 MCU</t>
  </si>
  <si>
    <t>Dynamic NFC/RFID tag IC with one PWM output and 2-Kbit EEPROM</t>
  </si>
  <si>
    <t>Dynamic NFC/RFID tag IC with two PWM outputs and 2-Kbit EEPROM</t>
  </si>
  <si>
    <t>Dynamic NFC/RFID tag IC with 4-Kbit EEPROM, and fast transfer mode capability</t>
  </si>
  <si>
    <t>Dynamic NFC/RFID tag IC with 16-Kbit EEPROM, and fast transfer mode capability</t>
  </si>
  <si>
    <t>Dynamic NFC/RFID tag IC with 64-Kbit EEPROM, and fast transfer mode capability</t>
  </si>
  <si>
    <t>NFC Forum Type 4 Tag IC with 2-Kbit EEPROM</t>
  </si>
  <si>
    <t>NFC Forum Type 4 Tag IC with 2-Kbit EEPROM and general purpose digital output</t>
  </si>
  <si>
    <t>NFC Forum Type 4 Tag IC with 16-Kbit EEPROM</t>
  </si>
  <si>
    <t>NFC Forum Type 4 Tag IC with 512-bit EEPROM</t>
  </si>
  <si>
    <t>NFC Forum Type 4 Tag IC with 64-Kbit EEPROM</t>
  </si>
  <si>
    <t>13.56 MHz short-range contactless memory chip with 2048-bit EEPROM and anticollision functions</t>
  </si>
  <si>
    <t>13.56 MHz short-range contactless memory chip with 4096-bit EEPROM and anticollision functions</t>
  </si>
  <si>
    <t>13.56 MHz short-range contactless memory chip with 512-bit EEPROM and anticollision fucntions</t>
  </si>
  <si>
    <t>13.56 MHz short-range contactless memory chip with 512-bit EEPROM and anticollision functions</t>
  </si>
  <si>
    <t>NFC Forum Type 2 tag IC with 1.6-kbit EEPROM</t>
  </si>
  <si>
    <t>NFC Forum Type 2 tag IC with 512-bit EEPROM</t>
  </si>
  <si>
    <t>NFC Type 5 / RFID tag IC with EEPROM with 2.5-Kbit, product identification and protection</t>
  </si>
  <si>
    <t>NFC Type 5 / RFID tag IC with 16-Kbit EEPROM and protection</t>
  </si>
  <si>
    <t>NFC Type 5 / RFID tag IC with 512-bits EEPROM, product identification and protection</t>
  </si>
  <si>
    <t>NFC Type 5 / RFID tag IC with 64-Kbit EEPROM and protection</t>
  </si>
  <si>
    <t>Industrial GNSS dead reckoning module with 6-axis IMU</t>
  </si>
  <si>
    <t>Automotive GNSS dead reckoning module with 6-axis IMU</t>
  </si>
  <si>
    <t>Up to 1 A step down switching regulator for automotive applications</t>
  </si>
  <si>
    <t>Up to 1 A step-down switching regulator for automotive applications</t>
  </si>
  <si>
    <t>Up to 1.5 A step-down switching regulator for automotive applications</t>
  </si>
  <si>
    <t>Up to 2 A step down switching regulator for automotive applications</t>
  </si>
  <si>
    <t>Up to 2 A step-down switching regulator for automotive applications</t>
  </si>
  <si>
    <t>Up to 2.5 A step down switching regulator for automotive applications</t>
  </si>
  <si>
    <t>Up to 3 A step down switching regulator for automotive applications</t>
  </si>
  <si>
    <t>36 V 400 mA synchronous step-down switching regulator</t>
  </si>
  <si>
    <t>Automotive 38 V, 500 mA synchronous step-down switching regulator with 30 ÂµA quiescent current</t>
  </si>
  <si>
    <t>38 V, 2 A synchronous step-down switching regulator with 30 ÂµA quiescent current</t>
  </si>
  <si>
    <t>Automotive 38 V, 1.5 A synchronous step-down switching regulator with 30 ÂµA quiescent current</t>
  </si>
  <si>
    <t>Automotive 38 V, 2 A synchronous step-down switching regulator with 30 ÂµA quiescent current</t>
  </si>
  <si>
    <t>Automotive 38 V, 5W synchronous iso-buck converter</t>
  </si>
  <si>
    <t>2 A step-down switching regulator for automotive applications</t>
  </si>
  <si>
    <t>3 A step-down switching regulator for automotive applications</t>
  </si>
  <si>
    <t>61 V 3A asynchronous step-down switching regulator with adjustable current limitation for automotive</t>
  </si>
  <si>
    <t>16 Channels LED driver with error detection, current gain control and 12/16 bit-PWM brightness control for automotive applications</t>
  </si>
  <si>
    <t>Automotive 3A single channel LED driver with integrated DC-DC converter</t>
  </si>
  <si>
    <t>Automotive grade PWM-dimmable single channel LED driver with integrated boost controller</t>
  </si>
  <si>
    <t>Up to 4 V, 3 A step-down 1.5 MHz switching regulator for automotive applications</t>
  </si>
  <si>
    <t>Up to 4 V, 3 A step-down 2.3 MHz switching regulator for automotive applications</t>
  </si>
  <si>
    <t>Up to 1 A step down switching regulator</t>
  </si>
  <si>
    <t>2A switch step down switching regulator</t>
  </si>
  <si>
    <t>2 A switch step down switching regulator</t>
  </si>
  <si>
    <t>Up to 2 A step down switching regulator</t>
  </si>
  <si>
    <t>38 V, 1.5 A synchronous step-down converter with low quiescent current</t>
  </si>
  <si>
    <t>38 V, 2 A synchronous step-down converter with low quiescent current</t>
  </si>
  <si>
    <t>38 V, 3 A synchronous step-down converter with 17 ÂµA quiescent current</t>
  </si>
  <si>
    <t>36 V, 400 mA synchronous step-down switching regulator</t>
  </si>
  <si>
    <t>38 V, 500 mA synchronous step-down switching regulator with 30 ÂµA quiescent current</t>
  </si>
  <si>
    <t>38 V, 1.5 A synchronous step-down switching regulator with 30 ÂµA quiescent current</t>
  </si>
  <si>
    <t>38 V, 5W synchronous iso-buck converter</t>
  </si>
  <si>
    <t>60 V 300 mA synchronous step-down switching regulator with 10 ÂµA quiescent current</t>
  </si>
  <si>
    <t>61 V 3 A asynchronous step-down switching regulator with adjustable current limitation</t>
  </si>
  <si>
    <t>61 V 2 A asynchronous step-down switching regulator with adjustable current limitation</t>
  </si>
  <si>
    <t>200 mA very low quiescent current Linear regulator IC</t>
  </si>
  <si>
    <t>300 mA very low quiescent current linear regulator IC</t>
  </si>
  <si>
    <t>500 mA low quiescent current and low noise voltage regulator</t>
  </si>
  <si>
    <t>1 A low quiescent current low noise voltage regulator</t>
  </si>
  <si>
    <t>2 A high PSRR ultra low drop linear regulator with reverse current protection</t>
  </si>
  <si>
    <t>1 A, low quiescent current, low-noise voltage regulator with soft start - Automotive grade</t>
  </si>
  <si>
    <t>1 A Very low drop voltage regulator</t>
  </si>
  <si>
    <t>500 mA very low drop voltage regulator</t>
  </si>
  <si>
    <t>200 mA low quiescent current very low noise LDO</t>
  </si>
  <si>
    <t>300 mA low quiescent current very low noise LDO (automotive for SOT23-5L package)</t>
  </si>
  <si>
    <t>200 mA low quiescent current and low noise LDO</t>
  </si>
  <si>
    <t>200 mA low quiescent current and high PSRR voltage regulator</t>
  </si>
  <si>
    <t>September 2020</t>
  </si>
  <si>
    <t>1.2 A low quiescent current LDO with reverse current protection</t>
  </si>
  <si>
    <t>1.2A Low Drop Linear Regulator IC</t>
  </si>
  <si>
    <t>250 mA ultra-low noise LDO</t>
  </si>
  <si>
    <t>12-Channel Low Quiescent Current LED Driver</t>
  </si>
  <si>
    <t>16 Channels LED driver with Error detection, Current Gain Control and 12/16 bit PWM Brightness control</t>
  </si>
  <si>
    <t>1A low-side gate driver</t>
  </si>
  <si>
    <t>400 mA nano-quiescent synchronous step-down converter with digital voltage selection and Power Good</t>
  </si>
  <si>
    <t>400 mA nano-quiescent synchronous step-down converter with digital voltage selection, Power Good and AUX switch</t>
  </si>
  <si>
    <t>400 mA nano-quiescent synchronous step-down converter with digital voltage selection, Power Good and independent Load Switch</t>
  </si>
  <si>
    <t>Up to 3 A step-down switching regulator</t>
  </si>
  <si>
    <t>3 A DC step-down switching regulator</t>
  </si>
  <si>
    <t>300 mA, 28 V low-dropout voltage regulator, with 5 ÂµA quiescent current</t>
  </si>
  <si>
    <t>300mA, 28 V low-dropout voltage regulator, with 5 ÂµA quiescent current</t>
  </si>
  <si>
    <t>Low voltage 8-bit constant current LED sink driver with output error detection for automotive applications</t>
  </si>
  <si>
    <t>Low voltage 16-bit constant current LED sink driver with output error detection and auto power-saving for automotive applications</t>
  </si>
  <si>
    <t>150 mA - ultra low quiescent current linear voltage regulator</t>
  </si>
  <si>
    <t>Li-Ion Linear Battery Charger with LDO</t>
  </si>
  <si>
    <t>14 Output Rails PMIC 4 Adjustable Constant ON Time (COT) Buck SMPS converters BOOST with Bypass, LDO for Memory Power Supply</t>
  </si>
  <si>
    <t>Adjustable Shunt voltage reference</t>
  </si>
  <si>
    <t>Micropower high precision series voltage reference</t>
  </si>
  <si>
    <t>Precision micropower shunt voltage reference</t>
  </si>
  <si>
    <t>SLLIMM 2nd series IPM, 3-phase inverter, 15 A, 600 V short-circuit rugged IGBTs</t>
  </si>
  <si>
    <t>SLLIMM 2nd series IPM, 3-phase inverter, 20 A, 600 V short-circuit rugged IGBTs</t>
  </si>
  <si>
    <t>N-channel 600 V, 0.55 Ohm typ., 7.5 A MDmesh M2 Power MOSFET in D2PAK package</t>
  </si>
  <si>
    <t>N-channel 950 V, 0.65 Ohm typ., 8 A MDmesh K5 Power MOSFET in a D2PAK package</t>
  </si>
  <si>
    <t>N-channel 600 V, 0.35 Ohm typ., 11 A MDmesh M2 Power MOSFET in D2PAK package</t>
  </si>
  <si>
    <t>N-channel 800 V, 0.37 Ohm typ., 12 A MDmesh K5 Power MOSFET in D2PAK package</t>
  </si>
  <si>
    <t>N-channel 800 V, 0.400 Ohm typ., 12 A MDmesh K5 Power MOSFET in a D2PAK package</t>
  </si>
  <si>
    <t>N-channel 800 V, 0.29 Ohm typ., 14 A MDmesh K5 Power MOSFET in a D2PAK package</t>
  </si>
  <si>
    <t>N-channel 600 V, 0.255 Ohm typ., 13 A MDmesh M2 Power MOSFET in D2PAK package</t>
  </si>
  <si>
    <t>N-channel 600 V, 230 mOhm typ., 13 A MDmesh M6 Power MOSFET in a D2PAK package</t>
  </si>
  <si>
    <t>N-channel 650 V, 0.160 Ohm typ., 18 A MDmesh M5 Power MOSFET in D2PAK package</t>
  </si>
  <si>
    <t>N-channel 900 V, 0.21 Ohm typ., 20 A MDmesh K5 Power MOSFET in a D2PAK package</t>
  </si>
  <si>
    <t>N-channel 950 V, 0.275 Ohm typ., 17.5 A MDmesh K5 Power MOSFET in a D2PAK package</t>
  </si>
  <si>
    <t>N-channel 900 V, 0.25 Ohm typ., 18.5 A MDmesh K5 Power MOSFET in D2PAK package</t>
  </si>
  <si>
    <t>N-channel 600 V, 200 mOhm typ., 15 A MDmesh DM6 Power MOSFET in a D2PAK package</t>
  </si>
  <si>
    <t>N-channel 600 V, 196 mOhm typ., 15 A MDmesh M6 Power MOSFET in a D2PAK package</t>
  </si>
  <si>
    <t>N-channel 800 V, 0.23 Ohm typ., 16 A MDmesh K5 Power MOSFET in D2PAK package</t>
  </si>
  <si>
    <t>N-channel 600 V, 0.175 Ohm typ., 18 A MDmesh DM2 Power MOSFET in D2PAK package</t>
  </si>
  <si>
    <t>N-channel 600 V, 0.168 Ohm typ., 18 A MDmesh M2 Power MOSFET in D2PAK package</t>
  </si>
  <si>
    <t>N-channel 600 V, 162 mOhm typ., 17 A MDmesh M6 Power MOSFET in a D2PAK package</t>
  </si>
  <si>
    <t>N-channel 650 V, 0.185 Ohm typ., 16 A MDmesh M2 Power MOSFET in D2PAK package</t>
  </si>
  <si>
    <t>N-channel 600 V, 0.13 Ohm typ., 21 A MDmesh DM2 Power MOSFET in D2PAK package</t>
  </si>
  <si>
    <t>N-channel 600 V, 0.135 Ohm typ., 22 A MDmesh M2 Power MOSFETs in D2PAK package</t>
  </si>
  <si>
    <t>N-channel 650 V, 0.15 Ohm typ., 20 A MDmesh M2 Power MOSFET in D2PAK package</t>
  </si>
  <si>
    <t>Automotive-grade N-channel 650 V, 0.15 Ohm typ., 20 A MDmesh M2 Power MOSFET in a D2PAK package</t>
  </si>
  <si>
    <t>N-channel 800 V, 0.15 Ohm typ., 24 A MDmesh K5 Power MOSFET in a D2PAK package</t>
  </si>
  <si>
    <t>N-channel 650 V, 0.124 Ohm typ., 22 A MDmesh M5 Power MOSFET in D2PAK package</t>
  </si>
  <si>
    <t>N-channel 600 V, 0.110 Ohm typ., 24 A MDmesh DM2 Power MOSFET in D2PAK package</t>
  </si>
  <si>
    <t>N-channel 600 V, 115 mOhm typ., 25 A MDmesh DM6 Power MOSFET in a D2PAK package</t>
  </si>
  <si>
    <t>N-channel 600 V, 0.108 Ohm typ., 26 A MDmesh M2 Power MOSFETs in D2PAK package</t>
  </si>
  <si>
    <t>N-channel 600 V, 105 mOhm typ., 25 A MDmesh M6 Power MOSFET in a D2PAK package</t>
  </si>
  <si>
    <t>N-channel 650 V, 0.117 Ohm typ., 24 A MDmesh M2 Power MOSFET in D2PAK package</t>
  </si>
  <si>
    <t>N-channel 650 V, 0.09 Ohm typ., 28 A MDmesh M5 Power MOSFET in D2PAK package</t>
  </si>
  <si>
    <t>N-channel 600 V, 0.094 Ohm typ., 28 A MDmesh DM2 Power MOSFETs in D2PAK package</t>
  </si>
  <si>
    <t>N-channel 650 V, 0.093 Ohm typ., 32 A MDmesh DM2 Power MOSFET in a D2PAK package</t>
  </si>
  <si>
    <t>N-channel 600 V, 85 mOhm typ., 30 A MDmesh M6 Power MOSFET in a D2PAK package</t>
  </si>
  <si>
    <t>Automotive-grade N-channel 600 V, 0.094 Ohm typ., 28 A MDmesh DM2 Power MOSFET in a D2PAK package</t>
  </si>
  <si>
    <t>N-channel 650 V, 0.073 Ohm typ., 30 A MDmesh M5 Power MOSFET in D2PAK package</t>
  </si>
  <si>
    <t>N-channel 600 V, 0.078 Ohm typ., 34 A MDmesh M2 Power MOSFET in D2PAK package</t>
  </si>
  <si>
    <t>N-channel 600 V, 0.085 Ohm typ., 34 A MDmesh DM2 Power MOSFET in a D2PAK package</t>
  </si>
  <si>
    <t>Automotive-grade N-channel 650 V, 0.058 Ohm typ., 42 A MDmesh M5 Power MOSFET in a D2PAK package</t>
  </si>
  <si>
    <t>Automotive-grade N-channel 600 V, 0.085 Ohm typ., 34 A MDmesh DM2 Power MOSFET in a D2PAK package</t>
  </si>
  <si>
    <t>N-channel 650 V, 0.067 Ohm typ., 35 A MDmesh M5 Power MOSFET in D2PAK package</t>
  </si>
  <si>
    <t>N-channel 600 V, 68 mOhm typ., 36 A MDmesh M6 Power MOSFET in a D2PAK package</t>
  </si>
  <si>
    <t>N-channel 650 V, 0.056 Ohm typ., 42 A MDmesh M5 Power MOSFET in D2PAK package</t>
  </si>
  <si>
    <t>N-channel 600 V, 1.06 Ohm typ., 4.5 A MDmesh M2 Power MOSFET in D2PAK package</t>
  </si>
  <si>
    <t>N-channel 800 V, 0.55 Ohm typ., 8 A MDmesh K5 Power MOSFET in a DPAK package</t>
  </si>
  <si>
    <t>N-channel 600 V, 0.55 Ohm typ., 7.5 A MDmesh M2 Power MOSFET in DPAK package</t>
  </si>
  <si>
    <t>N-channel 600 V, 520 mOhm typ., 6.4 A MDmesh M6 Power MOSFET in a DPAK package</t>
  </si>
  <si>
    <t>N-channel 500 V, 0.45 Ohm typ., 8 A MDmesh M2 Power MOSFET in DPAK package</t>
  </si>
  <si>
    <t>N-channel 600 V, 370 mOhm typ., 10 A MDmesh DM2 Power MOSFET in a DPAK package</t>
  </si>
  <si>
    <t>N-channel 650 V, 0.60 Ohm typ., 7 A MDmesh M2 Power MOSFET in DPAK package</t>
  </si>
  <si>
    <t>N-channel 650 V, 0.43 Ohm typ., 9 A MDmesh M5 Power MOSFET in DPAK package</t>
  </si>
  <si>
    <t>N-channel 500 V, 0.299 Ohm typ., 11 A MDmesh DM2 Power MOSFET in a DPAK package</t>
  </si>
  <si>
    <t>N-channel 500 V, 0.325 Ohm typ., 10 A MDmesh M2 Power MOSFET in a DPAK package</t>
  </si>
  <si>
    <t>N-channel 600 V, 0.395 Ohm typ., 9 A MDmesh M2 Power MOSFET in DPAK package</t>
  </si>
  <si>
    <t>N-channel 600 V, 0.29 Ohm typ., 12 A MDmesh M6 Power MOSFET in a DPAK package</t>
  </si>
  <si>
    <t>N-channel 650 V, 0.42 Ohm typ., 8 A MDmesh M2 Power MOSFET in a DPAK package</t>
  </si>
  <si>
    <t>N-channel 600 V, 0.310 Ohm typ., 11 A MDmesh DM2 Power MOSFET in a DPAK package</t>
  </si>
  <si>
    <t>N-channel 600 V, 0.35 Ohm typ., 11 A MDmesh M2 Power MOSFET in DPAK package</t>
  </si>
  <si>
    <t>N-channel 600 V, 320 mOhm typ., 10 A MDmesh M6 Power MOSFET in a DPAK package</t>
  </si>
  <si>
    <t>N-channel 650 V, 0.37 Ohm typ., 10 A MDmesh M2 Power MOSFET in DPAK package</t>
  </si>
  <si>
    <t>N-channel 650 V, 0.308 Ohm typ., 11 A MDmesh M5 Power MOSFET in DPAK package</t>
  </si>
  <si>
    <t>N-channel 500 V, 0.24 Ohm typ., 13 A MDmesh M2 Power MOSFET in a DPAK package</t>
  </si>
  <si>
    <t>N-channel 600 V, 0.28 Ohm typ., 12 A MDmesh M2 Power MOSFET in DPAK package</t>
  </si>
  <si>
    <t>N-channel 600 V, 0.260 Ohm typ., 12 A MDmesh M6 Power MOSFET in a DPAK package</t>
  </si>
  <si>
    <t>N-channel 550 V, 0.150 Ohm typ., 16 A MDmesh M5 Power MOSFET in DPAK package</t>
  </si>
  <si>
    <t>N-channel 600 V, 230 mOhm typ., 13 A MDmesh M6 Power MOSFET in a DPAK package</t>
  </si>
  <si>
    <t>N-channel 1050 V, 6 Ohm typ., 1.5 A MDmesh K5 Power MOSFET in DPAK package</t>
  </si>
  <si>
    <t>N-channel 800 V, 3.5 Ohm typ., 2 A MDmesh K5 Power MOSFET in a DPAK package</t>
  </si>
  <si>
    <t>N-channel 950 V, 4.2 Ohm typ., 2 A MDmesh K5 Power MOSFET in DPAK package</t>
  </si>
  <si>
    <t>N-channel 800 V, 2.75 Ohm typ., 2 A MDmesh K5 Power MOSFET in a DPAK package</t>
  </si>
  <si>
    <t>N-channel 650 V, 1.4 Ohm typ., 3.5 A MDmesh M6 Power MOSFET in a DPAK package</t>
  </si>
  <si>
    <t>N-channel 800 V, 2.8 Ohm typ., 2.5 MDmesh K5 Power MOSFET in a DPAK package</t>
  </si>
  <si>
    <t>Automotive-grade N-channel 950 V, 4.3 Ohm typ., 2 A MDmesh K5 Power MOSFET in a DPAK package</t>
  </si>
  <si>
    <t>N-channel 800 V, 2.1 Ohm typ., 3 A MDmesh K5 Power MOSFET in a DPAK package</t>
  </si>
  <si>
    <t>N-channel 800 V, 2.1 Ohm typ., 3 A MDmesh K5 Power MOSFET in DPAK package</t>
  </si>
  <si>
    <t>N-channel 900 V, 1.90 Ohm typ., 3 A MDmesh K5 Power MOSFET in a DPAK package</t>
  </si>
  <si>
    <t>N-channel 600 V, 1.38 Ohm typ., 3.5 A MDmesh DM2 Power MOSFET in a DPAK package</t>
  </si>
  <si>
    <t>N-channel 600 V, 1.3 Ohm typ., 3.5 A MDmesh M2 Power MOSFET in DPAK package</t>
  </si>
  <si>
    <t>N-channel 800 V, 1.50 Ohm typ., 4 A MDmesh K5 Power MOSFET in a DPAK package</t>
  </si>
  <si>
    <t>N-channel 950 V, 2 Ohm typ., 3.5 A MDmesh K5 Power MOSFET in a DPAK package</t>
  </si>
  <si>
    <t>N-channel 600 V, 1.06 Ohm typ., 4.5 A MDmesh M2 Power MOSFET in DPAK package</t>
  </si>
  <si>
    <t>N-channel 650 V, 1.2 Ohm typ., 4 A MDmesh M2 Power MOSFET in DPAK package</t>
  </si>
  <si>
    <t>N-channel 800 V, 1.3 Ohm typ., 4.5 A MDmesh K5 Power MOSFET in a DPAK package</t>
  </si>
  <si>
    <t>N-channel 900 V, 0.91 Ohm typ., 6 A MDmesh K5 Power MOSFET in a DPAK package</t>
  </si>
  <si>
    <t>N-channel 950 V, 1 Ohm typ., 9 A MDmesh K5 Power MOSFET in DPAK package</t>
  </si>
  <si>
    <t>N-channel 800 V, 0.95 Ohm typ., 5 A MDmesh K5 Power MOSFET in a DPAK package</t>
  </si>
  <si>
    <t>N-channel 600 V, 0.86 Ohm typ., 5 A MDmesh M2 Power MOSFET in DPAK package</t>
  </si>
  <si>
    <t>N-channel 600 V, 780 mOhm typ., 5 A MDmesh M6 Power MOSFET in a DPAK package</t>
  </si>
  <si>
    <t>N-channel 650 V, 0.98 Ohm typ., 5 A MDmesh M2 Power MOSFET in a DPAK package</t>
  </si>
  <si>
    <t>N-channel 800 V, 0.95 Ohm typ., 6 A MDmesh K5 Power MOSFET in DPAK package</t>
  </si>
  <si>
    <t>N-channel 900 V, 0.72 Ohm typ., 7 A MDmesh K5 Power MOSFET in a DPAK package</t>
  </si>
  <si>
    <t>N-channel 600 V, 550 mOhm typ., 8 A MDmesh DM2 Power MOSFET in a DPAK package</t>
  </si>
  <si>
    <t>N-channel 800 V, 0.8 Ohm typ., 6 A MDmesh K5 Power MOSFET in DPAK package</t>
  </si>
  <si>
    <t>N-channel 600 V, 0.72 Ohm typ., 5.5 A MDmesh M2 Power MOSFET in DPAK package</t>
  </si>
  <si>
    <t>N-channel 800 V, 0.73 Ohm typ., 7 A MDmesh K5 Power MOSFET in a DPAK package</t>
  </si>
  <si>
    <t>N-channel 800 V, 0.55 Ohm typ., 8 A MDmesh K5 Power MOSFET in a TO-220FP package</t>
  </si>
  <si>
    <t>N-channel 1050 V, 1 Ohm typ., 6 A MDmesh K5 Power MOSFETs in TO-220FP package</t>
  </si>
  <si>
    <t>N-channel 600 V, 0.440 Ohm typ., 8 A MDmesh DM2 Power MOSFET in a TO-220FP package</t>
  </si>
  <si>
    <t>N-channel 600 V, 0.55 Ohm typ., 7.5 A MDmesh M2 Power MOSFET in TO-220FP package</t>
  </si>
  <si>
    <t>N-channel 800 V, 0.470 Ohm typ., 9 A MDmesh K5 Power MOSFET in a TO-220FP package</t>
  </si>
  <si>
    <t>N-channel 950 V, 0.65 Ohm typ., 8 A MDmesh K5 Power MOSFET in TO-220FP package</t>
  </si>
  <si>
    <t>N-channel 600 V, 370 mOhm typ., 10 A MDmesh DM2 Power MOSFET in a TO-220FP package</t>
  </si>
  <si>
    <t>N-channel 650 V, 0.43 Ohm typ., 9 A MDmesh M5 Power MOSFET in TO-220FP package</t>
  </si>
  <si>
    <t>N-channel 1200 V, 0.62 Ohm typ., 12 A MDmesh K5 Power MOSFET in TO-220FP package</t>
  </si>
  <si>
    <t>N-channel 650 V, 0.42 Ohm typ., 8 A MDmesh M2 Power MOSFET in a TO-220FP package</t>
  </si>
  <si>
    <t>N-channel 600 V, 0.310 Ohm typ., 11 A MDmesh DM2 Power MOSFET in a TO-220FP package</t>
  </si>
  <si>
    <t>N-channel 600 V, 0.35 Ohm typ., 11 A MDmesh M2 Power MOSFET in TO-220FP package</t>
  </si>
  <si>
    <t>N-channel 650 V, 0.37 Ohm typ., 10 A MDmesh M2 Power MOSFET in TO-220FP package</t>
  </si>
  <si>
    <t>N-channel 800 V, 0.37 Ohm typ., 12 A MDmesh K5 Power MOSFET in TO-220FP package</t>
  </si>
  <si>
    <t>N-channel 800 V, 0.400 Ohm typ., 12 A MDmesh K5 Power MOSFET in a TO-220FP package</t>
  </si>
  <si>
    <t>N-channel 800 V, 0.300 Ohm typ., 14 A MDmesh K5 Power MOSFET in a TO-220FP package</t>
  </si>
  <si>
    <t>N-channel 950 V, 0.41 Ohm typ., 12 A MDmesh K5 Power MOSFET in a TO-220FP package</t>
  </si>
  <si>
    <t>N-channel 600 V, 0.260 Ohm typ., 12 A MDmesh M6 Power MOSFET in a TO-220FP package</t>
  </si>
  <si>
    <t>N-channel 650 V, 0.32 Ohm typ., 11 A MDmesh M2 Power MOSFET in TO-220FP package</t>
  </si>
  <si>
    <t>N-channel 900 V, 280 mOhm typ., 15 A MDmesh K5 Power MOSFET in a TO-220FP package</t>
  </si>
  <si>
    <t>N-channel 800 V, 0.29 Ohm typ., 14 A MDmesh K5 Power MOSFET in a TO-220FP package</t>
  </si>
  <si>
    <t>N-channel 600 V, 0.260 Ohm typ., 12 A MDmesh DM2 Power MOSFET in a TO-220FP package</t>
  </si>
  <si>
    <t>N-channel 600 V, 0.255 Ohm typ., 13 A MDmesh M2 Power MOSFET in TO-220FP package</t>
  </si>
  <si>
    <t>N-channel 650 V, 0.160 Ohm typ., 18 A MDmesh M5 Power MOSFET in TO-220FP package</t>
  </si>
  <si>
    <t>N-channel 900 V, 0.21 Ohm typ., 20 A MDmesh K5 Power MOSFET in a TO-220FP package</t>
  </si>
  <si>
    <t>N-channel 950 V, 0.275 Ohm typ., 17.5 A MDmesh K5 Power MOSFET in a TO-220FP package</t>
  </si>
  <si>
    <t>N-channel 900 V, 0.25 Ohm typ., 18.5 A MDmesh K5 Power MOSFET in TO-220FP package</t>
  </si>
  <si>
    <t>N-channel 600 V, 200 mOhm typ., 15 A MDmesh DM6 Power MOSFET in TO-220FP package</t>
  </si>
  <si>
    <t>N-channel 600 V, 196 mOhm typ., 15 A MDmesh M6 Power MOSFET in a TO-220FP package</t>
  </si>
  <si>
    <t>N-channel 800 V, 0.23 Ohm typ., 16 A MDmesh K5 Power MOSFET in TO-220FP package</t>
  </si>
  <si>
    <t>N-channel 600 V, 0.175 Ohm typ., 18 A MDmesh DM2 Power MOSFET in TO-220FP package</t>
  </si>
  <si>
    <t>N-channel 600 V, 168 mOhm typ., 18 A MDmesh M2 Power MOSFET in TO-220FP package</t>
  </si>
  <si>
    <t>N-channel 600 V, 162 mOhm typ., 17 A MDmesh M6 Power MOSFET in a TO-220FP package</t>
  </si>
  <si>
    <t>N-channel 650 V, 0.185 Ohm typ., 16 A MDmesh M2 Power MOSFET in TO-220FP package</t>
  </si>
  <si>
    <t>N-channel 800 V, 0.190 Ohm typ., 19.5 A MDmesh K5 Power MOSFET in a TO-220FP package</t>
  </si>
  <si>
    <t>N-channel 600 V, 165 mOhm typ., 18 A MDmesh DM6 Power MOSFET in TO-220FP package</t>
  </si>
  <si>
    <t>N-channel 600 V, 0.14 Ohm typ., 20 A MDmesh M2 Power MOSFET in a TO-220FP package</t>
  </si>
  <si>
    <t>N-channel 600 V, 0.13 Ohm typ., 21 A MDmesh DM2 Power MOSFET in a TO-220FP package</t>
  </si>
  <si>
    <t>N-channel 600 V, 0.135 Ohm typ., 22 A MDmesh M2 Power MOSFETs in TO-220FP package</t>
  </si>
  <si>
    <t>N-channel 650 V, 0.15 Ohm typ., 20 A MDmesh M2 Power MOSFET in TO-220FP package</t>
  </si>
  <si>
    <t>N-channel 950 V, 4.2 Ohm typ., 2 A MDmesh K5 Power MOSFET in TO-220FP package</t>
  </si>
  <si>
    <t>N-channel 650 V, 0.124 Ohm typ., 22 A MDmesh M5 Power MOSFET in TO-220FP package</t>
  </si>
  <si>
    <t>N-channel 600 V, 0.110 Ohm typ., 24 A MDmesh DM2 Power MOSFET in a TO-220FP package</t>
  </si>
  <si>
    <t>N-channel 600 V, 115 mOhm typ., 25 A MDmesh DM6 Power MOSFET in a TO-220FP package</t>
  </si>
  <si>
    <t>N-channel 600 V, 0.108 Ohm typ., 26 A MDmesh M2 Power MOSFETs in TO-220FP package</t>
  </si>
  <si>
    <t>N-channel 600 V, 105 mOhm typ., 25 A MDmesh M6 Power MOSFET in a TO-220FP package</t>
  </si>
  <si>
    <t>N-channel 650 V, 0.117 Ohm typ., 24 A MDmesh M2 Power MOSFET in TO-220FP package</t>
  </si>
  <si>
    <t>N-channel 600 V, 0.094 Ohm typ., 28 A MDmesh DM2 Power MOSFETs in TO-220FP package</t>
  </si>
  <si>
    <t>N-channel 600 V, 85 mOhm typ., 30 A MDmesh M6 Power MOSFET in a TO-220FP package</t>
  </si>
  <si>
    <t>N-channel 650 V, 0.073 Ohm typ., 30 A MDmesh M5 Power MOSFET in TO-220FP package</t>
  </si>
  <si>
    <t>N-channel 800 V, 2.8 Ohm typ., 2.5 A MDmesh K5 Power MOSFET in TO-220FP package</t>
  </si>
  <si>
    <t>N-channel 600 V, 0.078 Ohm typ., 34 A MDmesh M2 Power MOSFET in TO-220FP package</t>
  </si>
  <si>
    <t>N-channel 650 V, 0.087 Ohm typ., 32 A MDmesh M2 Power MOSFET in TO-220FP package</t>
  </si>
  <si>
    <t>N-channel 600 V, 68 mOhm typ., 36 A MDmesh M6 Power MOSFET in a TO-220FP package</t>
  </si>
  <si>
    <t>N-channel 800 V, 2.1 Ohm typ., 3 A MDmesh K5 Power MOSFET in a TO-220FP package</t>
  </si>
  <si>
    <t>N-channel 900 V, 1.90 Ohm typ., 4 A MDmesh K5 Power MOSFET in a TO-220FP package</t>
  </si>
  <si>
    <t>N-channel 650 V, 0.056 Ohm typ., 42 A MDmesh M5 Power MOSFET in TO-220FP package</t>
  </si>
  <si>
    <t>N-channel 1050 V, 2.9 Ohm typ., 3 A MDmesh K5 Power MOSFET in TO-220FP package</t>
  </si>
  <si>
    <t>N-channel 800 V, 1.50 Ohm typ., 4 A MDmesh K5 Power MOSFET in a TO-220FP package</t>
  </si>
  <si>
    <t>N-channel 950 V, 2 Ohm typ., 3.5 A MDmesh K5 Power MOSFET in a TO-220FP package</t>
  </si>
  <si>
    <t>N-channel 600 V, 1.06 Ohm typ., 4.5 A MDmesh M2 Power MOSFET in TO-220FP package</t>
  </si>
  <si>
    <t>N-channel 800 V, 1.3 Ohm typ., 4.5 A MDmesh K5 Power MOSFET in a TO-220FP package</t>
  </si>
  <si>
    <t>N-channel 900 V, 0.91 Ohm typ., 6 A MDmesh K5 Power MOSFET in a TO-220FP package</t>
  </si>
  <si>
    <t>N-channel 950 V, 1 Ohm typ., 9 A MDmesh K5 Power MOSFET in TO-220FP package</t>
  </si>
  <si>
    <t>N-channel 800 V, 0.95 Ohm typ., 5 A MDmesh K5 Power MOSFET in a TO-220FP package</t>
  </si>
  <si>
    <t>N-channel 1050 V, 1.4 Ohm typ., 4 A MDmesh K5 Power MOSFET in a TO-220FP package</t>
  </si>
  <si>
    <t>N-channel 600 V, 0.86 Ohm typ., 5 A MDmesh M2 Power MOSFET in TO-220FP package</t>
  </si>
  <si>
    <t>N-channel 800 V, 0.95 Ohm typ., 6 A MDmesh K5 Power MOSFET in TO-220FP package</t>
  </si>
  <si>
    <t>N-channel 900 V, 0.72 Ohm typ., 7 A MDmesh K5 Power MOSFET in a TO-220FP package</t>
  </si>
  <si>
    <t>N-channel 800 V, 0.8 Ohm typ., 6 A MDmesh K5 Power MOSFET in TO-220FP package</t>
  </si>
  <si>
    <t>N-channel 600 V, 0.72 Ohm typ., 5.5 A MDmesh M2 Power MOSFET in TO-220FP package</t>
  </si>
  <si>
    <t>N-channel 800 V, 0.73 Ohm typ., 7 A MDmesh K5 Power MOSFET in a TO-220FP package</t>
  </si>
  <si>
    <t>N-channel 600 V, 0.35 Ohm typ., 11 A MDmesh M2 Power MOSFET in TO-220FP ultra narrow leads package</t>
  </si>
  <si>
    <t>N-channel 650 V, 0.37 Ohm typ., 10 A MDmesh M2 Power MOSFET in TO-220FP ultra narrow leads package</t>
  </si>
  <si>
    <t>N-channel 800 V, 0.400 Ohm typ., 12 A MDmesh K5 Power MOSFET in a TO-220FP ultra narrow leads package</t>
  </si>
  <si>
    <t>N-channel 600 V, 0.255 Ohm typ., 13 A MDmesh M2 Power MOSFET in TO-220FP ultra narrow leads package</t>
  </si>
  <si>
    <t>N-channel 650 V, 0.275 Ohm typ., 12 A MDmesh M2 Power MOSFET in a TO-220FP ultra narrow leads package</t>
  </si>
  <si>
    <t>N-channel 800 V, 0.23 Ohm typ., 16 A MDmesh K5 Power MOSFET in a TO-220FP ultra narrow leads package</t>
  </si>
  <si>
    <t>N-channel 600 V, 0.168 Ohm typ., 18 A MDmesh M2 Power MOSFET in TO-220FP ultra narrow leads package</t>
  </si>
  <si>
    <t>N-channel 600 V, 0.14 Ohm typ., 20 A MDmesh M2 Power MOSFET in a TO-220FP ultra narrow leads package</t>
  </si>
  <si>
    <t>N-channel 650 V, 0.073 Ohm typ., 30 A MDmesh M5 Power MOSFET in TO-3PF package</t>
  </si>
  <si>
    <t>N-channel 600 V, 0.078 Ohm typ., 34 A MDmesh M2 Power MOSFET in TO-3PF package</t>
  </si>
  <si>
    <t>N-channel 650 V, 0.037 Ohm typ., 58 A MDmesh M5 Power MOSFET in TO-3PF package</t>
  </si>
  <si>
    <t>Automotive-grade 450 V internally clamped IGBT ESCIS 300 mJ</t>
  </si>
  <si>
    <t>Automotive-grade 360 V internally clamped IGBT ESCIS 300 mJ</t>
  </si>
  <si>
    <t>Automotive-grade 400 V internally clamped IGBT ESCIS 320 mJ</t>
  </si>
  <si>
    <t>Trench gate field-stop IGBT, H series 600 V, 5 A high speed</t>
  </si>
  <si>
    <t>Trench gate field-stop IGBT, HB series 650 V, 60 A high speed</t>
  </si>
  <si>
    <t>Trench gate field-stop 650 V, 80 A high speed HB series IGBT</t>
  </si>
  <si>
    <t>Trench gate field-stop IGBT, H series 1200 V, 40 A high speed</t>
  </si>
  <si>
    <t>Trench gate field-stop, 650 V, 40 A, high-speed HB2 series IGBT in a TO-247 long leads package</t>
  </si>
  <si>
    <t>N-channel 1200 V, 0.62 Ohm typ., 12 A MDmesh K5 Power MOSFET in H2PAK-2 package</t>
  </si>
  <si>
    <t>Automotive-grade N-channel 1200 V, 0,62 Ohm typ., 12 A MDmesh K5 Power MOSFET in an H2PAK-2 package</t>
  </si>
  <si>
    <t>Automotive-grade N-channel 950 V, 280 mOhm typ., 17.5 A MDmesh K5 Power MOSFET in an H2PAK-2 package</t>
  </si>
  <si>
    <t>Automotive-grade N-channel 1200 V, 7.25 Ohm typ., 1.5 A MDmesh K5 Power MOSFET in an H2PAK-2 package</t>
  </si>
  <si>
    <t>N-channel 1500 V, 6 Ohm typ., 2.5 A PowerMESH power MOSFET in H2PAK-2 package</t>
  </si>
  <si>
    <t>N-channel 950 V, 1 Ohm typ., 6 A MDmesh K5 Power MOSFET in a H2PAK-2 package</t>
  </si>
  <si>
    <t>N-channel 800 V, 0.59 Ohm typ., 6 A MDmesh K5 Power MOSFET in a PowerFLAT 5x6 VHV package</t>
  </si>
  <si>
    <t>N-channel 600 V, 550 mOhm typ., 5.5 A MDmesh M6 Power MOSFET in a PowerFLAT 5x6 HV package</t>
  </si>
  <si>
    <t>N-channel 600 V, 390 mOhm typ., 6.4 A MDmesh M6 Power MOSFET in a PowerFLAT 5x6 HV package</t>
  </si>
  <si>
    <t>N-channel 600 V, 0.350 Ohm typ., 8 A MDmesh DM2 Power MOSFET in a PowerFLAT 5x6 HV package</t>
  </si>
  <si>
    <t>N-channel 600 V, 330 mOhm typ., 7 A MDmesh M6 Power MOSFET in a PowerFLAT 5x6 HV package</t>
  </si>
  <si>
    <t>N-channel 600 V, 295 mOhm typ., 8.5 A MDmesh DM6 Power MOSFET in PowerFLAT 5x6 HV package</t>
  </si>
  <si>
    <t>N-channel 600 V, 0.29 Ohm typ., 8 A MDmesh M2 Power MOSFET in a PowerFLAT 5x6 HV package</t>
  </si>
  <si>
    <t>N-channel 600 V, 0.30 Ohm typ., 8 A MDmesh M6 Power MOSFET in a PowerFLAT 5x6 HV package</t>
  </si>
  <si>
    <t>N-channel 650 V, 0.325 Ohm typ., 7.5 A MDmesh M2 Power MOSFET in a PowerFLAT 5x6 HV package</t>
  </si>
  <si>
    <t>N-channel 600 V, 300 mOhm typ., 10 A MDmesh M6 Power MOSFET in a PowerFLAT 8x8 package</t>
  </si>
  <si>
    <t>N-channel 600 V, 255 mOhm typ., 9 A MDmesh M6 Power MOSFET in a PowerFLAT 5x6 HV package</t>
  </si>
  <si>
    <t>N-channel 600 V, 0.278 Ohm typ., 11 A MDmesh M2 Power MOSFET in a PowerFLAT 8x8 HV package</t>
  </si>
  <si>
    <t>N-channel 600 V, 255 mOhm typ., 11 A MDmesh M6 Power MOSFET in a PowerFLAT 8x8 HV package</t>
  </si>
  <si>
    <t>N-channel 600 V, 220 mOhm typ., 10 A MDmesh M6 Power MOSFET in a PowerFLAT 5x6 HV package</t>
  </si>
  <si>
    <t>N-channel 650 V, 0.198 Ohm typ., 15 A MDmesh M5 Power MOSFET in a PowerFLAT 8x8 HV package</t>
  </si>
  <si>
    <t>N-channel 600 V, 0.195 Ohm typ., 15 A MDmesh DM2 Power MOSFET in a PowerFLAT 8x8 HV package</t>
  </si>
  <si>
    <t>N-channel 600 V, 0.175 Ohm typ., 15 A MDmesh M6 Power MOSFET in a PowerFLAT 8x8 HV package</t>
  </si>
  <si>
    <t>N-channel 650 V, 0.205 Ohm typ., 14 A MDmesh M2 Power MOSFET in a PowerFLAT 8x8 HV package</t>
  </si>
  <si>
    <t>N-channel 600 V, 0.184 Ohm typ., 16 A MDmesh M2 EP Power MOSFET in a PowerFLAT 8x8 HV package</t>
  </si>
  <si>
    <t>N-channel 600 V, 175 mOhm typ., 15 A MDmesh DM6 Power MOSFET in a PowerFLAT 8x8 HV package</t>
  </si>
  <si>
    <t>N-channel 600 V, 0.155 Ohm typ., 21 A MDmesh DM2 Power MOSFET in a PowerFLAT 8x8 HV package</t>
  </si>
  <si>
    <t>N-channel 800 V, 3.7 Ohm typ., 1.5 A MDmesh K5 Power MOSFET in a PowerFLAT 5x6 VHV package</t>
  </si>
  <si>
    <t>N-channel 650 V, 0.135 Ohm typ., 15 A MDmesh M5 Power MOSFET in a PowerFLAT 8x8 HV package</t>
  </si>
  <si>
    <t>N-channel 600 V, 0.115 Ohm typ., 21 A MDmesh DM2 Power MOSFET in a PowerFLAT 8x8 HV package</t>
  </si>
  <si>
    <t>N-channel 600 V, 125 mOhm typ., 21 A MDmesh DM6 Power MOSFET in PowerFLAT 8x8 HV package</t>
  </si>
  <si>
    <t>N-channel 600 V, 0.115 Ohm typ., 22 A MDmesh M2 Power MOSFET in a PowerFLAT 8x8 HV package</t>
  </si>
  <si>
    <t>N-channel 600 V, 91 mOhm typ., 25 A MDmesh M6 Power MOSFET in a PowerFLAT 8x8 HV package</t>
  </si>
  <si>
    <t>N-channel 600 V, 0.094 Ohm typ., 25 A MDmesh DM6 Power MOSFET in a PowerFLAT 8x8 HV package</t>
  </si>
  <si>
    <t>N-channel 650 V, 0.075 Ohm typ., 22.5 A MDmesh M5 Power MOSFET in a PowerFLAT 8x8 HV package</t>
  </si>
  <si>
    <t>N-channel 600 V, 70 mOhm typ., 31 A MDmesh M6 Power MOSFET in a PowerFLAT 8x8 HV package</t>
  </si>
  <si>
    <t>N-channel 800 V, 2.1 Ohm typ., 2 A MDmesh K5 Power MOSFET in a PowerFLAT 5x6 VHV package</t>
  </si>
  <si>
    <t>N-channel 800 V, 2.1 Ohm typ., 2.5 A MDmesh K5 Power MOSFET in a PowerFLAT 5x6 VHV package</t>
  </si>
  <si>
    <t>N-channel 650 V, 0.061 Ohm typ., 22.5 A MDmesh M5 Power MOSFET in a PowerFLAT 8x8 HV package</t>
  </si>
  <si>
    <t>N-channel 800 V, 1.45 Ohm typ., 3 A MDmesh K5 Power MOSFET in a PowerFLAT 5x6 VHV package</t>
  </si>
  <si>
    <t>N-channel 800 V, 0.95 Ohm typ., 5 A MDmesh K5 Power MOSFET in a PowerFLAT 5x6 VHV package</t>
  </si>
  <si>
    <t>N-channel 800 V, 0.95 Ohm typ., 3.6 A MDmesh K5 Power MOSFET in a PowerFLAT 5x6 VHV package</t>
  </si>
  <si>
    <t>N-channel 800 V, 0.8 Ohm typ., 4.5 A MDmesh K5 Power MOSFET in a PowerFLAT 5x6 VHV package</t>
  </si>
  <si>
    <t>N-channel 600 V, 1.00 Ohm typ., 5.5 A MDmesh M2 Power MOSFET in a SOT223-2 package</t>
  </si>
  <si>
    <t>N-channel 600 V, 105 mOhm typ., 25 A MDmesh M6 Power MOSFET in a TO-LL HV package</t>
  </si>
  <si>
    <t>N-channel 600 V, 85 mOhm typ., 30 A MDmesh M6 Power MOSFET in a TO-LL package</t>
  </si>
  <si>
    <t>N-channel 600 V, 70 mOhm typ., 36 A MDmesh M6 Power MOSFET in a TO-LL package</t>
  </si>
  <si>
    <t>N-channel 600 V, 48 mOhm typ., 58 A MDmesh DM6 Power MOSFET in a TO-LL package</t>
  </si>
  <si>
    <t>N-channel 600 V, 48 mOhm typ., 34 A MDmesh M6 Power MOSFET in a TO-LL package</t>
  </si>
  <si>
    <t>N-channel 800 V, 0.55 Ohm typ., 8 A MDmesh K5 Power MOSFET in a TO-220 package</t>
  </si>
  <si>
    <t>N-channel 950 V, 0.65 Ohm typ., 8 A MDmesh K5 Power MOSFET in a TO-220 package</t>
  </si>
  <si>
    <t>N-channel 1200 V, 0.62 Ohm typ., 12 A MDmesh K5 Power MOSFET in TO-220 package</t>
  </si>
  <si>
    <t>N-channel 600 V, 0.310 Ohm typ., 11 A MDmesh DM2 Power MOSFET in a TO-220 package</t>
  </si>
  <si>
    <t>N-channel 600 V, 0.35 Ohm typ., 11 A MDmesh M2 Power MOSFET in TO-220 package</t>
  </si>
  <si>
    <t>N-channel 800 V, 0.37 Ohm typ., 12 A MDmesh K5 Power MOSFET in TO-220 package</t>
  </si>
  <si>
    <t>N-channel 800 V, 0.400 Ohm typ., 12 A MDmesh K5 Power MOSFET in a TO-220 package</t>
  </si>
  <si>
    <t>N-channel 650 V, 0.308 Ohm typ., 11 A MDmesh M5 Power MOSFET in TO-220 package</t>
  </si>
  <si>
    <t>N-channel 800 V, 0.300 Ohm typ., 14 A MDmesh K5 Power MOSFET in a TO-220 package</t>
  </si>
  <si>
    <t>N-channel 950 V, 0.41 Ohm typ., 12 A MDmesh K5 Power MOSFET in a TO-220 package</t>
  </si>
  <si>
    <t>N-channel 600 V, 0.255 Ohm typ., 13 A MDmesh M2 Power MOSFET in TO-220 package</t>
  </si>
  <si>
    <t>N-channel 900 V, 0.21 Ohm typ., 20 A MDmesh K5 Power MOSFET in a TO-220 package</t>
  </si>
  <si>
    <t>N-channel 950 V, 0.275 Ohm typ., 17.5 A MDmesh K5 Power MOSFET in a TO-220 package</t>
  </si>
  <si>
    <t>N-channel 900 V, 0.25 Ohm typ., 18.5 A MDmesh K5 Power MOSFET in TO-220 package</t>
  </si>
  <si>
    <t>N-channel 600 V, 200 mOhm typ., 15 A MDmesh DM6 Power MOSFET in a TO-220 package</t>
  </si>
  <si>
    <t>N-channel 800 V, 0.23 Ohm typ., 16 A MDmesh K5 Power MOSFET in a TO-220 package</t>
  </si>
  <si>
    <t>N-channel 600 V, 0.175 Ohm typ., 18 A MDmesh DM2 Power MOSFET in TO-220 package</t>
  </si>
  <si>
    <t>N-channel 600 V, 0.168 Ohm typ., 18 A MDmesh M2 Power MOSFET in TO-220 package</t>
  </si>
  <si>
    <t>N-channel 800 V, 0.190 Ohm typ., 19.5 A MDmesh K5 Power MOSFET in a TO-220 package</t>
  </si>
  <si>
    <t>N-channel 600 V, 165 mOhm typ., 18 A MDmesh DM6 Power MOSFET in a TO-220 package</t>
  </si>
  <si>
    <t>N-channel 600 V, 0.14 Ohm typ., 20 A MDmesh M2 Power MOSFET in a TO-220 package</t>
  </si>
  <si>
    <t>N-channel 600 V, 0.13 Ohm typ., 21 A MDmesh DM2 Power MOSFET in TO-220 package</t>
  </si>
  <si>
    <t>N-channel 600 V, 0.135 Ohm typ., 22 A MDmesh M2 Power MOSFETs in TO-220 package</t>
  </si>
  <si>
    <t>N-channel 650 V, 0.124 Ohm typ., 22 A MDmesh M5 Power MOSFET in TO-220 package</t>
  </si>
  <si>
    <t>N-channel 600 V, 0.110 Ohm typ., 24 A MDmesh DM2 Power MOSFET in TO-220 package</t>
  </si>
  <si>
    <t>N-channel 600 V, 115 mOhm typ., 25 A MDmesh DM6 Power MOSFET in a TO-220 package</t>
  </si>
  <si>
    <t>N-channel 600 V, 0.108 Ohm typ., 26 A MDmesh M2 Power MOSFETs in TO-220 package</t>
  </si>
  <si>
    <t>N-channel 600 V, 105 mOhm typ., 25 A MDmesh M6 Power MOSFET in a TO-220 package</t>
  </si>
  <si>
    <t>N-channel 650 V, 0.117 Ohm typ., 24 A MDmesh M2 Power MOSFET in TO-220 package</t>
  </si>
  <si>
    <t>N-channel 600 V, 0.094 Ohm typ., 28 A MDmesh DM2 Power MOSFETs in TO-220 package</t>
  </si>
  <si>
    <t>N-channel 600 V, 85 mOhm typ., 30 A MDmesh M6 Power MOSFET in a TO-220 package</t>
  </si>
  <si>
    <t>N-channel 800 V, 2.75 Ohm typ., 2 A MDmesh K5 Power MOSFET in a TO-220 package</t>
  </si>
  <si>
    <t>N-channel 600 V, 0.078 Ohm typ., 34 A MDmesh M2 Power MOSFET in TO-220 package</t>
  </si>
  <si>
    <t>N-channel 600 V, 0.085 Ohm typ., 34 A MDmesh DM2 Power MOSFET in TO-220 package</t>
  </si>
  <si>
    <t>Automotive-grade N-channel 400 V, 0.063 Ohm typ., 38 A MDmesh DM2 Power MOSFET in a TO-220 package</t>
  </si>
  <si>
    <t>Automotive-grade N-channel 600 V, 0.085 Ohm typ., 34 A MDmesh DM2 Power MOSFET in a TO-220 package</t>
  </si>
  <si>
    <t>N-channel 600 V, 0.085 Ohm typ., 30 A MDmesh DM6 Power MOSFET in a TO-220 package</t>
  </si>
  <si>
    <t>N-channel 650 V, 0.067 Ohm typ., 35 A MDmesh M5 Power MOSFET in TO-220 package</t>
  </si>
  <si>
    <t>N-channel 600 V, 68 mOhm typ., 36 A MDmesh M6 Power MOSFET in a TO-220 package</t>
  </si>
  <si>
    <t>N-channel 800 V, 2.1 Ohm typ., 3 A MDmesh K5 Power MOSFET in a TO-220 package</t>
  </si>
  <si>
    <t>N-channel 800 V, 2.1 Ohm typ., 3 A MDmesh K5 Power MOSFET in TO-220 package</t>
  </si>
  <si>
    <t>N-channel 900 V, 1.90 Ohm typ., 3 A MDmesh K5 Power MOSFET in a TO-220 package</t>
  </si>
  <si>
    <t>N-channel 600 V, 70 mOhm typ., 36 A MDmesh DM6 Power MOSFET in a TO-220 package</t>
  </si>
  <si>
    <t>N-channel 650 V, 74 mOhm typ., 33 A MDmesh DM6 Power MOSFET in a TO-220 package</t>
  </si>
  <si>
    <t>N-channel 650 V, 0.056 Ohm typ., 42 A MDmesh M5 Power MOSFET in TO-220 package</t>
  </si>
  <si>
    <t>N-channel 1050 V, 2.9 Ohm typ., 3 A MDmesh K5 Power MOSFETs in TO-220 package</t>
  </si>
  <si>
    <t>N-channel 600 V, 1.3 Ohm typ., 3.5 A MDmesh M2 Power MOSFET in TO-220 package</t>
  </si>
  <si>
    <t>N-channel 800 V, 1.50 Ohm typ., 4 A MDmesh K5 Power MOSFET in a TO-220 package</t>
  </si>
  <si>
    <t>N-channel 950 V, 2 Ohm typ., 3.5 A MDmesh K5 Power MOSFET in a TO-220 package</t>
  </si>
  <si>
    <t>N-channel 800 V, 1.3 Ohm typ., 4.5 A MDmesh K5 Power MOSFET in a TO-220 package</t>
  </si>
  <si>
    <t>N-channel 900 V, 0.91 Ohm typ., 6 A MDmesh K5 Power MOSFET in a TO-220 package</t>
  </si>
  <si>
    <t>N-channel 950 V, 1 Ohm typ., 9 A MDmesh K5 Power MOSFET in TO-220 package</t>
  </si>
  <si>
    <t>N-channel 800 V, 0.95 Ohm typ., 5 A MDmesh K5 Power MOSFET in a TO-220 package</t>
  </si>
  <si>
    <t>N-channel 1050 V, 1.4 Ohm typ., 4 A MDmesh K5 Power MOSFETs in a TO-220 package</t>
  </si>
  <si>
    <t>N-channel 1200 V, 1.65 Ohm typ., 6 A MDmesh K5 Power MOSFET in a TO-220 package</t>
  </si>
  <si>
    <t>N-channel 900 V, 0.60 Ohm typ., 8 A MDmesh K5 Power MOSFET in a TO-220 package</t>
  </si>
  <si>
    <t>N-channel 800 V, 0.73 Ohm typ., 7 A MDmesh K5 Power MOSFET in a TO-220 package</t>
  </si>
  <si>
    <t>N-channel 600 V, 0.35 Ohm typ., 11 A MDmesh M2 Power MOSFET in IPAK package</t>
  </si>
  <si>
    <t>N-channel 800 V, 3.5 Ohm typ., 2 A MDmesh K5 Power MOSFET in an IPAK package</t>
  </si>
  <si>
    <t>N-channel 950 V, 4.2 Ohm typ., 2 A Zener-protected SuperMESH(TM) 5 Power MOSFET in IPAK package</t>
  </si>
  <si>
    <t>N-channel 800 V, 2.75 Ohm typ., 2 A MDmesh K5 Power MOSFET in an IPAK package</t>
  </si>
  <si>
    <t>N-channel 650 V, 1.4 Ohm typ., 3.5 A MDmesh M6 Power MOSFET in an IPAK package</t>
  </si>
  <si>
    <t>N-channel 800 V, 1.50 Ohm typ., 4 A MDmesh K5 Power MOSFET in an IPAK package</t>
  </si>
  <si>
    <t>N-channel 950 V, 1 Ohm typ., 9 A Zener-protected SuperMESH(TM) 5 Power MOSFET in IPAK package</t>
  </si>
  <si>
    <t>N-channel 800 V, 0.95 Ohm typ., 5 A MDmesh K5 Power MOSFET in a IPAK package</t>
  </si>
  <si>
    <t>N-channel 600 V, 0.86 Ohm typ., 5 A MDmesh M2 Power MOSFET in IPAK package</t>
  </si>
  <si>
    <t>N-channel 1050 V, 1 Ohm typ., 6 A MDmesh K5 Power MOSFETs in TO-247 package</t>
  </si>
  <si>
    <t>N-channel 950 V, 0.65 Ohm typ., 8 A MDmesh K5 Power MOSFET in a TO-247 package</t>
  </si>
  <si>
    <t>N-channel 1200 V, 0.62 Ohm typ., 12 A MDmesh K5 Power MOSFET in TO-247 package</t>
  </si>
  <si>
    <t>N-channel 1500 V, 1.6 Ohm typ., 7 A MDmesh K5 Power MOSFET in a TO-247 package</t>
  </si>
  <si>
    <t>N-channel 950 V, 0.41 Ohm typ., 12 A MDmesh K5 Power MOSFET in a TO-247 package</t>
  </si>
  <si>
    <t>N-channel 600 V, 0.260 Ohm typ., 12 A MDmesh DM2 Power MOSFET in a TO-247 package</t>
  </si>
  <si>
    <t>N-channel 900 V, 0.21 Ohm typ., 20 A MDmesh K5 Power MOSFET in a TO-247 package</t>
  </si>
  <si>
    <t>N-channel 950 V, 0.275 Ohm typ., 17.5 A MDmesh K5 Power MOSFET in a TO-247 package</t>
  </si>
  <si>
    <t>N-channel 1500 V, 0.7 Ohm typ., 14 A MDmesh K5 Power MOSFET in a TO-247 packge</t>
  </si>
  <si>
    <t>N-channel 900 V, 0.25 Ohm typ., 18.5 A MDmesh K5 Power MOSFET in TO-247 package</t>
  </si>
  <si>
    <t>N-channel 850 V, 0.2 Ohm typ., 19 A MDmesh K5 Power MOSFET in a TO-247 package</t>
  </si>
  <si>
    <t>N-channel 600 V, 0.175 Ohm typ., 18 A MDmesh DM2 Power MOSFET in TO-247 package</t>
  </si>
  <si>
    <t>N-channel 600 V, 0.168 Ohm typ., 18 A MDmesh M2 Power MOSFET in TO-247 package</t>
  </si>
  <si>
    <t>N-channel 600 V, 162 mOhm typ., 17 A MDmesh M6 Power MOSFET in a TO-247 package</t>
  </si>
  <si>
    <t>N-channel 800 V, 0.190 Ohm typ., 19.5 A MDmesh K5 Power MOSFET in a TO-247 package</t>
  </si>
  <si>
    <t>N-channel 600 V, 0.14 Ohm typ., 20 A MDmesh M2 Power MOSFET in a TO-247 package</t>
  </si>
  <si>
    <t>N-channel 600 V, 0.13 Ohm typ., 21 A MDmesh DM2 Power MOSFET in TO-247 package</t>
  </si>
  <si>
    <t>N-channel 600 V, 0.135 Ohm typ., 22 A MDmesh M2 Power MOSFETs in TO-247 package</t>
  </si>
  <si>
    <t>N-channel 650 V, 0.15 Ohm typ., 20 A MDmesh M2 Power MOSFET in TO-247 package</t>
  </si>
  <si>
    <t>N-channel 800 V, 0.15 Ohm typ., 24 A MDmesh K5 Power MOSFET in a TO-247 package</t>
  </si>
  <si>
    <t>N-channel 600 V, 0.110 Ohm typ., 24 A MDmesh DM2 Power MOSFET in TO-247 package</t>
  </si>
  <si>
    <t>N-channel 600 V, 0.108 Ohm typ., 26 A MDmesh M2 Power MOSFETs in TO-247 package</t>
  </si>
  <si>
    <t>N-channel 600 V, 105 mOhm typ., 25 A MDmesh M6 Power MOSFET in a TO-247 package</t>
  </si>
  <si>
    <t>N-channel 600 V, 0.094 Ohm typ., 28 A MDmesh DM2 Power MOSFETs in TO-247 package</t>
  </si>
  <si>
    <t>N-channel 650 V, 0.093 Ohm typ., 32 A MDmesh DM2 Power MOSFET in a TO-247 package</t>
  </si>
  <si>
    <t>N-channel 600 V, 85 mOhm typ., 30 A MDmesh M6 Power MOSFET in a TO-247 package</t>
  </si>
  <si>
    <t>N-channel 650 V, 0.073 Ohm typ., 30 A MDmesh M5 Power MOSFET in TO-247 package</t>
  </si>
  <si>
    <t>N-channel 600 V, 0.078 Ohm typ., 34 A MDmesh M2 Power MOSFET in TO-247 package</t>
  </si>
  <si>
    <t>N-channel 900 V, 0.088 Ohm typ., 40 A MDmesh K5 Power MOSFET in a TO-247 package</t>
  </si>
  <si>
    <t>N-channel 950 V, 0.120 Ohm typ., 38 A MDmesh DK5 Power MOSFET in a TO-247 package</t>
  </si>
  <si>
    <t>N-channel 950 V, 0.110 Ohm typ., 38 A MDmesh K5 Power MOSFET in a TO-247 package</t>
  </si>
  <si>
    <t>N-channel 600 V, 0.085 Ohm typ., 34 A MDmesh DM2 Power MOSFET in TO-247 package</t>
  </si>
  <si>
    <t>Automotive-grade N-channel 600 V, 0.085 Ohm typ., 34 A MDmesh DM2 Power MOSFET in a TO-247 package</t>
  </si>
  <si>
    <t>N-channel 600 V, 0.085 Ohm typ., 30 A MDmesh DM6 Power MOSFET in a TO-247 package</t>
  </si>
  <si>
    <t>N-channel 650 V, 0.067 Ohm typ., 35 A MDmesh M5 Power MOSFET in TO-247 package</t>
  </si>
  <si>
    <t>N-channel 600 V, 0.065 Ohm typ., 40 A MDmesh DM2 Power MOSFET in a TO-247 package</t>
  </si>
  <si>
    <t>N-channel 600 V, 60 mOhm typ., 42 A MDmesh M2 Power MOSFET in a TO-247 package</t>
  </si>
  <si>
    <t>N-channel 600 V, 60 mOhm typ., 42 A MDmesh M2 Power MOSFET in a TO247-4 package</t>
  </si>
  <si>
    <t>N-channel 600 V, 61 mOhm typ., 39 A MDmesh M6 Power MOSFET in a TO-247 package</t>
  </si>
  <si>
    <t>N-channel 600 V, 61 mOhm typ., 39 A MDmesh M6 Power MOSFET in a TO247-4 package</t>
  </si>
  <si>
    <t>Automotive-grade N-channel 650 V, 0.070 Ohm typ., 38 A MDmesh DM2 Power MOSFET in a TO-247 package</t>
  </si>
  <si>
    <t>N-channel 650 V, 74 mOhm typ., 33 A MDmesh DM6 Power MOSFET in a TO-247 package</t>
  </si>
  <si>
    <t>N-channel 600 V, 0.052 Ohm typ., 50 A MDmesh DM2 Power MOSFET in a TO-247 package</t>
  </si>
  <si>
    <t>N-channel 600 V, 0.045 Ohm typ., 52 A MDmesh M2 Power MOSFET in a TO-247 package</t>
  </si>
  <si>
    <t>N-channel 600 V, 0.045 Ohm typ., 52 A MDmesh M2 Power MOSFET in a TO247-4 package</t>
  </si>
  <si>
    <t>N-channel 650 V, 0.058 Ohm typ., 48 A MDmesh DM2 Power MOSFET in a TO-247 package</t>
  </si>
  <si>
    <t>N-channel 650 V, 0.049 Ohm typ., 49 A MDmesh M2 Power MOSFET in a TO-247 package</t>
  </si>
  <si>
    <t>N-channel 650 V, 0.056 Ohm typ., 42 A MDmesh M5 Power MOSFET in TO-247 package</t>
  </si>
  <si>
    <t>Automotive-grade N-channel 600 V, 0.052 Ohm typ., 50 A MDmesh DM2 Power MOSFET in a TO-247 package</t>
  </si>
  <si>
    <t>Automotive-grade N-channel 650 V, 0.058 Ohm typ., 48 A MDmesh DM2 Power MOSFET in a TO-247 package</t>
  </si>
  <si>
    <t>N-channel 650 V, 0.042 Ohm typ., 60 A MDmesh DM2 Power MOSFET in a TO-247 package</t>
  </si>
  <si>
    <t>N-channel 600 V, 60 mOhm typ., 46 A MDmesh DM6 Power MOSFET in a TO-247 package</t>
  </si>
  <si>
    <t>Automotive-grade N-channel 650 V, 42 mOhm typ., 60 A MDmesh DM2 Power MOSFET in a TO-247 package</t>
  </si>
  <si>
    <t>N-channel 800 V, 0.07 Ohm typ., 46 A MDmesh K5 Power MOSFET in a TO-247 package</t>
  </si>
  <si>
    <t>N-channel 600 V, 35 mOhm typ., 63 A MDmesh M6 Power MOSFET in a TO-247 package</t>
  </si>
  <si>
    <t>N-channel 600 V, 35 mOhm typ., 63 A MDmesh M6 Power MOSFET in a TO247-4 package</t>
  </si>
  <si>
    <t>N-channel 650 V, 51 mOhm typ., 55 A MDmesh DM6 Power MOSFET in a TO-247 package</t>
  </si>
  <si>
    <t>N-channel 650 V, 0.037 Ohm typ., 58 A MDmesh M5 Power MOSFET in TO-247 package</t>
  </si>
  <si>
    <t>N-channel 650 V, 0.037 Ohm typ., 58 A MDmesh M5 Power MOSFET in a TO247-4 package</t>
  </si>
  <si>
    <t>N-channel 900 V, 0.91 Ohm typ., 6 A MDmesh K5 Power MOSFET in a TO-247 package</t>
  </si>
  <si>
    <t>N-channel 950 V, 1 Ohm typ., 9 A MDmesh K5 Power MOSFET in TO-247 package</t>
  </si>
  <si>
    <t>N-channel 600 V, 37 mOhm typ., 66 A MDmesh DM2 Power MOSFET in a TO-247 package</t>
  </si>
  <si>
    <t>N-channel 600 V, 36 mOhm typ., 62 A MDmesh DM6 Power MOSFET in a TO-247 package</t>
  </si>
  <si>
    <t>N-channel 600 V, 36 mOhm typ., 62 A MDmesh DM6 Power MOSFET in a TO247-4 package</t>
  </si>
  <si>
    <t>N-channel 600 V, 0.031 Ohm typ., 68 A MDmesh M2 Power MOSFET in TO-247 package</t>
  </si>
  <si>
    <t>N-channel 600 V, 0.031 Ohm typ., 68 A MDmesh M2 Power MOSFET in a TO247-4 package</t>
  </si>
  <si>
    <t>N-channel 650 V, 36 mOhm typ., 68 A MDmesh DM6 Power MOSFET in a TO-247 package</t>
  </si>
  <si>
    <t>N-channel 650 V, 36 mOhm typ., 68 A MDmesh DM6 Power MOSFET in a TO247-4 package</t>
  </si>
  <si>
    <t>Automotive-grade N-channel 600 V, 37 mOhm typ., 66 A MDmesh DM2 Power MOSFET in a TO-247 package</t>
  </si>
  <si>
    <t>N-channel 600 V, 32 mOhm typ., 72 A MDmesh DM6 Power MOSFET in a TO-247 package</t>
  </si>
  <si>
    <t>N-channel 600 V, 32 mOhm typ., 72 A MDmesh M6 Power MOSFET in a TO-247 package</t>
  </si>
  <si>
    <t>N-channel 600 V, 32 mOhm typ., 72 A MDmesh M6 Power MOSFET in a TO247-4 package</t>
  </si>
  <si>
    <t>Automotive-grade N-channel 650 V, 0.024 Ohm typ., 69 A MDmesh M5 Power MOSFET in a TO-247 package</t>
  </si>
  <si>
    <t>N-channel 1050 V, 1.4 Ohm typ., 4 A MDmesh K5 Power MOSFET in a TO-247 package</t>
  </si>
  <si>
    <t>N-channel 650 V, 0.024 Ohm typ., 84 A MDmesh M5 Power MOSFET in TO-247 package</t>
  </si>
  <si>
    <t>N-channel 650 V, 0.024 Ohm typ., 84 A MDmesh M5 Power MOSFET in a TO247-4 package</t>
  </si>
  <si>
    <t>N-channel 1200 V, 1.65 Ohm typ., 6 A MDmesh K5 Power MOSFET in a TO-247 package</t>
  </si>
  <si>
    <t>N-channel 1200 V, 0.62 Ohm typ., 12 A MDmesh K5 Power MOSFET in TO-247 long leads package</t>
  </si>
  <si>
    <t>N-channel 950 V, 0.275 Ohm typ., 17.5 A MDmesh K5 Power MOSFET in a TO-247 long leads package</t>
  </si>
  <si>
    <t>Automotive-grade N-channel 650 V, 90 mOhm typ., 28 A MDmesh DM6 Power MOSFET in a TO-247 long leads package</t>
  </si>
  <si>
    <t>N-channel 900 V, 0.088 Ohm typ., 38 A MDmesh K5 Power MOSFET in a TO-247 long leads package</t>
  </si>
  <si>
    <t>N-channel 950 V, 0.120 Ohm typ., 38 A MDmesh DK5 Power MOSFET in a TO-247 long leads package</t>
  </si>
  <si>
    <t>N-channel 650 V, 0.067 Ohm typ., 35 A MDmesh M5 Power MOSFET in TO-247 long leads package</t>
  </si>
  <si>
    <t>N-channel 600 V, 0.065 Ohm typ., 40 A MDmesh DM2 Power MOSFET in a TO-247 long leads package</t>
  </si>
  <si>
    <t>N-channel 600 V, 60 mOhm typ., 42 A MDmesh M2 Power MOSFET in a TO-247 long leads package</t>
  </si>
  <si>
    <t>N-channel 600 V, 61 mOhm typ., 39 A MDmesh M6 Power MOSFET in a TO-247 long leads package</t>
  </si>
  <si>
    <t>Automotive-grade N-channel 650 V, 0.070 Ohm typ., 38 A MDmesh DM2 Power MOSFET in a TO-247 long leads package</t>
  </si>
  <si>
    <t>N-channel 650 V, 0.056 Ohm typ., 42 A MDmesh M5 Power MOSFET in TO-247 long leads package</t>
  </si>
  <si>
    <t>N-channel 600 V, 60 mOhm typ., 46 A MDmesh DM6 Power MOSFET in a TO-247 long leads package</t>
  </si>
  <si>
    <t>Automotive-grade N-channel 650 V, 42 mOhm typ., 60 A MDmesh DM2 Power MOSFET in a TO-247 long leads package</t>
  </si>
  <si>
    <t>N-channel 600 V, 45 mOhm typ., 58 A MDmesh DM6 Power MOSFET in a TO-247 long leads package</t>
  </si>
  <si>
    <t>N-channel 600 V, 45 mOhm typ., 52 A MDmesh M6 Power MOSFET in a TO-247 long leads package</t>
  </si>
  <si>
    <t>N-channel 600 V, 35 mOhm typ., 63 A MDmesh M6 Power MOSFET in a TO-247 long leads package</t>
  </si>
  <si>
    <t>N-channel 650 V, 51 mOhm typ., 55 A MDmesh DM6 Power MOSFET in a TO-247 long leads Package</t>
  </si>
  <si>
    <t>N-channel 600 V, 37 Ohm typ., 66 A MDmesh DM2 Power MOSFET in a TO-247 long leads package</t>
  </si>
  <si>
    <t>N-channel 600 V, 36 mOhm typ., 62 A MDmesh DM6 Power MOSFET in a TO-247 long leads package</t>
  </si>
  <si>
    <t>N-channel 650 V, 36 mOhm typ., 68 A MDmesh DM6 Power MOSFET in a TO-247 long leads package</t>
  </si>
  <si>
    <t>Automotive-grade N-channel 600 V, 37 mOhm typ., 66 A, MDmesh DM2 Power MOSFET in a TO-247 long leads package</t>
  </si>
  <si>
    <t>N-channel 600 V, 32 mOhm typ., 72 A MDmesh DM6 Power MOSFET in a TO-247 long leads package</t>
  </si>
  <si>
    <t>N-channel 600 V, 32 mOhm typ., 72 A MDmesh M6 Power MOSFET in a TO-247 long leads package</t>
  </si>
  <si>
    <t>N-channel 650 V, 0.024 Ohm typ., 84 A MDmesh M5 Power MOSFET in TO-247 long leads package</t>
  </si>
  <si>
    <t>N-channel 650 V, 0.014 Ohm typ., 130 A MDmesh M5 Power MOSFET in Max247 package</t>
  </si>
  <si>
    <t>N-channel 650 V, 0.012 Ohm typ., 138 A MDmesh M5 Power MOSFET in a Max247 package</t>
  </si>
  <si>
    <t>N-channel 1050 V, 0.110 Ohm typ., 46 A MDmesh DK5 Power MOSFET in a Max247 package</t>
  </si>
  <si>
    <t>Single line self powered digital input current limiter in SOT23-8L</t>
  </si>
  <si>
    <t>Self powered digital input current limiter</t>
  </si>
  <si>
    <t>August 2019</t>
  </si>
  <si>
    <t>CURRENT LIMITED OVER-VOLTAGE PROTECTED QUAD DIGITAL TERMINATION</t>
  </si>
  <si>
    <t>Common mode filter with ESD protection in QFN-10L</t>
  </si>
  <si>
    <t>Automotive CMF with ESD protection and 9 GHz bandwidth in QFN-10L</t>
  </si>
  <si>
    <t>October 2020</t>
  </si>
  <si>
    <t>3-line EMI filter and ESD protection for SIM card interfaces</t>
  </si>
  <si>
    <t>6-line EMI filter and ESD protection for T-Flash and micro SD cardâ„¢ interfaces</t>
  </si>
  <si>
    <t>QUAD BIDIRECTIONAL TRANSIL SUPPRESSOR FOR ESD PROTECTION</t>
  </si>
  <si>
    <t>High-power transient voltage supressor (TVS)</t>
  </si>
  <si>
    <t>QUAD TRANSIL ARRAY FOR ESD PROTECTION</t>
  </si>
  <si>
    <t>Automotive dual-line TVS in SOT23-3L for CAN bus (12 V system)</t>
  </si>
  <si>
    <t>Automotive dual-line TVS in SOT323-3L for CAN bus (12 V system)</t>
  </si>
  <si>
    <t>Automotive dual-line TVS in SOT323-3L for CAN bus (24 V system)</t>
  </si>
  <si>
    <t>Automotive dual-line TVS in SOT23-3L for CAN bus (24 V system)</t>
  </si>
  <si>
    <t>Automotive single line ESD protection for LIN bus in SOD323</t>
  </si>
  <si>
    <t>4-line ESD protection for high speed lines</t>
  </si>
  <si>
    <t>Dual current limited overvoltage protected digital termination</t>
  </si>
  <si>
    <t>High speed digital input current limiter with digital filter</t>
  </si>
  <si>
    <t>Protected digital input termination with serialized state transfer</t>
  </si>
  <si>
    <t>400 W, 5 V TVS in SMA Flat</t>
  </si>
  <si>
    <t>600 W, 16 V TVS in SMA Flat</t>
  </si>
  <si>
    <t>Automation sensor transient and overvoltage protection</t>
  </si>
  <si>
    <t>Overvoltage protection for USB-C or Power Delivery</t>
  </si>
  <si>
    <t>USB Type-C Port Protection for Source application</t>
  </si>
  <si>
    <t>September 2021</t>
  </si>
  <si>
    <t>USB-C Power Delivery Dual Role Power</t>
  </si>
  <si>
    <t>March 2021</t>
  </si>
  <si>
    <t>64-channel (Â±100 V / -200 to 0 V / 0 to 200 V), low harmonic distortion, highvoltage analog independent switches</t>
  </si>
  <si>
    <t>Programmable BluetoothÂ® LE 5.2 Wireless SoC</t>
  </si>
  <si>
    <t>BluetoothÂ® LE 5.2 Wireless Network Coprocessor</t>
  </si>
  <si>
    <t>Very low power network processor module for BluetoothÂ® low energy v4.2</t>
  </si>
  <si>
    <t>Very low power application processor module for BluetoothÂ® low energy v5.2</t>
  </si>
  <si>
    <t>Bluetooth Low Energy Network Processor supporting Bluetooth 4.2 core specification</t>
  </si>
  <si>
    <t>Ultra-low power, high performance, sub-1GHz transceiver</t>
  </si>
  <si>
    <t>Ultra-Low power, High performance Sub-1GHz transmitter</t>
  </si>
  <si>
    <t>December 2019</t>
  </si>
  <si>
    <t>Low data rate, low power Sub 1GHz transceiver</t>
  </si>
  <si>
    <t>Low data rate, low power sub-1GHz transmitter</t>
  </si>
  <si>
    <t>32-bit Power Architecture MCU for Automotive Chassis and Safety Applications</t>
  </si>
  <si>
    <t>October 2015</t>
  </si>
  <si>
    <t>32-bit Power Architecture MCU for Automotive Powertrain Applications</t>
  </si>
  <si>
    <t>32-bit Power Architecture MCU for Automotive Applications</t>
  </si>
  <si>
    <t>32-bit Power Architecture MCU for Automotive General Purpose Applications - Chorus family</t>
  </si>
  <si>
    <t>32-bit Power Architecture MCU for High Performance Applications</t>
  </si>
  <si>
    <t>Miniature KNX transceiver with voltage regulators</t>
  </si>
  <si>
    <t>June 2018</t>
  </si>
  <si>
    <t>Automotive 6-axis inertial module: 3D accelerometer and 3D gyroscope</t>
  </si>
  <si>
    <t>Fully integrated microstepping motor driver with motion engine and SPI</t>
  </si>
  <si>
    <t>Stepper motor driver with up to 16 microsteps with SPI and advanced current control</t>
  </si>
  <si>
    <t>Fully integrated microstepping motor controller with motion engine and SPI</t>
  </si>
  <si>
    <t>Low voltage stepper motor driver</t>
  </si>
  <si>
    <t>Low voltage triple half-bridge motor driver for BLDC motors</t>
  </si>
  <si>
    <t>Low voltage three phase and three sense motor driver</t>
  </si>
  <si>
    <t>Low voltage dual brush DC motor driver</t>
  </si>
  <si>
    <t>Low voltage brush DC motor driver</t>
  </si>
  <si>
    <t>Advanced 256 microsteps integrated motor driver with step-clock and direction interface</t>
  </si>
  <si>
    <t>Compact and versatile three-phase and three-sense BLDC motor driver</t>
  </si>
  <si>
    <t>Compact dual brushed DC motor driver</t>
  </si>
  <si>
    <t>System-in-package integrating microstepping controller and 10 A power MOSFETs</t>
  </si>
  <si>
    <t>High-voltage high and low side driver for automotive applications</t>
  </si>
  <si>
    <t>Single high-side switch</t>
  </si>
  <si>
    <t>Single channel high-side switches</t>
  </si>
  <si>
    <t>IPS2050</t>
  </si>
  <si>
    <t>Quad low-side intelligent power switch</t>
  </si>
  <si>
    <t>Galvanic Isolated Octal High Side Smart Power Solid State Relay with SPI interface</t>
  </si>
  <si>
    <t>Galvanic isolated octal high side smart power solid state relay</t>
  </si>
  <si>
    <t>Galvanic isolated octal high-side smart power solid state-relay</t>
  </si>
  <si>
    <t>IO-Link communication master transceiver IC</t>
  </si>
  <si>
    <t>IO-Link communication transceiver device IC</t>
  </si>
  <si>
    <t>Dual channel transceiver IC for SIO and IO-Link sensor applications</t>
  </si>
  <si>
    <t>2.5A High Side Driver Intelligent Power Switch</t>
  </si>
  <si>
    <t>INDUSTRIAL QUAD LINE DRIVER</t>
  </si>
  <si>
    <t>0.5A Industrial Intelligent Power Switch</t>
  </si>
  <si>
    <t>0.5A High Side Driver Quad Intelligent Power Switch</t>
  </si>
  <si>
    <t>0.5A High Side Driver Intelligent Power Switch</t>
  </si>
  <si>
    <t>Power Management Unit for Microcontrolled Ballast</t>
  </si>
  <si>
    <t>PMU Driver for Microcontroller Ballast</t>
  </si>
  <si>
    <t>High voltage high and low side driver with bootstrap diode</t>
  </si>
  <si>
    <t>HV high and low side driver with embedded bootstrap diode</t>
  </si>
  <si>
    <t>HV High and low side driver with embedded comparator and bootstrap diode</t>
  </si>
  <si>
    <t>HV high and low side driver with embedded comparator and bootstrap diode</t>
  </si>
  <si>
    <t>High voltage high and low-side driver</t>
  </si>
  <si>
    <t>High voltage high/ low-side driver</t>
  </si>
  <si>
    <t>Half bridge gate driver</t>
  </si>
  <si>
    <t>High voltage high and low-side 4 A gate driver</t>
  </si>
  <si>
    <t>High voltage high and low-side 2 A gate driver</t>
  </si>
  <si>
    <t>High-density power driver - high voltage full bridge with integrated gate driver</t>
  </si>
  <si>
    <t>High-density power driver - High voltage full bridge with integrated comparators</t>
  </si>
  <si>
    <t>Triple half-bridge gate driver</t>
  </si>
  <si>
    <t>Triple half-bridge high-voltage gate driver</t>
  </si>
  <si>
    <t>Galvanically isolated 4 A half-bridge dual channel gate driver</t>
  </si>
  <si>
    <t>August 2018</t>
  </si>
  <si>
    <t>Galvanically isolated 4 A single gate driver</t>
  </si>
  <si>
    <t>Galvanically isolated 4 A single gate driver for SiC MOSFETs</t>
  </si>
  <si>
    <t>0.5 A Intelligent Power Switch</t>
  </si>
  <si>
    <t>Intelligent Power Switch</t>
  </si>
  <si>
    <t>Interface circuit - relay and lamp-driver</t>
  </si>
  <si>
    <t>0.5A high-side driver industrial intelligent power switch</t>
  </si>
  <si>
    <t>Interface circuit (relay and lamp driver)</t>
  </si>
  <si>
    <t>Quad high side smart power solid state relay</t>
  </si>
  <si>
    <t>Single high-side smart power solid state relay</t>
  </si>
  <si>
    <t>High side driver</t>
  </si>
  <si>
    <t>Octal channel high side driver</t>
  </si>
  <si>
    <t>Dual high side smart power solid state relay</t>
  </si>
  <si>
    <t>Quad high-side smart power solid-state relay</t>
  </si>
  <si>
    <t>Octal high side smart power solid state relay with serial/parallel selectable interface on chip</t>
  </si>
  <si>
    <t>Quad Channel High Side Driver</t>
  </si>
  <si>
    <t>Quad channel high side driver</t>
  </si>
  <si>
    <t>32-bit Power Architecture MCU for Automotive Body and Gateway Applications</t>
  </si>
  <si>
    <t>January 2014</t>
  </si>
  <si>
    <t>Lien du composant</t>
  </si>
  <si>
    <t>Description</t>
  </si>
  <si>
    <t>Date du début de l'engagment longévité</t>
  </si>
  <si>
    <t>Durée de l'engagement</t>
  </si>
  <si>
    <t>Date de fin de l'engagment longévité</t>
  </si>
  <si>
    <t>Initial Release</t>
  </si>
  <si>
    <t>Lien de la fiche technique</t>
  </si>
  <si>
    <t>Lien fiche technique du composant</t>
  </si>
  <si>
    <t>Catégorie</t>
  </si>
  <si>
    <t>Date la plus ancienne trouvée</t>
  </si>
  <si>
    <t>J ou K (date de départ)</t>
  </si>
  <si>
    <t>L - G (temps de prise d'engagement) années</t>
  </si>
  <si>
    <t>L - I (durée de vie) années</t>
  </si>
  <si>
    <t>https://www.st.com/resource/en/datasheet/a3g4250d.pdf</t>
  </si>
  <si>
    <t>Mems and Sensors</t>
  </si>
  <si>
    <t>/</t>
  </si>
  <si>
    <t>https://www.st.com/resource/en/datasheet/a5970ad.pdf</t>
  </si>
  <si>
    <t>Power Management</t>
  </si>
  <si>
    <t>https://www.st.com/resource/en/datasheet/a5970d.pdf</t>
  </si>
  <si>
    <t>https://www.st.com/resource/en/datasheet/a5972d.pdf</t>
  </si>
  <si>
    <t>https://www.st.com/resource/en/datasheet/a5973ad.pdf</t>
  </si>
  <si>
    <t>https://www.st.com/resource/en/datasheet/a5973d.pdf</t>
  </si>
  <si>
    <t>https://www.st.com/resource/en/datasheet/a5974ad.pdf</t>
  </si>
  <si>
    <t>https://www.st.com/resource/en/datasheet/a5974d.pdf</t>
  </si>
  <si>
    <t>https://www.st.com/resource/en/datasheet/a5975ad.pdf</t>
  </si>
  <si>
    <t>https://www.st.com/resource/en/datasheet/a5975d.pdf</t>
  </si>
  <si>
    <t>https://www.st.com/resource/en/datasheet/a6387.pdf</t>
  </si>
  <si>
    <t>https://www.st.com/resource/en/datasheet/a6984.pdf</t>
  </si>
  <si>
    <t>https://www.st.com/resource/en/datasheet/a6985f.pdf</t>
  </si>
  <si>
    <t>https://www.st.com/resource/en/datasheet/a6986.pdf</t>
  </si>
  <si>
    <t>https://www.st.com/resource/en/datasheet/a6986f.pdf</t>
  </si>
  <si>
    <t>https://www.st.com/resource/en/datasheet/a6986h.pdf</t>
  </si>
  <si>
    <t>https://www.st.com/resource/en/datasheet/a6986i.pdf</t>
  </si>
  <si>
    <t>https://www.st.com/resource/en/datasheet/a7985a.pdf</t>
  </si>
  <si>
    <t>https://www.st.com/resource/en/datasheet/a7986a.pdf</t>
  </si>
  <si>
    <t>https://www.st.com/resource/en/datasheet/a7987.pdf</t>
  </si>
  <si>
    <t>https://www.st.com/resource/en/datasheet/ais2dw12.pdf</t>
  </si>
  <si>
    <t>https://www.st.com/resource/en/datasheet/ais2ih.pdf</t>
  </si>
  <si>
    <t>https://www.st.com/resource/en/datasheet/ais328dq.pdf</t>
  </si>
  <si>
    <t>https://www.st.com/resource/en/datasheet/ais3624dq.pdf</t>
  </si>
  <si>
    <t>https://www.st.com/resource/en/datasheet/aled1642gw.pdf</t>
  </si>
  <si>
    <t>https://www.st.com/resource/en/datasheet/aled6000.pdf</t>
  </si>
  <si>
    <t>https://www.st.com/resource/en/datasheet/aled6001.pdf</t>
  </si>
  <si>
    <t>https://www.st.com/resource/en/datasheet/asm330lhh.pdf</t>
  </si>
  <si>
    <t>MEMS and Sensors</t>
  </si>
  <si>
    <t>https://www.st.com/resource/en/datasheet/ast1s31.pdf</t>
  </si>
  <si>
    <t>https://www.st.com/resource/en/datasheet/ast1s31hf.pdf</t>
  </si>
  <si>
    <t>BLUENRG-1</t>
  </si>
  <si>
    <t>https://www.st.com/resource/en/datasheet/bluenrg-1.pdf</t>
  </si>
  <si>
    <t>Wireless Connectivity</t>
  </si>
  <si>
    <t>BLUENRG-2</t>
  </si>
  <si>
    <t>https://www.st.com/resource/en/datasheet/bluenrg-2.pdf</t>
  </si>
  <si>
    <t>BLUENRG-2N</t>
  </si>
  <si>
    <t>https://www.st.com/resource/en/datasheet/bluenrg-2n.pdf</t>
  </si>
  <si>
    <t>BLUENRG-LP</t>
  </si>
  <si>
    <t>https://www.st.com/resource/en/datasheet/bluenrg-lp.pdf</t>
  </si>
  <si>
    <t>BLUENRG-M0</t>
  </si>
  <si>
    <t>https://www.st.com/resource/en/datasheet/bluenrg-m0.pdf</t>
  </si>
  <si>
    <t>BLUENRG-M2</t>
  </si>
  <si>
    <t>https://www.st.com/resource/en/datasheet/bluenrg-m2.pdf</t>
  </si>
  <si>
    <t>BLUENRG-MS</t>
  </si>
  <si>
    <t>https://www.st.com/resource/en/datasheet/bluenrg-ms.pdf</t>
  </si>
  <si>
    <t>https://www.st.com/resource/en/datasheet/clt03-1sc3.pdf</t>
  </si>
  <si>
    <t>Protections and EMI filters</t>
  </si>
  <si>
    <t>https://www.st.com/resource/en/datasheet/clt03-2q3.pdf</t>
  </si>
  <si>
    <t>https://www.st.com/resource/en/datasheet/clt3-4b.pdf</t>
  </si>
  <si>
    <t>https://www.st.com/resource/en/datasheet/ecmf04-4hswm10.pdf</t>
  </si>
  <si>
    <t>https://www.st.com/resource/en/datasheet/ecmf4-2459a6m10y.pdf</t>
  </si>
  <si>
    <t>https://www.st.com/resource/en/datasheet/emif03-sim02m8.pdf</t>
  </si>
  <si>
    <t>https://www.st.com/resource/en/datasheet/emif06-msd02n16.pdf</t>
  </si>
  <si>
    <t>https://www.st.com/resource/en/datasheet/esda6v1bc6.pdf</t>
  </si>
  <si>
    <t>https://www.st.com/resource/en/datasheet/esda7p120-1u1m.pdf</t>
  </si>
  <si>
    <t>https://www.st.com/resource/en/datasheet/esdalc6v1w.pdf</t>
  </si>
  <si>
    <t>https://www.st.com/resource/en/datasheet/esdcan01-2bly.pdf</t>
  </si>
  <si>
    <t>https://www.st.com/resource/en/datasheet/esdcan02-2bwy.pdf</t>
  </si>
  <si>
    <t>https://www.st.com/resource/en/datasheet/esdcan03-2bwy.pdf</t>
  </si>
  <si>
    <t>https://www.st.com/resource/en/datasheet/esdcan04-2bly.pdf</t>
  </si>
  <si>
    <t>https://www.st.com/resource/en/datasheet/esdcan04-2bwy.pdf</t>
  </si>
  <si>
    <t>https://www.st.com/resource/en/datasheet/esdcan05-2bwy.pdf</t>
  </si>
  <si>
    <t>https://www.st.com/resource/en/datasheet/esdcan06-2bly.pdf</t>
  </si>
  <si>
    <t>https://www.st.com/resource/en/datasheet/esdcan06-2bwy.pdf</t>
  </si>
  <si>
    <t>https://www.st.com/resource/en/datasheet/esdlin1524bj.pdf</t>
  </si>
  <si>
    <t>https://www.st.com/resource/en/datasheet/hsp051-4m10.pdf</t>
  </si>
  <si>
    <t>https://www.st.com/resource/en/datasheet/i3g4250d.pdf</t>
  </si>
  <si>
    <t>https://www.st.com/resource/en/datasheet/iis2dh.pdf</t>
  </si>
  <si>
    <t>https://www.st.com/resource/en/datasheet/iis2dlpc.pdf</t>
  </si>
  <si>
    <t>https://www.st.com/resource/en/datasheet/iis2iclx.pdf</t>
  </si>
  <si>
    <t>https://www.st.com/resource/en/datasheet/iis2mdc.pdf</t>
  </si>
  <si>
    <t>https://www.st.com/resource/en/datasheet/iis328dq.pdf</t>
  </si>
  <si>
    <t>https://www.st.com/resource/en/datasheet/iis3dhhc.pdf</t>
  </si>
  <si>
    <t>https://www.st.com/resource/en/datasheet/iis3dwb.pdf</t>
  </si>
  <si>
    <t>https://www.st.com/resource/en/datasheet/iis3is.pdf</t>
  </si>
  <si>
    <t>https://www.st.com/resource/en/datasheet/ilps22qs.pdf</t>
  </si>
  <si>
    <t>https://www.st.com/resource/en/datasheet/imp23absu.pdf</t>
  </si>
  <si>
    <t>https://www.st.com/resource/en/datasheet/imp34dt05.pdf</t>
  </si>
  <si>
    <t>https://www.st.com/resource/en/datasheet/ips160h.pdf</t>
  </si>
  <si>
    <t>https://www.st.com/resource/en/datasheet/ips160hf.pdf</t>
  </si>
  <si>
    <t>https://www.st.com/resource/en/datasheet/ips161h.pdf</t>
  </si>
  <si>
    <t>https://www.st.com/resource/en/datasheet/ips161hf.pdf</t>
  </si>
  <si>
    <t>https://www.st.com/resource/en/datasheet/ips2050h.pdf</t>
  </si>
  <si>
    <t>https://www.st.com/resource/en/datasheet/ips2050h-32.pdf</t>
  </si>
  <si>
    <t>https://www.st.com/resource/en/datasheet/ips4260l.pdf</t>
  </si>
  <si>
    <t>https://www.st.com/resource/en/datasheet/ism303dac.pdf</t>
  </si>
  <si>
    <t>https://www.st.com/resource/en/datasheet/ism330dhcx.pdf</t>
  </si>
  <si>
    <t>https://www.st.com/resource/en/datasheet/ism330dlc.pdf</t>
  </si>
  <si>
    <t>https://www.st.com/resource/en/datasheet/iso8200aq.pdf</t>
  </si>
  <si>
    <t>https://www.st.com/resource/en/datasheet/iso8200b.pdf</t>
  </si>
  <si>
    <t>https://www.st.com/resource/en/datasheet/iso8200bq.pdf</t>
  </si>
  <si>
    <t>https://www.st.com/resource/en/datasheet/l5970ad.pdf</t>
  </si>
  <si>
    <t>https://www.st.com/resource/en/datasheet/l5970d.pdf</t>
  </si>
  <si>
    <t>https://www.st.com/resource/en/datasheet/l5972d.pdf</t>
  </si>
  <si>
    <t>https://www.st.com/resource/en/datasheet/l5973ad.pdf</t>
  </si>
  <si>
    <t>https://www.st.com/resource/en/datasheet/l5973d.pdf</t>
  </si>
  <si>
    <t>https://www.st.com/resource/en/datasheet/l6205.pdf</t>
  </si>
  <si>
    <t>Motor Drivers</t>
  </si>
  <si>
    <t>https://www.st.com/resource/en/datasheet/l6206.pdf</t>
  </si>
  <si>
    <t>https://www.st.com/resource/en/datasheet/l6206q.pdf</t>
  </si>
  <si>
    <t>https://www.st.com/resource/en/datasheet/l6207.pdf</t>
  </si>
  <si>
    <t>https://www.st.com/resource/en/datasheet/l6207q.pdf</t>
  </si>
  <si>
    <t>https://www.st.com/resource/en/datasheet/l6208.pdf</t>
  </si>
  <si>
    <t>https://www.st.com/resource/en/datasheet/l6208q.pdf</t>
  </si>
  <si>
    <t>https://www.st.com/resource/en/datasheet/l6225.pdf</t>
  </si>
  <si>
    <t>https://www.st.com/resource/en/datasheet/l6226.pdf</t>
  </si>
  <si>
    <t>https://www.st.com/resource/en/datasheet/l6226q.pdf</t>
  </si>
  <si>
    <t>https://www.st.com/resource/en/datasheet/l6227.pdf</t>
  </si>
  <si>
    <t>https://www.st.com/resource/en/datasheet/l6227q.pdf</t>
  </si>
  <si>
    <t>https://www.st.com/resource/en/datasheet/l6228.pdf</t>
  </si>
  <si>
    <t>https://www.st.com/resource/en/datasheet/l6228q.pdf</t>
  </si>
  <si>
    <t>https://www.st.com/resource/en/datasheet/l6229.pdf</t>
  </si>
  <si>
    <t>https://www.st.com/resource/en/datasheet/l6229q.pdf</t>
  </si>
  <si>
    <t>https://www.st.com/resource/en/datasheet/l6230.pdf</t>
  </si>
  <si>
    <t>https://www.st.com/resource/en/datasheet/l6234.pdf</t>
  </si>
  <si>
    <t>https://www.st.com/resource/en/datasheet/l6235.pdf</t>
  </si>
  <si>
    <t>https://www.st.com/resource/en/datasheet/l6235q.pdf</t>
  </si>
  <si>
    <t>https://www.st.com/resource/en/datasheet/l6360.pdf</t>
  </si>
  <si>
    <t>https://www.st.com/resource/en/datasheet/l6362a.pdf</t>
  </si>
  <si>
    <t>https://www.st.com/resource/en/datasheet/l6364.pdf</t>
  </si>
  <si>
    <t>https://www.st.com/resource/en/datasheet/l6370.pdf</t>
  </si>
  <si>
    <t>https://www.st.com/resource/en/datasheet/l6374.pdf</t>
  </si>
  <si>
    <t>https://www.st.com/resource/en/datasheet/l6375d.pdf</t>
  </si>
  <si>
    <t>https://www.st.com/resource/en/datasheet/l6375s.pdf</t>
  </si>
  <si>
    <t>https://www.st.com/resource/en/datasheet/l6376.pdf</t>
  </si>
  <si>
    <t>https://www.st.com/resource/en/datasheet/l6377.pdf</t>
  </si>
  <si>
    <t>https://www.st.com/resource/en/datasheet/l6382d.pdf</t>
  </si>
  <si>
    <t>https://www.st.com/resource/en/datasheet/l6382d5.pdf</t>
  </si>
  <si>
    <t>https://www.st.com/resource/en/datasheet/l6384e.pdf</t>
  </si>
  <si>
    <t>https://www.st.com/resource/en/datasheet/l6385e.pdf</t>
  </si>
  <si>
    <t>https://www.st.com/resource/en/datasheet/l6386ad.pdf</t>
  </si>
  <si>
    <t>https://www.st.com/resource/en/datasheet/l6386e.pdf</t>
  </si>
  <si>
    <t>https://www.st.com/resource/en/datasheet/l6387e.pdf</t>
  </si>
  <si>
    <t>https://www.st.com/resource/en/datasheet/l6388e.pdf</t>
  </si>
  <si>
    <t>https://www.st.com/resource/en/datasheet/l6389e.pdf</t>
  </si>
  <si>
    <t>https://www.st.com/resource/en/datasheet/l6390.pdf</t>
  </si>
  <si>
    <t>https://www.st.com/resource/en/datasheet/l6391.pdf</t>
  </si>
  <si>
    <t>https://www.st.com/resource/en/datasheet/l6392.pdf</t>
  </si>
  <si>
    <t>https://www.st.com/resource/en/datasheet/l6393.pdf</t>
  </si>
  <si>
    <t>https://www.st.com/resource/en/datasheet/l6395.pdf</t>
  </si>
  <si>
    <t>https://www.st.com/resource/en/datasheet/l6398.pdf</t>
  </si>
  <si>
    <t>https://www.st.com/resource/en/datasheet/l6399.pdf</t>
  </si>
  <si>
    <t>https://www.st.com/resource/en/datasheet/l6470.pdf</t>
  </si>
  <si>
    <t>https://www.st.com/resource/en/datasheet/l6472.pdf</t>
  </si>
  <si>
    <t>https://www.st.com/resource/en/datasheet/l6474.pdf</t>
  </si>
  <si>
    <t>https://www.st.com/resource/en/datasheet/l6480.pdf</t>
  </si>
  <si>
    <t>https://www.st.com/resource/en/datasheet/l6482.pdf</t>
  </si>
  <si>
    <t>https://www.st.com/resource/en/datasheet/l6491.pdf</t>
  </si>
  <si>
    <t>https://www.st.com/resource/en/datasheet/l6494.pdf</t>
  </si>
  <si>
    <t>https://www.st.com/resource/en/datasheet/l6498.pdf</t>
  </si>
  <si>
    <t>https://www.st.com/resource/en/datasheet/l6981.pdf</t>
  </si>
  <si>
    <t>https://www.st.com/resource/en/datasheet/l6982.pdf</t>
  </si>
  <si>
    <t>https://www.st.com/resource/en/datasheet/l6983.pdf</t>
  </si>
  <si>
    <t>https://www.st.com/resource/en/datasheet/l6984.pdf</t>
  </si>
  <si>
    <t>https://www.st.com/resource/en/datasheet/l6985f.pdf</t>
  </si>
  <si>
    <t>https://www.st.com/resource/en/datasheet/l6986.pdf</t>
  </si>
  <si>
    <t>https://www.st.com/resource/en/datasheet/l6986f.pdf</t>
  </si>
  <si>
    <t>https://www.st.com/resource/en/datasheet/l6986h.pdf</t>
  </si>
  <si>
    <t>https://www.st.com/resource/en/datasheet/l6986i.pdf</t>
  </si>
  <si>
    <t>https://www.st.com/resource/en/datasheet/l7983.pdf</t>
  </si>
  <si>
    <t>https://www.st.com/resource/en/datasheet/l7987.pdf</t>
  </si>
  <si>
    <t>https://www.st.com/resource/en/datasheet/l7987l.pdf</t>
  </si>
  <si>
    <t>https://www.st.com/resource/en/datasheet/l9963e.pdf</t>
  </si>
  <si>
    <t>Automotive analog and power</t>
  </si>
  <si>
    <t>https://www.st.com/resource/en/datasheet/ld39020.pdf</t>
  </si>
  <si>
    <t>https://www.st.com/resource/en/datasheet/ld39030.pdf</t>
  </si>
  <si>
    <t>https://www.st.com/resource/en/datasheet/ld39050.pdf</t>
  </si>
  <si>
    <t>https://www.st.com/resource/en/datasheet/ld39100.pdf</t>
  </si>
  <si>
    <t>https://www.st.com/resource/en/datasheet/ld39200.pdf</t>
  </si>
  <si>
    <t>https://www.st.com/resource/en/datasheet/ld49100.pdf</t>
  </si>
  <si>
    <t>https://www.st.com/resource/en/datasheet/ldf.pdf</t>
  </si>
  <si>
    <t>https://www.st.com/resource/en/datasheet/ldfm.pdf</t>
  </si>
  <si>
    <t>https://www.st.com/resource/en/datasheet/ldk120.pdf</t>
  </si>
  <si>
    <t>https://www.st.com/resource/en/datasheet/ldk130.pdf</t>
  </si>
  <si>
    <t>https://www.st.com/resource/en/datasheet/ldk220.pdf</t>
  </si>
  <si>
    <t>https://www.st.com/resource/en/datasheet/ldk320.pdf</t>
  </si>
  <si>
    <t>https://www.st.com/resource/en/datasheet/ldl112.pdf</t>
  </si>
  <si>
    <t>https://www.st.com/resource/en/datasheet/ldl212.pdf</t>
  </si>
  <si>
    <t>https://www.st.com/resource/en/datasheet/ldln025.pdf</t>
  </si>
  <si>
    <t>https://www.st.com/resource/en/datasheet/led1202.pdf</t>
  </si>
  <si>
    <t>https://www.st.com/resource/en/datasheet/led1642gw.pdf</t>
  </si>
  <si>
    <t>https://www.st.com/resource/en/datasheet/lm2901.pdf</t>
  </si>
  <si>
    <t>Amplifiers dans Comparators</t>
  </si>
  <si>
    <t>https://www.st.com/resource/en/datasheet/lm2901h.pdf</t>
  </si>
  <si>
    <t>https://www.st.com/resource/en/datasheet/lm2902.pdf</t>
  </si>
  <si>
    <t>https://www.st.com/resource/en/datasheet/lm2902b.pdf</t>
  </si>
  <si>
    <t>https://www.st.com/resource/en/datasheet/lm2902w.pdf</t>
  </si>
  <si>
    <t>https://www.st.com/resource/en/datasheet/lm2903.pdf</t>
  </si>
  <si>
    <t>https://www.st.com/resource/en/datasheet/lm2903h.pdf</t>
  </si>
  <si>
    <t>https://www.st.com/resource/en/datasheet/lm2903w.pdf</t>
  </si>
  <si>
    <t>https://www.st.com/resource/en/datasheet/lm2903wh.pdf</t>
  </si>
  <si>
    <t>https://www.st.com/resource/en/datasheet/lm2904.pdf</t>
  </si>
  <si>
    <t>https://www.st.com/resource/en/datasheet/lm2904a.pdf</t>
  </si>
  <si>
    <t>https://www.st.com/resource/en/datasheet/lm2904ah.pdf</t>
  </si>
  <si>
    <t>https://www.st.com/resource/en/datasheet/lm2904aw.pdf</t>
  </si>
  <si>
    <t>https://www.st.com/resource/en/datasheet/lm2904b.pdf</t>
  </si>
  <si>
    <t>https://www.st.com/resource/en/datasheet/lm2904w.pdf</t>
  </si>
  <si>
    <t>https://www.st.com/resource/en/datasheet/lm2904wh.pdf</t>
  </si>
  <si>
    <t>https://www.st.com/resource/en/datasheet/m24128-a125.pdf</t>
  </si>
  <si>
    <t>Memories</t>
  </si>
  <si>
    <t>https://www.st.com/resource/en/datasheet/m24128-bf.pdf</t>
  </si>
  <si>
    <t>https://www.st.com/resource/en/datasheet/m24128-br.pdf</t>
  </si>
  <si>
    <t>https://www.st.com/resource/en/datasheet/m24128-bw.pdf</t>
  </si>
  <si>
    <t>https://www.st.com/resource/en/datasheet/m24128-df.pdf</t>
  </si>
  <si>
    <t>https://www.st.com/resource/en/datasheet/m24128-dre.pdf</t>
  </si>
  <si>
    <t>https://www.st.com/resource/en/datasheet/m24128x-fcu.pdf</t>
  </si>
  <si>
    <t>https://www.st.com/resource/en/datasheet/m24256-a125.pdf</t>
  </si>
  <si>
    <t>https://www.st.com/resource/en/datasheet/m24256-bf.pdf</t>
  </si>
  <si>
    <t>https://www.st.com/resource/en/datasheet/m24256-br.pdf</t>
  </si>
  <si>
    <t>https://www.st.com/resource/en/datasheet/m24256-bw.pdf</t>
  </si>
  <si>
    <t>https://www.st.com/resource/en/datasheet/m24256-df.pdf</t>
  </si>
  <si>
    <t>https://www.st.com/resource/en/datasheet/m24256-dr.pdf</t>
  </si>
  <si>
    <t>https://www.st.com/resource/en/datasheet/m24256-dre.pdf</t>
  </si>
  <si>
    <t>https://www.st.com/resource/en/datasheet/m24512-a125.pdf</t>
  </si>
  <si>
    <t>https://www.st.com/resource/en/datasheet/m24512-df.pdf</t>
  </si>
  <si>
    <t>https://www.st.com/resource/en/datasheet/m24512-dre.pdf</t>
  </si>
  <si>
    <t>https://www.st.com/resource/en/datasheet/m24512-r.pdf</t>
  </si>
  <si>
    <t>https://www.st.com/resource/en/datasheet/m24512-w.pdf</t>
  </si>
  <si>
    <t>https://www.st.com/resource/en/datasheet/m24c01-r.pdf</t>
  </si>
  <si>
    <t>https://www.st.com/resource/en/datasheet/m24c01-w.pdf</t>
  </si>
  <si>
    <t>https://www.st.com/resource/en/datasheet/m24c02-a125.pdf</t>
  </si>
  <si>
    <t>https://www.st.com/resource/en/datasheet/m24c02-dre.pdf</t>
  </si>
  <si>
    <t>https://www.st.com/resource/en/datasheet/m24c02-f.pdf</t>
  </si>
  <si>
    <t>https://www.st.com/resource/en/datasheet/m24c02-r.pdf</t>
  </si>
  <si>
    <t>https://www.st.com/resource/en/datasheet/m24c02-w.pdf</t>
  </si>
  <si>
    <t>https://www.st.com/resource/en/datasheet/m24c04-a125.pdf</t>
  </si>
  <si>
    <t>https://www.st.com/resource/en/datasheet/m24c04-dre.pdf</t>
  </si>
  <si>
    <t>https://www.st.com/resource/en/datasheet/m24c04-f.pdf</t>
  </si>
  <si>
    <t>https://www.st.com/resource/en/datasheet/m24c04-r.pdf</t>
  </si>
  <si>
    <t>https://www.st.com/resource/en/datasheet/m24c04-w.pdf</t>
  </si>
  <si>
    <t>https://www.st.com/resource/en/datasheet/m24c08-a125.pdf</t>
  </si>
  <si>
    <t>https://www.st.com/resource/en/datasheet/m24c08-dre.pdf</t>
  </si>
  <si>
    <t>https://www.st.com/resource/en/datasheet/m24c08-f.pdf</t>
  </si>
  <si>
    <t>https://www.st.com/resource/en/datasheet/m24c08-r.pdf</t>
  </si>
  <si>
    <t>https://www.st.com/resource/en/datasheet/m24c08-w.pdf</t>
  </si>
  <si>
    <t>https://www.st.com/resource/en/datasheet/m24c16-a125.pdf</t>
  </si>
  <si>
    <t>https://www.st.com/resource/en/datasheet/m24c16-dfcu.pdf</t>
  </si>
  <si>
    <t>https://www.st.com/resource/en/datasheet/m24c16-dre.pdf</t>
  </si>
  <si>
    <t>https://www.st.com/resource/en/datasheet/m24c16-f.pdf</t>
  </si>
  <si>
    <t>https://www.st.com/resource/en/datasheet/m24c16-r.pdf</t>
  </si>
  <si>
    <t>https://www.st.com/resource/en/datasheet/m24c16-w.pdf</t>
  </si>
  <si>
    <t>https://www.st.com/resource/en/datasheet/m24c32-a125.pdf</t>
  </si>
  <si>
    <t>https://www.st.com/resource/en/datasheet/m24c32-df.pdf</t>
  </si>
  <si>
    <t>/:</t>
  </si>
  <si>
    <t>https://www.st.com/resource/en/datasheet/m24c32-dre.pdf</t>
  </si>
  <si>
    <t>https://www.st.com/resource/en/datasheet/m24c32-f.pdf</t>
  </si>
  <si>
    <t>https://www.st.com/resource/en/datasheet/m24c32-r.pdf</t>
  </si>
  <si>
    <t>https://www.st.com/resource/en/datasheet/m24c32-w.pdf</t>
  </si>
  <si>
    <t>https://www.st.com/resource/en/datasheet/m24c32-x.pdf</t>
  </si>
  <si>
    <t>https://www.st.com/resource/en/datasheet/m24c64-a125.pdf</t>
  </si>
  <si>
    <t>https://www.st.com/resource/en/datasheet/m24c64-df.pdf</t>
  </si>
  <si>
    <t>https://www.st.com/resource/en/datasheet/m24c64-dre.pdf</t>
  </si>
  <si>
    <t>https://www.st.com/resource/en/datasheet/m24c64-f.pdf</t>
  </si>
  <si>
    <t>https://www.st.com/resource/en/datasheet/m24c64-r.pdf</t>
  </si>
  <si>
    <t>https://www.st.com/resource/en/datasheet/m24c64-w.pdf</t>
  </si>
  <si>
    <t>https://www.st.com/resource/en/datasheet/m24c64x-fcu.pdf</t>
  </si>
  <si>
    <t>https://www.st.com/resource/en/datasheet/m24m01-a125.pdf</t>
  </si>
  <si>
    <t>https://www.st.com/resource/en/datasheet/m24m01-df.pdf</t>
  </si>
  <si>
    <t>https://www.st.com/resource/en/datasheet/m24m01-r.pdf</t>
  </si>
  <si>
    <t>https://www.st.com/resource/en/datasheet/m24m02-dr.pdf</t>
  </si>
  <si>
    <t>https://www.st.com/resource/en/datasheet/m34e02-f.pdf</t>
  </si>
  <si>
    <t>https://www.st.com/resource/en/datasheet/m34e04.pdf</t>
  </si>
  <si>
    <t>https://www.st.com/resource/en/datasheet/m34e04b.pdf</t>
  </si>
  <si>
    <t>https://www.st.com/resource/en/datasheet/m34f04.pdf</t>
  </si>
  <si>
    <t>https://www.st.com/resource/en/datasheet/m93c46-a125.pdf</t>
  </si>
  <si>
    <t>https://www.st.com/resource/en/datasheet/m93c46-w.pdf</t>
  </si>
  <si>
    <t>https://www.st.com/resource/en/datasheet/m93c56-a125.pdf</t>
  </si>
  <si>
    <t>https://www.st.com/resource/en/datasheet/m93c56-dre.pdf</t>
  </si>
  <si>
    <t>https://www.st.com/resource/en/datasheet/m93c56-r.pdf</t>
  </si>
  <si>
    <t>https://www.st.com/resource/en/datasheet/m93c56-w.pdf</t>
  </si>
  <si>
    <t>https://www.st.com/resource/en/datasheet/m93c66-a125.pdf</t>
  </si>
  <si>
    <t>https://www.st.com/resource/en/datasheet/m93c66-r.pdf</t>
  </si>
  <si>
    <t>https://www.st.com/resource/en/datasheet/m93c66-w.pdf</t>
  </si>
  <si>
    <t>https://www.st.com/resource/en/datasheet/m93c76-a125.pdf</t>
  </si>
  <si>
    <t>https://www.st.com/resource/en/datasheet/m93c76-r.pdf</t>
  </si>
  <si>
    <t>https://www.st.com/resource/en/datasheet/m93c76-w.pdf</t>
  </si>
  <si>
    <t>https://www.st.com/resource/en/datasheet/m93c86-a125.pdf</t>
  </si>
  <si>
    <t>https://www.st.com/resource/en/datasheet/m93c86-r.pdf</t>
  </si>
  <si>
    <t>https://www.st.com/resource/en/datasheet/m93c86-w.pdf</t>
  </si>
  <si>
    <t>https://www.st.com/resource/en/datasheet/m93s46-w.pdf</t>
  </si>
  <si>
    <t>https://www.st.com/resource/en/datasheet/m93s56-w.pdf</t>
  </si>
  <si>
    <t>https://www.st.com/resource/en/datasheet/m93s66-w.pdf</t>
  </si>
  <si>
    <t>https://www.st.com/resource/en/datasheet/m95010-r.pdf</t>
  </si>
  <si>
    <t>https://www.st.com/resource/en/datasheet/m95010-w.pdf</t>
  </si>
  <si>
    <t>https://www.st.com/resource/en/datasheet/m95020-a125.pdf</t>
  </si>
  <si>
    <t>https://www.st.com/resource/en/datasheet/m95020-r.pdf</t>
  </si>
  <si>
    <t>https://www.st.com/resource/en/datasheet/m95020-w.pdf</t>
  </si>
  <si>
    <t>https://www.st.com/resource/en/datasheet/m95040-a125.pdf</t>
  </si>
  <si>
    <t>https://www.st.com/resource/en/datasheet/m95040-a145.pdf</t>
  </si>
  <si>
    <t>https://www.st.com/resource/en/datasheet/m95040-df.pdf</t>
  </si>
  <si>
    <t>https://www.st.com/resource/en/datasheet/m95040-dre.pdf</t>
  </si>
  <si>
    <t>https://www.st.com/resource/en/datasheet/m95040-r.pdf</t>
  </si>
  <si>
    <t>https://www.st.com/resource/en/datasheet/m95040-w.pdf</t>
  </si>
  <si>
    <t>https://www.st.com/resource/en/datasheet/m95080-a125.pdf</t>
  </si>
  <si>
    <t>https://www.st.com/resource/en/datasheet/m95080-a145.pdf</t>
  </si>
  <si>
    <t>https://www.st.com/resource/en/datasheet/m95080-df.pdf</t>
  </si>
  <si>
    <t>https://www.st.com/resource/en/datasheet/m95080-dre.pdf</t>
  </si>
  <si>
    <t>https://www.st.com/resource/en/datasheet/m95080-r.pdf</t>
  </si>
  <si>
    <t>https://www.st.com/resource/en/datasheet/m95080-w.pdf</t>
  </si>
  <si>
    <t>https://www.st.com/resource/en/datasheet/m95128-a125.pdf</t>
  </si>
  <si>
    <t>https://www.st.com/resource/en/datasheet/m95128-a145.pdf</t>
  </si>
  <si>
    <t>https://www.st.com/resource/en/datasheet/m95128-df.pdf</t>
  </si>
  <si>
    <t>https://www.st.com/resource/en/datasheet/m95128-dre.pdf</t>
  </si>
  <si>
    <t>https://www.st.com/resource/en/datasheet/m95128-r.pdf</t>
  </si>
  <si>
    <t>https://www.st.com/resource/en/datasheet/m95128-w.pdf</t>
  </si>
  <si>
    <t>https://www.st.com/resource/en/datasheet/m95160-a125.pdf</t>
  </si>
  <si>
    <t>https://www.st.com/resource/en/datasheet/m95160-a145.pdf</t>
  </si>
  <si>
    <t>https://www.st.com/resource/en/datasheet/m95160-df.pdf</t>
  </si>
  <si>
    <t>https://www.st.com/resource/en/datasheet/m95160-dre.pdf</t>
  </si>
  <si>
    <t>https://www.st.com/resource/en/datasheet/m95160-r.pdf</t>
  </si>
  <si>
    <t>https://www.st.com/resource/en/datasheet/m95160-w.pdf</t>
  </si>
  <si>
    <t>https://www.st.com/resource/en/datasheet/m95256-a125.pdf</t>
  </si>
  <si>
    <t>https://www.st.com/resource/en/datasheet/m95256-a145.pdf</t>
  </si>
  <si>
    <t>https://www.st.com/resource/en/datasheet/m95256-df.pdf</t>
  </si>
  <si>
    <t>https://www.st.com/resource/en/datasheet/m95256-dre.pdf</t>
  </si>
  <si>
    <t>https://www.st.com/resource/en/datasheet/m95256-r.pdf</t>
  </si>
  <si>
    <t>https://www.st.com/resource/en/datasheet/m95256-w.pdf</t>
  </si>
  <si>
    <t>https://www.st.com/resource/en/datasheet/m95320-a125.pdf</t>
  </si>
  <si>
    <t>https://www.st.com/resource/en/datasheet/m95320-a145.pdf</t>
  </si>
  <si>
    <t>https://www.st.com/resource/en/datasheet/m95320-df.pdf</t>
  </si>
  <si>
    <t>https://www.st.com/resource/en/datasheet/m95320-dre.pdf</t>
  </si>
  <si>
    <t>https://www.st.com/resource/en/datasheet/m95320-r.pdf</t>
  </si>
  <si>
    <t>https://www.st.com/resource/en/datasheet/m95320-w.pdf</t>
  </si>
  <si>
    <t>https://www.st.com/resource/en/datasheet/m95512-a125.pdf</t>
  </si>
  <si>
    <t>https://www.st.com/resource/en/datasheet/m95512-a145.pdf</t>
  </si>
  <si>
    <t>https://www.st.com/resource/en/datasheet/m95512-df.pdf</t>
  </si>
  <si>
    <t>https://www.st.com/resource/en/datasheet/m95512-dre.pdf</t>
  </si>
  <si>
    <t>https://www.st.com/resource/en/datasheet/m95512-r.pdf</t>
  </si>
  <si>
    <t>https://www.st.com/resource/en/datasheet/m95512-w.pdf</t>
  </si>
  <si>
    <t>https://www.st.com/resource/en/datasheet/m95640-a125.pdf</t>
  </si>
  <si>
    <t>https://www.st.com/resource/en/datasheet/m95640-a145.pdf</t>
  </si>
  <si>
    <t>https://www.st.com/resource/en/datasheet/m95640-df.pdf</t>
  </si>
  <si>
    <t>https://www.st.com/resource/en/datasheet/m95640-dre.pdf</t>
  </si>
  <si>
    <t>https://www.st.com/resource/en/datasheet/m95640-r.pdf</t>
  </si>
  <si>
    <t>https://www.st.com/resource/en/datasheet/m95640-w.pdf</t>
  </si>
  <si>
    <t>https://www.st.com/resource/en/datasheet/m95m01-a125.pdf</t>
  </si>
  <si>
    <t>https://www.st.com/resource/en/datasheet/m95m01-a145.pdf</t>
  </si>
  <si>
    <t>https://www.st.com/resource/en/datasheet/m95m01-df.pdf</t>
  </si>
  <si>
    <t>https://www.st.com/resource/en/datasheet/m95m01-r.pdf</t>
  </si>
  <si>
    <t>https://www.st.com/resource/en/datasheet/m95m02-a125.pdf</t>
  </si>
  <si>
    <t>https://www.st.com/resource/en/datasheet/m95m02-dr.pdf</t>
  </si>
  <si>
    <t>https://www.st.com/resource/en/datasheet/m95m04-dr.pdf</t>
  </si>
  <si>
    <t>https://www.st.com/resource/en/datasheet/pclt-2a.pdf</t>
  </si>
  <si>
    <t>https://www.st.com/resource/en/datasheet/pm8841.pdf</t>
  </si>
  <si>
    <t>POWERSTEP01</t>
  </si>
  <si>
    <t>https://www.st.com/resource/en/datasheet/powerstep01.pdf</t>
  </si>
  <si>
    <t>https://www.st.com/resource/en/datasheet/pwd13f60.pdf</t>
  </si>
  <si>
    <t>https://www.st.com/resource/en/datasheet/pwd5f60.pdf</t>
  </si>
  <si>
    <t>https://www.st.com/resource/en/datasheet/s2-lp.pdf</t>
  </si>
  <si>
    <t>https://www.st.com/resource/en/datasheet/s2-lptx.pdf</t>
  </si>
  <si>
    <t>https://www.st.com/resource/en/datasheet/sclt3-8bq7.pdf</t>
  </si>
  <si>
    <t>https://www.st.com/resource/en/datasheet/sclt3-8bt8.pdf</t>
  </si>
  <si>
    <t>https://www.st.com/resource/en/datasheet/sct1000n170.pdf</t>
  </si>
  <si>
    <t>Power Transistors</t>
  </si>
  <si>
    <t>https://www.st.com/resource/en/datasheet/sctw70n120g2v.pdf</t>
  </si>
  <si>
    <t>https://www.st.com/resource/en/datasheet/sctw90n65g2v.pdf</t>
  </si>
  <si>
    <t>SMA4F5</t>
  </si>
  <si>
    <t>https://www.st.com/resource/en/datasheet/sma4f5.0a.pdf</t>
  </si>
  <si>
    <t>https://www.st.com/resource/en/datasheet/sma6f16a.pdf</t>
  </si>
  <si>
    <t>https://www.st.com/resource/en/datasheet/spc560b40l3.pdf</t>
  </si>
  <si>
    <t>Automotive Microcontrollers</t>
  </si>
  <si>
    <t>https://www.st.com/resource/en/datasheet/spc560b40l5.pdf</t>
  </si>
  <si>
    <t>https://www.st.com/resource/en/datasheet/spc560b50l1.pdf</t>
  </si>
  <si>
    <t>https://www.st.com/resource/en/datasheet/spc560b50l3.pdf</t>
  </si>
  <si>
    <t>https://www.st.com/resource/en/datasheet/spc560b50l5.pdf</t>
  </si>
  <si>
    <t>https://www.st.com/resource/en/datasheet/spc560b54l3.pdf</t>
  </si>
  <si>
    <t>https://www.st.com/resource/en/datasheet/spc560b54l5.pdf</t>
  </si>
  <si>
    <t>https://www.st.com/resource/en/datasheet/spc560b60l3.pdf</t>
  </si>
  <si>
    <t>https://www.st.com/resource/en/datasheet/spc560b60l5.pdf</t>
  </si>
  <si>
    <t>https://www.st.com/resource/en/datasheet/spc560b60l7.pdf</t>
  </si>
  <si>
    <t>https://www.st.com/resource/en/datasheet/spc560b64l3.pdf</t>
  </si>
  <si>
    <t>https://www.st.com/resource/en/datasheet/spc560b64l5.pdf</t>
  </si>
  <si>
    <t>https://www.st.com/resource/en/datasheet/spc560b64l7.pdf</t>
  </si>
  <si>
    <t>https://www.st.com/resource/en/datasheet/spc560c50l1.pdf</t>
  </si>
  <si>
    <t>https://www.st.com/resource/en/datasheet/spc560c50l3.pdf</t>
  </si>
  <si>
    <t>https://www.st.com/resource/en/datasheet/spc560d30l1.pdf</t>
  </si>
  <si>
    <t>https://www.st.com/resource/en/datasheet/spc560d30l3.pdf</t>
  </si>
  <si>
    <t>https://www.st.com/resource/en/datasheet/spc560d40l1.pdf</t>
  </si>
  <si>
    <t>https://www.st.com/resource/en/datasheet/spc560d40l3.pdf</t>
  </si>
  <si>
    <t>https://www.st.com/resource/en/datasheet/spc560p34l1.pdf</t>
  </si>
  <si>
    <t>https://www.st.com/resource/en/datasheet/spc560p40l1.pdf</t>
  </si>
  <si>
    <t>https://www.st.com/resource/en/datasheet/spc560p40l3.pdf</t>
  </si>
  <si>
    <t>https://www.st.com/resource/en/datasheet/spc560p44l3.pdf</t>
  </si>
  <si>
    <t>https://www.st.com/resource/en/datasheet/spc560p50l3.pdf</t>
  </si>
  <si>
    <t>https://www.st.com/resource/en/datasheet/spc560p50l5.pdf</t>
  </si>
  <si>
    <t>https://www.st.com/resource/en/datasheet/spc560p54l3.pdf</t>
  </si>
  <si>
    <t>https://www.st.com/resource/en/datasheet/spc560p54l5.pdf</t>
  </si>
  <si>
    <t>https://www.st.com/resource/en/datasheet/spc560p60l3.pdf</t>
  </si>
  <si>
    <t>https://www.st.com/resource/en/datasheet/spc560p60l5.pdf</t>
  </si>
  <si>
    <t>https://www.st.com/resource/en/datasheet/spc563m60l5.pdf</t>
  </si>
  <si>
    <t>https://www.st.com/resource/en/datasheet/spc563m64l5.pdf</t>
  </si>
  <si>
    <t>https://www.st.com/resource/en/datasheet/spc563m64l7.pdf</t>
  </si>
  <si>
    <t>https://www.st.com/resource/en/datasheet/spc564a70l7.pdf</t>
  </si>
  <si>
    <t>https://www.st.com/resource/en/datasheet/spc564a80b4.pdf</t>
  </si>
  <si>
    <t>https://www.st.com/resource/en/datasheet/spc564a80l7.pdf</t>
  </si>
  <si>
    <t>https://www.st.com/resource/en/datasheet/spc564b64l7.pdf</t>
  </si>
  <si>
    <t>https://www.st.com/resource/en/datasheet/spc564b64l8.pdf</t>
  </si>
  <si>
    <t>https://www.st.com/resource/en/datasheet/spc564b70l7.pdf</t>
  </si>
  <si>
    <t>https://www.st.com/resource/en/datasheet/spc564b74l7.pdf</t>
  </si>
  <si>
    <t>https://www.st.com/resource/en/datasheet/spc564b74l8.pdf</t>
  </si>
  <si>
    <t>https://www.st.com/resource/en/datasheet/spc564l54l3.pdf</t>
  </si>
  <si>
    <t>https://www.st.com/resource/en/datasheet/spc564l54l5.pdf</t>
  </si>
  <si>
    <t>https://www.st.com/resource/en/datasheet/spc564l60l3.pdf</t>
  </si>
  <si>
    <t>https://www.st.com/resource/en/datasheet/spc564l60l5.pdf</t>
  </si>
  <si>
    <t>https://www.st.com/resource/en/datasheet/spc564l70l3.pdf</t>
  </si>
  <si>
    <t>https://www.st.com/resource/en/datasheet/spc564l70l5.pdf</t>
  </si>
  <si>
    <t>https://www.st.com/resource/en/datasheet/spc56ap54l3.pdf</t>
  </si>
  <si>
    <t>https://www.st.com/resource/en/datasheet/spc56ap60l3.pdf</t>
  </si>
  <si>
    <t>https://www.st.com/resource/en/datasheet/spc56ap60l5.pdf</t>
  </si>
  <si>
    <t>https://www.st.com/resource/en/datasheet/spc56ec64l7.pdf</t>
  </si>
  <si>
    <t>https://www.st.com/resource/en/datasheet/spc56ec70l7.pdf</t>
  </si>
  <si>
    <t>https://www.st.com/resource/en/datasheet/spc56ec74l7.pdf</t>
  </si>
  <si>
    <t>https://www.st.com/resource/en/datasheet/spc56ec74l8.pdf</t>
  </si>
  <si>
    <t>https://www.st.com/resource/en/datasheet/spc56el54l3.pdf</t>
  </si>
  <si>
    <t>https://www.st.com/resource/en/datasheet/spc56el54l5.pdf</t>
  </si>
  <si>
    <t>https://www.st.com/resource/en/datasheet/spc56el60l3.pdf</t>
  </si>
  <si>
    <t>https://www.st.com/resource/en/datasheet/spc56el60l5.pdf</t>
  </si>
  <si>
    <t>https://www.st.com/resource/en/datasheet/spc56el70l3.pdf</t>
  </si>
  <si>
    <t>https://www.st.com/resource/en/datasheet/spc56el70l5.pdf</t>
  </si>
  <si>
    <t>https://www.st.com/resource/en/datasheet/spc570s40e1.pdf</t>
  </si>
  <si>
    <t>https://www.st.com/resource/en/datasheet/spc570s40e3.pdf</t>
  </si>
  <si>
    <t>https://www.st.com/resource/en/datasheet/spc570s50e1.pdf</t>
  </si>
  <si>
    <t>https://www.st.com/resource/en/datasheet/spc570s50e3.pdf</t>
  </si>
  <si>
    <t>https://www.st.com/resource/en/datasheet/spc572l64e3.pdf</t>
  </si>
  <si>
    <t>https://www.st.com/resource/en/datasheet/spc572l64f2.pdf</t>
  </si>
  <si>
    <t>https://www.st.com/resource/en/datasheet/spc574k70e5.pdf</t>
  </si>
  <si>
    <t>https://www.st.com/resource/en/datasheet/spc574k70e7.pdf</t>
  </si>
  <si>
    <t>https://www.st.com/resource/en/datasheet/spc574k72e5.pdf</t>
  </si>
  <si>
    <t>https://www.st.com/resource/en/datasheet/spc574k72e7.pdf</t>
  </si>
  <si>
    <t>https://www.st.com/resource/en/datasheet/spc574s60e3.pdf</t>
  </si>
  <si>
    <t>https://www.st.com/resource/en/datasheet/spc574s64e3.pdf</t>
  </si>
  <si>
    <t>https://www.st.com/resource/en/datasheet/spc582b50e1.pdf</t>
  </si>
  <si>
    <t>https://www.st.com/resource/en/datasheet/spc582b50e3.pdf</t>
  </si>
  <si>
    <t>https://www.st.com/resource/en/datasheet/spc582b54e1.pdf</t>
  </si>
  <si>
    <t>https://www.st.com/resource/en/datasheet/spc582b54e3.pdf</t>
  </si>
  <si>
    <t>https://www.st.com/resource/en/datasheet/spc582b60e1.pdf</t>
  </si>
  <si>
    <t>https://www.st.com/resource/en/datasheet/spc582b60e3.pdf</t>
  </si>
  <si>
    <t>https://www.st.com/resource/en/datasheet/spc584b60e1.pdf</t>
  </si>
  <si>
    <t>https://www.st.com/resource/en/datasheet/spc584b60e3.pdf</t>
  </si>
  <si>
    <t>https://www.st.com/resource/en/datasheet/spc584b60e5.pdf</t>
  </si>
  <si>
    <t>https://www.st.com/resource/en/datasheet/spc584b64e1.pdf</t>
  </si>
  <si>
    <t>https://www.st.com/resource/en/datasheet/spc584b64e3.pdf</t>
  </si>
  <si>
    <t>https://www.st.com/resource/en/datasheet/spc584b64e7.pdf</t>
  </si>
  <si>
    <t>https://www.st.com/resource/en/datasheet/spc584b70e3.pdf</t>
  </si>
  <si>
    <t>https://www.st.com/resource/en/datasheet/spc584b70e5.pdf</t>
  </si>
  <si>
    <t>https://www.st.com/resource/en/datasheet/spc584b70e7.pdf</t>
  </si>
  <si>
    <t>https://www.st.com/resource/en/datasheet/spc584c70e3.pdf</t>
  </si>
  <si>
    <t>https://www.st.com/resource/en/datasheet/spc584c70e7.pdf</t>
  </si>
  <si>
    <t>https://www.st.com/resource/en/datasheet/spc584c80e3.pdf</t>
  </si>
  <si>
    <t>https://www.st.com/resource/en/datasheet/spc58ec80c3.pdf</t>
  </si>
  <si>
    <t>https://www.st.com/resource/en/datasheet/spc58ec80e1.pdf</t>
  </si>
  <si>
    <t>https://www.st.com/resource/en/datasheet/spc58ec80e3.pdf</t>
  </si>
  <si>
    <t>https://www.st.com/resource/en/datasheet/spc58ec80e5.pdf</t>
  </si>
  <si>
    <t>https://www.st.com/resource/en/datasheet/spc58ec80e7.pdf</t>
  </si>
  <si>
    <t>https://www.st.com/resource/en/datasheet/spc58ee80e7.pdf</t>
  </si>
  <si>
    <t>https://www.st.com/resource/en/datasheet/spc58ee84e7.pdf</t>
  </si>
  <si>
    <t>https://www.st.com/resource/en/datasheet/spc58eg80e5.pdf</t>
  </si>
  <si>
    <t>https://www.st.com/resource/en/datasheet/spc58ne80e7.pdf</t>
  </si>
  <si>
    <t>https://www.st.com/resource/en/datasheet/spc58ne84c3.pdf</t>
  </si>
  <si>
    <t>https://www.st.com/resource/en/datasheet/spc58ne84e7.pdf</t>
  </si>
  <si>
    <t>https://www.st.com/resource/en/datasheet/spc58ng80e5.pdf</t>
  </si>
  <si>
    <t>https://www.st.com/resource/en/datasheet/spc58ng84c3.pdf</t>
  </si>
  <si>
    <t>https://www.st.com/resource/en/datasheet/spc58ng84e7.pdf</t>
  </si>
  <si>
    <t>https://www.st.com/resource/en/datasheet/spc58nh92c3.pdf</t>
  </si>
  <si>
    <t>https://www.st.com/resource/en/datasheet/spc58nh92c5.pdf</t>
  </si>
  <si>
    <t>https://www.st.com/resource/en/datasheet/spc58nh92e7.pdf</t>
  </si>
  <si>
    <t>https://www.st.com/resource/en/datasheet/spc58nn84c3.pdf</t>
  </si>
  <si>
    <t>https://www.st.com/resource/en/datasheet/spc58nn84e7.pdf</t>
  </si>
  <si>
    <t>https://www.st.com/resource/en/datasheet/spirit1.pdf</t>
  </si>
  <si>
    <t>https://www.st.com/resource/en/datasheet/spt01-335dee.pdf</t>
  </si>
  <si>
    <t>https://www.st.com/resource/en/datasheet/st1ps01.pdf</t>
  </si>
  <si>
    <t>https://www.st.com/resource/en/datasheet/st1ps02.pdf</t>
  </si>
  <si>
    <t>https://www.st.com/resource/en/datasheet/st1ps03.pdf</t>
  </si>
  <si>
    <t>https://www.st.com/resource/en/datasheet/st1s14.pdf</t>
  </si>
  <si>
    <t>https://www.st.com/resource/en/datasheet/st1s31.pdf</t>
  </si>
  <si>
    <t>https://www.st.com/resource/en/datasheet/st25dv02k-w1.pdf</t>
  </si>
  <si>
    <t>NFC</t>
  </si>
  <si>
    <t>https://www.st.com/resource/en/datasheet/st25dv02k-w2.pdf</t>
  </si>
  <si>
    <t>https://www.st.com/resource/en/datasheet/st25dv04kc.pdf</t>
  </si>
  <si>
    <t>https://www.st.com/resource/en/datasheet/st25dv16kc.pdf</t>
  </si>
  <si>
    <t>https://www.st.com/resource/en/datasheet/st25dv64kc.pdf</t>
  </si>
  <si>
    <t>https://www.st.com/resource/en/datasheet/st25ta02kb.pdf</t>
  </si>
  <si>
    <t>https://www.st.com/resource/en/datasheet/st25ta02kb-d.pdf</t>
  </si>
  <si>
    <t>https://www.st.com/resource/en/datasheet/st25ta02kb-p.pdf</t>
  </si>
  <si>
    <t>https://www.st.com/resource/en/datasheet/st25ta16k.pdf</t>
  </si>
  <si>
    <t>https://www.st.com/resource/en/datasheet/st25ta512b.pdf</t>
  </si>
  <si>
    <t>https://www.st.com/resource/en/datasheet/st25ta64k.pdf</t>
  </si>
  <si>
    <t>https://www.st.com/resource/en/datasheet/st25tb02k.pdf</t>
  </si>
  <si>
    <t>https://www.st.com/resource/en/datasheet/st25tb04k.pdf</t>
  </si>
  <si>
    <t>https://www.st.com/resource/en/datasheet/st25tb512-ac.pdf</t>
  </si>
  <si>
    <t>https://www.st.com/resource/en/datasheet/st25tb512-at.pdf</t>
  </si>
  <si>
    <t>https://www.st.com/resource/en/datasheet/st25tn01k.pdf</t>
  </si>
  <si>
    <t>https://www.st.com/resource/en/datasheet/st25tn512.pdf</t>
  </si>
  <si>
    <t>https://www.st.com/resource/en/datasheet/st25tv02kc.pdf</t>
  </si>
  <si>
    <t>https://www.st.com/resource/en/datasheet/st25tv16k.pdf</t>
  </si>
  <si>
    <t>https://www.st.com/resource/en/datasheet/st25tv512c.pdf</t>
  </si>
  <si>
    <t>https://www.st.com/resource/en/datasheet/st25tv64k.pdf</t>
  </si>
  <si>
    <t>https://www.st.com/resource/en/datasheet/st730.pdf</t>
  </si>
  <si>
    <t>https://www.st.com/resource/en/datasheet/st732.pdf</t>
  </si>
  <si>
    <t>https://www.st.com/resource/en/datasheet/st7580.pdf</t>
  </si>
  <si>
    <t>Interfaces and Transceivers</t>
  </si>
  <si>
    <t>https://www.st.com/resource/en/datasheet/st8500.pdf</t>
  </si>
  <si>
    <t>https://www.st.com/resource/en/datasheet/stap08dp05.pdf</t>
  </si>
  <si>
    <t>https://www.st.com/resource/en/datasheet/stap16dpps05.pdf</t>
  </si>
  <si>
    <t>https://www.st.com/resource/en/datasheet/stap16dps05.pdf</t>
  </si>
  <si>
    <t>https://www.st.com/resource/en/datasheet/stb10n60m2.pdf</t>
  </si>
  <si>
    <t>https://www.st.com/resource/en/datasheet/stb10n95k5.pdf</t>
  </si>
  <si>
    <t>https://www.st.com/resource/en/datasheet/stb13n60m2.pdf</t>
  </si>
  <si>
    <t>https://www.st.com/resource/en/datasheet/stb13n80k5.pdf</t>
  </si>
  <si>
    <t>https://www.st.com/resource/en/datasheet/stb14n80k5.pdf</t>
  </si>
  <si>
    <t>https://www.st.com/resource/en/datasheet/stb17n80k5.pdf</t>
  </si>
  <si>
    <t>https://www.st.com/resource/en/datasheet/stb18n60m2.pdf</t>
  </si>
  <si>
    <t>https://www.st.com/resource/en/datasheet/stb18n60m6.pdf</t>
  </si>
  <si>
    <t>https://www.st.com/resource/en/datasheet/stb20n65m5.pdf</t>
  </si>
  <si>
    <t>https://www.st.com/resource/en/datasheet/stb20n90k5.pdf</t>
  </si>
  <si>
    <t>https://www.st.com/resource/en/datasheet/stb20n95k5.pdf</t>
  </si>
  <si>
    <t>https://www.st.com/resource/en/datasheet/stb21n90k5.pdf</t>
  </si>
  <si>
    <t>https://www.st.com/resource/en/datasheet/stb22n60dm6.pdf</t>
  </si>
  <si>
    <t>https://www.st.com/resource/en/datasheet/stb22n60m6.pdf</t>
  </si>
  <si>
    <t>https://www.st.com/resource/en/datasheet/stb23n80k5.pdf</t>
  </si>
  <si>
    <t>https://www.st.com/resource/en/datasheet/stb24n60dm2.pdf</t>
  </si>
  <si>
    <t>https://www.st.com/resource/en/datasheet/stb24n60m2.pdf</t>
  </si>
  <si>
    <t>https://www.st.com/resource/en/datasheet/stb24n60m6.pdf</t>
  </si>
  <si>
    <t>https://www.st.com/resource/en/datasheet/stb24n65m2.pdf</t>
  </si>
  <si>
    <t>https://www.st.com/resource/en/datasheet/stb28n60dm2.pdf</t>
  </si>
  <si>
    <t>https://www.st.com/resource/en/datasheet/stb28n60m2.pdf</t>
  </si>
  <si>
    <t>https://www.st.com/resource/en/datasheet/stb28n65m2.pdf</t>
  </si>
  <si>
    <t>https://www.st.com/resource/en/datasheet/stb30n65m2ag.pdf</t>
  </si>
  <si>
    <t>https://www.st.com/resource/en/datasheet/stb30n80k5.pdf</t>
  </si>
  <si>
    <t>https://www.st.com/resource/en/datasheet/stb31n65m5.pdf</t>
  </si>
  <si>
    <t>https://www.st.com/resource/en/datasheet/stb33n60dm2.pdf</t>
  </si>
  <si>
    <t>https://www.st.com/resource/en/datasheet/stb33n60dm6.pdf</t>
  </si>
  <si>
    <t>https://www.st.com/resource/en/datasheet/stb33n60m2.pdf</t>
  </si>
  <si>
    <t>https://www.st.com/resource/en/datasheet/stb33n60m6.pdf</t>
  </si>
  <si>
    <t>https://www.st.com/resource/en/datasheet/stb33n65m2.pdf</t>
  </si>
  <si>
    <t>https://www.st.com/resource/en/datasheet/stb34n65m5.pdf</t>
  </si>
  <si>
    <t>https://www.st.com/resource/en/datasheet/stb35n60dm2.pdf</t>
  </si>
  <si>
    <t>https://www.st.com/resource/en/datasheet/stb35n65dm2.pdf</t>
  </si>
  <si>
    <t>https://www.st.com/resource/en/datasheet/stb36n60m6.pdf</t>
  </si>
  <si>
    <t>https://www.st.com/resource/en/datasheet/stb37n60dm2ag.pdf</t>
  </si>
  <si>
    <t>https://www.st.com/resource/en/datasheet/stb38n65m5.pdf</t>
  </si>
  <si>
    <t>https://www.st.com/resource/en/datasheet/stb40n60m2.pdf</t>
  </si>
  <si>
    <t>https://www.st.com/resource/en/datasheet/stb43n60dm2.pdf</t>
  </si>
  <si>
    <t>https://www.st.com/resource/en/datasheet/stb43n65m5.pdf</t>
  </si>
  <si>
    <t>https://www.st.com/resource/en/datasheet/stb45n60dm2ag.pdf</t>
  </si>
  <si>
    <t>https://www.st.com/resource/en/datasheet/stb45n65m5.pdf</t>
  </si>
  <si>
    <t>https://www.st.com/resource/en/datasheet/stb46n60m6.pdf</t>
  </si>
  <si>
    <t>https://www.st.com/resource/en/datasheet/stb57n65m5.pdf</t>
  </si>
  <si>
    <t>https://www.st.com/resource/en/datasheet/stb6n60m2.pdf</t>
  </si>
  <si>
    <t>https://www.st.com/resource/en/datasheet/std10ln80k5.pdf</t>
  </si>
  <si>
    <t>https://www.st.com/resource/en/datasheet/std10n60m2.pdf</t>
  </si>
  <si>
    <t>https://www.st.com/resource/en/datasheet/std10n60m6.pdf</t>
  </si>
  <si>
    <t>https://www.st.com/resource/en/datasheet/std11n50m2.pdf</t>
  </si>
  <si>
    <t>https://www.st.com/resource/en/datasheet/std11n60dm2.pdf</t>
  </si>
  <si>
    <t>https://www.st.com/resource/en/datasheet/std11n65m2.pdf</t>
  </si>
  <si>
    <t>https://www.st.com/resource/en/datasheet/std11n65m5.pdf</t>
  </si>
  <si>
    <t>https://www.st.com/resource/en/datasheet/std12n50dm2.pdf</t>
  </si>
  <si>
    <t>https://www.st.com/resource/en/datasheet/std12n50m2.pdf</t>
  </si>
  <si>
    <t>https://www.st.com/resource/en/datasheet/std12n60m2.pdf</t>
  </si>
  <si>
    <t>https://www.st.com/resource/en/datasheet/std12n60m6.pdf</t>
  </si>
  <si>
    <t>https://www.st.com/resource/en/datasheet/std12n65m2.pdf</t>
  </si>
  <si>
    <t>https://www.st.com/resource/en/datasheet/std13n60dm2.pdf</t>
  </si>
  <si>
    <t>https://www.st.com/resource/en/datasheet/std13n60m2.pdf</t>
  </si>
  <si>
    <t>https://www.st.com/resource/en/datasheet/std13n60m6.pdf</t>
  </si>
  <si>
    <t>https://www.st.com/resource/en/datasheet/std13n65m2.pdf</t>
  </si>
  <si>
    <t>https://www.st.com/resource/en/datasheet/std15n65m5.pdf</t>
  </si>
  <si>
    <t>https://www.st.com/resource/en/datasheet/std16n50m2.pdf</t>
  </si>
  <si>
    <t>https://www.st.com/resource/en/datasheet/std16n60m2.pdf</t>
  </si>
  <si>
    <t>https://www.st.com/resource/en/datasheet/std16n60m6.pdf</t>
  </si>
  <si>
    <t>https://www.st.com/resource/en/datasheet/std18n55m5.pdf</t>
  </si>
  <si>
    <t>https://www.st.com/resource/en/datasheet/std18n60m6.pdf</t>
  </si>
  <si>
    <t>https://www.st.com/resource/en/datasheet/std2n105k5.pdf</t>
  </si>
  <si>
    <t>https://www.st.com/resource/en/datasheet/std2n80k5.pdf</t>
  </si>
  <si>
    <t>https://www.st.com/resource/en/datasheet/std2n95k5.pdf</t>
  </si>
  <si>
    <t>https://www.st.com/resource/en/datasheet/std3ln80k5.pdf</t>
  </si>
  <si>
    <t>https://www.st.com/resource/en/datasheet/std3n65m6.pdf</t>
  </si>
  <si>
    <t>https://www.st.com/resource/en/datasheet/std3n80k5.pdf</t>
  </si>
  <si>
    <t>https://www.st.com/resource/en/datasheet/std3n95k5ag.pdf</t>
  </si>
  <si>
    <t>https://www.st.com/resource/en/datasheet/std4ln80k5.pdf</t>
  </si>
  <si>
    <t>https://www.st.com/resource/en/datasheet/std4n80k5.pdf</t>
  </si>
  <si>
    <t>https://www.st.com/resource/en/datasheet/std4n90k5.pdf</t>
  </si>
  <si>
    <t>https://www.st.com/resource/en/datasheet/std5n60dm2.pdf</t>
  </si>
  <si>
    <t>https://www.st.com/resource/en/datasheet/std5n60m2.pdf</t>
  </si>
  <si>
    <t>https://www.st.com/resource/en/datasheet/std5n80k5.pdf</t>
  </si>
  <si>
    <t>https://www.st.com/resource/en/datasheet/std5n95k5.pdf</t>
  </si>
  <si>
    <t>https://www.st.com/resource/en/datasheet/std6n60m2.pdf</t>
  </si>
  <si>
    <t>https://www.st.com/resource/en/datasheet/std6n65m2.pdf</t>
  </si>
  <si>
    <t>https://www.st.com/resource/en/datasheet/std6n80k5.pdf</t>
  </si>
  <si>
    <t>https://www.st.com/resource/en/datasheet/std6n90k5.pdf</t>
  </si>
  <si>
    <t>https://www.st.com/resource/en/datasheet/std6n95k5.pdf</t>
  </si>
  <si>
    <t>https://www.st.com/resource/en/datasheet/std7ln80k5.pdf</t>
  </si>
  <si>
    <t>https://www.st.com/resource/en/datasheet/std7n60m2.pdf</t>
  </si>
  <si>
    <t>https://www.st.com/resource/en/datasheet/std7n60m6.pdf</t>
  </si>
  <si>
    <t>https://www.st.com/resource/en/datasheet/std7n65m2.pdf</t>
  </si>
  <si>
    <t>https://www.st.com/resource/en/datasheet/std7n80k5.pdf</t>
  </si>
  <si>
    <t>https://www.st.com/resource/en/datasheet/std7n90k5.pdf</t>
  </si>
  <si>
    <t>https://www.st.com/resource/en/datasheet/std8n60dm2.pdf</t>
  </si>
  <si>
    <t>https://www.st.com/resource/en/datasheet/std8n80k5.pdf</t>
  </si>
  <si>
    <t>https://www.st.com/resource/en/datasheet/std9n60m2.pdf</t>
  </si>
  <si>
    <t>https://www.st.com/resource/en/datasheet/std9n80k5.pdf</t>
  </si>
  <si>
    <t>https://www.st.com/resource/en/datasheet/stdrive101.pdf</t>
  </si>
  <si>
    <t>https://www.st.com/resource/en/datasheet/stdrive601.pdf</t>
  </si>
  <si>
    <t>https://www.st.com/resource/en/datasheet/stf10ln80k5.pdf</t>
  </si>
  <si>
    <t>https://www.st.com/resource/en/datasheet/stf10n105k5.pdf</t>
  </si>
  <si>
    <t>https://www.st.com/resource/en/datasheet/stf10n60dm2.pdf</t>
  </si>
  <si>
    <t>https://www.st.com/resource/en/datasheet/stf10n60m2.pdf</t>
  </si>
  <si>
    <t>https://www.st.com/resource/en/datasheet/stf10n80k5.pdf</t>
  </si>
  <si>
    <t>https://www.st.com/resource/en/datasheet/stf10n95k5.pdf</t>
  </si>
  <si>
    <t>https://www.st.com/resource/en/datasheet/stf11n60dm2.pdf</t>
  </si>
  <si>
    <t>https://www.st.com/resource/en/datasheet/stf11n65m5.pdf</t>
  </si>
  <si>
    <t>https://www.st.com/resource/en/datasheet/stf12n120k5.pdf</t>
  </si>
  <si>
    <t>https://www.st.com/resource/en/datasheet/stf12n65m2.pdf</t>
  </si>
  <si>
    <t>https://www.st.com/resource/en/datasheet/stf13n60dm2.pdf</t>
  </si>
  <si>
    <t>https://www.st.com/resource/en/datasheet/stf13n60m2.pdf</t>
  </si>
  <si>
    <t>https://www.st.com/resource/en/datasheet/stf13n65m2.pdf</t>
  </si>
  <si>
    <t>https://www.st.com/resource/en/datasheet/stf13n80k5.pdf</t>
  </si>
  <si>
    <t>https://www.st.com/resource/en/datasheet/stf14n80k5.pdf</t>
  </si>
  <si>
    <t>https://www.st.com/resource/en/datasheet/stf15n80k5.pdf</t>
  </si>
  <si>
    <t>https://www.st.com/resource/en/datasheet/stf15n95k5.pdf</t>
  </si>
  <si>
    <t>https://www.st.com/resource/en/datasheet/stf16n60m6.pdf</t>
  </si>
  <si>
    <t>https://www.st.com/resource/en/datasheet/stf16n65m2.pdf</t>
  </si>
  <si>
    <t>https://www.st.com/resource/en/datasheet/stf16n90k5.pdf</t>
  </si>
  <si>
    <t>https://www.st.com/resource/en/datasheet/stf17n80k5.pdf</t>
  </si>
  <si>
    <t>https://www.st.com/resource/en/datasheet/stf18n60dm2.pdf</t>
  </si>
  <si>
    <t>https://www.st.com/resource/en/datasheet/stf18n60m2.pdf</t>
  </si>
  <si>
    <t>https://www.st.com/resource/en/datasheet/stf20n65m5.pdf</t>
  </si>
  <si>
    <t>https://www.st.com/resource/en/datasheet/stf20n90k5.pdf</t>
  </si>
  <si>
    <t>https://www.st.com/resource/en/datasheet/stf20n95k5.pdf</t>
  </si>
  <si>
    <t>https://www.st.com/resource/en/datasheet/stf21n90k5.pdf</t>
  </si>
  <si>
    <t>https://www.st.com/resource/en/datasheet/stf22n60dm6.pdf</t>
  </si>
  <si>
    <t>https://www.st.com/resource/en/datasheet/stf22n60m6.pdf</t>
  </si>
  <si>
    <t>https://www.st.com/resource/en/datasheet/stf23n80k5.pdf</t>
  </si>
  <si>
    <t>https://www.st.com/resource/en/datasheet/stf24n60dm2.pdf</t>
  </si>
  <si>
    <t>https://www.st.com/resource/en/datasheet/stf24n60m2.pdf</t>
  </si>
  <si>
    <t>https://www.st.com/resource/en/datasheet/stf24n60m6.pdf</t>
  </si>
  <si>
    <t>https://www.st.com/resource/en/datasheet/stf24n65m2.pdf</t>
  </si>
  <si>
    <t>https://www.st.com/resource/en/datasheet/stf25n80k5.pdf</t>
  </si>
  <si>
    <t>https://www.st.com/resource/en/datasheet/stf26n60dm6.pdf</t>
  </si>
  <si>
    <t>https://www.st.com/resource/en/datasheet/stf26n60m2.pdf</t>
  </si>
  <si>
    <t>https://www.st.com/resource/en/datasheet/stf28n60dm2.pdf</t>
  </si>
  <si>
    <t>https://www.st.com/resource/en/datasheet/stf28n60m2.pdf</t>
  </si>
  <si>
    <t>https://www.st.com/resource/en/datasheet/stf28n65m2.pdf</t>
  </si>
  <si>
    <t>https://www.st.com/resource/en/datasheet/stf2n95k5.pdf</t>
  </si>
  <si>
    <t>https://www.st.com/resource/en/datasheet/stf31n65m5.pdf</t>
  </si>
  <si>
    <t>https://www.st.com/resource/en/datasheet/stf33n60dm2.pdf</t>
  </si>
  <si>
    <t>https://www.st.com/resource/en/datasheet/stf33n60dm6.pdf</t>
  </si>
  <si>
    <t>https://www.st.com/resource/en/datasheet/stf33n60m2.pdf</t>
  </si>
  <si>
    <t>https://www.st.com/resource/en/datasheet/stf33n60m6.pdf</t>
  </si>
  <si>
    <t>https://www.st.com/resource/en/datasheet/stf33n65m2.pdf</t>
  </si>
  <si>
    <t>https://www.st.com/resource/en/datasheet/stf35n60dm2.pdf</t>
  </si>
  <si>
    <t>https://www.st.com/resource/en/datasheet/stf36n60m6.pdf</t>
  </si>
  <si>
    <t>https://www.st.com/resource/en/datasheet/stf38n65m5.pdf</t>
  </si>
  <si>
    <t>https://www.st.com/resource/en/datasheet/stf3n80k5.pdf</t>
  </si>
  <si>
    <t>https://www.st.com/resource/en/datasheet/stf40n60m2.pdf</t>
  </si>
  <si>
    <t>https://www.st.com/resource/en/datasheet/stf40n65m2.pdf</t>
  </si>
  <si>
    <t>https://www.st.com/resource/en/datasheet/stf46n60m6.pdf</t>
  </si>
  <si>
    <t>https://www.st.com/resource/en/datasheet/stf4ln80k5.pdf</t>
  </si>
  <si>
    <t>https://www.st.com/resource/en/datasheet/stf4n90k5.pdf</t>
  </si>
  <si>
    <t>https://www.st.com/resource/en/datasheet/stf57n65m5.pdf</t>
  </si>
  <si>
    <t>https://www.st.com/resource/en/datasheet/stf5n105k5.pdf</t>
  </si>
  <si>
    <t>https://www.st.com/resource/en/datasheet/stf5n80k5.pdf</t>
  </si>
  <si>
    <t>https://www.st.com/resource/en/datasheet/stf5n95k5.pdf</t>
  </si>
  <si>
    <t>https://www.st.com/resource/en/datasheet/stf6n60m2.pdf</t>
  </si>
  <si>
    <t>https://www.st.com/resource/en/datasheet/stf6n80k5.pdf</t>
  </si>
  <si>
    <t>https://www.st.com/resource/en/datasheet/stf6n90k5.pdf</t>
  </si>
  <si>
    <t>https://www.st.com/resource/en/datasheet/stf6n95k5.pdf</t>
  </si>
  <si>
    <t>https://www.st.com/resource/en/datasheet/stf7ln80k5.pdf</t>
  </si>
  <si>
    <t>https://www.st.com/resource/en/datasheet/stf7n105k5.pdf</t>
  </si>
  <si>
    <t>https://www.st.com/resource/en/datasheet/stf7n60m2.pdf</t>
  </si>
  <si>
    <t>https://www.st.com/resource/en/datasheet/stf7n80k5.pdf</t>
  </si>
  <si>
    <t>https://www.st.com/resource/en/datasheet/stf7n90k5.pdf</t>
  </si>
  <si>
    <t>https://www.st.com/resource/en/datasheet/stf8n80k5.pdf</t>
  </si>
  <si>
    <t>https://www.st.com/resource/en/datasheet/stf9n60m2.pdf</t>
  </si>
  <si>
    <t>https://www.st.com/resource/en/datasheet/stf9n80k5.pdf</t>
  </si>
  <si>
    <t>https://www.st.com/resource/en/datasheet/stfu13n60m2.pdf</t>
  </si>
  <si>
    <t>https://www.st.com/resource/en/datasheet/stfu13n65m2.pdf</t>
  </si>
  <si>
    <t>https://www.st.com/resource/en/datasheet/stfu14n80k5.pdf</t>
  </si>
  <si>
    <t>https://www.st.com/resource/en/datasheet/stfu18n60m2.pdf</t>
  </si>
  <si>
    <t>https://www.st.com/resource/en/datasheet/stfu18n65m2.pdf</t>
  </si>
  <si>
    <t>https://www.st.com/resource/en/datasheet/stfu23n80k5.pdf</t>
  </si>
  <si>
    <t>https://www.st.com/resource/en/datasheet/stfu24n60m2.pdf</t>
  </si>
  <si>
    <t>https://www.st.com/resource/en/datasheet/stfu26n60m2.pdf</t>
  </si>
  <si>
    <t>https://www.st.com/resource/en/datasheet/stfw38n65m5.pdf</t>
  </si>
  <si>
    <t>https://www.st.com/resource/en/datasheet/stfw40n60m2.pdf</t>
  </si>
  <si>
    <t>https://www.st.com/resource/en/datasheet/stfw69n65m5.pdf</t>
  </si>
  <si>
    <t>https://www.st.com/resource/en/datasheet/stgap2d.pdf</t>
  </si>
  <si>
    <t>https://www.st.com/resource/en/datasheet/stgap2hs.pdf</t>
  </si>
  <si>
    <t>https://www.st.com/resource/en/datasheet/stgap2s.pdf</t>
  </si>
  <si>
    <t>https://www.st.com/resource/en/datasheet/stgap2sics.pdf</t>
  </si>
  <si>
    <t>https://www.st.com/resource/en/datasheet/stgd20n45lzag.pdf</t>
  </si>
  <si>
    <t>https://www.st.com/resource/en/datasheet/stgd25n36lzag.pdf</t>
  </si>
  <si>
    <t>https://www.st.com/resource/en/datasheet/stgd25n40lzag.pdf</t>
  </si>
  <si>
    <t>https://www.st.com/resource/en/datasheet/stgd5h60df.pdf</t>
  </si>
  <si>
    <t>https://www.st.com/resource/en/datasheet/stgib10ch60ts-l.pdf</t>
  </si>
  <si>
    <t>Power Modules and IPM</t>
  </si>
  <si>
    <t>https://www.st.com/resource/en/datasheet/stgib10ch60ts-lz.pdf</t>
  </si>
  <si>
    <t>https://www.st.com/resource/en/datasheet/stgib15ch60ts-l.pdf</t>
  </si>
  <si>
    <t>https://www.st.com/resource/en/datasheet/stgw60h65dfb.pdf</t>
  </si>
  <si>
    <t>https://www.st.com/resource/en/datasheet/stgw80h65dfb.pdf</t>
  </si>
  <si>
    <t>https://www.st.com/resource/en/datasheet/stgwa40h120df2.pdf</t>
  </si>
  <si>
    <t>https://www.st.com/resource/en/datasheet/stgwa40h65dfb2.pdf</t>
  </si>
  <si>
    <t>https://www.st.com/resource/en/datasheet/stgwa40hp65fb2.pdf</t>
  </si>
  <si>
    <t>https://www.st.com/resource/en/datasheet/stgwa60h65dfb.pdf</t>
  </si>
  <si>
    <t>https://www.st.com/resource/en/datasheet/stgwa80h65dfb.pdf</t>
  </si>
  <si>
    <t>https://www.st.com/resource/en/datasheet/sth12n120k5-2.pdf</t>
  </si>
  <si>
    <t>https://www.st.com/resource/en/datasheet/sth13n120k5-2ag.pdf</t>
  </si>
  <si>
    <t>https://www.st.com/resource/en/datasheet/sth22n95k5-2ag.pdf</t>
  </si>
  <si>
    <t>https://www.st.com/resource/en/datasheet/sth2n120k5-2ag.pdf</t>
  </si>
  <si>
    <t>https://www.st.com/resource/en/datasheet/sth3n150-2.pdf</t>
  </si>
  <si>
    <t>https://www.st.com/resource/en/datasheet/sth6n95k5-2.pdf</t>
  </si>
  <si>
    <t>https://www.st.com/resource/en/datasheet/sthv64sw.pdf</t>
  </si>
  <si>
    <t>Switchers dans multiplexers</t>
  </si>
  <si>
    <t>https://www.st.com/resource/en/datasheet/stknx.pdf</t>
  </si>
  <si>
    <t>https://www.st.com/resource/en/datasheet/stl10ln80k5.pdf</t>
  </si>
  <si>
    <t>https://www.st.com/resource/en/datasheet/stl10n60m6.pdf</t>
  </si>
  <si>
    <t>https://www.st.com/resource/en/datasheet/stl12n60m6.pdf</t>
  </si>
  <si>
    <t>https://www.st.com/resource/en/datasheet/stl13n60dm2.pdf</t>
  </si>
  <si>
    <t>https://www.st.com/resource/en/datasheet/stl13n60m6.pdf</t>
  </si>
  <si>
    <t>https://www.st.com/resource/en/datasheet/stl15n60dm6.pdf</t>
  </si>
  <si>
    <t>https://www.st.com/resource/en/datasheet/stl16n60m2.pdf</t>
  </si>
  <si>
    <t>https://www.st.com/resource/en/datasheet/stl16n60m6.pdf</t>
  </si>
  <si>
    <t>https://www.st.com/resource/en/datasheet/stl16n65m2.pdf</t>
  </si>
  <si>
    <t>https://www.st.com/resource/en/datasheet/stl17n60m6.pdf</t>
  </si>
  <si>
    <t>https://www.st.com/resource/en/datasheet/stl18n60m6.pdf</t>
  </si>
  <si>
    <t>https://www.st.com/resource/en/datasheet/stl19n60m2.pdf</t>
  </si>
  <si>
    <t>https://www.st.com/resource/en/datasheet/stl19n60m6.pdf</t>
  </si>
  <si>
    <t>https://www.st.com/resource/en/datasheet/stl22n60m6.pdf</t>
  </si>
  <si>
    <t>https://www.st.com/resource/en/datasheet/stl22n65m5.pdf</t>
  </si>
  <si>
    <t>https://www.st.com/resource/en/datasheet/stl24n60dm2.pdf</t>
  </si>
  <si>
    <t>https://www.st.com/resource/en/datasheet/stl24n60m6.pdf</t>
  </si>
  <si>
    <t>https://www.st.com/resource/en/datasheet/stl24n65m2.pdf</t>
  </si>
  <si>
    <t>https://www.st.com/resource/en/datasheet/stl25n60m2-ep.pdf</t>
  </si>
  <si>
    <t>https://www.st.com/resource/en/datasheet/stl26n60dm6.pdf</t>
  </si>
  <si>
    <t>https://www.st.com/resource/en/datasheet/stl28n60dm2.pdf</t>
  </si>
  <si>
    <t>https://www.st.com/resource/en/datasheet/stl2n80k5.pdf</t>
  </si>
  <si>
    <t>https://www.st.com/resource/en/datasheet/stl31n65m5.pdf</t>
  </si>
  <si>
    <t>https://www.st.com/resource/en/datasheet/stl33n60dm2.pdf</t>
  </si>
  <si>
    <t>https://www.st.com/resource/en/datasheet/stl33n60dm6.pdf</t>
  </si>
  <si>
    <t>https://www.st.com/resource/en/datasheet/stl33n60m2.pdf</t>
  </si>
  <si>
    <t>https://www.st.com/resource/en/datasheet/stl36n60m6.pdf</t>
  </si>
  <si>
    <t>https://www.st.com/resource/en/datasheet/stl45n60dm6.pdf</t>
  </si>
  <si>
    <t>https://www.st.com/resource/en/datasheet/stl45n65m5.pdf</t>
  </si>
  <si>
    <t>https://www.st.com/resource/en/datasheet/stl47n60m6.pdf</t>
  </si>
  <si>
    <t>https://www.st.com/resource/en/datasheet/stl4ln80k5.pdf</t>
  </si>
  <si>
    <t>https://www.st.com/resource/en/datasheet/stl4n80k5.pdf</t>
  </si>
  <si>
    <t>https://www.st.com/resource/en/datasheet/stl57n65m5.pdf</t>
  </si>
  <si>
    <t>https://www.st.com/resource/en/datasheet/stl5n80k5.pdf</t>
  </si>
  <si>
    <t>https://www.st.com/resource/en/datasheet/stl7ln80k5.pdf</t>
  </si>
  <si>
    <t>https://www.st.com/resource/en/datasheet/stl7n80k5.pdf</t>
  </si>
  <si>
    <t>https://www.st.com/resource/en/datasheet/stl8n80k5.pdf</t>
  </si>
  <si>
    <t>https://www.st.com/resource/en/datasheet/stld1.pdf</t>
  </si>
  <si>
    <t>https://www.st.com/resource/en/datasheet/stlq015.pdf</t>
  </si>
  <si>
    <t>https://www.st.com/resource/en/datasheet/stm32f030c6.pdf</t>
  </si>
  <si>
    <t>Microcontrollers and microprocessors</t>
  </si>
  <si>
    <t>https://www.st.com/resource/en/datasheet/stm32f030c8.pdf</t>
  </si>
  <si>
    <t>https://www.st.com/resource/en/datasheet/stm32f030cc.pdf</t>
  </si>
  <si>
    <t>https://www.st.com/resource/en/datasheet/stm32f030f4.pdf</t>
  </si>
  <si>
    <t>https://www.st.com/resource/en/datasheet/stm32f030k6.pdf</t>
  </si>
  <si>
    <t>https://www.st.com/resource/en/datasheet/stm32f030r8.pdf</t>
  </si>
  <si>
    <t>https://www.st.com/resource/en/datasheet/stm32f030rc.pdf</t>
  </si>
  <si>
    <t>https://www.st.com/resource/en/datasheet/stm32f031c4.pdf</t>
  </si>
  <si>
    <t>https://www.st.com/resource/en/datasheet/stm32f031c6.pdf</t>
  </si>
  <si>
    <t>https://www.st.com/resource/en/datasheet/stm32f031e6.pdf</t>
  </si>
  <si>
    <t>https://www.st.com/resource/en/datasheet/stm32f031f4.pdf</t>
  </si>
  <si>
    <t>https://www.st.com/resource/en/datasheet/stm32f031f6.pdf</t>
  </si>
  <si>
    <t>https://www.st.com/resource/en/datasheet/stm32f031g4.pdf</t>
  </si>
  <si>
    <t>https://www.st.com/resource/en/datasheet/stm32f031g6.pdf</t>
  </si>
  <si>
    <t>https://www.st.com/resource/en/datasheet/stm32f031k4.pdf</t>
  </si>
  <si>
    <t>https://www.st.com/resource/en/datasheet/stm32f031k6.pdf</t>
  </si>
  <si>
    <t>https://www.st.com/resource/en/datasheet/stm32f038c6.pdf</t>
  </si>
  <si>
    <t>https://www.st.com/resource/en/datasheet/stm32f038e6.pdf</t>
  </si>
  <si>
    <t>https://www.st.com/resource/en/datasheet/stm32f038f6.pdf</t>
  </si>
  <si>
    <t>https://www.st.com/resource/en/datasheet/stm32f038g6.pdf</t>
  </si>
  <si>
    <t>https://www.st.com/resource/en/datasheet/stm32f038k6.pdf</t>
  </si>
  <si>
    <t>https://www.st.com/resource/en/datasheet/stm32f042c4.pdf</t>
  </si>
  <si>
    <t>https://www.st.com/resource/en/datasheet/stm32f042c6.pdf</t>
  </si>
  <si>
    <t>https://www.st.com/resource/en/datasheet/stm32f042f4.pdf</t>
  </si>
  <si>
    <t>https://www.st.com/resource/en/datasheet/stm32f042f6.pdf</t>
  </si>
  <si>
    <t>https://www.st.com/resource/en/datasheet/stm32f042g4.pdf</t>
  </si>
  <si>
    <t>https://www.st.com/resource/en/datasheet/stm32f042g6.pdf</t>
  </si>
  <si>
    <t>https://www.st.com/resource/en/datasheet/stm32f042k4.pdf</t>
  </si>
  <si>
    <t>https://www.st.com/resource/en/datasheet/stm32f042k6.pdf</t>
  </si>
  <si>
    <t>https://www.st.com/resource/en/datasheet/stm32f042t6.pdf</t>
  </si>
  <si>
    <t>https://www.st.com/resource/en/datasheet/stm32f048c6.pdf</t>
  </si>
  <si>
    <t>https://www.st.com/resource/en/datasheet/stm32f048g6.pdf</t>
  </si>
  <si>
    <t>https://www.st.com/resource/en/datasheet/stm32f048t6.pdf</t>
  </si>
  <si>
    <t>https://www.st.com/resource/en/datasheet/stm32f051c4.pdf</t>
  </si>
  <si>
    <t>https://www.st.com/resource/en/datasheet/stm32f051c6.pdf</t>
  </si>
  <si>
    <t>https://www.st.com/resource/en/datasheet/stm32f051c8.pdf</t>
  </si>
  <si>
    <t>https://www.st.com/resource/en/datasheet/stm32f051k4.pdf</t>
  </si>
  <si>
    <t>https://www.st.com/resource/en/datasheet/stm32f051k6.pdf</t>
  </si>
  <si>
    <t>https://www.st.com/resource/en/datasheet/stm32f051k8.pdf</t>
  </si>
  <si>
    <t>https://www.st.com/resource/en/datasheet/stm32f051r4.pdf</t>
  </si>
  <si>
    <t>https://www.st.com/resource/en/datasheet/stm32f051r6.pdf</t>
  </si>
  <si>
    <t>https://www.st.com/resource/en/datasheet/stm32f051r8.pdf</t>
  </si>
  <si>
    <t>https://www.st.com/resource/en/datasheet/stm32f051t8.pdf</t>
  </si>
  <si>
    <t>https://www.st.com/resource/en/datasheet/stm32f058c8.pdf</t>
  </si>
  <si>
    <t>https://www.st.com/resource/en/datasheet/stm32f058r8.pdf</t>
  </si>
  <si>
    <t>https://www.st.com/resource/en/datasheet/stm32f058t8.pdf</t>
  </si>
  <si>
    <t>https://www.st.com/resource/en/datasheet/stm32f070c6.pdf</t>
  </si>
  <si>
    <t>https://www.st.com/resource/en/datasheet/stm32f070cb.pdf</t>
  </si>
  <si>
    <t>https://www.st.com/resource/en/datasheet/stm32f070f6.pdf</t>
  </si>
  <si>
    <t>https://www.st.com/resource/en/datasheet/stm32f070rb.pdf</t>
  </si>
  <si>
    <t>https://www.st.com/resource/en/datasheet/stm32f071c8.pdf</t>
  </si>
  <si>
    <t>https://www.st.com/resource/en/datasheet/stm32f071cb.pdf</t>
  </si>
  <si>
    <t>https://www.st.com/resource/en/datasheet/stm32f071rb.pdf</t>
  </si>
  <si>
    <t>https://www.st.com/resource/en/datasheet/stm32f071v8.pdf</t>
  </si>
  <si>
    <t>https://www.st.com/resource/en/datasheet/stm32f071vb.pdf</t>
  </si>
  <si>
    <t>https://www.st.com/resource/en/datasheet/stm32f072c8.pdf</t>
  </si>
  <si>
    <t>https://www.st.com/resource/en/datasheet/stm32f072cb.pdf</t>
  </si>
  <si>
    <t>https://www.st.com/resource/en/datasheet/stm32f072r8.pdf</t>
  </si>
  <si>
    <t>https://www.st.com/resource/en/datasheet/stm32f072rb.pdf</t>
  </si>
  <si>
    <t>https://www.st.com/resource/en/datasheet/stm32f072v8.pdf</t>
  </si>
  <si>
    <t>https://www.st.com/resource/en/datasheet/stm32f072vb.pdf</t>
  </si>
  <si>
    <t>https://www.st.com/resource/en/datasheet/stm32f078cb.pdf</t>
  </si>
  <si>
    <t>https://www.st.com/resource/en/datasheet/stm32f078rb.pdf</t>
  </si>
  <si>
    <t>https://www.st.com/resource/en/datasheet/stm32f078vb.pdf</t>
  </si>
  <si>
    <t>https://www.st.com/resource/en/datasheet/stm32f091cb.pdf</t>
  </si>
  <si>
    <t>https://www.st.com/resource/en/datasheet/stm32f091cc.pdf</t>
  </si>
  <si>
    <t>https://www.st.com/resource/en/datasheet/stm32f091rb.pdf</t>
  </si>
  <si>
    <t>https://www.st.com/resource/en/datasheet/stm32f091rc.pdf</t>
  </si>
  <si>
    <t>https://www.st.com/resource/en/datasheet/stm32f091vb.pdf</t>
  </si>
  <si>
    <t>https://www.st.com/resource/en/datasheet/stm32f091vc.pdf</t>
  </si>
  <si>
    <t>https://www.st.com/resource/en/datasheet/stm32f098cc.pdf</t>
  </si>
  <si>
    <t>https://www.st.com/resource/en/datasheet/stm32f098rc.pdf</t>
  </si>
  <si>
    <t>https://www.st.com/resource/en/datasheet/stm32f098vc.pdf</t>
  </si>
  <si>
    <t>https://www.st.com/resource/en/datasheet/stm32f100c4.pdf</t>
  </si>
  <si>
    <t>https://www.st.com/resource/en/datasheet/stm32f100c6.pdf</t>
  </si>
  <si>
    <t>https://www.st.com/resource/en/datasheet/stm32f100c8.pdf</t>
  </si>
  <si>
    <t>https://www.st.com/resource/en/datasheet/stm32f100cb.pdf</t>
  </si>
  <si>
    <t>https://www.st.com/resource/en/datasheet/stm32f100r4.pdf</t>
  </si>
  <si>
    <t>https://www.st.com/resource/en/datasheet/stm32f100r6.pdf</t>
  </si>
  <si>
    <t>https://www.st.com/resource/en/datasheet/stm32f100r8.pdf</t>
  </si>
  <si>
    <t>https://www.st.com/resource/en/datasheet/stm32f100rb.pdf</t>
  </si>
  <si>
    <t>https://www.st.com/resource/en/datasheet/stm32f100rc.pdf</t>
  </si>
  <si>
    <t>https://www.st.com/resource/en/datasheet/stm32f100rd.pdf</t>
  </si>
  <si>
    <t>https://www.st.com/resource/en/datasheet/stm32f100re.pdf</t>
  </si>
  <si>
    <t>https://www.st.com/resource/en/datasheet/stm32f100v8.pdf</t>
  </si>
  <si>
    <t>https://www.st.com/resource/en/datasheet/stm32f100vb.pdf</t>
  </si>
  <si>
    <t>https://www.st.com/resource/en/datasheet/stm32f100vc.pdf</t>
  </si>
  <si>
    <t>https://www.st.com/resource/en/datasheet/stm32f100vd.pdf</t>
  </si>
  <si>
    <t>https://www.st.com/resource/en/datasheet/stm32f100ve.pdf</t>
  </si>
  <si>
    <t>https://www.st.com/resource/en/datasheet/stm32f100zc.pdf</t>
  </si>
  <si>
    <t>https://www.st.com/resource/en/datasheet/stm32f100zd.pdf</t>
  </si>
  <si>
    <t>https://www.st.com/resource/en/datasheet/stm32f100ze.pdf</t>
  </si>
  <si>
    <t>https://www.st.com/resource/en/datasheet/stm32f101c4.pdf</t>
  </si>
  <si>
    <t>https://www.st.com/resource/en/datasheet/stm32f101c6.pdf</t>
  </si>
  <si>
    <t>https://www.st.com/resource/en/datasheet/stm32f101c8.pdf</t>
  </si>
  <si>
    <t>https://www.st.com/resource/en/datasheet/stm32f101cb.pdf</t>
  </si>
  <si>
    <t>https://www.st.com/resource/en/datasheet/stm32f101r4.pdf</t>
  </si>
  <si>
    <t>https://www.st.com/resource/en/datasheet/stm32f101r6.pdf</t>
  </si>
  <si>
    <t>https://www.st.com/resource/en/datasheet/stm32f101r8.pdf</t>
  </si>
  <si>
    <t>https://www.st.com/resource/en/datasheet/stm32f101rb.pdf</t>
  </si>
  <si>
    <t>https://www.st.com/resource/en/datasheet/stm32f101rc.pdf</t>
  </si>
  <si>
    <t>https://www.st.com/resource/en/datasheet/stm32f101rd.pdf</t>
  </si>
  <si>
    <t>https://www.st.com/resource/en/datasheet/stm32f101re.pdf</t>
  </si>
  <si>
    <t>https://www.st.com/resource/en/datasheet/stm32f101rf.pdf</t>
  </si>
  <si>
    <t>https://www.st.com/resource/en/datasheet/stm32f101rg.pdf</t>
  </si>
  <si>
    <t>https://www.st.com/resource/en/datasheet/stm32f101t4.pdf</t>
  </si>
  <si>
    <t>https://www.st.com/resource/en/datasheet/stm32f101t6.pdf</t>
  </si>
  <si>
    <t>https://www.st.com/resource/en/datasheet/stm32f101t8.pdf</t>
  </si>
  <si>
    <t>https://www.st.com/resource/en/datasheet/stm32f101tb.pdf</t>
  </si>
  <si>
    <t>https://www.st.com/resource/en/datasheet/stm32f101v8.pdf</t>
  </si>
  <si>
    <t>https://www.st.com/resource/en/datasheet/stm32f101vb.pdf</t>
  </si>
  <si>
    <t>https://www.st.com/resource/en/datasheet/stm32f101vc.pdf</t>
  </si>
  <si>
    <t>https://www.st.com/resource/en/datasheet/stm32f101vd.pdf</t>
  </si>
  <si>
    <t>https://www.st.com/resource/en/datasheet/stm32f101ve.pdf</t>
  </si>
  <si>
    <t>https://www.st.com/resource/en/datasheet/stm32f101vf.pdf</t>
  </si>
  <si>
    <t>https://www.st.com/resource/en/datasheet/stm32f101vg.pdf</t>
  </si>
  <si>
    <t>https://www.st.com/resource/en/datasheet/stm32f101zc.pdf</t>
  </si>
  <si>
    <t>https://www.st.com/resource/en/datasheet/stm32f101zd.pdf</t>
  </si>
  <si>
    <t>https://www.st.com/resource/en/datasheet/stm32f101ze.pdf</t>
  </si>
  <si>
    <t>https://www.st.com/resource/en/datasheet/stm32f101zf.pdf</t>
  </si>
  <si>
    <t>https://www.st.com/resource/en/datasheet/stm32f101zg.pdf</t>
  </si>
  <si>
    <t>https://www.st.com/resource/en/datasheet/stm32f102c4.pdf</t>
  </si>
  <si>
    <t>https://www.st.com/resource/en/datasheet/stm32f102c6.pdf</t>
  </si>
  <si>
    <t>https://www.st.com/resource/en/datasheet/stm32f102c8.pdf</t>
  </si>
  <si>
    <t>https://www.st.com/resource/en/datasheet/stm32f102cb.pdf</t>
  </si>
  <si>
    <t>https://www.st.com/resource/en/datasheet/stm32f102r4.pdf</t>
  </si>
  <si>
    <t>https://www.st.com/resource/en/datasheet/stm32f102r6.pdf</t>
  </si>
  <si>
    <t>https://www.st.com/resource/en/datasheet/stm32f102r8.pdf</t>
  </si>
  <si>
    <t>https://www.st.com/resource/en/datasheet/stm32f102rb.pdf</t>
  </si>
  <si>
    <t>https://www.st.com/resource/en/datasheet/stm32f103c4.pdf</t>
  </si>
  <si>
    <t>https://www.st.com/resource/en/datasheet/stm32f103c6.pdf</t>
  </si>
  <si>
    <t>https://www.st.com/resource/en/datasheet/stm32f103c8.pdf</t>
  </si>
  <si>
    <t>https://www.st.com/resource/en/datasheet/stm32f103cb.pdf</t>
  </si>
  <si>
    <t>https://www.st.com/resource/en/datasheet/stm32f103r4.pdf</t>
  </si>
  <si>
    <t>https://www.st.com/resource/en/datasheet/stm32f103r6.pdf</t>
  </si>
  <si>
    <t>https://www.st.com/resource/en/datasheet/stm32f103r8.pdf</t>
  </si>
  <si>
    <t>https://www.st.com/resource/en/datasheet/stm32f103rb.pdf</t>
  </si>
  <si>
    <t>https://www.st.com/resource/en/datasheet/stm32f103rc.pdf</t>
  </si>
  <si>
    <t>https://www.st.com/resource/en/datasheet/stm32f103rd.pdf</t>
  </si>
  <si>
    <t>https://www.st.com/resource/en/datasheet/stm32f103re.pdf</t>
  </si>
  <si>
    <t>https://www.st.com/resource/en/datasheet/stm32f103rf.pdf</t>
  </si>
  <si>
    <t>https://www.st.com/resource/en/datasheet/stm32f103rg.pdf</t>
  </si>
  <si>
    <t>https://www.st.com/resource/en/datasheet/stm32f103t4.pdf</t>
  </si>
  <si>
    <t>https://www.st.com/resource/en/datasheet/stm32f103t6.pdf</t>
  </si>
  <si>
    <t>https://www.st.com/resource/en/datasheet/stm32f103t8.pdf</t>
  </si>
  <si>
    <t>https://www.st.com/resource/en/datasheet/stm32f103tb.pdf</t>
  </si>
  <si>
    <t>https://www.st.com/resource/en/datasheet/stm32f103v8.pdf</t>
  </si>
  <si>
    <t>https://www.st.com/resource/en/datasheet/stm32f103vb.pdf</t>
  </si>
  <si>
    <t>https://www.st.com/resource/en/datasheet/stm32f103vc.pdf</t>
  </si>
  <si>
    <t>https://www.st.com/resource/en/datasheet/stm32f103vd.pdf</t>
  </si>
  <si>
    <t>https://www.st.com/resource/en/datasheet/stm32f103ve.pdf</t>
  </si>
  <si>
    <t>https://www.st.com/resource/en/datasheet/stm32f103vf.pdf</t>
  </si>
  <si>
    <t>https://www.st.com/resource/en/datasheet/stm32f103vg.pdf</t>
  </si>
  <si>
    <t>https://www.st.com/resource/en/datasheet/stm32f103zc.pdf</t>
  </si>
  <si>
    <t>https://www.st.com/resource/en/datasheet/stm32f103zd.pdf</t>
  </si>
  <si>
    <t>https://www.st.com/resource/en/datasheet/stm32f103ze.pdf</t>
  </si>
  <si>
    <t>https://www.st.com/resource/en/datasheet/stm32f103zf.pdf</t>
  </si>
  <si>
    <t>https://www.st.com/resource/en/datasheet/stm32f103zg.pdf</t>
  </si>
  <si>
    <t>https://www.st.com/resource/en/datasheet/stm32f105r8.pdf</t>
  </si>
  <si>
    <t>https://www.st.com/resource/en/datasheet/stm32f105rb.pdf</t>
  </si>
  <si>
    <t>https://www.st.com/resource/en/datasheet/stm32f105rc.pdf</t>
  </si>
  <si>
    <t>https://www.st.com/resource/en/datasheet/stm32f105v8.pdf</t>
  </si>
  <si>
    <t>https://www.st.com/resource/en/datasheet/stm32f105vb.pdf</t>
  </si>
  <si>
    <t>https://www.st.com/resource/en/datasheet/stm32f105vc.pdf</t>
  </si>
  <si>
    <t>https://www.st.com/resource/en/datasheet/stm32f107rb.pdf</t>
  </si>
  <si>
    <t>https://www.st.com/resource/en/datasheet/stm32f107rc.pdf</t>
  </si>
  <si>
    <t>https://www.st.com/resource/en/datasheet/stm32f107vb.pdf</t>
  </si>
  <si>
    <t>https://www.st.com/resource/en/datasheet/stm32f107vc.pdf</t>
  </si>
  <si>
    <t>https://www.st.com/resource/en/datasheet/stm32f205rb.pdf</t>
  </si>
  <si>
    <t>https://www.st.com/resource/en/datasheet/stm32f205rc.pdf</t>
  </si>
  <si>
    <t>https://www.st.com/resource/en/datasheet/stm32f205re.pdf</t>
  </si>
  <si>
    <t>https://www.st.com/resource/en/datasheet/stm32f205rf.pdf</t>
  </si>
  <si>
    <t>https://www.st.com/resource/en/datasheet/stm32f205rg.pdf</t>
  </si>
  <si>
    <t>https://www.st.com/resource/en/datasheet/stm32f205vb.pdf</t>
  </si>
  <si>
    <t>https://www.st.com/resource/en/datasheet/stm32f205vc.pdf</t>
  </si>
  <si>
    <t>https://www.st.com/resource/en/datasheet/stm32f205ve.pdf</t>
  </si>
  <si>
    <t>https://www.st.com/resource/en/datasheet/stm32f205vf.pdf</t>
  </si>
  <si>
    <t>https://www.st.com/resource/en/datasheet/stm32f205vg.pdf</t>
  </si>
  <si>
    <t>https://www.st.com/resource/en/datasheet/stm32f205zc.pdf</t>
  </si>
  <si>
    <t>https://www.st.com/resource/en/datasheet/stm32f205ze.pdf</t>
  </si>
  <si>
    <t>https://www.st.com/resource/en/datasheet/stm32f205zf.pdf</t>
  </si>
  <si>
    <t>https://www.st.com/resource/en/datasheet/stm32f205zg.pdf</t>
  </si>
  <si>
    <t>https://www.st.com/resource/en/datasheet/stm32f207ic.pdf</t>
  </si>
  <si>
    <t>https://www.st.com/resource/en/datasheet/stm32f207ie.pdf</t>
  </si>
  <si>
    <t>https://www.st.com/resource/en/datasheet/stm32f207if.pdf</t>
  </si>
  <si>
    <t>https://www.st.com/resource/en/datasheet/stm32f207ig.pdf</t>
  </si>
  <si>
    <t>https://www.st.com/resource/en/datasheet/stm32f207vc.pdf</t>
  </si>
  <si>
    <t>https://www.st.com/resource/en/datasheet/stm32f207ve.pdf</t>
  </si>
  <si>
    <t>https://www.st.com/resource/en/datasheet/stm32f207vf.pdf</t>
  </si>
  <si>
    <t>https://www.st.com/resource/en/datasheet/stm32f207vg.pdf</t>
  </si>
  <si>
    <t>https://www.st.com/resource/en/datasheet/stm32f207zc.pdf</t>
  </si>
  <si>
    <t>https://www.st.com/resource/en/datasheet/stm32f207ze.pdf</t>
  </si>
  <si>
    <t>https://www.st.com/resource/en/datasheet/stm32f207zf.pdf</t>
  </si>
  <si>
    <t>https://www.st.com/resource/en/datasheet/stm32f207zg.pdf</t>
  </si>
  <si>
    <t>https://www.st.com/resource/en/datasheet/stm32f215re.pdf</t>
  </si>
  <si>
    <t>https://www.st.com/resource/en/datasheet/stm32f215rg.pdf</t>
  </si>
  <si>
    <t>https://www.st.com/resource/en/datasheet/stm32f215ve.pdf</t>
  </si>
  <si>
    <t>https://www.st.com/resource/en/datasheet/stm32f215vg.pdf</t>
  </si>
  <si>
    <t>https://www.st.com/resource/en/datasheet/stm32f215ze.pdf</t>
  </si>
  <si>
    <t>https://www.st.com/resource/en/datasheet/stm32f215zg.pdf</t>
  </si>
  <si>
    <t>https://www.st.com/resource/en/datasheet/stm32f217ie.pdf</t>
  </si>
  <si>
    <t>https://www.st.com/resource/en/datasheet/stm32f217ig.pdf</t>
  </si>
  <si>
    <t>https://www.st.com/resource/en/datasheet/stm32f217ve.pdf</t>
  </si>
  <si>
    <t>https://www.st.com/resource/en/datasheet/stm32f217vg.pdf</t>
  </si>
  <si>
    <t>https://www.st.com/resource/en/datasheet/stm32f217ze.pdf</t>
  </si>
  <si>
    <t>https://www.st.com/resource/en/datasheet/stm32f217zg.pdf</t>
  </si>
  <si>
    <t>https://www.st.com/resource/en/datasheet/stm32f301c6.pdf</t>
  </si>
  <si>
    <t>https://www.st.com/resource/en/datasheet/stm32f301c8.pdf</t>
  </si>
  <si>
    <t>https://www.st.com/resource/en/datasheet/stm32f301k6.pdf</t>
  </si>
  <si>
    <t>https://www.st.com/resource/en/datasheet/stm32f301k8.pdf</t>
  </si>
  <si>
    <t>https://www.st.com/resource/en/datasheet/stm32f301r6.pdf</t>
  </si>
  <si>
    <t>https://www.st.com/resource/en/datasheet/stm32f301r8.pdf</t>
  </si>
  <si>
    <t>https://www.st.com/resource/en/datasheet/stm32f302c6.pdf</t>
  </si>
  <si>
    <t>https://www.st.com/resource/en/datasheet/stm32f302c8.pdf</t>
  </si>
  <si>
    <t>https://www.st.com/resource/en/datasheet/stm32f302cb.pdf</t>
  </si>
  <si>
    <t>https://www.st.com/resource/en/datasheet/stm32f302cc.pdf</t>
  </si>
  <si>
    <t>https://www.st.com/resource/en/datasheet/stm32f302k6.pdf</t>
  </si>
  <si>
    <t>https://www.st.com/resource/en/datasheet/stm32f302k8.pdf</t>
  </si>
  <si>
    <t>https://www.st.com/resource/en/datasheet/stm32f302r6.pdf</t>
  </si>
  <si>
    <t>https://www.st.com/resource/en/datasheet/stm32f302r8.pdf</t>
  </si>
  <si>
    <t>https://www.st.com/resource/en/datasheet/stm32f302rb.pdf</t>
  </si>
  <si>
    <t>https://www.st.com/resource/en/datasheet/stm32f302rc.pdf</t>
  </si>
  <si>
    <t>https://www.st.com/resource/en/datasheet/stm32f302rd.pdf</t>
  </si>
  <si>
    <t>https://www.st.com/resource/en/datasheet/stm32f302re.pdf</t>
  </si>
  <si>
    <t>https://www.st.com/resource/en/datasheet/stm32f302vb.pdf</t>
  </si>
  <si>
    <t>https://www.st.com/resource/en/datasheet/stm32f302vc.pdf</t>
  </si>
  <si>
    <t>https://www.st.com/resource/en/datasheet/stm32f302vd.pdf</t>
  </si>
  <si>
    <t>https://www.st.com/resource/en/datasheet/stm32f302ve.pdf</t>
  </si>
  <si>
    <t>https://www.st.com/resource/en/datasheet/stm32f302zd.pdf</t>
  </si>
  <si>
    <t>https://www.st.com/resource/en/datasheet/stm32f302ze.pdf</t>
  </si>
  <si>
    <t>https://www.st.com/resource/en/datasheet/stm32f303c6.pdf</t>
  </si>
  <si>
    <t>https://www.st.com/resource/en/datasheet/stm32f303c8.pdf</t>
  </si>
  <si>
    <t>https://www.st.com/resource/en/datasheet/stm32f303cb.pdf</t>
  </si>
  <si>
    <t>https://www.st.com/resource/en/datasheet/stm32f303cc.pdf</t>
  </si>
  <si>
    <t>https://www.st.com/resource/en/datasheet/stm32f303k6.pdf</t>
  </si>
  <si>
    <t>https://www.st.com/resource/en/datasheet/stm32f303k8.pdf</t>
  </si>
  <si>
    <t>https://www.st.com/resource/en/datasheet/stm32f303r6.pdf</t>
  </si>
  <si>
    <t>https://www.st.com/resource/en/datasheet/stm32f303r8.pdf</t>
  </si>
  <si>
    <t>https://www.st.com/resource/en/datasheet/stm32f303rb.pdf</t>
  </si>
  <si>
    <t>https://www.st.com/resource/en/datasheet/stm32f303rc.pdf</t>
  </si>
  <si>
    <t>https://www.st.com/resource/en/datasheet/stm32f303rd.pdf</t>
  </si>
  <si>
    <t>https://www.st.com/resource/en/datasheet/stm32f303re.pdf</t>
  </si>
  <si>
    <t>https://www.st.com/resource/en/datasheet/stm32f303vb.pdf</t>
  </si>
  <si>
    <t>https://www.st.com/resource/en/datasheet/stm32f303vc.pdf</t>
  </si>
  <si>
    <t>https://www.st.com/resource/en/datasheet/stm32f303vd.pdf</t>
  </si>
  <si>
    <t>https://www.st.com/resource/en/datasheet/stm32f303ve.pdf</t>
  </si>
  <si>
    <t>https://www.st.com/resource/en/datasheet/stm32f303zd.pdf</t>
  </si>
  <si>
    <t>https://www.st.com/resource/en/datasheet/stm32f303ze.pdf</t>
  </si>
  <si>
    <t>https://www.st.com/resource/en/datasheet/stm32f318c8.pdf</t>
  </si>
  <si>
    <t>https://www.st.com/resource/en/datasheet/stm32f318k8.pdf</t>
  </si>
  <si>
    <t>https://www.st.com/resource/en/datasheet/stm32f328c8.pdf</t>
  </si>
  <si>
    <t>https://www.st.com/resource/en/datasheet/stm32f334c4.pdf</t>
  </si>
  <si>
    <t>https://www.st.com/resource/en/datasheet/stm32f334c6.pdf</t>
  </si>
  <si>
    <t>https://www.st.com/resource/en/datasheet/stm32f334c8.pdf</t>
  </si>
  <si>
    <t>https://www.st.com/resource/en/datasheet/stm32f334k4.pdf</t>
  </si>
  <si>
    <t>https://www.st.com/resource/en/datasheet/stm32f334k6.pdf</t>
  </si>
  <si>
    <t>https://www.st.com/resource/en/datasheet/stm32f334k8.pdf</t>
  </si>
  <si>
    <t>https://www.st.com/resource/en/datasheet/stm32f334r6.pdf</t>
  </si>
  <si>
    <t>https://www.st.com/resource/en/datasheet/stm32f334r8.pdf</t>
  </si>
  <si>
    <t>https://www.st.com/resource/en/datasheet/stm32f358cc.pdf</t>
  </si>
  <si>
    <t>https://www.st.com/resource/en/datasheet/stm32f358rc.pdf</t>
  </si>
  <si>
    <t>https://www.st.com/resource/en/datasheet/stm32f358vc.pdf</t>
  </si>
  <si>
    <t>https://www.st.com/resource/en/datasheet/stm32f373c8.pdf</t>
  </si>
  <si>
    <t>https://www.st.com/resource/en/datasheet/stm32f373cb.pdf</t>
  </si>
  <si>
    <t>https://www.st.com/resource/en/datasheet/stm32f373cc.pdf</t>
  </si>
  <si>
    <t>https://www.st.com/resource/en/datasheet/stm32f373r8.pdf</t>
  </si>
  <si>
    <t>https://www.st.com/resource/en/datasheet/stm32f373rb.pdf</t>
  </si>
  <si>
    <t>https://www.st.com/resource/en/datasheet/stm32f373rc.pdf</t>
  </si>
  <si>
    <t>https://www.st.com/resource/en/datasheet/stm32f373v8.pdf</t>
  </si>
  <si>
    <t>https://www.st.com/resource/en/datasheet/stm32f373vb.pdf</t>
  </si>
  <si>
    <t>https://www.st.com/resource/en/datasheet/stm32f373vc.pdf</t>
  </si>
  <si>
    <t>https://www.st.com/resource/en/datasheet/stm32f378cc.pdf</t>
  </si>
  <si>
    <t>https://www.st.com/resource/en/datasheet/stm32f378rc.pdf</t>
  </si>
  <si>
    <t>https://www.st.com/resource/en/datasheet/stm32f378vc.pdf</t>
  </si>
  <si>
    <t>https://www.st.com/resource/en/datasheet/stm32f398ve.pdf</t>
  </si>
  <si>
    <t>https://www.st.com/resource/en/datasheet/stm32f401cb.pdf</t>
  </si>
  <si>
    <t>https://www.st.com/resource/en/datasheet/stm32f401cc.pdf</t>
  </si>
  <si>
    <t>https://www.st.com/resource/en/datasheet/stm32f401cd.pdf</t>
  </si>
  <si>
    <t>https://www.st.com/resource/en/datasheet/stm32f401ce.pdf</t>
  </si>
  <si>
    <t>https://www.st.com/resource/en/datasheet/stm32f401rb.pdf</t>
  </si>
  <si>
    <t>https://www.st.com/resource/en/datasheet/stm32f401rc.pdf</t>
  </si>
  <si>
    <t>https://www.st.com/resource/en/datasheet/stm32f401rd.pdf</t>
  </si>
  <si>
    <t>https://www.st.com/resource/en/datasheet/stm32f401re.pdf</t>
  </si>
  <si>
    <t>https://www.st.com/resource/en/datasheet/stm32f401vb.pdf</t>
  </si>
  <si>
    <t>https://www.st.com/resource/en/datasheet/stm32f401vc.pdf</t>
  </si>
  <si>
    <t>https://www.st.com/resource/en/datasheet/stm32f401vd.pdf</t>
  </si>
  <si>
    <t>https://www.st.com/resource/en/datasheet/stm32f401ve.pdf</t>
  </si>
  <si>
    <t>https://www.st.com/resource/en/datasheet/stm32f405oe.pdf</t>
  </si>
  <si>
    <t>https://www.st.com/resource/en/datasheet/stm32f405og.pdf</t>
  </si>
  <si>
    <t>https://www.st.com/resource/en/datasheet/stm32f405rg.pdf</t>
  </si>
  <si>
    <t>https://www.st.com/resource/en/datasheet/stm32f405vg.pdf</t>
  </si>
  <si>
    <t>https://www.st.com/resource/en/datasheet/stm32f405zg.pdf</t>
  </si>
  <si>
    <t>https://www.st.com/resource/en/datasheet/stm32f407ie.pdf</t>
  </si>
  <si>
    <t>https://www.st.com/resource/en/datasheet/stm32f407ig.pdf</t>
  </si>
  <si>
    <t>https://www.st.com/resource/en/datasheet/stm32f407ve.pdf</t>
  </si>
  <si>
    <t>https://www.st.com/resource/en/datasheet/stm32f407vg.pdf</t>
  </si>
  <si>
    <t>https://www.st.com/resource/en/datasheet/stm32f407ze.pdf</t>
  </si>
  <si>
    <t>https://www.st.com/resource/en/datasheet/stm32f407zg.pdf</t>
  </si>
  <si>
    <t>https://www.st.com/resource/en/datasheet/stm32f410c8.pdf</t>
  </si>
  <si>
    <t>https://www.st.com/resource/en/datasheet/stm32f410cb.pdf</t>
  </si>
  <si>
    <t>https://www.st.com/resource/en/datasheet/stm32f410r8.pdf</t>
  </si>
  <si>
    <t>https://www.st.com/resource/en/datasheet/stm32f410rb.pdf</t>
  </si>
  <si>
    <t>https://www.st.com/resource/en/datasheet/stm32f410t8.pdf</t>
  </si>
  <si>
    <t>https://www.st.com/resource/en/datasheet/stm32f410tb.pdf</t>
  </si>
  <si>
    <t>https://www.st.com/resource/en/datasheet/stm32f411cc.pdf</t>
  </si>
  <si>
    <t>https://www.st.com/resource/en/datasheet/stm32f411ce.pdf</t>
  </si>
  <si>
    <t>https://www.st.com/resource/en/datasheet/stm32f411rc.pdf</t>
  </si>
  <si>
    <t>https://www.st.com/resource/en/datasheet/stm32f411re.pdf</t>
  </si>
  <si>
    <t>https://www.st.com/resource/en/datasheet/stm32f411vc.pdf</t>
  </si>
  <si>
    <t>https://www.st.com/resource/en/datasheet/stm32f411ve.pdf</t>
  </si>
  <si>
    <t>https://www.st.com/resource/en/datasheet/stm32f412ce.pdf</t>
  </si>
  <si>
    <t>https://www.st.com/resource/en/datasheet/stm32f412cg.pdf</t>
  </si>
  <si>
    <t>https://www.st.com/resource/en/datasheet/stm32f412re.pdf</t>
  </si>
  <si>
    <t>https://www.st.com/resource/en/datasheet/stm32f412rg.pdf</t>
  </si>
  <si>
    <t>https://www.st.com/resource/en/datasheet/stm32f412ve.pdf</t>
  </si>
  <si>
    <t>https://www.st.com/resource/en/datasheet/stm32f412vg.pdf</t>
  </si>
  <si>
    <t>https://www.st.com/resource/en/datasheet/stm32f412ze.pdf</t>
  </si>
  <si>
    <t>https://www.st.com/resource/en/datasheet/stm32f412zg.pdf</t>
  </si>
  <si>
    <t>https://www.st.com/resource/en/datasheet/stm32f413cg.pdf</t>
  </si>
  <si>
    <t>https://www.st.com/resource/en/datasheet/stm32f413ch.pdf</t>
  </si>
  <si>
    <t>https://www.st.com/resource/en/datasheet/stm32f413mg.pdf</t>
  </si>
  <si>
    <t>https://www.st.com/resource/en/datasheet/stm32f413mh.pdf</t>
  </si>
  <si>
    <t>https://www.st.com/resource/en/datasheet/stm32f413rg.pdf</t>
  </si>
  <si>
    <t>https://www.st.com/resource/en/datasheet/stm32f413rh.pdf</t>
  </si>
  <si>
    <t>https://www.st.com/resource/en/datasheet/stm32f413vg.pdf</t>
  </si>
  <si>
    <t>https://www.st.com/resource/en/datasheet/stm32f413vh.pdf</t>
  </si>
  <si>
    <t>https://www.st.com/resource/en/datasheet/stm32f413zg.pdf</t>
  </si>
  <si>
    <t>https://www.st.com/resource/en/datasheet/stm32f413zh.pdf</t>
  </si>
  <si>
    <t>https://www.st.com/resource/en/datasheet/stm32f415og.pdf</t>
  </si>
  <si>
    <t>https://www.st.com/resource/en/datasheet/stm32f415rg.pdf</t>
  </si>
  <si>
    <t>https://www.st.com/resource/en/datasheet/stm32f415vg.pdf</t>
  </si>
  <si>
    <t>https://www.st.com/resource/en/datasheet/stm32f415zg.pdf</t>
  </si>
  <si>
    <t>https://www.st.com/resource/en/datasheet/stm32f417ie.pdf</t>
  </si>
  <si>
    <t>https://www.st.com/resource/en/datasheet/stm32f417ig.pdf</t>
  </si>
  <si>
    <t>https://www.st.com/resource/en/datasheet/stm32f417ve.pdf</t>
  </si>
  <si>
    <t>https://www.st.com/resource/en/datasheet/stm32f417vg.pdf</t>
  </si>
  <si>
    <t>https://www.st.com/resource/en/datasheet/stm32f417ze.pdf</t>
  </si>
  <si>
    <t>https://www.st.com/resource/en/datasheet/stm32f417zg.pdf</t>
  </si>
  <si>
    <t>https://www.st.com/resource/en/datasheet/stm32f423ch.pdf</t>
  </si>
  <si>
    <t>https://www.st.com/resource/en/datasheet/stm32f423mh.pdf</t>
  </si>
  <si>
    <t>https://www.st.com/resource/en/datasheet/stm32f423rh.pdf</t>
  </si>
  <si>
    <t>https://www.st.com/resource/en/datasheet/stm32f423vh.pdf</t>
  </si>
  <si>
    <t>https://www.st.com/resource/en/datasheet/stm32f423zh.pdf</t>
  </si>
  <si>
    <t>https://www.st.com/resource/en/datasheet/stm32f427ag.pdf</t>
  </si>
  <si>
    <t>https://www.st.com/resource/en/datasheet/stm32f427ai.pdf</t>
  </si>
  <si>
    <t>https://www.st.com/resource/en/datasheet/stm32f427ig.pdf</t>
  </si>
  <si>
    <t>https://www.st.com/resource/en/datasheet/stm32f427ii.pdf</t>
  </si>
  <si>
    <t>https://www.st.com/resource/en/datasheet/stm32f427vg.pdf</t>
  </si>
  <si>
    <t>https://www.st.com/resource/en/datasheet/stm32f427vi.pdf</t>
  </si>
  <si>
    <t>https://www.st.com/resource/en/datasheet/stm32f427zg.pdf</t>
  </si>
  <si>
    <t>https://www.st.com/resource/en/datasheet/stm32f427zi.pdf</t>
  </si>
  <si>
    <t>https://www.st.com/resource/en/datasheet/stm32f429ag.pdf</t>
  </si>
  <si>
    <t>https://www.st.com/resource/en/datasheet/stm32f429ai.pdf</t>
  </si>
  <si>
    <t>https://www.st.com/resource/en/datasheet/stm32f429be.pdf</t>
  </si>
  <si>
    <t>https://www.st.com/resource/en/datasheet/stm32f429bg.pdf</t>
  </si>
  <si>
    <t>https://www.st.com/resource/en/datasheet/stm32f429bi.pdf</t>
  </si>
  <si>
    <t>https://www.st.com/resource/en/datasheet/stm32f429ie.pdf</t>
  </si>
  <si>
    <t>https://www.st.com/resource/en/datasheet/stm32f429ig.pdf</t>
  </si>
  <si>
    <t>https://www.st.com/resource/en/datasheet/stm32f429ii.pdf</t>
  </si>
  <si>
    <t>https://www.st.com/resource/en/datasheet/stm32f429ne.pdf</t>
  </si>
  <si>
    <t>https://www.st.com/resource/en/datasheet/stm32f429ng.pdf</t>
  </si>
  <si>
    <t>https://www.st.com/resource/en/datasheet/stm32f429ni.pdf</t>
  </si>
  <si>
    <t>https://www.st.com/resource/en/datasheet/stm32f429ve.pdf</t>
  </si>
  <si>
    <t>https://www.st.com/resource/en/datasheet/stm32f429vg.pdf</t>
  </si>
  <si>
    <t>https://www.st.com/resource/en/datasheet/stm32f429vi.pdf</t>
  </si>
  <si>
    <t>https://www.st.com/resource/en/datasheet/stm32f429ze.pdf</t>
  </si>
  <si>
    <t>https://www.st.com/resource/en/datasheet/stm32f429zg.pdf</t>
  </si>
  <si>
    <t>https://www.st.com/resource/en/datasheet/stm32f429zi.pdf</t>
  </si>
  <si>
    <t>https://www.st.com/resource/en/datasheet/stm32f437ai.pdf</t>
  </si>
  <si>
    <t>https://www.st.com/resource/en/datasheet/stm32f437ig.pdf</t>
  </si>
  <si>
    <t>https://www.st.com/resource/en/datasheet/stm32f437ii.pdf</t>
  </si>
  <si>
    <t>https://www.st.com/resource/en/datasheet/stm32f437vg.pdf</t>
  </si>
  <si>
    <t>https://www.st.com/resource/en/datasheet/stm32f437vi.pdf</t>
  </si>
  <si>
    <t>https://www.st.com/resource/en/datasheet/stm32f437zg.pdf</t>
  </si>
  <si>
    <t>https://www.st.com/resource/en/datasheet/stm32f437zi.pdf</t>
  </si>
  <si>
    <t>https://www.st.com/resource/en/datasheet/stm32f439ai.pdf</t>
  </si>
  <si>
    <t>https://www.st.com/resource/en/datasheet/stm32f439bg.pdf</t>
  </si>
  <si>
    <t>https://www.st.com/resource/en/datasheet/stm32f439bi.pdf</t>
  </si>
  <si>
    <t>https://www.st.com/resource/en/datasheet/stm32f439ig.pdf</t>
  </si>
  <si>
    <t>https://www.st.com/resource/en/datasheet/stm32f439ii.pdf</t>
  </si>
  <si>
    <t>https://www.st.com/resource/en/datasheet/stm32f439ng.pdf</t>
  </si>
  <si>
    <t>https://www.st.com/resource/en/datasheet/stm32f439ni.pdf</t>
  </si>
  <si>
    <t>https://www.st.com/resource/en/datasheet/stm32f439vg.pdf</t>
  </si>
  <si>
    <t>https://www.st.com/resource/en/datasheet/stm32f439vi.pdf</t>
  </si>
  <si>
    <t>https://www.st.com/resource/en/datasheet/stm32f439zg.pdf</t>
  </si>
  <si>
    <t>https://www.st.com/resource/en/datasheet/stm32f439zi.pdf</t>
  </si>
  <si>
    <t>https://www.st.com/resource/en/datasheet/stm32f446mc.pdf</t>
  </si>
  <si>
    <t>https://www.st.com/resource/en/datasheet/stm32f446me.pdf</t>
  </si>
  <si>
    <t>https://www.st.com/resource/en/datasheet/stm32f446rc.pdf</t>
  </si>
  <si>
    <t>https://www.st.com/resource/en/datasheet/stm32f446re.pdf</t>
  </si>
  <si>
    <t>https://www.st.com/resource/en/datasheet/stm32f446vc.pdf</t>
  </si>
  <si>
    <t>https://www.st.com/resource/en/datasheet/stm32f446ve.pdf</t>
  </si>
  <si>
    <t>https://www.st.com/resource/en/datasheet/stm32f446zc.pdf</t>
  </si>
  <si>
    <t>https://www.st.com/resource/en/datasheet/stm32f446ze.pdf</t>
  </si>
  <si>
    <t>https://www.st.com/resource/en/datasheet/stm32f469ae.pdf</t>
  </si>
  <si>
    <t>https://www.st.com/resource/en/datasheet/stm32f469ag.pdf</t>
  </si>
  <si>
    <t>https://www.st.com/resource/en/datasheet/stm32f469ai.pdf</t>
  </si>
  <si>
    <t>https://www.st.com/resource/en/datasheet/stm32f469be.pdf</t>
  </si>
  <si>
    <t>https://www.st.com/resource/en/datasheet/stm32f469bg.pdf</t>
  </si>
  <si>
    <t>https://www.st.com/resource/en/datasheet/stm32f469bi.pdf</t>
  </si>
  <si>
    <t>https://www.st.com/resource/en/datasheet/stm32f469ie.pdf</t>
  </si>
  <si>
    <t>https://www.st.com/resource/en/datasheet/stm32f469ig.pdf</t>
  </si>
  <si>
    <t>https://www.st.com/resource/en/datasheet/stm32f469ii.pdf</t>
  </si>
  <si>
    <t>https://www.st.com/resource/en/datasheet/stm32f469ne.pdf</t>
  </si>
  <si>
    <t>https://www.st.com/resource/en/datasheet/stm32f469ng.pdf</t>
  </si>
  <si>
    <t>https://www.st.com/resource/en/datasheet/stm32f469ni.pdf</t>
  </si>
  <si>
    <t>https://www.st.com/resource/en/datasheet/stm32f469ve.pdf</t>
  </si>
  <si>
    <t>https://www.st.com/resource/en/datasheet/stm32f469vg.pdf</t>
  </si>
  <si>
    <t>https://www.st.com/resource/en/datasheet/stm32f469vi.pdf</t>
  </si>
  <si>
    <t>https://www.st.com/resource/en/datasheet/stm32f469ze.pdf</t>
  </si>
  <si>
    <t>https://www.st.com/resource/en/datasheet/stm32f469zg.pdf</t>
  </si>
  <si>
    <t>https://www.st.com/resource/en/datasheet/stm32f469zi.pdf</t>
  </si>
  <si>
    <t>https://www.st.com/resource/en/datasheet/stm32f479ag.pdf</t>
  </si>
  <si>
    <t>https://www.st.com/resource/en/datasheet/stm32f479ai.pdf</t>
  </si>
  <si>
    <t>https://www.st.com/resource/en/datasheet/stm32f479bg.pdf</t>
  </si>
  <si>
    <t>https://www.st.com/resource/en/datasheet/stm32f479bi.pdf</t>
  </si>
  <si>
    <t>https://www.st.com/resource/en/datasheet/stm32f479ig.pdf</t>
  </si>
  <si>
    <t>https://www.st.com/resource/en/datasheet/stm32f479ii.pdf</t>
  </si>
  <si>
    <t>https://www.st.com/resource/en/datasheet/stm32f479ng.pdf</t>
  </si>
  <si>
    <t>https://www.st.com/resource/en/datasheet/stm32f479ni.pdf</t>
  </si>
  <si>
    <t>https://www.st.com/resource/en/datasheet/stm32f479vg.pdf</t>
  </si>
  <si>
    <t>https://www.st.com/resource/en/datasheet/stm32f479vi.pdf</t>
  </si>
  <si>
    <t>https://www.st.com/resource/en/datasheet/stm32f479zg.pdf</t>
  </si>
  <si>
    <t>https://www.st.com/resource/en/datasheet/stm32f479zi.pdf</t>
  </si>
  <si>
    <t>https://www.st.com/resource/en/datasheet/stm32f722ic.pdf</t>
  </si>
  <si>
    <t>https://www.st.com/resource/en/datasheet/stm32f722ie.pdf</t>
  </si>
  <si>
    <t>https://www.st.com/resource/en/datasheet/stm32f722rc.pdf</t>
  </si>
  <si>
    <t>https://www.st.com/resource/en/datasheet/stm32f722re.pdf</t>
  </si>
  <si>
    <t>https://www.st.com/resource/en/datasheet/stm32f722vc.pdf</t>
  </si>
  <si>
    <t>https://www.st.com/resource/en/datasheet/stm32f722ve.pdf</t>
  </si>
  <si>
    <t>https://www.st.com/resource/en/datasheet/stm32f722zc.pdf</t>
  </si>
  <si>
    <t>https://www.st.com/resource/en/datasheet/stm32f722ze.pdf</t>
  </si>
  <si>
    <t>https://www.st.com/resource/en/datasheet/stm32f723ic.pdf</t>
  </si>
  <si>
    <t>https://www.st.com/resource/en/datasheet/stm32f723ie.pdf</t>
  </si>
  <si>
    <t>https://www.st.com/resource/en/datasheet/stm32f723vc.pdf</t>
  </si>
  <si>
    <t>https://www.st.com/resource/en/datasheet/stm32f723ve.pdf</t>
  </si>
  <si>
    <t>https://www.st.com/resource/en/datasheet/stm32f723zc.pdf</t>
  </si>
  <si>
    <t>https://www.st.com/resource/en/datasheet/stm32f723ze.pdf</t>
  </si>
  <si>
    <t>https://www.st.com/resource/en/datasheet/stm32f730i8.pdf</t>
  </si>
  <si>
    <t>https://www.st.com/resource/en/datasheet/stm32f730r8.pdf</t>
  </si>
  <si>
    <t>https://www.st.com/resource/en/datasheet/stm32f730v8.pdf</t>
  </si>
  <si>
    <t>https://www.st.com/resource/en/datasheet/stm32f730z8.pdf</t>
  </si>
  <si>
    <t>https://www.st.com/resource/en/datasheet/stm32f732ie.pdf</t>
  </si>
  <si>
    <t>https://www.st.com/resource/en/datasheet/stm32f732re.pdf</t>
  </si>
  <si>
    <t>https://www.st.com/resource/en/datasheet/stm32f732ve.pdf</t>
  </si>
  <si>
    <t>https://www.st.com/resource/en/datasheet/stm32f732ze.pdf</t>
  </si>
  <si>
    <t>https://www.st.com/resource/en/datasheet/stm32f733ie.pdf</t>
  </si>
  <si>
    <t>https://www.st.com/resource/en/datasheet/stm32f733ve.pdf</t>
  </si>
  <si>
    <t>https://www.st.com/resource/en/datasheet/stm32f733ze.pdf</t>
  </si>
  <si>
    <t>https://www.st.com/resource/en/datasheet/stm32f745ie.pdf</t>
  </si>
  <si>
    <t>https://www.st.com/resource/en/datasheet/stm32f745ig.pdf</t>
  </si>
  <si>
    <t>https://www.st.com/resource/en/datasheet/stm32f745ve.pdf</t>
  </si>
  <si>
    <t>https://www.st.com/resource/en/datasheet/stm32f745vg.pdf</t>
  </si>
  <si>
    <t>https://www.st.com/resource/en/datasheet/stm32f745ze.pdf</t>
  </si>
  <si>
    <t>https://www.st.com/resource/en/datasheet/stm32f745zg.pdf</t>
  </si>
  <si>
    <t>https://www.st.com/resource/en/datasheet/stm32f746be.pdf</t>
  </si>
  <si>
    <t>https://www.st.com/resource/en/datasheet/stm32f746bg.pdf</t>
  </si>
  <si>
    <t>https://www.st.com/resource/en/datasheet/stm32f746ie.pdf</t>
  </si>
  <si>
    <t>https://www.st.com/resource/en/datasheet/stm32f746ig.pdf</t>
  </si>
  <si>
    <t>https://www.st.com/resource/en/datasheet/stm32f746ne.pdf</t>
  </si>
  <si>
    <t>https://www.st.com/resource/en/datasheet/stm32f746ng.pdf</t>
  </si>
  <si>
    <t>https://www.st.com/resource/en/datasheet/stm32f746ve.pdf</t>
  </si>
  <si>
    <t>https://www.st.com/resource/en/datasheet/stm32f746vg.pdf</t>
  </si>
  <si>
    <t>https://www.st.com/resource/en/datasheet/stm32f746ze.pdf</t>
  </si>
  <si>
    <t>https://www.st.com/resource/en/datasheet/stm32f746zg.pdf</t>
  </si>
  <si>
    <t>https://www.st.com/resource/en/datasheet/stm32f750n8.pdf</t>
  </si>
  <si>
    <t>https://www.st.com/resource/en/datasheet/stm32f750v8.pdf</t>
  </si>
  <si>
    <t>https://www.st.com/resource/en/datasheet/stm32f750z8.pdf</t>
  </si>
  <si>
    <t>https://www.st.com/resource/en/datasheet/stm32f756bg.pdf</t>
  </si>
  <si>
    <t>https://www.st.com/resource/en/datasheet/stm32f756ig.pdf</t>
  </si>
  <si>
    <t>https://www.st.com/resource/en/datasheet/stm32f756ng.pdf</t>
  </si>
  <si>
    <t>https://www.st.com/resource/en/datasheet/stm32f756vg.pdf</t>
  </si>
  <si>
    <t>https://www.st.com/resource/en/datasheet/stm32f756zg.pdf</t>
  </si>
  <si>
    <t>https://www.st.com/resource/en/datasheet/stm32f765bg.pdf</t>
  </si>
  <si>
    <t>https://www.st.com/resource/en/datasheet/stm32f765bi.pdf</t>
  </si>
  <si>
    <t>https://www.st.com/resource/en/datasheet/stm32f765ig.pdf</t>
  </si>
  <si>
    <t>https://www.st.com/resource/en/datasheet/stm32f765ii.pdf</t>
  </si>
  <si>
    <t>https://www.st.com/resource/en/datasheet/stm32f765ng.pdf</t>
  </si>
  <si>
    <t>https://www.st.com/resource/en/datasheet/stm32f765ni.pdf</t>
  </si>
  <si>
    <t>https://www.st.com/resource/en/datasheet/stm32f765vg.pdf</t>
  </si>
  <si>
    <t>https://www.st.com/resource/en/datasheet/stm32f765vi.pdf</t>
  </si>
  <si>
    <t>https://www.st.com/resource/en/datasheet/stm32f765zg.pdf</t>
  </si>
  <si>
    <t>https://www.st.com/resource/en/datasheet/stm32f765zi.pdf</t>
  </si>
  <si>
    <t>https://www.st.com/resource/en/datasheet/stm32f767bg.pdf</t>
  </si>
  <si>
    <t>https://www.st.com/resource/en/datasheet/stm32f767bi.pdf</t>
  </si>
  <si>
    <t>https://www.st.com/resource/en/datasheet/stm32f767ig.pdf</t>
  </si>
  <si>
    <t>https://www.st.com/resource/en/datasheet/stm32f767ii.pdf</t>
  </si>
  <si>
    <t>https://www.st.com/resource/en/datasheet/stm32f767ng.pdf</t>
  </si>
  <si>
    <t>https://www.st.com/resource/en/datasheet/stm32f767ni.pdf</t>
  </si>
  <si>
    <t>https://www.st.com/resource/en/datasheet/stm32f767vg.pdf</t>
  </si>
  <si>
    <t>https://www.st.com/resource/en/datasheet/stm32f767vi.pdf</t>
  </si>
  <si>
    <t>https://www.st.com/resource/en/datasheet/stm32f767zg.pdf</t>
  </si>
  <si>
    <t>https://www.st.com/resource/en/datasheet/stm32f767zi.pdf</t>
  </si>
  <si>
    <t>https://www.st.com/resource/en/datasheet/stm32f769ai.pdf</t>
  </si>
  <si>
    <t>https://www.st.com/resource/en/datasheet/stm32f769bg.pdf</t>
  </si>
  <si>
    <t>https://www.st.com/resource/en/datasheet/stm32f769bi.pdf</t>
  </si>
  <si>
    <t>https://www.st.com/resource/en/datasheet/stm32f769ig.pdf</t>
  </si>
  <si>
    <t>https://www.st.com/resource/en/datasheet/stm32f769ii.pdf</t>
  </si>
  <si>
    <t>https://www.st.com/resource/en/datasheet/stm32f769ng.pdf</t>
  </si>
  <si>
    <t>https://www.st.com/resource/en/datasheet/stm32f769ni.pdf</t>
  </si>
  <si>
    <t>https://www.st.com/resource/en/datasheet/stm32f777bi.pdf</t>
  </si>
  <si>
    <t>https://www.st.com/resource/en/datasheet/stm32f777ii.pdf</t>
  </si>
  <si>
    <t>https://www.st.com/resource/en/datasheet/stm32f777ni.pdf</t>
  </si>
  <si>
    <t>https://www.st.com/resource/en/datasheet/stm32f777vi.pdf</t>
  </si>
  <si>
    <t>https://www.st.com/resource/en/datasheet/stm32f777zi.pdf</t>
  </si>
  <si>
    <t>https://www.st.com/resource/en/datasheet/stm32f778ai.pdf</t>
  </si>
  <si>
    <t>https://www.st.com/resource/en/datasheet/stm32f779ai.pdf</t>
  </si>
  <si>
    <t>https://www.st.com/resource/en/datasheet/stm32f779bi.pdf</t>
  </si>
  <si>
    <t>https://www.st.com/resource/en/datasheet/stm32f779ii.pdf</t>
  </si>
  <si>
    <t>https://www.st.com/resource/en/datasheet/stm32f779ni.pdf</t>
  </si>
  <si>
    <t>https://www.st.com/resource/en/datasheet/stm32g030c6.pdf</t>
  </si>
  <si>
    <t>https://www.st.com/resource/en/datasheet/stm32g030c8.pdf</t>
  </si>
  <si>
    <t>https://www.st.com/resource/en/datasheet/stm32g030f6.pdf</t>
  </si>
  <si>
    <t>https://www.st.com/resource/en/datasheet/stm32g030j6.pdf</t>
  </si>
  <si>
    <t>https://www.st.com/resource/en/datasheet/stm32g030k6.pdf</t>
  </si>
  <si>
    <t>https://www.st.com/resource/en/datasheet/stm32g030k8.pdf</t>
  </si>
  <si>
    <t>https://www.st.com/resource/en/datasheet/stm32g031c4.pdf</t>
  </si>
  <si>
    <t>https://www.st.com/resource/en/datasheet/stm32g031c6.pdf</t>
  </si>
  <si>
    <t>https://www.st.com/resource/en/datasheet/stm32g031c8.pdf</t>
  </si>
  <si>
    <t>https://www.st.com/resource/en/datasheet/stm32g031f4.pdf</t>
  </si>
  <si>
    <t>https://www.st.com/resource/en/datasheet/stm32g031f6.pdf</t>
  </si>
  <si>
    <t>https://www.st.com/resource/en/datasheet/stm32g031f8.pdf</t>
  </si>
  <si>
    <t>https://www.st.com/resource/en/datasheet/stm32g031g4.pdf</t>
  </si>
  <si>
    <t>https://www.st.com/resource/en/datasheet/stm32g031g6.pdf</t>
  </si>
  <si>
    <t>https://www.st.com/resource/en/datasheet/stm32g031g8.pdf</t>
  </si>
  <si>
    <t>https://www.st.com/resource/en/datasheet/stm32g031j4.pdf</t>
  </si>
  <si>
    <t>https://www.st.com/resource/en/datasheet/stm32g031j6.pdf</t>
  </si>
  <si>
    <t>https://www.st.com/resource/en/datasheet/stm32g031k4.pdf</t>
  </si>
  <si>
    <t>https://www.st.com/resource/en/datasheet/stm32g031k6.pdf</t>
  </si>
  <si>
    <t>https://www.st.com/resource/en/datasheet/stm32g031k8.pdf</t>
  </si>
  <si>
    <t>https://www.st.com/resource/en/datasheet/stm32g031y8.pdf</t>
  </si>
  <si>
    <t>https://www.st.com/resource/en/datasheet/stm32g041c6.pdf</t>
  </si>
  <si>
    <t>https://www.st.com/resource/en/datasheet/stm32g041c8.pdf</t>
  </si>
  <si>
    <t>https://www.st.com/resource/en/datasheet/stm32g041f6.pdf</t>
  </si>
  <si>
    <t>https://www.st.com/resource/en/datasheet/stm32g041f8.pdf</t>
  </si>
  <si>
    <t>https://www.st.com/resource/en/datasheet/stm32g041g6.pdf</t>
  </si>
  <si>
    <t>https://www.st.com/resource/en/datasheet/stm32g041g8.pdf</t>
  </si>
  <si>
    <t>https://www.st.com/resource/en/datasheet/stm32g041j6.pdf</t>
  </si>
  <si>
    <t>https://www.st.com/resource/en/datasheet/stm32g041k6.pdf</t>
  </si>
  <si>
    <t>https://www.st.com/resource/en/datasheet/stm32g041k8.pdf</t>
  </si>
  <si>
    <t>https://www.st.com/resource/en/datasheet/stm32g041y8.pdf</t>
  </si>
  <si>
    <t>https://www.st.com/resource/en/datasheet/stm32g050c6.pdf</t>
  </si>
  <si>
    <t>https://www.st.com/resource/en/datasheet/stm32g050c8.pdf</t>
  </si>
  <si>
    <t>https://www.st.com/resource/en/datasheet/stm32g050f6.pdf</t>
  </si>
  <si>
    <t>https://www.st.com/resource/en/datasheet/stm32g050k6.pdf</t>
  </si>
  <si>
    <t>https://www.st.com/resource/en/datasheet/stm32g050k8.pdf</t>
  </si>
  <si>
    <t>https://www.st.com/resource/en/datasheet/stm32g051c6.pdf</t>
  </si>
  <si>
    <t>https://www.st.com/resource/en/datasheet/stm32g051c8.pdf</t>
  </si>
  <si>
    <t>https://www.st.com/resource/en/datasheet/stm32g051f6.pdf</t>
  </si>
  <si>
    <t>https://www.st.com/resource/en/datasheet/stm32g051f8.pdf</t>
  </si>
  <si>
    <t>https://www.st.com/resource/en/datasheet/stm32g051g6.pdf</t>
  </si>
  <si>
    <t>https://www.st.com/resource/en/datasheet/stm32g051g8.pdf</t>
  </si>
  <si>
    <t>https://www.st.com/resource/en/datasheet/stm32g051k6.pdf</t>
  </si>
  <si>
    <t>https://www.st.com/resource/en/datasheet/stm32g051k8.pdf</t>
  </si>
  <si>
    <t>https://www.st.com/resource/en/datasheet/stm32g061c6.pdf</t>
  </si>
  <si>
    <t>https://www.st.com/resource/en/datasheet/stm32g061c8.pdf</t>
  </si>
  <si>
    <t>https://www.st.com/resource/en/datasheet/stm32g061f6.pdf</t>
  </si>
  <si>
    <t>https://www.st.com/resource/en/datasheet/stm32g061f8.pdf</t>
  </si>
  <si>
    <t>https://www.st.com/resource/en/datasheet/stm32g061g6.pdf</t>
  </si>
  <si>
    <t>https://www.st.com/resource/en/datasheet/stm32g061g8.pdf</t>
  </si>
  <si>
    <t>https://www.st.com/resource/en/datasheet/stm32g061k6.pdf</t>
  </si>
  <si>
    <t>https://www.st.com/resource/en/datasheet/stm32g061k8.pdf</t>
  </si>
  <si>
    <t>https://www.st.com/resource/en/datasheet/stm32g070cb.pdf</t>
  </si>
  <si>
    <t>https://www.st.com/resource/en/datasheet/stm32g070kb.pdf</t>
  </si>
  <si>
    <t>https://www.st.com/resource/en/datasheet/stm32g070rb.pdf</t>
  </si>
  <si>
    <t>https://www.st.com/resource/en/datasheet/stm32g071c8.pdf</t>
  </si>
  <si>
    <t>https://www.st.com/resource/en/datasheet/stm32g071cb.pdf</t>
  </si>
  <si>
    <t>https://www.st.com/resource/en/datasheet/stm32g071eb.pdf</t>
  </si>
  <si>
    <t>https://www.st.com/resource/en/datasheet/stm32g071g8.pdf</t>
  </si>
  <si>
    <t>https://www.st.com/resource/en/datasheet/stm32g071gb.pdf</t>
  </si>
  <si>
    <t>https://www.st.com/resource/en/datasheet/stm32g071k8.pdf</t>
  </si>
  <si>
    <t>https://www.st.com/resource/en/datasheet/stm32g071kb.pdf</t>
  </si>
  <si>
    <t>https://www.st.com/resource/en/datasheet/stm32g071r8.pdf</t>
  </si>
  <si>
    <t>https://www.st.com/resource/en/datasheet/stm32g071rb.pdf</t>
  </si>
  <si>
    <t>https://www.st.com/resource/en/datasheet/stm32g081cb.pdf</t>
  </si>
  <si>
    <t>https://www.st.com/resource/en/datasheet/stm32g081eb.pdf</t>
  </si>
  <si>
    <t>https://www.st.com/resource/en/datasheet/stm32g081gb.pdf</t>
  </si>
  <si>
    <t>https://www.st.com/resource/en/datasheet/stm32g081kb.pdf</t>
  </si>
  <si>
    <t>https://www.st.com/resource/en/datasheet/stm32g081rb.pdf</t>
  </si>
  <si>
    <t>https://www.st.com/resource/en/datasheet/stm32g0b0ce.pdf</t>
  </si>
  <si>
    <t>https://www.st.com/resource/en/datasheet/stm32g0b0ke.pdf</t>
  </si>
  <si>
    <t>https://www.st.com/resource/en/datasheet/stm32g0b0re.pdf</t>
  </si>
  <si>
    <t>https://www.st.com/resource/en/datasheet/stm32g0b0ve.pdf</t>
  </si>
  <si>
    <t>https://www.st.com/resource/en/datasheet/stm32g0b1cb.pdf</t>
  </si>
  <si>
    <t>https://www.st.com/resource/en/datasheet/stm32g0b1cc.pdf</t>
  </si>
  <si>
    <t>https://www.st.com/resource/en/datasheet/stm32g0b1ce.pdf</t>
  </si>
  <si>
    <t>https://www.st.com/resource/en/datasheet/stm32g0b1kb.pdf</t>
  </si>
  <si>
    <t>https://www.st.com/resource/en/datasheet/stm32g0b1kc.pdf</t>
  </si>
  <si>
    <t>https://www.st.com/resource/en/datasheet/stm32g0b1ke.pdf</t>
  </si>
  <si>
    <t>https://www.st.com/resource/en/datasheet/stm32g0b1mb.pdf</t>
  </si>
  <si>
    <t>https://www.st.com/resource/en/datasheet/stm32g0b1mc.pdf</t>
  </si>
  <si>
    <t>https://www.st.com/resource/en/datasheet/stm32g0b1me.pdf</t>
  </si>
  <si>
    <t>https://www.st.com/resource/en/datasheet/stm32g0b1rb.pdf</t>
  </si>
  <si>
    <t>https://www.st.com/resource/en/datasheet/stm32g0b1rc.pdf</t>
  </si>
  <si>
    <t>https://www.st.com/resource/en/datasheet/stm32g0b1re.pdf</t>
  </si>
  <si>
    <t>https://www.st.com/resource/en/datasheet/stm32g0b1vb.pdf</t>
  </si>
  <si>
    <t>https://www.st.com/resource/en/datasheet/stm32g0b1vc.pdf</t>
  </si>
  <si>
    <t>https://www.st.com/resource/en/datasheet/stm32g0b1ve.pdf</t>
  </si>
  <si>
    <t>https://www.st.com/resource/en/datasheet/stm32g0c1cc.pdf</t>
  </si>
  <si>
    <t>https://www.st.com/resource/en/datasheet/stm32g0c1ce.pdf</t>
  </si>
  <si>
    <t>https://www.st.com/resource/en/datasheet/stm32g0c1kc.pdf</t>
  </si>
  <si>
    <t>https://www.st.com/resource/en/datasheet/stm32g0c1ke.pdf</t>
  </si>
  <si>
    <t>https://www.st.com/resource/en/datasheet/stm32g0c1mc.pdf</t>
  </si>
  <si>
    <t>https://www.st.com/resource/en/datasheet/stm32g0c1me.pdf</t>
  </si>
  <si>
    <t>https://www.st.com/resource/en/datasheet/stm32g0c1rc.pdf</t>
  </si>
  <si>
    <t>https://www.st.com/resource/en/datasheet/stm32g0c1re.pdf</t>
  </si>
  <si>
    <t>https://www.st.com/resource/en/datasheet/stm32g0c1vc.pdf</t>
  </si>
  <si>
    <t>https://www.st.com/resource/en/datasheet/stm32g0c1ve.pdf</t>
  </si>
  <si>
    <t>https://www.st.com/resource/en/datasheet/stm32g431c6.pdf</t>
  </si>
  <si>
    <t>https://www.st.com/resource/en/datasheet/stm32g431c8.pdf</t>
  </si>
  <si>
    <t>https://www.st.com/resource/en/datasheet/stm32g431cb.pdf</t>
  </si>
  <si>
    <t>https://www.st.com/resource/en/datasheet/stm32g431k6.pdf</t>
  </si>
  <si>
    <t>https://www.st.com/resource/en/datasheet/stm32g431k8.pdf</t>
  </si>
  <si>
    <t>https://www.st.com/resource/en/datasheet/stm32g431kb.pdf</t>
  </si>
  <si>
    <t>https://www.st.com/resource/en/datasheet/stm32g431m6.pdf</t>
  </si>
  <si>
    <t>https://www.st.com/resource/en/datasheet/stm32g431m8.pdf</t>
  </si>
  <si>
    <t>https://www.st.com/resource/en/datasheet/stm32g431mb.pdf</t>
  </si>
  <si>
    <t>https://www.st.com/resource/en/datasheet/stm32g431r6.pdf</t>
  </si>
  <si>
    <t>https://www.st.com/resource/en/datasheet/stm32g431r8.pdf</t>
  </si>
  <si>
    <t>https://www.st.com/resource/en/datasheet/stm32g431rb.pdf</t>
  </si>
  <si>
    <t>https://www.st.com/resource/en/datasheet/stm32g431v6.pdf</t>
  </si>
  <si>
    <t>https://www.st.com/resource/en/datasheet/stm32g431v8.pdf</t>
  </si>
  <si>
    <t>https://www.st.com/resource/en/datasheet/stm32g431vb.pdf</t>
  </si>
  <si>
    <t>https://www.st.com/resource/en/datasheet/stm32g441cb.pdf</t>
  </si>
  <si>
    <t>https://www.st.com/resource/en/datasheet/stm32g441kb.pdf</t>
  </si>
  <si>
    <t>https://www.st.com/resource/en/datasheet/stm32g441mb.pdf</t>
  </si>
  <si>
    <t>https://www.st.com/resource/en/datasheet/stm32g441rb.pdf</t>
  </si>
  <si>
    <t>https://www.st.com/resource/en/datasheet/stm32g441vb.pdf</t>
  </si>
  <si>
    <t>https://www.st.com/resource/en/datasheet/stm32g473cb.pdf</t>
  </si>
  <si>
    <t>https://www.st.com/resource/en/datasheet/stm32g473cc.pdf</t>
  </si>
  <si>
    <t>https://www.st.com/resource/en/datasheet/stm32g473ce.pdf</t>
  </si>
  <si>
    <t>https://www.st.com/resource/en/datasheet/stm32g473mb.pdf</t>
  </si>
  <si>
    <t>https://www.st.com/resource/en/datasheet/stm32g473mc.pdf</t>
  </si>
  <si>
    <t>https://www.st.com/resource/en/datasheet/stm32g473me.pdf</t>
  </si>
  <si>
    <t>https://www.st.com/resource/en/datasheet/stm32g473pb.pdf</t>
  </si>
  <si>
    <t>https://www.st.com/resource/en/datasheet/stm32g473pc.pdf</t>
  </si>
  <si>
    <t>https://www.st.com/resource/en/datasheet/stm32g473pe.pdf</t>
  </si>
  <si>
    <t>https://www.st.com/resource/en/datasheet/stm32g473qb.pdf</t>
  </si>
  <si>
    <t>https://www.st.com/resource/en/datasheet/stm32g473qc.pdf</t>
  </si>
  <si>
    <t>https://www.st.com/resource/en/datasheet/stm32g473qe.pdf</t>
  </si>
  <si>
    <t>https://www.st.com/resource/en/datasheet/stm32g473rb.pdf</t>
  </si>
  <si>
    <t>https://www.st.com/resource/en/datasheet/stm32g473rc.pdf</t>
  </si>
  <si>
    <t>https://www.st.com/resource/en/datasheet/stm32g473re.pdf</t>
  </si>
  <si>
    <t>https://www.st.com/resource/en/datasheet/stm32g473vb.pdf</t>
  </si>
  <si>
    <t>https://www.st.com/resource/en/datasheet/stm32g473vc.pdf</t>
  </si>
  <si>
    <t>https://www.st.com/resource/en/datasheet/stm32g473ve.pdf</t>
  </si>
  <si>
    <t>https://www.st.com/resource/en/datasheet/stm32g474cb.pdf</t>
  </si>
  <si>
    <t>https://www.st.com/resource/en/datasheet/stm32g474cc.pdf</t>
  </si>
  <si>
    <t>https://www.st.com/resource/en/datasheet/stm32g474ce.pdf</t>
  </si>
  <si>
    <t>https://www.st.com/resource/en/datasheet/stm32g474mb.pdf</t>
  </si>
  <si>
    <t>https://www.st.com/resource/en/datasheet/stm32g474mc.pdf</t>
  </si>
  <si>
    <t>https://www.st.com/resource/en/datasheet/stm32g474me.pdf</t>
  </si>
  <si>
    <t>https://www.st.com/resource/en/datasheet/stm32g474pb.pdf</t>
  </si>
  <si>
    <t>https://www.st.com/resource/en/datasheet/stm32g474pc.pdf</t>
  </si>
  <si>
    <t>https://www.st.com/resource/en/datasheet/stm32g474pe.pdf</t>
  </si>
  <si>
    <t>https://www.st.com/resource/en/datasheet/stm32g474qb.pdf</t>
  </si>
  <si>
    <t>https://www.st.com/resource/en/datasheet/stm32g474qc.pdf</t>
  </si>
  <si>
    <t>https://www.st.com/resource/en/datasheet/stm32g474qe.pdf</t>
  </si>
  <si>
    <t>https://www.st.com/resource/en/datasheet/stm32g474rb.pdf</t>
  </si>
  <si>
    <t>https://www.st.com/resource/en/datasheet/stm32g474rc.pdf</t>
  </si>
  <si>
    <t>https://www.st.com/resource/en/datasheet/stm32g474re.pdf</t>
  </si>
  <si>
    <t>https://www.st.com/resource/en/datasheet/stm32g474vb.pdf</t>
  </si>
  <si>
    <t>https://www.st.com/resource/en/datasheet/stm32g474vc.pdf</t>
  </si>
  <si>
    <t>https://www.st.com/resource/en/datasheet/stm32g474ve.pdf</t>
  </si>
  <si>
    <t>https://www.st.com/resource/en/datasheet/stm32g483ce.pdf</t>
  </si>
  <si>
    <t>https://www.st.com/resource/en/datasheet/stm32g483me.pdf</t>
  </si>
  <si>
    <t>https://www.st.com/resource/en/datasheet/stm32g483pe.pdf</t>
  </si>
  <si>
    <t>https://www.st.com/resource/en/datasheet/stm32g483qe.pdf</t>
  </si>
  <si>
    <t>https://www.st.com/resource/en/datasheet/stm32g483re.pdf</t>
  </si>
  <si>
    <t>https://www.st.com/resource/en/datasheet/stm32g483ve.pdf</t>
  </si>
  <si>
    <t>https://www.st.com/resource/en/datasheet/stm32g484ce.pdf</t>
  </si>
  <si>
    <t>https://www.st.com/resource/en/datasheet/stm32g484me.pdf</t>
  </si>
  <si>
    <t>https://www.st.com/resource/en/datasheet/stm32g484pe.pdf</t>
  </si>
  <si>
    <t>https://www.st.com/resource/en/datasheet/stm32g484qe.pdf</t>
  </si>
  <si>
    <t>https://www.st.com/resource/en/datasheet/stm32g484re.pdf</t>
  </si>
  <si>
    <t>https://www.st.com/resource/en/datasheet/stm32g484ve.pdf</t>
  </si>
  <si>
    <t>https://www.st.com/resource/en/datasheet/stm32g491cc.pdf</t>
  </si>
  <si>
    <t>https://www.st.com/resource/en/datasheet/stm32g491ce.pdf</t>
  </si>
  <si>
    <t>https://www.st.com/resource/en/datasheet/stm32g491kc.pdf</t>
  </si>
  <si>
    <t>https://www.st.com/resource/en/datasheet/stm32g491ke.pdf</t>
  </si>
  <si>
    <t>https://www.st.com/resource/en/datasheet/stm32g491mc.pdf</t>
  </si>
  <si>
    <t>https://www.st.com/resource/en/datasheet/stm32g491me.pdf</t>
  </si>
  <si>
    <t>https://www.st.com/resource/en/datasheet/stm32g491rc.pdf</t>
  </si>
  <si>
    <t>https://www.st.com/resource/en/datasheet/stm32g491re.pdf</t>
  </si>
  <si>
    <t>https://www.st.com/resource/en/datasheet/stm32g491vc.pdf</t>
  </si>
  <si>
    <t>https://www.st.com/resource/en/datasheet/stm32g491ve.pdf</t>
  </si>
  <si>
    <t>https://www.st.com/resource/en/datasheet/stm32g4a1ce.pdf</t>
  </si>
  <si>
    <t>https://www.st.com/resource/en/datasheet/stm32g4a1ke.pdf</t>
  </si>
  <si>
    <t>https://www.st.com/resource/en/datasheet/stm32g4a1me.pdf</t>
  </si>
  <si>
    <t>https://www.st.com/resource/en/datasheet/stm32g4a1re.pdf</t>
  </si>
  <si>
    <t>https://www.st.com/resource/en/datasheet/stm32g4a1ve.pdf</t>
  </si>
  <si>
    <t>https://www.st.com/resource/en/datasheet/stm32h723ve.pdf</t>
  </si>
  <si>
    <t>https://www.st.com/resource/en/datasheet/stm32h723vg.pdf</t>
  </si>
  <si>
    <t>https://www.st.com/resource/en/datasheet/stm32h723ze.pdf</t>
  </si>
  <si>
    <t>https://www.st.com/resource/en/datasheet/stm32h723zg.pdf</t>
  </si>
  <si>
    <t>https://www.st.com/resource/en/datasheet/stm32h725ae.pdf</t>
  </si>
  <si>
    <t>https://www.st.com/resource/en/datasheet/stm32h725ag.pdf</t>
  </si>
  <si>
    <t>https://www.st.com/resource/en/datasheet/stm32h725ie.pdf</t>
  </si>
  <si>
    <t>https://www.st.com/resource/en/datasheet/stm32h725ig.pdf</t>
  </si>
  <si>
    <t>https://www.st.com/resource/en/datasheet/stm32h725re.pdf</t>
  </si>
  <si>
    <t>https://www.st.com/resource/en/datasheet/stm32h725rg.pdf</t>
  </si>
  <si>
    <t>https://www.st.com/resource/en/datasheet/stm32h725ve.pdf</t>
  </si>
  <si>
    <t>https://www.st.com/resource/en/datasheet/stm32h725vg.pdf</t>
  </si>
  <si>
    <t>https://www.st.com/resource/en/datasheet/stm32h725ze.pdf</t>
  </si>
  <si>
    <t>https://www.st.com/resource/en/datasheet/stm32h725zg.pdf</t>
  </si>
  <si>
    <t>https://www.st.com/resource/en/datasheet/stm32h730ab.pdf</t>
  </si>
  <si>
    <t>https://www.st.com/resource/en/datasheet/stm32h730ib.pdf</t>
  </si>
  <si>
    <t>https://www.st.com/resource/en/datasheet/stm32h730vb.pdf</t>
  </si>
  <si>
    <t>https://www.st.com/resource/en/datasheet/stm32h730zb.pdf</t>
  </si>
  <si>
    <t>https://www.st.com/resource/en/datasheet/stm32h733vg.pdf</t>
  </si>
  <si>
    <t>https://www.st.com/resource/en/datasheet/stm32h733zg.pdf</t>
  </si>
  <si>
    <t>https://www.st.com/resource/en/datasheet/stm32h735ag.pdf</t>
  </si>
  <si>
    <t>https://www.st.com/resource/en/datasheet/stm32h735ig.pdf</t>
  </si>
  <si>
    <t>https://www.st.com/resource/en/datasheet/stm32h735rg.pdf</t>
  </si>
  <si>
    <t>https://www.st.com/resource/en/datasheet/stm32h735vg.pdf</t>
  </si>
  <si>
    <t>https://www.st.com/resource/en/datasheet/stm32h735zg.pdf</t>
  </si>
  <si>
    <t>https://www.st.com/resource/en/datasheet/stm32h742ag.pdf</t>
  </si>
  <si>
    <t>https://www.st.com/resource/en/datasheet/stm32h742ai.pdf</t>
  </si>
  <si>
    <t>https://www.st.com/resource/en/datasheet/stm32h742bg.pdf</t>
  </si>
  <si>
    <t>https://www.st.com/resource/en/datasheet/stm32h742bi.pdf</t>
  </si>
  <si>
    <t>https://www.st.com/resource/en/datasheet/stm32h742ig.pdf</t>
  </si>
  <si>
    <t>https://www.st.com/resource/en/datasheet/stm32h742ii.pdf</t>
  </si>
  <si>
    <t>https://www.st.com/resource/en/datasheet/stm32h742vg.pdf</t>
  </si>
  <si>
    <t>https://www.st.com/resource/en/datasheet/stm32h742vi.pdf</t>
  </si>
  <si>
    <t>https://www.st.com/resource/en/datasheet/stm32h742xg.pdf</t>
  </si>
  <si>
    <t>https://www.st.com/resource/en/datasheet/stm32h742xi.pdf</t>
  </si>
  <si>
    <t>https://www.st.com/resource/en/datasheet/stm32h742zg.pdf</t>
  </si>
  <si>
    <t>https://www.st.com/resource/en/datasheet/stm32h742zi.pdf</t>
  </si>
  <si>
    <t>https://www.st.com/resource/en/datasheet/stm32h743ag.pdf</t>
  </si>
  <si>
    <t>https://www.st.com/resource/en/datasheet/stm32h743ai.pdf</t>
  </si>
  <si>
    <t>https://www.st.com/resource/en/datasheet/stm32h743bg.pdf</t>
  </si>
  <si>
    <t>https://www.st.com/resource/en/datasheet/stm32h743bi.pdf</t>
  </si>
  <si>
    <t>https://www.st.com/resource/en/datasheet/stm32h743ig.pdf</t>
  </si>
  <si>
    <t>https://www.st.com/resource/en/datasheet/stm32h743ii.pdf</t>
  </si>
  <si>
    <t>https://www.st.com/resource/en/datasheet/stm32h743vg.pdf</t>
  </si>
  <si>
    <t>https://www.st.com/resource/en/datasheet/stm32h743vi.pdf</t>
  </si>
  <si>
    <t>https://www.st.com/resource/en/datasheet/stm32h743xg.pdf</t>
  </si>
  <si>
    <t>https://www.st.com/resource/en/datasheet/stm32h743xi.pdf</t>
  </si>
  <si>
    <t>https://www.st.com/resource/en/datasheet/stm32h743zg.pdf</t>
  </si>
  <si>
    <t>https://www.st.com/resource/en/datasheet/stm32h743zi.pdf</t>
  </si>
  <si>
    <t>https://www.st.com/resource/en/datasheet/stm32h745bg.pdf</t>
  </si>
  <si>
    <t>https://www.st.com/resource/en/datasheet/stm32h745bi.pdf</t>
  </si>
  <si>
    <t>https://www.st.com/resource/en/datasheet/stm32h745ig.pdf</t>
  </si>
  <si>
    <t>https://www.st.com/resource/en/datasheet/stm32h745ii.pdf</t>
  </si>
  <si>
    <t>https://www.st.com/resource/en/datasheet/stm32h745xg.pdf</t>
  </si>
  <si>
    <t>https://www.st.com/resource/en/datasheet/stm32h745xi.pdf</t>
  </si>
  <si>
    <t>https://www.st.com/resource/en/datasheet/stm32h745zg.pdf</t>
  </si>
  <si>
    <t>https://www.st.com/resource/en/datasheet/stm32h745zi.pdf</t>
  </si>
  <si>
    <t>https://www.st.com/resource/en/datasheet/stm32h747ag.pdf</t>
  </si>
  <si>
    <t>https://www.st.com/resource/en/datasheet/stm32h747ai.pdf</t>
  </si>
  <si>
    <t>https://www.st.com/resource/en/datasheet/stm32h747bg.pdf</t>
  </si>
  <si>
    <t>https://www.st.com/resource/en/datasheet/stm32h747bi.pdf</t>
  </si>
  <si>
    <t>https://www.st.com/resource/en/datasheet/stm32h747ig.pdf</t>
  </si>
  <si>
    <t>https://www.st.com/resource/en/datasheet/stm32h747ii.pdf</t>
  </si>
  <si>
    <t>https://www.st.com/resource/en/datasheet/stm32h747xg.pdf</t>
  </si>
  <si>
    <t>https://www.st.com/resource/en/datasheet/stm32h747xi.pdf</t>
  </si>
  <si>
    <t>https://www.st.com/resource/en/datasheet/stm32h747zi.pdf</t>
  </si>
  <si>
    <t>https://www.st.com/resource/en/datasheet/stm32h750ib.pdf</t>
  </si>
  <si>
    <t>https://www.st.com/resource/en/datasheet/stm32h750vb.pdf</t>
  </si>
  <si>
    <t>https://www.st.com/resource/en/datasheet/stm32h750xb.pdf</t>
  </si>
  <si>
    <t>https://www.st.com/resource/en/datasheet/stm32h750zb.pdf</t>
  </si>
  <si>
    <t>https://www.st.com/resource/en/datasheet/stm32h753ai.pdf</t>
  </si>
  <si>
    <t>https://www.st.com/resource/en/datasheet/stm32h753bi.pdf</t>
  </si>
  <si>
    <t>https://www.st.com/resource/en/datasheet/stm32h753ii.pdf</t>
  </si>
  <si>
    <t>https://www.st.com/resource/en/datasheet/stm32h753vi.pdf</t>
  </si>
  <si>
    <t>https://www.st.com/resource/en/datasheet/stm32h753xi.pdf</t>
  </si>
  <si>
    <t>https://www.st.com/resource/en/datasheet/stm32h753zi.pdf</t>
  </si>
  <si>
    <t>https://www.st.com/resource/en/datasheet/stm32h755bi.pdf</t>
  </si>
  <si>
    <t>https://www.st.com/resource/en/datasheet/stm32h755ii.pdf</t>
  </si>
  <si>
    <t>https://www.st.com/resource/en/datasheet/stm32h755xi.pdf</t>
  </si>
  <si>
    <t>https://www.st.com/resource/en/datasheet/stm32h755zi.pdf</t>
  </si>
  <si>
    <t>https://www.st.com/resource/en/datasheet/stm32h757ai.pdf</t>
  </si>
  <si>
    <t>https://www.st.com/resource/en/datasheet/stm32h757bi.pdf</t>
  </si>
  <si>
    <t>https://www.st.com/resource/en/datasheet/stm32h757ii.pdf</t>
  </si>
  <si>
    <t>https://www.st.com/resource/en/datasheet/stm32h757xi.pdf</t>
  </si>
  <si>
    <t>https://www.st.com/resource/en/datasheet/stm32h757zi.pdf</t>
  </si>
  <si>
    <t>https://www.st.com/resource/en/datasheet/stm32h7a3ag.pdf</t>
  </si>
  <si>
    <t>https://www.st.com/resource/en/datasheet/stm32h7a3ai.pdf</t>
  </si>
  <si>
    <t>https://www.st.com/resource/en/datasheet/stm32h7a3ig.pdf</t>
  </si>
  <si>
    <t>https://www.st.com/resource/en/datasheet/stm32h7a3ii.pdf</t>
  </si>
  <si>
    <t>https://www.st.com/resource/en/datasheet/stm32h7a3lg.pdf</t>
  </si>
  <si>
    <t>https://www.st.com/resource/en/datasheet/stm32h7a3li.pdf</t>
  </si>
  <si>
    <t>https://www.st.com/resource/en/datasheet/stm32h7a3ng.pdf</t>
  </si>
  <si>
    <t>https://www.st.com/resource/en/datasheet/stm32h7a3ni.pdf</t>
  </si>
  <si>
    <t>https://www.st.com/resource/en/datasheet/stm32h7a3rg.pdf</t>
  </si>
  <si>
    <t>https://www.st.com/resource/en/datasheet/stm32h7a3ri.pdf</t>
  </si>
  <si>
    <t>https://www.st.com/resource/en/datasheet/stm32h7a3vg.pdf</t>
  </si>
  <si>
    <t>https://www.st.com/resource/en/datasheet/stm32h7a3vi.pdf</t>
  </si>
  <si>
    <t>https://www.st.com/resource/en/datasheet/stm32h7a3zg.pdf</t>
  </si>
  <si>
    <t>https://www.st.com/resource/en/datasheet/stm32h7a3zi.pdf</t>
  </si>
  <si>
    <t>https://www.st.com/resource/en/datasheet/stm32h7b0ab.pdf</t>
  </si>
  <si>
    <t>https://www.st.com/resource/en/datasheet/stm32h7b0ib.pdf</t>
  </si>
  <si>
    <t>https://www.st.com/resource/en/datasheet/stm32h7b0rb.pdf</t>
  </si>
  <si>
    <t>https://www.st.com/resource/en/datasheet/stm32h7b0vb.pdf</t>
  </si>
  <si>
    <t>https://www.st.com/resource/en/datasheet/stm32h7b0zb.pdf</t>
  </si>
  <si>
    <t>https://www.st.com/resource/en/datasheet/stm32h7b3ai.pdf</t>
  </si>
  <si>
    <t>https://www.st.com/resource/en/datasheet/stm32h7b3ii.pdf</t>
  </si>
  <si>
    <t>https://www.st.com/resource/en/datasheet/stm32h7b3li.pdf</t>
  </si>
  <si>
    <t>https://www.st.com/resource/en/datasheet/stm32h7b3ni.pdf</t>
  </si>
  <si>
    <t>https://www.st.com/resource/en/datasheet/stm32h7b3ri.pdf</t>
  </si>
  <si>
    <t>https://www.st.com/resource/en/datasheet/stm32h7b3vi.pdf</t>
  </si>
  <si>
    <t>https://www.st.com/resource/en/datasheet/stm32h7b3zi.pdf</t>
  </si>
  <si>
    <t>https://www.st.com/resource/en/datasheet/stm32l010c6.pdf</t>
  </si>
  <si>
    <t>https://www.st.com/resource/en/datasheet/stm32l010f4.pdf</t>
  </si>
  <si>
    <t>https://www.st.com/resource/en/datasheet/stm32l010k4.pdf</t>
  </si>
  <si>
    <t>https://www.st.com/resource/en/datasheet/stm32l010k8.pdf</t>
  </si>
  <si>
    <t>https://www.st.com/resource/en/datasheet/stm32l010r8.pdf</t>
  </si>
  <si>
    <t>https://www.st.com/resource/en/datasheet/stm32l010rb.pdf</t>
  </si>
  <si>
    <t>https://www.st.com/resource/en/datasheet/stm32l011d3.pdf</t>
  </si>
  <si>
    <t>https://www.st.com/resource/en/datasheet/stm32l011d4.pdf</t>
  </si>
  <si>
    <t>https://www.st.com/resource/en/datasheet/stm32l011e3.pdf</t>
  </si>
  <si>
    <t>https://www.st.com/resource/en/datasheet/stm32l011e4.pdf</t>
  </si>
  <si>
    <t>https://www.st.com/resource/en/datasheet/stm32l011f3.pdf</t>
  </si>
  <si>
    <t>https://www.st.com/resource/en/datasheet/stm32l011f4.pdf</t>
  </si>
  <si>
    <t>https://www.st.com/resource/en/datasheet/stm32l011g3.pdf</t>
  </si>
  <si>
    <t>https://www.st.com/resource/en/datasheet/stm32l011g4.pdf</t>
  </si>
  <si>
    <t>https://www.st.com/resource/en/datasheet/stm32l011k3.pdf</t>
  </si>
  <si>
    <t>https://www.st.com/resource/en/datasheet/stm32l011k4.pdf</t>
  </si>
  <si>
    <t>https://www.st.com/resource/en/datasheet/stm32l021d4.pdf</t>
  </si>
  <si>
    <t>https://www.st.com/resource/en/datasheet/stm32l021f4.pdf</t>
  </si>
  <si>
    <t>https://www.st.com/resource/en/datasheet/stm32l021g4.pdf</t>
  </si>
  <si>
    <t>https://www.st.com/resource/en/datasheet/stm32l021k4.pdf</t>
  </si>
  <si>
    <t>https://www.st.com/resource/en/datasheet/stm32l031c4.pdf</t>
  </si>
  <si>
    <t>https://www.st.com/resource/en/datasheet/stm32l031c6.pdf</t>
  </si>
  <si>
    <t>https://www.st.com/resource/en/datasheet/stm32l031e4.pdf</t>
  </si>
  <si>
    <t>https://www.st.com/resource/en/datasheet/stm32l031e6.pdf</t>
  </si>
  <si>
    <t>https://www.st.com/resource/en/datasheet/stm32l031f4.pdf</t>
  </si>
  <si>
    <t>https://www.st.com/resource/en/datasheet/stm32l031f6.pdf</t>
  </si>
  <si>
    <t>https://www.st.com/resource/en/datasheet/stm32l031g4.pdf</t>
  </si>
  <si>
    <t>https://www.st.com/resource/en/datasheet/stm32l031g6.pdf</t>
  </si>
  <si>
    <t>https://www.st.com/resource/en/datasheet/stm32l031k4.pdf</t>
  </si>
  <si>
    <t>https://www.st.com/resource/en/datasheet/stm32l031k6.pdf</t>
  </si>
  <si>
    <t>https://www.st.com/resource/en/datasheet/stm32l041c6.pdf</t>
  </si>
  <si>
    <t>https://www.st.com/resource/en/datasheet/stm32l041e6.pdf</t>
  </si>
  <si>
    <t>https://www.st.com/resource/en/datasheet/stm32l041f6.pdf</t>
  </si>
  <si>
    <t>https://www.st.com/resource/en/datasheet/stm32l041g6.pdf</t>
  </si>
  <si>
    <t>https://www.st.com/resource/en/datasheet/stm32l041k6.pdf</t>
  </si>
  <si>
    <t>https://www.st.com/resource/en/datasheet/stm32l051c6.pdf</t>
  </si>
  <si>
    <t>https://www.st.com/resource/en/datasheet/stm32l051c8.pdf</t>
  </si>
  <si>
    <t>https://www.st.com/resource/en/datasheet/stm32l051k6.pdf</t>
  </si>
  <si>
    <t>https://www.st.com/resource/en/datasheet/stm32l051k8.pdf</t>
  </si>
  <si>
    <t>https://www.st.com/resource/en/datasheet/stm32l051r6.pdf</t>
  </si>
  <si>
    <t>https://www.st.com/resource/en/datasheet/stm32l051r8.pdf</t>
  </si>
  <si>
    <t>https://www.st.com/resource/en/datasheet/stm32l051t6.pdf</t>
  </si>
  <si>
    <t>https://www.st.com/resource/en/datasheet/stm32l051t8.pdf</t>
  </si>
  <si>
    <t>https://www.st.com/resource/en/datasheet/stm32l052c6.pdf</t>
  </si>
  <si>
    <t>https://www.st.com/resource/en/datasheet/stm32l052c8.pdf</t>
  </si>
  <si>
    <t>https://www.st.com/resource/en/datasheet/stm32l052k6.pdf</t>
  </si>
  <si>
    <t>https://www.st.com/resource/en/datasheet/stm32l052k8.pdf</t>
  </si>
  <si>
    <t>https://www.st.com/resource/en/datasheet/stm32l052r6.pdf</t>
  </si>
  <si>
    <t>https://www.st.com/resource/en/datasheet/stm32l052r8.pdf</t>
  </si>
  <si>
    <t>https://www.st.com/resource/en/datasheet/stm32l052t6.pdf</t>
  </si>
  <si>
    <t>https://www.st.com/resource/en/datasheet/stm32l052t8.pdf</t>
  </si>
  <si>
    <t>https://www.st.com/resource/en/datasheet/stm32l053c6.pdf</t>
  </si>
  <si>
    <t>https://www.st.com/resource/en/datasheet/stm32l053c8.pdf</t>
  </si>
  <si>
    <t>https://www.st.com/resource/en/datasheet/stm32l053r6.pdf</t>
  </si>
  <si>
    <t>https://www.st.com/resource/en/datasheet/stm32l053r8.pdf</t>
  </si>
  <si>
    <t>https://www.st.com/resource/en/datasheet/stm32l062c8.pdf</t>
  </si>
  <si>
    <t>https://www.st.com/resource/en/datasheet/stm32l062k8.pdf</t>
  </si>
  <si>
    <t>https://www.st.com/resource/en/datasheet/stm32l063c8.pdf</t>
  </si>
  <si>
    <t>https://www.st.com/resource/en/datasheet/stm32l063r8.pdf</t>
  </si>
  <si>
    <t>https://www.st.com/resource/en/datasheet/stm32l071c8.pdf</t>
  </si>
  <si>
    <t>https://www.st.com/resource/en/datasheet/stm32l071cb.pdf</t>
  </si>
  <si>
    <t>https://www.st.com/resource/en/datasheet/stm32l071cz.pdf</t>
  </si>
  <si>
    <t>https://www.st.com/resource/en/datasheet/stm32l071k8.pdf</t>
  </si>
  <si>
    <t>https://www.st.com/resource/en/datasheet/stm32l071kb.pdf</t>
  </si>
  <si>
    <t>https://www.st.com/resource/en/datasheet/stm32l071kz.pdf</t>
  </si>
  <si>
    <t>https://www.st.com/resource/en/datasheet/stm32l071rb.pdf</t>
  </si>
  <si>
    <t>https://www.st.com/resource/en/datasheet/stm32l071rz.pdf</t>
  </si>
  <si>
    <t>https://www.st.com/resource/en/datasheet/stm32l071v8.pdf</t>
  </si>
  <si>
    <t>https://www.st.com/resource/en/datasheet/stm32l071vb.pdf</t>
  </si>
  <si>
    <t>https://www.st.com/resource/en/datasheet/stm32l071vz.pdf</t>
  </si>
  <si>
    <t>https://www.st.com/resource/en/datasheet/stm32l072cb.pdf</t>
  </si>
  <si>
    <t>https://www.st.com/resource/en/datasheet/stm32l072cz.pdf</t>
  </si>
  <si>
    <t>https://www.st.com/resource/en/datasheet/stm32l072kb.pdf</t>
  </si>
  <si>
    <t>https://www.st.com/resource/en/datasheet/stm32l072kz.pdf</t>
  </si>
  <si>
    <t>https://www.st.com/resource/en/datasheet/stm32l072rb.pdf</t>
  </si>
  <si>
    <t>https://www.st.com/resource/en/datasheet/stm32l072rz.pdf</t>
  </si>
  <si>
    <t>https://www.st.com/resource/en/datasheet/stm32l072v8.pdf</t>
  </si>
  <si>
    <t>https://www.st.com/resource/en/datasheet/stm32l072vb.pdf</t>
  </si>
  <si>
    <t>https://www.st.com/resource/en/datasheet/stm32l072vz.pdf</t>
  </si>
  <si>
    <t>https://www.st.com/resource/en/datasheet/stm32l073cb.pdf</t>
  </si>
  <si>
    <t>https://www.st.com/resource/en/datasheet/stm32l073cz.pdf</t>
  </si>
  <si>
    <t>https://www.st.com/resource/en/datasheet/stm32l073rb.pdf</t>
  </si>
  <si>
    <t>https://www.st.com/resource/en/datasheet/stm32l073rz.pdf</t>
  </si>
  <si>
    <t>https://www.st.com/resource/en/datasheet/stm32l073v8.pdf</t>
  </si>
  <si>
    <t>https://www.st.com/resource/en/datasheet/stm32l073vb.pdf</t>
  </si>
  <si>
    <t>https://www.st.com/resource/en/datasheet/stm32l073vz.pdf</t>
  </si>
  <si>
    <t>https://www.st.com/resource/en/datasheet/stm32l081cb.pdf</t>
  </si>
  <si>
    <t>https://www.st.com/resource/en/datasheet/stm32l081cz.pdf</t>
  </si>
  <si>
    <t>https://www.st.com/resource/en/datasheet/stm32l081kz.pdf</t>
  </si>
  <si>
    <t>https://www.st.com/resource/en/datasheet/stm32l082cz.pdf</t>
  </si>
  <si>
    <t>https://www.st.com/resource/en/datasheet/stm32l082kb.pdf</t>
  </si>
  <si>
    <t>https://www.st.com/resource/en/datasheet/stm32l082kz.pdf</t>
  </si>
  <si>
    <t>https://www.st.com/resource/en/datasheet/stm32l083cb.pdf</t>
  </si>
  <si>
    <t>https://www.st.com/resource/en/datasheet/stm32l083cz.pdf</t>
  </si>
  <si>
    <t>https://www.st.com/resource/en/datasheet/stm32l083rb.pdf</t>
  </si>
  <si>
    <t>https://www.st.com/resource/en/datasheet/stm32l083rz.pdf</t>
  </si>
  <si>
    <t>https://www.st.com/resource/en/datasheet/stm32l083v8.pdf</t>
  </si>
  <si>
    <t>https://www.st.com/resource/en/datasheet/stm32l083vb.pdf</t>
  </si>
  <si>
    <t>https://www.st.com/resource/en/datasheet/stm32l083vz.pdf</t>
  </si>
  <si>
    <t>https://www.st.com/resource/en/datasheet/stm32l100c6.pdf</t>
  </si>
  <si>
    <t>https://www.st.com/resource/en/datasheet/stm32l100c6-a.pdf</t>
  </si>
  <si>
    <t>https://www.st.com/resource/en/datasheet/stm32l100r8.pdf</t>
  </si>
  <si>
    <t>https://www.st.com/resource/en/datasheet/stm32l100r8-a.pdf</t>
  </si>
  <si>
    <t>https://www.st.com/resource/en/datasheet/stm32l100rb.pdf</t>
  </si>
  <si>
    <t>https://www.st.com/resource/en/datasheet/stm32l100rb-a.pdf</t>
  </si>
  <si>
    <t>https://www.st.com/resource/en/datasheet/stm32l100rc.pdf</t>
  </si>
  <si>
    <t>https://www.st.com/resource/en/datasheet/stm32l151c6.pdf</t>
  </si>
  <si>
    <t>https://www.st.com/resource/en/datasheet/stm32l151c6-a.pdf</t>
  </si>
  <si>
    <t>https://www.st.com/resource/en/datasheet/stm32l151c8.pdf</t>
  </si>
  <si>
    <t>https://www.st.com/resource/en/datasheet/stm32l151c8-a.pdf</t>
  </si>
  <si>
    <t>https://www.st.com/resource/en/datasheet/stm32l151cb.pdf</t>
  </si>
  <si>
    <t>https://www.st.com/resource/en/datasheet/stm32l151cb-a.pdf</t>
  </si>
  <si>
    <t>https://www.st.com/resource/en/datasheet/stm32l151cc.pdf</t>
  </si>
  <si>
    <t>https://www.st.com/resource/en/datasheet/stm32l151qc.pdf</t>
  </si>
  <si>
    <t>https://www.st.com/resource/en/datasheet/stm32l151qd.pdf</t>
  </si>
  <si>
    <t>https://www.st.com/resource/en/datasheet/stm32l151qe.pdf</t>
  </si>
  <si>
    <t>https://www.st.com/resource/en/datasheet/stm32l151r6.pdf</t>
  </si>
  <si>
    <t>https://www.st.com/resource/en/datasheet/stm32l151r6-a.pdf</t>
  </si>
  <si>
    <t>https://www.st.com/resource/en/datasheet/stm32l151r8.pdf</t>
  </si>
  <si>
    <t>https://www.st.com/resource/en/datasheet/stm32l151r8-a.pdf</t>
  </si>
  <si>
    <t>https://www.st.com/resource/en/datasheet/stm32l151rb.pdf</t>
  </si>
  <si>
    <t>https://www.st.com/resource/en/datasheet/stm32l151rb-a.pdf</t>
  </si>
  <si>
    <t>https://www.st.com/resource/en/datasheet/stm32l151rc.pdf</t>
  </si>
  <si>
    <t>https://www.st.com/resource/en/datasheet/stm32l151rc-a.pdf</t>
  </si>
  <si>
    <t>https://www.st.com/resource/en/datasheet/stm32l151rd.pdf</t>
  </si>
  <si>
    <t>https://www.st.com/resource/en/datasheet/stm32l151re.pdf</t>
  </si>
  <si>
    <t>https://www.st.com/resource/en/datasheet/stm32l151uc.pdf</t>
  </si>
  <si>
    <t>https://www.st.com/resource/en/datasheet/stm32l151v8.pdf</t>
  </si>
  <si>
    <t>https://www.st.com/resource/en/datasheet/stm32l151v8-a.pdf</t>
  </si>
  <si>
    <t>https://www.st.com/resource/en/datasheet/stm32l151vb.pdf</t>
  </si>
  <si>
    <t>https://www.st.com/resource/en/datasheet/stm32l151vb-a.pdf</t>
  </si>
  <si>
    <t>https://www.st.com/resource/en/datasheet/stm32l151vc.pdf</t>
  </si>
  <si>
    <t>https://www.st.com/resource/en/datasheet/stm32l151vc-a.pdf</t>
  </si>
  <si>
    <t>https://www.st.com/resource/en/datasheet/stm32l151vd.pdf</t>
  </si>
  <si>
    <t>https://www.st.com/resource/en/datasheet/stm32l151vd-x.pdf</t>
  </si>
  <si>
    <t>https://www.st.com/resource/en/datasheet/stm32l151ve.pdf</t>
  </si>
  <si>
    <t>https://www.st.com/resource/en/datasheet/stm32l151zc.pdf</t>
  </si>
  <si>
    <t>https://www.st.com/resource/en/datasheet/stm32l151zd.pdf</t>
  </si>
  <si>
    <t>https://www.st.com/resource/en/datasheet/stm32l151ze.pdf</t>
  </si>
  <si>
    <t>https://www.st.com/resource/en/datasheet/stm32l152c6.pdf</t>
  </si>
  <si>
    <t>https://www.st.com/resource/en/datasheet/stm32l152c6-a.pdf</t>
  </si>
  <si>
    <t>https://www.st.com/resource/en/datasheet/stm32l152c8.pdf</t>
  </si>
  <si>
    <t>https://www.st.com/resource/en/datasheet/stm32l152c8-a.pdf</t>
  </si>
  <si>
    <t>https://www.st.com/resource/en/datasheet/stm32l152cb.pdf</t>
  </si>
  <si>
    <t>https://www.st.com/resource/en/datasheet/stm32l152cb-a.pdf</t>
  </si>
  <si>
    <t>https://www.st.com/resource/en/datasheet/stm32l152cc.pdf</t>
  </si>
  <si>
    <t>https://www.st.com/resource/en/datasheet/stm32l152qc.pdf</t>
  </si>
  <si>
    <t>https://www.st.com/resource/en/datasheet/stm32l152qd.pdf</t>
  </si>
  <si>
    <t>https://www.st.com/resource/en/datasheet/stm32l152qe.pdf</t>
  </si>
  <si>
    <t>https://www.st.com/resource/en/datasheet/stm32l152r6.pdf</t>
  </si>
  <si>
    <t>https://www.st.com/resource/en/datasheet/stm32l152r6-a.pdf</t>
  </si>
  <si>
    <t>https://www.st.com/resource/en/datasheet/stm32l152r8.pdf</t>
  </si>
  <si>
    <t>https://www.st.com/resource/en/datasheet/stm32l152r8-a.pdf</t>
  </si>
  <si>
    <t>https://www.st.com/resource/en/datasheet/stm32l152rb.pdf</t>
  </si>
  <si>
    <t>https://www.st.com/resource/en/datasheet/stm32l152rb-a.pdf</t>
  </si>
  <si>
    <t>https://www.st.com/resource/en/datasheet/stm32l152rc.pdf</t>
  </si>
  <si>
    <t>https://www.st.com/resource/en/datasheet/stm32l152rc-a.pdf</t>
  </si>
  <si>
    <t>https://www.st.com/resource/en/datasheet/stm32l152rd.pdf</t>
  </si>
  <si>
    <t>https://www.st.com/resource/en/datasheet/stm32l152re.pdf</t>
  </si>
  <si>
    <t>https://www.st.com/resource/en/datasheet/stm32l152uc.pdf</t>
  </si>
  <si>
    <t>https://www.st.com/resource/en/datasheet/stm32l152v8.pdf</t>
  </si>
  <si>
    <t>https://www.st.com/resource/en/datasheet/stm32l152v8-a.pdf</t>
  </si>
  <si>
    <t>https://www.st.com/resource/en/datasheet/stm32l152vb.pdf</t>
  </si>
  <si>
    <t>https://www.st.com/resource/en/datasheet/stm32l152vb-a.pdf</t>
  </si>
  <si>
    <t>https://www.st.com/resource/en/datasheet/stm32l152vc.pdf</t>
  </si>
  <si>
    <t>https://www.st.com/resource/en/datasheet/stm32l152vc-a.pdf</t>
  </si>
  <si>
    <t>https://www.st.com/resource/en/datasheet/stm32l152vd.pdf</t>
  </si>
  <si>
    <t>https://www.st.com/resource/en/datasheet/stm32l152vd-x.pdf</t>
  </si>
  <si>
    <t>https://www.st.com/resource/en/datasheet/stm32l152ve.pdf</t>
  </si>
  <si>
    <t>https://www.st.com/resource/en/datasheet/stm32l152zc.pdf</t>
  </si>
  <si>
    <t>https://www.st.com/resource/en/datasheet/stm32l152zd.pdf</t>
  </si>
  <si>
    <t>https://www.st.com/resource/en/datasheet/stm32l152ze.pdf</t>
  </si>
  <si>
    <t>https://www.st.com/resource/en/datasheet/stm32l162qc.pdf</t>
  </si>
  <si>
    <t>https://www.st.com/resource/en/datasheet/stm32l162qd.pdf</t>
  </si>
  <si>
    <t>https://www.st.com/resource/en/datasheet/stm32l162rc.pdf</t>
  </si>
  <si>
    <t>https://www.st.com/resource/en/datasheet/stm32l162rc-a.pdf</t>
  </si>
  <si>
    <t>https://www.st.com/resource/en/datasheet/stm32l162rd.pdf</t>
  </si>
  <si>
    <t>https://www.st.com/resource/en/datasheet/stm32l162re.pdf</t>
  </si>
  <si>
    <t>https://www.st.com/resource/en/datasheet/stm32l162vc.pdf</t>
  </si>
  <si>
    <t>https://www.st.com/resource/en/datasheet/stm32l162vc-a.pdf</t>
  </si>
  <si>
    <t>https://www.st.com/resource/en/datasheet/stm32l162vd.pdf</t>
  </si>
  <si>
    <t>https://www.st.com/resource/en/datasheet/stm32l162vd-x.pdf</t>
  </si>
  <si>
    <t>https://www.st.com/resource/en/datasheet/stm32l162ve.pdf</t>
  </si>
  <si>
    <t>https://www.st.com/resource/en/datasheet/stm32l162zc.pdf</t>
  </si>
  <si>
    <t>https://www.st.com/resource/en/datasheet/stm32l162zd.pdf</t>
  </si>
  <si>
    <t>https://www.st.com/resource/en/datasheet/stm32l162ze.pdf</t>
  </si>
  <si>
    <t>https://www.st.com/resource/en/datasheet/stm32l412c8.pdf</t>
  </si>
  <si>
    <t>https://www.st.com/resource/en/datasheet/stm32l412cb.pdf</t>
  </si>
  <si>
    <t>https://www.st.com/resource/en/datasheet/stm32l412k8.pdf</t>
  </si>
  <si>
    <t>https://www.st.com/resource/en/datasheet/stm32l412kb.pdf</t>
  </si>
  <si>
    <t>https://www.st.com/resource/en/datasheet/stm32l412r8.pdf</t>
  </si>
  <si>
    <t>https://www.st.com/resource/en/datasheet/stm32l412rb.pdf</t>
  </si>
  <si>
    <t>https://www.st.com/resource/en/datasheet/stm32l412t8.pdf</t>
  </si>
  <si>
    <t>https://www.st.com/resource/en/datasheet/stm32l412tb.pdf</t>
  </si>
  <si>
    <t>https://www.st.com/resource/en/datasheet/stm32l422cb.pdf</t>
  </si>
  <si>
    <t>https://www.st.com/resource/en/datasheet/stm32l422kb.pdf</t>
  </si>
  <si>
    <t>https://www.st.com/resource/en/datasheet/stm32l422rb.pdf</t>
  </si>
  <si>
    <t>https://www.st.com/resource/en/datasheet/stm32l422tb.pdf</t>
  </si>
  <si>
    <t>https://www.st.com/resource/en/datasheet/stm32l431cb.pdf</t>
  </si>
  <si>
    <t>https://www.st.com/resource/en/datasheet/stm32l431cc.pdf</t>
  </si>
  <si>
    <t>https://www.st.com/resource/en/datasheet/stm32l431kb.pdf</t>
  </si>
  <si>
    <t>https://www.st.com/resource/en/datasheet/stm32l431kc.pdf</t>
  </si>
  <si>
    <t>https://www.st.com/resource/en/datasheet/stm32l431rb.pdf</t>
  </si>
  <si>
    <t>https://www.st.com/resource/en/datasheet/stm32l431rc.pdf</t>
  </si>
  <si>
    <t>https://www.st.com/resource/en/datasheet/stm32l431vc.pdf</t>
  </si>
  <si>
    <t>https://www.st.com/resource/en/datasheet/stm32l432kb.pdf</t>
  </si>
  <si>
    <t>https://www.st.com/resource/en/datasheet/stm32l432kc.pdf</t>
  </si>
  <si>
    <t>https://www.st.com/resource/en/datasheet/stm32l433cb.pdf</t>
  </si>
  <si>
    <t>https://www.st.com/resource/en/datasheet/stm32l433cc.pdf</t>
  </si>
  <si>
    <t>https://www.st.com/resource/en/datasheet/stm32l433rb.pdf</t>
  </si>
  <si>
    <t>https://www.st.com/resource/en/datasheet/stm32l433rc.pdf</t>
  </si>
  <si>
    <t>https://www.st.com/resource/en/datasheet/stm32l433vc.pdf</t>
  </si>
  <si>
    <t>https://www.st.com/resource/en/datasheet/stm32l442kc.pdf</t>
  </si>
  <si>
    <t>https://www.st.com/resource/en/datasheet/stm32l443cc.pdf</t>
  </si>
  <si>
    <t>https://www.st.com/resource/en/datasheet/stm32l443rc.pdf</t>
  </si>
  <si>
    <t>https://www.st.com/resource/en/datasheet/stm32l443vc.pdf</t>
  </si>
  <si>
    <t>https://www.st.com/resource/en/datasheet/stm32l451cc.pdf</t>
  </si>
  <si>
    <t>https://www.st.com/resource/en/datasheet/stm32l451ce.pdf</t>
  </si>
  <si>
    <t>https://www.st.com/resource/en/datasheet/stm32l451rc.pdf</t>
  </si>
  <si>
    <t>https://www.st.com/resource/en/datasheet/stm32l451re.pdf</t>
  </si>
  <si>
    <t>https://www.st.com/resource/en/datasheet/stm32l451vc.pdf</t>
  </si>
  <si>
    <t>https://www.st.com/resource/en/datasheet/stm32l451ve.pdf</t>
  </si>
  <si>
    <t>https://www.st.com/resource/en/datasheet/stm32l452cc.pdf</t>
  </si>
  <si>
    <t>https://www.st.com/resource/en/datasheet/stm32l452ce.pdf</t>
  </si>
  <si>
    <t>https://www.st.com/resource/en/datasheet/stm32l452rc.pdf</t>
  </si>
  <si>
    <t>https://www.st.com/resource/en/datasheet/stm32l452re.pdf</t>
  </si>
  <si>
    <t>https://www.st.com/resource/en/datasheet/stm32l452vc.pdf</t>
  </si>
  <si>
    <t>https://www.st.com/resource/en/datasheet/stm32l452ve.pdf</t>
  </si>
  <si>
    <t>https://www.st.com/resource/en/datasheet/stm32l462ce.pdf</t>
  </si>
  <si>
    <t>https://www.st.com/resource/en/datasheet/stm32l462re.pdf</t>
  </si>
  <si>
    <t>https://www.st.com/resource/en/datasheet/stm32l462ve.pdf</t>
  </si>
  <si>
    <t>https://www.st.com/resource/en/datasheet/stm32l471qe.pdf</t>
  </si>
  <si>
    <t>https://www.st.com/resource/en/datasheet/stm32l471qg.pdf</t>
  </si>
  <si>
    <t>https://www.st.com/resource/en/datasheet/stm32l471re.pdf</t>
  </si>
  <si>
    <t>https://www.st.com/resource/en/datasheet/stm32l471rg.pdf</t>
  </si>
  <si>
    <t>https://www.st.com/resource/en/datasheet/stm32l471ve.pdf</t>
  </si>
  <si>
    <t>https://www.st.com/resource/en/datasheet/stm32l471vg.pdf</t>
  </si>
  <si>
    <t>https://www.st.com/resource/en/datasheet/stm32l471ze.pdf</t>
  </si>
  <si>
    <t>https://www.st.com/resource/en/datasheet/stm32l471zg.pdf</t>
  </si>
  <si>
    <t>https://www.st.com/resource/en/datasheet/stm32l475rc.pdf</t>
  </si>
  <si>
    <t>https://www.st.com/resource/en/datasheet/stm32l475re.pdf</t>
  </si>
  <si>
    <t>https://www.st.com/resource/en/datasheet/stm32l475rg.pdf</t>
  </si>
  <si>
    <t>https://www.st.com/resource/en/datasheet/stm32l475vc.pdf</t>
  </si>
  <si>
    <t>https://www.st.com/resource/en/datasheet/stm32l475ve.pdf</t>
  </si>
  <si>
    <t>https://www.st.com/resource/en/datasheet/stm32l475vg.pdf</t>
  </si>
  <si>
    <t>https://www.st.com/resource/en/datasheet/stm32l476je.pdf</t>
  </si>
  <si>
    <t>https://www.st.com/resource/en/datasheet/stm32l476jg.pdf</t>
  </si>
  <si>
    <t>https://www.st.com/resource/en/datasheet/stm32l476me.pdf</t>
  </si>
  <si>
    <t>https://www.st.com/resource/en/datasheet/stm32l476mg.pdf</t>
  </si>
  <si>
    <t>https://www.st.com/resource/en/datasheet/stm32l476qe.pdf</t>
  </si>
  <si>
    <t>https://www.st.com/resource/en/datasheet/stm32l476qg.pdf</t>
  </si>
  <si>
    <t>https://www.st.com/resource/en/datasheet/stm32l476rc.pdf</t>
  </si>
  <si>
    <t>https://www.st.com/resource/en/datasheet/stm32l476re.pdf</t>
  </si>
  <si>
    <t>https://www.st.com/resource/en/datasheet/stm32l476rg.pdf</t>
  </si>
  <si>
    <t>https://www.st.com/resource/en/datasheet/stm32l476vc.pdf</t>
  </si>
  <si>
    <t>https://www.st.com/resource/en/datasheet/stm32l476ve.pdf</t>
  </si>
  <si>
    <t>https://www.st.com/resource/en/datasheet/stm32l476vg.pdf</t>
  </si>
  <si>
    <t>https://www.st.com/resource/en/datasheet/stm32l476ze.pdf</t>
  </si>
  <si>
    <t>https://www.st.com/resource/en/datasheet/stm32l476zg.pdf</t>
  </si>
  <si>
    <t>https://www.st.com/resource/en/datasheet/stm32l486jg.pdf</t>
  </si>
  <si>
    <t>https://www.st.com/resource/en/datasheet/stm32l486qg.pdf</t>
  </si>
  <si>
    <t>https://www.st.com/resource/en/datasheet/stm32l486rg.pdf</t>
  </si>
  <si>
    <t>https://www.st.com/resource/en/datasheet/stm32l486vg.pdf</t>
  </si>
  <si>
    <t>https://www.st.com/resource/en/datasheet/stm32l486zg.pdf</t>
  </si>
  <si>
    <t>https://www.st.com/resource/en/datasheet/stm32l496ae.pdf</t>
  </si>
  <si>
    <t>https://www.st.com/resource/en/datasheet/stm32l496ag.pdf</t>
  </si>
  <si>
    <t>https://www.st.com/resource/en/datasheet/stm32l496qe.pdf</t>
  </si>
  <si>
    <t>https://www.st.com/resource/en/datasheet/stm32l496qg.pdf</t>
  </si>
  <si>
    <t>https://www.st.com/resource/en/datasheet/stm32l496re.pdf</t>
  </si>
  <si>
    <t>https://www.st.com/resource/en/datasheet/stm32l496rg.pdf</t>
  </si>
  <si>
    <t>https://www.st.com/resource/en/datasheet/stm32l496ve.pdf</t>
  </si>
  <si>
    <t>https://www.st.com/resource/en/datasheet/stm32l496vg.pdf</t>
  </si>
  <si>
    <t>https://www.st.com/resource/en/datasheet/stm32l496wg.pdf</t>
  </si>
  <si>
    <t>https://www.st.com/resource/en/datasheet/stm32l496ze.pdf</t>
  </si>
  <si>
    <t>https://www.st.com/resource/en/datasheet/stm32l496zg.pdf</t>
  </si>
  <si>
    <t>https://www.st.com/resource/en/datasheet/stm32l4a6ag.pdf</t>
  </si>
  <si>
    <t>https://www.st.com/resource/en/datasheet/stm32l4a6qg.pdf</t>
  </si>
  <si>
    <t>https://www.st.com/resource/en/datasheet/stm32l4a6rg.pdf</t>
  </si>
  <si>
    <t>https://www.st.com/resource/en/datasheet/stm32l4a6vg.pdf</t>
  </si>
  <si>
    <t>https://www.st.com/resource/en/datasheet/stm32l4a6zg.pdf</t>
  </si>
  <si>
    <t>https://www.st.com/resource/en/datasheet/stm32l4p5ae.pdf</t>
  </si>
  <si>
    <t>https://www.st.com/resource/en/datasheet/stm32l4p5ag.pdf</t>
  </si>
  <si>
    <t>https://www.st.com/resource/en/datasheet/stm32l4p5ce.pdf</t>
  </si>
  <si>
    <t>https://www.st.com/resource/en/datasheet/stm32l4p5cg.pdf</t>
  </si>
  <si>
    <t>https://www.st.com/resource/en/datasheet/stm32l4p5qe.pdf</t>
  </si>
  <si>
    <t>https://www.st.com/resource/en/datasheet/stm32l4p5qg.pdf</t>
  </si>
  <si>
    <t>https://www.st.com/resource/en/datasheet/stm32l4p5re.pdf</t>
  </si>
  <si>
    <t>https://www.st.com/resource/en/datasheet/stm32l4p5rg.pdf</t>
  </si>
  <si>
    <t>https://www.st.com/resource/en/datasheet/stm32l4p5ve.pdf</t>
  </si>
  <si>
    <t>https://www.st.com/resource/en/datasheet/stm32l4p5vg.pdf</t>
  </si>
  <si>
    <t>https://www.st.com/resource/en/datasheet/stm32l4p5ze.pdf</t>
  </si>
  <si>
    <t>https://www.st.com/resource/en/datasheet/stm32l4p5zg.pdf</t>
  </si>
  <si>
    <t>https://www.st.com/resource/en/datasheet/stm32l4q5ag.pdf</t>
  </si>
  <si>
    <t>https://www.st.com/resource/en/datasheet/stm32l4q5cg.pdf</t>
  </si>
  <si>
    <t>https://www.st.com/resource/en/datasheet/stm32l4q5qg.pdf</t>
  </si>
  <si>
    <t>https://www.st.com/resource/en/datasheet/stm32l4q5rg.pdf</t>
  </si>
  <si>
    <t>https://www.st.com/resource/en/datasheet/stm32l4q5vg.pdf</t>
  </si>
  <si>
    <t>https://www.st.com/resource/en/datasheet/stm32l4q5zg.pdf</t>
  </si>
  <si>
    <t>https://www.st.com/resource/en/datasheet/stm32l4r5ag.pdf</t>
  </si>
  <si>
    <t>https://www.st.com/resource/en/datasheet/stm32l4r5ai.pdf</t>
  </si>
  <si>
    <t>https://www.st.com/resource/en/datasheet/stm32l4r5qg.pdf</t>
  </si>
  <si>
    <t>https://www.st.com/resource/en/datasheet/stm32l4r5qi.pdf</t>
  </si>
  <si>
    <t>https://www.st.com/resource/en/datasheet/stm32l4r5vg.pdf</t>
  </si>
  <si>
    <t>https://www.st.com/resource/en/datasheet/stm32l4r5vi.pdf</t>
  </si>
  <si>
    <t>https://www.st.com/resource/en/datasheet/stm32l4r5zg.pdf</t>
  </si>
  <si>
    <t>https://www.st.com/resource/en/datasheet/stm32l4r5zi.pdf</t>
  </si>
  <si>
    <t>https://www.st.com/resource/en/datasheet/stm32l4r7ai.pdf</t>
  </si>
  <si>
    <t>https://www.st.com/resource/en/datasheet/stm32l4r7vi.pdf</t>
  </si>
  <si>
    <t>https://www.st.com/resource/en/datasheet/stm32l4r7zi.pdf</t>
  </si>
  <si>
    <t>https://www.st.com/resource/en/datasheet/stm32l4r9ag.pdf</t>
  </si>
  <si>
    <t>https://www.st.com/resource/en/datasheet/stm32l4r9ai.pdf</t>
  </si>
  <si>
    <t>https://www.st.com/resource/en/datasheet/stm32l4r9vg.pdf</t>
  </si>
  <si>
    <t>https://www.st.com/resource/en/datasheet/stm32l4r9vi.pdf</t>
  </si>
  <si>
    <t>https://www.st.com/resource/en/datasheet/stm32l4r9zg.pdf</t>
  </si>
  <si>
    <t>https://www.st.com/resource/en/datasheet/stm32l4r9zi.pdf</t>
  </si>
  <si>
    <t>https://www.st.com/resource/en/datasheet/stm32l4s5ai.pdf</t>
  </si>
  <si>
    <t>https://www.st.com/resource/en/datasheet/stm32l4s5qi.pdf</t>
  </si>
  <si>
    <t>https://www.st.com/resource/en/datasheet/stm32l4s5vi.pdf</t>
  </si>
  <si>
    <t>https://www.st.com/resource/en/datasheet/stm32l4s5zi.pdf</t>
  </si>
  <si>
    <t>https://www.st.com/resource/en/datasheet/stm32l4s7ai.pdf</t>
  </si>
  <si>
    <t>https://www.st.com/resource/en/datasheet/stm32l4s7vi.pdf</t>
  </si>
  <si>
    <t>https://www.st.com/resource/en/datasheet/stm32l4s7zi.pdf</t>
  </si>
  <si>
    <t>https://www.st.com/resource/en/datasheet/stm32l4s9ai.pdf</t>
  </si>
  <si>
    <t>https://www.st.com/resource/en/datasheet/stm32l4s9vi.pdf</t>
  </si>
  <si>
    <t>https://www.st.com/resource/en/datasheet/stm32l4s9zi.pdf</t>
  </si>
  <si>
    <t>https://www.st.com/resource/en/datasheet/stm32l552cc.pdf</t>
  </si>
  <si>
    <t>https://www.st.com/resource/en/datasheet/stm32l552ce.pdf</t>
  </si>
  <si>
    <t>https://www.st.com/resource/en/datasheet/stm32l552me.pdf</t>
  </si>
  <si>
    <t>https://www.st.com/resource/en/datasheet/stm32l552qc.pdf</t>
  </si>
  <si>
    <t>https://www.st.com/resource/en/datasheet/stm32l552qe.pdf</t>
  </si>
  <si>
    <t>https://www.st.com/resource/en/datasheet/stm32l552rc.pdf</t>
  </si>
  <si>
    <t>https://www.st.com/resource/en/datasheet/stm32l552re.pdf</t>
  </si>
  <si>
    <t>https://www.st.com/resource/en/datasheet/stm32l552vc.pdf</t>
  </si>
  <si>
    <t>https://www.st.com/resource/en/datasheet/stm32l552ve.pdf</t>
  </si>
  <si>
    <t>https://www.st.com/resource/en/datasheet/stm32l552zc.pdf</t>
  </si>
  <si>
    <t>https://www.st.com/resource/en/datasheet/stm32l552ze.pdf</t>
  </si>
  <si>
    <t>https://www.st.com/resource/en/datasheet/stm32l562ce.pdf</t>
  </si>
  <si>
    <t>https://www.st.com/resource/en/datasheet/stm32l562me.pdf</t>
  </si>
  <si>
    <t>https://www.st.com/resource/en/datasheet/stm32l562qe.pdf</t>
  </si>
  <si>
    <t>https://www.st.com/resource/en/datasheet/stm32l562re.pdf</t>
  </si>
  <si>
    <t>https://www.st.com/resource/en/datasheet/stm32l562ve.pdf</t>
  </si>
  <si>
    <t>https://www.st.com/resource/en/datasheet/stm32l562ze.pdf</t>
  </si>
  <si>
    <t>https://www.st.com/resource/en/datasheet/stm32mp151a.pdf</t>
  </si>
  <si>
    <t>https://www.st.com/resource/en/datasheet/stm32mp151c.pdf</t>
  </si>
  <si>
    <t>https://www.st.com/resource/en/datasheet/stm32mp151d.pdf</t>
  </si>
  <si>
    <t>https://www.st.com/resource/en/datasheet/stm32mp151f.pdf</t>
  </si>
  <si>
    <t>https://www.st.com/resource/en/datasheet/stm32mp153a.pdf</t>
  </si>
  <si>
    <t>https://www.st.com/resource/en/datasheet/stm32mp153c.pdf</t>
  </si>
  <si>
    <t>https://www.st.com/resource/en/datasheet/stm32mp153d.pdf</t>
  </si>
  <si>
    <t>https://www.st.com/resource/en/datasheet/stm32mp153f.pdf</t>
  </si>
  <si>
    <t>https://www.st.com/resource/en/datasheet/stm32mp157a.pdf</t>
  </si>
  <si>
    <t>https://www.st.com/resource/en/datasheet/stm32mp157c.pdf</t>
  </si>
  <si>
    <t>https://www.st.com/resource/en/datasheet/stm32mp157d.pdf</t>
  </si>
  <si>
    <t>https://www.st.com/resource/en/datasheet/stm32mp157f.pdf</t>
  </si>
  <si>
    <t>https://www.st.com/resource/en/datasheet/stm32u575ag.pdf</t>
  </si>
  <si>
    <t>https://www.st.com/resource/en/datasheet/stm32u575ai.pdf</t>
  </si>
  <si>
    <t>https://www.st.com/resource/en/datasheet/stm32u575cg.pdf</t>
  </si>
  <si>
    <t>https://www.st.com/resource/en/datasheet/stm32u575ci.pdf</t>
  </si>
  <si>
    <t>https://www.st.com/resource/en/datasheet/stm32u575og.pdf</t>
  </si>
  <si>
    <t>https://www.st.com/resource/en/datasheet/stm32u575oi.pdf</t>
  </si>
  <si>
    <t>https://www.st.com/resource/en/datasheet/stm32u575qg.pdf</t>
  </si>
  <si>
    <t>https://www.st.com/resource/en/datasheet/stm32u575qi.pdf</t>
  </si>
  <si>
    <t>https://www.st.com/resource/en/datasheet/stm32u575rg.pdf</t>
  </si>
  <si>
    <t>https://www.st.com/resource/en/datasheet/stm32u575ri.pdf</t>
  </si>
  <si>
    <t>https://www.st.com/resource/en/datasheet/stm32u575vg.pdf</t>
  </si>
  <si>
    <t>https://www.st.com/resource/en/datasheet/stm32u575vi.pdf</t>
  </si>
  <si>
    <t>https://www.st.com/resource/en/datasheet/stm32u575zg.pdf</t>
  </si>
  <si>
    <t>https://www.st.com/resource/en/datasheet/stm32u575zi.pdf</t>
  </si>
  <si>
    <t>https://www.st.com/resource/en/datasheet/stm32u585ai.pdf</t>
  </si>
  <si>
    <t>https://www.st.com/resource/en/datasheet/stm32u585ci.pdf</t>
  </si>
  <si>
    <t>https://www.st.com/resource/en/datasheet/stm32u585oi.pdf</t>
  </si>
  <si>
    <t>https://www.st.com/resource/en/datasheet/stm32u585qi.pdf</t>
  </si>
  <si>
    <t>https://www.st.com/resource/en/datasheet/stm32u585ri.pdf</t>
  </si>
  <si>
    <t>https://www.st.com/resource/en/datasheet/stm32u585vi.pdf</t>
  </si>
  <si>
    <t>https://www.st.com/resource/en/datasheet/stm32u585zi.pdf</t>
  </si>
  <si>
    <t>https://www.st.com/resource/en/datasheet/stm32wb10cc.pdf</t>
  </si>
  <si>
    <t>https://www.st.com/resource/en/datasheet/stm32wb15cc.pdf</t>
  </si>
  <si>
    <t>https://www.st.com/resource/en/datasheet/stm32wb30ce.pdf</t>
  </si>
  <si>
    <t>https://www.st.com/resource/en/datasheet/stm32wb35cc.pdf</t>
  </si>
  <si>
    <t>https://www.st.com/resource/en/datasheet/stm32wb35ce.pdf</t>
  </si>
  <si>
    <t>https://www.st.com/resource/en/datasheet/stm32wb50cg.pdf</t>
  </si>
  <si>
    <t>https://www.st.com/resource/en/datasheet/stm32wb55cc.pdf</t>
  </si>
  <si>
    <t>https://www.st.com/resource/en/datasheet/stm32wb55ce.pdf</t>
  </si>
  <si>
    <t>https://www.st.com/resource/en/datasheet/stm32wb55cg.pdf</t>
  </si>
  <si>
    <t>https://www.st.com/resource/en/datasheet/stm32wb55rc.pdf</t>
  </si>
  <si>
    <t>https://www.st.com/resource/en/datasheet/stm32wb55re.pdf</t>
  </si>
  <si>
    <t>https://www.st.com/resource/en/datasheet/stm32wb55rg.pdf</t>
  </si>
  <si>
    <t>https://www.st.com/resource/en/datasheet/stm32wb55vc.pdf</t>
  </si>
  <si>
    <t>https://www.st.com/resource/en/datasheet/stm32wb55ve.pdf</t>
  </si>
  <si>
    <t>https://www.st.com/resource/en/datasheet/stm32wb55vg.pdf</t>
  </si>
  <si>
    <t>https://www.st.com/resource/en/datasheet/stm32wb55vy.pdf</t>
  </si>
  <si>
    <t>https://www.st.com/resource/en/datasheet/stm32wb5mmg.pdf</t>
  </si>
  <si>
    <t>https://www.st.com/resource/en/datasheet/stm32wl54cc.pdf</t>
  </si>
  <si>
    <t>https://www.st.com/resource/en/datasheet/stm32wl54jc.pdf</t>
  </si>
  <si>
    <t>https://www.st.com/resource/en/datasheet/stm32wl55cc.pdf</t>
  </si>
  <si>
    <t>https://www.st.com/resource/en/datasheet/stm32wl55jc.pdf</t>
  </si>
  <si>
    <t>https://www.st.com/resource/en/datasheet/stm32wle4c8.pdf</t>
  </si>
  <si>
    <t>https://www.st.com/resource/en/datasheet/stm32wle4cb.pdf</t>
  </si>
  <si>
    <t>https://www.st.com/resource/en/datasheet/stm32wle4cc.pdf</t>
  </si>
  <si>
    <t>https://www.st.com/resource/en/datasheet/stm32wle4j8.pdf</t>
  </si>
  <si>
    <t>https://www.st.com/resource/en/datasheet/stm32wle4jb.pdf</t>
  </si>
  <si>
    <t>https://www.st.com/resource/en/datasheet/stm32wle4jc.pdf</t>
  </si>
  <si>
    <t>https://www.st.com/resource/en/datasheet/stm32wle5c8.pdf</t>
  </si>
  <si>
    <t>https://www.st.com/resource/en/datasheet/stm32wle5cb.pdf</t>
  </si>
  <si>
    <t>https://www.st.com/resource/en/datasheet/stm32wle5cc.pdf</t>
  </si>
  <si>
    <t>https://www.st.com/resource/en/datasheet/stm32wle5j8.pdf</t>
  </si>
  <si>
    <t>https://www.st.com/resource/en/datasheet/stm32wle5jb.pdf</t>
  </si>
  <si>
    <t>https://www.st.com/resource/en/datasheet/stm32wle5jc.pdf</t>
  </si>
  <si>
    <t>https://www.st.com/resource/en/datasheet/stm8af5268.pdf</t>
  </si>
  <si>
    <t>https://www.st.com/resource/en/datasheet/stm8af5269.pdf</t>
  </si>
  <si>
    <t>https://www.st.com/resource/en/datasheet/stm8af5286.pdf</t>
  </si>
  <si>
    <t>https://www.st.com/resource/en/datasheet/stm8af5288.pdf</t>
  </si>
  <si>
    <t>https://www.st.com/resource/en/datasheet/stm8af5289.pdf</t>
  </si>
  <si>
    <t>https://www.st.com/resource/en/datasheet/stm8af528a.pdf</t>
  </si>
  <si>
    <t>https://www.st.com/resource/en/datasheet/stm8af52a6.pdf</t>
  </si>
  <si>
    <t>https://www.st.com/resource/en/datasheet/stm8af52a8.pdf</t>
  </si>
  <si>
    <t>https://www.st.com/resource/en/datasheet/stm8af52a9.pdf</t>
  </si>
  <si>
    <t>https://www.st.com/resource/en/datasheet/stm8af52aa.pdf</t>
  </si>
  <si>
    <t>https://www.st.com/resource/en/datasheet/stm8af6213.pdf</t>
  </si>
  <si>
    <t>https://www.st.com/resource/en/datasheet/stm8af6213a.pdf</t>
  </si>
  <si>
    <t>https://www.st.com/resource/en/datasheet/stm8af6223.pdf</t>
  </si>
  <si>
    <t>https://www.st.com/resource/en/datasheet/stm8af6223a.pdf</t>
  </si>
  <si>
    <t>https://www.st.com/resource/en/datasheet/stm8af6226.pdf</t>
  </si>
  <si>
    <t>https://www.st.com/resource/en/datasheet/stm8af6246.pdf</t>
  </si>
  <si>
    <t>https://www.st.com/resource/en/datasheet/stm8af6248.pdf</t>
  </si>
  <si>
    <t>https://www.st.com/resource/en/datasheet/stm8af6266.pdf</t>
  </si>
  <si>
    <t>https://www.st.com/resource/en/datasheet/stm8af6268.pdf</t>
  </si>
  <si>
    <t>https://www.st.com/resource/en/datasheet/stm8af6269.pdf</t>
  </si>
  <si>
    <t>https://www.st.com/resource/en/datasheet/stm8af6286.pdf</t>
  </si>
  <si>
    <t>https://www.st.com/resource/en/datasheet/stm8af6288.pdf</t>
  </si>
  <si>
    <t>https://www.st.com/resource/en/datasheet/stm8af6289.pdf</t>
  </si>
  <si>
    <t>https://www.st.com/resource/en/datasheet/stm8af628a.pdf</t>
  </si>
  <si>
    <t>https://www.st.com/resource/en/datasheet/stm8af62a6.pdf</t>
  </si>
  <si>
    <t>https://www.st.com/resource/en/datasheet/stm8af62a8.pdf</t>
  </si>
  <si>
    <t>https://www.st.com/resource/en/datasheet/stm8af62a9.pdf</t>
  </si>
  <si>
    <t>https://www.st.com/resource/en/datasheet/stm8af62aa.pdf</t>
  </si>
  <si>
    <t>https://www.st.com/resource/en/datasheet/stm8af6366.pdf</t>
  </si>
  <si>
    <t>https://www.st.com/resource/en/datasheet/stm8af6388.pdf</t>
  </si>
  <si>
    <t>https://www.st.com/resource/en/datasheet/stm8al3136.pdf</t>
  </si>
  <si>
    <t>https://www.st.com/resource/en/datasheet/stm8al3138.pdf</t>
  </si>
  <si>
    <t>https://www.st.com/resource/en/datasheet/stm8al3146.pdf</t>
  </si>
  <si>
    <t>https://www.st.com/resource/en/datasheet/stm8al3148.pdf</t>
  </si>
  <si>
    <t>https://www.st.com/resource/en/datasheet/stm8al3166.pdf</t>
  </si>
  <si>
    <t>https://www.st.com/resource/en/datasheet/stm8al3168.pdf</t>
  </si>
  <si>
    <t>https://www.st.com/resource/en/datasheet/stm8al3188.pdf</t>
  </si>
  <si>
    <t>https://www.st.com/resource/en/datasheet/stm8al3189.pdf</t>
  </si>
  <si>
    <t>https://www.st.com/resource/en/datasheet/stm8al318a.pdf</t>
  </si>
  <si>
    <t>https://www.st.com/resource/en/datasheet/stm8al31e88.pdf</t>
  </si>
  <si>
    <t>https://www.st.com/resource/en/datasheet/stm8al31e89.pdf</t>
  </si>
  <si>
    <t>https://www.st.com/resource/en/datasheet/stm8al31e8a.pdf</t>
  </si>
  <si>
    <t>https://www.st.com/resource/en/datasheet/stm8al3l46.pdf</t>
  </si>
  <si>
    <t>https://www.st.com/resource/en/datasheet/stm8al3l48.pdf</t>
  </si>
  <si>
    <t>https://www.st.com/resource/en/datasheet/stm8al3l66.pdf</t>
  </si>
  <si>
    <t>https://www.st.com/resource/en/datasheet/stm8al3l68.pdf</t>
  </si>
  <si>
    <t>https://www.st.com/resource/en/datasheet/stm8al3l88.pdf</t>
  </si>
  <si>
    <t>https://www.st.com/resource/en/datasheet/stm8al3l89.pdf</t>
  </si>
  <si>
    <t>https://www.st.com/resource/en/datasheet/stm8al3l8a.pdf</t>
  </si>
  <si>
    <t>https://www.st.com/resource/en/datasheet/stm8al3le88.pdf</t>
  </si>
  <si>
    <t>https://www.st.com/resource/en/datasheet/stm8al3le89.pdf</t>
  </si>
  <si>
    <t>https://www.st.com/resource/en/datasheet/stm8al3le8a.pdf</t>
  </si>
  <si>
    <t>https://www.st.com/resource/en/datasheet/stm8l001j3.pdf</t>
  </si>
  <si>
    <t>https://www.st.com/resource/en/datasheet/stm8l050j3.pdf</t>
  </si>
  <si>
    <t>https://www.st.com/resource/en/datasheet/stm8l051f3.pdf</t>
  </si>
  <si>
    <t>https://www.st.com/resource/en/datasheet/stm8l052c6.pdf</t>
  </si>
  <si>
    <t>https://www.st.com/resource/en/datasheet/stm8l052r8.pdf</t>
  </si>
  <si>
    <t>https://www.st.com/resource/en/datasheet/stm8l101f1.pdf</t>
  </si>
  <si>
    <t>https://www.st.com/resource/en/datasheet/stm8l101f2.pdf</t>
  </si>
  <si>
    <t>https://www.st.com/resource/en/datasheet/stm8l101f3.pdf</t>
  </si>
  <si>
    <t>https://www.st.com/resource/en/datasheet/stm8l101g2.pdf</t>
  </si>
  <si>
    <t>https://www.st.com/resource/en/datasheet/stm8l101g3.pdf</t>
  </si>
  <si>
    <t>https://www.st.com/resource/en/datasheet/stm8l101k3.pdf</t>
  </si>
  <si>
    <t>https://www.st.com/resource/en/datasheet/stm8l151c2.pdf</t>
  </si>
  <si>
    <t>https://www.st.com/resource/en/datasheet/stm8l151c3.pdf</t>
  </si>
  <si>
    <t>https://www.st.com/resource/en/datasheet/stm8l151c4.pdf</t>
  </si>
  <si>
    <t>https://www.st.com/resource/en/datasheet/stm8l151c6.pdf</t>
  </si>
  <si>
    <t>https://www.st.com/resource/en/datasheet/stm8l151c8.pdf</t>
  </si>
  <si>
    <t>https://www.st.com/resource/en/datasheet/stm8l151f2.pdf</t>
  </si>
  <si>
    <t>https://www.st.com/resource/en/datasheet/stm8l151f3.pdf</t>
  </si>
  <si>
    <t>https://www.st.com/resource/en/datasheet/stm8l151g2.pdf</t>
  </si>
  <si>
    <t>https://www.st.com/resource/en/datasheet/stm8l151g3.pdf</t>
  </si>
  <si>
    <t>https://www.st.com/resource/en/datasheet/stm8l151g4.pdf</t>
  </si>
  <si>
    <t>https://www.st.com/resource/en/datasheet/stm8l151g6.pdf</t>
  </si>
  <si>
    <t>https://www.st.com/resource/en/datasheet/stm8l151k2.pdf</t>
  </si>
  <si>
    <t>https://www.st.com/resource/en/datasheet/stm8l151k3.pdf</t>
  </si>
  <si>
    <t>https://www.st.com/resource/en/datasheet/stm8l151k4.pdf</t>
  </si>
  <si>
    <t>https://www.st.com/resource/en/datasheet/stm8l151k6.pdf</t>
  </si>
  <si>
    <t>https://www.st.com/resource/en/datasheet/stm8l151m8.pdf</t>
  </si>
  <si>
    <t>https://www.st.com/resource/en/datasheet/stm8l151r6.pdf</t>
  </si>
  <si>
    <t>https://www.st.com/resource/en/datasheet/stm8l151r8.pdf</t>
  </si>
  <si>
    <t>https://www.st.com/resource/en/datasheet/stm8l152c4.pdf</t>
  </si>
  <si>
    <t>https://www.st.com/resource/en/datasheet/stm8l152c6.pdf</t>
  </si>
  <si>
    <t>https://www.st.com/resource/en/datasheet/stm8l152c8.pdf</t>
  </si>
  <si>
    <t>https://www.st.com/resource/en/datasheet/stm8l152k4.pdf</t>
  </si>
  <si>
    <t>https://www.st.com/resource/en/datasheet/stm8l152k6.pdf</t>
  </si>
  <si>
    <t>https://www.st.com/resource/en/datasheet/stm8l152k8.pdf</t>
  </si>
  <si>
    <t>https://www.st.com/resource/en/datasheet/stm8l152m8.pdf</t>
  </si>
  <si>
    <t>https://www.st.com/resource/en/datasheet/stm8l152r6.pdf</t>
  </si>
  <si>
    <t>https://www.st.com/resource/en/datasheet/stm8l152r8.pdf</t>
  </si>
  <si>
    <t>https://www.st.com/resource/en/datasheet/stm8l162m8.pdf</t>
  </si>
  <si>
    <t>https://www.st.com/resource/en/datasheet/stm8l162r8.pdf</t>
  </si>
  <si>
    <t>https://www.st.com/resource/en/datasheet/stm8s001j3.pdf</t>
  </si>
  <si>
    <t>https://www.st.com/resource/en/datasheet/stm8s003f3.pdf</t>
  </si>
  <si>
    <t>https://www.st.com/resource/en/datasheet/stm8s003k3.pdf</t>
  </si>
  <si>
    <t>https://www.st.com/resource/en/datasheet/stm8s005c6.pdf</t>
  </si>
  <si>
    <t>https://www.st.com/resource/en/datasheet/stm8s005k6.pdf</t>
  </si>
  <si>
    <t>https://www.st.com/resource/en/datasheet/stm8s007c8.pdf</t>
  </si>
  <si>
    <t>https://www.st.com/resource/en/datasheet/stm8s103f2.pdf</t>
  </si>
  <si>
    <t>https://www.st.com/resource/en/datasheet/stm8s103f3.pdf</t>
  </si>
  <si>
    <t>https://www.st.com/resource/en/datasheet/stm8s103k3.pdf</t>
  </si>
  <si>
    <t>https://www.st.com/resource/en/datasheet/stm8s105c4.pdf</t>
  </si>
  <si>
    <t>https://www.st.com/resource/en/datasheet/stm8s105c6.pdf</t>
  </si>
  <si>
    <t>https://www.st.com/resource/en/datasheet/stm8s105k4.pdf</t>
  </si>
  <si>
    <t>https://www.st.com/resource/en/datasheet/stm8s105k6.pdf</t>
  </si>
  <si>
    <t>https://www.st.com/resource/en/datasheet/stm8s105s4.pdf</t>
  </si>
  <si>
    <t>https://www.st.com/resource/en/datasheet/stm8s105s6.pdf</t>
  </si>
  <si>
    <t>https://www.st.com/resource/en/datasheet/stm8s207c6.pdf</t>
  </si>
  <si>
    <t>https://www.st.com/resource/en/datasheet/stm8s207c8.pdf</t>
  </si>
  <si>
    <t>https://www.st.com/resource/en/datasheet/stm8s207cb.pdf</t>
  </si>
  <si>
    <t>https://www.st.com/resource/en/datasheet/stm8s207k6.pdf</t>
  </si>
  <si>
    <t>https://www.st.com/resource/en/datasheet/stm8s207k8.pdf</t>
  </si>
  <si>
    <t>https://www.st.com/resource/en/datasheet/stm8s207m8.pdf</t>
  </si>
  <si>
    <t>https://www.st.com/resource/en/datasheet/stm8s207mb.pdf</t>
  </si>
  <si>
    <t>https://www.st.com/resource/en/datasheet/stm8s207r6.pdf</t>
  </si>
  <si>
    <t>https://www.st.com/resource/en/datasheet/stm8s207r8.pdf</t>
  </si>
  <si>
    <t>https://www.st.com/resource/en/datasheet/stm8s207rb.pdf</t>
  </si>
  <si>
    <t>https://www.st.com/resource/en/datasheet/stm8s207s6.pdf</t>
  </si>
  <si>
    <t>https://www.st.com/resource/en/datasheet/stm8s207s8.pdf</t>
  </si>
  <si>
    <t>https://www.st.com/resource/en/datasheet/stm8s207sb.pdf</t>
  </si>
  <si>
    <t>https://www.st.com/resource/en/datasheet/stm8s208c6.pdf</t>
  </si>
  <si>
    <t>https://www.st.com/resource/en/datasheet/stm8s208c8.pdf</t>
  </si>
  <si>
    <t>https://www.st.com/resource/en/datasheet/stm8s208cb.pdf</t>
  </si>
  <si>
    <t>https://www.st.com/resource/en/datasheet/stm8s208mb.pdf</t>
  </si>
  <si>
    <t>https://www.st.com/resource/en/datasheet/stm8s208r6.pdf</t>
  </si>
  <si>
    <t>https://www.st.com/resource/en/datasheet/stm8s208r8.pdf</t>
  </si>
  <si>
    <t>https://www.st.com/resource/en/datasheet/stm8s208rb.pdf</t>
  </si>
  <si>
    <t>https://www.st.com/resource/en/datasheet/stm8s208s6.pdf</t>
  </si>
  <si>
    <t>https://www.st.com/resource/en/datasheet/stm8s208s8.pdf</t>
  </si>
  <si>
    <t>https://www.st.com/resource/en/datasheet/stm8s208sb.pdf</t>
  </si>
  <si>
    <t>https://www.st.com/resource/en/datasheet/stm8s903f3.pdf</t>
  </si>
  <si>
    <t>https://www.st.com/resource/en/datasheet/stm8s903k3.pdf</t>
  </si>
  <si>
    <t>https://www.st.com/resource/en/datasheet/stm8splnb1.pdf</t>
  </si>
  <si>
    <t>https://www.st.com/resource/en/datasheet/stn6n60m2.pdf</t>
  </si>
  <si>
    <t>https://www.st.com/resource/en/datasheet/stns01.pdf</t>
  </si>
  <si>
    <t>https://www.st.com/resource/en/datasheet/sto33n60m6.pdf</t>
  </si>
  <si>
    <t>https://www.st.com/resource/en/datasheet/sto36n60m6.pdf</t>
  </si>
  <si>
    <t>https://www.st.com/resource/en/datasheet/sto47n60m6.pdf</t>
  </si>
  <si>
    <t>https://www.st.com/resource/en/datasheet/sto67n60dm6.pdf</t>
  </si>
  <si>
    <t>https://www.st.com/resource/en/datasheet/sto67n60m6.pdf</t>
  </si>
  <si>
    <t>https://www.st.com/resource/en/datasheet/stp10ln80k5.pdf</t>
  </si>
  <si>
    <t>https://www.st.com/resource/en/datasheet/stp10n95k5.pdf</t>
  </si>
  <si>
    <t>https://www.st.com/resource/en/datasheet/stp12n120k5.pdf</t>
  </si>
  <si>
    <t>https://www.st.com/resource/en/datasheet/stp13n60dm2.pdf</t>
  </si>
  <si>
    <t>https://www.st.com/resource/en/datasheet/stp13n60m2.pdf</t>
  </si>
  <si>
    <t>https://www.st.com/resource/en/datasheet/stp13n80k5.pdf</t>
  </si>
  <si>
    <t>https://www.st.com/resource/en/datasheet/stp14n80k5.pdf</t>
  </si>
  <si>
    <t>https://www.st.com/resource/en/datasheet/stp15n65m5.pdf</t>
  </si>
  <si>
    <t>https://www.st.com/resource/en/datasheet/stp15n80k5.pdf</t>
  </si>
  <si>
    <t>https://www.st.com/resource/en/datasheet/stp15n95k5.pdf</t>
  </si>
  <si>
    <t>https://www.st.com/resource/en/datasheet/stp18n60m2.pdf</t>
  </si>
  <si>
    <t>https://www.st.com/resource/en/datasheet/stp20n90k5.pdf</t>
  </si>
  <si>
    <t>https://www.st.com/resource/en/datasheet/stp20n95k5.pdf</t>
  </si>
  <si>
    <t>https://www.st.com/resource/en/datasheet/stp21n90k5.pdf</t>
  </si>
  <si>
    <t>https://www.st.com/resource/en/datasheet/stp22n60dm6.pdf</t>
  </si>
  <si>
    <t>https://www.st.com/resource/en/datasheet/stp23n80k5.pdf</t>
  </si>
  <si>
    <t>https://www.st.com/resource/en/datasheet/stp24n60dm2.pdf</t>
  </si>
  <si>
    <t>https://www.st.com/resource/en/datasheet/stp24n60m2.pdf</t>
  </si>
  <si>
    <t>https://www.st.com/resource/en/datasheet/stp25n80k5.pdf</t>
  </si>
  <si>
    <t>https://www.st.com/resource/en/datasheet/stp26n60dm6.pdf</t>
  </si>
  <si>
    <t>https://www.st.com/resource/en/datasheet/stp26n60m2.pdf</t>
  </si>
  <si>
    <t>https://www.st.com/resource/en/datasheet/stp28n60dm2.pdf</t>
  </si>
  <si>
    <t>https://www.st.com/resource/en/datasheet/stp28n60m2.pdf</t>
  </si>
  <si>
    <t>https://www.st.com/resource/en/datasheet/stp31n65m5.pdf</t>
  </si>
  <si>
    <t>https://www.st.com/resource/en/datasheet/stp33n60dm2.pdf</t>
  </si>
  <si>
    <t>https://www.st.com/resource/en/datasheet/stp33n60dm6.pdf</t>
  </si>
  <si>
    <t>https://www.st.com/resource/en/datasheet/stp33n60m2.pdf</t>
  </si>
  <si>
    <t>https://www.st.com/resource/en/datasheet/stp33n60m6.pdf</t>
  </si>
  <si>
    <t>https://www.st.com/resource/en/datasheet/stp33n65m2.pdf</t>
  </si>
  <si>
    <t>https://www.st.com/resource/en/datasheet/stp35n60dm2.pdf</t>
  </si>
  <si>
    <t>https://www.st.com/resource/en/datasheet/stp36n60m6.pdf</t>
  </si>
  <si>
    <t>https://www.st.com/resource/en/datasheet/stp3ln80k5.pdf</t>
  </si>
  <si>
    <t>https://www.st.com/resource/en/datasheet/stp40n60m2.pdf</t>
  </si>
  <si>
    <t>https://www.st.com/resource/en/datasheet/stp43n60dm2.pdf</t>
  </si>
  <si>
    <t>https://www.st.com/resource/en/datasheet/stp45n40dm2ag.pdf</t>
  </si>
  <si>
    <t>https://www.st.com/resource/en/datasheet/stp45n60dm2ag.pdf</t>
  </si>
  <si>
    <t>https://www.st.com/resource/en/datasheet/stp45n60dm6.pdf</t>
  </si>
  <si>
    <t>https://www.st.com/resource/en/datasheet/stp45n65m5.pdf</t>
  </si>
  <si>
    <t>https://www.st.com/resource/en/datasheet/stp46n60m6.pdf</t>
  </si>
  <si>
    <t>https://www.st.com/resource/en/datasheet/stp4ln80k5.pdf</t>
  </si>
  <si>
    <t>https://www.st.com/resource/en/datasheet/stp4n80k5.pdf</t>
  </si>
  <si>
    <t>https://www.st.com/resource/en/datasheet/stp4n90k5.pdf</t>
  </si>
  <si>
    <t>https://www.st.com/resource/en/datasheet/stp50n60dm6.pdf</t>
  </si>
  <si>
    <t>https://www.st.com/resource/en/datasheet/stp50n65dm6.pdf</t>
  </si>
  <si>
    <t>https://www.st.com/resource/en/datasheet/stp57n65m5.pdf</t>
  </si>
  <si>
    <t>https://www.st.com/resource/en/datasheet/stp5n105k5.pdf</t>
  </si>
  <si>
    <t>https://www.st.com/resource/en/datasheet/stp5n60m2.pdf</t>
  </si>
  <si>
    <t>https://www.st.com/resource/en/datasheet/stp5n80k5.pdf</t>
  </si>
  <si>
    <t>https://www.st.com/resource/en/datasheet/stp5n95k5.pdf</t>
  </si>
  <si>
    <t>https://www.st.com/resource/en/datasheet/stp6n80k5.pdf</t>
  </si>
  <si>
    <t>https://www.st.com/resource/en/datasheet/stp6n90k5.pdf</t>
  </si>
  <si>
    <t>https://www.st.com/resource/en/datasheet/stp6n95k5.pdf</t>
  </si>
  <si>
    <t>https://www.st.com/resource/en/datasheet/stp7ln80k5.pdf</t>
  </si>
  <si>
    <t>https://www.st.com/resource/en/datasheet/stp7n105k5.pdf</t>
  </si>
  <si>
    <t>https://www.st.com/resource/en/datasheet/stp8n120k5.pdf</t>
  </si>
  <si>
    <t>https://www.st.com/resource/en/datasheet/stp8n90k5.pdf</t>
  </si>
  <si>
    <t>https://www.st.com/resource/en/datasheet/stp9n80k5.pdf</t>
  </si>
  <si>
    <t>https://www.st.com/resource/en/datasheet/stpmic1.pdf</t>
  </si>
  <si>
    <t>https://www.st.com/resource/en/datasheet/stps10h100sfy.pdf</t>
  </si>
  <si>
    <t>Diodes and rectifiers</t>
  </si>
  <si>
    <t>https://www.st.com/resource/en/datasheet/stps1150.pdf</t>
  </si>
  <si>
    <t>https://www.st.com/resource/en/datasheet/stps1170.pdf</t>
  </si>
  <si>
    <t>https://www.st.com/resource/en/datasheet/stps130.pdf</t>
  </si>
  <si>
    <t>https://www.st.com/resource/en/datasheet/stps140.pdf</t>
  </si>
  <si>
    <t>https://www.st.com/resource/en/datasheet/stps160.pdf</t>
  </si>
  <si>
    <t>https://www.st.com/resource/en/datasheet/stps1h100.pdf</t>
  </si>
  <si>
    <t>https://www.st.com/resource/en/datasheet/stps1l30.pdf</t>
  </si>
  <si>
    <t>https://www.st.com/resource/en/datasheet/stps1l40.pdf</t>
  </si>
  <si>
    <t>https://www.st.com/resource/en/datasheet/stps1l60.pdf</t>
  </si>
  <si>
    <t>https://www.st.com/resource/en/datasheet/stps2150.pdf</t>
  </si>
  <si>
    <t>https://www.st.com/resource/en/datasheet/stps2170.pdf</t>
  </si>
  <si>
    <t>https://www.st.com/resource/en/datasheet/stps2h100.pdf</t>
  </si>
  <si>
    <t>https://www.st.com/resource/en/datasheet/stps2l25.pdf</t>
  </si>
  <si>
    <t>https://www.st.com/resource/en/datasheet/stps2l30.pdf</t>
  </si>
  <si>
    <t>https://www.st.com/resource/en/datasheet/stps2l40.pdf</t>
  </si>
  <si>
    <t>https://www.st.com/resource/en/datasheet/stps2l60.pdf</t>
  </si>
  <si>
    <t>https://www.st.com/resource/en/datasheet/stps3h100ufn.pdf</t>
  </si>
  <si>
    <t>https://www.st.com/resource/en/datasheet/stps3h100ufny.pdf</t>
  </si>
  <si>
    <t>https://www.st.com/resource/en/datasheet/stps3l40.pdf</t>
  </si>
  <si>
    <t>https://www.st.com/resource/en/datasheet/stps3l60.pdf</t>
  </si>
  <si>
    <t>https://www.st.com/resource/en/datasheet/stps4s200.pdf</t>
  </si>
  <si>
    <t>https://www.st.com/resource/en/datasheet/stps5h100ufn.pdf</t>
  </si>
  <si>
    <t>https://www.st.com/resource/en/datasheet/stps5l60.pdf</t>
  </si>
  <si>
    <t>https://www.st.com/resource/en/datasheet/stpsc10065dlf.pdf</t>
  </si>
  <si>
    <t>SIC Devices</t>
  </si>
  <si>
    <t>https://www.st.com/resource/en/datasheet/stpsc10h065dlf.pdf</t>
  </si>
  <si>
    <t>https://www.st.com/resource/en/datasheet/stpsc4h065dlf.pdf</t>
  </si>
  <si>
    <t>https://www.st.com/resource/en/datasheet/stpsc6h065dlf.pdf</t>
  </si>
  <si>
    <t>https://www.st.com/resource/en/datasheet/stpsc8h065dlf.pdf</t>
  </si>
  <si>
    <t>https://www.st.com/resource/en/datasheet/str485.pdf</t>
  </si>
  <si>
    <t>https://www.st.com/resource/en/datasheet/str485e.pdf</t>
  </si>
  <si>
    <t>https://www.st.com/resource/en/datasheet/sts1tx.pdf</t>
  </si>
  <si>
    <t>https://www.st.com/resource/en/datasheet/stspin220.pdf</t>
  </si>
  <si>
    <t>https://www.st.com/resource/en/datasheet/stspin230.pdf</t>
  </si>
  <si>
    <t>https://www.st.com/resource/en/datasheet/stspin233.pdf</t>
  </si>
  <si>
    <t>https://www.st.com/resource/en/datasheet/stspin240.pdf</t>
  </si>
  <si>
    <t>https://www.st.com/resource/en/datasheet/stspin250.pdf</t>
  </si>
  <si>
    <t>https://www.st.com/resource/en/datasheet/stspin32f0.pdf</t>
  </si>
  <si>
    <t>https://www.st.com/resource/en/datasheet/stspin32f0251.pdf</t>
  </si>
  <si>
    <t>https://www.st.com/resource/en/datasheet/stspin32f0252.pdf</t>
  </si>
  <si>
    <t>https://www.st.com/resource/en/datasheet/stspin32f0601.pdf</t>
  </si>
  <si>
    <t>https://www.st.com/resource/en/datasheet/stspin32f0602.pdf</t>
  </si>
  <si>
    <t>https://www.st.com/resource/en/datasheet/stspin32f0a.pdf</t>
  </si>
  <si>
    <t>https://www.st.com/resource/en/datasheet/stspin32f0b.pdf</t>
  </si>
  <si>
    <t>https://www.st.com/resource/en/datasheet/stspin32g4.pdf</t>
  </si>
  <si>
    <t>https://www.st.com/resource/en/datasheet/stspin820.pdf</t>
  </si>
  <si>
    <t>https://www.st.com/resource/en/datasheet/stspin830.pdf</t>
  </si>
  <si>
    <t>https://www.st.com/resource/en/datasheet/stspin840.pdf</t>
  </si>
  <si>
    <t>https://www.st.com/resource/en/datasheet/stts22h.pdf</t>
  </si>
  <si>
    <t>https://www.st.com/resource/en/datasheet/stu13n60m2.pdf</t>
  </si>
  <si>
    <t>https://www.st.com/resource/en/datasheet/stu2n80k5.pdf</t>
  </si>
  <si>
    <t>https://www.st.com/resource/en/datasheet/stu2n95k5.pdf</t>
  </si>
  <si>
    <t>https://www.st.com/resource/en/datasheet/stu3ln80k5.pdf</t>
  </si>
  <si>
    <t>https://www.st.com/resource/en/datasheet/stu3n65m6.pdf</t>
  </si>
  <si>
    <t>https://www.st.com/resource/en/datasheet/stu5n80k5.pdf</t>
  </si>
  <si>
    <t>https://www.st.com/resource/en/datasheet/stu6n95k5.pdf</t>
  </si>
  <si>
    <t>https://www.st.com/resource/en/datasheet/stu7ln80k5.pdf</t>
  </si>
  <si>
    <t>https://www.st.com/resource/en/datasheet/stu7n60m2.pdf</t>
  </si>
  <si>
    <t>https://www.st.com/resource/en/datasheet/stw10n105k5.pdf</t>
  </si>
  <si>
    <t>https://www.st.com/resource/en/datasheet/stw10n95k5.pdf</t>
  </si>
  <si>
    <t>https://www.st.com/resource/en/datasheet/stw12n120k5.pdf</t>
  </si>
  <si>
    <t>https://www.st.com/resource/en/datasheet/stw12n150k5.pdf</t>
  </si>
  <si>
    <t>https://www.st.com/resource/en/datasheet/stw15n95k5.pdf</t>
  </si>
  <si>
    <t>https://www.st.com/resource/en/datasheet/stw18n60dm2.pdf</t>
  </si>
  <si>
    <t>https://www.st.com/resource/en/datasheet/stw20n90k5.pdf</t>
  </si>
  <si>
    <t>https://www.st.com/resource/en/datasheet/stw20n95k5.pdf</t>
  </si>
  <si>
    <t>https://www.st.com/resource/en/datasheet/stw21n150k5.pdf</t>
  </si>
  <si>
    <t>https://www.st.com/resource/en/datasheet/stw21n90k5.pdf</t>
  </si>
  <si>
    <t>https://www.st.com/resource/en/datasheet/stw23n85k5.pdf</t>
  </si>
  <si>
    <t>https://www.st.com/resource/en/datasheet/stw24n60dm2.pdf</t>
  </si>
  <si>
    <t>https://www.st.com/resource/en/datasheet/stw24n60m2.pdf</t>
  </si>
  <si>
    <t>https://www.st.com/resource/en/datasheet/stw24n60m6.pdf</t>
  </si>
  <si>
    <t>https://www.st.com/resource/en/datasheet/stw25n80k5.pdf</t>
  </si>
  <si>
    <t>https://www.st.com/resource/en/datasheet/stw26n60m2.pdf</t>
  </si>
  <si>
    <t>https://www.st.com/resource/en/datasheet/stw28n60dm2.pdf</t>
  </si>
  <si>
    <t>https://www.st.com/resource/en/datasheet/stw28n60m2.pdf</t>
  </si>
  <si>
    <t>https://www.st.com/resource/en/datasheet/stw28n65m2.pdf</t>
  </si>
  <si>
    <t>https://www.st.com/resource/en/datasheet/stw30n80k5.pdf</t>
  </si>
  <si>
    <t>https://www.st.com/resource/en/datasheet/stw33n60dm2.pdf</t>
  </si>
  <si>
    <t>https://www.st.com/resource/en/datasheet/stw33n60m2.pdf</t>
  </si>
  <si>
    <t>https://www.st.com/resource/en/datasheet/stw33n60m6.pdf</t>
  </si>
  <si>
    <t>https://www.st.com/resource/en/datasheet/stw35n60dm2.pdf</t>
  </si>
  <si>
    <t>https://www.st.com/resource/en/datasheet/stw35n65dm2.pdf</t>
  </si>
  <si>
    <t>https://www.st.com/resource/en/datasheet/stw36n60m6.pdf</t>
  </si>
  <si>
    <t>https://www.st.com/resource/en/datasheet/stw38n65m5.pdf</t>
  </si>
  <si>
    <t>https://www.st.com/resource/en/datasheet/stw40n60m2.pdf</t>
  </si>
  <si>
    <t>https://www.st.com/resource/en/datasheet/stw40n90k5.pdf</t>
  </si>
  <si>
    <t>https://www.st.com/resource/en/datasheet/stw40n95dk5.pdf</t>
  </si>
  <si>
    <t>https://www.st.com/resource/en/datasheet/stw40n95k5.pdf</t>
  </si>
  <si>
    <t>https://www.st.com/resource/en/datasheet/stw43n60dm2.pdf</t>
  </si>
  <si>
    <t>https://www.st.com/resource/en/datasheet/stw45n60dm2ag.pdf</t>
  </si>
  <si>
    <t>https://www.st.com/resource/en/datasheet/stw45n60dm6.pdf</t>
  </si>
  <si>
    <t>https://www.st.com/resource/en/datasheet/stw45n65m5.pdf</t>
  </si>
  <si>
    <t>https://www.st.com/resource/en/datasheet/stw48n60dm2.pdf</t>
  </si>
  <si>
    <t>https://www.st.com/resource/en/datasheet/stw48n60m2.pdf</t>
  </si>
  <si>
    <t>https://www.st.com/resource/en/datasheet/stw48n60m2-4.pdf</t>
  </si>
  <si>
    <t>https://www.st.com/resource/en/datasheet/stw48n60m6.pdf</t>
  </si>
  <si>
    <t>https://www.st.com/resource/en/datasheet/stw48n60m6-4.pdf</t>
  </si>
  <si>
    <t>https://www.st.com/resource/en/datasheet/stw50n65dm2ag.pdf</t>
  </si>
  <si>
    <t>https://www.st.com/resource/en/datasheet/stw50n65dm6.pdf</t>
  </si>
  <si>
    <t>https://www.st.com/resource/en/datasheet/stw56n60dm2.pdf</t>
  </si>
  <si>
    <t>https://www.st.com/resource/en/datasheet/stw56n60m2.pdf</t>
  </si>
  <si>
    <t>https://www.st.com/resource/en/datasheet/stw56n60m2-4.pdf</t>
  </si>
  <si>
    <t>https://www.st.com/resource/en/datasheet/stw56n65dm2.pdf</t>
  </si>
  <si>
    <t>https://www.st.com/resource/en/datasheet/stw56n65m2.pdf</t>
  </si>
  <si>
    <t>https://www.st.com/resource/en/datasheet/stw57n65m5.pdf</t>
  </si>
  <si>
    <t>https://www.st.com/resource/en/datasheet/stw58n60dm2ag.pdf</t>
  </si>
  <si>
    <t>https://www.st.com/resource/en/datasheet/stw58n65dm2ag.pdf</t>
  </si>
  <si>
    <t>https://www.st.com/resource/en/datasheet/stw63n65dm2.pdf</t>
  </si>
  <si>
    <t>https://www.st.com/resource/en/datasheet/stw65n60dm6.pdf</t>
  </si>
  <si>
    <t>https://www.st.com/resource/en/datasheet/stw65n65dm2ag.pdf</t>
  </si>
  <si>
    <t>https://www.st.com/resource/en/datasheet/stw65n80k5.pdf</t>
  </si>
  <si>
    <t>https://www.st.com/resource/en/datasheet/stw68n60m6.pdf</t>
  </si>
  <si>
    <t>https://www.st.com/resource/en/datasheet/stw68n60m6-4.pdf</t>
  </si>
  <si>
    <t>https://www.st.com/resource/en/datasheet/stw68n65dm6.pdf</t>
  </si>
  <si>
    <t>https://www.st.com/resource/en/datasheet/stw69n65m5.pdf</t>
  </si>
  <si>
    <t>https://www.st.com/resource/en/datasheet/stw69n65m5-4.pdf</t>
  </si>
  <si>
    <t>https://www.st.com/resource/en/datasheet/stw6n90k5.pdf</t>
  </si>
  <si>
    <t>https://www.st.com/resource/en/datasheet/stw6n95k5.pdf</t>
  </si>
  <si>
    <t>https://www.st.com/resource/en/datasheet/stw70n60dm2.pdf</t>
  </si>
  <si>
    <t>https://www.st.com/resource/en/datasheet/stw70n60dm6.pdf</t>
  </si>
  <si>
    <t>https://www.st.com/resource/en/datasheet/stw70n60dm6-4.pdf</t>
  </si>
  <si>
    <t>https://www.st.com/resource/en/datasheet/stw70n60m2.pdf</t>
  </si>
  <si>
    <t>https://www.st.com/resource/en/datasheet/stw70n60m2-4.pdf</t>
  </si>
  <si>
    <t>https://www.st.com/resource/en/datasheet/stw70n65dm6.pdf</t>
  </si>
  <si>
    <t>https://www.st.com/resource/en/datasheet/stw70n65dm6-4.pdf</t>
  </si>
  <si>
    <t>https://www.st.com/resource/en/datasheet/stw72n60dm2ag.pdf</t>
  </si>
  <si>
    <t>https://www.st.com/resource/en/datasheet/stw75n60dm6.pdf</t>
  </si>
  <si>
    <t>https://www.st.com/resource/en/datasheet/stw75n60m6.pdf</t>
  </si>
  <si>
    <t>https://www.st.com/resource/en/datasheet/stw75n60m6-4.pdf</t>
  </si>
  <si>
    <t>https://www.st.com/resource/en/datasheet/stw78n65m5.pdf</t>
  </si>
  <si>
    <t>https://www.st.com/resource/en/datasheet/stw7n105k5.pdf</t>
  </si>
  <si>
    <t>https://www.st.com/resource/en/datasheet/stw88n65m5.pdf</t>
  </si>
  <si>
    <t>https://www.st.com/resource/en/datasheet/stw88n65m5-4.pdf</t>
  </si>
  <si>
    <t>https://www.st.com/resource/en/datasheet/stw8n120k5.pdf</t>
  </si>
  <si>
    <t>https://www.st.com/resource/en/datasheet/stwa12n120k5.pdf</t>
  </si>
  <si>
    <t>https://www.st.com/resource/en/datasheet/stwa20n95k5.pdf</t>
  </si>
  <si>
    <t>https://www.st.com/resource/en/datasheet/stwa30n65dm6ag.pdf</t>
  </si>
  <si>
    <t>https://www.st.com/resource/en/datasheet/stwa40n90k5.pdf</t>
  </si>
  <si>
    <t>https://www.st.com/resource/en/datasheet/stwa40n95dk5.pdf</t>
  </si>
  <si>
    <t>https://www.st.com/resource/en/datasheet/stwa45n65m5.pdf</t>
  </si>
  <si>
    <t>https://www.st.com/resource/en/datasheet/stwa48n60dm2.pdf</t>
  </si>
  <si>
    <t>https://www.st.com/resource/en/datasheet/stwa48n60m2.pdf</t>
  </si>
  <si>
    <t>https://www.st.com/resource/en/datasheet/stwa48n60m6.pdf</t>
  </si>
  <si>
    <t>https://www.st.com/resource/en/datasheet/stwa50n65dm2ag.pdf</t>
  </si>
  <si>
    <t>https://www.st.com/resource/en/datasheet/stwa57n65m5.pdf</t>
  </si>
  <si>
    <t>https://www.st.com/resource/en/datasheet/stwa65n60dm6.pdf</t>
  </si>
  <si>
    <t>https://www.st.com/resource/en/datasheet/stwa65n65dm2ag.pdf</t>
  </si>
  <si>
    <t>https://www.st.com/resource/en/datasheet/stwa67n60dm6.pdf</t>
  </si>
  <si>
    <t>https://www.st.com/resource/en/datasheet/stwa67n60m6.pdf</t>
  </si>
  <si>
    <t>https://www.st.com/resource/en/datasheet/stwa68n60m6.pdf</t>
  </si>
  <si>
    <t>https://www.st.com/resource/en/datasheet/stwa68n65dm6.pdf</t>
  </si>
  <si>
    <t>https://www.st.com/resource/en/datasheet/stwa70n60dm2.pdf</t>
  </si>
  <si>
    <t>https://www.st.com/resource/en/datasheet/stwa70n60dm6.pdf</t>
  </si>
  <si>
    <t>https://www.st.com/resource/en/datasheet/stwa70n65dm6.pdf</t>
  </si>
  <si>
    <t>https://www.st.com/resource/en/datasheet/stwa72n60dm2ag.pdf</t>
  </si>
  <si>
    <t>https://www.st.com/resource/en/datasheet/stwa75n60dm6.pdf</t>
  </si>
  <si>
    <t>https://www.st.com/resource/en/datasheet/stwa75n60m6.pdf</t>
  </si>
  <si>
    <t>https://www.st.com/resource/en/datasheet/stwa88n65m5.pdf</t>
  </si>
  <si>
    <t>https://www.st.com/resource/en/datasheet/sty139n65m5.pdf</t>
  </si>
  <si>
    <t>https://www.st.com/resource/en/datasheet/sty145n65m5.pdf</t>
  </si>
  <si>
    <t>https://www.st.com/resource/en/datasheet/sty50n105dk5.pdf</t>
  </si>
  <si>
    <t>https://www.st.com/resource/en/datasheet/tcpp01-m12.pdf</t>
  </si>
  <si>
    <t>https://www.st.com/resource/en/datasheet/tcpp02-m18.pdf</t>
  </si>
  <si>
    <t>https://www.st.com/resource/en/datasheet/tcpp03-m20.pdf</t>
  </si>
  <si>
    <t>https://www.st.com/resource/en/datasheet/tde1707.pdf</t>
  </si>
  <si>
    <t>https://www.st.com/resource/en/datasheet/tde1708dft.pdf</t>
  </si>
  <si>
    <t>https://www.st.com/resource/en/datasheet/tde1747.pdf</t>
  </si>
  <si>
    <t>https://www.st.com/resource/en/datasheet/tde1897r.pdf</t>
  </si>
  <si>
    <t>https://www.st.com/resource/en/datasheet/tde1898c.pdf</t>
  </si>
  <si>
    <t>https://www.st.com/resource/en/datasheet/tde3247.pdf</t>
  </si>
  <si>
    <t>TESEO-LIV3F</t>
  </si>
  <si>
    <t>https://www.st.com/resource/en/datasheet/teseo-liv3f.pdf</t>
  </si>
  <si>
    <t>Positioning</t>
  </si>
  <si>
    <t>TESEO-LIV3R</t>
  </si>
  <si>
    <t>https://www.st.com/resource/en/datasheet/teseo-liv3r.pdf</t>
  </si>
  <si>
    <t>TESEO-VIC3D</t>
  </si>
  <si>
    <t>https://www.st.com/resource/en/datasheet/teseo-vic3d.pdf</t>
  </si>
  <si>
    <t>TESEO-VIC3DA</t>
  </si>
  <si>
    <t>https://www.st.com/resource/en/datasheet/teseo-vic3da.pdf</t>
  </si>
  <si>
    <t>https://www.st.com/resource/en/datasheet/tlvh431.pdf</t>
  </si>
  <si>
    <t>https://www.st.com/resource/en/datasheet/ts3011.pdf</t>
  </si>
  <si>
    <t>https://www.st.com/resource/en/datasheet/ts3021.pdf</t>
  </si>
  <si>
    <t>https://www.st.com/resource/en/datasheet/ts3021a.pdf</t>
  </si>
  <si>
    <t>https://www.st.com/resource/en/datasheet/ts3021h.pdf</t>
  </si>
  <si>
    <t>https://www.st.com/resource/en/datasheet/ts3022.pdf</t>
  </si>
  <si>
    <t>https://www.st.com/resource/en/datasheet/ts33.pdf</t>
  </si>
  <si>
    <t>https://www.st.com/resource/en/datasheet/ts4061.pdf</t>
  </si>
  <si>
    <t>https://www.st.com/resource/en/datasheet/ts4061v.pdf</t>
  </si>
  <si>
    <t>https://www.st.com/resource/en/datasheet/ts880.pdf</t>
  </si>
  <si>
    <t>https://www.st.com/resource/en/datasheet/ts881.pdf</t>
  </si>
  <si>
    <t>https://www.st.com/resource/en/datasheet/ts882.pdf</t>
  </si>
  <si>
    <t>https://www.st.com/resource/en/datasheet/ts883.pdf</t>
  </si>
  <si>
    <t>https://www.st.com/resource/en/datasheet/ts884.pdf</t>
  </si>
  <si>
    <t>https://www.st.com/resource/en/datasheet/tsb571.pdf</t>
  </si>
  <si>
    <t>https://www.st.com/resource/en/datasheet/tsb572.pdf</t>
  </si>
  <si>
    <t>https://www.st.com/resource/en/datasheet/tsb611.pdf</t>
  </si>
  <si>
    <t>https://www.st.com/resource/en/datasheet/tsb711.pdf</t>
  </si>
  <si>
    <t>https://www.st.com/resource/en/datasheet/tsb711a.pdf</t>
  </si>
  <si>
    <t>https://www.st.com/resource/en/datasheet/tsb712.pdf</t>
  </si>
  <si>
    <t>https://www.st.com/resource/en/datasheet/tsb712a.pdf</t>
  </si>
  <si>
    <t>https://www.st.com/resource/en/datasheet/tsb7191.pdf</t>
  </si>
  <si>
    <t>https://www.st.com/resource/en/datasheet/tsb7191a.pdf</t>
  </si>
  <si>
    <t>https://www.st.com/resource/en/datasheet/tsb7192.pdf</t>
  </si>
  <si>
    <t>https://www.st.com/resource/en/datasheet/tsb7192a.pdf</t>
  </si>
  <si>
    <t>https://www.st.com/resource/en/datasheet/tsc101.pdf</t>
  </si>
  <si>
    <t>https://www.st.com/resource/en/datasheet/tsc1021.pdf</t>
  </si>
  <si>
    <t>https://www.st.com/resource/en/datasheet/tsc103.pdf</t>
  </si>
  <si>
    <t>https://www.st.com/resource/en/datasheet/tsc1031.pdf</t>
  </si>
  <si>
    <t>https://www.st.com/resource/en/datasheet/tsc2010.pdf</t>
  </si>
  <si>
    <t>https://www.st.com/resource/en/datasheet/tsc2010h.pdf</t>
  </si>
  <si>
    <t>https://www.st.com/resource/en/datasheet/tsc2011.pdf</t>
  </si>
  <si>
    <t>https://www.st.com/resource/en/datasheet/tsc2011h.pdf</t>
  </si>
  <si>
    <t>https://www.st.com/resource/en/datasheet/tsc2012.pdf</t>
  </si>
  <si>
    <t>https://www.st.com/resource/en/datasheet/tsc2012h.pdf</t>
  </si>
  <si>
    <t>https://www.st.com/resource/en/datasheet/tsc210.pdf</t>
  </si>
  <si>
    <t>https://www.st.com/resource/en/datasheet/tsc211.pdf</t>
  </si>
  <si>
    <t>https://www.st.com/resource/en/datasheet/tsc212.pdf</t>
  </si>
  <si>
    <t>https://www.st.com/resource/en/datasheet/tsc213.pdf</t>
  </si>
  <si>
    <t>https://www.st.com/resource/en/datasheet/tsc214.pdf</t>
  </si>
  <si>
    <t>https://www.st.com/resource/en/datasheet/tsc215.pdf</t>
  </si>
  <si>
    <t>https://www.st.com/resource/en/datasheet/tsc888.pdf</t>
  </si>
  <si>
    <t>https://www.st.com/resource/en/datasheet/tsu101.pdf</t>
  </si>
  <si>
    <t>https://www.st.com/resource/en/datasheet/tsu102.pdf</t>
  </si>
  <si>
    <t>https://www.st.com/resource/en/datasheet/tsu104.pdf</t>
  </si>
  <si>
    <t>https://www.st.com/resource/en/datasheet/tsu111.pdf</t>
  </si>
  <si>
    <t>https://www.st.com/resource/en/datasheet/tsu112.pdf</t>
  </si>
  <si>
    <t>https://www.st.com/resource/en/datasheet/tsu112iy.pdf</t>
  </si>
  <si>
    <t>https://www.st.com/resource/en/datasheet/tsu114.pdf</t>
  </si>
  <si>
    <t>https://www.st.com/resource/en/datasheet/tsv321.pdf</t>
  </si>
  <si>
    <t>https://www.st.com/resource/en/datasheet/tsv321a.pdf</t>
  </si>
  <si>
    <t>https://www.st.com/resource/en/datasheet/tsv324.pdf</t>
  </si>
  <si>
    <t>https://www.st.com/resource/en/datasheet/tsv324a.pdf</t>
  </si>
  <si>
    <t>https://www.st.com/resource/en/datasheet/tsv358.pdf</t>
  </si>
  <si>
    <t>https://www.st.com/resource/en/datasheet/tsv358a.pdf</t>
  </si>
  <si>
    <t>https://www.st.com/resource/en/datasheet/tsv521.pdf</t>
  </si>
  <si>
    <t>https://www.st.com/resource/en/datasheet/tsv521a.pdf</t>
  </si>
  <si>
    <t>https://www.st.com/resource/en/datasheet/tsv522.pdf</t>
  </si>
  <si>
    <t>https://www.st.com/resource/en/datasheet/tsv522a.pdf</t>
  </si>
  <si>
    <t>https://www.st.com/resource/en/datasheet/tsv611.pdf</t>
  </si>
  <si>
    <t>https://www.st.com/resource/en/datasheet/tsv611a.pdf</t>
  </si>
  <si>
    <t>https://www.st.com/resource/en/datasheet/tsv612.pdf</t>
  </si>
  <si>
    <t>https://www.st.com/resource/en/datasheet/tsv612a.pdf</t>
  </si>
  <si>
    <t>https://www.st.com/resource/en/datasheet/tsv6191.pdf</t>
  </si>
  <si>
    <t>https://www.st.com/resource/en/datasheet/tsv6191a.pdf</t>
  </si>
  <si>
    <t>https://www.st.com/resource/en/datasheet/tsv6192.pdf</t>
  </si>
  <si>
    <t>https://www.st.com/resource/en/datasheet/tsv6192a.pdf</t>
  </si>
  <si>
    <t>https://www.st.com/resource/en/datasheet/tsv620.pdf</t>
  </si>
  <si>
    <t>https://www.st.com/resource/en/datasheet/tsv620a.pdf</t>
  </si>
  <si>
    <t>https://www.st.com/resource/en/datasheet/tsv711.pdf</t>
  </si>
  <si>
    <t>https://www.st.com/resource/en/datasheet/tsv712.pdf</t>
  </si>
  <si>
    <t>https://www.st.com/resource/en/datasheet/tsv714.pdf</t>
  </si>
  <si>
    <t>https://www.st.com/resource/en/datasheet/tsv731.pdf</t>
  </si>
  <si>
    <t>https://www.st.com/resource/en/datasheet/tsv732.pdf</t>
  </si>
  <si>
    <t>https://www.st.com/resource/en/datasheet/tsv734.pdf</t>
  </si>
  <si>
    <t>https://www.st.com/resource/en/datasheet/tsv772.pdf</t>
  </si>
  <si>
    <t>https://www.st.com/resource/en/datasheet/tsv7721.pdf</t>
  </si>
  <si>
    <t>https://www.st.com/resource/en/datasheet/tsv7722.pdf</t>
  </si>
  <si>
    <t>https://www.st.com/resource/en/datasheet/tsv7723.pdf</t>
  </si>
  <si>
    <t>https://www.st.com/resource/en/datasheet/tsv791.pdf</t>
  </si>
  <si>
    <t>https://www.st.com/resource/en/datasheet/tsv792.pdf</t>
  </si>
  <si>
    <t>https://www.st.com/resource/en/datasheet/tsv850.pdf</t>
  </si>
  <si>
    <t>https://www.st.com/resource/en/datasheet/tsv850a.pdf</t>
  </si>
  <si>
    <t>https://www.st.com/resource/en/datasheet/tsv851.pdf</t>
  </si>
  <si>
    <t>https://www.st.com/resource/en/datasheet/tsv851a.pdf</t>
  </si>
  <si>
    <t>https://www.st.com/resource/en/datasheet/tsv852.pdf</t>
  </si>
  <si>
    <t>https://www.st.com/resource/en/datasheet/tsv852a.pdf</t>
  </si>
  <si>
    <t>https://www.st.com/resource/en/datasheet/tsv853.pdf</t>
  </si>
  <si>
    <t>https://www.st.com/resource/en/datasheet/tsv853a.pdf</t>
  </si>
  <si>
    <t>https://www.st.com/resource/en/datasheet/tsv854.pdf</t>
  </si>
  <si>
    <t>https://www.st.com/resource/en/datasheet/tsv854a.pdf</t>
  </si>
  <si>
    <t>https://www.st.com/resource/en/datasheet/tsv911.pdf</t>
  </si>
  <si>
    <t>https://www.st.com/resource/en/datasheet/tsv911a.pdf</t>
  </si>
  <si>
    <t>https://www.st.com/resource/en/datasheet/tsv912.pdf</t>
  </si>
  <si>
    <t>https://www.st.com/resource/en/datasheet/tsv912a.pdf</t>
  </si>
  <si>
    <t>https://www.st.com/resource/en/datasheet/tsv912h.pdf</t>
  </si>
  <si>
    <t>https://www.st.com/resource/en/datasheet/tsv914.pdf</t>
  </si>
  <si>
    <t>https://www.st.com/resource/en/datasheet/tsv914a.pdf</t>
  </si>
  <si>
    <t>https://www.st.com/resource/en/datasheet/tsv991.pdf</t>
  </si>
  <si>
    <t>https://www.st.com/resource/en/datasheet/tsx339.pdf</t>
  </si>
  <si>
    <t>https://www.st.com/resource/en/datasheet/tsx3702.pdf</t>
  </si>
  <si>
    <t>https://www.st.com/resource/en/datasheet/tsx3704.pdf</t>
  </si>
  <si>
    <t>https://www.st.com/resource/en/datasheet/tsx393.pdf</t>
  </si>
  <si>
    <t>https://www.st.com/resource/en/datasheet/tsx561.pdf</t>
  </si>
  <si>
    <t>https://www.st.com/resource/en/datasheet/tsx561a.pdf</t>
  </si>
  <si>
    <t>https://www.st.com/resource/en/datasheet/tsx562.pdf</t>
  </si>
  <si>
    <t>https://www.st.com/resource/en/datasheet/tsx562a.pdf</t>
  </si>
  <si>
    <t>https://www.st.com/resource/en/datasheet/tsx564.pdf</t>
  </si>
  <si>
    <t>https://www.st.com/resource/en/datasheet/tsx564a.pdf</t>
  </si>
  <si>
    <t>https://www.st.com/resource/en/datasheet/tsx631.pdf</t>
  </si>
  <si>
    <t>https://www.st.com/resource/en/datasheet/tsx631a.pdf</t>
  </si>
  <si>
    <t>https://www.st.com/resource/en/datasheet/tsx632.pdf</t>
  </si>
  <si>
    <t>https://www.st.com/resource/en/datasheet/tsx632a.pdf</t>
  </si>
  <si>
    <t>https://www.st.com/resource/en/datasheet/tsx634.pdf</t>
  </si>
  <si>
    <t>https://www.st.com/resource/en/datasheet/tsx634a.pdf</t>
  </si>
  <si>
    <t>https://www.st.com/resource/en/datasheet/tsx711.pdf</t>
  </si>
  <si>
    <t>https://www.st.com/resource/en/datasheet/tsx711a.pdf</t>
  </si>
  <si>
    <t>https://www.st.com/resource/en/datasheet/tsx712.pdf</t>
  </si>
  <si>
    <t>https://www.st.com/resource/en/datasheet/tsx7191.pdf</t>
  </si>
  <si>
    <t>https://www.st.com/resource/en/datasheet/tsx7191a.pdf</t>
  </si>
  <si>
    <t>https://www.st.com/resource/en/datasheet/tsx7192.pdf</t>
  </si>
  <si>
    <t>https://www.st.com/resource/en/datasheet/tsx920.pdf</t>
  </si>
  <si>
    <t>https://www.st.com/resource/en/datasheet/tsx921.pdf</t>
  </si>
  <si>
    <t>https://www.st.com/resource/en/datasheet/tsx922.pdf</t>
  </si>
  <si>
    <t>https://www.st.com/resource/en/datasheet/tsx923.pdf</t>
  </si>
  <si>
    <t>https://www.st.com/resource/en/datasheet/tsx9291.pdf</t>
  </si>
  <si>
    <t>https://www.st.com/resource/en/datasheet/tsx9292.pdf</t>
  </si>
  <si>
    <t>https://www.st.com/resource/en/datasheet/tsz121.pdf</t>
  </si>
  <si>
    <t>https://www.st.com/resource/en/datasheet/tsz122.pdf</t>
  </si>
  <si>
    <t>https://www.st.com/resource/en/datasheet/tsz124.pdf</t>
  </si>
  <si>
    <t>https://www.st.com/resource/en/datasheet/tsz181.pdf</t>
  </si>
  <si>
    <t>https://www.st.com/resource/en/datasheet/tsz181h.pdf</t>
  </si>
  <si>
    <t>https://www.st.com/resource/en/datasheet/tsz182.pdf</t>
  </si>
  <si>
    <t>https://www.st.com/resource/en/datasheet/tsz182h.pdf</t>
  </si>
  <si>
    <t>https://www.st.com/resource/en/datasheet/tsz182h1.pdf</t>
  </si>
  <si>
    <t>https://www.st.com/resource/en/datasheet/vd6283tx.pdf</t>
  </si>
  <si>
    <t>Imaging and Photonics solutions</t>
  </si>
  <si>
    <t>https://www.st.com/resource/en/datasheet/vl53l0x.pdf</t>
  </si>
  <si>
    <t>VL53L1</t>
  </si>
  <si>
    <t>https://www.st.com/resource/en/datasheet/vl53l1.pdf</t>
  </si>
  <si>
    <t>VL53L1X</t>
  </si>
  <si>
    <t>https://www.st.com/resource/en/datasheet/vl53l1x.pdf</t>
  </si>
  <si>
    <t>https://www.st.com/resource/en/datasheet/vl53l3cx.pdf</t>
  </si>
  <si>
    <t>https://www.st.com/resource/en/datasheet/vl53l5cx.pdf</t>
  </si>
  <si>
    <t>VL6180</t>
  </si>
  <si>
    <t>https://www.st.com/resource/en/datasheet/vl6180.pdf</t>
  </si>
  <si>
    <t>https://www.st.com/resource/en/datasheet/vl6180x.pdf</t>
  </si>
  <si>
    <t>https://www.st.com/resource/en/datasheet/vn330sp-e.pdf</t>
  </si>
  <si>
    <t>https://www.st.com/resource/en/datasheet/vn340sp-33-e.pdf</t>
  </si>
  <si>
    <t>https://www.st.com/resource/en/datasheet/vn340sp-e.pdf</t>
  </si>
  <si>
    <t>https://www.st.com/resource/en/datasheet/vn540sp-e.pdf</t>
  </si>
  <si>
    <t>https://www.st.com/resource/en/datasheet/vn751pt.pdf</t>
  </si>
  <si>
    <t>https://www.st.com/resource/en/datasheet/vn751s.pdf</t>
  </si>
  <si>
    <t>https://www.st.com/resource/en/datasheet/vn808-32-e.pdf</t>
  </si>
  <si>
    <t>https://www.st.com/resource/en/datasheet/vn808cm-32-e.pdf</t>
  </si>
  <si>
    <t>https://www.st.com/resource/en/datasheet/vn808cm-e.pdf</t>
  </si>
  <si>
    <t>https://www.st.com/resource/en/datasheet/vn808-e.pdf</t>
  </si>
  <si>
    <t>https://www.st.com/resource/en/datasheet/vni2140j.pdf</t>
  </si>
  <si>
    <t>https://www.st.com/resource/en/datasheet/vni4140k.pdf</t>
  </si>
  <si>
    <t>https://www.st.com/resource/en/datasheet/vni4140k-32.pdf</t>
  </si>
  <si>
    <t>https://www.st.com/resource/en/datasheet/vni8200xp.pdf</t>
  </si>
  <si>
    <t>https://www.st.com/resource/en/datasheet/vni8200xp-32.pdf</t>
  </si>
  <si>
    <t>https://www.st.com/resource/en/datasheet/vnq860-e.pdf</t>
  </si>
  <si>
    <t>https://www.st.com/resource/en/datasheet/vnq860sp-e.pdf</t>
  </si>
  <si>
    <t>Initial release</t>
  </si>
  <si>
    <t>02-Feb-2012</t>
  </si>
  <si>
    <t>02-May-2008</t>
  </si>
  <si>
    <t>06-Aug-2007</t>
  </si>
  <si>
    <t>07-Aug-2007</t>
  </si>
  <si>
    <t>19-Apr-2011</t>
  </si>
  <si>
    <t>17-May-2011</t>
  </si>
  <si>
    <t>05-Jul-2012</t>
  </si>
  <si>
    <t>02-Mar-2017</t>
  </si>
  <si>
    <t>Changes Updated</t>
  </si>
  <si>
    <t>19-Apr-2012</t>
  </si>
  <si>
    <t>13-Feb-2012</t>
  </si>
  <si>
    <t>Changes 05-Jun-2019</t>
  </si>
  <si>
    <t>26-Oct-2010</t>
  </si>
  <si>
    <t>10-Nov-2014</t>
  </si>
  <si>
    <t>07-Jan-2014</t>
  </si>
  <si>
    <t>01-Oct-2014</t>
  </si>
  <si>
    <t>Changes 18-Feb-2019</t>
  </si>
  <si>
    <t>30-Sep-2014</t>
  </si>
  <si>
    <t>18-Dec-2017</t>
  </si>
  <si>
    <t xml:space="preserve">Changes </t>
  </si>
  <si>
    <t>10-Jun-2014</t>
  </si>
  <si>
    <t>20-Oct-2020</t>
  </si>
  <si>
    <t>07-Oct-2007</t>
  </si>
  <si>
    <t>21-Nov-2008</t>
  </si>
  <si>
    <t>Changes Jan-2002</t>
  </si>
  <si>
    <t>18-Jan-2017</t>
  </si>
  <si>
    <t>Changes 13-Jul-2015</t>
  </si>
  <si>
    <t>Changes 17-Oct-2018</t>
  </si>
  <si>
    <t>28-Aug-2006</t>
  </si>
  <si>
    <t>29-Jul-2013</t>
  </si>
  <si>
    <t>20-Apr-2015</t>
  </si>
  <si>
    <t>24-Mar-2015</t>
  </si>
  <si>
    <t>04-May-2018</t>
  </si>
  <si>
    <t>22-Sep-2017</t>
  </si>
  <si>
    <t>17-Dec-2014</t>
  </si>
  <si>
    <t>31-Aug-2020</t>
  </si>
  <si>
    <t>02-Aug-2018</t>
  </si>
  <si>
    <t>19-Mar-2015</t>
  </si>
  <si>
    <t>23-Apr-2020</t>
  </si>
  <si>
    <t>15-Nov-2021</t>
  </si>
  <si>
    <t>16-Oct-2017</t>
  </si>
  <si>
    <t>Changes 17-Nov-2016</t>
  </si>
  <si>
    <t>Changes 26-Jan-2007</t>
  </si>
  <si>
    <t>03-Sep-2003</t>
  </si>
  <si>
    <t>15-Nov-2011</t>
  </si>
  <si>
    <t>29-Jul-2011</t>
  </si>
  <si>
    <t>Sep-2003</t>
  </si>
  <si>
    <t>18-Jan-2008</t>
  </si>
  <si>
    <t>07-Dec-2007</t>
  </si>
  <si>
    <t>14-Jan-2008</t>
  </si>
  <si>
    <t>Changes 1-Sep-2003</t>
  </si>
  <si>
    <t>25-Nov-2008</t>
  </si>
  <si>
    <t>14-Oct-2010</t>
  </si>
  <si>
    <t>Changes 15-Nov-2011</t>
  </si>
  <si>
    <t>30-Jul-2011</t>
  </si>
  <si>
    <t>20-Mar-2015</t>
  </si>
  <si>
    <t>24-Jul-2007</t>
  </si>
  <si>
    <t>18-Sep-2006</t>
  </si>
  <si>
    <t>17-Aug-2001</t>
  </si>
  <si>
    <t>Changes 15-Nov-2004</t>
  </si>
  <si>
    <t>Changes 15-Jan-2004</t>
  </si>
  <si>
    <t>12-Oct-2007</t>
  </si>
  <si>
    <t>02-Oct-2007</t>
  </si>
  <si>
    <t>14-Jul-2008</t>
  </si>
  <si>
    <t>Changes Added</t>
  </si>
  <si>
    <t>11-Oct-2007</t>
  </si>
  <si>
    <t>08-Sep-2016</t>
  </si>
  <si>
    <t>Changes Removed</t>
  </si>
  <si>
    <t>14-Dec-2010</t>
  </si>
  <si>
    <t>29-Feb-2008</t>
  </si>
  <si>
    <t>03-Mar-2008</t>
  </si>
  <si>
    <t>20-Mar-2013</t>
  </si>
  <si>
    <t>03-Mar-2017</t>
  </si>
  <si>
    <t>06-Nov-2009</t>
  </si>
  <si>
    <t>24-Jan-2012</t>
  </si>
  <si>
    <t>02-Dec-2011</t>
  </si>
  <si>
    <t>13-Jun-2012</t>
  </si>
  <si>
    <t>08-Oct-2012</t>
  </si>
  <si>
    <t>11-Mar-2015</t>
  </si>
  <si>
    <t>08-Feb-2017</t>
  </si>
  <si>
    <t>Changes 04-Jul-2014</t>
  </si>
  <si>
    <t>05-May-2015</t>
  </si>
  <si>
    <t>06-May-2015</t>
  </si>
  <si>
    <t>26-Nov-2013</t>
  </si>
  <si>
    <t>15-May-2014</t>
  </si>
  <si>
    <t>04-Dec-2013</t>
  </si>
  <si>
    <t>16-Nov-2015</t>
  </si>
  <si>
    <t>11-Mar-2009</t>
  </si>
  <si>
    <t>29-Jul-2009</t>
  </si>
  <si>
    <t>08-Jul-2014</t>
  </si>
  <si>
    <t>26-Aug-2020</t>
  </si>
  <si>
    <t>05-Dec-2013</t>
  </si>
  <si>
    <t>28-Aug-2012</t>
  </si>
  <si>
    <t>26-Nov-2012</t>
  </si>
  <si>
    <t>31-Jan-2013</t>
  </si>
  <si>
    <t>19-Mar-2014</t>
  </si>
  <si>
    <t>21-Nov-2014</t>
  </si>
  <si>
    <t>02-Mar-2016</t>
  </si>
  <si>
    <t>03-Aug-2016</t>
  </si>
  <si>
    <t>03-May-2013</t>
  </si>
  <si>
    <t>01-Jan-2002</t>
  </si>
  <si>
    <t>25-Sep-2003</t>
  </si>
  <si>
    <t>30-Nov-2001</t>
  </si>
  <si>
    <t>02-Nov-2021</t>
  </si>
  <si>
    <t>01-Sep-2003</t>
  </si>
  <si>
    <t>15-Jun-2003</t>
  </si>
  <si>
    <t>18-Jan-2012</t>
  </si>
  <si>
    <t>07-Oct-2015</t>
  </si>
  <si>
    <t>19-Oct-2015</t>
  </si>
  <si>
    <t>09-Dec-2020</t>
  </si>
  <si>
    <t>25-Oct-2012</t>
  </si>
  <si>
    <t>22-Jan-2015</t>
  </si>
  <si>
    <t>03-Aug-2012</t>
  </si>
  <si>
    <t>27-Jan-2015</t>
  </si>
  <si>
    <t>06-Aug-2012</t>
  </si>
  <si>
    <t>Changes New</t>
  </si>
  <si>
    <t>05-May-2014</t>
  </si>
  <si>
    <t>02-Feb-2015</t>
  </si>
  <si>
    <t>28-Jan-2015</t>
  </si>
  <si>
    <t>Changes –</t>
  </si>
  <si>
    <t>17-Feb-2014</t>
  </si>
  <si>
    <t>08-Jan-2014</t>
  </si>
  <si>
    <t>15-Jan-2015</t>
  </si>
  <si>
    <t>Changes Added:</t>
  </si>
  <si>
    <t>23-Apr-2012</t>
  </si>
  <si>
    <t>24-Jan-2013</t>
  </si>
  <si>
    <t>22-Dec-2010</t>
  </si>
  <si>
    <t>Changes 13-Nov-2003</t>
  </si>
  <si>
    <t>20-Jun-2012</t>
  </si>
  <si>
    <t>21-Oct-2015</t>
  </si>
  <si>
    <t>07-Aug-2013</t>
  </si>
  <si>
    <t>09-Nov-2015</t>
  </si>
  <si>
    <t>Changes Document</t>
  </si>
  <si>
    <t>01-Oct-2013</t>
  </si>
  <si>
    <t>05-Apr-2013</t>
  </si>
  <si>
    <t>17-Feb-2015</t>
  </si>
  <si>
    <t>01-Feb-2013</t>
  </si>
  <si>
    <t>22-Mar-2012</t>
  </si>
  <si>
    <t>18-Feb-2015</t>
  </si>
  <si>
    <t>17-Apr-2012</t>
  </si>
  <si>
    <t>10-Feb-2015</t>
  </si>
  <si>
    <t>19-Dec-2012</t>
  </si>
  <si>
    <t>16-Feb-2012</t>
  </si>
  <si>
    <t>09-Feb-2015</t>
  </si>
  <si>
    <t>27-Mar-2012</t>
  </si>
  <si>
    <t>16-Feb-2015</t>
  </si>
  <si>
    <t>14-Feb-2012</t>
  </si>
  <si>
    <t>29-Jan-2015</t>
  </si>
  <si>
    <t>16-Dec-2011</t>
  </si>
  <si>
    <t>06-Jun-2012</t>
  </si>
  <si>
    <t>13-Mar-2007</t>
  </si>
  <si>
    <t>25-Sep-2014</t>
  </si>
  <si>
    <t>15-Nov-2010</t>
  </si>
  <si>
    <t>16-Nov-2005</t>
  </si>
  <si>
    <t>29-Oct-2014</t>
  </si>
  <si>
    <t>22-Jul-2013</t>
  </si>
  <si>
    <t>20-Jul-2017</t>
  </si>
  <si>
    <t>03-Jul-2018</t>
  </si>
  <si>
    <t>29-Jul-2016</t>
  </si>
  <si>
    <t>28-May-2018</t>
  </si>
  <si>
    <t>18-May-2018</t>
  </si>
  <si>
    <t>Changes Changes</t>
  </si>
  <si>
    <t>09-Jul-2009</t>
  </si>
  <si>
    <t>21-Dec-2010</t>
  </si>
  <si>
    <t>07-Oct-2010</t>
  </si>
  <si>
    <t>23-Nov-2012</t>
  </si>
  <si>
    <t>08-Apr-2013</t>
  </si>
  <si>
    <t>Changes 18-May-2015</t>
  </si>
  <si>
    <t>changes 5</t>
  </si>
  <si>
    <t>Changes Table</t>
  </si>
  <si>
    <t>Changes Section</t>
  </si>
  <si>
    <t>Changes Figure</t>
  </si>
  <si>
    <t>06-Feb-2012</t>
  </si>
  <si>
    <t>31-Oct-2018</t>
  </si>
  <si>
    <t>17-Feb-2020</t>
  </si>
  <si>
    <t>27-Sep-2021</t>
  </si>
  <si>
    <t>12-Nov-2010</t>
  </si>
  <si>
    <t>17-Apr-2015</t>
  </si>
  <si>
    <t>17-Jun-2019</t>
  </si>
  <si>
    <t>03-May-2018</t>
  </si>
  <si>
    <t>26-Jan-2012</t>
  </si>
  <si>
    <t>25-Oct-2017</t>
  </si>
  <si>
    <t>12-Mar-2013</t>
  </si>
  <si>
    <t>21-May-2013</t>
  </si>
  <si>
    <t>26-Oct-2020</t>
  </si>
  <si>
    <t>21-May-2019</t>
  </si>
  <si>
    <t>24-Aug-2018</t>
  </si>
  <si>
    <t>12-Aug-2020</t>
  </si>
  <si>
    <t>06-Jun-2018</t>
  </si>
  <si>
    <t>10-Sep-2020</t>
  </si>
  <si>
    <t>03-Apr-2020</t>
  </si>
  <si>
    <t>23-Jun-2014</t>
  </si>
  <si>
    <t>08-Feb-2018</t>
  </si>
  <si>
    <t>23-Mar-2010</t>
  </si>
  <si>
    <t>04-Jul-2013</t>
  </si>
  <si>
    <t>13-Jan-2014</t>
  </si>
  <si>
    <t>28-May-2014</t>
  </si>
  <si>
    <t>25-Feb-2014</t>
  </si>
  <si>
    <t>27-May-2014</t>
  </si>
  <si>
    <t>06-June-2014</t>
  </si>
  <si>
    <t>27-Nov-2014</t>
  </si>
  <si>
    <t>Changes 13-Jan-2014</t>
  </si>
  <si>
    <t>Changes 03-Apr-2014</t>
  </si>
  <si>
    <t>30-Oct-2014</t>
  </si>
  <si>
    <t>12-Oct-2009</t>
  </si>
  <si>
    <t>09-Oct-2008</t>
  </si>
  <si>
    <t>23-Sep-2008</t>
  </si>
  <si>
    <t>27-Oct-2009</t>
  </si>
  <si>
    <t>22-Sep-2008</t>
  </si>
  <si>
    <t>Changes Power</t>
  </si>
  <si>
    <t>Changes I/O</t>
  </si>
  <si>
    <t>10-Apr-2014</t>
  </si>
  <si>
    <t>21-Nov-2013</t>
  </si>
  <si>
    <t>20-Jan-2015</t>
  </si>
  <si>
    <t>11-Apr-2014</t>
  </si>
  <si>
    <t>19-Jun-2014</t>
  </si>
  <si>
    <t>17-Apr-2014</t>
  </si>
  <si>
    <t>04-Mar-2014</t>
  </si>
  <si>
    <t>Changes Changed</t>
  </si>
  <si>
    <t>16-Jan-2014</t>
  </si>
  <si>
    <t>28-Sep-2015</t>
  </si>
  <si>
    <t>10-Nov-2015</t>
  </si>
  <si>
    <t>29-Aug-2016</t>
  </si>
  <si>
    <t>02-Sep-2016</t>
  </si>
  <si>
    <t>Changes In</t>
  </si>
  <si>
    <t>01-Sep-2015</t>
  </si>
  <si>
    <t>03-Feb-2017</t>
  </si>
  <si>
    <t>27-Jun-2018</t>
  </si>
  <si>
    <t>26-May-2015</t>
  </si>
  <si>
    <t>21-Mar-2016</t>
  </si>
  <si>
    <t>26-Jun-2019</t>
  </si>
  <si>
    <t>16-Dec-2020</t>
  </si>
  <si>
    <t>28-Nov-2018</t>
  </si>
  <si>
    <t>8-Nov-2018</t>
  </si>
  <si>
    <t>20-Nov-2020</t>
  </si>
  <si>
    <t>13-Nov-2020</t>
  </si>
  <si>
    <t>10-May-2019</t>
  </si>
  <si>
    <t>09-May-2019</t>
  </si>
  <si>
    <t>08-May-2019</t>
  </si>
  <si>
    <t>15-May-2019</t>
  </si>
  <si>
    <t>03-Aug-2020</t>
  </si>
  <si>
    <t>10-Jul-2020</t>
  </si>
  <si>
    <t>16-May-2019</t>
  </si>
  <si>
    <t>21-May-</t>
  </si>
  <si>
    <t>22-Jun-2017</t>
  </si>
  <si>
    <t>8-Dec-2017</t>
  </si>
  <si>
    <t>07-Dec-2015</t>
  </si>
  <si>
    <t>Changes Extended</t>
  </si>
  <si>
    <t>02-Sep-2015</t>
  </si>
  <si>
    <t>03-Aug-2015</t>
  </si>
  <si>
    <t>07-Sep-2015</t>
  </si>
  <si>
    <t>25-Mar-2014</t>
  </si>
  <si>
    <t>21-Feb-2013</t>
  </si>
  <si>
    <t>25-Jul-2013</t>
  </si>
  <si>
    <t>04-Feb-2014</t>
  </si>
  <si>
    <t>01-Apr-2014</t>
  </si>
  <si>
    <t>31-Oct-2013</t>
  </si>
  <si>
    <t>21-May-2014</t>
  </si>
  <si>
    <t>27-Feb-2014</t>
  </si>
  <si>
    <t>02-Oct-2018</t>
  </si>
  <si>
    <t>31-May-2016</t>
  </si>
  <si>
    <t>08-Feb-2016</t>
  </si>
  <si>
    <t>21-Apr-2017</t>
  </si>
  <si>
    <t>04-Apr-2017</t>
  </si>
  <si>
    <t>04-Fev-2016</t>
  </si>
  <si>
    <t>05-Feb-2016</t>
  </si>
  <si>
    <t>22-Feb-2017</t>
  </si>
  <si>
    <t>23-Feb-2017</t>
  </si>
  <si>
    <t>19-Dec-2019</t>
  </si>
  <si>
    <t>10-Oct-2017</t>
  </si>
  <si>
    <t>08-Feb-2019</t>
  </si>
  <si>
    <t>07-Feb-2019</t>
  </si>
  <si>
    <t>02-Sep-2021</t>
  </si>
  <si>
    <t>17-Feb-2021</t>
  </si>
  <si>
    <t>19-Feb-2021</t>
  </si>
  <si>
    <t>08-Jul-2019</t>
  </si>
  <si>
    <t>9-Nov-2020</t>
  </si>
  <si>
    <t>20-Dec-2019</t>
  </si>
  <si>
    <t>11-Oct-2013</t>
  </si>
  <si>
    <t>Changes Modified</t>
  </si>
  <si>
    <t>24-Oct-2017</t>
  </si>
  <si>
    <t>04-Jan-2012</t>
  </si>
  <si>
    <t>03-Feb-2015</t>
  </si>
  <si>
    <t>22-Apr-2015</t>
  </si>
  <si>
    <t>06-Jun-2017</t>
  </si>
  <si>
    <t>01-Aug-2012</t>
  </si>
  <si>
    <t>15-Jun-2012</t>
  </si>
  <si>
    <t>22-Jun-2012</t>
  </si>
  <si>
    <t>08-Jun-2011</t>
  </si>
  <si>
    <t>06-Aug-2009</t>
  </si>
  <si>
    <t>13-Sep-2010</t>
  </si>
  <si>
    <t>14-Sep-2010</t>
  </si>
  <si>
    <t>24-May-2017</t>
  </si>
  <si>
    <t>12-Jul-2011</t>
  </si>
  <si>
    <t>14-Oct-2011</t>
  </si>
  <si>
    <t>31-Oct-2011</t>
  </si>
  <si>
    <t>Changes Replaced</t>
  </si>
  <si>
    <t>23-May-2008</t>
  </si>
  <si>
    <t>28-Jul-2011</t>
  </si>
  <si>
    <t>17-May-2013</t>
  </si>
  <si>
    <t>04-Nov-2019</t>
  </si>
  <si>
    <t>20-Sep-2018</t>
  </si>
  <si>
    <t>12-Jun-2019</t>
  </si>
  <si>
    <t>06-May-2016</t>
  </si>
  <si>
    <t>17-Jan-2018</t>
  </si>
  <si>
    <t>17-Oct-2016</t>
  </si>
  <si>
    <t>30-Sep-2016</t>
  </si>
  <si>
    <t>29-Aug-2019</t>
  </si>
  <si>
    <t>21-Jul-2017</t>
  </si>
  <si>
    <t>27-Sep-2017</t>
  </si>
  <si>
    <t>06-Sep-2019</t>
  </si>
  <si>
    <t>30-Aug-2021</t>
  </si>
  <si>
    <t>21-Jun-2021</t>
  </si>
  <si>
    <t>03-Dec-2021</t>
  </si>
  <si>
    <t>26-Jun-2006</t>
  </si>
  <si>
    <t>20-Sep-2006</t>
  </si>
  <si>
    <t>20-Apr-2006</t>
  </si>
  <si>
    <t>20-Jun-2017</t>
  </si>
  <si>
    <t>15-Nov-2018</t>
  </si>
  <si>
    <t>03-Oct-2011</t>
  </si>
  <si>
    <t>01-Jun-2006</t>
  </si>
  <si>
    <t>13-Oct-2015</t>
  </si>
  <si>
    <t>Changes Initial</t>
  </si>
  <si>
    <t>05-Sep-2017</t>
  </si>
  <si>
    <t>21-Jul-2014</t>
  </si>
  <si>
    <t>07-Jun-2018</t>
  </si>
  <si>
    <t>16-Apr-2019</t>
  </si>
  <si>
    <t>18-Jul-2012</t>
  </si>
  <si>
    <t>18-Jan-2013</t>
  </si>
  <si>
    <t>12-Oct-2015</t>
  </si>
  <si>
    <t>17-Aug-2015</t>
  </si>
  <si>
    <t>05-Mar-2007</t>
  </si>
  <si>
    <t>23-Sep-2010</t>
  </si>
  <si>
    <t>04-Jan-2010</t>
  </si>
  <si>
    <t>26-Jun-2008 Rev</t>
  </si>
  <si>
    <t>16-Apr-2013</t>
  </si>
  <si>
    <t>01-Mar-2021</t>
  </si>
  <si>
    <t>2-Aug-2005</t>
  </si>
  <si>
    <t>19-Jun-2012</t>
  </si>
  <si>
    <t>28-May-2009</t>
  </si>
  <si>
    <t>04-Oct-2010</t>
  </si>
  <si>
    <t>12-Jan-2009</t>
  </si>
  <si>
    <t>Changes 26-Sep-2012</t>
  </si>
  <si>
    <t>Changes 24-Sep-2012</t>
  </si>
  <si>
    <t>12-Oct-2021</t>
  </si>
  <si>
    <t>11-Nov-2020</t>
  </si>
  <si>
    <t>10-Nov-2011</t>
  </si>
  <si>
    <t>08-Jul-2010</t>
  </si>
  <si>
    <t>16-Dec-2015</t>
  </si>
  <si>
    <t>18-Apr-2014</t>
  </si>
  <si>
    <t>26-Mar-2013</t>
  </si>
  <si>
    <t>29-Sep-2014</t>
  </si>
  <si>
    <t>06-Mar-2015</t>
  </si>
  <si>
    <t>12-Apr-2013</t>
  </si>
  <si>
    <t>24-Apr-2013</t>
  </si>
  <si>
    <t>20-Jan-2020</t>
  </si>
  <si>
    <t>21-May-2021</t>
  </si>
  <si>
    <t>Changes 30-May-2016</t>
  </si>
  <si>
    <t>14 Apr 2017</t>
  </si>
  <si>
    <t>06-Jul-2021</t>
  </si>
  <si>
    <t>23-Sep-2013</t>
  </si>
  <si>
    <t>06-Sep-2005</t>
  </si>
  <si>
    <t>05-Sep-2005</t>
  </si>
  <si>
    <t>2-Nov-2005</t>
  </si>
  <si>
    <t>07-Mar-2006</t>
  </si>
  <si>
    <t>13-Sep-2005</t>
  </si>
  <si>
    <t>29-Jun-2005</t>
  </si>
  <si>
    <t>16-Dec-2008</t>
  </si>
  <si>
    <t>05-Oct-2021</t>
  </si>
  <si>
    <t>08-May-2015</t>
  </si>
  <si>
    <t>04-Dec-2008</t>
  </si>
  <si>
    <t>Changes 14-Jul-2005</t>
  </si>
  <si>
    <t>Temps de prise d'engagement L - G (années)</t>
  </si>
  <si>
    <t>Durée de vie L - I (années)</t>
  </si>
  <si>
    <t>Pas de données de dates</t>
  </si>
  <si>
    <t>Moyenne</t>
  </si>
  <si>
    <t>1 seul composant</t>
  </si>
  <si>
    <t>Médiane</t>
  </si>
  <si>
    <t xml:space="preserve">Etendue </t>
  </si>
  <si>
    <t xml:space="preserve">Ecart type </t>
  </si>
  <si>
    <t xml:space="preserve">Durée de vie </t>
  </si>
  <si>
    <t>Cumulé</t>
  </si>
  <si>
    <t>Non cumulé</t>
  </si>
  <si>
    <t>6 à 10</t>
  </si>
  <si>
    <t>15 à 17</t>
  </si>
  <si>
    <t>7 à 11</t>
  </si>
  <si>
    <t>6 à 8</t>
  </si>
  <si>
    <t>9 à 11</t>
  </si>
  <si>
    <t>13 à 15</t>
  </si>
  <si>
    <t>9 à 12</t>
  </si>
  <si>
    <t>11 à 14</t>
  </si>
  <si>
    <t>7 ans</t>
  </si>
  <si>
    <t>9 à 13</t>
  </si>
  <si>
    <t>8 ans</t>
  </si>
  <si>
    <t>10 à 12</t>
  </si>
  <si>
    <t>15 ans</t>
  </si>
  <si>
    <t>10 à 14</t>
  </si>
  <si>
    <t>17 à 19</t>
  </si>
  <si>
    <t>11 à 15</t>
  </si>
  <si>
    <t>8 à 10</t>
  </si>
  <si>
    <t>11 à 13</t>
  </si>
  <si>
    <t>12 à 15</t>
  </si>
  <si>
    <t>14 à 17</t>
  </si>
  <si>
    <t>Total</t>
  </si>
  <si>
    <t>13 à 17</t>
  </si>
  <si>
    <t xml:space="preserve">14 à 16 </t>
  </si>
  <si>
    <t>12 à 14</t>
  </si>
  <si>
    <t>17 ans</t>
  </si>
  <si>
    <t>14 à 18</t>
  </si>
  <si>
    <t>19 à 21</t>
  </si>
  <si>
    <t>15 à 19</t>
  </si>
  <si>
    <t xml:space="preserve">10 et + </t>
  </si>
  <si>
    <t>15 à 18</t>
  </si>
  <si>
    <t>17 à 20</t>
  </si>
  <si>
    <t>17 à 21</t>
  </si>
  <si>
    <t>14 à 16</t>
  </si>
  <si>
    <t xml:space="preserve">18 à 22 </t>
  </si>
  <si>
    <t>21 à 23</t>
  </si>
  <si>
    <t>19 à 23</t>
  </si>
  <si>
    <t xml:space="preserve">15 et + </t>
  </si>
  <si>
    <t>18 à 21</t>
  </si>
  <si>
    <t>20 à 23</t>
  </si>
  <si>
    <t>21 à 25</t>
  </si>
  <si>
    <t>16 à 18</t>
  </si>
  <si>
    <t>22 à 26</t>
  </si>
  <si>
    <t>23 et +</t>
  </si>
  <si>
    <t xml:space="preserve">23 et + </t>
  </si>
  <si>
    <t xml:space="preserve">21 et + </t>
  </si>
  <si>
    <t>25 à 29</t>
  </si>
  <si>
    <t>18 à 20</t>
  </si>
  <si>
    <t>25 et +</t>
  </si>
  <si>
    <t xml:space="preserve">26 ou + </t>
  </si>
  <si>
    <t xml:space="preserve">29 et + </t>
  </si>
  <si>
    <t>20 et +</t>
  </si>
  <si>
    <t>Micro C/P</t>
  </si>
  <si>
    <t>Motor drivers</t>
  </si>
  <si>
    <t>Power Mgt</t>
  </si>
  <si>
    <t>min</t>
  </si>
  <si>
    <t>max</t>
  </si>
  <si>
    <t>End of support</t>
  </si>
  <si>
    <t>Estimated lifespan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</si>
</sst>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444444"/>
      <name val="Calibri"/>
      <family val="2"/>
      <charset val="1"/>
    </font>
    <font>
      <b/>
      <sz val="11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34">
    <xf numFmtId="0" fontId="0" fillId="0" borderId="0" xfId="0"/>
    <xf numFmtId="0" fontId="18" fillId="0" borderId="0" xfId="42"/>
    <xf numFmtId="17" fontId="0" fillId="0" borderId="0" xfId="0" applyNumberFormat="1"/>
    <xf numFmtId="0" fontId="0" fillId="33" borderId="10" xfId="0" applyFill="1" applyBorder="1"/>
    <xf numFmtId="0" fontId="19" fillId="0" borderId="0" xfId="42" applyFont="1"/>
    <xf numFmtId="0" fontId="0" fillId="0" borderId="10" xfId="0" applyBorder="1"/>
    <xf numFmtId="2" fontId="0" fillId="0" borderId="10" xfId="0" applyNumberFormat="1" applyBorder="1"/>
    <xf numFmtId="0" fontId="0" fillId="34" borderId="11" xfId="0" applyFill="1" applyBorder="1"/>
    <xf numFmtId="0" fontId="0" fillId="34" borderId="12" xfId="0" applyFill="1" applyBorder="1"/>
    <xf numFmtId="16" fontId="0" fillId="0" borderId="13" xfId="0" applyNumberFormat="1" applyBorder="1"/>
    <xf numFmtId="0" fontId="20" fillId="0" borderId="13" xfId="0" quotePrefix="1" applyFont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16" fillId="34" borderId="15" xfId="0" applyFont="1" applyFill="1" applyBorder="1"/>
    <xf numFmtId="0" fontId="16" fillId="35" borderId="16" xfId="0" applyFont="1" applyFill="1" applyBorder="1"/>
    <xf numFmtId="0" fontId="0" fillId="35" borderId="10" xfId="0" applyFill="1" applyBorder="1"/>
    <xf numFmtId="17" fontId="0" fillId="0" borderId="10" xfId="0" applyNumberFormat="1" applyBorder="1"/>
    <xf numFmtId="0" fontId="18" fillId="0" borderId="0" xfId="43"/>
    <xf numFmtId="0" fontId="19" fillId="0" borderId="10" xfId="42" applyFont="1" applyBorder="1"/>
    <xf numFmtId="0" fontId="0" fillId="33" borderId="17" xfId="0" applyFill="1" applyBorder="1"/>
    <xf numFmtId="0" fontId="0" fillId="33" borderId="18" xfId="0" applyFill="1" applyBorder="1"/>
    <xf numFmtId="0" fontId="18" fillId="0" borderId="0" xfId="42" quotePrefix="1"/>
    <xf numFmtId="0" fontId="0" fillId="36" borderId="10" xfId="0" applyFill="1" applyBorder="1" applyAlignment="1">
      <alignment horizontal="center"/>
    </xf>
    <xf numFmtId="0" fontId="0" fillId="36" borderId="10" xfId="0" applyFill="1" applyBorder="1"/>
    <xf numFmtId="0" fontId="21" fillId="0" borderId="0" xfId="0" applyFont="1"/>
    <xf numFmtId="0" fontId="16" fillId="37" borderId="0" xfId="0" applyFont="1" applyFill="1"/>
    <xf numFmtId="0" fontId="19" fillId="0" borderId="0" xfId="0" applyFont="1"/>
    <xf numFmtId="0" fontId="0" fillId="0" borderId="0" xfId="0" applyBorder="1"/>
    <xf numFmtId="0" fontId="19" fillId="0" borderId="0" xfId="42" applyFont="1" applyBorder="1"/>
    <xf numFmtId="17" fontId="0" fillId="0" borderId="0" xfId="0" applyNumberFormat="1" applyBorder="1"/>
    <xf numFmtId="17" fontId="0" fillId="38" borderId="0" xfId="0" applyNumberFormat="1" applyFill="1"/>
    <xf numFmtId="0" fontId="0" fillId="36" borderId="10" xfId="0" applyFill="1" applyBorder="1" applyAlignment="1">
      <alignment horizontal="center"/>
    </xf>
  </cellXfs>
  <cellStyles count="44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Hyperlink" xfId="43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Amplificateurs et comparateurs) - Etude sur 107</a:t>
            </a:r>
            <a:endParaRPr lang="fr-FR" sz="1100">
              <a:effectLst/>
            </a:endParaRPr>
          </a:p>
          <a:p>
            <a:pPr>
              <a:defRPr/>
            </a:pPr>
            <a:r>
              <a:rPr lang="en-US" sz="1400" b="0" i="0" baseline="0">
                <a:effectLst/>
              </a:rPr>
              <a:t>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tableaux'!$A$11:$A$16</c:f>
              <c:strCache>
                <c:ptCount val="6"/>
                <c:pt idx="0">
                  <c:v>6 à 10</c:v>
                </c:pt>
                <c:pt idx="1">
                  <c:v>10 à 14</c:v>
                </c:pt>
                <c:pt idx="2">
                  <c:v>14 à 18</c:v>
                </c:pt>
                <c:pt idx="3">
                  <c:v>18 à 22 </c:v>
                </c:pt>
                <c:pt idx="4">
                  <c:v>22 à 26</c:v>
                </c:pt>
                <c:pt idx="5">
                  <c:v>26 ou + </c:v>
                </c:pt>
              </c:strCache>
            </c:strRef>
          </c:cat>
          <c:val>
            <c:numRef>
              <c:f>'Graphiques et tableaux'!$C$11:$C$16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50</c:v>
                </c:pt>
                <c:pt idx="3">
                  <c:v>27</c:v>
                </c:pt>
                <c:pt idx="4">
                  <c:v>9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AC-496F-8E85-4F2AA273B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Microcontroleurs automobiles) - Etude sur 22</a:t>
            </a:r>
            <a:r>
              <a:rPr lang="fr-FR" sz="1100" b="0" i="0" baseline="0">
                <a:effectLst/>
              </a:rPr>
              <a:t> </a:t>
            </a:r>
            <a:r>
              <a:rPr lang="en-US" sz="1400" b="0" i="0" baseline="0">
                <a:effectLst/>
              </a:rPr>
              <a:t>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tableaux'!$G$11:$G$15</c:f>
              <c:strCache>
                <c:ptCount val="5"/>
                <c:pt idx="0">
                  <c:v>15 à 17</c:v>
                </c:pt>
                <c:pt idx="1">
                  <c:v>17 à 19</c:v>
                </c:pt>
                <c:pt idx="2">
                  <c:v>19 à 21</c:v>
                </c:pt>
                <c:pt idx="3">
                  <c:v>21 à 23</c:v>
                </c:pt>
                <c:pt idx="4">
                  <c:v>23 et +</c:v>
                </c:pt>
              </c:strCache>
            </c:strRef>
          </c:cat>
          <c:val>
            <c:numRef>
              <c:f>'Graphiques et tableaux'!$H$11:$H$15</c:f>
              <c:numCache>
                <c:formatCode>General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18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C-4568-98CF-FF1DE8E9F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composants imagerie et photonique) - Etude sur 8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tableaux'!$O$11:$O$13</c:f>
              <c:strCache>
                <c:ptCount val="3"/>
                <c:pt idx="0">
                  <c:v>6 à 8</c:v>
                </c:pt>
                <c:pt idx="1">
                  <c:v>8 à 10</c:v>
                </c:pt>
                <c:pt idx="2">
                  <c:v>10 et + </c:v>
                </c:pt>
              </c:strCache>
            </c:strRef>
          </c:cat>
          <c:val>
            <c:numRef>
              <c:f>'Graphiques et tableaux'!$Q$11:$Q$13</c:f>
              <c:numCache>
                <c:formatCode>General</c:formatCode>
                <c:ptCount val="3"/>
                <c:pt idx="0">
                  <c:v>5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2A-4E29-A864-CFB033886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Interfaces et transcepteurs) - Etude sur 6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tableaux'!$S$11:$S$14</c:f>
              <c:strCache>
                <c:ptCount val="4"/>
                <c:pt idx="0">
                  <c:v>9 à 11</c:v>
                </c:pt>
                <c:pt idx="1">
                  <c:v>11 à 13</c:v>
                </c:pt>
                <c:pt idx="2">
                  <c:v>13 à 15</c:v>
                </c:pt>
                <c:pt idx="3">
                  <c:v>15 et + </c:v>
                </c:pt>
              </c:strCache>
            </c:strRef>
          </c:cat>
          <c:val>
            <c:numRef>
              <c:f>'Graphiques et tableaux'!$U$11:$U$14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9F-4E18-9D86-145C55320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Mémoires) - Etude sur 65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tableaux'!$W$11:$W$15</c:f>
              <c:strCache>
                <c:ptCount val="5"/>
                <c:pt idx="0">
                  <c:v>13 à 15</c:v>
                </c:pt>
                <c:pt idx="1">
                  <c:v>15 à 17</c:v>
                </c:pt>
                <c:pt idx="2">
                  <c:v>19 à 21</c:v>
                </c:pt>
                <c:pt idx="3">
                  <c:v>21 à 23</c:v>
                </c:pt>
                <c:pt idx="4">
                  <c:v>23 et + </c:v>
                </c:pt>
              </c:strCache>
            </c:strRef>
          </c:cat>
          <c:val>
            <c:numRef>
              <c:f>'Graphiques et tableaux'!$Y$11:$Y$15</c:f>
              <c:numCache>
                <c:formatCode>General</c:formatCode>
                <c:ptCount val="5"/>
                <c:pt idx="0">
                  <c:v>33</c:v>
                </c:pt>
                <c:pt idx="1">
                  <c:v>27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A-4372-B8E2-657574CB7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Capteurs et Mems) - Etude sur 13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tableaux'!$AA$11:$AA$14</c:f>
              <c:strCache>
                <c:ptCount val="4"/>
                <c:pt idx="0">
                  <c:v>9 à 11</c:v>
                </c:pt>
                <c:pt idx="1">
                  <c:v>11 à 13</c:v>
                </c:pt>
                <c:pt idx="2">
                  <c:v>13 à 15</c:v>
                </c:pt>
                <c:pt idx="3">
                  <c:v>15 et + </c:v>
                </c:pt>
              </c:strCache>
            </c:strRef>
          </c:cat>
          <c:val>
            <c:numRef>
              <c:f>'Graphiques et tableaux'!$AC$11:$AC$14</c:f>
              <c:numCache>
                <c:formatCode>General</c:formatCode>
                <c:ptCount val="4"/>
                <c:pt idx="0">
                  <c:v>10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F-4676-A1E5-8DE45F7EA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Microcontroleurs et microprocesseurs) - Etude sur 950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tableaux'!$AE$11:$AE$15</c:f>
              <c:strCache>
                <c:ptCount val="5"/>
                <c:pt idx="0">
                  <c:v>9 à 12</c:v>
                </c:pt>
                <c:pt idx="1">
                  <c:v>12 à 15</c:v>
                </c:pt>
                <c:pt idx="2">
                  <c:v>15 à 18</c:v>
                </c:pt>
                <c:pt idx="3">
                  <c:v>18 à 21</c:v>
                </c:pt>
                <c:pt idx="4">
                  <c:v>21 et + </c:v>
                </c:pt>
              </c:strCache>
            </c:strRef>
          </c:cat>
          <c:val>
            <c:numRef>
              <c:f>'Graphiques et tableaux'!$AG$11:$AG$15</c:f>
              <c:numCache>
                <c:formatCode>General</c:formatCode>
                <c:ptCount val="5"/>
                <c:pt idx="0">
                  <c:v>321</c:v>
                </c:pt>
                <c:pt idx="1">
                  <c:v>324</c:v>
                </c:pt>
                <c:pt idx="2">
                  <c:v>186</c:v>
                </c:pt>
                <c:pt idx="3">
                  <c:v>67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B-418E-84B2-5127DFA5D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Drivers de moteurs) - Etude sur 38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tableaux'!$AI$11:$AI$15</c:f>
              <c:strCache>
                <c:ptCount val="5"/>
                <c:pt idx="0">
                  <c:v>11 à 14</c:v>
                </c:pt>
                <c:pt idx="1">
                  <c:v>14 à 17</c:v>
                </c:pt>
                <c:pt idx="2">
                  <c:v>17 à 20</c:v>
                </c:pt>
                <c:pt idx="3">
                  <c:v>20 à 23</c:v>
                </c:pt>
                <c:pt idx="4">
                  <c:v>23 et +</c:v>
                </c:pt>
              </c:strCache>
            </c:strRef>
          </c:cat>
          <c:val>
            <c:numRef>
              <c:f>'Graphiques et tableaux'!$AK$11:$AK$15</c:f>
              <c:numCache>
                <c:formatCode>General</c:formatCode>
                <c:ptCount val="5"/>
                <c:pt idx="0">
                  <c:v>6</c:v>
                </c:pt>
                <c:pt idx="1">
                  <c:v>2</c:v>
                </c:pt>
                <c:pt idx="2">
                  <c:v>12</c:v>
                </c:pt>
                <c:pt idx="3">
                  <c:v>7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9-4150-9C1D-45C592388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NFC) - Etude sur 2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tableaux'!$AM$11</c:f>
              <c:strCache>
                <c:ptCount val="1"/>
                <c:pt idx="0">
                  <c:v>11 à 14</c:v>
                </c:pt>
              </c:strCache>
            </c:strRef>
          </c:cat>
          <c:val>
            <c:numRef>
              <c:f>'Graphiques et tableaux'!$AO$11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C-45D1-9A8E-9B43EDC7E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Positioning) - Etude sur 2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tableaux'!$AQ$11:$AQ$12</c:f>
              <c:strCache>
                <c:ptCount val="2"/>
                <c:pt idx="0">
                  <c:v>7 ans</c:v>
                </c:pt>
                <c:pt idx="1">
                  <c:v>8 ans</c:v>
                </c:pt>
              </c:strCache>
            </c:strRef>
          </c:cat>
          <c:val>
            <c:numRef>
              <c:f>'Graphiques et tableaux'!$AS$11:$AS$12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3B-466E-99E9-3D49B0742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Management de puissance) - Etude sur 111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tableaux'!$AU$11:$AU$16</c:f>
              <c:strCache>
                <c:ptCount val="6"/>
                <c:pt idx="0">
                  <c:v>9 à 13</c:v>
                </c:pt>
                <c:pt idx="1">
                  <c:v>13 à 17</c:v>
                </c:pt>
                <c:pt idx="2">
                  <c:v>17 à 21</c:v>
                </c:pt>
                <c:pt idx="3">
                  <c:v>21 à 25</c:v>
                </c:pt>
                <c:pt idx="4">
                  <c:v>25 à 29</c:v>
                </c:pt>
                <c:pt idx="5">
                  <c:v>29 et + </c:v>
                </c:pt>
              </c:strCache>
            </c:strRef>
          </c:cat>
          <c:val>
            <c:numRef>
              <c:f>'Graphiques et tableaux'!$AW$11:$AW$16</c:f>
              <c:numCache>
                <c:formatCode>General</c:formatCode>
                <c:ptCount val="6"/>
                <c:pt idx="0">
                  <c:v>12</c:v>
                </c:pt>
                <c:pt idx="1">
                  <c:v>30</c:v>
                </c:pt>
                <c:pt idx="2">
                  <c:v>29</c:v>
                </c:pt>
                <c:pt idx="3">
                  <c:v>11</c:v>
                </c:pt>
                <c:pt idx="4">
                  <c:v>28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C0-45FA-AC94-EF37CCBA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Modules de puissance et IPM) - Etude sur 3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tableaux'!$AY$11:$AY$12</c:f>
              <c:strCache>
                <c:ptCount val="2"/>
                <c:pt idx="0">
                  <c:v>8 ans</c:v>
                </c:pt>
                <c:pt idx="1">
                  <c:v>14 à 16 </c:v>
                </c:pt>
              </c:strCache>
            </c:strRef>
          </c:cat>
          <c:val>
            <c:numRef>
              <c:f>'Graphiques et tableaux'!$BA$11:$BA$12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6-4EF9-A517-4826D0AAE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Protections et filtres EMI) - Etude sur 26 composants</a:t>
            </a:r>
            <a:endParaRPr lang="fr-F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tableaux'!$BG$11:$BG$15</c:f>
              <c:strCache>
                <c:ptCount val="5"/>
                <c:pt idx="0">
                  <c:v>9 à 13</c:v>
                </c:pt>
                <c:pt idx="1">
                  <c:v>13 à 17</c:v>
                </c:pt>
                <c:pt idx="2">
                  <c:v>17 à 21</c:v>
                </c:pt>
                <c:pt idx="3">
                  <c:v>21 à 25</c:v>
                </c:pt>
                <c:pt idx="4">
                  <c:v>25 et +</c:v>
                </c:pt>
              </c:strCache>
            </c:strRef>
          </c:cat>
          <c:val>
            <c:numRef>
              <c:f>'Graphiques et tableaux'!$BI$11:$BI$15</c:f>
              <c:numCache>
                <c:formatCode>General</c:formatCode>
                <c:ptCount val="5"/>
                <c:pt idx="0">
                  <c:v>14</c:v>
                </c:pt>
                <c:pt idx="1">
                  <c:v>7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E4-4C49-AE27-9F7C32F5D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SIC) - Etude sur 1 composant</a:t>
            </a:r>
            <a:endParaRPr lang="fr-F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tableaux'!$BK$11</c:f>
              <c:strCache>
                <c:ptCount val="1"/>
                <c:pt idx="0">
                  <c:v>7 ans</c:v>
                </c:pt>
              </c:strCache>
            </c:strRef>
          </c:cat>
          <c:val>
            <c:numRef>
              <c:f>'Graphiques et tableaux'!$BM$11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7-4938-A2CF-0AF99CD43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Connectique sans fil) - Etude sur 2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tableaux'!$BQ$11:$BQ$12</c:f>
              <c:strCache>
                <c:ptCount val="2"/>
                <c:pt idx="0">
                  <c:v>15 ans</c:v>
                </c:pt>
                <c:pt idx="1">
                  <c:v>17 ans</c:v>
                </c:pt>
              </c:strCache>
            </c:strRef>
          </c:cat>
          <c:val>
            <c:numRef>
              <c:f>'Graphiques et tableaux'!$BS$11:$BS$12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2F-4A6C-BE0B-58414CD87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diodes et redresseurs) - Etude sur 28 composants</a:t>
            </a:r>
            <a:endParaRPr lang="fr-F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tableaux'!$K$11:$K$15</c:f>
              <c:strCache>
                <c:ptCount val="5"/>
                <c:pt idx="0">
                  <c:v>7 à 11</c:v>
                </c:pt>
                <c:pt idx="1">
                  <c:v>11 à 15</c:v>
                </c:pt>
                <c:pt idx="2">
                  <c:v>15 à 19</c:v>
                </c:pt>
                <c:pt idx="3">
                  <c:v>19 à 23</c:v>
                </c:pt>
                <c:pt idx="4">
                  <c:v>23 et +</c:v>
                </c:pt>
              </c:strCache>
            </c:strRef>
          </c:cat>
          <c:val>
            <c:numRef>
              <c:f>'Graphiques et tableaux'!$M$11:$M$15</c:f>
              <c:numCache>
                <c:formatCode>General</c:formatCode>
                <c:ptCount val="5"/>
                <c:pt idx="0">
                  <c:v>8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1D-47F0-8FC4-F498BC719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Estimations de la durée de vie (en années) entre la date de lancement du produit et la fin d'engagement de longévité (ST MICRO Power transistors) - Etude sur 406 composants</a:t>
            </a:r>
            <a:endParaRPr lang="fr-F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'Graphiques et tableaux'!$BC$11:$BC$16</c:f>
              <c:strCache>
                <c:ptCount val="6"/>
                <c:pt idx="0">
                  <c:v>10 à 12</c:v>
                </c:pt>
                <c:pt idx="1">
                  <c:v>12 à 14</c:v>
                </c:pt>
                <c:pt idx="2">
                  <c:v>14 à 16</c:v>
                </c:pt>
                <c:pt idx="3">
                  <c:v>16 à 18</c:v>
                </c:pt>
                <c:pt idx="4">
                  <c:v>18 à 20</c:v>
                </c:pt>
                <c:pt idx="5">
                  <c:v>20 et +</c:v>
                </c:pt>
              </c:strCache>
            </c:strRef>
          </c:cat>
          <c:val>
            <c:numRef>
              <c:f>'Graphiques et tableaux'!$BE$11:$BE$16</c:f>
              <c:numCache>
                <c:formatCode>General</c:formatCode>
                <c:ptCount val="6"/>
                <c:pt idx="0">
                  <c:v>88</c:v>
                </c:pt>
                <c:pt idx="1">
                  <c:v>81</c:v>
                </c:pt>
                <c:pt idx="2">
                  <c:v>141</c:v>
                </c:pt>
                <c:pt idx="3">
                  <c:v>80</c:v>
                </c:pt>
                <c:pt idx="4">
                  <c:v>15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1-49E9-9D69-0F22EC09B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91424"/>
        <c:axId val="712893064"/>
      </c:barChart>
      <c:catAx>
        <c:axId val="7128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3064"/>
        <c:crosses val="autoZero"/>
        <c:auto val="1"/>
        <c:lblAlgn val="ctr"/>
        <c:lblOffset val="100"/>
        <c:noMultiLvlLbl val="0"/>
      </c:catAx>
      <c:valAx>
        <c:axId val="71289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2"/>
          <c:tx>
            <c:strRef>
              <c:f>Feuil4!$E$1</c:f>
              <c:strCache>
                <c:ptCount val="1"/>
                <c:pt idx="0">
                  <c:v>End of support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Feuil4!$A$2:$B$122</c:f>
              <c:strCache>
                <c:ptCount val="121"/>
                <c:pt idx="0">
                  <c:v>LM2902</c:v>
                </c:pt>
                <c:pt idx="1">
                  <c:v>LM2901</c:v>
                </c:pt>
                <c:pt idx="2">
                  <c:v>LM2903</c:v>
                </c:pt>
                <c:pt idx="3">
                  <c:v>LM2901H</c:v>
                </c:pt>
                <c:pt idx="4">
                  <c:v>LM2902W</c:v>
                </c:pt>
                <c:pt idx="5">
                  <c:v>LM2903H</c:v>
                </c:pt>
                <c:pt idx="6">
                  <c:v>LM2904WH</c:v>
                </c:pt>
                <c:pt idx="7">
                  <c:v>TSV321</c:v>
                </c:pt>
                <c:pt idx="8">
                  <c:v>TSV321A</c:v>
                </c:pt>
                <c:pt idx="9">
                  <c:v>TSV324</c:v>
                </c:pt>
                <c:pt idx="10">
                  <c:v>TSV324A</c:v>
                </c:pt>
                <c:pt idx="11">
                  <c:v>TSV358</c:v>
                </c:pt>
                <c:pt idx="12">
                  <c:v>TSV358A</c:v>
                </c:pt>
                <c:pt idx="13">
                  <c:v>TS3021</c:v>
                </c:pt>
                <c:pt idx="14">
                  <c:v>TS3021A</c:v>
                </c:pt>
                <c:pt idx="15">
                  <c:v>TSC101</c:v>
                </c:pt>
                <c:pt idx="16">
                  <c:v>TSC888</c:v>
                </c:pt>
                <c:pt idx="17">
                  <c:v>TSV620</c:v>
                </c:pt>
                <c:pt idx="18">
                  <c:v>TSV620A</c:v>
                </c:pt>
                <c:pt idx="19">
                  <c:v>TSV611</c:v>
                </c:pt>
                <c:pt idx="20">
                  <c:v>TSV611A</c:v>
                </c:pt>
                <c:pt idx="21">
                  <c:v>TSV612</c:v>
                </c:pt>
                <c:pt idx="22">
                  <c:v>TSV612A</c:v>
                </c:pt>
                <c:pt idx="23">
                  <c:v>SPC560D30L1</c:v>
                </c:pt>
                <c:pt idx="24">
                  <c:v>SPC560D30L3</c:v>
                </c:pt>
                <c:pt idx="25">
                  <c:v>SPC560D40L1</c:v>
                </c:pt>
                <c:pt idx="26">
                  <c:v>SPC560D40L3</c:v>
                </c:pt>
                <c:pt idx="27">
                  <c:v>TSC103</c:v>
                </c:pt>
                <c:pt idx="28">
                  <c:v>TSC1031</c:v>
                </c:pt>
                <c:pt idx="29">
                  <c:v>TSV912H</c:v>
                </c:pt>
                <c:pt idx="30">
                  <c:v>TSC1021</c:v>
                </c:pt>
                <c:pt idx="31">
                  <c:v>TSV6191</c:v>
                </c:pt>
                <c:pt idx="32">
                  <c:v>TSV6191A</c:v>
                </c:pt>
                <c:pt idx="33">
                  <c:v>TSV6192</c:v>
                </c:pt>
                <c:pt idx="34">
                  <c:v>TSV6192A</c:v>
                </c:pt>
                <c:pt idx="35">
                  <c:v>SPC564A70L7</c:v>
                </c:pt>
                <c:pt idx="36">
                  <c:v>SPC560P54L3</c:v>
                </c:pt>
                <c:pt idx="37">
                  <c:v>SPC560P54L5</c:v>
                </c:pt>
                <c:pt idx="38">
                  <c:v>SPC560P60L3</c:v>
                </c:pt>
                <c:pt idx="39">
                  <c:v>SPC560P60L5</c:v>
                </c:pt>
                <c:pt idx="40">
                  <c:v>SPC56AP54L3</c:v>
                </c:pt>
                <c:pt idx="41">
                  <c:v>SPC56AP60L3</c:v>
                </c:pt>
                <c:pt idx="42">
                  <c:v>SPC56AP60L5</c:v>
                </c:pt>
                <c:pt idx="43">
                  <c:v>TS3011</c:v>
                </c:pt>
                <c:pt idx="44">
                  <c:v>TSV850</c:v>
                </c:pt>
                <c:pt idx="45">
                  <c:v>TSV850A</c:v>
                </c:pt>
                <c:pt idx="46">
                  <c:v>TSV851</c:v>
                </c:pt>
                <c:pt idx="47">
                  <c:v>TSV851A</c:v>
                </c:pt>
                <c:pt idx="48">
                  <c:v>TSV852</c:v>
                </c:pt>
                <c:pt idx="49">
                  <c:v>TSV852A</c:v>
                </c:pt>
                <c:pt idx="50">
                  <c:v>TSV853</c:v>
                </c:pt>
                <c:pt idx="51">
                  <c:v>TSV853A</c:v>
                </c:pt>
                <c:pt idx="52">
                  <c:v>TSV854</c:v>
                </c:pt>
                <c:pt idx="53">
                  <c:v>TSV854A</c:v>
                </c:pt>
                <c:pt idx="54">
                  <c:v>LM2903W</c:v>
                </c:pt>
                <c:pt idx="55">
                  <c:v>TSV521</c:v>
                </c:pt>
                <c:pt idx="56">
                  <c:v>TSV521A</c:v>
                </c:pt>
                <c:pt idx="57">
                  <c:v>TSV522</c:v>
                </c:pt>
                <c:pt idx="58">
                  <c:v>TSV522A</c:v>
                </c:pt>
                <c:pt idx="59">
                  <c:v>TS881</c:v>
                </c:pt>
                <c:pt idx="60">
                  <c:v>TSX561</c:v>
                </c:pt>
                <c:pt idx="61">
                  <c:v>TSX561A</c:v>
                </c:pt>
                <c:pt idx="62">
                  <c:v>TSX562</c:v>
                </c:pt>
                <c:pt idx="63">
                  <c:v>TSX562A</c:v>
                </c:pt>
                <c:pt idx="64">
                  <c:v>TSX564</c:v>
                </c:pt>
                <c:pt idx="65">
                  <c:v>TSX564A</c:v>
                </c:pt>
                <c:pt idx="66">
                  <c:v>SPC564L70L3</c:v>
                </c:pt>
                <c:pt idx="67">
                  <c:v>SPC564L70L5</c:v>
                </c:pt>
                <c:pt idx="68">
                  <c:v>SPC56EL70L3</c:v>
                </c:pt>
                <c:pt idx="69">
                  <c:v>SPC56EL70L5</c:v>
                </c:pt>
                <c:pt idx="70">
                  <c:v>TS882</c:v>
                </c:pt>
                <c:pt idx="71">
                  <c:v>TS884</c:v>
                </c:pt>
                <c:pt idx="72">
                  <c:v>TSX631</c:v>
                </c:pt>
                <c:pt idx="73">
                  <c:v>TSX631A</c:v>
                </c:pt>
                <c:pt idx="74">
                  <c:v>TSX632</c:v>
                </c:pt>
                <c:pt idx="75">
                  <c:v>TSX632A</c:v>
                </c:pt>
                <c:pt idx="76">
                  <c:v>TSX634</c:v>
                </c:pt>
                <c:pt idx="77">
                  <c:v>TSX634A</c:v>
                </c:pt>
                <c:pt idx="78">
                  <c:v>TSU101</c:v>
                </c:pt>
                <c:pt idx="79">
                  <c:v>TSU102</c:v>
                </c:pt>
                <c:pt idx="80">
                  <c:v>TSU104</c:v>
                </c:pt>
                <c:pt idx="81">
                  <c:v>TSX920</c:v>
                </c:pt>
                <c:pt idx="82">
                  <c:v>TSX921</c:v>
                </c:pt>
                <c:pt idx="83">
                  <c:v>TSX922</c:v>
                </c:pt>
                <c:pt idx="84">
                  <c:v>TSX923</c:v>
                </c:pt>
                <c:pt idx="85">
                  <c:v>TSX9291</c:v>
                </c:pt>
                <c:pt idx="86">
                  <c:v>TSX9292</c:v>
                </c:pt>
                <c:pt idx="87">
                  <c:v>SPC570S40E1</c:v>
                </c:pt>
                <c:pt idx="88">
                  <c:v>SPC570S40E3</c:v>
                </c:pt>
                <c:pt idx="89">
                  <c:v>SPC570S50E1</c:v>
                </c:pt>
                <c:pt idx="90">
                  <c:v>SPC570S50E3</c:v>
                </c:pt>
                <c:pt idx="91">
                  <c:v>TSX711</c:v>
                </c:pt>
                <c:pt idx="92">
                  <c:v>TSX711A</c:v>
                </c:pt>
                <c:pt idx="93">
                  <c:v>TSX712</c:v>
                </c:pt>
                <c:pt idx="94">
                  <c:v>TSX3702</c:v>
                </c:pt>
                <c:pt idx="95">
                  <c:v>TSX7191</c:v>
                </c:pt>
                <c:pt idx="96">
                  <c:v>TSX7191A</c:v>
                </c:pt>
                <c:pt idx="97">
                  <c:v>TSX393</c:v>
                </c:pt>
                <c:pt idx="98">
                  <c:v>TSX7192</c:v>
                </c:pt>
                <c:pt idx="99">
                  <c:v>TSB611</c:v>
                </c:pt>
                <c:pt idx="100">
                  <c:v>LM2903WH</c:v>
                </c:pt>
                <c:pt idx="101">
                  <c:v>LM2904AH</c:v>
                </c:pt>
                <c:pt idx="102">
                  <c:v>TS3021H</c:v>
                </c:pt>
                <c:pt idx="103">
                  <c:v>TSB571</c:v>
                </c:pt>
                <c:pt idx="104">
                  <c:v>TSB572</c:v>
                </c:pt>
                <c:pt idx="105">
                  <c:v>TSX339</c:v>
                </c:pt>
                <c:pt idx="106">
                  <c:v>TSX3704</c:v>
                </c:pt>
                <c:pt idx="107">
                  <c:v>TSU111</c:v>
                </c:pt>
                <c:pt idx="108">
                  <c:v>TSU112</c:v>
                </c:pt>
                <c:pt idx="109">
                  <c:v>TSU114</c:v>
                </c:pt>
                <c:pt idx="110">
                  <c:v>TS880</c:v>
                </c:pt>
                <c:pt idx="111">
                  <c:v>TS883</c:v>
                </c:pt>
                <c:pt idx="112">
                  <c:v>TSZ181H</c:v>
                </c:pt>
                <c:pt idx="113">
                  <c:v>TSZ182H</c:v>
                </c:pt>
                <c:pt idx="114">
                  <c:v>TSV791</c:v>
                </c:pt>
                <c:pt idx="115">
                  <c:v>TSV792</c:v>
                </c:pt>
                <c:pt idx="116">
                  <c:v>LM2904B</c:v>
                </c:pt>
                <c:pt idx="117">
                  <c:v>TSU112IY</c:v>
                </c:pt>
                <c:pt idx="118">
                  <c:v>TSZ182H1</c:v>
                </c:pt>
                <c:pt idx="119">
                  <c:v>TSV772</c:v>
                </c:pt>
                <c:pt idx="120">
                  <c:v>LM2902B</c:v>
                </c:pt>
              </c:strCache>
            </c:strRef>
          </c:cat>
          <c:val>
            <c:numRef>
              <c:f>Feuil4!$E$2:$E$122</c:f>
            </c:numRef>
          </c:val>
          <c:smooth val="0"/>
          <c:extLst>
            <c:ext xmlns:c16="http://schemas.microsoft.com/office/drawing/2014/chart" uri="{C3380CC4-5D6E-409C-BE32-E72D297353CC}">
              <c16:uniqueId val="{00000002-0905-4EBD-BB88-310D702885F0}"/>
            </c:ext>
          </c:extLst>
        </c:ser>
        <c:ser>
          <c:idx val="3"/>
          <c:order val="3"/>
          <c:tx>
            <c:strRef>
              <c:f>Feuil4!$F$1</c:f>
              <c:strCache>
                <c:ptCount val="1"/>
                <c:pt idx="0">
                  <c:v>Initial Release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name>Linear trend</c:nam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41168752363392"/>
                  <c:y val="5.205606652109662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Feuil4!$A$2:$B$122</c:f>
              <c:strCache>
                <c:ptCount val="121"/>
                <c:pt idx="0">
                  <c:v>LM2902</c:v>
                </c:pt>
                <c:pt idx="1">
                  <c:v>LM2901</c:v>
                </c:pt>
                <c:pt idx="2">
                  <c:v>LM2903</c:v>
                </c:pt>
                <c:pt idx="3">
                  <c:v>LM2901H</c:v>
                </c:pt>
                <c:pt idx="4">
                  <c:v>LM2902W</c:v>
                </c:pt>
                <c:pt idx="5">
                  <c:v>LM2903H</c:v>
                </c:pt>
                <c:pt idx="6">
                  <c:v>LM2904WH</c:v>
                </c:pt>
                <c:pt idx="7">
                  <c:v>TSV321</c:v>
                </c:pt>
                <c:pt idx="8">
                  <c:v>TSV321A</c:v>
                </c:pt>
                <c:pt idx="9">
                  <c:v>TSV324</c:v>
                </c:pt>
                <c:pt idx="10">
                  <c:v>TSV324A</c:v>
                </c:pt>
                <c:pt idx="11">
                  <c:v>TSV358</c:v>
                </c:pt>
                <c:pt idx="12">
                  <c:v>TSV358A</c:v>
                </c:pt>
                <c:pt idx="13">
                  <c:v>TS3021</c:v>
                </c:pt>
                <c:pt idx="14">
                  <c:v>TS3021A</c:v>
                </c:pt>
                <c:pt idx="15">
                  <c:v>TSC101</c:v>
                </c:pt>
                <c:pt idx="16">
                  <c:v>TSC888</c:v>
                </c:pt>
                <c:pt idx="17">
                  <c:v>TSV620</c:v>
                </c:pt>
                <c:pt idx="18">
                  <c:v>TSV620A</c:v>
                </c:pt>
                <c:pt idx="19">
                  <c:v>TSV611</c:v>
                </c:pt>
                <c:pt idx="20">
                  <c:v>TSV611A</c:v>
                </c:pt>
                <c:pt idx="21">
                  <c:v>TSV612</c:v>
                </c:pt>
                <c:pt idx="22">
                  <c:v>TSV612A</c:v>
                </c:pt>
                <c:pt idx="23">
                  <c:v>SPC560D30L1</c:v>
                </c:pt>
                <c:pt idx="24">
                  <c:v>SPC560D30L3</c:v>
                </c:pt>
                <c:pt idx="25">
                  <c:v>SPC560D40L1</c:v>
                </c:pt>
                <c:pt idx="26">
                  <c:v>SPC560D40L3</c:v>
                </c:pt>
                <c:pt idx="27">
                  <c:v>TSC103</c:v>
                </c:pt>
                <c:pt idx="28">
                  <c:v>TSC1031</c:v>
                </c:pt>
                <c:pt idx="29">
                  <c:v>TSV912H</c:v>
                </c:pt>
                <c:pt idx="30">
                  <c:v>TSC1021</c:v>
                </c:pt>
                <c:pt idx="31">
                  <c:v>TSV6191</c:v>
                </c:pt>
                <c:pt idx="32">
                  <c:v>TSV6191A</c:v>
                </c:pt>
                <c:pt idx="33">
                  <c:v>TSV6192</c:v>
                </c:pt>
                <c:pt idx="34">
                  <c:v>TSV6192A</c:v>
                </c:pt>
                <c:pt idx="35">
                  <c:v>SPC564A70L7</c:v>
                </c:pt>
                <c:pt idx="36">
                  <c:v>SPC560P54L3</c:v>
                </c:pt>
                <c:pt idx="37">
                  <c:v>SPC560P54L5</c:v>
                </c:pt>
                <c:pt idx="38">
                  <c:v>SPC560P60L3</c:v>
                </c:pt>
                <c:pt idx="39">
                  <c:v>SPC560P60L5</c:v>
                </c:pt>
                <c:pt idx="40">
                  <c:v>SPC56AP54L3</c:v>
                </c:pt>
                <c:pt idx="41">
                  <c:v>SPC56AP60L3</c:v>
                </c:pt>
                <c:pt idx="42">
                  <c:v>SPC56AP60L5</c:v>
                </c:pt>
                <c:pt idx="43">
                  <c:v>TS3011</c:v>
                </c:pt>
                <c:pt idx="44">
                  <c:v>TSV850</c:v>
                </c:pt>
                <c:pt idx="45">
                  <c:v>TSV850A</c:v>
                </c:pt>
                <c:pt idx="46">
                  <c:v>TSV851</c:v>
                </c:pt>
                <c:pt idx="47">
                  <c:v>TSV851A</c:v>
                </c:pt>
                <c:pt idx="48">
                  <c:v>TSV852</c:v>
                </c:pt>
                <c:pt idx="49">
                  <c:v>TSV852A</c:v>
                </c:pt>
                <c:pt idx="50">
                  <c:v>TSV853</c:v>
                </c:pt>
                <c:pt idx="51">
                  <c:v>TSV853A</c:v>
                </c:pt>
                <c:pt idx="52">
                  <c:v>TSV854</c:v>
                </c:pt>
                <c:pt idx="53">
                  <c:v>TSV854A</c:v>
                </c:pt>
                <c:pt idx="54">
                  <c:v>LM2903W</c:v>
                </c:pt>
                <c:pt idx="55">
                  <c:v>TSV521</c:v>
                </c:pt>
                <c:pt idx="56">
                  <c:v>TSV521A</c:v>
                </c:pt>
                <c:pt idx="57">
                  <c:v>TSV522</c:v>
                </c:pt>
                <c:pt idx="58">
                  <c:v>TSV522A</c:v>
                </c:pt>
                <c:pt idx="59">
                  <c:v>TS881</c:v>
                </c:pt>
                <c:pt idx="60">
                  <c:v>TSX561</c:v>
                </c:pt>
                <c:pt idx="61">
                  <c:v>TSX561A</c:v>
                </c:pt>
                <c:pt idx="62">
                  <c:v>TSX562</c:v>
                </c:pt>
                <c:pt idx="63">
                  <c:v>TSX562A</c:v>
                </c:pt>
                <c:pt idx="64">
                  <c:v>TSX564</c:v>
                </c:pt>
                <c:pt idx="65">
                  <c:v>TSX564A</c:v>
                </c:pt>
                <c:pt idx="66">
                  <c:v>SPC564L70L3</c:v>
                </c:pt>
                <c:pt idx="67">
                  <c:v>SPC564L70L5</c:v>
                </c:pt>
                <c:pt idx="68">
                  <c:v>SPC56EL70L3</c:v>
                </c:pt>
                <c:pt idx="69">
                  <c:v>SPC56EL70L5</c:v>
                </c:pt>
                <c:pt idx="70">
                  <c:v>TS882</c:v>
                </c:pt>
                <c:pt idx="71">
                  <c:v>TS884</c:v>
                </c:pt>
                <c:pt idx="72">
                  <c:v>TSX631</c:v>
                </c:pt>
                <c:pt idx="73">
                  <c:v>TSX631A</c:v>
                </c:pt>
                <c:pt idx="74">
                  <c:v>TSX632</c:v>
                </c:pt>
                <c:pt idx="75">
                  <c:v>TSX632A</c:v>
                </c:pt>
                <c:pt idx="76">
                  <c:v>TSX634</c:v>
                </c:pt>
                <c:pt idx="77">
                  <c:v>TSX634A</c:v>
                </c:pt>
                <c:pt idx="78">
                  <c:v>TSU101</c:v>
                </c:pt>
                <c:pt idx="79">
                  <c:v>TSU102</c:v>
                </c:pt>
                <c:pt idx="80">
                  <c:v>TSU104</c:v>
                </c:pt>
                <c:pt idx="81">
                  <c:v>TSX920</c:v>
                </c:pt>
                <c:pt idx="82">
                  <c:v>TSX921</c:v>
                </c:pt>
                <c:pt idx="83">
                  <c:v>TSX922</c:v>
                </c:pt>
                <c:pt idx="84">
                  <c:v>TSX923</c:v>
                </c:pt>
                <c:pt idx="85">
                  <c:v>TSX9291</c:v>
                </c:pt>
                <c:pt idx="86">
                  <c:v>TSX9292</c:v>
                </c:pt>
                <c:pt idx="87">
                  <c:v>SPC570S40E1</c:v>
                </c:pt>
                <c:pt idx="88">
                  <c:v>SPC570S40E3</c:v>
                </c:pt>
                <c:pt idx="89">
                  <c:v>SPC570S50E1</c:v>
                </c:pt>
                <c:pt idx="90">
                  <c:v>SPC570S50E3</c:v>
                </c:pt>
                <c:pt idx="91">
                  <c:v>TSX711</c:v>
                </c:pt>
                <c:pt idx="92">
                  <c:v>TSX711A</c:v>
                </c:pt>
                <c:pt idx="93">
                  <c:v>TSX712</c:v>
                </c:pt>
                <c:pt idx="94">
                  <c:v>TSX3702</c:v>
                </c:pt>
                <c:pt idx="95">
                  <c:v>TSX7191</c:v>
                </c:pt>
                <c:pt idx="96">
                  <c:v>TSX7191A</c:v>
                </c:pt>
                <c:pt idx="97">
                  <c:v>TSX393</c:v>
                </c:pt>
                <c:pt idx="98">
                  <c:v>TSX7192</c:v>
                </c:pt>
                <c:pt idx="99">
                  <c:v>TSB611</c:v>
                </c:pt>
                <c:pt idx="100">
                  <c:v>LM2903WH</c:v>
                </c:pt>
                <c:pt idx="101">
                  <c:v>LM2904AH</c:v>
                </c:pt>
                <c:pt idx="102">
                  <c:v>TS3021H</c:v>
                </c:pt>
                <c:pt idx="103">
                  <c:v>TSB571</c:v>
                </c:pt>
                <c:pt idx="104">
                  <c:v>TSB572</c:v>
                </c:pt>
                <c:pt idx="105">
                  <c:v>TSX339</c:v>
                </c:pt>
                <c:pt idx="106">
                  <c:v>TSX3704</c:v>
                </c:pt>
                <c:pt idx="107">
                  <c:v>TSU111</c:v>
                </c:pt>
                <c:pt idx="108">
                  <c:v>TSU112</c:v>
                </c:pt>
                <c:pt idx="109">
                  <c:v>TSU114</c:v>
                </c:pt>
                <c:pt idx="110">
                  <c:v>TS880</c:v>
                </c:pt>
                <c:pt idx="111">
                  <c:v>TS883</c:v>
                </c:pt>
                <c:pt idx="112">
                  <c:v>TSZ181H</c:v>
                </c:pt>
                <c:pt idx="113">
                  <c:v>TSZ182H</c:v>
                </c:pt>
                <c:pt idx="114">
                  <c:v>TSV791</c:v>
                </c:pt>
                <c:pt idx="115">
                  <c:v>TSV792</c:v>
                </c:pt>
                <c:pt idx="116">
                  <c:v>LM2904B</c:v>
                </c:pt>
                <c:pt idx="117">
                  <c:v>TSU112IY</c:v>
                </c:pt>
                <c:pt idx="118">
                  <c:v>TSZ182H1</c:v>
                </c:pt>
                <c:pt idx="119">
                  <c:v>TSV772</c:v>
                </c:pt>
                <c:pt idx="120">
                  <c:v>LM2902B</c:v>
                </c:pt>
              </c:strCache>
            </c:strRef>
          </c:cat>
          <c:val>
            <c:numRef>
              <c:f>Feuil4!$F$2:$F$122</c:f>
              <c:numCache>
                <c:formatCode>mmm\-yy</c:formatCode>
                <c:ptCount val="121"/>
                <c:pt idx="0">
                  <c:v>37196</c:v>
                </c:pt>
                <c:pt idx="1">
                  <c:v>37257</c:v>
                </c:pt>
                <c:pt idx="2">
                  <c:v>37773</c:v>
                </c:pt>
                <c:pt idx="3">
                  <c:v>37865</c:v>
                </c:pt>
                <c:pt idx="4">
                  <c:v>37865</c:v>
                </c:pt>
                <c:pt idx="5">
                  <c:v>37865</c:v>
                </c:pt>
                <c:pt idx="6">
                  <c:v>37865</c:v>
                </c:pt>
                <c:pt idx="7">
                  <c:v>38566</c:v>
                </c:pt>
                <c:pt idx="8">
                  <c:v>38566</c:v>
                </c:pt>
                <c:pt idx="9">
                  <c:v>38566</c:v>
                </c:pt>
                <c:pt idx="10">
                  <c:v>38566</c:v>
                </c:pt>
                <c:pt idx="11">
                  <c:v>38566</c:v>
                </c:pt>
                <c:pt idx="12">
                  <c:v>38566</c:v>
                </c:pt>
                <c:pt idx="13">
                  <c:v>38869</c:v>
                </c:pt>
                <c:pt idx="14">
                  <c:v>38869</c:v>
                </c:pt>
                <c:pt idx="15">
                  <c:v>39142</c:v>
                </c:pt>
                <c:pt idx="16">
                  <c:v>39600</c:v>
                </c:pt>
                <c:pt idx="17">
                  <c:v>39814</c:v>
                </c:pt>
                <c:pt idx="18">
                  <c:v>39814</c:v>
                </c:pt>
                <c:pt idx="19">
                  <c:v>39934</c:v>
                </c:pt>
                <c:pt idx="20">
                  <c:v>39934</c:v>
                </c:pt>
                <c:pt idx="21">
                  <c:v>39934</c:v>
                </c:pt>
                <c:pt idx="22">
                  <c:v>39934</c:v>
                </c:pt>
                <c:pt idx="23">
                  <c:v>39995</c:v>
                </c:pt>
                <c:pt idx="24">
                  <c:v>39995</c:v>
                </c:pt>
                <c:pt idx="25">
                  <c:v>39995</c:v>
                </c:pt>
                <c:pt idx="26">
                  <c:v>39995</c:v>
                </c:pt>
                <c:pt idx="27">
                  <c:v>40179</c:v>
                </c:pt>
                <c:pt idx="28">
                  <c:v>40179</c:v>
                </c:pt>
                <c:pt idx="29">
                  <c:v>40360</c:v>
                </c:pt>
                <c:pt idx="30">
                  <c:v>40422</c:v>
                </c:pt>
                <c:pt idx="31">
                  <c:v>40452</c:v>
                </c:pt>
                <c:pt idx="32">
                  <c:v>40452</c:v>
                </c:pt>
                <c:pt idx="33">
                  <c:v>40452</c:v>
                </c:pt>
                <c:pt idx="34">
                  <c:v>40452</c:v>
                </c:pt>
                <c:pt idx="35">
                  <c:v>40452</c:v>
                </c:pt>
                <c:pt idx="36">
                  <c:v>40513</c:v>
                </c:pt>
                <c:pt idx="37">
                  <c:v>40513</c:v>
                </c:pt>
                <c:pt idx="38">
                  <c:v>40513</c:v>
                </c:pt>
                <c:pt idx="39">
                  <c:v>40513</c:v>
                </c:pt>
                <c:pt idx="40">
                  <c:v>40513</c:v>
                </c:pt>
                <c:pt idx="41">
                  <c:v>40513</c:v>
                </c:pt>
                <c:pt idx="42">
                  <c:v>40513</c:v>
                </c:pt>
                <c:pt idx="43">
                  <c:v>40817</c:v>
                </c:pt>
                <c:pt idx="44">
                  <c:v>40848</c:v>
                </c:pt>
                <c:pt idx="45">
                  <c:v>40848</c:v>
                </c:pt>
                <c:pt idx="46">
                  <c:v>40848</c:v>
                </c:pt>
                <c:pt idx="47">
                  <c:v>40848</c:v>
                </c:pt>
                <c:pt idx="48">
                  <c:v>40848</c:v>
                </c:pt>
                <c:pt idx="49">
                  <c:v>40848</c:v>
                </c:pt>
                <c:pt idx="50">
                  <c:v>40848</c:v>
                </c:pt>
                <c:pt idx="51">
                  <c:v>40848</c:v>
                </c:pt>
                <c:pt idx="52">
                  <c:v>40848</c:v>
                </c:pt>
                <c:pt idx="53">
                  <c:v>40848</c:v>
                </c:pt>
                <c:pt idx="54">
                  <c:v>40909</c:v>
                </c:pt>
                <c:pt idx="55">
                  <c:v>41061</c:v>
                </c:pt>
                <c:pt idx="56">
                  <c:v>41061</c:v>
                </c:pt>
                <c:pt idx="57">
                  <c:v>41061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41122</c:v>
                </c:pt>
                <c:pt idx="62">
                  <c:v>41122</c:v>
                </c:pt>
                <c:pt idx="63">
                  <c:v>41122</c:v>
                </c:pt>
                <c:pt idx="64">
                  <c:v>41122</c:v>
                </c:pt>
                <c:pt idx="65">
                  <c:v>41122</c:v>
                </c:pt>
                <c:pt idx="66">
                  <c:v>41214</c:v>
                </c:pt>
                <c:pt idx="67">
                  <c:v>41214</c:v>
                </c:pt>
                <c:pt idx="68">
                  <c:v>41214</c:v>
                </c:pt>
                <c:pt idx="69">
                  <c:v>41214</c:v>
                </c:pt>
                <c:pt idx="70">
                  <c:v>41275</c:v>
                </c:pt>
                <c:pt idx="71">
                  <c:v>41275</c:v>
                </c:pt>
                <c:pt idx="72">
                  <c:v>41334</c:v>
                </c:pt>
                <c:pt idx="73">
                  <c:v>41334</c:v>
                </c:pt>
                <c:pt idx="74">
                  <c:v>41334</c:v>
                </c:pt>
                <c:pt idx="75">
                  <c:v>41334</c:v>
                </c:pt>
                <c:pt idx="76">
                  <c:v>41334</c:v>
                </c:pt>
                <c:pt idx="77">
                  <c:v>41334</c:v>
                </c:pt>
                <c:pt idx="78">
                  <c:v>41365</c:v>
                </c:pt>
                <c:pt idx="79">
                  <c:v>41365</c:v>
                </c:pt>
                <c:pt idx="80">
                  <c:v>41365</c:v>
                </c:pt>
                <c:pt idx="81">
                  <c:v>41365</c:v>
                </c:pt>
                <c:pt idx="82">
                  <c:v>41365</c:v>
                </c:pt>
                <c:pt idx="83">
                  <c:v>41365</c:v>
                </c:pt>
                <c:pt idx="84">
                  <c:v>41365</c:v>
                </c:pt>
                <c:pt idx="85">
                  <c:v>41365</c:v>
                </c:pt>
                <c:pt idx="86">
                  <c:v>41365</c:v>
                </c:pt>
                <c:pt idx="87">
                  <c:v>41365</c:v>
                </c:pt>
                <c:pt idx="88">
                  <c:v>41365</c:v>
                </c:pt>
                <c:pt idx="89">
                  <c:v>41365</c:v>
                </c:pt>
                <c:pt idx="90">
                  <c:v>41365</c:v>
                </c:pt>
                <c:pt idx="91">
                  <c:v>41671</c:v>
                </c:pt>
                <c:pt idx="92">
                  <c:v>41671</c:v>
                </c:pt>
                <c:pt idx="93">
                  <c:v>41671</c:v>
                </c:pt>
                <c:pt idx="94">
                  <c:v>41730</c:v>
                </c:pt>
                <c:pt idx="95">
                  <c:v>41883</c:v>
                </c:pt>
                <c:pt idx="96">
                  <c:v>41883</c:v>
                </c:pt>
                <c:pt idx="97">
                  <c:v>41913</c:v>
                </c:pt>
                <c:pt idx="98">
                  <c:v>42064</c:v>
                </c:pt>
                <c:pt idx="99">
                  <c:v>42217</c:v>
                </c:pt>
                <c:pt idx="100">
                  <c:v>42278</c:v>
                </c:pt>
                <c:pt idx="101">
                  <c:v>42278</c:v>
                </c:pt>
                <c:pt idx="102">
                  <c:v>42278</c:v>
                </c:pt>
                <c:pt idx="103">
                  <c:v>42278</c:v>
                </c:pt>
                <c:pt idx="104">
                  <c:v>42278</c:v>
                </c:pt>
                <c:pt idx="105">
                  <c:v>42339</c:v>
                </c:pt>
                <c:pt idx="106">
                  <c:v>42339</c:v>
                </c:pt>
                <c:pt idx="107">
                  <c:v>42644</c:v>
                </c:pt>
                <c:pt idx="108">
                  <c:v>42644</c:v>
                </c:pt>
                <c:pt idx="109">
                  <c:v>42644</c:v>
                </c:pt>
                <c:pt idx="110">
                  <c:v>43556</c:v>
                </c:pt>
                <c:pt idx="111">
                  <c:v>43556</c:v>
                </c:pt>
                <c:pt idx="112">
                  <c:v>43831</c:v>
                </c:pt>
                <c:pt idx="113">
                  <c:v>43831</c:v>
                </c:pt>
                <c:pt idx="114">
                  <c:v>44136</c:v>
                </c:pt>
                <c:pt idx="115">
                  <c:v>44136</c:v>
                </c:pt>
                <c:pt idx="116">
                  <c:v>44166</c:v>
                </c:pt>
                <c:pt idx="117">
                  <c:v>44256</c:v>
                </c:pt>
                <c:pt idx="118">
                  <c:v>44256</c:v>
                </c:pt>
                <c:pt idx="119">
                  <c:v>44470</c:v>
                </c:pt>
                <c:pt idx="120">
                  <c:v>44501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05-4EBD-BB88-310D70288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128416"/>
        <c:axId val="134136320"/>
      </c:lineChart>
      <c:lineChart>
        <c:grouping val="standard"/>
        <c:varyColors val="0"/>
        <c:ser>
          <c:idx val="0"/>
          <c:order val="0"/>
          <c:tx>
            <c:strRef>
              <c:f>Feuil4!$C$1</c:f>
              <c:strCache>
                <c:ptCount val="1"/>
                <c:pt idx="0">
                  <c:v>Date du début de l'engagment longévité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Feuil4!$A$2:$B$122</c:f>
              <c:strCache>
                <c:ptCount val="121"/>
                <c:pt idx="0">
                  <c:v>LM2902</c:v>
                </c:pt>
                <c:pt idx="1">
                  <c:v>LM2901</c:v>
                </c:pt>
                <c:pt idx="2">
                  <c:v>LM2903</c:v>
                </c:pt>
                <c:pt idx="3">
                  <c:v>LM2901H</c:v>
                </c:pt>
                <c:pt idx="4">
                  <c:v>LM2902W</c:v>
                </c:pt>
                <c:pt idx="5">
                  <c:v>LM2903H</c:v>
                </c:pt>
                <c:pt idx="6">
                  <c:v>LM2904WH</c:v>
                </c:pt>
                <c:pt idx="7">
                  <c:v>TSV321</c:v>
                </c:pt>
                <c:pt idx="8">
                  <c:v>TSV321A</c:v>
                </c:pt>
                <c:pt idx="9">
                  <c:v>TSV324</c:v>
                </c:pt>
                <c:pt idx="10">
                  <c:v>TSV324A</c:v>
                </c:pt>
                <c:pt idx="11">
                  <c:v>TSV358</c:v>
                </c:pt>
                <c:pt idx="12">
                  <c:v>TSV358A</c:v>
                </c:pt>
                <c:pt idx="13">
                  <c:v>TS3021</c:v>
                </c:pt>
                <c:pt idx="14">
                  <c:v>TS3021A</c:v>
                </c:pt>
                <c:pt idx="15">
                  <c:v>TSC101</c:v>
                </c:pt>
                <c:pt idx="16">
                  <c:v>TSC888</c:v>
                </c:pt>
                <c:pt idx="17">
                  <c:v>TSV620</c:v>
                </c:pt>
                <c:pt idx="18">
                  <c:v>TSV620A</c:v>
                </c:pt>
                <c:pt idx="19">
                  <c:v>TSV611</c:v>
                </c:pt>
                <c:pt idx="20">
                  <c:v>TSV611A</c:v>
                </c:pt>
                <c:pt idx="21">
                  <c:v>TSV612</c:v>
                </c:pt>
                <c:pt idx="22">
                  <c:v>TSV612A</c:v>
                </c:pt>
                <c:pt idx="23">
                  <c:v>SPC560D30L1</c:v>
                </c:pt>
                <c:pt idx="24">
                  <c:v>SPC560D30L3</c:v>
                </c:pt>
                <c:pt idx="25">
                  <c:v>SPC560D40L1</c:v>
                </c:pt>
                <c:pt idx="26">
                  <c:v>SPC560D40L3</c:v>
                </c:pt>
                <c:pt idx="27">
                  <c:v>TSC103</c:v>
                </c:pt>
                <c:pt idx="28">
                  <c:v>TSC1031</c:v>
                </c:pt>
                <c:pt idx="29">
                  <c:v>TSV912H</c:v>
                </c:pt>
                <c:pt idx="30">
                  <c:v>TSC1021</c:v>
                </c:pt>
                <c:pt idx="31">
                  <c:v>TSV6191</c:v>
                </c:pt>
                <c:pt idx="32">
                  <c:v>TSV6191A</c:v>
                </c:pt>
                <c:pt idx="33">
                  <c:v>TSV6192</c:v>
                </c:pt>
                <c:pt idx="34">
                  <c:v>TSV6192A</c:v>
                </c:pt>
                <c:pt idx="35">
                  <c:v>SPC564A70L7</c:v>
                </c:pt>
                <c:pt idx="36">
                  <c:v>SPC560P54L3</c:v>
                </c:pt>
                <c:pt idx="37">
                  <c:v>SPC560P54L5</c:v>
                </c:pt>
                <c:pt idx="38">
                  <c:v>SPC560P60L3</c:v>
                </c:pt>
                <c:pt idx="39">
                  <c:v>SPC560P60L5</c:v>
                </c:pt>
                <c:pt idx="40">
                  <c:v>SPC56AP54L3</c:v>
                </c:pt>
                <c:pt idx="41">
                  <c:v>SPC56AP60L3</c:v>
                </c:pt>
                <c:pt idx="42">
                  <c:v>SPC56AP60L5</c:v>
                </c:pt>
                <c:pt idx="43">
                  <c:v>TS3011</c:v>
                </c:pt>
                <c:pt idx="44">
                  <c:v>TSV850</c:v>
                </c:pt>
                <c:pt idx="45">
                  <c:v>TSV850A</c:v>
                </c:pt>
                <c:pt idx="46">
                  <c:v>TSV851</c:v>
                </c:pt>
                <c:pt idx="47">
                  <c:v>TSV851A</c:v>
                </c:pt>
                <c:pt idx="48">
                  <c:v>TSV852</c:v>
                </c:pt>
                <c:pt idx="49">
                  <c:v>TSV852A</c:v>
                </c:pt>
                <c:pt idx="50">
                  <c:v>TSV853</c:v>
                </c:pt>
                <c:pt idx="51">
                  <c:v>TSV853A</c:v>
                </c:pt>
                <c:pt idx="52">
                  <c:v>TSV854</c:v>
                </c:pt>
                <c:pt idx="53">
                  <c:v>TSV854A</c:v>
                </c:pt>
                <c:pt idx="54">
                  <c:v>LM2903W</c:v>
                </c:pt>
                <c:pt idx="55">
                  <c:v>TSV521</c:v>
                </c:pt>
                <c:pt idx="56">
                  <c:v>TSV521A</c:v>
                </c:pt>
                <c:pt idx="57">
                  <c:v>TSV522</c:v>
                </c:pt>
                <c:pt idx="58">
                  <c:v>TSV522A</c:v>
                </c:pt>
                <c:pt idx="59">
                  <c:v>TS881</c:v>
                </c:pt>
                <c:pt idx="60">
                  <c:v>TSX561</c:v>
                </c:pt>
                <c:pt idx="61">
                  <c:v>TSX561A</c:v>
                </c:pt>
                <c:pt idx="62">
                  <c:v>TSX562</c:v>
                </c:pt>
                <c:pt idx="63">
                  <c:v>TSX562A</c:v>
                </c:pt>
                <c:pt idx="64">
                  <c:v>TSX564</c:v>
                </c:pt>
                <c:pt idx="65">
                  <c:v>TSX564A</c:v>
                </c:pt>
                <c:pt idx="66">
                  <c:v>SPC564L70L3</c:v>
                </c:pt>
                <c:pt idx="67">
                  <c:v>SPC564L70L5</c:v>
                </c:pt>
                <c:pt idx="68">
                  <c:v>SPC56EL70L3</c:v>
                </c:pt>
                <c:pt idx="69">
                  <c:v>SPC56EL70L5</c:v>
                </c:pt>
                <c:pt idx="70">
                  <c:v>TS882</c:v>
                </c:pt>
                <c:pt idx="71">
                  <c:v>TS884</c:v>
                </c:pt>
                <c:pt idx="72">
                  <c:v>TSX631</c:v>
                </c:pt>
                <c:pt idx="73">
                  <c:v>TSX631A</c:v>
                </c:pt>
                <c:pt idx="74">
                  <c:v>TSX632</c:v>
                </c:pt>
                <c:pt idx="75">
                  <c:v>TSX632A</c:v>
                </c:pt>
                <c:pt idx="76">
                  <c:v>TSX634</c:v>
                </c:pt>
                <c:pt idx="77">
                  <c:v>TSX634A</c:v>
                </c:pt>
                <c:pt idx="78">
                  <c:v>TSU101</c:v>
                </c:pt>
                <c:pt idx="79">
                  <c:v>TSU102</c:v>
                </c:pt>
                <c:pt idx="80">
                  <c:v>TSU104</c:v>
                </c:pt>
                <c:pt idx="81">
                  <c:v>TSX920</c:v>
                </c:pt>
                <c:pt idx="82">
                  <c:v>TSX921</c:v>
                </c:pt>
                <c:pt idx="83">
                  <c:v>TSX922</c:v>
                </c:pt>
                <c:pt idx="84">
                  <c:v>TSX923</c:v>
                </c:pt>
                <c:pt idx="85">
                  <c:v>TSX9291</c:v>
                </c:pt>
                <c:pt idx="86">
                  <c:v>TSX9292</c:v>
                </c:pt>
                <c:pt idx="87">
                  <c:v>SPC570S40E1</c:v>
                </c:pt>
                <c:pt idx="88">
                  <c:v>SPC570S40E3</c:v>
                </c:pt>
                <c:pt idx="89">
                  <c:v>SPC570S50E1</c:v>
                </c:pt>
                <c:pt idx="90">
                  <c:v>SPC570S50E3</c:v>
                </c:pt>
                <c:pt idx="91">
                  <c:v>TSX711</c:v>
                </c:pt>
                <c:pt idx="92">
                  <c:v>TSX711A</c:v>
                </c:pt>
                <c:pt idx="93">
                  <c:v>TSX712</c:v>
                </c:pt>
                <c:pt idx="94">
                  <c:v>TSX3702</c:v>
                </c:pt>
                <c:pt idx="95">
                  <c:v>TSX7191</c:v>
                </c:pt>
                <c:pt idx="96">
                  <c:v>TSX7191A</c:v>
                </c:pt>
                <c:pt idx="97">
                  <c:v>TSX393</c:v>
                </c:pt>
                <c:pt idx="98">
                  <c:v>TSX7192</c:v>
                </c:pt>
                <c:pt idx="99">
                  <c:v>TSB611</c:v>
                </c:pt>
                <c:pt idx="100">
                  <c:v>LM2903WH</c:v>
                </c:pt>
                <c:pt idx="101">
                  <c:v>LM2904AH</c:v>
                </c:pt>
                <c:pt idx="102">
                  <c:v>TS3021H</c:v>
                </c:pt>
                <c:pt idx="103">
                  <c:v>TSB571</c:v>
                </c:pt>
                <c:pt idx="104">
                  <c:v>TSB572</c:v>
                </c:pt>
                <c:pt idx="105">
                  <c:v>TSX339</c:v>
                </c:pt>
                <c:pt idx="106">
                  <c:v>TSX3704</c:v>
                </c:pt>
                <c:pt idx="107">
                  <c:v>TSU111</c:v>
                </c:pt>
                <c:pt idx="108">
                  <c:v>TSU112</c:v>
                </c:pt>
                <c:pt idx="109">
                  <c:v>TSU114</c:v>
                </c:pt>
                <c:pt idx="110">
                  <c:v>TS880</c:v>
                </c:pt>
                <c:pt idx="111">
                  <c:v>TS883</c:v>
                </c:pt>
                <c:pt idx="112">
                  <c:v>TSZ181H</c:v>
                </c:pt>
                <c:pt idx="113">
                  <c:v>TSZ182H</c:v>
                </c:pt>
                <c:pt idx="114">
                  <c:v>TSV791</c:v>
                </c:pt>
                <c:pt idx="115">
                  <c:v>TSV792</c:v>
                </c:pt>
                <c:pt idx="116">
                  <c:v>LM2904B</c:v>
                </c:pt>
                <c:pt idx="117">
                  <c:v>TSU112IY</c:v>
                </c:pt>
                <c:pt idx="118">
                  <c:v>TSZ182H1</c:v>
                </c:pt>
                <c:pt idx="119">
                  <c:v>TSV772</c:v>
                </c:pt>
                <c:pt idx="120">
                  <c:v>LM2902B</c:v>
                </c:pt>
              </c:strCache>
            </c:strRef>
          </c:cat>
          <c:val>
            <c:numRef>
              <c:f>Feuil4!$C$2:$C$122</c:f>
            </c:numRef>
          </c:val>
          <c:smooth val="0"/>
          <c:extLst>
            <c:ext xmlns:c16="http://schemas.microsoft.com/office/drawing/2014/chart" uri="{C3380CC4-5D6E-409C-BE32-E72D297353CC}">
              <c16:uniqueId val="{00000000-0905-4EBD-BB88-310D702885F0}"/>
            </c:ext>
          </c:extLst>
        </c:ser>
        <c:ser>
          <c:idx val="1"/>
          <c:order val="1"/>
          <c:tx>
            <c:strRef>
              <c:f>Feuil4!$D$1</c:f>
              <c:strCache>
                <c:ptCount val="1"/>
                <c:pt idx="0">
                  <c:v>Durée de l'engagement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Feuil4!$A$2:$B$122</c:f>
              <c:strCache>
                <c:ptCount val="121"/>
                <c:pt idx="0">
                  <c:v>LM2902</c:v>
                </c:pt>
                <c:pt idx="1">
                  <c:v>LM2901</c:v>
                </c:pt>
                <c:pt idx="2">
                  <c:v>LM2903</c:v>
                </c:pt>
                <c:pt idx="3">
                  <c:v>LM2901H</c:v>
                </c:pt>
                <c:pt idx="4">
                  <c:v>LM2902W</c:v>
                </c:pt>
                <c:pt idx="5">
                  <c:v>LM2903H</c:v>
                </c:pt>
                <c:pt idx="6">
                  <c:v>LM2904WH</c:v>
                </c:pt>
                <c:pt idx="7">
                  <c:v>TSV321</c:v>
                </c:pt>
                <c:pt idx="8">
                  <c:v>TSV321A</c:v>
                </c:pt>
                <c:pt idx="9">
                  <c:v>TSV324</c:v>
                </c:pt>
                <c:pt idx="10">
                  <c:v>TSV324A</c:v>
                </c:pt>
                <c:pt idx="11">
                  <c:v>TSV358</c:v>
                </c:pt>
                <c:pt idx="12">
                  <c:v>TSV358A</c:v>
                </c:pt>
                <c:pt idx="13">
                  <c:v>TS3021</c:v>
                </c:pt>
                <c:pt idx="14">
                  <c:v>TS3021A</c:v>
                </c:pt>
                <c:pt idx="15">
                  <c:v>TSC101</c:v>
                </c:pt>
                <c:pt idx="16">
                  <c:v>TSC888</c:v>
                </c:pt>
                <c:pt idx="17">
                  <c:v>TSV620</c:v>
                </c:pt>
                <c:pt idx="18">
                  <c:v>TSV620A</c:v>
                </c:pt>
                <c:pt idx="19">
                  <c:v>TSV611</c:v>
                </c:pt>
                <c:pt idx="20">
                  <c:v>TSV611A</c:v>
                </c:pt>
                <c:pt idx="21">
                  <c:v>TSV612</c:v>
                </c:pt>
                <c:pt idx="22">
                  <c:v>TSV612A</c:v>
                </c:pt>
                <c:pt idx="23">
                  <c:v>SPC560D30L1</c:v>
                </c:pt>
                <c:pt idx="24">
                  <c:v>SPC560D30L3</c:v>
                </c:pt>
                <c:pt idx="25">
                  <c:v>SPC560D40L1</c:v>
                </c:pt>
                <c:pt idx="26">
                  <c:v>SPC560D40L3</c:v>
                </c:pt>
                <c:pt idx="27">
                  <c:v>TSC103</c:v>
                </c:pt>
                <c:pt idx="28">
                  <c:v>TSC1031</c:v>
                </c:pt>
                <c:pt idx="29">
                  <c:v>TSV912H</c:v>
                </c:pt>
                <c:pt idx="30">
                  <c:v>TSC1021</c:v>
                </c:pt>
                <c:pt idx="31">
                  <c:v>TSV6191</c:v>
                </c:pt>
                <c:pt idx="32">
                  <c:v>TSV6191A</c:v>
                </c:pt>
                <c:pt idx="33">
                  <c:v>TSV6192</c:v>
                </c:pt>
                <c:pt idx="34">
                  <c:v>TSV6192A</c:v>
                </c:pt>
                <c:pt idx="35">
                  <c:v>SPC564A70L7</c:v>
                </c:pt>
                <c:pt idx="36">
                  <c:v>SPC560P54L3</c:v>
                </c:pt>
                <c:pt idx="37">
                  <c:v>SPC560P54L5</c:v>
                </c:pt>
                <c:pt idx="38">
                  <c:v>SPC560P60L3</c:v>
                </c:pt>
                <c:pt idx="39">
                  <c:v>SPC560P60L5</c:v>
                </c:pt>
                <c:pt idx="40">
                  <c:v>SPC56AP54L3</c:v>
                </c:pt>
                <c:pt idx="41">
                  <c:v>SPC56AP60L3</c:v>
                </c:pt>
                <c:pt idx="42">
                  <c:v>SPC56AP60L5</c:v>
                </c:pt>
                <c:pt idx="43">
                  <c:v>TS3011</c:v>
                </c:pt>
                <c:pt idx="44">
                  <c:v>TSV850</c:v>
                </c:pt>
                <c:pt idx="45">
                  <c:v>TSV850A</c:v>
                </c:pt>
                <c:pt idx="46">
                  <c:v>TSV851</c:v>
                </c:pt>
                <c:pt idx="47">
                  <c:v>TSV851A</c:v>
                </c:pt>
                <c:pt idx="48">
                  <c:v>TSV852</c:v>
                </c:pt>
                <c:pt idx="49">
                  <c:v>TSV852A</c:v>
                </c:pt>
                <c:pt idx="50">
                  <c:v>TSV853</c:v>
                </c:pt>
                <c:pt idx="51">
                  <c:v>TSV853A</c:v>
                </c:pt>
                <c:pt idx="52">
                  <c:v>TSV854</c:v>
                </c:pt>
                <c:pt idx="53">
                  <c:v>TSV854A</c:v>
                </c:pt>
                <c:pt idx="54">
                  <c:v>LM2903W</c:v>
                </c:pt>
                <c:pt idx="55">
                  <c:v>TSV521</c:v>
                </c:pt>
                <c:pt idx="56">
                  <c:v>TSV521A</c:v>
                </c:pt>
                <c:pt idx="57">
                  <c:v>TSV522</c:v>
                </c:pt>
                <c:pt idx="58">
                  <c:v>TSV522A</c:v>
                </c:pt>
                <c:pt idx="59">
                  <c:v>TS881</c:v>
                </c:pt>
                <c:pt idx="60">
                  <c:v>TSX561</c:v>
                </c:pt>
                <c:pt idx="61">
                  <c:v>TSX561A</c:v>
                </c:pt>
                <c:pt idx="62">
                  <c:v>TSX562</c:v>
                </c:pt>
                <c:pt idx="63">
                  <c:v>TSX562A</c:v>
                </c:pt>
                <c:pt idx="64">
                  <c:v>TSX564</c:v>
                </c:pt>
                <c:pt idx="65">
                  <c:v>TSX564A</c:v>
                </c:pt>
                <c:pt idx="66">
                  <c:v>SPC564L70L3</c:v>
                </c:pt>
                <c:pt idx="67">
                  <c:v>SPC564L70L5</c:v>
                </c:pt>
                <c:pt idx="68">
                  <c:v>SPC56EL70L3</c:v>
                </c:pt>
                <c:pt idx="69">
                  <c:v>SPC56EL70L5</c:v>
                </c:pt>
                <c:pt idx="70">
                  <c:v>TS882</c:v>
                </c:pt>
                <c:pt idx="71">
                  <c:v>TS884</c:v>
                </c:pt>
                <c:pt idx="72">
                  <c:v>TSX631</c:v>
                </c:pt>
                <c:pt idx="73">
                  <c:v>TSX631A</c:v>
                </c:pt>
                <c:pt idx="74">
                  <c:v>TSX632</c:v>
                </c:pt>
                <c:pt idx="75">
                  <c:v>TSX632A</c:v>
                </c:pt>
                <c:pt idx="76">
                  <c:v>TSX634</c:v>
                </c:pt>
                <c:pt idx="77">
                  <c:v>TSX634A</c:v>
                </c:pt>
                <c:pt idx="78">
                  <c:v>TSU101</c:v>
                </c:pt>
                <c:pt idx="79">
                  <c:v>TSU102</c:v>
                </c:pt>
                <c:pt idx="80">
                  <c:v>TSU104</c:v>
                </c:pt>
                <c:pt idx="81">
                  <c:v>TSX920</c:v>
                </c:pt>
                <c:pt idx="82">
                  <c:v>TSX921</c:v>
                </c:pt>
                <c:pt idx="83">
                  <c:v>TSX922</c:v>
                </c:pt>
                <c:pt idx="84">
                  <c:v>TSX923</c:v>
                </c:pt>
                <c:pt idx="85">
                  <c:v>TSX9291</c:v>
                </c:pt>
                <c:pt idx="86">
                  <c:v>TSX9292</c:v>
                </c:pt>
                <c:pt idx="87">
                  <c:v>SPC570S40E1</c:v>
                </c:pt>
                <c:pt idx="88">
                  <c:v>SPC570S40E3</c:v>
                </c:pt>
                <c:pt idx="89">
                  <c:v>SPC570S50E1</c:v>
                </c:pt>
                <c:pt idx="90">
                  <c:v>SPC570S50E3</c:v>
                </c:pt>
                <c:pt idx="91">
                  <c:v>TSX711</c:v>
                </c:pt>
                <c:pt idx="92">
                  <c:v>TSX711A</c:v>
                </c:pt>
                <c:pt idx="93">
                  <c:v>TSX712</c:v>
                </c:pt>
                <c:pt idx="94">
                  <c:v>TSX3702</c:v>
                </c:pt>
                <c:pt idx="95">
                  <c:v>TSX7191</c:v>
                </c:pt>
                <c:pt idx="96">
                  <c:v>TSX7191A</c:v>
                </c:pt>
                <c:pt idx="97">
                  <c:v>TSX393</c:v>
                </c:pt>
                <c:pt idx="98">
                  <c:v>TSX7192</c:v>
                </c:pt>
                <c:pt idx="99">
                  <c:v>TSB611</c:v>
                </c:pt>
                <c:pt idx="100">
                  <c:v>LM2903WH</c:v>
                </c:pt>
                <c:pt idx="101">
                  <c:v>LM2904AH</c:v>
                </c:pt>
                <c:pt idx="102">
                  <c:v>TS3021H</c:v>
                </c:pt>
                <c:pt idx="103">
                  <c:v>TSB571</c:v>
                </c:pt>
                <c:pt idx="104">
                  <c:v>TSB572</c:v>
                </c:pt>
                <c:pt idx="105">
                  <c:v>TSX339</c:v>
                </c:pt>
                <c:pt idx="106">
                  <c:v>TSX3704</c:v>
                </c:pt>
                <c:pt idx="107">
                  <c:v>TSU111</c:v>
                </c:pt>
                <c:pt idx="108">
                  <c:v>TSU112</c:v>
                </c:pt>
                <c:pt idx="109">
                  <c:v>TSU114</c:v>
                </c:pt>
                <c:pt idx="110">
                  <c:v>TS880</c:v>
                </c:pt>
                <c:pt idx="111">
                  <c:v>TS883</c:v>
                </c:pt>
                <c:pt idx="112">
                  <c:v>TSZ181H</c:v>
                </c:pt>
                <c:pt idx="113">
                  <c:v>TSZ182H</c:v>
                </c:pt>
                <c:pt idx="114">
                  <c:v>TSV791</c:v>
                </c:pt>
                <c:pt idx="115">
                  <c:v>TSV792</c:v>
                </c:pt>
                <c:pt idx="116">
                  <c:v>LM2904B</c:v>
                </c:pt>
                <c:pt idx="117">
                  <c:v>TSU112IY</c:v>
                </c:pt>
                <c:pt idx="118">
                  <c:v>TSZ182H1</c:v>
                </c:pt>
                <c:pt idx="119">
                  <c:v>TSV772</c:v>
                </c:pt>
                <c:pt idx="120">
                  <c:v>LM2902B</c:v>
                </c:pt>
              </c:strCache>
            </c:strRef>
          </c:cat>
          <c:val>
            <c:numRef>
              <c:f>Feuil4!$D$2:$D$122</c:f>
            </c:numRef>
          </c:val>
          <c:smooth val="0"/>
          <c:extLst>
            <c:ext xmlns:c16="http://schemas.microsoft.com/office/drawing/2014/chart" uri="{C3380CC4-5D6E-409C-BE32-E72D297353CC}">
              <c16:uniqueId val="{00000001-0905-4EBD-BB88-310D702885F0}"/>
            </c:ext>
          </c:extLst>
        </c:ser>
        <c:ser>
          <c:idx val="4"/>
          <c:order val="4"/>
          <c:tx>
            <c:strRef>
              <c:f>Feuil4!$J$1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Feuil4!$J$2:$J$122</c:f>
              <c:numCache>
                <c:formatCode>General</c:formatCode>
                <c:ptCount val="121"/>
                <c:pt idx="0">
                  <c:v>354</c:v>
                </c:pt>
                <c:pt idx="1">
                  <c:v>352</c:v>
                </c:pt>
                <c:pt idx="2">
                  <c:v>335</c:v>
                </c:pt>
                <c:pt idx="3">
                  <c:v>332</c:v>
                </c:pt>
                <c:pt idx="4">
                  <c:v>332</c:v>
                </c:pt>
                <c:pt idx="5">
                  <c:v>332</c:v>
                </c:pt>
                <c:pt idx="6">
                  <c:v>332</c:v>
                </c:pt>
                <c:pt idx="7">
                  <c:v>309</c:v>
                </c:pt>
                <c:pt idx="8">
                  <c:v>309</c:v>
                </c:pt>
                <c:pt idx="9">
                  <c:v>309</c:v>
                </c:pt>
                <c:pt idx="10">
                  <c:v>309</c:v>
                </c:pt>
                <c:pt idx="11">
                  <c:v>309</c:v>
                </c:pt>
                <c:pt idx="12">
                  <c:v>309</c:v>
                </c:pt>
                <c:pt idx="13">
                  <c:v>299</c:v>
                </c:pt>
                <c:pt idx="14">
                  <c:v>299</c:v>
                </c:pt>
                <c:pt idx="15">
                  <c:v>290</c:v>
                </c:pt>
                <c:pt idx="16">
                  <c:v>275</c:v>
                </c:pt>
                <c:pt idx="17">
                  <c:v>268</c:v>
                </c:pt>
                <c:pt idx="18">
                  <c:v>268</c:v>
                </c:pt>
                <c:pt idx="19">
                  <c:v>264</c:v>
                </c:pt>
                <c:pt idx="20">
                  <c:v>264</c:v>
                </c:pt>
                <c:pt idx="21">
                  <c:v>264</c:v>
                </c:pt>
                <c:pt idx="22">
                  <c:v>264</c:v>
                </c:pt>
                <c:pt idx="23">
                  <c:v>294</c:v>
                </c:pt>
                <c:pt idx="24">
                  <c:v>294</c:v>
                </c:pt>
                <c:pt idx="25">
                  <c:v>294</c:v>
                </c:pt>
                <c:pt idx="26">
                  <c:v>294</c:v>
                </c:pt>
                <c:pt idx="27">
                  <c:v>256</c:v>
                </c:pt>
                <c:pt idx="28">
                  <c:v>256</c:v>
                </c:pt>
                <c:pt idx="29">
                  <c:v>250</c:v>
                </c:pt>
                <c:pt idx="30">
                  <c:v>248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279</c:v>
                </c:pt>
                <c:pt idx="36">
                  <c:v>277</c:v>
                </c:pt>
                <c:pt idx="37">
                  <c:v>277</c:v>
                </c:pt>
                <c:pt idx="38">
                  <c:v>277</c:v>
                </c:pt>
                <c:pt idx="39">
                  <c:v>277</c:v>
                </c:pt>
                <c:pt idx="40">
                  <c:v>277</c:v>
                </c:pt>
                <c:pt idx="41">
                  <c:v>277</c:v>
                </c:pt>
                <c:pt idx="42">
                  <c:v>277</c:v>
                </c:pt>
                <c:pt idx="43">
                  <c:v>235</c:v>
                </c:pt>
                <c:pt idx="44">
                  <c:v>234</c:v>
                </c:pt>
                <c:pt idx="45">
                  <c:v>234</c:v>
                </c:pt>
                <c:pt idx="46">
                  <c:v>234</c:v>
                </c:pt>
                <c:pt idx="47">
                  <c:v>234</c:v>
                </c:pt>
                <c:pt idx="48">
                  <c:v>234</c:v>
                </c:pt>
                <c:pt idx="49">
                  <c:v>234</c:v>
                </c:pt>
                <c:pt idx="50">
                  <c:v>234</c:v>
                </c:pt>
                <c:pt idx="51">
                  <c:v>234</c:v>
                </c:pt>
                <c:pt idx="52">
                  <c:v>234</c:v>
                </c:pt>
                <c:pt idx="53">
                  <c:v>234</c:v>
                </c:pt>
                <c:pt idx="54">
                  <c:v>232</c:v>
                </c:pt>
                <c:pt idx="55">
                  <c:v>227</c:v>
                </c:pt>
                <c:pt idx="56">
                  <c:v>227</c:v>
                </c:pt>
                <c:pt idx="57">
                  <c:v>227</c:v>
                </c:pt>
                <c:pt idx="58">
                  <c:v>227</c:v>
                </c:pt>
                <c:pt idx="59">
                  <c:v>226</c:v>
                </c:pt>
                <c:pt idx="60">
                  <c:v>225</c:v>
                </c:pt>
                <c:pt idx="61">
                  <c:v>225</c:v>
                </c:pt>
                <c:pt idx="62">
                  <c:v>225</c:v>
                </c:pt>
                <c:pt idx="63">
                  <c:v>225</c:v>
                </c:pt>
                <c:pt idx="64">
                  <c:v>225</c:v>
                </c:pt>
                <c:pt idx="65">
                  <c:v>225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220</c:v>
                </c:pt>
                <c:pt idx="71">
                  <c:v>220</c:v>
                </c:pt>
                <c:pt idx="72">
                  <c:v>218</c:v>
                </c:pt>
                <c:pt idx="73">
                  <c:v>218</c:v>
                </c:pt>
                <c:pt idx="74">
                  <c:v>218</c:v>
                </c:pt>
                <c:pt idx="75">
                  <c:v>218</c:v>
                </c:pt>
                <c:pt idx="76">
                  <c:v>218</c:v>
                </c:pt>
                <c:pt idx="77">
                  <c:v>218</c:v>
                </c:pt>
                <c:pt idx="78">
                  <c:v>217</c:v>
                </c:pt>
                <c:pt idx="79">
                  <c:v>217</c:v>
                </c:pt>
                <c:pt idx="80">
                  <c:v>217</c:v>
                </c:pt>
                <c:pt idx="81">
                  <c:v>217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210</c:v>
                </c:pt>
                <c:pt idx="88">
                  <c:v>210</c:v>
                </c:pt>
                <c:pt idx="89">
                  <c:v>210</c:v>
                </c:pt>
                <c:pt idx="90">
                  <c:v>210</c:v>
                </c:pt>
                <c:pt idx="91">
                  <c:v>207</c:v>
                </c:pt>
                <c:pt idx="92">
                  <c:v>207</c:v>
                </c:pt>
                <c:pt idx="93">
                  <c:v>207</c:v>
                </c:pt>
                <c:pt idx="94">
                  <c:v>205</c:v>
                </c:pt>
                <c:pt idx="95">
                  <c:v>200</c:v>
                </c:pt>
                <c:pt idx="96">
                  <c:v>200</c:v>
                </c:pt>
                <c:pt idx="97">
                  <c:v>199</c:v>
                </c:pt>
                <c:pt idx="98">
                  <c:v>194</c:v>
                </c:pt>
                <c:pt idx="99">
                  <c:v>189</c:v>
                </c:pt>
                <c:pt idx="100">
                  <c:v>187</c:v>
                </c:pt>
                <c:pt idx="101">
                  <c:v>187</c:v>
                </c:pt>
                <c:pt idx="102">
                  <c:v>187</c:v>
                </c:pt>
                <c:pt idx="103">
                  <c:v>187</c:v>
                </c:pt>
                <c:pt idx="104">
                  <c:v>187</c:v>
                </c:pt>
                <c:pt idx="105">
                  <c:v>185</c:v>
                </c:pt>
                <c:pt idx="106">
                  <c:v>185</c:v>
                </c:pt>
                <c:pt idx="107">
                  <c:v>175</c:v>
                </c:pt>
                <c:pt idx="108">
                  <c:v>175</c:v>
                </c:pt>
                <c:pt idx="109">
                  <c:v>175</c:v>
                </c:pt>
                <c:pt idx="110">
                  <c:v>145</c:v>
                </c:pt>
                <c:pt idx="111">
                  <c:v>145</c:v>
                </c:pt>
                <c:pt idx="112">
                  <c:v>136</c:v>
                </c:pt>
                <c:pt idx="113">
                  <c:v>136</c:v>
                </c:pt>
                <c:pt idx="114">
                  <c:v>108</c:v>
                </c:pt>
                <c:pt idx="115">
                  <c:v>126</c:v>
                </c:pt>
                <c:pt idx="116">
                  <c:v>94</c:v>
                </c:pt>
                <c:pt idx="117">
                  <c:v>122</c:v>
                </c:pt>
                <c:pt idx="118">
                  <c:v>122</c:v>
                </c:pt>
                <c:pt idx="119">
                  <c:v>97</c:v>
                </c:pt>
                <c:pt idx="12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05-4EBD-BB88-310D70288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128416"/>
        <c:axId val="134136320"/>
      </c:lineChart>
      <c:catAx>
        <c:axId val="13412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36320"/>
        <c:crossesAt val="0"/>
        <c:auto val="1"/>
        <c:lblAlgn val="ctr"/>
        <c:lblOffset val="100"/>
        <c:noMultiLvlLbl val="0"/>
      </c:catAx>
      <c:valAx>
        <c:axId val="134136320"/>
        <c:scaling>
          <c:orientation val="minMax"/>
          <c:min val="371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2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289534441074023"/>
          <c:y val="0.29166633582566887"/>
          <c:w val="0.65395127469566483"/>
          <c:h val="5.4049493813273335E-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Amplifier estimated lifespan (m)</a:t>
            </a:r>
          </a:p>
        </c:rich>
      </c:tx>
      <c:layout>
        <c:manualLayout>
          <c:xMode val="edge"/>
          <c:yMode val="edge"/>
          <c:x val="0.3092210818109041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1652268807825426E-2"/>
          <c:y val="0.17171296296296298"/>
          <c:w val="0.92002198511225552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strRef>
              <c:f>Feuil4!$J$1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9955265075932278"/>
                  <c:y val="-0.534909423086819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Feuil4!$F$2:$F$122</c:f>
              <c:numCache>
                <c:formatCode>mmm\-yy</c:formatCode>
                <c:ptCount val="121"/>
                <c:pt idx="0">
                  <c:v>37196</c:v>
                </c:pt>
                <c:pt idx="1">
                  <c:v>37257</c:v>
                </c:pt>
                <c:pt idx="2">
                  <c:v>37773</c:v>
                </c:pt>
                <c:pt idx="3">
                  <c:v>37865</c:v>
                </c:pt>
                <c:pt idx="4">
                  <c:v>37865</c:v>
                </c:pt>
                <c:pt idx="5">
                  <c:v>37865</c:v>
                </c:pt>
                <c:pt idx="6">
                  <c:v>37865</c:v>
                </c:pt>
                <c:pt idx="7">
                  <c:v>38566</c:v>
                </c:pt>
                <c:pt idx="8">
                  <c:v>38566</c:v>
                </c:pt>
                <c:pt idx="9">
                  <c:v>38566</c:v>
                </c:pt>
                <c:pt idx="10">
                  <c:v>38566</c:v>
                </c:pt>
                <c:pt idx="11">
                  <c:v>38566</c:v>
                </c:pt>
                <c:pt idx="12">
                  <c:v>38566</c:v>
                </c:pt>
                <c:pt idx="13">
                  <c:v>38869</c:v>
                </c:pt>
                <c:pt idx="14">
                  <c:v>38869</c:v>
                </c:pt>
                <c:pt idx="15">
                  <c:v>39142</c:v>
                </c:pt>
                <c:pt idx="16">
                  <c:v>39600</c:v>
                </c:pt>
                <c:pt idx="17">
                  <c:v>39814</c:v>
                </c:pt>
                <c:pt idx="18">
                  <c:v>39814</c:v>
                </c:pt>
                <c:pt idx="19">
                  <c:v>39934</c:v>
                </c:pt>
                <c:pt idx="20">
                  <c:v>39934</c:v>
                </c:pt>
                <c:pt idx="21">
                  <c:v>39934</c:v>
                </c:pt>
                <c:pt idx="22">
                  <c:v>39934</c:v>
                </c:pt>
                <c:pt idx="23">
                  <c:v>39995</c:v>
                </c:pt>
                <c:pt idx="24">
                  <c:v>39995</c:v>
                </c:pt>
                <c:pt idx="25">
                  <c:v>39995</c:v>
                </c:pt>
                <c:pt idx="26">
                  <c:v>39995</c:v>
                </c:pt>
                <c:pt idx="27">
                  <c:v>40179</c:v>
                </c:pt>
                <c:pt idx="28">
                  <c:v>40179</c:v>
                </c:pt>
                <c:pt idx="29">
                  <c:v>40360</c:v>
                </c:pt>
                <c:pt idx="30">
                  <c:v>40422</c:v>
                </c:pt>
                <c:pt idx="31">
                  <c:v>40452</c:v>
                </c:pt>
                <c:pt idx="32">
                  <c:v>40452</c:v>
                </c:pt>
                <c:pt idx="33">
                  <c:v>40452</c:v>
                </c:pt>
                <c:pt idx="34">
                  <c:v>40452</c:v>
                </c:pt>
                <c:pt idx="35">
                  <c:v>40452</c:v>
                </c:pt>
                <c:pt idx="36">
                  <c:v>40513</c:v>
                </c:pt>
                <c:pt idx="37">
                  <c:v>40513</c:v>
                </c:pt>
                <c:pt idx="38">
                  <c:v>40513</c:v>
                </c:pt>
                <c:pt idx="39">
                  <c:v>40513</c:v>
                </c:pt>
                <c:pt idx="40">
                  <c:v>40513</c:v>
                </c:pt>
                <c:pt idx="41">
                  <c:v>40513</c:v>
                </c:pt>
                <c:pt idx="42">
                  <c:v>40513</c:v>
                </c:pt>
                <c:pt idx="43">
                  <c:v>40817</c:v>
                </c:pt>
                <c:pt idx="44">
                  <c:v>40848</c:v>
                </c:pt>
                <c:pt idx="45">
                  <c:v>40848</c:v>
                </c:pt>
                <c:pt idx="46">
                  <c:v>40848</c:v>
                </c:pt>
                <c:pt idx="47">
                  <c:v>40848</c:v>
                </c:pt>
                <c:pt idx="48">
                  <c:v>40848</c:v>
                </c:pt>
                <c:pt idx="49">
                  <c:v>40848</c:v>
                </c:pt>
                <c:pt idx="50">
                  <c:v>40848</c:v>
                </c:pt>
                <c:pt idx="51">
                  <c:v>40848</c:v>
                </c:pt>
                <c:pt idx="52">
                  <c:v>40848</c:v>
                </c:pt>
                <c:pt idx="53">
                  <c:v>40848</c:v>
                </c:pt>
                <c:pt idx="54">
                  <c:v>40909</c:v>
                </c:pt>
                <c:pt idx="55">
                  <c:v>41061</c:v>
                </c:pt>
                <c:pt idx="56">
                  <c:v>41061</c:v>
                </c:pt>
                <c:pt idx="57">
                  <c:v>41061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41122</c:v>
                </c:pt>
                <c:pt idx="62">
                  <c:v>41122</c:v>
                </c:pt>
                <c:pt idx="63">
                  <c:v>41122</c:v>
                </c:pt>
                <c:pt idx="64">
                  <c:v>41122</c:v>
                </c:pt>
                <c:pt idx="65">
                  <c:v>41122</c:v>
                </c:pt>
                <c:pt idx="66">
                  <c:v>41214</c:v>
                </c:pt>
                <c:pt idx="67">
                  <c:v>41214</c:v>
                </c:pt>
                <c:pt idx="68">
                  <c:v>41214</c:v>
                </c:pt>
                <c:pt idx="69">
                  <c:v>41214</c:v>
                </c:pt>
                <c:pt idx="70">
                  <c:v>41275</c:v>
                </c:pt>
                <c:pt idx="71">
                  <c:v>41275</c:v>
                </c:pt>
                <c:pt idx="72">
                  <c:v>41334</c:v>
                </c:pt>
                <c:pt idx="73">
                  <c:v>41334</c:v>
                </c:pt>
                <c:pt idx="74">
                  <c:v>41334</c:v>
                </c:pt>
                <c:pt idx="75">
                  <c:v>41334</c:v>
                </c:pt>
                <c:pt idx="76">
                  <c:v>41334</c:v>
                </c:pt>
                <c:pt idx="77">
                  <c:v>41334</c:v>
                </c:pt>
                <c:pt idx="78">
                  <c:v>41365</c:v>
                </c:pt>
                <c:pt idx="79">
                  <c:v>41365</c:v>
                </c:pt>
                <c:pt idx="80">
                  <c:v>41365</c:v>
                </c:pt>
                <c:pt idx="81">
                  <c:v>41365</c:v>
                </c:pt>
                <c:pt idx="82">
                  <c:v>41365</c:v>
                </c:pt>
                <c:pt idx="83">
                  <c:v>41365</c:v>
                </c:pt>
                <c:pt idx="84">
                  <c:v>41365</c:v>
                </c:pt>
                <c:pt idx="85">
                  <c:v>41365</c:v>
                </c:pt>
                <c:pt idx="86">
                  <c:v>41365</c:v>
                </c:pt>
                <c:pt idx="87">
                  <c:v>41365</c:v>
                </c:pt>
                <c:pt idx="88">
                  <c:v>41365</c:v>
                </c:pt>
                <c:pt idx="89">
                  <c:v>41365</c:v>
                </c:pt>
                <c:pt idx="90">
                  <c:v>41365</c:v>
                </c:pt>
                <c:pt idx="91">
                  <c:v>41671</c:v>
                </c:pt>
                <c:pt idx="92">
                  <c:v>41671</c:v>
                </c:pt>
                <c:pt idx="93">
                  <c:v>41671</c:v>
                </c:pt>
                <c:pt idx="94">
                  <c:v>41730</c:v>
                </c:pt>
                <c:pt idx="95">
                  <c:v>41883</c:v>
                </c:pt>
                <c:pt idx="96">
                  <c:v>41883</c:v>
                </c:pt>
                <c:pt idx="97">
                  <c:v>41913</c:v>
                </c:pt>
                <c:pt idx="98">
                  <c:v>42064</c:v>
                </c:pt>
                <c:pt idx="99">
                  <c:v>42217</c:v>
                </c:pt>
                <c:pt idx="100">
                  <c:v>42278</c:v>
                </c:pt>
                <c:pt idx="101">
                  <c:v>42278</c:v>
                </c:pt>
                <c:pt idx="102">
                  <c:v>42278</c:v>
                </c:pt>
                <c:pt idx="103">
                  <c:v>42278</c:v>
                </c:pt>
                <c:pt idx="104">
                  <c:v>42278</c:v>
                </c:pt>
                <c:pt idx="105">
                  <c:v>42339</c:v>
                </c:pt>
                <c:pt idx="106">
                  <c:v>42339</c:v>
                </c:pt>
                <c:pt idx="107">
                  <c:v>42644</c:v>
                </c:pt>
                <c:pt idx="108">
                  <c:v>42644</c:v>
                </c:pt>
                <c:pt idx="109">
                  <c:v>42644</c:v>
                </c:pt>
                <c:pt idx="110">
                  <c:v>43556</c:v>
                </c:pt>
                <c:pt idx="111">
                  <c:v>43556</c:v>
                </c:pt>
                <c:pt idx="112">
                  <c:v>43831</c:v>
                </c:pt>
                <c:pt idx="113">
                  <c:v>43831</c:v>
                </c:pt>
                <c:pt idx="114">
                  <c:v>44136</c:v>
                </c:pt>
                <c:pt idx="115">
                  <c:v>44136</c:v>
                </c:pt>
                <c:pt idx="116">
                  <c:v>44166</c:v>
                </c:pt>
                <c:pt idx="117">
                  <c:v>44256</c:v>
                </c:pt>
                <c:pt idx="118">
                  <c:v>44256</c:v>
                </c:pt>
                <c:pt idx="119">
                  <c:v>44470</c:v>
                </c:pt>
                <c:pt idx="120">
                  <c:v>44501</c:v>
                </c:pt>
              </c:numCache>
            </c:numRef>
          </c:cat>
          <c:val>
            <c:numRef>
              <c:f>Feuil4!$J$2:$J$122</c:f>
              <c:numCache>
                <c:formatCode>General</c:formatCode>
                <c:ptCount val="121"/>
                <c:pt idx="0">
                  <c:v>354</c:v>
                </c:pt>
                <c:pt idx="1">
                  <c:v>352</c:v>
                </c:pt>
                <c:pt idx="2">
                  <c:v>335</c:v>
                </c:pt>
                <c:pt idx="3">
                  <c:v>332</c:v>
                </c:pt>
                <c:pt idx="4">
                  <c:v>332</c:v>
                </c:pt>
                <c:pt idx="5">
                  <c:v>332</c:v>
                </c:pt>
                <c:pt idx="6">
                  <c:v>332</c:v>
                </c:pt>
                <c:pt idx="7">
                  <c:v>309</c:v>
                </c:pt>
                <c:pt idx="8">
                  <c:v>309</c:v>
                </c:pt>
                <c:pt idx="9">
                  <c:v>309</c:v>
                </c:pt>
                <c:pt idx="10">
                  <c:v>309</c:v>
                </c:pt>
                <c:pt idx="11">
                  <c:v>309</c:v>
                </c:pt>
                <c:pt idx="12">
                  <c:v>309</c:v>
                </c:pt>
                <c:pt idx="13">
                  <c:v>299</c:v>
                </c:pt>
                <c:pt idx="14">
                  <c:v>299</c:v>
                </c:pt>
                <c:pt idx="15">
                  <c:v>290</c:v>
                </c:pt>
                <c:pt idx="16">
                  <c:v>275</c:v>
                </c:pt>
                <c:pt idx="17">
                  <c:v>268</c:v>
                </c:pt>
                <c:pt idx="18">
                  <c:v>268</c:v>
                </c:pt>
                <c:pt idx="19">
                  <c:v>264</c:v>
                </c:pt>
                <c:pt idx="20">
                  <c:v>264</c:v>
                </c:pt>
                <c:pt idx="21">
                  <c:v>264</c:v>
                </c:pt>
                <c:pt idx="22">
                  <c:v>264</c:v>
                </c:pt>
                <c:pt idx="23">
                  <c:v>294</c:v>
                </c:pt>
                <c:pt idx="24">
                  <c:v>294</c:v>
                </c:pt>
                <c:pt idx="25">
                  <c:v>294</c:v>
                </c:pt>
                <c:pt idx="26">
                  <c:v>294</c:v>
                </c:pt>
                <c:pt idx="27">
                  <c:v>256</c:v>
                </c:pt>
                <c:pt idx="28">
                  <c:v>256</c:v>
                </c:pt>
                <c:pt idx="29">
                  <c:v>250</c:v>
                </c:pt>
                <c:pt idx="30">
                  <c:v>248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279</c:v>
                </c:pt>
                <c:pt idx="36">
                  <c:v>277</c:v>
                </c:pt>
                <c:pt idx="37">
                  <c:v>277</c:v>
                </c:pt>
                <c:pt idx="38">
                  <c:v>277</c:v>
                </c:pt>
                <c:pt idx="39">
                  <c:v>277</c:v>
                </c:pt>
                <c:pt idx="40">
                  <c:v>277</c:v>
                </c:pt>
                <c:pt idx="41">
                  <c:v>277</c:v>
                </c:pt>
                <c:pt idx="42">
                  <c:v>277</c:v>
                </c:pt>
                <c:pt idx="43">
                  <c:v>235</c:v>
                </c:pt>
                <c:pt idx="44">
                  <c:v>234</c:v>
                </c:pt>
                <c:pt idx="45">
                  <c:v>234</c:v>
                </c:pt>
                <c:pt idx="46">
                  <c:v>234</c:v>
                </c:pt>
                <c:pt idx="47">
                  <c:v>234</c:v>
                </c:pt>
                <c:pt idx="48">
                  <c:v>234</c:v>
                </c:pt>
                <c:pt idx="49">
                  <c:v>234</c:v>
                </c:pt>
                <c:pt idx="50">
                  <c:v>234</c:v>
                </c:pt>
                <c:pt idx="51">
                  <c:v>234</c:v>
                </c:pt>
                <c:pt idx="52">
                  <c:v>234</c:v>
                </c:pt>
                <c:pt idx="53">
                  <c:v>234</c:v>
                </c:pt>
                <c:pt idx="54">
                  <c:v>232</c:v>
                </c:pt>
                <c:pt idx="55">
                  <c:v>227</c:v>
                </c:pt>
                <c:pt idx="56">
                  <c:v>227</c:v>
                </c:pt>
                <c:pt idx="57">
                  <c:v>227</c:v>
                </c:pt>
                <c:pt idx="58">
                  <c:v>227</c:v>
                </c:pt>
                <c:pt idx="59">
                  <c:v>226</c:v>
                </c:pt>
                <c:pt idx="60">
                  <c:v>225</c:v>
                </c:pt>
                <c:pt idx="61">
                  <c:v>225</c:v>
                </c:pt>
                <c:pt idx="62">
                  <c:v>225</c:v>
                </c:pt>
                <c:pt idx="63">
                  <c:v>225</c:v>
                </c:pt>
                <c:pt idx="64">
                  <c:v>225</c:v>
                </c:pt>
                <c:pt idx="65">
                  <c:v>225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220</c:v>
                </c:pt>
                <c:pt idx="71">
                  <c:v>220</c:v>
                </c:pt>
                <c:pt idx="72">
                  <c:v>218</c:v>
                </c:pt>
                <c:pt idx="73">
                  <c:v>218</c:v>
                </c:pt>
                <c:pt idx="74">
                  <c:v>218</c:v>
                </c:pt>
                <c:pt idx="75">
                  <c:v>218</c:v>
                </c:pt>
                <c:pt idx="76">
                  <c:v>218</c:v>
                </c:pt>
                <c:pt idx="77">
                  <c:v>218</c:v>
                </c:pt>
                <c:pt idx="78">
                  <c:v>217</c:v>
                </c:pt>
                <c:pt idx="79">
                  <c:v>217</c:v>
                </c:pt>
                <c:pt idx="80">
                  <c:v>217</c:v>
                </c:pt>
                <c:pt idx="81">
                  <c:v>217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210</c:v>
                </c:pt>
                <c:pt idx="88">
                  <c:v>210</c:v>
                </c:pt>
                <c:pt idx="89">
                  <c:v>210</c:v>
                </c:pt>
                <c:pt idx="90">
                  <c:v>210</c:v>
                </c:pt>
                <c:pt idx="91">
                  <c:v>207</c:v>
                </c:pt>
                <c:pt idx="92">
                  <c:v>207</c:v>
                </c:pt>
                <c:pt idx="93">
                  <c:v>207</c:v>
                </c:pt>
                <c:pt idx="94">
                  <c:v>205</c:v>
                </c:pt>
                <c:pt idx="95">
                  <c:v>200</c:v>
                </c:pt>
                <c:pt idx="96">
                  <c:v>200</c:v>
                </c:pt>
                <c:pt idx="97">
                  <c:v>199</c:v>
                </c:pt>
                <c:pt idx="98">
                  <c:v>194</c:v>
                </c:pt>
                <c:pt idx="99">
                  <c:v>189</c:v>
                </c:pt>
                <c:pt idx="100">
                  <c:v>187</c:v>
                </c:pt>
                <c:pt idx="101">
                  <c:v>187</c:v>
                </c:pt>
                <c:pt idx="102">
                  <c:v>187</c:v>
                </c:pt>
                <c:pt idx="103">
                  <c:v>187</c:v>
                </c:pt>
                <c:pt idx="104">
                  <c:v>187</c:v>
                </c:pt>
                <c:pt idx="105">
                  <c:v>185</c:v>
                </c:pt>
                <c:pt idx="106">
                  <c:v>185</c:v>
                </c:pt>
                <c:pt idx="107">
                  <c:v>175</c:v>
                </c:pt>
                <c:pt idx="108">
                  <c:v>175</c:v>
                </c:pt>
                <c:pt idx="109">
                  <c:v>175</c:v>
                </c:pt>
                <c:pt idx="110">
                  <c:v>145</c:v>
                </c:pt>
                <c:pt idx="111">
                  <c:v>145</c:v>
                </c:pt>
                <c:pt idx="112">
                  <c:v>136</c:v>
                </c:pt>
                <c:pt idx="113">
                  <c:v>136</c:v>
                </c:pt>
                <c:pt idx="114">
                  <c:v>108</c:v>
                </c:pt>
                <c:pt idx="115">
                  <c:v>126</c:v>
                </c:pt>
                <c:pt idx="116">
                  <c:v>94</c:v>
                </c:pt>
                <c:pt idx="117">
                  <c:v>122</c:v>
                </c:pt>
                <c:pt idx="118">
                  <c:v>122</c:v>
                </c:pt>
                <c:pt idx="119">
                  <c:v>97</c:v>
                </c:pt>
                <c:pt idx="12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4-43CC-BDAF-BF3547D0C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388544"/>
        <c:axId val="589373984"/>
      </c:lineChart>
      <c:dateAx>
        <c:axId val="58938854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73984"/>
        <c:crosses val="autoZero"/>
        <c:auto val="1"/>
        <c:lblOffset val="100"/>
        <c:baseTimeUnit val="days"/>
      </c:dateAx>
      <c:valAx>
        <c:axId val="589373984"/>
        <c:scaling>
          <c:orientation val="minMax"/>
          <c:max val="400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8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Feuil5!$C$1</c:f>
              <c:strCache>
                <c:ptCount val="1"/>
                <c:pt idx="0">
                  <c:v>Date du début de l'engagment longévité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Feuil5!$A$2:$B$943</c:f>
              <c:multiLvlStrCache>
                <c:ptCount val="942"/>
                <c:lvl>
                  <c:pt idx="0">
                    <c:v>Microcontrollers and microprocessors</c:v>
                  </c:pt>
                  <c:pt idx="1">
                    <c:v>Microcontrollers and microprocessors</c:v>
                  </c:pt>
                  <c:pt idx="2">
                    <c:v>Microcontrollers and microprocessors</c:v>
                  </c:pt>
                  <c:pt idx="3">
                    <c:v>Microcontrollers and microprocessors</c:v>
                  </c:pt>
                  <c:pt idx="4">
                    <c:v>Microcontrollers and microprocessors</c:v>
                  </c:pt>
                  <c:pt idx="5">
                    <c:v>Microcontrollers and microprocessors</c:v>
                  </c:pt>
                  <c:pt idx="6">
                    <c:v>Microcontrollers and microprocessors</c:v>
                  </c:pt>
                  <c:pt idx="7">
                    <c:v>Microcontrollers and microprocessors</c:v>
                  </c:pt>
                  <c:pt idx="8">
                    <c:v>Microcontrollers and microprocessors</c:v>
                  </c:pt>
                  <c:pt idx="9">
                    <c:v>Microcontrollers and microprocessors</c:v>
                  </c:pt>
                  <c:pt idx="10">
                    <c:v>Microcontrollers and microprocessors</c:v>
                  </c:pt>
                  <c:pt idx="11">
                    <c:v>Microcontrollers and microprocessors</c:v>
                  </c:pt>
                  <c:pt idx="12">
                    <c:v>Microcontrollers and microprocessors</c:v>
                  </c:pt>
                  <c:pt idx="13">
                    <c:v>Microcontrollers and microprocessors</c:v>
                  </c:pt>
                  <c:pt idx="14">
                    <c:v>Microcontrollers and microprocessors</c:v>
                  </c:pt>
                  <c:pt idx="15">
                    <c:v>Microcontrollers and microprocessors</c:v>
                  </c:pt>
                  <c:pt idx="16">
                    <c:v>Microcontrollers and microprocessors</c:v>
                  </c:pt>
                  <c:pt idx="17">
                    <c:v>Microcontrollers and microprocessors</c:v>
                  </c:pt>
                  <c:pt idx="18">
                    <c:v>Microcontrollers and microprocessors</c:v>
                  </c:pt>
                  <c:pt idx="19">
                    <c:v>Microcontrollers and microprocessors</c:v>
                  </c:pt>
                  <c:pt idx="20">
                    <c:v>Microcontrollers and microprocessors</c:v>
                  </c:pt>
                  <c:pt idx="21">
                    <c:v>Microcontrollers and microprocessors</c:v>
                  </c:pt>
                  <c:pt idx="22">
                    <c:v>Microcontrollers and microprocessors</c:v>
                  </c:pt>
                  <c:pt idx="23">
                    <c:v>Microcontrollers and microprocessors</c:v>
                  </c:pt>
                  <c:pt idx="24">
                    <c:v>Microcontrollers and microprocessors</c:v>
                  </c:pt>
                  <c:pt idx="25">
                    <c:v>Microcontrollers and microprocessors</c:v>
                  </c:pt>
                  <c:pt idx="26">
                    <c:v>Microcontrollers and microprocessors</c:v>
                  </c:pt>
                  <c:pt idx="27">
                    <c:v>Microcontrollers and microprocessors</c:v>
                  </c:pt>
                  <c:pt idx="28">
                    <c:v>Microcontrollers and microprocessors</c:v>
                  </c:pt>
                  <c:pt idx="29">
                    <c:v>Microcontrollers and microprocessors</c:v>
                  </c:pt>
                  <c:pt idx="30">
                    <c:v>Microcontrollers and microprocessors</c:v>
                  </c:pt>
                  <c:pt idx="31">
                    <c:v>Microcontrollers and microprocessors</c:v>
                  </c:pt>
                  <c:pt idx="32">
                    <c:v>Microcontrollers and microprocessors</c:v>
                  </c:pt>
                  <c:pt idx="33">
                    <c:v>Microcontrollers and microprocessors</c:v>
                  </c:pt>
                  <c:pt idx="34">
                    <c:v>Microcontrollers and microprocessors</c:v>
                  </c:pt>
                  <c:pt idx="35">
                    <c:v>Microcontrollers and microprocessors</c:v>
                  </c:pt>
                  <c:pt idx="36">
                    <c:v>Microcontrollers and microprocessors</c:v>
                  </c:pt>
                  <c:pt idx="37">
                    <c:v>Microcontrollers and microprocessors</c:v>
                  </c:pt>
                  <c:pt idx="38">
                    <c:v>Microcontrollers and microprocessors</c:v>
                  </c:pt>
                  <c:pt idx="39">
                    <c:v>Microcontrollers and microprocessors</c:v>
                  </c:pt>
                  <c:pt idx="40">
                    <c:v>Microcontrollers and microprocessors</c:v>
                  </c:pt>
                  <c:pt idx="41">
                    <c:v>Microcontrollers and microprocessors</c:v>
                  </c:pt>
                  <c:pt idx="42">
                    <c:v>Microcontrollers and microprocessors</c:v>
                  </c:pt>
                  <c:pt idx="43">
                    <c:v>Microcontrollers and microprocessors</c:v>
                  </c:pt>
                  <c:pt idx="44">
                    <c:v>Microcontrollers and microprocessors</c:v>
                  </c:pt>
                  <c:pt idx="45">
                    <c:v>Microcontrollers and microprocessors</c:v>
                  </c:pt>
                  <c:pt idx="46">
                    <c:v>Microcontrollers and microprocessors</c:v>
                  </c:pt>
                  <c:pt idx="47">
                    <c:v>Microcontrollers and microprocessors</c:v>
                  </c:pt>
                  <c:pt idx="48">
                    <c:v>Microcontrollers and microprocessors</c:v>
                  </c:pt>
                  <c:pt idx="49">
                    <c:v>Microcontrollers and microprocessors</c:v>
                  </c:pt>
                  <c:pt idx="50">
                    <c:v>Microcontrollers and microprocessors</c:v>
                  </c:pt>
                  <c:pt idx="51">
                    <c:v>Microcontrollers and microprocessors</c:v>
                  </c:pt>
                  <c:pt idx="52">
                    <c:v>Microcontrollers and microprocessors</c:v>
                  </c:pt>
                  <c:pt idx="53">
                    <c:v>Microcontrollers and microprocessors</c:v>
                  </c:pt>
                  <c:pt idx="54">
                    <c:v>Microcontrollers and microprocessors</c:v>
                  </c:pt>
                  <c:pt idx="55">
                    <c:v>Microcontrollers and microprocessors</c:v>
                  </c:pt>
                  <c:pt idx="56">
                    <c:v>Microcontrollers and microprocessors</c:v>
                  </c:pt>
                  <c:pt idx="57">
                    <c:v>Microcontrollers and microprocessors</c:v>
                  </c:pt>
                  <c:pt idx="58">
                    <c:v>Microcontrollers and microprocessors</c:v>
                  </c:pt>
                  <c:pt idx="59">
                    <c:v>Microcontrollers and microprocessors</c:v>
                  </c:pt>
                  <c:pt idx="60">
                    <c:v>Microcontrollers and microprocessors</c:v>
                  </c:pt>
                  <c:pt idx="61">
                    <c:v>Microcontrollers and microprocessors</c:v>
                  </c:pt>
                  <c:pt idx="62">
                    <c:v>Microcontrollers and microprocessors</c:v>
                  </c:pt>
                  <c:pt idx="63">
                    <c:v>Microcontrollers and microprocessors</c:v>
                  </c:pt>
                  <c:pt idx="64">
                    <c:v>Microcontrollers and microprocessors</c:v>
                  </c:pt>
                  <c:pt idx="65">
                    <c:v>Microcontrollers and microprocessors</c:v>
                  </c:pt>
                  <c:pt idx="66">
                    <c:v>Microcontrollers and microprocessors</c:v>
                  </c:pt>
                  <c:pt idx="67">
                    <c:v>Microcontrollers and microprocessors</c:v>
                  </c:pt>
                  <c:pt idx="68">
                    <c:v>Microcontrollers and microprocessors</c:v>
                  </c:pt>
                  <c:pt idx="69">
                    <c:v>Microcontrollers and microprocessors</c:v>
                  </c:pt>
                  <c:pt idx="70">
                    <c:v>Microcontrollers and microprocessors</c:v>
                  </c:pt>
                  <c:pt idx="71">
                    <c:v>Microcontrollers and microprocessors</c:v>
                  </c:pt>
                  <c:pt idx="72">
                    <c:v>Microcontrollers and microprocessors</c:v>
                  </c:pt>
                  <c:pt idx="73">
                    <c:v>Microcontrollers and microprocessors</c:v>
                  </c:pt>
                  <c:pt idx="74">
                    <c:v>Microcontrollers and microprocessors</c:v>
                  </c:pt>
                  <c:pt idx="75">
                    <c:v>Microcontrollers and microprocessors</c:v>
                  </c:pt>
                  <c:pt idx="76">
                    <c:v>Microcontrollers and microprocessors</c:v>
                  </c:pt>
                  <c:pt idx="77">
                    <c:v>Microcontrollers and microprocessors</c:v>
                  </c:pt>
                  <c:pt idx="78">
                    <c:v>Microcontrollers and microprocessors</c:v>
                  </c:pt>
                  <c:pt idx="79">
                    <c:v>Microcontrollers and microprocessors</c:v>
                  </c:pt>
                  <c:pt idx="80">
                    <c:v>Microcontrollers and microprocessors</c:v>
                  </c:pt>
                  <c:pt idx="81">
                    <c:v>Microcontrollers and microprocessors</c:v>
                  </c:pt>
                  <c:pt idx="82">
                    <c:v>Microcontrollers and microprocessors</c:v>
                  </c:pt>
                  <c:pt idx="83">
                    <c:v>Microcontrollers and microprocessors</c:v>
                  </c:pt>
                  <c:pt idx="84">
                    <c:v>Microcontrollers and microprocessors</c:v>
                  </c:pt>
                  <c:pt idx="85">
                    <c:v>Microcontrollers and microprocessors</c:v>
                  </c:pt>
                  <c:pt idx="86">
                    <c:v>Microcontrollers and microprocessors</c:v>
                  </c:pt>
                  <c:pt idx="87">
                    <c:v>Microcontrollers and microprocessors</c:v>
                  </c:pt>
                  <c:pt idx="88">
                    <c:v>Microcontrollers and microprocessors</c:v>
                  </c:pt>
                  <c:pt idx="89">
                    <c:v>Microcontrollers and microprocessors</c:v>
                  </c:pt>
                  <c:pt idx="90">
                    <c:v>Microcontrollers and microprocessors</c:v>
                  </c:pt>
                  <c:pt idx="91">
                    <c:v>Microcontrollers and microprocessors</c:v>
                  </c:pt>
                  <c:pt idx="92">
                    <c:v>Microcontrollers and microprocessors</c:v>
                  </c:pt>
                  <c:pt idx="93">
                    <c:v>Microcontrollers and microprocessors</c:v>
                  </c:pt>
                  <c:pt idx="94">
                    <c:v>Microcontrollers and microprocessors</c:v>
                  </c:pt>
                  <c:pt idx="95">
                    <c:v>Microcontrollers and microprocessors</c:v>
                  </c:pt>
                  <c:pt idx="96">
                    <c:v>Microcontrollers and microprocessors</c:v>
                  </c:pt>
                  <c:pt idx="97">
                    <c:v>Microcontrollers and microprocessors</c:v>
                  </c:pt>
                  <c:pt idx="98">
                    <c:v>Microcontrollers and microprocessors</c:v>
                  </c:pt>
                  <c:pt idx="99">
                    <c:v>Microcontrollers and microprocessors</c:v>
                  </c:pt>
                  <c:pt idx="100">
                    <c:v>Microcontrollers and microprocessors</c:v>
                  </c:pt>
                  <c:pt idx="101">
                    <c:v>Microcontrollers and microprocessors</c:v>
                  </c:pt>
                  <c:pt idx="102">
                    <c:v>Microcontrollers and microprocessors</c:v>
                  </c:pt>
                  <c:pt idx="103">
                    <c:v>Microcontrollers and microprocessors</c:v>
                  </c:pt>
                  <c:pt idx="104">
                    <c:v>Microcontrollers and microprocessors</c:v>
                  </c:pt>
                  <c:pt idx="105">
                    <c:v>Microcontrollers and microprocessors</c:v>
                  </c:pt>
                  <c:pt idx="106">
                    <c:v>Microcontrollers and microprocessors</c:v>
                  </c:pt>
                  <c:pt idx="107">
                    <c:v>Microcontrollers and microprocessors</c:v>
                  </c:pt>
                  <c:pt idx="108">
                    <c:v>Microcontrollers and microprocessors</c:v>
                  </c:pt>
                  <c:pt idx="109">
                    <c:v>Microcontrollers and microprocessors</c:v>
                  </c:pt>
                  <c:pt idx="110">
                    <c:v>Microcontrollers and microprocessors</c:v>
                  </c:pt>
                  <c:pt idx="111">
                    <c:v>Microcontrollers and microprocessors</c:v>
                  </c:pt>
                  <c:pt idx="112">
                    <c:v>Microcontrollers and microprocessors</c:v>
                  </c:pt>
                  <c:pt idx="113">
                    <c:v>Microcontrollers and microprocessors</c:v>
                  </c:pt>
                  <c:pt idx="114">
                    <c:v>Microcontrollers and microprocessors</c:v>
                  </c:pt>
                  <c:pt idx="115">
                    <c:v>Microcontrollers and microprocessors</c:v>
                  </c:pt>
                  <c:pt idx="116">
                    <c:v>Microcontrollers and microprocessors</c:v>
                  </c:pt>
                  <c:pt idx="117">
                    <c:v>Microcontrollers and microprocessors</c:v>
                  </c:pt>
                  <c:pt idx="118">
                    <c:v>Microcontrollers and microprocessors</c:v>
                  </c:pt>
                  <c:pt idx="119">
                    <c:v>Microcontrollers and microprocessors</c:v>
                  </c:pt>
                  <c:pt idx="120">
                    <c:v>Microcontrollers and microprocessors</c:v>
                  </c:pt>
                  <c:pt idx="121">
                    <c:v>Microcontrollers and microprocessors</c:v>
                  </c:pt>
                  <c:pt idx="122">
                    <c:v>Microcontrollers and microprocessors</c:v>
                  </c:pt>
                  <c:pt idx="123">
                    <c:v>Microcontrollers and microprocessors</c:v>
                  </c:pt>
                  <c:pt idx="124">
                    <c:v>Microcontrollers and microprocessors</c:v>
                  </c:pt>
                  <c:pt idx="125">
                    <c:v>Microcontrollers and microprocessors</c:v>
                  </c:pt>
                  <c:pt idx="126">
                    <c:v>Microcontrollers and microprocessors</c:v>
                  </c:pt>
                  <c:pt idx="127">
                    <c:v>Microcontrollers and microprocessors</c:v>
                  </c:pt>
                  <c:pt idx="128">
                    <c:v>Microcontrollers and microprocessors</c:v>
                  </c:pt>
                  <c:pt idx="129">
                    <c:v>Microcontrollers and microprocessors</c:v>
                  </c:pt>
                  <c:pt idx="130">
                    <c:v>Microcontrollers and microprocessors</c:v>
                  </c:pt>
                  <c:pt idx="131">
                    <c:v>Microcontrollers and microprocessors</c:v>
                  </c:pt>
                  <c:pt idx="132">
                    <c:v>Microcontrollers and microprocessors</c:v>
                  </c:pt>
                  <c:pt idx="133">
                    <c:v>Microcontrollers and microprocessors</c:v>
                  </c:pt>
                  <c:pt idx="134">
                    <c:v>Microcontrollers and microprocessors</c:v>
                  </c:pt>
                  <c:pt idx="135">
                    <c:v>Microcontrollers and microprocessors</c:v>
                  </c:pt>
                  <c:pt idx="136">
                    <c:v>Microcontrollers and microprocessors</c:v>
                  </c:pt>
                  <c:pt idx="137">
                    <c:v>Microcontrollers and microprocessors</c:v>
                  </c:pt>
                  <c:pt idx="138">
                    <c:v>Microcontrollers and microprocessors</c:v>
                  </c:pt>
                  <c:pt idx="139">
                    <c:v>Microcontrollers and microprocessors</c:v>
                  </c:pt>
                  <c:pt idx="140">
                    <c:v>Microcontrollers and microprocessors</c:v>
                  </c:pt>
                  <c:pt idx="141">
                    <c:v>Microcontrollers and microprocessors</c:v>
                  </c:pt>
                  <c:pt idx="142">
                    <c:v>Microcontrollers and microprocessors</c:v>
                  </c:pt>
                  <c:pt idx="143">
                    <c:v>Microcontrollers and microprocessors</c:v>
                  </c:pt>
                  <c:pt idx="144">
                    <c:v>Microcontrollers and microprocessors</c:v>
                  </c:pt>
                  <c:pt idx="145">
                    <c:v>Microcontrollers and microprocessors</c:v>
                  </c:pt>
                  <c:pt idx="146">
                    <c:v>Microcontrollers and microprocessors</c:v>
                  </c:pt>
                  <c:pt idx="147">
                    <c:v>Microcontrollers and microprocessors</c:v>
                  </c:pt>
                  <c:pt idx="148">
                    <c:v>Microcontrollers and microprocessors</c:v>
                  </c:pt>
                  <c:pt idx="149">
                    <c:v>Microcontrollers and microprocessors</c:v>
                  </c:pt>
                  <c:pt idx="150">
                    <c:v>Microcontrollers and microprocessors</c:v>
                  </c:pt>
                  <c:pt idx="151">
                    <c:v>Microcontrollers and microprocessors</c:v>
                  </c:pt>
                  <c:pt idx="152">
                    <c:v>Microcontrollers and microprocessors</c:v>
                  </c:pt>
                  <c:pt idx="153">
                    <c:v>Microcontrollers and microprocessors</c:v>
                  </c:pt>
                  <c:pt idx="154">
                    <c:v>Microcontrollers and microprocessors</c:v>
                  </c:pt>
                  <c:pt idx="155">
                    <c:v>Microcontrollers and microprocessors</c:v>
                  </c:pt>
                  <c:pt idx="156">
                    <c:v>Microcontrollers and microprocessors</c:v>
                  </c:pt>
                  <c:pt idx="157">
                    <c:v>Microcontrollers and microprocessors</c:v>
                  </c:pt>
                  <c:pt idx="158">
                    <c:v>Microcontrollers and microprocessors</c:v>
                  </c:pt>
                  <c:pt idx="159">
                    <c:v>Microcontrollers and microprocessors</c:v>
                  </c:pt>
                  <c:pt idx="160">
                    <c:v>Microcontrollers and microprocessors</c:v>
                  </c:pt>
                  <c:pt idx="161">
                    <c:v>Microcontrollers and microprocessors</c:v>
                  </c:pt>
                  <c:pt idx="162">
                    <c:v>Microcontrollers and microprocessors</c:v>
                  </c:pt>
                  <c:pt idx="163">
                    <c:v>Microcontrollers and microprocessors</c:v>
                  </c:pt>
                  <c:pt idx="164">
                    <c:v>Microcontrollers and microprocessors</c:v>
                  </c:pt>
                  <c:pt idx="165">
                    <c:v>Microcontrollers and microprocessors</c:v>
                  </c:pt>
                  <c:pt idx="166">
                    <c:v>Microcontrollers and microprocessors</c:v>
                  </c:pt>
                  <c:pt idx="167">
                    <c:v>Microcontrollers and microprocessors</c:v>
                  </c:pt>
                  <c:pt idx="168">
                    <c:v>Microcontrollers and microprocessors</c:v>
                  </c:pt>
                  <c:pt idx="169">
                    <c:v>Microcontrollers and microprocessors</c:v>
                  </c:pt>
                  <c:pt idx="170">
                    <c:v>Microcontrollers and microprocessors</c:v>
                  </c:pt>
                  <c:pt idx="171">
                    <c:v>Microcontrollers and microprocessors</c:v>
                  </c:pt>
                  <c:pt idx="172">
                    <c:v>Microcontrollers and microprocessors</c:v>
                  </c:pt>
                  <c:pt idx="173">
                    <c:v>Microcontrollers and microprocessors</c:v>
                  </c:pt>
                  <c:pt idx="174">
                    <c:v>Microcontrollers and microprocessors</c:v>
                  </c:pt>
                  <c:pt idx="175">
                    <c:v>Microcontrollers and microprocessors</c:v>
                  </c:pt>
                  <c:pt idx="176">
                    <c:v>Microcontrollers and microprocessors</c:v>
                  </c:pt>
                  <c:pt idx="177">
                    <c:v>Microcontrollers and microprocessors</c:v>
                  </c:pt>
                  <c:pt idx="178">
                    <c:v>Microcontrollers and microprocessors</c:v>
                  </c:pt>
                  <c:pt idx="179">
                    <c:v>Microcontrollers and microprocessors</c:v>
                  </c:pt>
                  <c:pt idx="180">
                    <c:v>Microcontrollers and microprocessors</c:v>
                  </c:pt>
                  <c:pt idx="181">
                    <c:v>Microcontrollers and microprocessors</c:v>
                  </c:pt>
                  <c:pt idx="182">
                    <c:v>Microcontrollers and microprocessors</c:v>
                  </c:pt>
                  <c:pt idx="183">
                    <c:v>Microcontrollers and microprocessors</c:v>
                  </c:pt>
                  <c:pt idx="184">
                    <c:v>Microcontrollers and microprocessors</c:v>
                  </c:pt>
                  <c:pt idx="185">
                    <c:v>Microcontrollers and microprocessors</c:v>
                  </c:pt>
                  <c:pt idx="186">
                    <c:v>Microcontrollers and microprocessors</c:v>
                  </c:pt>
                  <c:pt idx="187">
                    <c:v>Microcontrollers and microprocessors</c:v>
                  </c:pt>
                  <c:pt idx="188">
                    <c:v>Microcontrollers and microprocessors</c:v>
                  </c:pt>
                  <c:pt idx="189">
                    <c:v>Microcontrollers and microprocessors</c:v>
                  </c:pt>
                  <c:pt idx="190">
                    <c:v>Microcontrollers and microprocessors</c:v>
                  </c:pt>
                  <c:pt idx="191">
                    <c:v>Microcontrollers and microprocessors</c:v>
                  </c:pt>
                  <c:pt idx="192">
                    <c:v>Microcontrollers and microprocessors</c:v>
                  </c:pt>
                  <c:pt idx="193">
                    <c:v>Microcontrollers and microprocessors</c:v>
                  </c:pt>
                  <c:pt idx="194">
                    <c:v>Microcontrollers and microprocessors</c:v>
                  </c:pt>
                  <c:pt idx="195">
                    <c:v>Microcontrollers and microprocessors</c:v>
                  </c:pt>
                  <c:pt idx="196">
                    <c:v>Microcontrollers and microprocessors</c:v>
                  </c:pt>
                  <c:pt idx="197">
                    <c:v>Microcontrollers and microprocessors</c:v>
                  </c:pt>
                  <c:pt idx="198">
                    <c:v>Microcontrollers and microprocessors</c:v>
                  </c:pt>
                  <c:pt idx="199">
                    <c:v>Microcontrollers and microprocessors</c:v>
                  </c:pt>
                  <c:pt idx="200">
                    <c:v>Microcontrollers and microprocessors</c:v>
                  </c:pt>
                  <c:pt idx="201">
                    <c:v>Microcontrollers and microprocessors</c:v>
                  </c:pt>
                  <c:pt idx="202">
                    <c:v>Microcontrollers and microprocessors</c:v>
                  </c:pt>
                  <c:pt idx="203">
                    <c:v>Microcontrollers and microprocessors</c:v>
                  </c:pt>
                  <c:pt idx="204">
                    <c:v>Microcontrollers and microprocessors</c:v>
                  </c:pt>
                  <c:pt idx="205">
                    <c:v>Microcontrollers and microprocessors</c:v>
                  </c:pt>
                  <c:pt idx="206">
                    <c:v>Microcontrollers and microprocessors</c:v>
                  </c:pt>
                  <c:pt idx="207">
                    <c:v>Microcontrollers and microprocessors</c:v>
                  </c:pt>
                  <c:pt idx="208">
                    <c:v>Microcontrollers and microprocessors</c:v>
                  </c:pt>
                  <c:pt idx="209">
                    <c:v>Microcontrollers and microprocessors</c:v>
                  </c:pt>
                  <c:pt idx="210">
                    <c:v>Microcontrollers and microprocessors</c:v>
                  </c:pt>
                  <c:pt idx="211">
                    <c:v>Microcontrollers and microprocessors</c:v>
                  </c:pt>
                  <c:pt idx="212">
                    <c:v>Microcontrollers and microprocessors</c:v>
                  </c:pt>
                  <c:pt idx="213">
                    <c:v>Microcontrollers and microprocessors</c:v>
                  </c:pt>
                  <c:pt idx="214">
                    <c:v>Microcontrollers and microprocessors</c:v>
                  </c:pt>
                  <c:pt idx="215">
                    <c:v>Microcontrollers and microprocessors</c:v>
                  </c:pt>
                  <c:pt idx="216">
                    <c:v>Microcontrollers and microprocessors</c:v>
                  </c:pt>
                  <c:pt idx="217">
                    <c:v>Microcontrollers and microprocessors</c:v>
                  </c:pt>
                  <c:pt idx="218">
                    <c:v>Microcontrollers and microprocessors</c:v>
                  </c:pt>
                  <c:pt idx="219">
                    <c:v>Microcontrollers and microprocessors</c:v>
                  </c:pt>
                  <c:pt idx="220">
                    <c:v>Microcontrollers and microprocessors</c:v>
                  </c:pt>
                  <c:pt idx="221">
                    <c:v>Microcontrollers and microprocessors</c:v>
                  </c:pt>
                  <c:pt idx="222">
                    <c:v>Microcontrollers and microprocessors</c:v>
                  </c:pt>
                  <c:pt idx="223">
                    <c:v>Microcontrollers and microprocessors</c:v>
                  </c:pt>
                  <c:pt idx="224">
                    <c:v>Microcontrollers and microprocessors</c:v>
                  </c:pt>
                  <c:pt idx="225">
                    <c:v>Microcontrollers and microprocessors</c:v>
                  </c:pt>
                  <c:pt idx="226">
                    <c:v>Microcontrollers and microprocessors</c:v>
                  </c:pt>
                  <c:pt idx="227">
                    <c:v>Microcontrollers and microprocessors</c:v>
                  </c:pt>
                  <c:pt idx="228">
                    <c:v>Microcontrollers and microprocessors</c:v>
                  </c:pt>
                  <c:pt idx="229">
                    <c:v>Microcontrollers and microprocessors</c:v>
                  </c:pt>
                  <c:pt idx="230">
                    <c:v>Microcontrollers and microprocessors</c:v>
                  </c:pt>
                  <c:pt idx="231">
                    <c:v>Microcontrollers and microprocessors</c:v>
                  </c:pt>
                  <c:pt idx="232">
                    <c:v>Microcontrollers and microprocessors</c:v>
                  </c:pt>
                  <c:pt idx="233">
                    <c:v>Microcontrollers and microprocessors</c:v>
                  </c:pt>
                  <c:pt idx="234">
                    <c:v>Microcontrollers and microprocessors</c:v>
                  </c:pt>
                  <c:pt idx="235">
                    <c:v>Microcontrollers and microprocessors</c:v>
                  </c:pt>
                  <c:pt idx="236">
                    <c:v>Microcontrollers and microprocessors</c:v>
                  </c:pt>
                  <c:pt idx="237">
                    <c:v>Microcontrollers and microprocessors</c:v>
                  </c:pt>
                  <c:pt idx="238">
                    <c:v>Microcontrollers and microprocessors</c:v>
                  </c:pt>
                  <c:pt idx="239">
                    <c:v>Microcontrollers and microprocessors</c:v>
                  </c:pt>
                  <c:pt idx="240">
                    <c:v>Microcontrollers and microprocessors</c:v>
                  </c:pt>
                  <c:pt idx="241">
                    <c:v>Microcontrollers and microprocessors</c:v>
                  </c:pt>
                  <c:pt idx="242">
                    <c:v>Microcontrollers and microprocessors</c:v>
                  </c:pt>
                  <c:pt idx="243">
                    <c:v>Microcontrollers and microprocessors</c:v>
                  </c:pt>
                  <c:pt idx="244">
                    <c:v>Microcontrollers and microprocessors</c:v>
                  </c:pt>
                  <c:pt idx="245">
                    <c:v>Microcontrollers and microprocessors</c:v>
                  </c:pt>
                  <c:pt idx="246">
                    <c:v>Microcontrollers and microprocessors</c:v>
                  </c:pt>
                  <c:pt idx="247">
                    <c:v>Microcontrollers and microprocessors</c:v>
                  </c:pt>
                  <c:pt idx="248">
                    <c:v>Microcontrollers and microprocessors</c:v>
                  </c:pt>
                  <c:pt idx="249">
                    <c:v>Microcontrollers and microprocessors</c:v>
                  </c:pt>
                  <c:pt idx="250">
                    <c:v>Microcontrollers and microprocessors</c:v>
                  </c:pt>
                  <c:pt idx="251">
                    <c:v>Microcontrollers and microprocessors</c:v>
                  </c:pt>
                  <c:pt idx="252">
                    <c:v>Microcontrollers and microprocessors</c:v>
                  </c:pt>
                  <c:pt idx="253">
                    <c:v>Microcontrollers and microprocessors</c:v>
                  </c:pt>
                  <c:pt idx="254">
                    <c:v>Microcontrollers and microprocessors</c:v>
                  </c:pt>
                  <c:pt idx="255">
                    <c:v>Microcontrollers and microprocessors</c:v>
                  </c:pt>
                  <c:pt idx="256">
                    <c:v>Microcontrollers and microprocessors</c:v>
                  </c:pt>
                  <c:pt idx="257">
                    <c:v>Microcontrollers and microprocessors</c:v>
                  </c:pt>
                  <c:pt idx="258">
                    <c:v>Microcontrollers and microprocessors</c:v>
                  </c:pt>
                  <c:pt idx="259">
                    <c:v>Microcontrollers and microprocessors</c:v>
                  </c:pt>
                  <c:pt idx="260">
                    <c:v>Microcontrollers and microprocessors</c:v>
                  </c:pt>
                  <c:pt idx="261">
                    <c:v>Microcontrollers and microprocessors</c:v>
                  </c:pt>
                  <c:pt idx="262">
                    <c:v>Microcontrollers and microprocessors</c:v>
                  </c:pt>
                  <c:pt idx="263">
                    <c:v>Microcontrollers and microprocessors</c:v>
                  </c:pt>
                  <c:pt idx="264">
                    <c:v>Microcontrollers and microprocessors</c:v>
                  </c:pt>
                  <c:pt idx="265">
                    <c:v>Microcontrollers and microprocessors</c:v>
                  </c:pt>
                  <c:pt idx="266">
                    <c:v>Microcontrollers and microprocessors</c:v>
                  </c:pt>
                  <c:pt idx="267">
                    <c:v>Microcontrollers and microprocessors</c:v>
                  </c:pt>
                  <c:pt idx="268">
                    <c:v>Microcontrollers and microprocessors</c:v>
                  </c:pt>
                  <c:pt idx="269">
                    <c:v>Microcontrollers and microprocessors</c:v>
                  </c:pt>
                  <c:pt idx="270">
                    <c:v>Microcontrollers and microprocessors</c:v>
                  </c:pt>
                  <c:pt idx="271">
                    <c:v>Microcontrollers and microprocessors</c:v>
                  </c:pt>
                  <c:pt idx="272">
                    <c:v>Microcontrollers and microprocessors</c:v>
                  </c:pt>
                  <c:pt idx="273">
                    <c:v>Microcontrollers and microprocessors</c:v>
                  </c:pt>
                  <c:pt idx="274">
                    <c:v>Microcontrollers and microprocessors</c:v>
                  </c:pt>
                  <c:pt idx="275">
                    <c:v>Microcontrollers and microprocessors</c:v>
                  </c:pt>
                  <c:pt idx="276">
                    <c:v>Microcontrollers and microprocessors</c:v>
                  </c:pt>
                  <c:pt idx="277">
                    <c:v>Microcontrollers and microprocessors</c:v>
                  </c:pt>
                  <c:pt idx="278">
                    <c:v>Microcontrollers and microprocessors</c:v>
                  </c:pt>
                  <c:pt idx="279">
                    <c:v>Microcontrollers and microprocessors</c:v>
                  </c:pt>
                  <c:pt idx="280">
                    <c:v>Microcontrollers and microprocessors</c:v>
                  </c:pt>
                  <c:pt idx="281">
                    <c:v>Microcontrollers and microprocessors</c:v>
                  </c:pt>
                  <c:pt idx="282">
                    <c:v>Microcontrollers and microprocessors</c:v>
                  </c:pt>
                  <c:pt idx="283">
                    <c:v>Microcontrollers and microprocessors</c:v>
                  </c:pt>
                  <c:pt idx="284">
                    <c:v>Microcontrollers and microprocessors</c:v>
                  </c:pt>
                  <c:pt idx="285">
                    <c:v>Microcontrollers and microprocessors</c:v>
                  </c:pt>
                  <c:pt idx="286">
                    <c:v>Microcontrollers and microprocessors</c:v>
                  </c:pt>
                  <c:pt idx="287">
                    <c:v>Microcontrollers and microprocessors</c:v>
                  </c:pt>
                  <c:pt idx="288">
                    <c:v>Microcontrollers and microprocessors</c:v>
                  </c:pt>
                  <c:pt idx="289">
                    <c:v>Microcontrollers and microprocessors</c:v>
                  </c:pt>
                  <c:pt idx="290">
                    <c:v>Microcontrollers and microprocessors</c:v>
                  </c:pt>
                  <c:pt idx="291">
                    <c:v>Microcontrollers and microprocessors</c:v>
                  </c:pt>
                  <c:pt idx="292">
                    <c:v>Microcontrollers and microprocessors</c:v>
                  </c:pt>
                  <c:pt idx="293">
                    <c:v>Microcontrollers and microprocessors</c:v>
                  </c:pt>
                  <c:pt idx="294">
                    <c:v>Microcontrollers and microprocessors</c:v>
                  </c:pt>
                  <c:pt idx="295">
                    <c:v>Microcontrollers and microprocessors</c:v>
                  </c:pt>
                  <c:pt idx="296">
                    <c:v>Microcontrollers and microprocessors</c:v>
                  </c:pt>
                  <c:pt idx="297">
                    <c:v>Microcontrollers and microprocessors</c:v>
                  </c:pt>
                  <c:pt idx="298">
                    <c:v>Microcontrollers and microprocessors</c:v>
                  </c:pt>
                  <c:pt idx="299">
                    <c:v>Microcontrollers and microprocessors</c:v>
                  </c:pt>
                  <c:pt idx="300">
                    <c:v>Microcontrollers and microprocessors</c:v>
                  </c:pt>
                  <c:pt idx="301">
                    <c:v>Microcontrollers and microprocessors</c:v>
                  </c:pt>
                  <c:pt idx="302">
                    <c:v>Microcontrollers and microprocessors</c:v>
                  </c:pt>
                  <c:pt idx="303">
                    <c:v>Microcontrollers and microprocessors</c:v>
                  </c:pt>
                  <c:pt idx="304">
                    <c:v>Microcontrollers and microprocessors</c:v>
                  </c:pt>
                  <c:pt idx="305">
                    <c:v>Microcontrollers and microprocessors</c:v>
                  </c:pt>
                  <c:pt idx="306">
                    <c:v>Microcontrollers and microprocessors</c:v>
                  </c:pt>
                  <c:pt idx="307">
                    <c:v>Microcontrollers and microprocessors</c:v>
                  </c:pt>
                  <c:pt idx="308">
                    <c:v>Microcontrollers and microprocessors</c:v>
                  </c:pt>
                  <c:pt idx="309">
                    <c:v>Microcontrollers and microprocessors</c:v>
                  </c:pt>
                  <c:pt idx="310">
                    <c:v>Microcontrollers and microprocessors</c:v>
                  </c:pt>
                  <c:pt idx="311">
                    <c:v>Microcontrollers and microprocessors</c:v>
                  </c:pt>
                  <c:pt idx="312">
                    <c:v>Microcontrollers and microprocessors</c:v>
                  </c:pt>
                  <c:pt idx="313">
                    <c:v>Microcontrollers and microprocessors</c:v>
                  </c:pt>
                  <c:pt idx="314">
                    <c:v>Microcontrollers and microprocessors</c:v>
                  </c:pt>
                  <c:pt idx="315">
                    <c:v>Microcontrollers and microprocessors</c:v>
                  </c:pt>
                  <c:pt idx="316">
                    <c:v>Microcontrollers and microprocessors</c:v>
                  </c:pt>
                  <c:pt idx="317">
                    <c:v>Microcontrollers and microprocessors</c:v>
                  </c:pt>
                  <c:pt idx="318">
                    <c:v>Microcontrollers and microprocessors</c:v>
                  </c:pt>
                  <c:pt idx="319">
                    <c:v>Microcontrollers and microprocessors</c:v>
                  </c:pt>
                  <c:pt idx="320">
                    <c:v>Microcontrollers and microprocessors</c:v>
                  </c:pt>
                  <c:pt idx="321">
                    <c:v>Microcontrollers and microprocessors</c:v>
                  </c:pt>
                  <c:pt idx="322">
                    <c:v>Microcontrollers and microprocessors</c:v>
                  </c:pt>
                  <c:pt idx="323">
                    <c:v>Microcontrollers and microprocessors</c:v>
                  </c:pt>
                  <c:pt idx="324">
                    <c:v>Microcontrollers and microprocessors</c:v>
                  </c:pt>
                  <c:pt idx="325">
                    <c:v>Microcontrollers and microprocessors</c:v>
                  </c:pt>
                  <c:pt idx="326">
                    <c:v>Microcontrollers and microprocessors</c:v>
                  </c:pt>
                  <c:pt idx="327">
                    <c:v>Microcontrollers and microprocessors</c:v>
                  </c:pt>
                  <c:pt idx="328">
                    <c:v>Microcontrollers and microprocessors</c:v>
                  </c:pt>
                  <c:pt idx="329">
                    <c:v>Microcontrollers and microprocessors</c:v>
                  </c:pt>
                  <c:pt idx="330">
                    <c:v>Microcontrollers and microprocessors</c:v>
                  </c:pt>
                  <c:pt idx="331">
                    <c:v>Microcontrollers and microprocessors</c:v>
                  </c:pt>
                  <c:pt idx="332">
                    <c:v>Microcontrollers and microprocessors</c:v>
                  </c:pt>
                  <c:pt idx="333">
                    <c:v>Microcontrollers and microprocessors</c:v>
                  </c:pt>
                  <c:pt idx="334">
                    <c:v>Microcontrollers and microprocessors</c:v>
                  </c:pt>
                  <c:pt idx="335">
                    <c:v>Microcontrollers and microprocessors</c:v>
                  </c:pt>
                  <c:pt idx="336">
                    <c:v>Microcontrollers and microprocessors</c:v>
                  </c:pt>
                  <c:pt idx="337">
                    <c:v>Microcontrollers and microprocessors</c:v>
                  </c:pt>
                  <c:pt idx="338">
                    <c:v>Microcontrollers and microprocessors</c:v>
                  </c:pt>
                  <c:pt idx="339">
                    <c:v>Microcontrollers and microprocessors</c:v>
                  </c:pt>
                  <c:pt idx="340">
                    <c:v>Microcontrollers and microprocessors</c:v>
                  </c:pt>
                  <c:pt idx="341">
                    <c:v>Microcontrollers and microprocessors</c:v>
                  </c:pt>
                  <c:pt idx="342">
                    <c:v>Microcontrollers and microprocessors</c:v>
                  </c:pt>
                  <c:pt idx="343">
                    <c:v>Microcontrollers and microprocessors</c:v>
                  </c:pt>
                  <c:pt idx="344">
                    <c:v>Microcontrollers and microprocessors</c:v>
                  </c:pt>
                  <c:pt idx="345">
                    <c:v>Microcontrollers and microprocessors</c:v>
                  </c:pt>
                  <c:pt idx="346">
                    <c:v>Microcontrollers and microprocessors</c:v>
                  </c:pt>
                  <c:pt idx="347">
                    <c:v>Microcontrollers and microprocessors</c:v>
                  </c:pt>
                  <c:pt idx="348">
                    <c:v>Microcontrollers and microprocessors</c:v>
                  </c:pt>
                  <c:pt idx="349">
                    <c:v>Microcontrollers and microprocessors</c:v>
                  </c:pt>
                  <c:pt idx="350">
                    <c:v>Microcontrollers and microprocessors</c:v>
                  </c:pt>
                  <c:pt idx="351">
                    <c:v>Microcontrollers and microprocessors</c:v>
                  </c:pt>
                  <c:pt idx="352">
                    <c:v>Microcontrollers and microprocessors</c:v>
                  </c:pt>
                  <c:pt idx="353">
                    <c:v>Microcontrollers and microprocessors</c:v>
                  </c:pt>
                  <c:pt idx="354">
                    <c:v>Microcontrollers and microprocessors</c:v>
                  </c:pt>
                  <c:pt idx="355">
                    <c:v>Microcontrollers and microprocessors</c:v>
                  </c:pt>
                  <c:pt idx="356">
                    <c:v>Microcontrollers and microprocessors</c:v>
                  </c:pt>
                  <c:pt idx="357">
                    <c:v>Microcontrollers and microprocessors</c:v>
                  </c:pt>
                  <c:pt idx="358">
                    <c:v>Microcontrollers and microprocessors</c:v>
                  </c:pt>
                  <c:pt idx="359">
                    <c:v>Microcontrollers and microprocessors</c:v>
                  </c:pt>
                  <c:pt idx="360">
                    <c:v>Microcontrollers and microprocessors</c:v>
                  </c:pt>
                  <c:pt idx="361">
                    <c:v>Microcontrollers and microprocessors</c:v>
                  </c:pt>
                  <c:pt idx="362">
                    <c:v>Microcontrollers and microprocessors</c:v>
                  </c:pt>
                  <c:pt idx="363">
                    <c:v>Microcontrollers and microprocessors</c:v>
                  </c:pt>
                  <c:pt idx="364">
                    <c:v>Microcontrollers and microprocessors</c:v>
                  </c:pt>
                  <c:pt idx="365">
                    <c:v>Microcontrollers and microprocessors</c:v>
                  </c:pt>
                  <c:pt idx="366">
                    <c:v>Microcontrollers and microprocessors</c:v>
                  </c:pt>
                  <c:pt idx="367">
                    <c:v>Microcontrollers and microprocessors</c:v>
                  </c:pt>
                  <c:pt idx="368">
                    <c:v>Microcontrollers and microprocessors</c:v>
                  </c:pt>
                  <c:pt idx="369">
                    <c:v>Microcontrollers and microprocessors</c:v>
                  </c:pt>
                  <c:pt idx="370">
                    <c:v>Microcontrollers and microprocessors</c:v>
                  </c:pt>
                  <c:pt idx="371">
                    <c:v>Microcontrollers and microprocessors</c:v>
                  </c:pt>
                  <c:pt idx="372">
                    <c:v>Microcontrollers and microprocessors</c:v>
                  </c:pt>
                  <c:pt idx="373">
                    <c:v>Microcontrollers and microprocessors</c:v>
                  </c:pt>
                  <c:pt idx="374">
                    <c:v>Microcontrollers and microprocessors</c:v>
                  </c:pt>
                  <c:pt idx="375">
                    <c:v>Microcontrollers and microprocessors</c:v>
                  </c:pt>
                  <c:pt idx="376">
                    <c:v>Microcontrollers and microprocessors</c:v>
                  </c:pt>
                  <c:pt idx="377">
                    <c:v>Microcontrollers and microprocessors</c:v>
                  </c:pt>
                  <c:pt idx="378">
                    <c:v>Microcontrollers and microprocessors</c:v>
                  </c:pt>
                  <c:pt idx="379">
                    <c:v>Microcontrollers and microprocessors</c:v>
                  </c:pt>
                  <c:pt idx="380">
                    <c:v>Microcontrollers and microprocessors</c:v>
                  </c:pt>
                  <c:pt idx="381">
                    <c:v>Microcontrollers and microprocessors</c:v>
                  </c:pt>
                  <c:pt idx="382">
                    <c:v>Microcontrollers and microprocessors</c:v>
                  </c:pt>
                  <c:pt idx="383">
                    <c:v>Microcontrollers and microprocessors</c:v>
                  </c:pt>
                  <c:pt idx="384">
                    <c:v>Microcontrollers and microprocessors</c:v>
                  </c:pt>
                  <c:pt idx="385">
                    <c:v>Microcontrollers and microprocessors</c:v>
                  </c:pt>
                  <c:pt idx="386">
                    <c:v>Microcontrollers and microprocessors</c:v>
                  </c:pt>
                  <c:pt idx="387">
                    <c:v>Microcontrollers and microprocessors</c:v>
                  </c:pt>
                  <c:pt idx="388">
                    <c:v>Microcontrollers and microprocessors</c:v>
                  </c:pt>
                  <c:pt idx="389">
                    <c:v>Microcontrollers and microprocessors</c:v>
                  </c:pt>
                  <c:pt idx="390">
                    <c:v>Microcontrollers and microprocessors</c:v>
                  </c:pt>
                  <c:pt idx="391">
                    <c:v>Microcontrollers and microprocessors</c:v>
                  </c:pt>
                  <c:pt idx="392">
                    <c:v>Microcontrollers and microprocessors</c:v>
                  </c:pt>
                  <c:pt idx="393">
                    <c:v>Microcontrollers and microprocessors</c:v>
                  </c:pt>
                  <c:pt idx="394">
                    <c:v>Microcontrollers and microprocessors</c:v>
                  </c:pt>
                  <c:pt idx="395">
                    <c:v>Microcontrollers and microprocessors</c:v>
                  </c:pt>
                  <c:pt idx="396">
                    <c:v>Microcontrollers and microprocessors</c:v>
                  </c:pt>
                  <c:pt idx="397">
                    <c:v>Microcontrollers and microprocessors</c:v>
                  </c:pt>
                  <c:pt idx="398">
                    <c:v>Microcontrollers and microprocessors</c:v>
                  </c:pt>
                  <c:pt idx="399">
                    <c:v>Microcontrollers and microprocessors</c:v>
                  </c:pt>
                  <c:pt idx="400">
                    <c:v>Microcontrollers and microprocessors</c:v>
                  </c:pt>
                  <c:pt idx="401">
                    <c:v>Microcontrollers and microprocessors</c:v>
                  </c:pt>
                  <c:pt idx="402">
                    <c:v>Microcontrollers and microprocessors</c:v>
                  </c:pt>
                  <c:pt idx="403">
                    <c:v>Microcontrollers and microprocessors</c:v>
                  </c:pt>
                  <c:pt idx="404">
                    <c:v>Microcontrollers and microprocessors</c:v>
                  </c:pt>
                  <c:pt idx="405">
                    <c:v>Microcontrollers and microprocessors</c:v>
                  </c:pt>
                  <c:pt idx="406">
                    <c:v>Microcontrollers and microprocessors</c:v>
                  </c:pt>
                  <c:pt idx="407">
                    <c:v>Microcontrollers and microprocessors</c:v>
                  </c:pt>
                  <c:pt idx="408">
                    <c:v>Microcontrollers and microprocessors</c:v>
                  </c:pt>
                  <c:pt idx="409">
                    <c:v>Microcontrollers and microprocessors</c:v>
                  </c:pt>
                  <c:pt idx="410">
                    <c:v>Microcontrollers and microprocessors</c:v>
                  </c:pt>
                  <c:pt idx="411">
                    <c:v>Microcontrollers and microprocessors</c:v>
                  </c:pt>
                  <c:pt idx="412">
                    <c:v>Microcontrollers and microprocessors</c:v>
                  </c:pt>
                  <c:pt idx="413">
                    <c:v>Microcontrollers and microprocessors</c:v>
                  </c:pt>
                  <c:pt idx="414">
                    <c:v>Microcontrollers and microprocessors</c:v>
                  </c:pt>
                  <c:pt idx="415">
                    <c:v>Microcontrollers and microprocessors</c:v>
                  </c:pt>
                  <c:pt idx="416">
                    <c:v>Microcontrollers and microprocessors</c:v>
                  </c:pt>
                  <c:pt idx="417">
                    <c:v>Microcontrollers and microprocessors</c:v>
                  </c:pt>
                  <c:pt idx="418">
                    <c:v>Microcontrollers and microprocessors</c:v>
                  </c:pt>
                  <c:pt idx="419">
                    <c:v>Microcontrollers and microprocessors</c:v>
                  </c:pt>
                  <c:pt idx="420">
                    <c:v>Microcontrollers and microprocessors</c:v>
                  </c:pt>
                  <c:pt idx="421">
                    <c:v>Microcontrollers and microprocessors</c:v>
                  </c:pt>
                  <c:pt idx="422">
                    <c:v>Microcontrollers and microprocessors</c:v>
                  </c:pt>
                  <c:pt idx="423">
                    <c:v>Microcontrollers and microprocessors</c:v>
                  </c:pt>
                  <c:pt idx="424">
                    <c:v>Microcontrollers and microprocessors</c:v>
                  </c:pt>
                  <c:pt idx="425">
                    <c:v>Microcontrollers and microprocessors</c:v>
                  </c:pt>
                  <c:pt idx="426">
                    <c:v>Microcontrollers and microprocessors</c:v>
                  </c:pt>
                  <c:pt idx="427">
                    <c:v>Microcontrollers and microprocessors</c:v>
                  </c:pt>
                  <c:pt idx="428">
                    <c:v>Microcontrollers and microprocessors</c:v>
                  </c:pt>
                  <c:pt idx="429">
                    <c:v>Microcontrollers and microprocessors</c:v>
                  </c:pt>
                  <c:pt idx="430">
                    <c:v>Microcontrollers and microprocessors</c:v>
                  </c:pt>
                  <c:pt idx="431">
                    <c:v>Microcontrollers and microprocessors</c:v>
                  </c:pt>
                  <c:pt idx="432">
                    <c:v>Microcontrollers and microprocessors</c:v>
                  </c:pt>
                  <c:pt idx="433">
                    <c:v>Microcontrollers and microprocessors</c:v>
                  </c:pt>
                  <c:pt idx="434">
                    <c:v>Microcontrollers and microprocessors</c:v>
                  </c:pt>
                  <c:pt idx="435">
                    <c:v>Microcontrollers and microprocessors</c:v>
                  </c:pt>
                  <c:pt idx="436">
                    <c:v>Microcontrollers and microprocessors</c:v>
                  </c:pt>
                  <c:pt idx="437">
                    <c:v>Microcontrollers and microprocessors</c:v>
                  </c:pt>
                  <c:pt idx="438">
                    <c:v>Microcontrollers and microprocessors</c:v>
                  </c:pt>
                  <c:pt idx="439">
                    <c:v>Microcontrollers and microprocessors</c:v>
                  </c:pt>
                  <c:pt idx="440">
                    <c:v>Microcontrollers and microprocessors</c:v>
                  </c:pt>
                  <c:pt idx="441">
                    <c:v>Microcontrollers and microprocessors</c:v>
                  </c:pt>
                  <c:pt idx="442">
                    <c:v>Microcontrollers and microprocessors</c:v>
                  </c:pt>
                  <c:pt idx="443">
                    <c:v>Microcontrollers and microprocessors</c:v>
                  </c:pt>
                  <c:pt idx="444">
                    <c:v>Microcontrollers and microprocessors</c:v>
                  </c:pt>
                  <c:pt idx="445">
                    <c:v>Microcontrollers and microprocessors</c:v>
                  </c:pt>
                  <c:pt idx="446">
                    <c:v>Microcontrollers and microprocessors</c:v>
                  </c:pt>
                  <c:pt idx="447">
                    <c:v>Microcontrollers and microprocessors</c:v>
                  </c:pt>
                  <c:pt idx="448">
                    <c:v>Microcontrollers and microprocessors</c:v>
                  </c:pt>
                  <c:pt idx="449">
                    <c:v>Microcontrollers and microprocessors</c:v>
                  </c:pt>
                  <c:pt idx="450">
                    <c:v>Microcontrollers and microprocessors</c:v>
                  </c:pt>
                  <c:pt idx="451">
                    <c:v>Microcontrollers and microprocessors</c:v>
                  </c:pt>
                  <c:pt idx="452">
                    <c:v>Microcontrollers and microprocessors</c:v>
                  </c:pt>
                  <c:pt idx="453">
                    <c:v>Microcontrollers and microprocessors</c:v>
                  </c:pt>
                  <c:pt idx="454">
                    <c:v>Microcontrollers and microprocessors</c:v>
                  </c:pt>
                  <c:pt idx="455">
                    <c:v>Microcontrollers and microprocessors</c:v>
                  </c:pt>
                  <c:pt idx="456">
                    <c:v>Microcontrollers and microprocessors</c:v>
                  </c:pt>
                  <c:pt idx="457">
                    <c:v>Microcontrollers and microprocessors</c:v>
                  </c:pt>
                  <c:pt idx="458">
                    <c:v>Microcontrollers and microprocessors</c:v>
                  </c:pt>
                  <c:pt idx="459">
                    <c:v>Microcontrollers and microprocessors</c:v>
                  </c:pt>
                  <c:pt idx="460">
                    <c:v>Microcontrollers and microprocessors</c:v>
                  </c:pt>
                  <c:pt idx="461">
                    <c:v>Microcontrollers and microprocessors</c:v>
                  </c:pt>
                  <c:pt idx="462">
                    <c:v>Microcontrollers and microprocessors</c:v>
                  </c:pt>
                  <c:pt idx="463">
                    <c:v>Microcontrollers and microprocessors</c:v>
                  </c:pt>
                  <c:pt idx="464">
                    <c:v>Microcontrollers and microprocessors</c:v>
                  </c:pt>
                  <c:pt idx="465">
                    <c:v>Microcontrollers and microprocessors</c:v>
                  </c:pt>
                  <c:pt idx="466">
                    <c:v>Microcontrollers and microprocessors</c:v>
                  </c:pt>
                  <c:pt idx="467">
                    <c:v>Microcontrollers and microprocessors</c:v>
                  </c:pt>
                  <c:pt idx="468">
                    <c:v>Microcontrollers and microprocessors</c:v>
                  </c:pt>
                  <c:pt idx="469">
                    <c:v>Microcontrollers and microprocessors</c:v>
                  </c:pt>
                  <c:pt idx="470">
                    <c:v>Microcontrollers and microprocessors</c:v>
                  </c:pt>
                  <c:pt idx="471">
                    <c:v>Microcontrollers and microprocessors</c:v>
                  </c:pt>
                  <c:pt idx="472">
                    <c:v>Microcontrollers and microprocessors</c:v>
                  </c:pt>
                  <c:pt idx="473">
                    <c:v>Microcontrollers and microprocessors</c:v>
                  </c:pt>
                  <c:pt idx="474">
                    <c:v>Microcontrollers and microprocessors</c:v>
                  </c:pt>
                  <c:pt idx="475">
                    <c:v>Microcontrollers and microprocessors</c:v>
                  </c:pt>
                  <c:pt idx="476">
                    <c:v>Microcontrollers and microprocessors</c:v>
                  </c:pt>
                  <c:pt idx="477">
                    <c:v>Microcontrollers and microprocessors</c:v>
                  </c:pt>
                  <c:pt idx="478">
                    <c:v>Microcontrollers and microprocessors</c:v>
                  </c:pt>
                  <c:pt idx="479">
                    <c:v>Microcontrollers and microprocessors</c:v>
                  </c:pt>
                  <c:pt idx="480">
                    <c:v>Microcontrollers and microprocessors</c:v>
                  </c:pt>
                  <c:pt idx="481">
                    <c:v>Microcontrollers and microprocessors</c:v>
                  </c:pt>
                  <c:pt idx="482">
                    <c:v>Microcontrollers and microprocessors</c:v>
                  </c:pt>
                  <c:pt idx="483">
                    <c:v>Microcontrollers and microprocessors</c:v>
                  </c:pt>
                  <c:pt idx="484">
                    <c:v>Microcontrollers and microprocessors</c:v>
                  </c:pt>
                  <c:pt idx="485">
                    <c:v>Microcontrollers and microprocessors</c:v>
                  </c:pt>
                  <c:pt idx="486">
                    <c:v>Microcontrollers and microprocessors</c:v>
                  </c:pt>
                  <c:pt idx="487">
                    <c:v>Microcontrollers and microprocessors</c:v>
                  </c:pt>
                  <c:pt idx="488">
                    <c:v>Microcontrollers and microprocessors</c:v>
                  </c:pt>
                  <c:pt idx="489">
                    <c:v>Microcontrollers and microprocessors</c:v>
                  </c:pt>
                  <c:pt idx="490">
                    <c:v>Microcontrollers and microprocessors</c:v>
                  </c:pt>
                  <c:pt idx="491">
                    <c:v>Microcontrollers and microprocessors</c:v>
                  </c:pt>
                  <c:pt idx="492">
                    <c:v>Microcontrollers and microprocessors</c:v>
                  </c:pt>
                  <c:pt idx="493">
                    <c:v>Microcontrollers and microprocessors</c:v>
                  </c:pt>
                  <c:pt idx="494">
                    <c:v>Microcontrollers and microprocessors</c:v>
                  </c:pt>
                  <c:pt idx="495">
                    <c:v>Microcontrollers and microprocessors</c:v>
                  </c:pt>
                  <c:pt idx="496">
                    <c:v>Microcontrollers and microprocessors</c:v>
                  </c:pt>
                  <c:pt idx="497">
                    <c:v>Microcontrollers and microprocessors</c:v>
                  </c:pt>
                  <c:pt idx="498">
                    <c:v>Microcontrollers and microprocessors</c:v>
                  </c:pt>
                  <c:pt idx="499">
                    <c:v>Microcontrollers and microprocessors</c:v>
                  </c:pt>
                  <c:pt idx="500">
                    <c:v>Microcontrollers and microprocessors</c:v>
                  </c:pt>
                  <c:pt idx="501">
                    <c:v>Microcontrollers and microprocessors</c:v>
                  </c:pt>
                  <c:pt idx="502">
                    <c:v>Microcontrollers and microprocessors</c:v>
                  </c:pt>
                  <c:pt idx="503">
                    <c:v>Microcontrollers and microprocessors</c:v>
                  </c:pt>
                  <c:pt idx="504">
                    <c:v>Microcontrollers and microprocessors</c:v>
                  </c:pt>
                  <c:pt idx="505">
                    <c:v>Microcontrollers and microprocessors</c:v>
                  </c:pt>
                  <c:pt idx="506">
                    <c:v>Microcontrollers and microprocessors</c:v>
                  </c:pt>
                  <c:pt idx="507">
                    <c:v>Microcontrollers and microprocessors</c:v>
                  </c:pt>
                  <c:pt idx="508">
                    <c:v>Microcontrollers and microprocessors</c:v>
                  </c:pt>
                  <c:pt idx="509">
                    <c:v>Microcontrollers and microprocessors</c:v>
                  </c:pt>
                  <c:pt idx="510">
                    <c:v>Microcontrollers and microprocessors</c:v>
                  </c:pt>
                  <c:pt idx="511">
                    <c:v>Microcontrollers and microprocessors</c:v>
                  </c:pt>
                  <c:pt idx="512">
                    <c:v>Microcontrollers and microprocessors</c:v>
                  </c:pt>
                  <c:pt idx="513">
                    <c:v>Microcontrollers and microprocessors</c:v>
                  </c:pt>
                  <c:pt idx="514">
                    <c:v>Microcontrollers and microprocessors</c:v>
                  </c:pt>
                  <c:pt idx="515">
                    <c:v>Microcontrollers and microprocessors</c:v>
                  </c:pt>
                  <c:pt idx="516">
                    <c:v>Microcontrollers and microprocessors</c:v>
                  </c:pt>
                  <c:pt idx="517">
                    <c:v>Microcontrollers and microprocessors</c:v>
                  </c:pt>
                  <c:pt idx="518">
                    <c:v>Microcontrollers and microprocessors</c:v>
                  </c:pt>
                  <c:pt idx="519">
                    <c:v>Microcontrollers and microprocessors</c:v>
                  </c:pt>
                  <c:pt idx="520">
                    <c:v>Microcontrollers and microprocessors</c:v>
                  </c:pt>
                  <c:pt idx="521">
                    <c:v>Microcontrollers and microprocessors</c:v>
                  </c:pt>
                  <c:pt idx="522">
                    <c:v>Microcontrollers and microprocessors</c:v>
                  </c:pt>
                  <c:pt idx="523">
                    <c:v>Microcontrollers and microprocessors</c:v>
                  </c:pt>
                  <c:pt idx="524">
                    <c:v>Microcontrollers and microprocessors</c:v>
                  </c:pt>
                  <c:pt idx="525">
                    <c:v>Microcontrollers and microprocessors</c:v>
                  </c:pt>
                  <c:pt idx="526">
                    <c:v>Microcontrollers and microprocessors</c:v>
                  </c:pt>
                  <c:pt idx="527">
                    <c:v>Microcontrollers and microprocessors</c:v>
                  </c:pt>
                  <c:pt idx="528">
                    <c:v>Microcontrollers and microprocessors</c:v>
                  </c:pt>
                  <c:pt idx="529">
                    <c:v>Microcontrollers and microprocessors</c:v>
                  </c:pt>
                  <c:pt idx="530">
                    <c:v>Microcontrollers and microprocessors</c:v>
                  </c:pt>
                  <c:pt idx="531">
                    <c:v>Microcontrollers and microprocessors</c:v>
                  </c:pt>
                  <c:pt idx="532">
                    <c:v>Microcontrollers and microprocessors</c:v>
                  </c:pt>
                  <c:pt idx="533">
                    <c:v>Microcontrollers and microprocessors</c:v>
                  </c:pt>
                  <c:pt idx="534">
                    <c:v>Microcontrollers and microprocessors</c:v>
                  </c:pt>
                  <c:pt idx="535">
                    <c:v>Microcontrollers and microprocessors</c:v>
                  </c:pt>
                  <c:pt idx="536">
                    <c:v>Microcontrollers and microprocessors</c:v>
                  </c:pt>
                  <c:pt idx="537">
                    <c:v>Microcontrollers and microprocessors</c:v>
                  </c:pt>
                  <c:pt idx="538">
                    <c:v>Microcontrollers and microprocessors</c:v>
                  </c:pt>
                  <c:pt idx="539">
                    <c:v>Microcontrollers and microprocessors</c:v>
                  </c:pt>
                  <c:pt idx="540">
                    <c:v>Microcontrollers and microprocessors</c:v>
                  </c:pt>
                  <c:pt idx="541">
                    <c:v>Microcontrollers and microprocessors</c:v>
                  </c:pt>
                  <c:pt idx="542">
                    <c:v>Microcontrollers and microprocessors</c:v>
                  </c:pt>
                  <c:pt idx="543">
                    <c:v>Microcontrollers and microprocessors</c:v>
                  </c:pt>
                  <c:pt idx="544">
                    <c:v>Microcontrollers and microprocessors</c:v>
                  </c:pt>
                  <c:pt idx="545">
                    <c:v>Microcontrollers and microprocessors</c:v>
                  </c:pt>
                  <c:pt idx="546">
                    <c:v>Microcontrollers and microprocessors</c:v>
                  </c:pt>
                  <c:pt idx="547">
                    <c:v>Microcontrollers and microprocessors</c:v>
                  </c:pt>
                  <c:pt idx="548">
                    <c:v>Microcontrollers and microprocessors</c:v>
                  </c:pt>
                  <c:pt idx="549">
                    <c:v>Microcontrollers and microprocessors</c:v>
                  </c:pt>
                  <c:pt idx="550">
                    <c:v>Microcontrollers and microprocessors</c:v>
                  </c:pt>
                  <c:pt idx="551">
                    <c:v>Microcontrollers and microprocessors</c:v>
                  </c:pt>
                  <c:pt idx="552">
                    <c:v>Microcontrollers and microprocessors</c:v>
                  </c:pt>
                  <c:pt idx="553">
                    <c:v>Microcontrollers and microprocessors</c:v>
                  </c:pt>
                  <c:pt idx="554">
                    <c:v>Microcontrollers and microprocessors</c:v>
                  </c:pt>
                  <c:pt idx="555">
                    <c:v>Microcontrollers and microprocessors</c:v>
                  </c:pt>
                  <c:pt idx="556">
                    <c:v>Microcontrollers and microprocessors</c:v>
                  </c:pt>
                  <c:pt idx="557">
                    <c:v>Microcontrollers and microprocessors</c:v>
                  </c:pt>
                  <c:pt idx="558">
                    <c:v>Microcontrollers and microprocessors</c:v>
                  </c:pt>
                  <c:pt idx="559">
                    <c:v>Microcontrollers and microprocessors</c:v>
                  </c:pt>
                  <c:pt idx="560">
                    <c:v>Microcontrollers and microprocessors</c:v>
                  </c:pt>
                  <c:pt idx="561">
                    <c:v>Microcontrollers and microprocessors</c:v>
                  </c:pt>
                  <c:pt idx="562">
                    <c:v>Microcontrollers and microprocessors</c:v>
                  </c:pt>
                  <c:pt idx="563">
                    <c:v>Microcontrollers and microprocessors</c:v>
                  </c:pt>
                  <c:pt idx="564">
                    <c:v>Microcontrollers and microprocessors</c:v>
                  </c:pt>
                  <c:pt idx="565">
                    <c:v>Microcontrollers and microprocessors</c:v>
                  </c:pt>
                  <c:pt idx="566">
                    <c:v>Microcontrollers and microprocessors</c:v>
                  </c:pt>
                  <c:pt idx="567">
                    <c:v>Microcontrollers and microprocessors</c:v>
                  </c:pt>
                  <c:pt idx="568">
                    <c:v>Microcontrollers and microprocessors</c:v>
                  </c:pt>
                  <c:pt idx="569">
                    <c:v>Microcontrollers and microprocessors</c:v>
                  </c:pt>
                  <c:pt idx="570">
                    <c:v>Microcontrollers and microprocessors</c:v>
                  </c:pt>
                  <c:pt idx="571">
                    <c:v>Microcontrollers and microprocessors</c:v>
                  </c:pt>
                  <c:pt idx="572">
                    <c:v>Microcontrollers and microprocessors</c:v>
                  </c:pt>
                  <c:pt idx="573">
                    <c:v>Microcontrollers and microprocessors</c:v>
                  </c:pt>
                  <c:pt idx="574">
                    <c:v>Microcontrollers and microprocessors</c:v>
                  </c:pt>
                  <c:pt idx="575">
                    <c:v>Microcontrollers and microprocessors</c:v>
                  </c:pt>
                  <c:pt idx="576">
                    <c:v>Microcontrollers and microprocessors</c:v>
                  </c:pt>
                  <c:pt idx="577">
                    <c:v>Microcontrollers and microprocessors</c:v>
                  </c:pt>
                  <c:pt idx="578">
                    <c:v>Microcontrollers and microprocessors</c:v>
                  </c:pt>
                  <c:pt idx="579">
                    <c:v>Microcontrollers and microprocessors</c:v>
                  </c:pt>
                  <c:pt idx="580">
                    <c:v>Microcontrollers and microprocessors</c:v>
                  </c:pt>
                  <c:pt idx="581">
                    <c:v>Microcontrollers and microprocessors</c:v>
                  </c:pt>
                  <c:pt idx="582">
                    <c:v>Microcontrollers and microprocessors</c:v>
                  </c:pt>
                  <c:pt idx="583">
                    <c:v>Microcontrollers and microprocessors</c:v>
                  </c:pt>
                  <c:pt idx="584">
                    <c:v>Microcontrollers and microprocessors</c:v>
                  </c:pt>
                  <c:pt idx="585">
                    <c:v>Microcontrollers and microprocessors</c:v>
                  </c:pt>
                  <c:pt idx="586">
                    <c:v>Microcontrollers and microprocessors</c:v>
                  </c:pt>
                  <c:pt idx="587">
                    <c:v>Microcontrollers and microprocessors</c:v>
                  </c:pt>
                  <c:pt idx="588">
                    <c:v>Microcontrollers and microprocessors</c:v>
                  </c:pt>
                  <c:pt idx="589">
                    <c:v>Microcontrollers and microprocessors</c:v>
                  </c:pt>
                  <c:pt idx="590">
                    <c:v>Microcontrollers and microprocessors</c:v>
                  </c:pt>
                  <c:pt idx="591">
                    <c:v>Microcontrollers and microprocessors</c:v>
                  </c:pt>
                  <c:pt idx="592">
                    <c:v>Microcontrollers and microprocessors</c:v>
                  </c:pt>
                  <c:pt idx="593">
                    <c:v>Microcontrollers and microprocessors</c:v>
                  </c:pt>
                  <c:pt idx="594">
                    <c:v>Microcontrollers and microprocessors</c:v>
                  </c:pt>
                  <c:pt idx="595">
                    <c:v>Microcontrollers and microprocessors</c:v>
                  </c:pt>
                  <c:pt idx="596">
                    <c:v>Microcontrollers and microprocessors</c:v>
                  </c:pt>
                  <c:pt idx="597">
                    <c:v>Microcontrollers and microprocessors</c:v>
                  </c:pt>
                  <c:pt idx="598">
                    <c:v>Microcontrollers and microprocessors</c:v>
                  </c:pt>
                  <c:pt idx="599">
                    <c:v>Microcontrollers and microprocessors</c:v>
                  </c:pt>
                  <c:pt idx="600">
                    <c:v>Microcontrollers and microprocessors</c:v>
                  </c:pt>
                  <c:pt idx="601">
                    <c:v>Microcontrollers and microprocessors</c:v>
                  </c:pt>
                  <c:pt idx="602">
                    <c:v>Microcontrollers and microprocessors</c:v>
                  </c:pt>
                  <c:pt idx="603">
                    <c:v>Microcontrollers and microprocessors</c:v>
                  </c:pt>
                  <c:pt idx="604">
                    <c:v>Microcontrollers and microprocessors</c:v>
                  </c:pt>
                  <c:pt idx="605">
                    <c:v>Microcontrollers and microprocessors</c:v>
                  </c:pt>
                  <c:pt idx="606">
                    <c:v>Microcontrollers and microprocessors</c:v>
                  </c:pt>
                  <c:pt idx="607">
                    <c:v>Microcontrollers and microprocessors</c:v>
                  </c:pt>
                  <c:pt idx="608">
                    <c:v>Microcontrollers and microprocessors</c:v>
                  </c:pt>
                  <c:pt idx="609">
                    <c:v>Microcontrollers and microprocessors</c:v>
                  </c:pt>
                  <c:pt idx="610">
                    <c:v>Microcontrollers and microprocessors</c:v>
                  </c:pt>
                  <c:pt idx="611">
                    <c:v>Microcontrollers and microprocessors</c:v>
                  </c:pt>
                  <c:pt idx="612">
                    <c:v>Microcontrollers and microprocessors</c:v>
                  </c:pt>
                  <c:pt idx="613">
                    <c:v>Microcontrollers and microprocessors</c:v>
                  </c:pt>
                  <c:pt idx="614">
                    <c:v>Microcontrollers and microprocessors</c:v>
                  </c:pt>
                  <c:pt idx="615">
                    <c:v>Microcontrollers and microprocessors</c:v>
                  </c:pt>
                  <c:pt idx="616">
                    <c:v>Microcontrollers and microprocessors</c:v>
                  </c:pt>
                  <c:pt idx="617">
                    <c:v>Microcontrollers and microprocessors</c:v>
                  </c:pt>
                  <c:pt idx="618">
                    <c:v>Microcontrollers and microprocessors</c:v>
                  </c:pt>
                  <c:pt idx="619">
                    <c:v>Microcontrollers and microprocessors</c:v>
                  </c:pt>
                  <c:pt idx="620">
                    <c:v>Microcontrollers and microprocessors</c:v>
                  </c:pt>
                  <c:pt idx="621">
                    <c:v>Microcontrollers and microprocessors</c:v>
                  </c:pt>
                  <c:pt idx="622">
                    <c:v>Microcontrollers and microprocessors</c:v>
                  </c:pt>
                  <c:pt idx="623">
                    <c:v>Microcontrollers and microprocessors</c:v>
                  </c:pt>
                  <c:pt idx="624">
                    <c:v>Microcontrollers and microprocessors</c:v>
                  </c:pt>
                  <c:pt idx="625">
                    <c:v>Microcontrollers and microprocessors</c:v>
                  </c:pt>
                  <c:pt idx="626">
                    <c:v>Microcontrollers and microprocessors</c:v>
                  </c:pt>
                  <c:pt idx="627">
                    <c:v>Microcontrollers and microprocessors</c:v>
                  </c:pt>
                  <c:pt idx="628">
                    <c:v>Microcontrollers and microprocessors</c:v>
                  </c:pt>
                  <c:pt idx="629">
                    <c:v>Microcontrollers and microprocessors</c:v>
                  </c:pt>
                  <c:pt idx="630">
                    <c:v>Microcontrollers and microprocessors</c:v>
                  </c:pt>
                  <c:pt idx="631">
                    <c:v>Microcontrollers and microprocessors</c:v>
                  </c:pt>
                  <c:pt idx="632">
                    <c:v>Microcontrollers and microprocessors</c:v>
                  </c:pt>
                  <c:pt idx="633">
                    <c:v>Microcontrollers and microprocessors</c:v>
                  </c:pt>
                  <c:pt idx="634">
                    <c:v>Microcontrollers and microprocessors</c:v>
                  </c:pt>
                  <c:pt idx="635">
                    <c:v>Microcontrollers and microprocessors</c:v>
                  </c:pt>
                  <c:pt idx="636">
                    <c:v>Microcontrollers and microprocessors</c:v>
                  </c:pt>
                  <c:pt idx="637">
                    <c:v>Microcontrollers and microprocessors</c:v>
                  </c:pt>
                  <c:pt idx="638">
                    <c:v>Microcontrollers and microprocessors</c:v>
                  </c:pt>
                  <c:pt idx="639">
                    <c:v>Microcontrollers and microprocessors</c:v>
                  </c:pt>
                  <c:pt idx="640">
                    <c:v>Microcontrollers and microprocessors</c:v>
                  </c:pt>
                  <c:pt idx="641">
                    <c:v>Microcontrollers and microprocessors</c:v>
                  </c:pt>
                  <c:pt idx="642">
                    <c:v>Microcontrollers and microprocessors</c:v>
                  </c:pt>
                  <c:pt idx="643">
                    <c:v>Microcontrollers and microprocessors</c:v>
                  </c:pt>
                  <c:pt idx="644">
                    <c:v>Microcontrollers and microprocessors</c:v>
                  </c:pt>
                  <c:pt idx="645">
                    <c:v>Microcontrollers and microprocessors</c:v>
                  </c:pt>
                  <c:pt idx="646">
                    <c:v>Microcontrollers and microprocessors</c:v>
                  </c:pt>
                  <c:pt idx="647">
                    <c:v>Microcontrollers and microprocessors</c:v>
                  </c:pt>
                  <c:pt idx="648">
                    <c:v>Microcontrollers and microprocessors</c:v>
                  </c:pt>
                  <c:pt idx="649">
                    <c:v>Microcontrollers and microprocessors</c:v>
                  </c:pt>
                  <c:pt idx="650">
                    <c:v>Microcontrollers and microprocessors</c:v>
                  </c:pt>
                  <c:pt idx="651">
                    <c:v>Microcontrollers and microprocessors</c:v>
                  </c:pt>
                  <c:pt idx="652">
                    <c:v>Microcontrollers and microprocessors</c:v>
                  </c:pt>
                  <c:pt idx="653">
                    <c:v>Microcontrollers and microprocessors</c:v>
                  </c:pt>
                  <c:pt idx="654">
                    <c:v>Microcontrollers and microprocessors</c:v>
                  </c:pt>
                  <c:pt idx="655">
                    <c:v>Microcontrollers and microprocessors</c:v>
                  </c:pt>
                  <c:pt idx="656">
                    <c:v>Microcontrollers and microprocessors</c:v>
                  </c:pt>
                  <c:pt idx="657">
                    <c:v>Microcontrollers and microprocessors</c:v>
                  </c:pt>
                  <c:pt idx="658">
                    <c:v>Microcontrollers and microprocessors</c:v>
                  </c:pt>
                  <c:pt idx="659">
                    <c:v>Microcontrollers and microprocessors</c:v>
                  </c:pt>
                  <c:pt idx="660">
                    <c:v>Microcontrollers and microprocessors</c:v>
                  </c:pt>
                  <c:pt idx="661">
                    <c:v>Microcontrollers and microprocessors</c:v>
                  </c:pt>
                  <c:pt idx="662">
                    <c:v>Microcontrollers and microprocessors</c:v>
                  </c:pt>
                  <c:pt idx="663">
                    <c:v>Microcontrollers and microprocessors</c:v>
                  </c:pt>
                  <c:pt idx="664">
                    <c:v>Microcontrollers and microprocessors</c:v>
                  </c:pt>
                  <c:pt idx="665">
                    <c:v>Microcontrollers and microprocessors</c:v>
                  </c:pt>
                  <c:pt idx="666">
                    <c:v>Microcontrollers and microprocessors</c:v>
                  </c:pt>
                  <c:pt idx="667">
                    <c:v>Microcontrollers and microprocessors</c:v>
                  </c:pt>
                  <c:pt idx="668">
                    <c:v>Microcontrollers and microprocessors</c:v>
                  </c:pt>
                  <c:pt idx="669">
                    <c:v>Microcontrollers and microprocessors</c:v>
                  </c:pt>
                  <c:pt idx="670">
                    <c:v>Microcontrollers and microprocessors</c:v>
                  </c:pt>
                  <c:pt idx="671">
                    <c:v>Microcontrollers and microprocessors</c:v>
                  </c:pt>
                  <c:pt idx="672">
                    <c:v>Microcontrollers and microprocessors</c:v>
                  </c:pt>
                  <c:pt idx="673">
                    <c:v>Microcontrollers and microprocessors</c:v>
                  </c:pt>
                  <c:pt idx="674">
                    <c:v>Microcontrollers and microprocessors</c:v>
                  </c:pt>
                  <c:pt idx="675">
                    <c:v>Microcontrollers and microprocessors</c:v>
                  </c:pt>
                  <c:pt idx="676">
                    <c:v>Microcontrollers and microprocessors</c:v>
                  </c:pt>
                  <c:pt idx="677">
                    <c:v>Microcontrollers and microprocessors</c:v>
                  </c:pt>
                  <c:pt idx="678">
                    <c:v>Microcontrollers and microprocessors</c:v>
                  </c:pt>
                  <c:pt idx="679">
                    <c:v>Microcontrollers and microprocessors</c:v>
                  </c:pt>
                  <c:pt idx="680">
                    <c:v>Microcontrollers and microprocessors</c:v>
                  </c:pt>
                  <c:pt idx="681">
                    <c:v>Microcontrollers and microprocessors</c:v>
                  </c:pt>
                  <c:pt idx="682">
                    <c:v>Microcontrollers and microprocessors</c:v>
                  </c:pt>
                  <c:pt idx="683">
                    <c:v>Microcontrollers and microprocessors</c:v>
                  </c:pt>
                  <c:pt idx="684">
                    <c:v>Microcontrollers and microprocessors</c:v>
                  </c:pt>
                  <c:pt idx="685">
                    <c:v>Microcontrollers and microprocessors</c:v>
                  </c:pt>
                  <c:pt idx="686">
                    <c:v>Microcontrollers and microprocessors</c:v>
                  </c:pt>
                  <c:pt idx="687">
                    <c:v>Microcontrollers and microprocessors</c:v>
                  </c:pt>
                  <c:pt idx="688">
                    <c:v>Microcontrollers and microprocessors</c:v>
                  </c:pt>
                  <c:pt idx="689">
                    <c:v>Microcontrollers and microprocessors</c:v>
                  </c:pt>
                  <c:pt idx="690">
                    <c:v>Microcontrollers and microprocessors</c:v>
                  </c:pt>
                  <c:pt idx="691">
                    <c:v>Microcontrollers and microprocessors</c:v>
                  </c:pt>
                  <c:pt idx="692">
                    <c:v>Microcontrollers and microprocessors</c:v>
                  </c:pt>
                  <c:pt idx="693">
                    <c:v>Microcontrollers and microprocessors</c:v>
                  </c:pt>
                  <c:pt idx="694">
                    <c:v>Microcontrollers and microprocessors</c:v>
                  </c:pt>
                  <c:pt idx="695">
                    <c:v>Microcontrollers and microprocessors</c:v>
                  </c:pt>
                  <c:pt idx="696">
                    <c:v>Microcontrollers and microprocessors</c:v>
                  </c:pt>
                  <c:pt idx="697">
                    <c:v>Microcontrollers and microprocessors</c:v>
                  </c:pt>
                  <c:pt idx="698">
                    <c:v>Microcontrollers and microprocessors</c:v>
                  </c:pt>
                  <c:pt idx="699">
                    <c:v>Microcontrollers and microprocessors</c:v>
                  </c:pt>
                  <c:pt idx="700">
                    <c:v>Microcontrollers and microprocessors</c:v>
                  </c:pt>
                  <c:pt idx="701">
                    <c:v>Microcontrollers and microprocessors</c:v>
                  </c:pt>
                  <c:pt idx="702">
                    <c:v>Microcontrollers and microprocessors</c:v>
                  </c:pt>
                  <c:pt idx="703">
                    <c:v>Microcontrollers and microprocessors</c:v>
                  </c:pt>
                  <c:pt idx="704">
                    <c:v>Microcontrollers and microprocessors</c:v>
                  </c:pt>
                  <c:pt idx="705">
                    <c:v>Microcontrollers and microprocessors</c:v>
                  </c:pt>
                  <c:pt idx="706">
                    <c:v>Microcontrollers and microprocessors</c:v>
                  </c:pt>
                  <c:pt idx="707">
                    <c:v>Microcontrollers and microprocessors</c:v>
                  </c:pt>
                  <c:pt idx="708">
                    <c:v>Microcontrollers and microprocessors</c:v>
                  </c:pt>
                  <c:pt idx="709">
                    <c:v>Microcontrollers and microprocessors</c:v>
                  </c:pt>
                  <c:pt idx="710">
                    <c:v>Microcontrollers and microprocessors</c:v>
                  </c:pt>
                  <c:pt idx="711">
                    <c:v>Microcontrollers and microprocessors</c:v>
                  </c:pt>
                  <c:pt idx="712">
                    <c:v>Microcontrollers and microprocessors</c:v>
                  </c:pt>
                  <c:pt idx="713">
                    <c:v>Microcontrollers and microprocessors</c:v>
                  </c:pt>
                  <c:pt idx="714">
                    <c:v>Microcontrollers and microprocessors</c:v>
                  </c:pt>
                  <c:pt idx="715">
                    <c:v>Microcontrollers and microprocessors</c:v>
                  </c:pt>
                  <c:pt idx="716">
                    <c:v>Microcontrollers and microprocessors</c:v>
                  </c:pt>
                  <c:pt idx="717">
                    <c:v>Microcontrollers and microprocessors</c:v>
                  </c:pt>
                  <c:pt idx="718">
                    <c:v>Microcontrollers and microprocessors</c:v>
                  </c:pt>
                  <c:pt idx="719">
                    <c:v>Microcontrollers and microprocessors</c:v>
                  </c:pt>
                  <c:pt idx="720">
                    <c:v>Microcontrollers and microprocessors</c:v>
                  </c:pt>
                  <c:pt idx="721">
                    <c:v>Microcontrollers and microprocessors</c:v>
                  </c:pt>
                  <c:pt idx="722">
                    <c:v>Microcontrollers and microprocessors</c:v>
                  </c:pt>
                  <c:pt idx="723">
                    <c:v>Microcontrollers and microprocessors</c:v>
                  </c:pt>
                  <c:pt idx="724">
                    <c:v>Microcontrollers and microprocessors</c:v>
                  </c:pt>
                  <c:pt idx="725">
                    <c:v>Microcontrollers and microprocessors</c:v>
                  </c:pt>
                  <c:pt idx="726">
                    <c:v>Microcontrollers and microprocessors</c:v>
                  </c:pt>
                  <c:pt idx="727">
                    <c:v>Microcontrollers and microprocessors</c:v>
                  </c:pt>
                  <c:pt idx="728">
                    <c:v>Microcontrollers and microprocessors</c:v>
                  </c:pt>
                  <c:pt idx="729">
                    <c:v>Microcontrollers and microprocessors</c:v>
                  </c:pt>
                  <c:pt idx="730">
                    <c:v>Microcontrollers and microprocessors</c:v>
                  </c:pt>
                  <c:pt idx="731">
                    <c:v>Microcontrollers and microprocessors</c:v>
                  </c:pt>
                  <c:pt idx="732">
                    <c:v>Microcontrollers and microprocessors</c:v>
                  </c:pt>
                  <c:pt idx="733">
                    <c:v>Microcontrollers and microprocessors</c:v>
                  </c:pt>
                  <c:pt idx="734">
                    <c:v>Microcontrollers and microprocessors</c:v>
                  </c:pt>
                  <c:pt idx="735">
                    <c:v>Microcontrollers and microprocessors</c:v>
                  </c:pt>
                  <c:pt idx="736">
                    <c:v>Microcontrollers and microprocessors</c:v>
                  </c:pt>
                  <c:pt idx="737">
                    <c:v>Microcontrollers and microprocessors</c:v>
                  </c:pt>
                  <c:pt idx="738">
                    <c:v>Microcontrollers and microprocessors</c:v>
                  </c:pt>
                  <c:pt idx="739">
                    <c:v>Microcontrollers and microprocessors</c:v>
                  </c:pt>
                  <c:pt idx="740">
                    <c:v>Microcontrollers and microprocessors</c:v>
                  </c:pt>
                  <c:pt idx="741">
                    <c:v>Microcontrollers and microprocessors</c:v>
                  </c:pt>
                  <c:pt idx="742">
                    <c:v>Microcontrollers and microprocessors</c:v>
                  </c:pt>
                  <c:pt idx="743">
                    <c:v>Microcontrollers and microprocessors</c:v>
                  </c:pt>
                  <c:pt idx="744">
                    <c:v>Microcontrollers and microprocessors</c:v>
                  </c:pt>
                  <c:pt idx="745">
                    <c:v>Microcontrollers and microprocessors</c:v>
                  </c:pt>
                  <c:pt idx="746">
                    <c:v>Microcontrollers and microprocessors</c:v>
                  </c:pt>
                  <c:pt idx="747">
                    <c:v>Microcontrollers and microprocessors</c:v>
                  </c:pt>
                  <c:pt idx="748">
                    <c:v>Microcontrollers and microprocessors</c:v>
                  </c:pt>
                  <c:pt idx="749">
                    <c:v>Microcontrollers and microprocessors</c:v>
                  </c:pt>
                  <c:pt idx="750">
                    <c:v>Microcontrollers and microprocessors</c:v>
                  </c:pt>
                  <c:pt idx="751">
                    <c:v>Microcontrollers and microprocessors</c:v>
                  </c:pt>
                  <c:pt idx="752">
                    <c:v>Microcontrollers and microprocessors</c:v>
                  </c:pt>
                  <c:pt idx="753">
                    <c:v>Microcontrollers and microprocessors</c:v>
                  </c:pt>
                  <c:pt idx="754">
                    <c:v>Microcontrollers and microprocessors</c:v>
                  </c:pt>
                  <c:pt idx="755">
                    <c:v>Microcontrollers and microprocessors</c:v>
                  </c:pt>
                  <c:pt idx="756">
                    <c:v>Microcontrollers and microprocessors</c:v>
                  </c:pt>
                  <c:pt idx="757">
                    <c:v>Microcontrollers and microprocessors</c:v>
                  </c:pt>
                  <c:pt idx="758">
                    <c:v>Microcontrollers and microprocessors</c:v>
                  </c:pt>
                  <c:pt idx="759">
                    <c:v>Microcontrollers and microprocessors</c:v>
                  </c:pt>
                  <c:pt idx="760">
                    <c:v>Microcontrollers and microprocessors</c:v>
                  </c:pt>
                  <c:pt idx="761">
                    <c:v>Microcontrollers and microprocessors</c:v>
                  </c:pt>
                  <c:pt idx="762">
                    <c:v>Microcontrollers and microprocessors</c:v>
                  </c:pt>
                  <c:pt idx="763">
                    <c:v>Microcontrollers and microprocessors</c:v>
                  </c:pt>
                  <c:pt idx="764">
                    <c:v>Microcontrollers and microprocessors</c:v>
                  </c:pt>
                  <c:pt idx="765">
                    <c:v>Microcontrollers and microprocessors</c:v>
                  </c:pt>
                  <c:pt idx="766">
                    <c:v>Microcontrollers and microprocessors</c:v>
                  </c:pt>
                  <c:pt idx="767">
                    <c:v>Microcontrollers and microprocessors</c:v>
                  </c:pt>
                  <c:pt idx="768">
                    <c:v>Microcontrollers and microprocessors</c:v>
                  </c:pt>
                  <c:pt idx="769">
                    <c:v>Microcontrollers and microprocessors</c:v>
                  </c:pt>
                  <c:pt idx="770">
                    <c:v>Microcontrollers and microprocessors</c:v>
                  </c:pt>
                  <c:pt idx="771">
                    <c:v>Microcontrollers and microprocessors</c:v>
                  </c:pt>
                  <c:pt idx="772">
                    <c:v>Microcontrollers and microprocessors</c:v>
                  </c:pt>
                  <c:pt idx="773">
                    <c:v>Microcontrollers and microprocessors</c:v>
                  </c:pt>
                  <c:pt idx="774">
                    <c:v>Microcontrollers and microprocessors</c:v>
                  </c:pt>
                  <c:pt idx="775">
                    <c:v>Microcontrollers and microprocessors</c:v>
                  </c:pt>
                  <c:pt idx="776">
                    <c:v>Microcontrollers and microprocessors</c:v>
                  </c:pt>
                  <c:pt idx="777">
                    <c:v>Microcontrollers and microprocessors</c:v>
                  </c:pt>
                  <c:pt idx="778">
                    <c:v>Microcontrollers and microprocessors</c:v>
                  </c:pt>
                  <c:pt idx="779">
                    <c:v>Microcontrollers and microprocessors</c:v>
                  </c:pt>
                  <c:pt idx="780">
                    <c:v>Microcontrollers and microprocessors</c:v>
                  </c:pt>
                  <c:pt idx="781">
                    <c:v>Microcontrollers and microprocessors</c:v>
                  </c:pt>
                  <c:pt idx="782">
                    <c:v>Microcontrollers and microprocessors</c:v>
                  </c:pt>
                  <c:pt idx="783">
                    <c:v>Microcontrollers and microprocessors</c:v>
                  </c:pt>
                  <c:pt idx="784">
                    <c:v>Microcontrollers and microprocessors</c:v>
                  </c:pt>
                  <c:pt idx="785">
                    <c:v>Microcontrollers and microprocessors</c:v>
                  </c:pt>
                  <c:pt idx="786">
                    <c:v>Microcontrollers and microprocessors</c:v>
                  </c:pt>
                  <c:pt idx="787">
                    <c:v>Microcontrollers and microprocessors</c:v>
                  </c:pt>
                  <c:pt idx="788">
                    <c:v>Microcontrollers and microprocessors</c:v>
                  </c:pt>
                  <c:pt idx="789">
                    <c:v>Microcontrollers and microprocessors</c:v>
                  </c:pt>
                  <c:pt idx="790">
                    <c:v>Microcontrollers and microprocessors</c:v>
                  </c:pt>
                  <c:pt idx="791">
                    <c:v>Microcontrollers and microprocessors</c:v>
                  </c:pt>
                  <c:pt idx="792">
                    <c:v>Microcontrollers and microprocessors</c:v>
                  </c:pt>
                  <c:pt idx="793">
                    <c:v>Microcontrollers and microprocessors</c:v>
                  </c:pt>
                  <c:pt idx="794">
                    <c:v>Microcontrollers and microprocessors</c:v>
                  </c:pt>
                  <c:pt idx="795">
                    <c:v>Microcontrollers and microprocessors</c:v>
                  </c:pt>
                  <c:pt idx="796">
                    <c:v>Microcontrollers and microprocessors</c:v>
                  </c:pt>
                  <c:pt idx="797">
                    <c:v>Microcontrollers and microprocessors</c:v>
                  </c:pt>
                  <c:pt idx="798">
                    <c:v>Microcontrollers and microprocessors</c:v>
                  </c:pt>
                  <c:pt idx="799">
                    <c:v>Microcontrollers and microprocessors</c:v>
                  </c:pt>
                  <c:pt idx="800">
                    <c:v>Microcontrollers and microprocessors</c:v>
                  </c:pt>
                  <c:pt idx="801">
                    <c:v>Microcontrollers and microprocessors</c:v>
                  </c:pt>
                  <c:pt idx="802">
                    <c:v>Microcontrollers and microprocessors</c:v>
                  </c:pt>
                  <c:pt idx="803">
                    <c:v>Microcontrollers and microprocessors</c:v>
                  </c:pt>
                  <c:pt idx="804">
                    <c:v>Microcontrollers and microprocessors</c:v>
                  </c:pt>
                  <c:pt idx="805">
                    <c:v>Microcontrollers and microprocessors</c:v>
                  </c:pt>
                  <c:pt idx="806">
                    <c:v>Microcontrollers and microprocessors</c:v>
                  </c:pt>
                  <c:pt idx="807">
                    <c:v>Microcontrollers and microprocessors</c:v>
                  </c:pt>
                  <c:pt idx="808">
                    <c:v>Microcontrollers and microprocessors</c:v>
                  </c:pt>
                  <c:pt idx="809">
                    <c:v>Microcontrollers and microprocessors</c:v>
                  </c:pt>
                  <c:pt idx="810">
                    <c:v>Microcontrollers and microprocessors</c:v>
                  </c:pt>
                  <c:pt idx="811">
                    <c:v>Microcontrollers and microprocessors</c:v>
                  </c:pt>
                  <c:pt idx="812">
                    <c:v>Microcontrollers and microprocessors</c:v>
                  </c:pt>
                  <c:pt idx="813">
                    <c:v>Microcontrollers and microprocessors</c:v>
                  </c:pt>
                  <c:pt idx="814">
                    <c:v>Microcontrollers and microprocessors</c:v>
                  </c:pt>
                  <c:pt idx="815">
                    <c:v>Microcontrollers and microprocessors</c:v>
                  </c:pt>
                  <c:pt idx="816">
                    <c:v>Microcontrollers and microprocessors</c:v>
                  </c:pt>
                  <c:pt idx="817">
                    <c:v>Microcontrollers and microprocessors</c:v>
                  </c:pt>
                  <c:pt idx="818">
                    <c:v>Microcontrollers and microprocessors</c:v>
                  </c:pt>
                  <c:pt idx="819">
                    <c:v>Microcontrollers and microprocessors</c:v>
                  </c:pt>
                  <c:pt idx="820">
                    <c:v>Microcontrollers and microprocessors</c:v>
                  </c:pt>
                  <c:pt idx="821">
                    <c:v>Microcontrollers and microprocessors</c:v>
                  </c:pt>
                  <c:pt idx="822">
                    <c:v>Microcontrollers and microprocessors</c:v>
                  </c:pt>
                  <c:pt idx="823">
                    <c:v>Microcontrollers and microprocessors</c:v>
                  </c:pt>
                  <c:pt idx="824">
                    <c:v>Microcontrollers and microprocessors</c:v>
                  </c:pt>
                  <c:pt idx="825">
                    <c:v>Microcontrollers and microprocessors</c:v>
                  </c:pt>
                  <c:pt idx="826">
                    <c:v>Microcontrollers and microprocessors</c:v>
                  </c:pt>
                  <c:pt idx="827">
                    <c:v>Microcontrollers and microprocessors</c:v>
                  </c:pt>
                  <c:pt idx="828">
                    <c:v>Microcontrollers and microprocessors</c:v>
                  </c:pt>
                  <c:pt idx="829">
                    <c:v>Microcontrollers and microprocessors</c:v>
                  </c:pt>
                  <c:pt idx="830">
                    <c:v>Microcontrollers and microprocessors</c:v>
                  </c:pt>
                  <c:pt idx="831">
                    <c:v>Microcontrollers and microprocessors</c:v>
                  </c:pt>
                  <c:pt idx="832">
                    <c:v>Microcontrollers and microprocessors</c:v>
                  </c:pt>
                  <c:pt idx="833">
                    <c:v>Microcontrollers and microprocessors</c:v>
                  </c:pt>
                  <c:pt idx="834">
                    <c:v>Microcontrollers and microprocessors</c:v>
                  </c:pt>
                  <c:pt idx="835">
                    <c:v>Microcontrollers and microprocessors</c:v>
                  </c:pt>
                  <c:pt idx="836">
                    <c:v>Microcontrollers and microprocessors</c:v>
                  </c:pt>
                  <c:pt idx="837">
                    <c:v>Microcontrollers and microprocessors</c:v>
                  </c:pt>
                  <c:pt idx="838">
                    <c:v>Microcontrollers and microprocessors</c:v>
                  </c:pt>
                  <c:pt idx="839">
                    <c:v>Microcontrollers and microprocessors</c:v>
                  </c:pt>
                  <c:pt idx="840">
                    <c:v>Microcontrollers and microprocessors</c:v>
                  </c:pt>
                  <c:pt idx="841">
                    <c:v>Microcontrollers and microprocessors</c:v>
                  </c:pt>
                  <c:pt idx="842">
                    <c:v>Microcontrollers and microprocessors</c:v>
                  </c:pt>
                  <c:pt idx="843">
                    <c:v>Microcontrollers and microprocessors</c:v>
                  </c:pt>
                  <c:pt idx="844">
                    <c:v>Microcontrollers and microprocessors</c:v>
                  </c:pt>
                  <c:pt idx="845">
                    <c:v>Microcontrollers and microprocessors</c:v>
                  </c:pt>
                  <c:pt idx="846">
                    <c:v>Microcontrollers and microprocessors</c:v>
                  </c:pt>
                  <c:pt idx="847">
                    <c:v>Microcontrollers and microprocessors</c:v>
                  </c:pt>
                  <c:pt idx="848">
                    <c:v>Microcontrollers and microprocessors</c:v>
                  </c:pt>
                  <c:pt idx="849">
                    <c:v>Microcontrollers and microprocessors</c:v>
                  </c:pt>
                  <c:pt idx="850">
                    <c:v>Microcontrollers and microprocessors</c:v>
                  </c:pt>
                  <c:pt idx="851">
                    <c:v>Microcontrollers and microprocessors</c:v>
                  </c:pt>
                  <c:pt idx="852">
                    <c:v>Microcontrollers and microprocessors</c:v>
                  </c:pt>
                  <c:pt idx="853">
                    <c:v>Microcontrollers and microprocessors</c:v>
                  </c:pt>
                  <c:pt idx="854">
                    <c:v>Microcontrollers and microprocessors</c:v>
                  </c:pt>
                  <c:pt idx="855">
                    <c:v>Microcontrollers and microprocessors</c:v>
                  </c:pt>
                  <c:pt idx="856">
                    <c:v>Microcontrollers and microprocessors</c:v>
                  </c:pt>
                  <c:pt idx="857">
                    <c:v>Microcontrollers and microprocessors</c:v>
                  </c:pt>
                  <c:pt idx="858">
                    <c:v>Microcontrollers and microprocessors</c:v>
                  </c:pt>
                  <c:pt idx="859">
                    <c:v>Microcontrollers and microprocessors</c:v>
                  </c:pt>
                  <c:pt idx="860">
                    <c:v>Microcontrollers and microprocessors</c:v>
                  </c:pt>
                  <c:pt idx="861">
                    <c:v>Microcontrollers and microprocessors</c:v>
                  </c:pt>
                  <c:pt idx="862">
                    <c:v>Microcontrollers and microprocessors</c:v>
                  </c:pt>
                  <c:pt idx="863">
                    <c:v>Microcontrollers and microprocessors</c:v>
                  </c:pt>
                  <c:pt idx="864">
                    <c:v>Microcontrollers and microprocessors</c:v>
                  </c:pt>
                  <c:pt idx="865">
                    <c:v>Microcontrollers and microprocessors</c:v>
                  </c:pt>
                  <c:pt idx="866">
                    <c:v>Microcontrollers and microprocessors</c:v>
                  </c:pt>
                  <c:pt idx="867">
                    <c:v>Microcontrollers and microprocessors</c:v>
                  </c:pt>
                  <c:pt idx="868">
                    <c:v>Microcontrollers and microprocessors</c:v>
                  </c:pt>
                  <c:pt idx="869">
                    <c:v>Microcontrollers and microprocessors</c:v>
                  </c:pt>
                  <c:pt idx="870">
                    <c:v>Microcontrollers and microprocessors</c:v>
                  </c:pt>
                  <c:pt idx="871">
                    <c:v>Microcontrollers and microprocessors</c:v>
                  </c:pt>
                  <c:pt idx="872">
                    <c:v>Microcontrollers and microprocessors</c:v>
                  </c:pt>
                  <c:pt idx="873">
                    <c:v>Microcontrollers and microprocessors</c:v>
                  </c:pt>
                  <c:pt idx="874">
                    <c:v>Microcontrollers and microprocessors</c:v>
                  </c:pt>
                  <c:pt idx="875">
                    <c:v>Microcontrollers and microprocessors</c:v>
                  </c:pt>
                  <c:pt idx="876">
                    <c:v>Microcontrollers and microprocessors</c:v>
                  </c:pt>
                  <c:pt idx="877">
                    <c:v>Microcontrollers and microprocessors</c:v>
                  </c:pt>
                  <c:pt idx="878">
                    <c:v>Microcontrollers and microprocessors</c:v>
                  </c:pt>
                  <c:pt idx="879">
                    <c:v>Microcontrollers and microprocessors</c:v>
                  </c:pt>
                  <c:pt idx="880">
                    <c:v>Microcontrollers and microprocessors</c:v>
                  </c:pt>
                  <c:pt idx="881">
                    <c:v>Microcontrollers and microprocessors</c:v>
                  </c:pt>
                  <c:pt idx="882">
                    <c:v>Microcontrollers and microprocessors</c:v>
                  </c:pt>
                  <c:pt idx="883">
                    <c:v>Microcontrollers and microprocessors</c:v>
                  </c:pt>
                  <c:pt idx="884">
                    <c:v>Microcontrollers and microprocessors</c:v>
                  </c:pt>
                  <c:pt idx="885">
                    <c:v>Microcontrollers and microprocessors</c:v>
                  </c:pt>
                  <c:pt idx="886">
                    <c:v>Microcontrollers and microprocessors</c:v>
                  </c:pt>
                  <c:pt idx="887">
                    <c:v>Microcontrollers and microprocessors</c:v>
                  </c:pt>
                  <c:pt idx="888">
                    <c:v>Microcontrollers and microprocessors</c:v>
                  </c:pt>
                  <c:pt idx="889">
                    <c:v>Microcontrollers and microprocessors</c:v>
                  </c:pt>
                  <c:pt idx="890">
                    <c:v>Microcontrollers and microprocessors</c:v>
                  </c:pt>
                  <c:pt idx="891">
                    <c:v>Microcontrollers and microprocessors</c:v>
                  </c:pt>
                  <c:pt idx="892">
                    <c:v>Microcontrollers and microprocessors</c:v>
                  </c:pt>
                  <c:pt idx="893">
                    <c:v>Microcontrollers and microprocessors</c:v>
                  </c:pt>
                  <c:pt idx="894">
                    <c:v>Microcontrollers and microprocessors</c:v>
                  </c:pt>
                  <c:pt idx="895">
                    <c:v>Microcontrollers and microprocessors</c:v>
                  </c:pt>
                  <c:pt idx="896">
                    <c:v>Microcontrollers and microprocessors</c:v>
                  </c:pt>
                  <c:pt idx="897">
                    <c:v>Microcontrollers and microprocessors</c:v>
                  </c:pt>
                  <c:pt idx="898">
                    <c:v>Microcontrollers and microprocessors</c:v>
                  </c:pt>
                  <c:pt idx="899">
                    <c:v>Microcontrollers and microprocessors</c:v>
                  </c:pt>
                  <c:pt idx="900">
                    <c:v>Microcontrollers and microprocessors</c:v>
                  </c:pt>
                  <c:pt idx="901">
                    <c:v>Microcontrollers and microprocessors</c:v>
                  </c:pt>
                  <c:pt idx="902">
                    <c:v>Microcontrollers and microprocessors</c:v>
                  </c:pt>
                  <c:pt idx="903">
                    <c:v>Microcontrollers and microprocessors</c:v>
                  </c:pt>
                  <c:pt idx="904">
                    <c:v>Microcontrollers and microprocessors</c:v>
                  </c:pt>
                  <c:pt idx="905">
                    <c:v>Microcontrollers and microprocessors</c:v>
                  </c:pt>
                  <c:pt idx="906">
                    <c:v>Microcontrollers and microprocessors</c:v>
                  </c:pt>
                  <c:pt idx="907">
                    <c:v>Microcontrollers and microprocessors</c:v>
                  </c:pt>
                  <c:pt idx="908">
                    <c:v>Microcontrollers and microprocessors</c:v>
                  </c:pt>
                  <c:pt idx="909">
                    <c:v>Microcontrollers and microprocessors</c:v>
                  </c:pt>
                  <c:pt idx="910">
                    <c:v>Microcontrollers and microprocessors</c:v>
                  </c:pt>
                  <c:pt idx="911">
                    <c:v>Microcontrollers and microprocessors</c:v>
                  </c:pt>
                  <c:pt idx="912">
                    <c:v>Microcontrollers and microprocessors</c:v>
                  </c:pt>
                  <c:pt idx="913">
                    <c:v>Microcontrollers and microprocessors</c:v>
                  </c:pt>
                  <c:pt idx="914">
                    <c:v>Microcontrollers and microprocessors</c:v>
                  </c:pt>
                  <c:pt idx="915">
                    <c:v>Microcontrollers and microprocessors</c:v>
                  </c:pt>
                  <c:pt idx="916">
                    <c:v>Microcontrollers and microprocessors</c:v>
                  </c:pt>
                  <c:pt idx="917">
                    <c:v>Microcontrollers and microprocessors</c:v>
                  </c:pt>
                  <c:pt idx="918">
                    <c:v>Microcontrollers and microprocessors</c:v>
                  </c:pt>
                  <c:pt idx="919">
                    <c:v>Microcontrollers and microprocessors</c:v>
                  </c:pt>
                  <c:pt idx="920">
                    <c:v>Microcontrollers and microprocessors</c:v>
                  </c:pt>
                  <c:pt idx="921">
                    <c:v>Microcontrollers and microprocessors</c:v>
                  </c:pt>
                  <c:pt idx="922">
                    <c:v>Microcontrollers and microprocessors</c:v>
                  </c:pt>
                  <c:pt idx="923">
                    <c:v>Microcontrollers and microprocessors</c:v>
                  </c:pt>
                  <c:pt idx="924">
                    <c:v>Microcontrollers and microprocessors</c:v>
                  </c:pt>
                  <c:pt idx="925">
                    <c:v>Microcontrollers and microprocessors</c:v>
                  </c:pt>
                  <c:pt idx="926">
                    <c:v>Microcontrollers and microprocessors</c:v>
                  </c:pt>
                  <c:pt idx="927">
                    <c:v>Microcontrollers and microprocessors</c:v>
                  </c:pt>
                  <c:pt idx="928">
                    <c:v>Microcontrollers and microprocessors</c:v>
                  </c:pt>
                  <c:pt idx="929">
                    <c:v>Microcontrollers and microprocessors</c:v>
                  </c:pt>
                  <c:pt idx="930">
                    <c:v>Microcontrollers and microprocessors</c:v>
                  </c:pt>
                  <c:pt idx="931">
                    <c:v>Microcontrollers and microprocessors</c:v>
                  </c:pt>
                  <c:pt idx="932">
                    <c:v>Microcontrollers and microprocessors</c:v>
                  </c:pt>
                  <c:pt idx="933">
                    <c:v>Microcontrollers and microprocessors</c:v>
                  </c:pt>
                  <c:pt idx="934">
                    <c:v>Microcontrollers and microprocessors</c:v>
                  </c:pt>
                  <c:pt idx="935">
                    <c:v>Microcontrollers and microprocessors</c:v>
                  </c:pt>
                  <c:pt idx="936">
                    <c:v>Microcontrollers and microprocessors</c:v>
                  </c:pt>
                  <c:pt idx="937">
                    <c:v>Microcontrollers and microprocessors</c:v>
                  </c:pt>
                  <c:pt idx="938">
                    <c:v>Microcontrollers and microprocessors</c:v>
                  </c:pt>
                  <c:pt idx="939">
                    <c:v>Microcontrollers and microprocessors</c:v>
                  </c:pt>
                  <c:pt idx="940">
                    <c:v>Microcontrollers and microprocessors</c:v>
                  </c:pt>
                  <c:pt idx="941">
                    <c:v>Microcontrollers and microprocessors</c:v>
                  </c:pt>
                </c:lvl>
                <c:lvl>
                  <c:pt idx="0">
                    <c:v>STM8S207C6</c:v>
                  </c:pt>
                  <c:pt idx="1">
                    <c:v>STM8S207C8</c:v>
                  </c:pt>
                  <c:pt idx="2">
                    <c:v>STM8S207CB</c:v>
                  </c:pt>
                  <c:pt idx="3">
                    <c:v>STM8S207K6</c:v>
                  </c:pt>
                  <c:pt idx="4">
                    <c:v>STM8S207K8</c:v>
                  </c:pt>
                  <c:pt idx="5">
                    <c:v>STM8S207M8</c:v>
                  </c:pt>
                  <c:pt idx="6">
                    <c:v>STM8S207MB</c:v>
                  </c:pt>
                  <c:pt idx="7">
                    <c:v>STM8S207R6</c:v>
                  </c:pt>
                  <c:pt idx="8">
                    <c:v>STM8S207R8</c:v>
                  </c:pt>
                  <c:pt idx="9">
                    <c:v>STM8S207RB</c:v>
                  </c:pt>
                  <c:pt idx="10">
                    <c:v>STM8S207S6</c:v>
                  </c:pt>
                  <c:pt idx="11">
                    <c:v>STM8S207S8</c:v>
                  </c:pt>
                  <c:pt idx="12">
                    <c:v>STM8S207SB</c:v>
                  </c:pt>
                  <c:pt idx="13">
                    <c:v>STM8S208C6</c:v>
                  </c:pt>
                  <c:pt idx="14">
                    <c:v>STM8S208C8</c:v>
                  </c:pt>
                  <c:pt idx="15">
                    <c:v>STM8S208CB</c:v>
                  </c:pt>
                  <c:pt idx="16">
                    <c:v>STM8S208MB</c:v>
                  </c:pt>
                  <c:pt idx="17">
                    <c:v>STM8S208R6</c:v>
                  </c:pt>
                  <c:pt idx="18">
                    <c:v>STM8S208R8</c:v>
                  </c:pt>
                  <c:pt idx="19">
                    <c:v>STM8S208RB</c:v>
                  </c:pt>
                  <c:pt idx="20">
                    <c:v>STM8S208S6</c:v>
                  </c:pt>
                  <c:pt idx="21">
                    <c:v>STM8S208S8</c:v>
                  </c:pt>
                  <c:pt idx="22">
                    <c:v>STM8S208SB</c:v>
                  </c:pt>
                  <c:pt idx="23">
                    <c:v>STM32F101C4</c:v>
                  </c:pt>
                  <c:pt idx="24">
                    <c:v>STM32F101C6</c:v>
                  </c:pt>
                  <c:pt idx="25">
                    <c:v>STM32F101R4</c:v>
                  </c:pt>
                  <c:pt idx="26">
                    <c:v>STM32F101R6</c:v>
                  </c:pt>
                  <c:pt idx="27">
                    <c:v>STM32F101T4</c:v>
                  </c:pt>
                  <c:pt idx="28">
                    <c:v>STM32F101T6</c:v>
                  </c:pt>
                  <c:pt idx="29">
                    <c:v>STM32F102C4</c:v>
                  </c:pt>
                  <c:pt idx="30">
                    <c:v>STM32F102C6</c:v>
                  </c:pt>
                  <c:pt idx="31">
                    <c:v>STM32F102C8</c:v>
                  </c:pt>
                  <c:pt idx="32">
                    <c:v>STM32F102CB</c:v>
                  </c:pt>
                  <c:pt idx="33">
                    <c:v>STM32F102R4</c:v>
                  </c:pt>
                  <c:pt idx="34">
                    <c:v>STM32F102R6</c:v>
                  </c:pt>
                  <c:pt idx="35">
                    <c:v>STM32F102R8</c:v>
                  </c:pt>
                  <c:pt idx="36">
                    <c:v>STM32F102RB</c:v>
                  </c:pt>
                  <c:pt idx="37">
                    <c:v>STM32F103C4</c:v>
                  </c:pt>
                  <c:pt idx="38">
                    <c:v>STM32F103C6</c:v>
                  </c:pt>
                  <c:pt idx="39">
                    <c:v>STM32F103R4</c:v>
                  </c:pt>
                  <c:pt idx="40">
                    <c:v>STM32F103R6</c:v>
                  </c:pt>
                  <c:pt idx="41">
                    <c:v>STM32F103T4</c:v>
                  </c:pt>
                  <c:pt idx="42">
                    <c:v>STM32F103T6</c:v>
                  </c:pt>
                  <c:pt idx="43">
                    <c:v>STM32F100RC</c:v>
                  </c:pt>
                  <c:pt idx="44">
                    <c:v>STM32F100RD</c:v>
                  </c:pt>
                  <c:pt idx="45">
                    <c:v>STM32F100RE</c:v>
                  </c:pt>
                  <c:pt idx="46">
                    <c:v>STM32F100VC</c:v>
                  </c:pt>
                  <c:pt idx="47">
                    <c:v>STM32F100VD</c:v>
                  </c:pt>
                  <c:pt idx="48">
                    <c:v>STM32F100VE</c:v>
                  </c:pt>
                  <c:pt idx="49">
                    <c:v>STM32F100ZC</c:v>
                  </c:pt>
                  <c:pt idx="50">
                    <c:v>STM32F100ZD</c:v>
                  </c:pt>
                  <c:pt idx="51">
                    <c:v>STM32F100ZE</c:v>
                  </c:pt>
                  <c:pt idx="52">
                    <c:v>STM8L151C4</c:v>
                  </c:pt>
                  <c:pt idx="53">
                    <c:v>STM8L151C6</c:v>
                  </c:pt>
                  <c:pt idx="54">
                    <c:v>STM8L151G4</c:v>
                  </c:pt>
                  <c:pt idx="55">
                    <c:v>STM8L151G6</c:v>
                  </c:pt>
                  <c:pt idx="56">
                    <c:v>STM8L151K4</c:v>
                  </c:pt>
                  <c:pt idx="57">
                    <c:v>STM8L151K6</c:v>
                  </c:pt>
                  <c:pt idx="58">
                    <c:v>STM8L152C4</c:v>
                  </c:pt>
                  <c:pt idx="59">
                    <c:v>STM8L152C6</c:v>
                  </c:pt>
                  <c:pt idx="60">
                    <c:v>STM8L152K4</c:v>
                  </c:pt>
                  <c:pt idx="61">
                    <c:v>STM8L152K6</c:v>
                  </c:pt>
                  <c:pt idx="62">
                    <c:v>STM32F100C4</c:v>
                  </c:pt>
                  <c:pt idx="63">
                    <c:v>STM32F100C6</c:v>
                  </c:pt>
                  <c:pt idx="64">
                    <c:v>STM32F100C8</c:v>
                  </c:pt>
                  <c:pt idx="65">
                    <c:v>STM32F100CB</c:v>
                  </c:pt>
                  <c:pt idx="66">
                    <c:v>STM32F100R4</c:v>
                  </c:pt>
                  <c:pt idx="67">
                    <c:v>STM32F100R6</c:v>
                  </c:pt>
                  <c:pt idx="68">
                    <c:v>STM32F100R8</c:v>
                  </c:pt>
                  <c:pt idx="69">
                    <c:v>STM32F100RB</c:v>
                  </c:pt>
                  <c:pt idx="70">
                    <c:v>STM32F100V8</c:v>
                  </c:pt>
                  <c:pt idx="71">
                    <c:v>STM32F100VB</c:v>
                  </c:pt>
                  <c:pt idx="72">
                    <c:v>STM32F101RF</c:v>
                  </c:pt>
                  <c:pt idx="73">
                    <c:v>STM32F101RG</c:v>
                  </c:pt>
                  <c:pt idx="74">
                    <c:v>STM32F101VF</c:v>
                  </c:pt>
                  <c:pt idx="75">
                    <c:v>STM32F101VG</c:v>
                  </c:pt>
                  <c:pt idx="76">
                    <c:v>STM32F101ZF</c:v>
                  </c:pt>
                  <c:pt idx="77">
                    <c:v>STM32F101ZG</c:v>
                  </c:pt>
                  <c:pt idx="78">
                    <c:v>STM32F103RF</c:v>
                  </c:pt>
                  <c:pt idx="79">
                    <c:v>STM32F103RG</c:v>
                  </c:pt>
                  <c:pt idx="80">
                    <c:v>STM32F103VF</c:v>
                  </c:pt>
                  <c:pt idx="81">
                    <c:v>STM32F103VG</c:v>
                  </c:pt>
                  <c:pt idx="82">
                    <c:v>STM32F103ZF</c:v>
                  </c:pt>
                  <c:pt idx="83">
                    <c:v>STM32F103ZG</c:v>
                  </c:pt>
                  <c:pt idx="84">
                    <c:v>STM8L151C8</c:v>
                  </c:pt>
                  <c:pt idx="85">
                    <c:v>STM8L151M8</c:v>
                  </c:pt>
                  <c:pt idx="86">
                    <c:v>STM8L151R6</c:v>
                  </c:pt>
                  <c:pt idx="87">
                    <c:v>STM8L151R8</c:v>
                  </c:pt>
                  <c:pt idx="88">
                    <c:v>STM8L152C8</c:v>
                  </c:pt>
                  <c:pt idx="89">
                    <c:v>STM8L152K8</c:v>
                  </c:pt>
                  <c:pt idx="90">
                    <c:v>STM8L152M8</c:v>
                  </c:pt>
                  <c:pt idx="91">
                    <c:v>STM8L152R6</c:v>
                  </c:pt>
                  <c:pt idx="92">
                    <c:v>STM8L152R8</c:v>
                  </c:pt>
                  <c:pt idx="93">
                    <c:v>STM8L162M8</c:v>
                  </c:pt>
                  <c:pt idx="94">
                    <c:v>STM8L162R8</c:v>
                  </c:pt>
                  <c:pt idx="95">
                    <c:v>STM8L151C2</c:v>
                  </c:pt>
                  <c:pt idx="96">
                    <c:v>STM8L151C3</c:v>
                  </c:pt>
                  <c:pt idx="97">
                    <c:v>STM8L151F2</c:v>
                  </c:pt>
                  <c:pt idx="98">
                    <c:v>STM8L151F3</c:v>
                  </c:pt>
                  <c:pt idx="99">
                    <c:v>STM8L151G2</c:v>
                  </c:pt>
                  <c:pt idx="100">
                    <c:v>STM8L151G3</c:v>
                  </c:pt>
                  <c:pt idx="101">
                    <c:v>STM8L151K2</c:v>
                  </c:pt>
                  <c:pt idx="102">
                    <c:v>STM8L151K3</c:v>
                  </c:pt>
                  <c:pt idx="103">
                    <c:v>STM8S003F3</c:v>
                  </c:pt>
                  <c:pt idx="104">
                    <c:v>STM8S003K3</c:v>
                  </c:pt>
                  <c:pt idx="105">
                    <c:v>STM8SPLNB1</c:v>
                  </c:pt>
                  <c:pt idx="106">
                    <c:v>STM8S005C6</c:v>
                  </c:pt>
                  <c:pt idx="107">
                    <c:v>STM8S005K6</c:v>
                  </c:pt>
                  <c:pt idx="108">
                    <c:v>STM8S007C8</c:v>
                  </c:pt>
                  <c:pt idx="109">
                    <c:v>STM8AL3136</c:v>
                  </c:pt>
                  <c:pt idx="110">
                    <c:v>STM8AL3138</c:v>
                  </c:pt>
                  <c:pt idx="111">
                    <c:v>STM8AL3146</c:v>
                  </c:pt>
                  <c:pt idx="112">
                    <c:v>STM8AL3148</c:v>
                  </c:pt>
                  <c:pt idx="113">
                    <c:v>STM8AL3166</c:v>
                  </c:pt>
                  <c:pt idx="114">
                    <c:v>STM8AL3168</c:v>
                  </c:pt>
                  <c:pt idx="115">
                    <c:v>STM8AL3L46</c:v>
                  </c:pt>
                  <c:pt idx="116">
                    <c:v>STM8AL3L48</c:v>
                  </c:pt>
                  <c:pt idx="117">
                    <c:v>STM8AL3L66</c:v>
                  </c:pt>
                  <c:pt idx="118">
                    <c:v>STM8AL3L68</c:v>
                  </c:pt>
                  <c:pt idx="119">
                    <c:v>STM8L052C6</c:v>
                  </c:pt>
                  <c:pt idx="120">
                    <c:v>STM8L052R8</c:v>
                  </c:pt>
                  <c:pt idx="121">
                    <c:v>STM8L051F3</c:v>
                  </c:pt>
                  <c:pt idx="122">
                    <c:v>STM32L100C6</c:v>
                  </c:pt>
                  <c:pt idx="123">
                    <c:v>STM32L100R8</c:v>
                  </c:pt>
                  <c:pt idx="124">
                    <c:v>STM32L100RB</c:v>
                  </c:pt>
                  <c:pt idx="125">
                    <c:v>STM32F030C6</c:v>
                  </c:pt>
                  <c:pt idx="126">
                    <c:v>STM32F030C8</c:v>
                  </c:pt>
                  <c:pt idx="127">
                    <c:v>STM32F030CC</c:v>
                  </c:pt>
                  <c:pt idx="128">
                    <c:v>STM32F030F4</c:v>
                  </c:pt>
                  <c:pt idx="129">
                    <c:v>STM32F030K6</c:v>
                  </c:pt>
                  <c:pt idx="130">
                    <c:v>STM32F030R8</c:v>
                  </c:pt>
                  <c:pt idx="131">
                    <c:v>STM32F030RC</c:v>
                  </c:pt>
                  <c:pt idx="132">
                    <c:v>STM32L100RC</c:v>
                  </c:pt>
                  <c:pt idx="133">
                    <c:v>STM32L151QE</c:v>
                  </c:pt>
                  <c:pt idx="134">
                    <c:v>STM32L151RE</c:v>
                  </c:pt>
                  <c:pt idx="135">
                    <c:v>STM32L151VE</c:v>
                  </c:pt>
                  <c:pt idx="136">
                    <c:v>STM32L151ZE</c:v>
                  </c:pt>
                  <c:pt idx="137">
                    <c:v>STM32L152QE</c:v>
                  </c:pt>
                  <c:pt idx="138">
                    <c:v>STM32L152RE</c:v>
                  </c:pt>
                  <c:pt idx="139">
                    <c:v>STM32L152VE</c:v>
                  </c:pt>
                  <c:pt idx="140">
                    <c:v>STM32L152ZE</c:v>
                  </c:pt>
                  <c:pt idx="141">
                    <c:v>STM8AF6213</c:v>
                  </c:pt>
                  <c:pt idx="142">
                    <c:v>STM8AF6213A</c:v>
                  </c:pt>
                  <c:pt idx="143">
                    <c:v>STM8AF6223</c:v>
                  </c:pt>
                  <c:pt idx="144">
                    <c:v>STM8AF6223A</c:v>
                  </c:pt>
                  <c:pt idx="145">
                    <c:v>STM8AF6226</c:v>
                  </c:pt>
                  <c:pt idx="146">
                    <c:v>STM32F302CB</c:v>
                  </c:pt>
                  <c:pt idx="147">
                    <c:v>STM32F302CC</c:v>
                  </c:pt>
                  <c:pt idx="148">
                    <c:v>STM32F302RB</c:v>
                  </c:pt>
                  <c:pt idx="149">
                    <c:v>STM32F302RC</c:v>
                  </c:pt>
                  <c:pt idx="150">
                    <c:v>STM32F302VB</c:v>
                  </c:pt>
                  <c:pt idx="151">
                    <c:v>STM32F302VC</c:v>
                  </c:pt>
                  <c:pt idx="152">
                    <c:v>STM32F031C4</c:v>
                  </c:pt>
                  <c:pt idx="153">
                    <c:v>STM32F031C6</c:v>
                  </c:pt>
                  <c:pt idx="154">
                    <c:v>STM32F031E6</c:v>
                  </c:pt>
                  <c:pt idx="155">
                    <c:v>STM32F031F4</c:v>
                  </c:pt>
                  <c:pt idx="156">
                    <c:v>STM32F031F6</c:v>
                  </c:pt>
                  <c:pt idx="157">
                    <c:v>STM32F031G4</c:v>
                  </c:pt>
                  <c:pt idx="158">
                    <c:v>STM32F031G6</c:v>
                  </c:pt>
                  <c:pt idx="159">
                    <c:v>STM32F031K4</c:v>
                  </c:pt>
                  <c:pt idx="160">
                    <c:v>STM32F031K6</c:v>
                  </c:pt>
                  <c:pt idx="161">
                    <c:v>STM32F072C8</c:v>
                  </c:pt>
                  <c:pt idx="162">
                    <c:v>STM32F072CB</c:v>
                  </c:pt>
                  <c:pt idx="163">
                    <c:v>STM32F072R8</c:v>
                  </c:pt>
                  <c:pt idx="164">
                    <c:v>STM32F072RB</c:v>
                  </c:pt>
                  <c:pt idx="165">
                    <c:v>STM32F072V8</c:v>
                  </c:pt>
                  <c:pt idx="166">
                    <c:v>STM32F072VB</c:v>
                  </c:pt>
                  <c:pt idx="167">
                    <c:v>STM32F401CD</c:v>
                  </c:pt>
                  <c:pt idx="168">
                    <c:v>STM32F401CE</c:v>
                  </c:pt>
                  <c:pt idx="169">
                    <c:v>STM32F401RD</c:v>
                  </c:pt>
                  <c:pt idx="170">
                    <c:v>STM32F401RE</c:v>
                  </c:pt>
                  <c:pt idx="171">
                    <c:v>STM32F401VD</c:v>
                  </c:pt>
                  <c:pt idx="172">
                    <c:v>STM32F401VE</c:v>
                  </c:pt>
                  <c:pt idx="173">
                    <c:v>STM32F042C4</c:v>
                  </c:pt>
                  <c:pt idx="174">
                    <c:v>STM32F042C6</c:v>
                  </c:pt>
                  <c:pt idx="175">
                    <c:v>STM32F042F4</c:v>
                  </c:pt>
                  <c:pt idx="176">
                    <c:v>STM32F042F6</c:v>
                  </c:pt>
                  <c:pt idx="177">
                    <c:v>STM32F042G4</c:v>
                  </c:pt>
                  <c:pt idx="178">
                    <c:v>STM32F042G6</c:v>
                  </c:pt>
                  <c:pt idx="179">
                    <c:v>STM32F042K4</c:v>
                  </c:pt>
                  <c:pt idx="180">
                    <c:v>STM32F042K6</c:v>
                  </c:pt>
                  <c:pt idx="181">
                    <c:v>STM32F042T6</c:v>
                  </c:pt>
                  <c:pt idx="182">
                    <c:v>STM32L151C6-A</c:v>
                  </c:pt>
                  <c:pt idx="183">
                    <c:v>STM32L151C8-A</c:v>
                  </c:pt>
                  <c:pt idx="184">
                    <c:v>STM32L151CB-A</c:v>
                  </c:pt>
                  <c:pt idx="185">
                    <c:v>STM32L151R6-A</c:v>
                  </c:pt>
                  <c:pt idx="186">
                    <c:v>STM32L151R8-A</c:v>
                  </c:pt>
                  <c:pt idx="187">
                    <c:v>STM32L151RB-A</c:v>
                  </c:pt>
                  <c:pt idx="188">
                    <c:v>STM32L151V8-A</c:v>
                  </c:pt>
                  <c:pt idx="189">
                    <c:v>STM32L151VB-A</c:v>
                  </c:pt>
                  <c:pt idx="190">
                    <c:v>STM32L152C6-A</c:v>
                  </c:pt>
                  <c:pt idx="191">
                    <c:v>STM32L152C8-A</c:v>
                  </c:pt>
                  <c:pt idx="192">
                    <c:v>STM32L152CB-A</c:v>
                  </c:pt>
                  <c:pt idx="193">
                    <c:v>STM32L152R6-A</c:v>
                  </c:pt>
                  <c:pt idx="194">
                    <c:v>STM32L152R8-A</c:v>
                  </c:pt>
                  <c:pt idx="195">
                    <c:v>STM32L152RB-A</c:v>
                  </c:pt>
                  <c:pt idx="196">
                    <c:v>STM32L152V8-A</c:v>
                  </c:pt>
                  <c:pt idx="197">
                    <c:v>STM32L152VB-A</c:v>
                  </c:pt>
                  <c:pt idx="198">
                    <c:v>STM32L162RE</c:v>
                  </c:pt>
                  <c:pt idx="199">
                    <c:v>STM32L162VE</c:v>
                  </c:pt>
                  <c:pt idx="200">
                    <c:v>STM32L162ZE</c:v>
                  </c:pt>
                  <c:pt idx="201">
                    <c:v>STM32F378CC</c:v>
                  </c:pt>
                  <c:pt idx="202">
                    <c:v>STM32F378RC</c:v>
                  </c:pt>
                  <c:pt idx="203">
                    <c:v>STM32F378VC</c:v>
                  </c:pt>
                  <c:pt idx="204">
                    <c:v>STM32L100C6-A</c:v>
                  </c:pt>
                  <c:pt idx="205">
                    <c:v>STM32L100R8-A</c:v>
                  </c:pt>
                  <c:pt idx="206">
                    <c:v>STM32L100RB-A</c:v>
                  </c:pt>
                  <c:pt idx="207">
                    <c:v>STM32F301C6</c:v>
                  </c:pt>
                  <c:pt idx="208">
                    <c:v>STM32F301C8</c:v>
                  </c:pt>
                  <c:pt idx="209">
                    <c:v>STM32F301K6</c:v>
                  </c:pt>
                  <c:pt idx="210">
                    <c:v>STM32F301K8</c:v>
                  </c:pt>
                  <c:pt idx="211">
                    <c:v>STM32F301R6</c:v>
                  </c:pt>
                  <c:pt idx="212">
                    <c:v>STM32F301R8</c:v>
                  </c:pt>
                  <c:pt idx="213">
                    <c:v>STM32F302C6</c:v>
                  </c:pt>
                  <c:pt idx="214">
                    <c:v>STM32F302C8</c:v>
                  </c:pt>
                  <c:pt idx="215">
                    <c:v>STM32F302K6</c:v>
                  </c:pt>
                  <c:pt idx="216">
                    <c:v>STM32F302K8</c:v>
                  </c:pt>
                  <c:pt idx="217">
                    <c:v>STM32F302R6</c:v>
                  </c:pt>
                  <c:pt idx="218">
                    <c:v>STM32F302R8</c:v>
                  </c:pt>
                  <c:pt idx="219">
                    <c:v>STM32F303C6</c:v>
                  </c:pt>
                  <c:pt idx="220">
                    <c:v>STM32F303C8</c:v>
                  </c:pt>
                  <c:pt idx="221">
                    <c:v>STM32F303K6</c:v>
                  </c:pt>
                  <c:pt idx="222">
                    <c:v>STM32F303K8</c:v>
                  </c:pt>
                  <c:pt idx="223">
                    <c:v>STM32F303R6</c:v>
                  </c:pt>
                  <c:pt idx="224">
                    <c:v>STM32F303R8</c:v>
                  </c:pt>
                  <c:pt idx="225">
                    <c:v>STM32F358CC</c:v>
                  </c:pt>
                  <c:pt idx="226">
                    <c:v>STM32F358RC</c:v>
                  </c:pt>
                  <c:pt idx="227">
                    <c:v>STM32F358VC</c:v>
                  </c:pt>
                  <c:pt idx="228">
                    <c:v>STM32L151QC</c:v>
                  </c:pt>
                  <c:pt idx="229">
                    <c:v>STM32L151RC-A</c:v>
                  </c:pt>
                  <c:pt idx="230">
                    <c:v>STM32L151VC-A</c:v>
                  </c:pt>
                  <c:pt idx="231">
                    <c:v>STM32L151ZC</c:v>
                  </c:pt>
                  <c:pt idx="232">
                    <c:v>STM32L152QC</c:v>
                  </c:pt>
                  <c:pt idx="233">
                    <c:v>STM32L152RC-A</c:v>
                  </c:pt>
                  <c:pt idx="234">
                    <c:v>STM32L152VC-A</c:v>
                  </c:pt>
                  <c:pt idx="235">
                    <c:v>STM32L152ZC</c:v>
                  </c:pt>
                  <c:pt idx="236">
                    <c:v>STM32F038C6</c:v>
                  </c:pt>
                  <c:pt idx="237">
                    <c:v>STM32F038E6</c:v>
                  </c:pt>
                  <c:pt idx="238">
                    <c:v>STM32F038F6</c:v>
                  </c:pt>
                  <c:pt idx="239">
                    <c:v>STM32F038G6</c:v>
                  </c:pt>
                  <c:pt idx="240">
                    <c:v>STM32F038K6</c:v>
                  </c:pt>
                  <c:pt idx="241">
                    <c:v>STM32F048C6</c:v>
                  </c:pt>
                  <c:pt idx="242">
                    <c:v>STM32F048G6</c:v>
                  </c:pt>
                  <c:pt idx="243">
                    <c:v>STM32F048T6</c:v>
                  </c:pt>
                  <c:pt idx="244">
                    <c:v>STM32F318C8</c:v>
                  </c:pt>
                  <c:pt idx="245">
                    <c:v>STM32F318K8</c:v>
                  </c:pt>
                  <c:pt idx="246">
                    <c:v>STM32F328C8</c:v>
                  </c:pt>
                  <c:pt idx="247">
                    <c:v>STM32L162QC</c:v>
                  </c:pt>
                  <c:pt idx="248">
                    <c:v>STM32L162RC-A</c:v>
                  </c:pt>
                  <c:pt idx="249">
                    <c:v>STM32L162VC-A</c:v>
                  </c:pt>
                  <c:pt idx="250">
                    <c:v>STM32L162ZC</c:v>
                  </c:pt>
                  <c:pt idx="251">
                    <c:v>STM32F058C8</c:v>
                  </c:pt>
                  <c:pt idx="252">
                    <c:v>STM32F058R8</c:v>
                  </c:pt>
                  <c:pt idx="253">
                    <c:v>STM32F058T8</c:v>
                  </c:pt>
                  <c:pt idx="254">
                    <c:v>STM32F334C4</c:v>
                  </c:pt>
                  <c:pt idx="255">
                    <c:v>STM32F334C6</c:v>
                  </c:pt>
                  <c:pt idx="256">
                    <c:v>STM32F334C8</c:v>
                  </c:pt>
                  <c:pt idx="257">
                    <c:v>STM32F334K4</c:v>
                  </c:pt>
                  <c:pt idx="258">
                    <c:v>STM32F334K6</c:v>
                  </c:pt>
                  <c:pt idx="259">
                    <c:v>STM32F334K8</c:v>
                  </c:pt>
                  <c:pt idx="260">
                    <c:v>STM32F334R6</c:v>
                  </c:pt>
                  <c:pt idx="261">
                    <c:v>STM32F334R8</c:v>
                  </c:pt>
                  <c:pt idx="262">
                    <c:v>STM32F411CC</c:v>
                  </c:pt>
                  <c:pt idx="263">
                    <c:v>STM32F411CE</c:v>
                  </c:pt>
                  <c:pt idx="264">
                    <c:v>STM32F411RC</c:v>
                  </c:pt>
                  <c:pt idx="265">
                    <c:v>STM32F411RE</c:v>
                  </c:pt>
                  <c:pt idx="266">
                    <c:v>STM32F411VC</c:v>
                  </c:pt>
                  <c:pt idx="267">
                    <c:v>STM32F411VE</c:v>
                  </c:pt>
                  <c:pt idx="268">
                    <c:v>STM32F091CB</c:v>
                  </c:pt>
                  <c:pt idx="269">
                    <c:v>STM32F091CC</c:v>
                  </c:pt>
                  <c:pt idx="270">
                    <c:v>STM32F091RB</c:v>
                  </c:pt>
                  <c:pt idx="271">
                    <c:v>STM32F091RC</c:v>
                  </c:pt>
                  <c:pt idx="272">
                    <c:v>STM32F091VB</c:v>
                  </c:pt>
                  <c:pt idx="273">
                    <c:v>STM32F091VC</c:v>
                  </c:pt>
                  <c:pt idx="274">
                    <c:v>STM32F070C6</c:v>
                  </c:pt>
                  <c:pt idx="275">
                    <c:v>STM32F070CB</c:v>
                  </c:pt>
                  <c:pt idx="276">
                    <c:v>STM32F070F6</c:v>
                  </c:pt>
                  <c:pt idx="277">
                    <c:v>STM32F070RB</c:v>
                  </c:pt>
                  <c:pt idx="278">
                    <c:v>STM32F098CC</c:v>
                  </c:pt>
                  <c:pt idx="279">
                    <c:v>STM32F098RC</c:v>
                  </c:pt>
                  <c:pt idx="280">
                    <c:v>STM32F098VC</c:v>
                  </c:pt>
                  <c:pt idx="281">
                    <c:v>STM32F302RD</c:v>
                  </c:pt>
                  <c:pt idx="282">
                    <c:v>STM32F302RE</c:v>
                  </c:pt>
                  <c:pt idx="283">
                    <c:v>STM32F302VD</c:v>
                  </c:pt>
                  <c:pt idx="284">
                    <c:v>STM32F302VE</c:v>
                  </c:pt>
                  <c:pt idx="285">
                    <c:v>STM32F302ZD</c:v>
                  </c:pt>
                  <c:pt idx="286">
                    <c:v>STM32F302ZE</c:v>
                  </c:pt>
                  <c:pt idx="287">
                    <c:v>STM32F303RD</c:v>
                  </c:pt>
                  <c:pt idx="288">
                    <c:v>STM32F303RE</c:v>
                  </c:pt>
                  <c:pt idx="289">
                    <c:v>STM32F303VD</c:v>
                  </c:pt>
                  <c:pt idx="290">
                    <c:v>STM32F303VE</c:v>
                  </c:pt>
                  <c:pt idx="291">
                    <c:v>STM32F303ZD</c:v>
                  </c:pt>
                  <c:pt idx="292">
                    <c:v>STM32F303ZE</c:v>
                  </c:pt>
                  <c:pt idx="293">
                    <c:v>STM32F398VE</c:v>
                  </c:pt>
                  <c:pt idx="294">
                    <c:v>STM32L151VD-X</c:v>
                  </c:pt>
                  <c:pt idx="295">
                    <c:v>STM32L152VD-X</c:v>
                  </c:pt>
                  <c:pt idx="296">
                    <c:v>STM32L162VD-X</c:v>
                  </c:pt>
                  <c:pt idx="297">
                    <c:v>STM32F446MC</c:v>
                  </c:pt>
                  <c:pt idx="298">
                    <c:v>STM32F446ME</c:v>
                  </c:pt>
                  <c:pt idx="299">
                    <c:v>STM32F446RC</c:v>
                  </c:pt>
                  <c:pt idx="300">
                    <c:v>STM32F446RE</c:v>
                  </c:pt>
                  <c:pt idx="301">
                    <c:v>STM32F446VC</c:v>
                  </c:pt>
                  <c:pt idx="302">
                    <c:v>STM32F446VE</c:v>
                  </c:pt>
                  <c:pt idx="303">
                    <c:v>STM32F446ZC</c:v>
                  </c:pt>
                  <c:pt idx="304">
                    <c:v>STM32F446ZE</c:v>
                  </c:pt>
                  <c:pt idx="305">
                    <c:v>STM8AL3188</c:v>
                  </c:pt>
                  <c:pt idx="306">
                    <c:v>STM8AL3189</c:v>
                  </c:pt>
                  <c:pt idx="307">
                    <c:v>STM8AL318A</c:v>
                  </c:pt>
                  <c:pt idx="308">
                    <c:v>STM8AL3L88</c:v>
                  </c:pt>
                  <c:pt idx="309">
                    <c:v>STM8AL3L89</c:v>
                  </c:pt>
                  <c:pt idx="310">
                    <c:v>STM8AL3L8A</c:v>
                  </c:pt>
                  <c:pt idx="311">
                    <c:v>STM8AL31E88</c:v>
                  </c:pt>
                  <c:pt idx="312">
                    <c:v>STM8AL31E89</c:v>
                  </c:pt>
                  <c:pt idx="313">
                    <c:v>STM8AL31E8A</c:v>
                  </c:pt>
                  <c:pt idx="314">
                    <c:v>STM8AL3LE88</c:v>
                  </c:pt>
                  <c:pt idx="315">
                    <c:v>STM8AL3LE89</c:v>
                  </c:pt>
                  <c:pt idx="316">
                    <c:v>STM8AL3LE8A</c:v>
                  </c:pt>
                  <c:pt idx="317">
                    <c:v>STM32F745IE</c:v>
                  </c:pt>
                  <c:pt idx="318">
                    <c:v>STM32F745IG</c:v>
                  </c:pt>
                  <c:pt idx="319">
                    <c:v>STM32F745VE</c:v>
                  </c:pt>
                  <c:pt idx="320">
                    <c:v>STM32F745VG</c:v>
                  </c:pt>
                  <c:pt idx="321">
                    <c:v>STM32F745ZE</c:v>
                  </c:pt>
                  <c:pt idx="322">
                    <c:v>STM32F745ZG</c:v>
                  </c:pt>
                  <c:pt idx="323">
                    <c:v>STM32F746BE</c:v>
                  </c:pt>
                  <c:pt idx="324">
                    <c:v>STM32F746BG</c:v>
                  </c:pt>
                  <c:pt idx="325">
                    <c:v>STM32F746IE</c:v>
                  </c:pt>
                  <c:pt idx="326">
                    <c:v>STM32F746IG</c:v>
                  </c:pt>
                  <c:pt idx="327">
                    <c:v>STM32F746NE</c:v>
                  </c:pt>
                  <c:pt idx="328">
                    <c:v>STM32F746NG</c:v>
                  </c:pt>
                  <c:pt idx="329">
                    <c:v>STM32F746VE</c:v>
                  </c:pt>
                  <c:pt idx="330">
                    <c:v>STM32F746VG</c:v>
                  </c:pt>
                  <c:pt idx="331">
                    <c:v>STM32F746ZE</c:v>
                  </c:pt>
                  <c:pt idx="332">
                    <c:v>STM32F746ZG</c:v>
                  </c:pt>
                  <c:pt idx="333">
                    <c:v>STM32F756BG</c:v>
                  </c:pt>
                  <c:pt idx="334">
                    <c:v>STM32F756IG</c:v>
                  </c:pt>
                  <c:pt idx="335">
                    <c:v>STM32F756NG</c:v>
                  </c:pt>
                  <c:pt idx="336">
                    <c:v>STM32F756VG</c:v>
                  </c:pt>
                  <c:pt idx="337">
                    <c:v>STM32F756ZG</c:v>
                  </c:pt>
                  <c:pt idx="338">
                    <c:v>STM32L073CB</c:v>
                  </c:pt>
                  <c:pt idx="339">
                    <c:v>STM32L073CZ</c:v>
                  </c:pt>
                  <c:pt idx="340">
                    <c:v>STM32L073RB</c:v>
                  </c:pt>
                  <c:pt idx="341">
                    <c:v>STM32L073RZ</c:v>
                  </c:pt>
                  <c:pt idx="342">
                    <c:v>STM32L073V8</c:v>
                  </c:pt>
                  <c:pt idx="343">
                    <c:v>STM32L073VB</c:v>
                  </c:pt>
                  <c:pt idx="344">
                    <c:v>STM32L073VZ</c:v>
                  </c:pt>
                  <c:pt idx="345">
                    <c:v>STM32L083CB</c:v>
                  </c:pt>
                  <c:pt idx="346">
                    <c:v>STM32L083CZ</c:v>
                  </c:pt>
                  <c:pt idx="347">
                    <c:v>STM32L083RB</c:v>
                  </c:pt>
                  <c:pt idx="348">
                    <c:v>STM32L083RZ</c:v>
                  </c:pt>
                  <c:pt idx="349">
                    <c:v>STM32L083V8</c:v>
                  </c:pt>
                  <c:pt idx="350">
                    <c:v>STM32L083VB</c:v>
                  </c:pt>
                  <c:pt idx="351">
                    <c:v>STM32L083VZ</c:v>
                  </c:pt>
                  <c:pt idx="352">
                    <c:v>STM32F410C8</c:v>
                  </c:pt>
                  <c:pt idx="353">
                    <c:v>STM32F410CB</c:v>
                  </c:pt>
                  <c:pt idx="354">
                    <c:v>STM32F410R8</c:v>
                  </c:pt>
                  <c:pt idx="355">
                    <c:v>STM32F410RB</c:v>
                  </c:pt>
                  <c:pt idx="356">
                    <c:v>STM32F410T8</c:v>
                  </c:pt>
                  <c:pt idx="357">
                    <c:v>STM32F410TB</c:v>
                  </c:pt>
                  <c:pt idx="358">
                    <c:v>STM32F469AE</c:v>
                  </c:pt>
                  <c:pt idx="359">
                    <c:v>STM32F469AG</c:v>
                  </c:pt>
                  <c:pt idx="360">
                    <c:v>STM32F469AI</c:v>
                  </c:pt>
                  <c:pt idx="361">
                    <c:v>STM32F469BE</c:v>
                  </c:pt>
                  <c:pt idx="362">
                    <c:v>STM32F469BG</c:v>
                  </c:pt>
                  <c:pt idx="363">
                    <c:v>STM32F469BI</c:v>
                  </c:pt>
                  <c:pt idx="364">
                    <c:v>STM32F469IE</c:v>
                  </c:pt>
                  <c:pt idx="365">
                    <c:v>STM32F469IG</c:v>
                  </c:pt>
                  <c:pt idx="366">
                    <c:v>STM32F469II</c:v>
                  </c:pt>
                  <c:pt idx="367">
                    <c:v>STM32F469NE</c:v>
                  </c:pt>
                  <c:pt idx="368">
                    <c:v>STM32F469NG</c:v>
                  </c:pt>
                  <c:pt idx="369">
                    <c:v>STM32F469NI</c:v>
                  </c:pt>
                  <c:pt idx="370">
                    <c:v>STM32F469VE</c:v>
                  </c:pt>
                  <c:pt idx="371">
                    <c:v>STM32F469VG</c:v>
                  </c:pt>
                  <c:pt idx="372">
                    <c:v>STM32F469VI</c:v>
                  </c:pt>
                  <c:pt idx="373">
                    <c:v>STM32F469ZE</c:v>
                  </c:pt>
                  <c:pt idx="374">
                    <c:v>STM32F469ZG</c:v>
                  </c:pt>
                  <c:pt idx="375">
                    <c:v>STM32F469ZI</c:v>
                  </c:pt>
                  <c:pt idx="376">
                    <c:v>STM32F479AG</c:v>
                  </c:pt>
                  <c:pt idx="377">
                    <c:v>STM32F479AI</c:v>
                  </c:pt>
                  <c:pt idx="378">
                    <c:v>STM32F479BG</c:v>
                  </c:pt>
                  <c:pt idx="379">
                    <c:v>STM32F479BI</c:v>
                  </c:pt>
                  <c:pt idx="380">
                    <c:v>STM32F479IG</c:v>
                  </c:pt>
                  <c:pt idx="381">
                    <c:v>STM32F479II</c:v>
                  </c:pt>
                  <c:pt idx="382">
                    <c:v>STM32F479NG</c:v>
                  </c:pt>
                  <c:pt idx="383">
                    <c:v>STM32F479NI</c:v>
                  </c:pt>
                  <c:pt idx="384">
                    <c:v>STM32F479VG</c:v>
                  </c:pt>
                  <c:pt idx="385">
                    <c:v>STM32F479VI</c:v>
                  </c:pt>
                  <c:pt idx="386">
                    <c:v>STM32F479ZG</c:v>
                  </c:pt>
                  <c:pt idx="387">
                    <c:v>STM32F479ZI</c:v>
                  </c:pt>
                  <c:pt idx="388">
                    <c:v>STM32L071C8</c:v>
                  </c:pt>
                  <c:pt idx="389">
                    <c:v>STM32L071CB</c:v>
                  </c:pt>
                  <c:pt idx="390">
                    <c:v>STM32L071CZ</c:v>
                  </c:pt>
                  <c:pt idx="391">
                    <c:v>STM32L071K8</c:v>
                  </c:pt>
                  <c:pt idx="392">
                    <c:v>STM32L071KB</c:v>
                  </c:pt>
                  <c:pt idx="393">
                    <c:v>STM32L071KZ</c:v>
                  </c:pt>
                  <c:pt idx="394">
                    <c:v>STM32L071RB</c:v>
                  </c:pt>
                  <c:pt idx="395">
                    <c:v>STM32L071RZ</c:v>
                  </c:pt>
                  <c:pt idx="396">
                    <c:v>STM32L071V8</c:v>
                  </c:pt>
                  <c:pt idx="397">
                    <c:v>STM32L071VB</c:v>
                  </c:pt>
                  <c:pt idx="398">
                    <c:v>STM32L071VZ</c:v>
                  </c:pt>
                  <c:pt idx="399">
                    <c:v>STM32L072CB</c:v>
                  </c:pt>
                  <c:pt idx="400">
                    <c:v>STM32L072CZ</c:v>
                  </c:pt>
                  <c:pt idx="401">
                    <c:v>STM32L072KB</c:v>
                  </c:pt>
                  <c:pt idx="402">
                    <c:v>STM32L072KZ</c:v>
                  </c:pt>
                  <c:pt idx="403">
                    <c:v>STM32L072RB</c:v>
                  </c:pt>
                  <c:pt idx="404">
                    <c:v>STM32L072RZ</c:v>
                  </c:pt>
                  <c:pt idx="405">
                    <c:v>STM32L072V8</c:v>
                  </c:pt>
                  <c:pt idx="406">
                    <c:v>STM32L072VB</c:v>
                  </c:pt>
                  <c:pt idx="407">
                    <c:v>STM32L072VZ</c:v>
                  </c:pt>
                  <c:pt idx="408">
                    <c:v>STM32L081CB</c:v>
                  </c:pt>
                  <c:pt idx="409">
                    <c:v>STM32L081CZ</c:v>
                  </c:pt>
                  <c:pt idx="410">
                    <c:v>STM32L081KZ</c:v>
                  </c:pt>
                  <c:pt idx="411">
                    <c:v>STM32L082CZ</c:v>
                  </c:pt>
                  <c:pt idx="412">
                    <c:v>STM32L082KB</c:v>
                  </c:pt>
                  <c:pt idx="413">
                    <c:v>STM32L082KZ</c:v>
                  </c:pt>
                  <c:pt idx="414">
                    <c:v>STM32F412CE</c:v>
                  </c:pt>
                  <c:pt idx="415">
                    <c:v>STM32F412CG</c:v>
                  </c:pt>
                  <c:pt idx="416">
                    <c:v>STM32F412RE</c:v>
                  </c:pt>
                  <c:pt idx="417">
                    <c:v>STM32F412RG</c:v>
                  </c:pt>
                  <c:pt idx="418">
                    <c:v>STM32F412VE</c:v>
                  </c:pt>
                  <c:pt idx="419">
                    <c:v>STM32F412VG</c:v>
                  </c:pt>
                  <c:pt idx="420">
                    <c:v>STM32F412ZE</c:v>
                  </c:pt>
                  <c:pt idx="421">
                    <c:v>STM32F412ZG</c:v>
                  </c:pt>
                  <c:pt idx="422">
                    <c:v>STM32L041C6</c:v>
                  </c:pt>
                  <c:pt idx="423">
                    <c:v>STM32L041E6</c:v>
                  </c:pt>
                  <c:pt idx="424">
                    <c:v>STM32L041F6</c:v>
                  </c:pt>
                  <c:pt idx="425">
                    <c:v>STM32L041G6</c:v>
                  </c:pt>
                  <c:pt idx="426">
                    <c:v>STM32L041K6</c:v>
                  </c:pt>
                  <c:pt idx="427">
                    <c:v>STM32L011D3</c:v>
                  </c:pt>
                  <c:pt idx="428">
                    <c:v>STM32L011D4</c:v>
                  </c:pt>
                  <c:pt idx="429">
                    <c:v>STM32L011E3</c:v>
                  </c:pt>
                  <c:pt idx="430">
                    <c:v>STM32L011E4</c:v>
                  </c:pt>
                  <c:pt idx="431">
                    <c:v>STM32L011F3</c:v>
                  </c:pt>
                  <c:pt idx="432">
                    <c:v>STM32L011F4</c:v>
                  </c:pt>
                  <c:pt idx="433">
                    <c:v>STM32L011G3</c:v>
                  </c:pt>
                  <c:pt idx="434">
                    <c:v>STM32L011G4</c:v>
                  </c:pt>
                  <c:pt idx="435">
                    <c:v>STM32L011K3</c:v>
                  </c:pt>
                  <c:pt idx="436">
                    <c:v>STM32L011K4</c:v>
                  </c:pt>
                  <c:pt idx="437">
                    <c:v>STM32L021D4</c:v>
                  </c:pt>
                  <c:pt idx="438">
                    <c:v>STM32L021F4</c:v>
                  </c:pt>
                  <c:pt idx="439">
                    <c:v>STM32L021G4</c:v>
                  </c:pt>
                  <c:pt idx="440">
                    <c:v>STM32L021K4</c:v>
                  </c:pt>
                  <c:pt idx="441">
                    <c:v>STM32L432KB</c:v>
                  </c:pt>
                  <c:pt idx="442">
                    <c:v>STM32L432KC</c:v>
                  </c:pt>
                  <c:pt idx="443">
                    <c:v>STM32L433CB</c:v>
                  </c:pt>
                  <c:pt idx="444">
                    <c:v>STM32L433CC</c:v>
                  </c:pt>
                  <c:pt idx="445">
                    <c:v>STM32L433RB</c:v>
                  </c:pt>
                  <c:pt idx="446">
                    <c:v>STM32L433RC</c:v>
                  </c:pt>
                  <c:pt idx="447">
                    <c:v>STM32L433VC</c:v>
                  </c:pt>
                  <c:pt idx="448">
                    <c:v>STM32L442KC</c:v>
                  </c:pt>
                  <c:pt idx="449">
                    <c:v>STM32L443CC</c:v>
                  </c:pt>
                  <c:pt idx="450">
                    <c:v>STM32L443RC</c:v>
                  </c:pt>
                  <c:pt idx="451">
                    <c:v>STM32L443VC</c:v>
                  </c:pt>
                  <c:pt idx="452">
                    <c:v>STM32L471QE</c:v>
                  </c:pt>
                  <c:pt idx="453">
                    <c:v>STM32L471QG</c:v>
                  </c:pt>
                  <c:pt idx="454">
                    <c:v>STM32L471RE</c:v>
                  </c:pt>
                  <c:pt idx="455">
                    <c:v>STM32L471RG</c:v>
                  </c:pt>
                  <c:pt idx="456">
                    <c:v>STM32L471VE</c:v>
                  </c:pt>
                  <c:pt idx="457">
                    <c:v>STM32L471VG</c:v>
                  </c:pt>
                  <c:pt idx="458">
                    <c:v>STM32L471ZE</c:v>
                  </c:pt>
                  <c:pt idx="459">
                    <c:v>STM32L471ZG</c:v>
                  </c:pt>
                  <c:pt idx="460">
                    <c:v>STM32L475RC</c:v>
                  </c:pt>
                  <c:pt idx="461">
                    <c:v>STM32L475RE</c:v>
                  </c:pt>
                  <c:pt idx="462">
                    <c:v>STM32L475RG</c:v>
                  </c:pt>
                  <c:pt idx="463">
                    <c:v>STM32L475VC</c:v>
                  </c:pt>
                  <c:pt idx="464">
                    <c:v>STM32L475VE</c:v>
                  </c:pt>
                  <c:pt idx="465">
                    <c:v>STM32L475VG</c:v>
                  </c:pt>
                  <c:pt idx="466">
                    <c:v>STM32F765BG</c:v>
                  </c:pt>
                  <c:pt idx="467">
                    <c:v>STM32F765BI</c:v>
                  </c:pt>
                  <c:pt idx="468">
                    <c:v>STM32F765IG</c:v>
                  </c:pt>
                  <c:pt idx="469">
                    <c:v>STM32F765II</c:v>
                  </c:pt>
                  <c:pt idx="470">
                    <c:v>STM32F765NG</c:v>
                  </c:pt>
                  <c:pt idx="471">
                    <c:v>STM32F765NI</c:v>
                  </c:pt>
                  <c:pt idx="472">
                    <c:v>STM32F765VG</c:v>
                  </c:pt>
                  <c:pt idx="473">
                    <c:v>STM32F765VI</c:v>
                  </c:pt>
                  <c:pt idx="474">
                    <c:v>STM32F765ZG</c:v>
                  </c:pt>
                  <c:pt idx="475">
                    <c:v>STM32F765ZI</c:v>
                  </c:pt>
                  <c:pt idx="476">
                    <c:v>STM32F767BG</c:v>
                  </c:pt>
                  <c:pt idx="477">
                    <c:v>STM32F767BI</c:v>
                  </c:pt>
                  <c:pt idx="478">
                    <c:v>STM32F767IG</c:v>
                  </c:pt>
                  <c:pt idx="479">
                    <c:v>STM32F767II</c:v>
                  </c:pt>
                  <c:pt idx="480">
                    <c:v>STM32F767NG</c:v>
                  </c:pt>
                  <c:pt idx="481">
                    <c:v>STM32F767NI</c:v>
                  </c:pt>
                  <c:pt idx="482">
                    <c:v>STM32F767VG</c:v>
                  </c:pt>
                  <c:pt idx="483">
                    <c:v>STM32F767VI</c:v>
                  </c:pt>
                  <c:pt idx="484">
                    <c:v>STM32F767ZG</c:v>
                  </c:pt>
                  <c:pt idx="485">
                    <c:v>STM32F767ZI</c:v>
                  </c:pt>
                  <c:pt idx="486">
                    <c:v>STM32F769AI</c:v>
                  </c:pt>
                  <c:pt idx="487">
                    <c:v>STM32F769BG</c:v>
                  </c:pt>
                  <c:pt idx="488">
                    <c:v>STM32F769BI</c:v>
                  </c:pt>
                  <c:pt idx="489">
                    <c:v>STM32F769IG</c:v>
                  </c:pt>
                  <c:pt idx="490">
                    <c:v>STM32F769II</c:v>
                  </c:pt>
                  <c:pt idx="491">
                    <c:v>STM32F769NG</c:v>
                  </c:pt>
                  <c:pt idx="492">
                    <c:v>STM32F769NI</c:v>
                  </c:pt>
                  <c:pt idx="493">
                    <c:v>STM32F777BI</c:v>
                  </c:pt>
                  <c:pt idx="494">
                    <c:v>STM32F777II</c:v>
                  </c:pt>
                  <c:pt idx="495">
                    <c:v>STM32F777NI</c:v>
                  </c:pt>
                  <c:pt idx="496">
                    <c:v>STM32F777VI</c:v>
                  </c:pt>
                  <c:pt idx="497">
                    <c:v>STM32F777ZI</c:v>
                  </c:pt>
                  <c:pt idx="498">
                    <c:v>STM32F778AI</c:v>
                  </c:pt>
                  <c:pt idx="499">
                    <c:v>STM32F779AI</c:v>
                  </c:pt>
                  <c:pt idx="500">
                    <c:v>STM32F779BI</c:v>
                  </c:pt>
                  <c:pt idx="501">
                    <c:v>STM32F779II</c:v>
                  </c:pt>
                  <c:pt idx="502">
                    <c:v>STM32F779NI</c:v>
                  </c:pt>
                  <c:pt idx="503">
                    <c:v>STM32L431CB</c:v>
                  </c:pt>
                  <c:pt idx="504">
                    <c:v>STM32L431CC</c:v>
                  </c:pt>
                  <c:pt idx="505">
                    <c:v>STM32L431KB</c:v>
                  </c:pt>
                  <c:pt idx="506">
                    <c:v>STM32L431KC</c:v>
                  </c:pt>
                  <c:pt idx="507">
                    <c:v>STM32L431RB</c:v>
                  </c:pt>
                  <c:pt idx="508">
                    <c:v>STM32L431RC</c:v>
                  </c:pt>
                  <c:pt idx="509">
                    <c:v>STM32L431VC</c:v>
                  </c:pt>
                  <c:pt idx="510">
                    <c:v>STM32F413CG</c:v>
                  </c:pt>
                  <c:pt idx="511">
                    <c:v>STM32F413CH</c:v>
                  </c:pt>
                  <c:pt idx="512">
                    <c:v>STM32F413MG</c:v>
                  </c:pt>
                  <c:pt idx="513">
                    <c:v>STM32F413MH</c:v>
                  </c:pt>
                  <c:pt idx="514">
                    <c:v>STM32F413RG</c:v>
                  </c:pt>
                  <c:pt idx="515">
                    <c:v>STM32F413RH</c:v>
                  </c:pt>
                  <c:pt idx="516">
                    <c:v>STM32F413VG</c:v>
                  </c:pt>
                  <c:pt idx="517">
                    <c:v>STM32F413VH</c:v>
                  </c:pt>
                  <c:pt idx="518">
                    <c:v>STM32F413ZG</c:v>
                  </c:pt>
                  <c:pt idx="519">
                    <c:v>STM32F413ZH</c:v>
                  </c:pt>
                  <c:pt idx="520">
                    <c:v>STM32F423CH</c:v>
                  </c:pt>
                  <c:pt idx="521">
                    <c:v>STM32F423MH</c:v>
                  </c:pt>
                  <c:pt idx="522">
                    <c:v>STM32F423RH</c:v>
                  </c:pt>
                  <c:pt idx="523">
                    <c:v>STM32F423VH</c:v>
                  </c:pt>
                  <c:pt idx="524">
                    <c:v>STM32F423ZH</c:v>
                  </c:pt>
                  <c:pt idx="525">
                    <c:v>STM32F722IC</c:v>
                  </c:pt>
                  <c:pt idx="526">
                    <c:v>STM32F722IE</c:v>
                  </c:pt>
                  <c:pt idx="527">
                    <c:v>STM32F722RC</c:v>
                  </c:pt>
                  <c:pt idx="528">
                    <c:v>STM32F722RE</c:v>
                  </c:pt>
                  <c:pt idx="529">
                    <c:v>STM32F722VC</c:v>
                  </c:pt>
                  <c:pt idx="530">
                    <c:v>STM32F722VE</c:v>
                  </c:pt>
                  <c:pt idx="531">
                    <c:v>STM32F722ZC</c:v>
                  </c:pt>
                  <c:pt idx="532">
                    <c:v>STM32F722ZE</c:v>
                  </c:pt>
                  <c:pt idx="533">
                    <c:v>STM32F723IC</c:v>
                  </c:pt>
                  <c:pt idx="534">
                    <c:v>STM32F723IE</c:v>
                  </c:pt>
                  <c:pt idx="535">
                    <c:v>STM32F723VC</c:v>
                  </c:pt>
                  <c:pt idx="536">
                    <c:v>STM32F723VE</c:v>
                  </c:pt>
                  <c:pt idx="537">
                    <c:v>STM32F723ZC</c:v>
                  </c:pt>
                  <c:pt idx="538">
                    <c:v>STM32F723ZE</c:v>
                  </c:pt>
                  <c:pt idx="539">
                    <c:v>STM32F732IE</c:v>
                  </c:pt>
                  <c:pt idx="540">
                    <c:v>STM32F732RE</c:v>
                  </c:pt>
                  <c:pt idx="541">
                    <c:v>STM32F732VE</c:v>
                  </c:pt>
                  <c:pt idx="542">
                    <c:v>STM32F732ZE</c:v>
                  </c:pt>
                  <c:pt idx="543">
                    <c:v>STM32F733IE</c:v>
                  </c:pt>
                  <c:pt idx="544">
                    <c:v>STM32F733VE</c:v>
                  </c:pt>
                  <c:pt idx="545">
                    <c:v>STM32F733ZE</c:v>
                  </c:pt>
                  <c:pt idx="546">
                    <c:v>STM32L496AE</c:v>
                  </c:pt>
                  <c:pt idx="547">
                    <c:v>STM32L496AG</c:v>
                  </c:pt>
                  <c:pt idx="548">
                    <c:v>STM32L496QE</c:v>
                  </c:pt>
                  <c:pt idx="549">
                    <c:v>STM32L496QG</c:v>
                  </c:pt>
                  <c:pt idx="550">
                    <c:v>STM32L496RE</c:v>
                  </c:pt>
                  <c:pt idx="551">
                    <c:v>STM32L496RG</c:v>
                  </c:pt>
                  <c:pt idx="552">
                    <c:v>STM32L496VE</c:v>
                  </c:pt>
                  <c:pt idx="553">
                    <c:v>STM32L496VG</c:v>
                  </c:pt>
                  <c:pt idx="554">
                    <c:v>STM32L496WG</c:v>
                  </c:pt>
                  <c:pt idx="555">
                    <c:v>STM32L496ZE</c:v>
                  </c:pt>
                  <c:pt idx="556">
                    <c:v>STM32L496ZG</c:v>
                  </c:pt>
                  <c:pt idx="557">
                    <c:v>STM32L4A6AG</c:v>
                  </c:pt>
                  <c:pt idx="558">
                    <c:v>STM32L4A6QG</c:v>
                  </c:pt>
                  <c:pt idx="559">
                    <c:v>STM32L4A6RG</c:v>
                  </c:pt>
                  <c:pt idx="560">
                    <c:v>STM32L4A6VG</c:v>
                  </c:pt>
                  <c:pt idx="561">
                    <c:v>STM32L4A6ZG</c:v>
                  </c:pt>
                  <c:pt idx="562">
                    <c:v>STM32L451CC</c:v>
                  </c:pt>
                  <c:pt idx="563">
                    <c:v>STM32L451CE</c:v>
                  </c:pt>
                  <c:pt idx="564">
                    <c:v>STM32L451RC</c:v>
                  </c:pt>
                  <c:pt idx="565">
                    <c:v>STM32L451RE</c:v>
                  </c:pt>
                  <c:pt idx="566">
                    <c:v>STM32L451VC</c:v>
                  </c:pt>
                  <c:pt idx="567">
                    <c:v>STM32L451VE</c:v>
                  </c:pt>
                  <c:pt idx="568">
                    <c:v>STM32L452CC</c:v>
                  </c:pt>
                  <c:pt idx="569">
                    <c:v>STM32L452CE</c:v>
                  </c:pt>
                  <c:pt idx="570">
                    <c:v>STM32L452RC</c:v>
                  </c:pt>
                  <c:pt idx="571">
                    <c:v>STM32L452RE</c:v>
                  </c:pt>
                  <c:pt idx="572">
                    <c:v>STM32L452VC</c:v>
                  </c:pt>
                  <c:pt idx="573">
                    <c:v>STM32L452VE</c:v>
                  </c:pt>
                  <c:pt idx="574">
                    <c:v>STM32L462CE</c:v>
                  </c:pt>
                  <c:pt idx="575">
                    <c:v>STM32L462RE</c:v>
                  </c:pt>
                  <c:pt idx="576">
                    <c:v>STM32L462VE</c:v>
                  </c:pt>
                  <c:pt idx="577">
                    <c:v>STM8S001J3</c:v>
                  </c:pt>
                  <c:pt idx="578">
                    <c:v>STM32H753AI</c:v>
                  </c:pt>
                  <c:pt idx="579">
                    <c:v>STM32H753BI</c:v>
                  </c:pt>
                  <c:pt idx="580">
                    <c:v>STM32H753II</c:v>
                  </c:pt>
                  <c:pt idx="581">
                    <c:v>STM32H753VI</c:v>
                  </c:pt>
                  <c:pt idx="582">
                    <c:v>STM32H753XI</c:v>
                  </c:pt>
                  <c:pt idx="583">
                    <c:v>STM32H753ZI</c:v>
                  </c:pt>
                  <c:pt idx="584">
                    <c:v>STM8L001J3</c:v>
                  </c:pt>
                  <c:pt idx="585">
                    <c:v>STM8L050J3</c:v>
                  </c:pt>
                  <c:pt idx="586">
                    <c:v>STM32L4R5AG</c:v>
                  </c:pt>
                  <c:pt idx="587">
                    <c:v>STM32L4R5AI</c:v>
                  </c:pt>
                  <c:pt idx="588">
                    <c:v>STM32L4R5QG</c:v>
                  </c:pt>
                  <c:pt idx="589">
                    <c:v>STM32L4R5QI</c:v>
                  </c:pt>
                  <c:pt idx="590">
                    <c:v>STM32L4R5VG</c:v>
                  </c:pt>
                  <c:pt idx="591">
                    <c:v>STM32L4R5VI</c:v>
                  </c:pt>
                  <c:pt idx="592">
                    <c:v>STM32L4R5ZG</c:v>
                  </c:pt>
                  <c:pt idx="593">
                    <c:v>STM32L4R5ZI</c:v>
                  </c:pt>
                  <c:pt idx="594">
                    <c:v>STM32L4R7AI</c:v>
                  </c:pt>
                  <c:pt idx="595">
                    <c:v>STM32L4R7VI</c:v>
                  </c:pt>
                  <c:pt idx="596">
                    <c:v>STM32L4R7ZI</c:v>
                  </c:pt>
                  <c:pt idx="597">
                    <c:v>STM32L4R9AG</c:v>
                  </c:pt>
                  <c:pt idx="598">
                    <c:v>STM32L4R9AI</c:v>
                  </c:pt>
                  <c:pt idx="599">
                    <c:v>STM32L4R9VG</c:v>
                  </c:pt>
                  <c:pt idx="600">
                    <c:v>STM32L4R9VI</c:v>
                  </c:pt>
                  <c:pt idx="601">
                    <c:v>STM32L4R9ZG</c:v>
                  </c:pt>
                  <c:pt idx="602">
                    <c:v>STM32L4R9ZI</c:v>
                  </c:pt>
                  <c:pt idx="603">
                    <c:v>STM32L4S5AI</c:v>
                  </c:pt>
                  <c:pt idx="604">
                    <c:v>STM32L4S5QI</c:v>
                  </c:pt>
                  <c:pt idx="605">
                    <c:v>STM32L4S5VI</c:v>
                  </c:pt>
                  <c:pt idx="606">
                    <c:v>STM32L4S5ZI</c:v>
                  </c:pt>
                  <c:pt idx="607">
                    <c:v>STM32L4S7AI</c:v>
                  </c:pt>
                  <c:pt idx="608">
                    <c:v>STM32L4S7VI</c:v>
                  </c:pt>
                  <c:pt idx="609">
                    <c:v>STM32L4S7ZI</c:v>
                  </c:pt>
                  <c:pt idx="610">
                    <c:v>STM32L4S9AI</c:v>
                  </c:pt>
                  <c:pt idx="611">
                    <c:v>STM32L4S9VI</c:v>
                  </c:pt>
                  <c:pt idx="612">
                    <c:v>STM32L4S9ZI</c:v>
                  </c:pt>
                  <c:pt idx="613">
                    <c:v>STM8AF6366</c:v>
                  </c:pt>
                  <c:pt idx="614">
                    <c:v>STM8AF6388</c:v>
                  </c:pt>
                  <c:pt idx="615">
                    <c:v>STM32L010C6</c:v>
                  </c:pt>
                  <c:pt idx="616">
                    <c:v>STM32L010F4</c:v>
                  </c:pt>
                  <c:pt idx="617">
                    <c:v>STM32L010K4</c:v>
                  </c:pt>
                  <c:pt idx="618">
                    <c:v>STM32L010K8</c:v>
                  </c:pt>
                  <c:pt idx="619">
                    <c:v>STM32L010R8</c:v>
                  </c:pt>
                  <c:pt idx="620">
                    <c:v>STM32L010RB</c:v>
                  </c:pt>
                  <c:pt idx="621">
                    <c:v>STM32F730I8</c:v>
                  </c:pt>
                  <c:pt idx="622">
                    <c:v>STM32F730R8</c:v>
                  </c:pt>
                  <c:pt idx="623">
                    <c:v>STM32F730V8</c:v>
                  </c:pt>
                  <c:pt idx="624">
                    <c:v>STM32F730Z8</c:v>
                  </c:pt>
                  <c:pt idx="625">
                    <c:v>STM32F750N8</c:v>
                  </c:pt>
                  <c:pt idx="626">
                    <c:v>STM32F750V8</c:v>
                  </c:pt>
                  <c:pt idx="627">
                    <c:v>STM32F750Z8</c:v>
                  </c:pt>
                  <c:pt idx="628">
                    <c:v>STM32L412C8</c:v>
                  </c:pt>
                  <c:pt idx="629">
                    <c:v>STM32L412CB</c:v>
                  </c:pt>
                  <c:pt idx="630">
                    <c:v>STM32L412K8</c:v>
                  </c:pt>
                  <c:pt idx="631">
                    <c:v>STM32L412KB</c:v>
                  </c:pt>
                  <c:pt idx="632">
                    <c:v>STM32L412R8</c:v>
                  </c:pt>
                  <c:pt idx="633">
                    <c:v>STM32L412RB</c:v>
                  </c:pt>
                  <c:pt idx="634">
                    <c:v>STM32L412T8</c:v>
                  </c:pt>
                  <c:pt idx="635">
                    <c:v>STM32L412TB</c:v>
                  </c:pt>
                  <c:pt idx="636">
                    <c:v>STM32L422CB</c:v>
                  </c:pt>
                  <c:pt idx="637">
                    <c:v>STM32L422KB</c:v>
                  </c:pt>
                  <c:pt idx="638">
                    <c:v>STM32L422RB</c:v>
                  </c:pt>
                  <c:pt idx="639">
                    <c:v>STM32L422TB</c:v>
                  </c:pt>
                  <c:pt idx="640">
                    <c:v>STM32G070CB</c:v>
                  </c:pt>
                  <c:pt idx="641">
                    <c:v>STM32G070KB</c:v>
                  </c:pt>
                  <c:pt idx="642">
                    <c:v>STM32G070RB</c:v>
                  </c:pt>
                  <c:pt idx="643">
                    <c:v>STM32G071CB</c:v>
                  </c:pt>
                  <c:pt idx="644">
                    <c:v>STM32G071EB</c:v>
                  </c:pt>
                  <c:pt idx="645">
                    <c:v>STM32G071G8</c:v>
                  </c:pt>
                  <c:pt idx="646">
                    <c:v>STM32G071GB</c:v>
                  </c:pt>
                  <c:pt idx="647">
                    <c:v>STM32G071K8</c:v>
                  </c:pt>
                  <c:pt idx="648">
                    <c:v>STM32G071KB</c:v>
                  </c:pt>
                  <c:pt idx="649">
                    <c:v>STM32G071R8</c:v>
                  </c:pt>
                  <c:pt idx="650">
                    <c:v>STM32G071RB</c:v>
                  </c:pt>
                  <c:pt idx="651">
                    <c:v>STM32G081CB</c:v>
                  </c:pt>
                  <c:pt idx="652">
                    <c:v>STM32G081EB</c:v>
                  </c:pt>
                  <c:pt idx="653">
                    <c:v>STM32G081GB</c:v>
                  </c:pt>
                  <c:pt idx="654">
                    <c:v>STM32G081RB</c:v>
                  </c:pt>
                  <c:pt idx="655">
                    <c:v>STM32G071C8</c:v>
                  </c:pt>
                  <c:pt idx="656">
                    <c:v>STM32MP151A</c:v>
                  </c:pt>
                  <c:pt idx="657">
                    <c:v>STM32MP151C</c:v>
                  </c:pt>
                  <c:pt idx="658">
                    <c:v>STM32MP151D</c:v>
                  </c:pt>
                  <c:pt idx="659">
                    <c:v>STM32MP151F</c:v>
                  </c:pt>
                  <c:pt idx="660">
                    <c:v>STM32MP153A</c:v>
                  </c:pt>
                  <c:pt idx="661">
                    <c:v>STM32MP153C</c:v>
                  </c:pt>
                  <c:pt idx="662">
                    <c:v>STM32MP153D</c:v>
                  </c:pt>
                  <c:pt idx="663">
                    <c:v>STM32MP153F</c:v>
                  </c:pt>
                  <c:pt idx="664">
                    <c:v>STM32MP157A</c:v>
                  </c:pt>
                  <c:pt idx="665">
                    <c:v>STM32MP157C</c:v>
                  </c:pt>
                  <c:pt idx="666">
                    <c:v>STM32MP157D</c:v>
                  </c:pt>
                  <c:pt idx="667">
                    <c:v>STM32MP157F</c:v>
                  </c:pt>
                  <c:pt idx="668">
                    <c:v>STM32G431C6</c:v>
                  </c:pt>
                  <c:pt idx="669">
                    <c:v>STM32G431C8</c:v>
                  </c:pt>
                  <c:pt idx="670">
                    <c:v>STM32G431CB</c:v>
                  </c:pt>
                  <c:pt idx="671">
                    <c:v>STM32G431K6</c:v>
                  </c:pt>
                  <c:pt idx="672">
                    <c:v>STM32G431K8</c:v>
                  </c:pt>
                  <c:pt idx="673">
                    <c:v>STM32G431KB</c:v>
                  </c:pt>
                  <c:pt idx="674">
                    <c:v>STM32G431M6</c:v>
                  </c:pt>
                  <c:pt idx="675">
                    <c:v>STM32G431M8</c:v>
                  </c:pt>
                  <c:pt idx="676">
                    <c:v>STM32G431MB</c:v>
                  </c:pt>
                  <c:pt idx="677">
                    <c:v>STM32G431R6</c:v>
                  </c:pt>
                  <c:pt idx="678">
                    <c:v>STM32G431R8</c:v>
                  </c:pt>
                  <c:pt idx="679">
                    <c:v>STM32G431RB</c:v>
                  </c:pt>
                  <c:pt idx="680">
                    <c:v>STM32G431V6</c:v>
                  </c:pt>
                  <c:pt idx="681">
                    <c:v>STM32G431V8</c:v>
                  </c:pt>
                  <c:pt idx="682">
                    <c:v>STM32G431VB</c:v>
                  </c:pt>
                  <c:pt idx="683">
                    <c:v>STM32G441CB</c:v>
                  </c:pt>
                  <c:pt idx="684">
                    <c:v>STM32G441KB</c:v>
                  </c:pt>
                  <c:pt idx="685">
                    <c:v>STM32G441MB</c:v>
                  </c:pt>
                  <c:pt idx="686">
                    <c:v>STM32G441RB</c:v>
                  </c:pt>
                  <c:pt idx="687">
                    <c:v>STM32G441VB</c:v>
                  </c:pt>
                  <c:pt idx="688">
                    <c:v>STM32G473CB</c:v>
                  </c:pt>
                  <c:pt idx="689">
                    <c:v>STM32G473CC</c:v>
                  </c:pt>
                  <c:pt idx="690">
                    <c:v>STM32G473CE</c:v>
                  </c:pt>
                  <c:pt idx="691">
                    <c:v>STM32G473MB</c:v>
                  </c:pt>
                  <c:pt idx="692">
                    <c:v>STM32G473MC</c:v>
                  </c:pt>
                  <c:pt idx="693">
                    <c:v>STM32G473ME</c:v>
                  </c:pt>
                  <c:pt idx="694">
                    <c:v>STM32G473PB</c:v>
                  </c:pt>
                  <c:pt idx="695">
                    <c:v>STM32G473PC</c:v>
                  </c:pt>
                  <c:pt idx="696">
                    <c:v>STM32G473PE</c:v>
                  </c:pt>
                  <c:pt idx="697">
                    <c:v>STM32G473QB</c:v>
                  </c:pt>
                  <c:pt idx="698">
                    <c:v>STM32G473QC</c:v>
                  </c:pt>
                  <c:pt idx="699">
                    <c:v>STM32G473QE</c:v>
                  </c:pt>
                  <c:pt idx="700">
                    <c:v>STM32G473RB</c:v>
                  </c:pt>
                  <c:pt idx="701">
                    <c:v>STM32G473RC</c:v>
                  </c:pt>
                  <c:pt idx="702">
                    <c:v>STM32G473RE</c:v>
                  </c:pt>
                  <c:pt idx="703">
                    <c:v>STM32G473VB</c:v>
                  </c:pt>
                  <c:pt idx="704">
                    <c:v>STM32G473VC</c:v>
                  </c:pt>
                  <c:pt idx="705">
                    <c:v>STM32G473VE</c:v>
                  </c:pt>
                  <c:pt idx="706">
                    <c:v>STM32G474CB</c:v>
                  </c:pt>
                  <c:pt idx="707">
                    <c:v>STM32G474CC</c:v>
                  </c:pt>
                  <c:pt idx="708">
                    <c:v>STM32G474CE</c:v>
                  </c:pt>
                  <c:pt idx="709">
                    <c:v>STM32G474MB</c:v>
                  </c:pt>
                  <c:pt idx="710">
                    <c:v>STM32G474MC</c:v>
                  </c:pt>
                  <c:pt idx="711">
                    <c:v>STM32G474ME</c:v>
                  </c:pt>
                  <c:pt idx="712">
                    <c:v>STM32G474PB</c:v>
                  </c:pt>
                  <c:pt idx="713">
                    <c:v>STM32G474PC</c:v>
                  </c:pt>
                  <c:pt idx="714">
                    <c:v>STM32G474PE</c:v>
                  </c:pt>
                  <c:pt idx="715">
                    <c:v>STM32G474QB</c:v>
                  </c:pt>
                  <c:pt idx="716">
                    <c:v>STM32G474QC</c:v>
                  </c:pt>
                  <c:pt idx="717">
                    <c:v>STM32G474QE</c:v>
                  </c:pt>
                  <c:pt idx="718">
                    <c:v>STM32G474RB</c:v>
                  </c:pt>
                  <c:pt idx="719">
                    <c:v>STM32G474RC</c:v>
                  </c:pt>
                  <c:pt idx="720">
                    <c:v>STM32G474RE</c:v>
                  </c:pt>
                  <c:pt idx="721">
                    <c:v>STM32G474VB</c:v>
                  </c:pt>
                  <c:pt idx="722">
                    <c:v>STM32G474VC</c:v>
                  </c:pt>
                  <c:pt idx="723">
                    <c:v>STM32G474VE</c:v>
                  </c:pt>
                  <c:pt idx="724">
                    <c:v>STM32G483CE</c:v>
                  </c:pt>
                  <c:pt idx="725">
                    <c:v>STM32G483ME</c:v>
                  </c:pt>
                  <c:pt idx="726">
                    <c:v>STM32G483PE</c:v>
                  </c:pt>
                  <c:pt idx="727">
                    <c:v>STM32G483QE</c:v>
                  </c:pt>
                  <c:pt idx="728">
                    <c:v>STM32G483RE</c:v>
                  </c:pt>
                  <c:pt idx="729">
                    <c:v>STM32G483VE</c:v>
                  </c:pt>
                  <c:pt idx="730">
                    <c:v>STM32G484CE</c:v>
                  </c:pt>
                  <c:pt idx="731">
                    <c:v>STM32G484ME</c:v>
                  </c:pt>
                  <c:pt idx="732">
                    <c:v>STM32G484PE</c:v>
                  </c:pt>
                  <c:pt idx="733">
                    <c:v>STM32G484QE</c:v>
                  </c:pt>
                  <c:pt idx="734">
                    <c:v>STM32G484RE</c:v>
                  </c:pt>
                  <c:pt idx="735">
                    <c:v>STM32G484VE</c:v>
                  </c:pt>
                  <c:pt idx="736">
                    <c:v>STM32H745BG</c:v>
                  </c:pt>
                  <c:pt idx="737">
                    <c:v>STM32H745BI</c:v>
                  </c:pt>
                  <c:pt idx="738">
                    <c:v>STM32H745IG</c:v>
                  </c:pt>
                  <c:pt idx="739">
                    <c:v>STM32H745II</c:v>
                  </c:pt>
                  <c:pt idx="740">
                    <c:v>STM32H745XG</c:v>
                  </c:pt>
                  <c:pt idx="741">
                    <c:v>STM32H745XI</c:v>
                  </c:pt>
                  <c:pt idx="742">
                    <c:v>STM32H745ZG</c:v>
                  </c:pt>
                  <c:pt idx="743">
                    <c:v>STM32H745ZI</c:v>
                  </c:pt>
                  <c:pt idx="744">
                    <c:v>STM32H747AG</c:v>
                  </c:pt>
                  <c:pt idx="745">
                    <c:v>STM32H747AI</c:v>
                  </c:pt>
                  <c:pt idx="746">
                    <c:v>STM32H747BG</c:v>
                  </c:pt>
                  <c:pt idx="747">
                    <c:v>STM32H747BI</c:v>
                  </c:pt>
                  <c:pt idx="748">
                    <c:v>STM32H747IG</c:v>
                  </c:pt>
                  <c:pt idx="749">
                    <c:v>STM32H747II</c:v>
                  </c:pt>
                  <c:pt idx="750">
                    <c:v>STM32H747XG</c:v>
                  </c:pt>
                  <c:pt idx="751">
                    <c:v>STM32H747XI</c:v>
                  </c:pt>
                  <c:pt idx="752">
                    <c:v>STM32H747ZI</c:v>
                  </c:pt>
                  <c:pt idx="753">
                    <c:v>STM32H755BI</c:v>
                  </c:pt>
                  <c:pt idx="754">
                    <c:v>STM32H755II</c:v>
                  </c:pt>
                  <c:pt idx="755">
                    <c:v>STM32H755XI</c:v>
                  </c:pt>
                  <c:pt idx="756">
                    <c:v>STM32H755ZI</c:v>
                  </c:pt>
                  <c:pt idx="757">
                    <c:v>STM32H757AI</c:v>
                  </c:pt>
                  <c:pt idx="758">
                    <c:v>STM32H757BI</c:v>
                  </c:pt>
                  <c:pt idx="759">
                    <c:v>STM32H757II</c:v>
                  </c:pt>
                  <c:pt idx="760">
                    <c:v>STM32H757XI</c:v>
                  </c:pt>
                  <c:pt idx="761">
                    <c:v>STM32H757ZI</c:v>
                  </c:pt>
                  <c:pt idx="762">
                    <c:v>STM32G030C6</c:v>
                  </c:pt>
                  <c:pt idx="763">
                    <c:v>STM32G030C8</c:v>
                  </c:pt>
                  <c:pt idx="764">
                    <c:v>STM32G030F6</c:v>
                  </c:pt>
                  <c:pt idx="765">
                    <c:v>STM32G030J6</c:v>
                  </c:pt>
                  <c:pt idx="766">
                    <c:v>STM32G030K6</c:v>
                  </c:pt>
                  <c:pt idx="767">
                    <c:v>STM32G030K8</c:v>
                  </c:pt>
                  <c:pt idx="768">
                    <c:v>STM32G031C4</c:v>
                  </c:pt>
                  <c:pt idx="769">
                    <c:v>STM32G031C6</c:v>
                  </c:pt>
                  <c:pt idx="770">
                    <c:v>STM32G031C8</c:v>
                  </c:pt>
                  <c:pt idx="771">
                    <c:v>STM32G031F4</c:v>
                  </c:pt>
                  <c:pt idx="772">
                    <c:v>STM32G031F6</c:v>
                  </c:pt>
                  <c:pt idx="773">
                    <c:v>STM32G031F8</c:v>
                  </c:pt>
                  <c:pt idx="774">
                    <c:v>STM32G031G4</c:v>
                  </c:pt>
                  <c:pt idx="775">
                    <c:v>STM32G031G6</c:v>
                  </c:pt>
                  <c:pt idx="776">
                    <c:v>STM32G031G8</c:v>
                  </c:pt>
                  <c:pt idx="777">
                    <c:v>STM32G031J4</c:v>
                  </c:pt>
                  <c:pt idx="778">
                    <c:v>STM32G031J6</c:v>
                  </c:pt>
                  <c:pt idx="779">
                    <c:v>STM32G031K4</c:v>
                  </c:pt>
                  <c:pt idx="780">
                    <c:v>STM32G031K6</c:v>
                  </c:pt>
                  <c:pt idx="781">
                    <c:v>STM32G031K8</c:v>
                  </c:pt>
                  <c:pt idx="782">
                    <c:v>STM32G031Y8</c:v>
                  </c:pt>
                  <c:pt idx="783">
                    <c:v>STM32G041C6</c:v>
                  </c:pt>
                  <c:pt idx="784">
                    <c:v>STM32G041C8</c:v>
                  </c:pt>
                  <c:pt idx="785">
                    <c:v>STM32G041F6</c:v>
                  </c:pt>
                  <c:pt idx="786">
                    <c:v>STM32G041F8</c:v>
                  </c:pt>
                  <c:pt idx="787">
                    <c:v>STM32G041G6</c:v>
                  </c:pt>
                  <c:pt idx="788">
                    <c:v>STM32G041G8</c:v>
                  </c:pt>
                  <c:pt idx="789">
                    <c:v>STM32G041J6</c:v>
                  </c:pt>
                  <c:pt idx="790">
                    <c:v>STM32G041K6</c:v>
                  </c:pt>
                  <c:pt idx="791">
                    <c:v>STM32G041K8</c:v>
                  </c:pt>
                  <c:pt idx="792">
                    <c:v>STM32G041Y8</c:v>
                  </c:pt>
                  <c:pt idx="793">
                    <c:v>STM32WB30CE</c:v>
                  </c:pt>
                  <c:pt idx="794">
                    <c:v>STM32WB50CG</c:v>
                  </c:pt>
                  <c:pt idx="795">
                    <c:v>STM32L4P5AE</c:v>
                  </c:pt>
                  <c:pt idx="796">
                    <c:v>STM32L4P5AG</c:v>
                  </c:pt>
                  <c:pt idx="797">
                    <c:v>STM32L4P5CE</c:v>
                  </c:pt>
                  <c:pt idx="798">
                    <c:v>STM32L4P5CG</c:v>
                  </c:pt>
                  <c:pt idx="799">
                    <c:v>STM32L4P5QE</c:v>
                  </c:pt>
                  <c:pt idx="800">
                    <c:v>STM32L4P5QG</c:v>
                  </c:pt>
                  <c:pt idx="801">
                    <c:v>STM32L4P5RE</c:v>
                  </c:pt>
                  <c:pt idx="802">
                    <c:v>STM32L4P5RG</c:v>
                  </c:pt>
                  <c:pt idx="803">
                    <c:v>STM32L4P5VE</c:v>
                  </c:pt>
                  <c:pt idx="804">
                    <c:v>STM32L4P5VG</c:v>
                  </c:pt>
                  <c:pt idx="805">
                    <c:v>STM32L4P5ZE</c:v>
                  </c:pt>
                  <c:pt idx="806">
                    <c:v>STM32L4P5ZG</c:v>
                  </c:pt>
                  <c:pt idx="807">
                    <c:v>STM32L4Q5AG</c:v>
                  </c:pt>
                  <c:pt idx="808">
                    <c:v>STM32L4Q5CG</c:v>
                  </c:pt>
                  <c:pt idx="809">
                    <c:v>STM32L4Q5QG</c:v>
                  </c:pt>
                  <c:pt idx="810">
                    <c:v>STM32L4Q5RG</c:v>
                  </c:pt>
                  <c:pt idx="811">
                    <c:v>STM32L4Q5VG</c:v>
                  </c:pt>
                  <c:pt idx="812">
                    <c:v>STM32L4Q5ZG</c:v>
                  </c:pt>
                  <c:pt idx="813">
                    <c:v>STM32WLE4C8</c:v>
                  </c:pt>
                  <c:pt idx="814">
                    <c:v>STM32WLE4CB</c:v>
                  </c:pt>
                  <c:pt idx="815">
                    <c:v>STM32WLE4CC</c:v>
                  </c:pt>
                  <c:pt idx="816">
                    <c:v>STM32WLE4J8</c:v>
                  </c:pt>
                  <c:pt idx="817">
                    <c:v>STM32WLE4JB</c:v>
                  </c:pt>
                  <c:pt idx="818">
                    <c:v>STM32WLE4JC</c:v>
                  </c:pt>
                  <c:pt idx="819">
                    <c:v>STM32WLE5C8</c:v>
                  </c:pt>
                  <c:pt idx="820">
                    <c:v>STM32WLE5CB</c:v>
                  </c:pt>
                  <c:pt idx="821">
                    <c:v>STM32WLE5CC</c:v>
                  </c:pt>
                  <c:pt idx="822">
                    <c:v>STM32WLE5J8</c:v>
                  </c:pt>
                  <c:pt idx="823">
                    <c:v>STM32WLE5JB</c:v>
                  </c:pt>
                  <c:pt idx="824">
                    <c:v>STM32WLE5JC</c:v>
                  </c:pt>
                  <c:pt idx="825">
                    <c:v>STM32H723VE</c:v>
                  </c:pt>
                  <c:pt idx="826">
                    <c:v>STM32H723VG</c:v>
                  </c:pt>
                  <c:pt idx="827">
                    <c:v>STM32H723ZE</c:v>
                  </c:pt>
                  <c:pt idx="828">
                    <c:v>STM32H723ZG</c:v>
                  </c:pt>
                  <c:pt idx="829">
                    <c:v>STM32H725AE</c:v>
                  </c:pt>
                  <c:pt idx="830">
                    <c:v>STM32H725AG</c:v>
                  </c:pt>
                  <c:pt idx="831">
                    <c:v>STM32H725IE</c:v>
                  </c:pt>
                  <c:pt idx="832">
                    <c:v>STM32H725IG</c:v>
                  </c:pt>
                  <c:pt idx="833">
                    <c:v>STM32H725RE</c:v>
                  </c:pt>
                  <c:pt idx="834">
                    <c:v>STM32H725RG</c:v>
                  </c:pt>
                  <c:pt idx="835">
                    <c:v>STM32H725VE</c:v>
                  </c:pt>
                  <c:pt idx="836">
                    <c:v>STM32H725VG</c:v>
                  </c:pt>
                  <c:pt idx="837">
                    <c:v>STM32H725ZE</c:v>
                  </c:pt>
                  <c:pt idx="838">
                    <c:v>STM32H725ZG</c:v>
                  </c:pt>
                  <c:pt idx="839">
                    <c:v>STM32H730AB</c:v>
                  </c:pt>
                  <c:pt idx="840">
                    <c:v>STM32H730IB</c:v>
                  </c:pt>
                  <c:pt idx="841">
                    <c:v>STM32H730VB</c:v>
                  </c:pt>
                  <c:pt idx="842">
                    <c:v>STM32H730ZB</c:v>
                  </c:pt>
                  <c:pt idx="843">
                    <c:v>STM32H733VG</c:v>
                  </c:pt>
                  <c:pt idx="844">
                    <c:v>STM32H733ZG</c:v>
                  </c:pt>
                  <c:pt idx="845">
                    <c:v>STM32H735AG</c:v>
                  </c:pt>
                  <c:pt idx="846">
                    <c:v>STM32H735IG</c:v>
                  </c:pt>
                  <c:pt idx="847">
                    <c:v>STM32H735RG</c:v>
                  </c:pt>
                  <c:pt idx="848">
                    <c:v>STM32H735VG</c:v>
                  </c:pt>
                  <c:pt idx="849">
                    <c:v>STM32H735ZG</c:v>
                  </c:pt>
                  <c:pt idx="850">
                    <c:v>STM32G491CC</c:v>
                  </c:pt>
                  <c:pt idx="851">
                    <c:v>STM32G491CE</c:v>
                  </c:pt>
                  <c:pt idx="852">
                    <c:v>STM32G491KC</c:v>
                  </c:pt>
                  <c:pt idx="853">
                    <c:v>STM32G491KE</c:v>
                  </c:pt>
                  <c:pt idx="854">
                    <c:v>STM32G491MC</c:v>
                  </c:pt>
                  <c:pt idx="855">
                    <c:v>STM32G491ME</c:v>
                  </c:pt>
                  <c:pt idx="856">
                    <c:v>STM32G491RC</c:v>
                  </c:pt>
                  <c:pt idx="857">
                    <c:v>STM32G491RE</c:v>
                  </c:pt>
                  <c:pt idx="858">
                    <c:v>STM32G491VC</c:v>
                  </c:pt>
                  <c:pt idx="859">
                    <c:v>STM32G491VE</c:v>
                  </c:pt>
                  <c:pt idx="860">
                    <c:v>STM32G4A1CE</c:v>
                  </c:pt>
                  <c:pt idx="861">
                    <c:v>STM32G4A1KE</c:v>
                  </c:pt>
                  <c:pt idx="862">
                    <c:v>STM32G4A1ME</c:v>
                  </c:pt>
                  <c:pt idx="863">
                    <c:v>STM32G4A1RE</c:v>
                  </c:pt>
                  <c:pt idx="864">
                    <c:v>STM32G4A1VE</c:v>
                  </c:pt>
                  <c:pt idx="865">
                    <c:v>STM32G0B0CE</c:v>
                  </c:pt>
                  <c:pt idx="866">
                    <c:v>STM32G0B0KE</c:v>
                  </c:pt>
                  <c:pt idx="867">
                    <c:v>STM32G0B0RE</c:v>
                  </c:pt>
                  <c:pt idx="868">
                    <c:v>STM32G0B0VE</c:v>
                  </c:pt>
                  <c:pt idx="869">
                    <c:v>STM32G0B1CB</c:v>
                  </c:pt>
                  <c:pt idx="870">
                    <c:v>STM32G0B1CC</c:v>
                  </c:pt>
                  <c:pt idx="871">
                    <c:v>STM32G0B1CE</c:v>
                  </c:pt>
                  <c:pt idx="872">
                    <c:v>STM32G0B1KB</c:v>
                  </c:pt>
                  <c:pt idx="873">
                    <c:v>STM32G0B1KC</c:v>
                  </c:pt>
                  <c:pt idx="874">
                    <c:v>STM32G0B1KE</c:v>
                  </c:pt>
                  <c:pt idx="875">
                    <c:v>STM32G0B1MB</c:v>
                  </c:pt>
                  <c:pt idx="876">
                    <c:v>STM32G0B1MC</c:v>
                  </c:pt>
                  <c:pt idx="877">
                    <c:v>STM32G0B1ME</c:v>
                  </c:pt>
                  <c:pt idx="878">
                    <c:v>STM32G0B1RB</c:v>
                  </c:pt>
                  <c:pt idx="879">
                    <c:v>STM32G0B1RC</c:v>
                  </c:pt>
                  <c:pt idx="880">
                    <c:v>STM32G0B1RE</c:v>
                  </c:pt>
                  <c:pt idx="881">
                    <c:v>STM32G0B1VB</c:v>
                  </c:pt>
                  <c:pt idx="882">
                    <c:v>STM32G0B1VC</c:v>
                  </c:pt>
                  <c:pt idx="883">
                    <c:v>STM32G0B1VE</c:v>
                  </c:pt>
                  <c:pt idx="884">
                    <c:v>STM32G0C1CC</c:v>
                  </c:pt>
                  <c:pt idx="885">
                    <c:v>STM32G0C1CE</c:v>
                  </c:pt>
                  <c:pt idx="886">
                    <c:v>STM32G0C1KC</c:v>
                  </c:pt>
                  <c:pt idx="887">
                    <c:v>STM32G0C1KE</c:v>
                  </c:pt>
                  <c:pt idx="888">
                    <c:v>STM32G0C1MC</c:v>
                  </c:pt>
                  <c:pt idx="889">
                    <c:v>STM32G0C1ME</c:v>
                  </c:pt>
                  <c:pt idx="890">
                    <c:v>STM32G0C1RC</c:v>
                  </c:pt>
                  <c:pt idx="891">
                    <c:v>STM32G0C1RE</c:v>
                  </c:pt>
                  <c:pt idx="892">
                    <c:v>STM32G0C1VC</c:v>
                  </c:pt>
                  <c:pt idx="893">
                    <c:v>STM32G0C1VE</c:v>
                  </c:pt>
                  <c:pt idx="894">
                    <c:v>STM32WL54CC</c:v>
                  </c:pt>
                  <c:pt idx="895">
                    <c:v>STM32WL54JC</c:v>
                  </c:pt>
                  <c:pt idx="896">
                    <c:v>STM32WL55CC</c:v>
                  </c:pt>
                  <c:pt idx="897">
                    <c:v>STM32WL55JC</c:v>
                  </c:pt>
                  <c:pt idx="898">
                    <c:v>STM32G050C6</c:v>
                  </c:pt>
                  <c:pt idx="899">
                    <c:v>STM32G050C8</c:v>
                  </c:pt>
                  <c:pt idx="900">
                    <c:v>STM32G050F6</c:v>
                  </c:pt>
                  <c:pt idx="901">
                    <c:v>STM32G050K6</c:v>
                  </c:pt>
                  <c:pt idx="902">
                    <c:v>STM32G050K8</c:v>
                  </c:pt>
                  <c:pt idx="903">
                    <c:v>STM32G051C6</c:v>
                  </c:pt>
                  <c:pt idx="904">
                    <c:v>STM32G051C8</c:v>
                  </c:pt>
                  <c:pt idx="905">
                    <c:v>STM32G051F6</c:v>
                  </c:pt>
                  <c:pt idx="906">
                    <c:v>STM32G051F8</c:v>
                  </c:pt>
                  <c:pt idx="907">
                    <c:v>STM32G051G6</c:v>
                  </c:pt>
                  <c:pt idx="908">
                    <c:v>STM32G051G8</c:v>
                  </c:pt>
                  <c:pt idx="909">
                    <c:v>STM32G051K6</c:v>
                  </c:pt>
                  <c:pt idx="910">
                    <c:v>STM32G051K8</c:v>
                  </c:pt>
                  <c:pt idx="911">
                    <c:v>STM32G061C6</c:v>
                  </c:pt>
                  <c:pt idx="912">
                    <c:v>STM32G061C8</c:v>
                  </c:pt>
                  <c:pt idx="913">
                    <c:v>STM32G061F6</c:v>
                  </c:pt>
                  <c:pt idx="914">
                    <c:v>STM32G061F8</c:v>
                  </c:pt>
                  <c:pt idx="915">
                    <c:v>STM32G061G6</c:v>
                  </c:pt>
                  <c:pt idx="916">
                    <c:v>STM32G061G8</c:v>
                  </c:pt>
                  <c:pt idx="917">
                    <c:v>STM32G061K6</c:v>
                  </c:pt>
                  <c:pt idx="918">
                    <c:v>STM32G061K8</c:v>
                  </c:pt>
                  <c:pt idx="919">
                    <c:v>STM32WB10CC</c:v>
                  </c:pt>
                  <c:pt idx="920">
                    <c:v>STM32WB15CC</c:v>
                  </c:pt>
                  <c:pt idx="921">
                    <c:v>STM32U575AG</c:v>
                  </c:pt>
                  <c:pt idx="922">
                    <c:v>STM32U575AI</c:v>
                  </c:pt>
                  <c:pt idx="923">
                    <c:v>STM32U575CG</c:v>
                  </c:pt>
                  <c:pt idx="924">
                    <c:v>STM32U575CI</c:v>
                  </c:pt>
                  <c:pt idx="925">
                    <c:v>STM32U575OG</c:v>
                  </c:pt>
                  <c:pt idx="926">
                    <c:v>STM32U575OI</c:v>
                  </c:pt>
                  <c:pt idx="927">
                    <c:v>STM32U575QG</c:v>
                  </c:pt>
                  <c:pt idx="928">
                    <c:v>STM32U575QI</c:v>
                  </c:pt>
                  <c:pt idx="929">
                    <c:v>STM32U575RG</c:v>
                  </c:pt>
                  <c:pt idx="930">
                    <c:v>STM32U575RI</c:v>
                  </c:pt>
                  <c:pt idx="931">
                    <c:v>STM32U575VG</c:v>
                  </c:pt>
                  <c:pt idx="932">
                    <c:v>STM32U575VI</c:v>
                  </c:pt>
                  <c:pt idx="933">
                    <c:v>STM32U575ZG</c:v>
                  </c:pt>
                  <c:pt idx="934">
                    <c:v>STM32U575ZI</c:v>
                  </c:pt>
                  <c:pt idx="935">
                    <c:v>STM32U585AI</c:v>
                  </c:pt>
                  <c:pt idx="936">
                    <c:v>STM32U585CI</c:v>
                  </c:pt>
                  <c:pt idx="937">
                    <c:v>STM32U585OI</c:v>
                  </c:pt>
                  <c:pt idx="938">
                    <c:v>STM32U585QI</c:v>
                  </c:pt>
                  <c:pt idx="939">
                    <c:v>STM32U585RI</c:v>
                  </c:pt>
                  <c:pt idx="940">
                    <c:v>STM32U585VI</c:v>
                  </c:pt>
                  <c:pt idx="941">
                    <c:v>STM32U585ZI</c:v>
                  </c:pt>
                </c:lvl>
              </c:multiLvlStrCache>
            </c:multiLvlStrRef>
          </c:cat>
          <c:val>
            <c:numRef>
              <c:f>Feuil5!$C$2:$C$943</c:f>
              <c:numCache>
                <c:formatCode>mmm\-yy</c:formatCode>
                <c:ptCount val="942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44197</c:v>
                </c:pt>
                <c:pt idx="312">
                  <c:v>44197</c:v>
                </c:pt>
                <c:pt idx="313">
                  <c:v>44197</c:v>
                </c:pt>
                <c:pt idx="314">
                  <c:v>44197</c:v>
                </c:pt>
                <c:pt idx="315">
                  <c:v>44197</c:v>
                </c:pt>
                <c:pt idx="316">
                  <c:v>44197</c:v>
                </c:pt>
                <c:pt idx="317">
                  <c:v>44197</c:v>
                </c:pt>
                <c:pt idx="318">
                  <c:v>44197</c:v>
                </c:pt>
                <c:pt idx="319">
                  <c:v>44197</c:v>
                </c:pt>
                <c:pt idx="320">
                  <c:v>44197</c:v>
                </c:pt>
                <c:pt idx="321">
                  <c:v>44197</c:v>
                </c:pt>
                <c:pt idx="322">
                  <c:v>44197</c:v>
                </c:pt>
                <c:pt idx="323">
                  <c:v>44197</c:v>
                </c:pt>
                <c:pt idx="324">
                  <c:v>44197</c:v>
                </c:pt>
                <c:pt idx="325">
                  <c:v>44197</c:v>
                </c:pt>
                <c:pt idx="326">
                  <c:v>44197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  <c:pt idx="341">
                  <c:v>44197</c:v>
                </c:pt>
                <c:pt idx="342">
                  <c:v>44197</c:v>
                </c:pt>
                <c:pt idx="343">
                  <c:v>44197</c:v>
                </c:pt>
                <c:pt idx="344">
                  <c:v>44197</c:v>
                </c:pt>
                <c:pt idx="345">
                  <c:v>44197</c:v>
                </c:pt>
                <c:pt idx="346">
                  <c:v>44197</c:v>
                </c:pt>
                <c:pt idx="347">
                  <c:v>44197</c:v>
                </c:pt>
                <c:pt idx="348">
                  <c:v>44197</c:v>
                </c:pt>
                <c:pt idx="349">
                  <c:v>44197</c:v>
                </c:pt>
                <c:pt idx="350">
                  <c:v>44197</c:v>
                </c:pt>
                <c:pt idx="351">
                  <c:v>44197</c:v>
                </c:pt>
                <c:pt idx="352">
                  <c:v>44197</c:v>
                </c:pt>
                <c:pt idx="353">
                  <c:v>44197</c:v>
                </c:pt>
                <c:pt idx="354">
                  <c:v>44197</c:v>
                </c:pt>
                <c:pt idx="355">
                  <c:v>44197</c:v>
                </c:pt>
                <c:pt idx="356">
                  <c:v>44197</c:v>
                </c:pt>
                <c:pt idx="357">
                  <c:v>44197</c:v>
                </c:pt>
                <c:pt idx="358">
                  <c:v>44197</c:v>
                </c:pt>
                <c:pt idx="359">
                  <c:v>44197</c:v>
                </c:pt>
                <c:pt idx="360">
                  <c:v>44197</c:v>
                </c:pt>
                <c:pt idx="361">
                  <c:v>44197</c:v>
                </c:pt>
                <c:pt idx="362">
                  <c:v>44197</c:v>
                </c:pt>
                <c:pt idx="363">
                  <c:v>44197</c:v>
                </c:pt>
                <c:pt idx="364">
                  <c:v>44197</c:v>
                </c:pt>
                <c:pt idx="365">
                  <c:v>44197</c:v>
                </c:pt>
                <c:pt idx="366">
                  <c:v>44197</c:v>
                </c:pt>
                <c:pt idx="367">
                  <c:v>44197</c:v>
                </c:pt>
                <c:pt idx="368">
                  <c:v>44197</c:v>
                </c:pt>
                <c:pt idx="369">
                  <c:v>44197</c:v>
                </c:pt>
                <c:pt idx="370">
                  <c:v>44197</c:v>
                </c:pt>
                <c:pt idx="371">
                  <c:v>44197</c:v>
                </c:pt>
                <c:pt idx="372">
                  <c:v>44197</c:v>
                </c:pt>
                <c:pt idx="373">
                  <c:v>44197</c:v>
                </c:pt>
                <c:pt idx="374">
                  <c:v>44197</c:v>
                </c:pt>
                <c:pt idx="375">
                  <c:v>44197</c:v>
                </c:pt>
                <c:pt idx="376">
                  <c:v>44197</c:v>
                </c:pt>
                <c:pt idx="377">
                  <c:v>44197</c:v>
                </c:pt>
                <c:pt idx="378">
                  <c:v>44197</c:v>
                </c:pt>
                <c:pt idx="379">
                  <c:v>44197</c:v>
                </c:pt>
                <c:pt idx="380">
                  <c:v>44197</c:v>
                </c:pt>
                <c:pt idx="381">
                  <c:v>44197</c:v>
                </c:pt>
                <c:pt idx="382">
                  <c:v>44197</c:v>
                </c:pt>
                <c:pt idx="383">
                  <c:v>44197</c:v>
                </c:pt>
                <c:pt idx="384">
                  <c:v>44197</c:v>
                </c:pt>
                <c:pt idx="385">
                  <c:v>44197</c:v>
                </c:pt>
                <c:pt idx="386">
                  <c:v>44197</c:v>
                </c:pt>
                <c:pt idx="387">
                  <c:v>44197</c:v>
                </c:pt>
                <c:pt idx="388">
                  <c:v>44197</c:v>
                </c:pt>
                <c:pt idx="389">
                  <c:v>44197</c:v>
                </c:pt>
                <c:pt idx="390">
                  <c:v>44197</c:v>
                </c:pt>
                <c:pt idx="391">
                  <c:v>44197</c:v>
                </c:pt>
                <c:pt idx="392">
                  <c:v>44197</c:v>
                </c:pt>
                <c:pt idx="393">
                  <c:v>44197</c:v>
                </c:pt>
                <c:pt idx="394">
                  <c:v>44197</c:v>
                </c:pt>
                <c:pt idx="395">
                  <c:v>44197</c:v>
                </c:pt>
                <c:pt idx="396">
                  <c:v>44197</c:v>
                </c:pt>
                <c:pt idx="397">
                  <c:v>44197</c:v>
                </c:pt>
                <c:pt idx="398">
                  <c:v>44197</c:v>
                </c:pt>
                <c:pt idx="399">
                  <c:v>44197</c:v>
                </c:pt>
                <c:pt idx="400">
                  <c:v>44197</c:v>
                </c:pt>
                <c:pt idx="401">
                  <c:v>44197</c:v>
                </c:pt>
                <c:pt idx="402">
                  <c:v>44197</c:v>
                </c:pt>
                <c:pt idx="403">
                  <c:v>44197</c:v>
                </c:pt>
                <c:pt idx="404">
                  <c:v>44197</c:v>
                </c:pt>
                <c:pt idx="405">
                  <c:v>44197</c:v>
                </c:pt>
                <c:pt idx="406">
                  <c:v>44197</c:v>
                </c:pt>
                <c:pt idx="407">
                  <c:v>44197</c:v>
                </c:pt>
                <c:pt idx="408">
                  <c:v>44197</c:v>
                </c:pt>
                <c:pt idx="409">
                  <c:v>44197</c:v>
                </c:pt>
                <c:pt idx="410">
                  <c:v>44197</c:v>
                </c:pt>
                <c:pt idx="411">
                  <c:v>44197</c:v>
                </c:pt>
                <c:pt idx="412">
                  <c:v>44197</c:v>
                </c:pt>
                <c:pt idx="413">
                  <c:v>44197</c:v>
                </c:pt>
                <c:pt idx="414">
                  <c:v>44197</c:v>
                </c:pt>
                <c:pt idx="415">
                  <c:v>44197</c:v>
                </c:pt>
                <c:pt idx="416">
                  <c:v>44197</c:v>
                </c:pt>
                <c:pt idx="417">
                  <c:v>44197</c:v>
                </c:pt>
                <c:pt idx="418">
                  <c:v>44197</c:v>
                </c:pt>
                <c:pt idx="419">
                  <c:v>44197</c:v>
                </c:pt>
                <c:pt idx="420">
                  <c:v>44197</c:v>
                </c:pt>
                <c:pt idx="421">
                  <c:v>44197</c:v>
                </c:pt>
                <c:pt idx="422">
                  <c:v>44197</c:v>
                </c:pt>
                <c:pt idx="423">
                  <c:v>44197</c:v>
                </c:pt>
                <c:pt idx="424">
                  <c:v>44197</c:v>
                </c:pt>
                <c:pt idx="425">
                  <c:v>44197</c:v>
                </c:pt>
                <c:pt idx="426">
                  <c:v>44197</c:v>
                </c:pt>
                <c:pt idx="427">
                  <c:v>44197</c:v>
                </c:pt>
                <c:pt idx="428">
                  <c:v>44197</c:v>
                </c:pt>
                <c:pt idx="429">
                  <c:v>44197</c:v>
                </c:pt>
                <c:pt idx="430">
                  <c:v>44197</c:v>
                </c:pt>
                <c:pt idx="431">
                  <c:v>44197</c:v>
                </c:pt>
                <c:pt idx="432">
                  <c:v>44197</c:v>
                </c:pt>
                <c:pt idx="433">
                  <c:v>44197</c:v>
                </c:pt>
                <c:pt idx="434">
                  <c:v>44197</c:v>
                </c:pt>
                <c:pt idx="435">
                  <c:v>44197</c:v>
                </c:pt>
                <c:pt idx="436">
                  <c:v>44197</c:v>
                </c:pt>
                <c:pt idx="437">
                  <c:v>44197</c:v>
                </c:pt>
                <c:pt idx="438">
                  <c:v>44197</c:v>
                </c:pt>
                <c:pt idx="439">
                  <c:v>44197</c:v>
                </c:pt>
                <c:pt idx="440">
                  <c:v>44197</c:v>
                </c:pt>
                <c:pt idx="441">
                  <c:v>44197</c:v>
                </c:pt>
                <c:pt idx="442">
                  <c:v>44197</c:v>
                </c:pt>
                <c:pt idx="443">
                  <c:v>44197</c:v>
                </c:pt>
                <c:pt idx="444">
                  <c:v>44197</c:v>
                </c:pt>
                <c:pt idx="445">
                  <c:v>44197</c:v>
                </c:pt>
                <c:pt idx="446">
                  <c:v>44197</c:v>
                </c:pt>
                <c:pt idx="447">
                  <c:v>44197</c:v>
                </c:pt>
                <c:pt idx="448">
                  <c:v>44197</c:v>
                </c:pt>
                <c:pt idx="449">
                  <c:v>44197</c:v>
                </c:pt>
                <c:pt idx="450">
                  <c:v>44197</c:v>
                </c:pt>
                <c:pt idx="451">
                  <c:v>44197</c:v>
                </c:pt>
                <c:pt idx="452">
                  <c:v>44197</c:v>
                </c:pt>
                <c:pt idx="453">
                  <c:v>44197</c:v>
                </c:pt>
                <c:pt idx="454">
                  <c:v>44197</c:v>
                </c:pt>
                <c:pt idx="455">
                  <c:v>44197</c:v>
                </c:pt>
                <c:pt idx="456">
                  <c:v>44197</c:v>
                </c:pt>
                <c:pt idx="457">
                  <c:v>44197</c:v>
                </c:pt>
                <c:pt idx="458">
                  <c:v>44197</c:v>
                </c:pt>
                <c:pt idx="459">
                  <c:v>44197</c:v>
                </c:pt>
                <c:pt idx="460">
                  <c:v>44197</c:v>
                </c:pt>
                <c:pt idx="461">
                  <c:v>44197</c:v>
                </c:pt>
                <c:pt idx="462">
                  <c:v>44197</c:v>
                </c:pt>
                <c:pt idx="463">
                  <c:v>44197</c:v>
                </c:pt>
                <c:pt idx="464">
                  <c:v>44197</c:v>
                </c:pt>
                <c:pt idx="465">
                  <c:v>44197</c:v>
                </c:pt>
                <c:pt idx="466">
                  <c:v>44197</c:v>
                </c:pt>
                <c:pt idx="467">
                  <c:v>44197</c:v>
                </c:pt>
                <c:pt idx="468">
                  <c:v>44197</c:v>
                </c:pt>
                <c:pt idx="469">
                  <c:v>44197</c:v>
                </c:pt>
                <c:pt idx="470">
                  <c:v>44197</c:v>
                </c:pt>
                <c:pt idx="471">
                  <c:v>44197</c:v>
                </c:pt>
                <c:pt idx="472">
                  <c:v>44197</c:v>
                </c:pt>
                <c:pt idx="473">
                  <c:v>44197</c:v>
                </c:pt>
                <c:pt idx="474">
                  <c:v>44197</c:v>
                </c:pt>
                <c:pt idx="475">
                  <c:v>44197</c:v>
                </c:pt>
                <c:pt idx="476">
                  <c:v>44197</c:v>
                </c:pt>
                <c:pt idx="477">
                  <c:v>44197</c:v>
                </c:pt>
                <c:pt idx="478">
                  <c:v>44197</c:v>
                </c:pt>
                <c:pt idx="479">
                  <c:v>44197</c:v>
                </c:pt>
                <c:pt idx="480">
                  <c:v>44197</c:v>
                </c:pt>
                <c:pt idx="481">
                  <c:v>44197</c:v>
                </c:pt>
                <c:pt idx="482">
                  <c:v>44197</c:v>
                </c:pt>
                <c:pt idx="483">
                  <c:v>44197</c:v>
                </c:pt>
                <c:pt idx="484">
                  <c:v>44197</c:v>
                </c:pt>
                <c:pt idx="485">
                  <c:v>44197</c:v>
                </c:pt>
                <c:pt idx="486">
                  <c:v>44197</c:v>
                </c:pt>
                <c:pt idx="487">
                  <c:v>44197</c:v>
                </c:pt>
                <c:pt idx="488">
                  <c:v>44197</c:v>
                </c:pt>
                <c:pt idx="489">
                  <c:v>44197</c:v>
                </c:pt>
                <c:pt idx="490">
                  <c:v>44197</c:v>
                </c:pt>
                <c:pt idx="491">
                  <c:v>44197</c:v>
                </c:pt>
                <c:pt idx="492">
                  <c:v>44197</c:v>
                </c:pt>
                <c:pt idx="493">
                  <c:v>44197</c:v>
                </c:pt>
                <c:pt idx="494">
                  <c:v>44197</c:v>
                </c:pt>
                <c:pt idx="495">
                  <c:v>44197</c:v>
                </c:pt>
                <c:pt idx="496">
                  <c:v>44197</c:v>
                </c:pt>
                <c:pt idx="497">
                  <c:v>44197</c:v>
                </c:pt>
                <c:pt idx="498">
                  <c:v>44197</c:v>
                </c:pt>
                <c:pt idx="499">
                  <c:v>44197</c:v>
                </c:pt>
                <c:pt idx="500">
                  <c:v>44197</c:v>
                </c:pt>
                <c:pt idx="501">
                  <c:v>44197</c:v>
                </c:pt>
                <c:pt idx="502">
                  <c:v>44197</c:v>
                </c:pt>
                <c:pt idx="503">
                  <c:v>44197</c:v>
                </c:pt>
                <c:pt idx="504">
                  <c:v>44197</c:v>
                </c:pt>
                <c:pt idx="505">
                  <c:v>44197</c:v>
                </c:pt>
                <c:pt idx="506">
                  <c:v>44197</c:v>
                </c:pt>
                <c:pt idx="507">
                  <c:v>44197</c:v>
                </c:pt>
                <c:pt idx="508">
                  <c:v>44197</c:v>
                </c:pt>
                <c:pt idx="509">
                  <c:v>44197</c:v>
                </c:pt>
                <c:pt idx="510">
                  <c:v>44197</c:v>
                </c:pt>
                <c:pt idx="511">
                  <c:v>44197</c:v>
                </c:pt>
                <c:pt idx="512">
                  <c:v>44197</c:v>
                </c:pt>
                <c:pt idx="513">
                  <c:v>44197</c:v>
                </c:pt>
                <c:pt idx="514">
                  <c:v>44197</c:v>
                </c:pt>
                <c:pt idx="515">
                  <c:v>44197</c:v>
                </c:pt>
                <c:pt idx="516">
                  <c:v>44197</c:v>
                </c:pt>
                <c:pt idx="517">
                  <c:v>44197</c:v>
                </c:pt>
                <c:pt idx="518">
                  <c:v>44197</c:v>
                </c:pt>
                <c:pt idx="519">
                  <c:v>44197</c:v>
                </c:pt>
                <c:pt idx="520">
                  <c:v>44197</c:v>
                </c:pt>
                <c:pt idx="521">
                  <c:v>44197</c:v>
                </c:pt>
                <c:pt idx="522">
                  <c:v>44197</c:v>
                </c:pt>
                <c:pt idx="523">
                  <c:v>44197</c:v>
                </c:pt>
                <c:pt idx="524">
                  <c:v>44197</c:v>
                </c:pt>
                <c:pt idx="525">
                  <c:v>44197</c:v>
                </c:pt>
                <c:pt idx="526">
                  <c:v>44197</c:v>
                </c:pt>
                <c:pt idx="527">
                  <c:v>44197</c:v>
                </c:pt>
                <c:pt idx="528">
                  <c:v>44197</c:v>
                </c:pt>
                <c:pt idx="529">
                  <c:v>44197</c:v>
                </c:pt>
                <c:pt idx="530">
                  <c:v>44197</c:v>
                </c:pt>
                <c:pt idx="531">
                  <c:v>44197</c:v>
                </c:pt>
                <c:pt idx="532">
                  <c:v>44197</c:v>
                </c:pt>
                <c:pt idx="533">
                  <c:v>44197</c:v>
                </c:pt>
                <c:pt idx="534">
                  <c:v>44197</c:v>
                </c:pt>
                <c:pt idx="535">
                  <c:v>44197</c:v>
                </c:pt>
                <c:pt idx="536">
                  <c:v>44197</c:v>
                </c:pt>
                <c:pt idx="537">
                  <c:v>44197</c:v>
                </c:pt>
                <c:pt idx="538">
                  <c:v>44197</c:v>
                </c:pt>
                <c:pt idx="539">
                  <c:v>44197</c:v>
                </c:pt>
                <c:pt idx="540">
                  <c:v>44197</c:v>
                </c:pt>
                <c:pt idx="541">
                  <c:v>44197</c:v>
                </c:pt>
                <c:pt idx="542">
                  <c:v>44197</c:v>
                </c:pt>
                <c:pt idx="543">
                  <c:v>44197</c:v>
                </c:pt>
                <c:pt idx="544">
                  <c:v>44197</c:v>
                </c:pt>
                <c:pt idx="545">
                  <c:v>44197</c:v>
                </c:pt>
                <c:pt idx="546">
                  <c:v>44197</c:v>
                </c:pt>
                <c:pt idx="547">
                  <c:v>44197</c:v>
                </c:pt>
                <c:pt idx="548">
                  <c:v>44197</c:v>
                </c:pt>
                <c:pt idx="549">
                  <c:v>44197</c:v>
                </c:pt>
                <c:pt idx="550">
                  <c:v>44197</c:v>
                </c:pt>
                <c:pt idx="551">
                  <c:v>44197</c:v>
                </c:pt>
                <c:pt idx="552">
                  <c:v>44197</c:v>
                </c:pt>
                <c:pt idx="553">
                  <c:v>44197</c:v>
                </c:pt>
                <c:pt idx="554">
                  <c:v>44197</c:v>
                </c:pt>
                <c:pt idx="555">
                  <c:v>44197</c:v>
                </c:pt>
                <c:pt idx="556">
                  <c:v>44197</c:v>
                </c:pt>
                <c:pt idx="557">
                  <c:v>44197</c:v>
                </c:pt>
                <c:pt idx="558">
                  <c:v>44197</c:v>
                </c:pt>
                <c:pt idx="559">
                  <c:v>44197</c:v>
                </c:pt>
                <c:pt idx="560">
                  <c:v>44197</c:v>
                </c:pt>
                <c:pt idx="561">
                  <c:v>44197</c:v>
                </c:pt>
                <c:pt idx="562">
                  <c:v>44197</c:v>
                </c:pt>
                <c:pt idx="563">
                  <c:v>44197</c:v>
                </c:pt>
                <c:pt idx="564">
                  <c:v>44197</c:v>
                </c:pt>
                <c:pt idx="565">
                  <c:v>44197</c:v>
                </c:pt>
                <c:pt idx="566">
                  <c:v>44197</c:v>
                </c:pt>
                <c:pt idx="567">
                  <c:v>44197</c:v>
                </c:pt>
                <c:pt idx="568">
                  <c:v>44197</c:v>
                </c:pt>
                <c:pt idx="569">
                  <c:v>44197</c:v>
                </c:pt>
                <c:pt idx="570">
                  <c:v>44197</c:v>
                </c:pt>
                <c:pt idx="571">
                  <c:v>44197</c:v>
                </c:pt>
                <c:pt idx="572">
                  <c:v>44197</c:v>
                </c:pt>
                <c:pt idx="573">
                  <c:v>44197</c:v>
                </c:pt>
                <c:pt idx="574">
                  <c:v>44197</c:v>
                </c:pt>
                <c:pt idx="575">
                  <c:v>44197</c:v>
                </c:pt>
                <c:pt idx="576">
                  <c:v>44197</c:v>
                </c:pt>
                <c:pt idx="577">
                  <c:v>44197</c:v>
                </c:pt>
                <c:pt idx="578">
                  <c:v>44197</c:v>
                </c:pt>
                <c:pt idx="579">
                  <c:v>44197</c:v>
                </c:pt>
                <c:pt idx="580">
                  <c:v>44197</c:v>
                </c:pt>
                <c:pt idx="581">
                  <c:v>44197</c:v>
                </c:pt>
                <c:pt idx="582">
                  <c:v>44197</c:v>
                </c:pt>
                <c:pt idx="583">
                  <c:v>44197</c:v>
                </c:pt>
                <c:pt idx="584">
                  <c:v>44197</c:v>
                </c:pt>
                <c:pt idx="585">
                  <c:v>44197</c:v>
                </c:pt>
                <c:pt idx="586">
                  <c:v>44197</c:v>
                </c:pt>
                <c:pt idx="587">
                  <c:v>44197</c:v>
                </c:pt>
                <c:pt idx="588">
                  <c:v>44197</c:v>
                </c:pt>
                <c:pt idx="589">
                  <c:v>44197</c:v>
                </c:pt>
                <c:pt idx="590">
                  <c:v>44197</c:v>
                </c:pt>
                <c:pt idx="591">
                  <c:v>44197</c:v>
                </c:pt>
                <c:pt idx="592">
                  <c:v>44197</c:v>
                </c:pt>
                <c:pt idx="593">
                  <c:v>44197</c:v>
                </c:pt>
                <c:pt idx="594">
                  <c:v>44197</c:v>
                </c:pt>
                <c:pt idx="595">
                  <c:v>44197</c:v>
                </c:pt>
                <c:pt idx="596">
                  <c:v>44197</c:v>
                </c:pt>
                <c:pt idx="597">
                  <c:v>44197</c:v>
                </c:pt>
                <c:pt idx="598">
                  <c:v>44197</c:v>
                </c:pt>
                <c:pt idx="599">
                  <c:v>44197</c:v>
                </c:pt>
                <c:pt idx="600">
                  <c:v>44197</c:v>
                </c:pt>
                <c:pt idx="601">
                  <c:v>44197</c:v>
                </c:pt>
                <c:pt idx="602">
                  <c:v>44197</c:v>
                </c:pt>
                <c:pt idx="603">
                  <c:v>44197</c:v>
                </c:pt>
                <c:pt idx="604">
                  <c:v>44197</c:v>
                </c:pt>
                <c:pt idx="605">
                  <c:v>44197</c:v>
                </c:pt>
                <c:pt idx="606">
                  <c:v>44197</c:v>
                </c:pt>
                <c:pt idx="607">
                  <c:v>44197</c:v>
                </c:pt>
                <c:pt idx="608">
                  <c:v>44197</c:v>
                </c:pt>
                <c:pt idx="609">
                  <c:v>44197</c:v>
                </c:pt>
                <c:pt idx="610">
                  <c:v>44197</c:v>
                </c:pt>
                <c:pt idx="611">
                  <c:v>44197</c:v>
                </c:pt>
                <c:pt idx="612">
                  <c:v>44197</c:v>
                </c:pt>
                <c:pt idx="613">
                  <c:v>44197</c:v>
                </c:pt>
                <c:pt idx="614">
                  <c:v>44197</c:v>
                </c:pt>
                <c:pt idx="615">
                  <c:v>44197</c:v>
                </c:pt>
                <c:pt idx="616">
                  <c:v>44197</c:v>
                </c:pt>
                <c:pt idx="617">
                  <c:v>44197</c:v>
                </c:pt>
                <c:pt idx="618">
                  <c:v>44197</c:v>
                </c:pt>
                <c:pt idx="619">
                  <c:v>44197</c:v>
                </c:pt>
                <c:pt idx="620">
                  <c:v>44197</c:v>
                </c:pt>
                <c:pt idx="621">
                  <c:v>44197</c:v>
                </c:pt>
                <c:pt idx="622">
                  <c:v>44197</c:v>
                </c:pt>
                <c:pt idx="623">
                  <c:v>44197</c:v>
                </c:pt>
                <c:pt idx="624">
                  <c:v>44197</c:v>
                </c:pt>
                <c:pt idx="625">
                  <c:v>44197</c:v>
                </c:pt>
                <c:pt idx="626">
                  <c:v>44197</c:v>
                </c:pt>
                <c:pt idx="627">
                  <c:v>44197</c:v>
                </c:pt>
                <c:pt idx="628">
                  <c:v>44197</c:v>
                </c:pt>
                <c:pt idx="629">
                  <c:v>44197</c:v>
                </c:pt>
                <c:pt idx="630">
                  <c:v>44197</c:v>
                </c:pt>
                <c:pt idx="631">
                  <c:v>44197</c:v>
                </c:pt>
                <c:pt idx="632">
                  <c:v>44197</c:v>
                </c:pt>
                <c:pt idx="633">
                  <c:v>44197</c:v>
                </c:pt>
                <c:pt idx="634">
                  <c:v>44197</c:v>
                </c:pt>
                <c:pt idx="635">
                  <c:v>44197</c:v>
                </c:pt>
                <c:pt idx="636">
                  <c:v>44197</c:v>
                </c:pt>
                <c:pt idx="637">
                  <c:v>44197</c:v>
                </c:pt>
                <c:pt idx="638">
                  <c:v>44197</c:v>
                </c:pt>
                <c:pt idx="639">
                  <c:v>44197</c:v>
                </c:pt>
                <c:pt idx="640">
                  <c:v>44197</c:v>
                </c:pt>
                <c:pt idx="641">
                  <c:v>44197</c:v>
                </c:pt>
                <c:pt idx="642">
                  <c:v>44197</c:v>
                </c:pt>
                <c:pt idx="643">
                  <c:v>44197</c:v>
                </c:pt>
                <c:pt idx="644">
                  <c:v>44197</c:v>
                </c:pt>
                <c:pt idx="645">
                  <c:v>44197</c:v>
                </c:pt>
                <c:pt idx="646">
                  <c:v>44197</c:v>
                </c:pt>
                <c:pt idx="647">
                  <c:v>44197</c:v>
                </c:pt>
                <c:pt idx="648">
                  <c:v>44197</c:v>
                </c:pt>
                <c:pt idx="649">
                  <c:v>44197</c:v>
                </c:pt>
                <c:pt idx="650">
                  <c:v>44197</c:v>
                </c:pt>
                <c:pt idx="651">
                  <c:v>44197</c:v>
                </c:pt>
                <c:pt idx="652">
                  <c:v>44197</c:v>
                </c:pt>
                <c:pt idx="653">
                  <c:v>44197</c:v>
                </c:pt>
                <c:pt idx="654">
                  <c:v>44197</c:v>
                </c:pt>
                <c:pt idx="655">
                  <c:v>44197</c:v>
                </c:pt>
                <c:pt idx="656">
                  <c:v>44197</c:v>
                </c:pt>
                <c:pt idx="657">
                  <c:v>44197</c:v>
                </c:pt>
                <c:pt idx="658">
                  <c:v>44197</c:v>
                </c:pt>
                <c:pt idx="659">
                  <c:v>44197</c:v>
                </c:pt>
                <c:pt idx="660">
                  <c:v>44197</c:v>
                </c:pt>
                <c:pt idx="661">
                  <c:v>44197</c:v>
                </c:pt>
                <c:pt idx="662">
                  <c:v>44197</c:v>
                </c:pt>
                <c:pt idx="663">
                  <c:v>44197</c:v>
                </c:pt>
                <c:pt idx="664">
                  <c:v>44197</c:v>
                </c:pt>
                <c:pt idx="665">
                  <c:v>44197</c:v>
                </c:pt>
                <c:pt idx="666">
                  <c:v>44197</c:v>
                </c:pt>
                <c:pt idx="667">
                  <c:v>44197</c:v>
                </c:pt>
                <c:pt idx="668">
                  <c:v>44197</c:v>
                </c:pt>
                <c:pt idx="669">
                  <c:v>44197</c:v>
                </c:pt>
                <c:pt idx="670">
                  <c:v>44197</c:v>
                </c:pt>
                <c:pt idx="671">
                  <c:v>44197</c:v>
                </c:pt>
                <c:pt idx="672">
                  <c:v>44197</c:v>
                </c:pt>
                <c:pt idx="673">
                  <c:v>44197</c:v>
                </c:pt>
                <c:pt idx="674">
                  <c:v>44197</c:v>
                </c:pt>
                <c:pt idx="675">
                  <c:v>44197</c:v>
                </c:pt>
                <c:pt idx="676">
                  <c:v>44197</c:v>
                </c:pt>
                <c:pt idx="677">
                  <c:v>44197</c:v>
                </c:pt>
                <c:pt idx="678">
                  <c:v>44197</c:v>
                </c:pt>
                <c:pt idx="679">
                  <c:v>44197</c:v>
                </c:pt>
                <c:pt idx="680">
                  <c:v>44197</c:v>
                </c:pt>
                <c:pt idx="681">
                  <c:v>44197</c:v>
                </c:pt>
                <c:pt idx="682">
                  <c:v>44197</c:v>
                </c:pt>
                <c:pt idx="683">
                  <c:v>44197</c:v>
                </c:pt>
                <c:pt idx="684">
                  <c:v>44197</c:v>
                </c:pt>
                <c:pt idx="685">
                  <c:v>44197</c:v>
                </c:pt>
                <c:pt idx="686">
                  <c:v>44197</c:v>
                </c:pt>
                <c:pt idx="687">
                  <c:v>44197</c:v>
                </c:pt>
                <c:pt idx="688">
                  <c:v>44197</c:v>
                </c:pt>
                <c:pt idx="689">
                  <c:v>44197</c:v>
                </c:pt>
                <c:pt idx="690">
                  <c:v>44197</c:v>
                </c:pt>
                <c:pt idx="691">
                  <c:v>44197</c:v>
                </c:pt>
                <c:pt idx="692">
                  <c:v>44197</c:v>
                </c:pt>
                <c:pt idx="693">
                  <c:v>44197</c:v>
                </c:pt>
                <c:pt idx="694">
                  <c:v>44197</c:v>
                </c:pt>
                <c:pt idx="695">
                  <c:v>44197</c:v>
                </c:pt>
                <c:pt idx="696">
                  <c:v>44197</c:v>
                </c:pt>
                <c:pt idx="697">
                  <c:v>44197</c:v>
                </c:pt>
                <c:pt idx="698">
                  <c:v>44197</c:v>
                </c:pt>
                <c:pt idx="699">
                  <c:v>44197</c:v>
                </c:pt>
                <c:pt idx="700">
                  <c:v>44197</c:v>
                </c:pt>
                <c:pt idx="701">
                  <c:v>44197</c:v>
                </c:pt>
                <c:pt idx="702">
                  <c:v>44197</c:v>
                </c:pt>
                <c:pt idx="703">
                  <c:v>44197</c:v>
                </c:pt>
                <c:pt idx="704">
                  <c:v>44197</c:v>
                </c:pt>
                <c:pt idx="705">
                  <c:v>44197</c:v>
                </c:pt>
                <c:pt idx="706">
                  <c:v>44197</c:v>
                </c:pt>
                <c:pt idx="707">
                  <c:v>44197</c:v>
                </c:pt>
                <c:pt idx="708">
                  <c:v>44197</c:v>
                </c:pt>
                <c:pt idx="709">
                  <c:v>44197</c:v>
                </c:pt>
                <c:pt idx="710">
                  <c:v>44197</c:v>
                </c:pt>
                <c:pt idx="711">
                  <c:v>44197</c:v>
                </c:pt>
                <c:pt idx="712">
                  <c:v>44197</c:v>
                </c:pt>
                <c:pt idx="713">
                  <c:v>44197</c:v>
                </c:pt>
                <c:pt idx="714">
                  <c:v>44197</c:v>
                </c:pt>
                <c:pt idx="715">
                  <c:v>44197</c:v>
                </c:pt>
                <c:pt idx="716">
                  <c:v>44197</c:v>
                </c:pt>
                <c:pt idx="717">
                  <c:v>44197</c:v>
                </c:pt>
                <c:pt idx="718">
                  <c:v>44197</c:v>
                </c:pt>
                <c:pt idx="719">
                  <c:v>44197</c:v>
                </c:pt>
                <c:pt idx="720">
                  <c:v>44197</c:v>
                </c:pt>
                <c:pt idx="721">
                  <c:v>44197</c:v>
                </c:pt>
                <c:pt idx="722">
                  <c:v>44197</c:v>
                </c:pt>
                <c:pt idx="723">
                  <c:v>44197</c:v>
                </c:pt>
                <c:pt idx="724">
                  <c:v>44197</c:v>
                </c:pt>
                <c:pt idx="725">
                  <c:v>44197</c:v>
                </c:pt>
                <c:pt idx="726">
                  <c:v>44197</c:v>
                </c:pt>
                <c:pt idx="727">
                  <c:v>44197</c:v>
                </c:pt>
                <c:pt idx="728">
                  <c:v>44197</c:v>
                </c:pt>
                <c:pt idx="729">
                  <c:v>44197</c:v>
                </c:pt>
                <c:pt idx="730">
                  <c:v>44197</c:v>
                </c:pt>
                <c:pt idx="731">
                  <c:v>44197</c:v>
                </c:pt>
                <c:pt idx="732">
                  <c:v>44197</c:v>
                </c:pt>
                <c:pt idx="733">
                  <c:v>44197</c:v>
                </c:pt>
                <c:pt idx="734">
                  <c:v>44197</c:v>
                </c:pt>
                <c:pt idx="735">
                  <c:v>44197</c:v>
                </c:pt>
                <c:pt idx="736">
                  <c:v>44197</c:v>
                </c:pt>
                <c:pt idx="737">
                  <c:v>44197</c:v>
                </c:pt>
                <c:pt idx="738">
                  <c:v>44197</c:v>
                </c:pt>
                <c:pt idx="739">
                  <c:v>44197</c:v>
                </c:pt>
                <c:pt idx="740">
                  <c:v>44197</c:v>
                </c:pt>
                <c:pt idx="741">
                  <c:v>44197</c:v>
                </c:pt>
                <c:pt idx="742">
                  <c:v>44197</c:v>
                </c:pt>
                <c:pt idx="743">
                  <c:v>44197</c:v>
                </c:pt>
                <c:pt idx="744">
                  <c:v>44197</c:v>
                </c:pt>
                <c:pt idx="745">
                  <c:v>44197</c:v>
                </c:pt>
                <c:pt idx="746">
                  <c:v>44197</c:v>
                </c:pt>
                <c:pt idx="747">
                  <c:v>44197</c:v>
                </c:pt>
                <c:pt idx="748">
                  <c:v>44197</c:v>
                </c:pt>
                <c:pt idx="749">
                  <c:v>44197</c:v>
                </c:pt>
                <c:pt idx="750">
                  <c:v>44197</c:v>
                </c:pt>
                <c:pt idx="751">
                  <c:v>44197</c:v>
                </c:pt>
                <c:pt idx="752">
                  <c:v>44197</c:v>
                </c:pt>
                <c:pt idx="753">
                  <c:v>44197</c:v>
                </c:pt>
                <c:pt idx="754">
                  <c:v>44197</c:v>
                </c:pt>
                <c:pt idx="755">
                  <c:v>44197</c:v>
                </c:pt>
                <c:pt idx="756">
                  <c:v>44197</c:v>
                </c:pt>
                <c:pt idx="757">
                  <c:v>44197</c:v>
                </c:pt>
                <c:pt idx="758">
                  <c:v>44197</c:v>
                </c:pt>
                <c:pt idx="759">
                  <c:v>44197</c:v>
                </c:pt>
                <c:pt idx="760">
                  <c:v>44197</c:v>
                </c:pt>
                <c:pt idx="761">
                  <c:v>44197</c:v>
                </c:pt>
                <c:pt idx="762">
                  <c:v>44197</c:v>
                </c:pt>
                <c:pt idx="763">
                  <c:v>44197</c:v>
                </c:pt>
                <c:pt idx="764">
                  <c:v>44197</c:v>
                </c:pt>
                <c:pt idx="765">
                  <c:v>44197</c:v>
                </c:pt>
                <c:pt idx="766">
                  <c:v>44197</c:v>
                </c:pt>
                <c:pt idx="767">
                  <c:v>44197</c:v>
                </c:pt>
                <c:pt idx="768">
                  <c:v>44197</c:v>
                </c:pt>
                <c:pt idx="769">
                  <c:v>44197</c:v>
                </c:pt>
                <c:pt idx="770">
                  <c:v>44197</c:v>
                </c:pt>
                <c:pt idx="771">
                  <c:v>44197</c:v>
                </c:pt>
                <c:pt idx="772">
                  <c:v>44197</c:v>
                </c:pt>
                <c:pt idx="773">
                  <c:v>44197</c:v>
                </c:pt>
                <c:pt idx="774">
                  <c:v>44197</c:v>
                </c:pt>
                <c:pt idx="775">
                  <c:v>44197</c:v>
                </c:pt>
                <c:pt idx="776">
                  <c:v>44197</c:v>
                </c:pt>
                <c:pt idx="777">
                  <c:v>44197</c:v>
                </c:pt>
                <c:pt idx="778">
                  <c:v>44197</c:v>
                </c:pt>
                <c:pt idx="779">
                  <c:v>44197</c:v>
                </c:pt>
                <c:pt idx="780">
                  <c:v>44197</c:v>
                </c:pt>
                <c:pt idx="781">
                  <c:v>44197</c:v>
                </c:pt>
                <c:pt idx="782">
                  <c:v>44197</c:v>
                </c:pt>
                <c:pt idx="783">
                  <c:v>44197</c:v>
                </c:pt>
                <c:pt idx="784">
                  <c:v>44197</c:v>
                </c:pt>
                <c:pt idx="785">
                  <c:v>44197</c:v>
                </c:pt>
                <c:pt idx="786">
                  <c:v>44197</c:v>
                </c:pt>
                <c:pt idx="787">
                  <c:v>44197</c:v>
                </c:pt>
                <c:pt idx="788">
                  <c:v>44197</c:v>
                </c:pt>
                <c:pt idx="789">
                  <c:v>44197</c:v>
                </c:pt>
                <c:pt idx="790">
                  <c:v>44197</c:v>
                </c:pt>
                <c:pt idx="791">
                  <c:v>44197</c:v>
                </c:pt>
                <c:pt idx="792">
                  <c:v>44197</c:v>
                </c:pt>
                <c:pt idx="793">
                  <c:v>44197</c:v>
                </c:pt>
                <c:pt idx="794">
                  <c:v>44197</c:v>
                </c:pt>
                <c:pt idx="795">
                  <c:v>44197</c:v>
                </c:pt>
                <c:pt idx="796">
                  <c:v>44197</c:v>
                </c:pt>
                <c:pt idx="797">
                  <c:v>44197</c:v>
                </c:pt>
                <c:pt idx="798">
                  <c:v>44197</c:v>
                </c:pt>
                <c:pt idx="799">
                  <c:v>44197</c:v>
                </c:pt>
                <c:pt idx="800">
                  <c:v>44197</c:v>
                </c:pt>
                <c:pt idx="801">
                  <c:v>44197</c:v>
                </c:pt>
                <c:pt idx="802">
                  <c:v>44197</c:v>
                </c:pt>
                <c:pt idx="803">
                  <c:v>44197</c:v>
                </c:pt>
                <c:pt idx="804">
                  <c:v>44197</c:v>
                </c:pt>
                <c:pt idx="805">
                  <c:v>44197</c:v>
                </c:pt>
                <c:pt idx="806">
                  <c:v>44197</c:v>
                </c:pt>
                <c:pt idx="807">
                  <c:v>44197</c:v>
                </c:pt>
                <c:pt idx="808">
                  <c:v>44197</c:v>
                </c:pt>
                <c:pt idx="809">
                  <c:v>44197</c:v>
                </c:pt>
                <c:pt idx="810">
                  <c:v>44197</c:v>
                </c:pt>
                <c:pt idx="811">
                  <c:v>44197</c:v>
                </c:pt>
                <c:pt idx="812">
                  <c:v>44197</c:v>
                </c:pt>
                <c:pt idx="813">
                  <c:v>44197</c:v>
                </c:pt>
                <c:pt idx="814">
                  <c:v>44197</c:v>
                </c:pt>
                <c:pt idx="815">
                  <c:v>44197</c:v>
                </c:pt>
                <c:pt idx="816">
                  <c:v>44197</c:v>
                </c:pt>
                <c:pt idx="817">
                  <c:v>44197</c:v>
                </c:pt>
                <c:pt idx="818">
                  <c:v>44197</c:v>
                </c:pt>
                <c:pt idx="819">
                  <c:v>44197</c:v>
                </c:pt>
                <c:pt idx="820">
                  <c:v>44197</c:v>
                </c:pt>
                <c:pt idx="821">
                  <c:v>44197</c:v>
                </c:pt>
                <c:pt idx="822">
                  <c:v>44197</c:v>
                </c:pt>
                <c:pt idx="823">
                  <c:v>44197</c:v>
                </c:pt>
                <c:pt idx="824">
                  <c:v>44197</c:v>
                </c:pt>
                <c:pt idx="825">
                  <c:v>44197</c:v>
                </c:pt>
                <c:pt idx="826">
                  <c:v>44197</c:v>
                </c:pt>
                <c:pt idx="827">
                  <c:v>44197</c:v>
                </c:pt>
                <c:pt idx="828">
                  <c:v>44197</c:v>
                </c:pt>
                <c:pt idx="829">
                  <c:v>44197</c:v>
                </c:pt>
                <c:pt idx="830">
                  <c:v>44197</c:v>
                </c:pt>
                <c:pt idx="831">
                  <c:v>44197</c:v>
                </c:pt>
                <c:pt idx="832">
                  <c:v>44197</c:v>
                </c:pt>
                <c:pt idx="833">
                  <c:v>44197</c:v>
                </c:pt>
                <c:pt idx="834">
                  <c:v>44197</c:v>
                </c:pt>
                <c:pt idx="835">
                  <c:v>44197</c:v>
                </c:pt>
                <c:pt idx="836">
                  <c:v>44197</c:v>
                </c:pt>
                <c:pt idx="837">
                  <c:v>44197</c:v>
                </c:pt>
                <c:pt idx="838">
                  <c:v>44197</c:v>
                </c:pt>
                <c:pt idx="839">
                  <c:v>44197</c:v>
                </c:pt>
                <c:pt idx="840">
                  <c:v>44197</c:v>
                </c:pt>
                <c:pt idx="841">
                  <c:v>44197</c:v>
                </c:pt>
                <c:pt idx="842">
                  <c:v>44197</c:v>
                </c:pt>
                <c:pt idx="843">
                  <c:v>44197</c:v>
                </c:pt>
                <c:pt idx="844">
                  <c:v>44197</c:v>
                </c:pt>
                <c:pt idx="845">
                  <c:v>44197</c:v>
                </c:pt>
                <c:pt idx="846">
                  <c:v>44197</c:v>
                </c:pt>
                <c:pt idx="847">
                  <c:v>44197</c:v>
                </c:pt>
                <c:pt idx="848">
                  <c:v>44197</c:v>
                </c:pt>
                <c:pt idx="849">
                  <c:v>44197</c:v>
                </c:pt>
                <c:pt idx="850">
                  <c:v>44197</c:v>
                </c:pt>
                <c:pt idx="851">
                  <c:v>44197</c:v>
                </c:pt>
                <c:pt idx="852">
                  <c:v>44197</c:v>
                </c:pt>
                <c:pt idx="853">
                  <c:v>44197</c:v>
                </c:pt>
                <c:pt idx="854">
                  <c:v>44197</c:v>
                </c:pt>
                <c:pt idx="855">
                  <c:v>44197</c:v>
                </c:pt>
                <c:pt idx="856">
                  <c:v>44197</c:v>
                </c:pt>
                <c:pt idx="857">
                  <c:v>44197</c:v>
                </c:pt>
                <c:pt idx="858">
                  <c:v>44197</c:v>
                </c:pt>
                <c:pt idx="859">
                  <c:v>44197</c:v>
                </c:pt>
                <c:pt idx="860">
                  <c:v>44197</c:v>
                </c:pt>
                <c:pt idx="861">
                  <c:v>44197</c:v>
                </c:pt>
                <c:pt idx="862">
                  <c:v>44197</c:v>
                </c:pt>
                <c:pt idx="863">
                  <c:v>44197</c:v>
                </c:pt>
                <c:pt idx="864">
                  <c:v>44197</c:v>
                </c:pt>
                <c:pt idx="865">
                  <c:v>44197</c:v>
                </c:pt>
                <c:pt idx="866">
                  <c:v>44197</c:v>
                </c:pt>
                <c:pt idx="867">
                  <c:v>44197</c:v>
                </c:pt>
                <c:pt idx="868">
                  <c:v>44197</c:v>
                </c:pt>
                <c:pt idx="869">
                  <c:v>44197</c:v>
                </c:pt>
                <c:pt idx="870">
                  <c:v>44197</c:v>
                </c:pt>
                <c:pt idx="871">
                  <c:v>44197</c:v>
                </c:pt>
                <c:pt idx="872">
                  <c:v>44197</c:v>
                </c:pt>
                <c:pt idx="873">
                  <c:v>44197</c:v>
                </c:pt>
                <c:pt idx="874">
                  <c:v>44197</c:v>
                </c:pt>
                <c:pt idx="875">
                  <c:v>44197</c:v>
                </c:pt>
                <c:pt idx="876">
                  <c:v>44197</c:v>
                </c:pt>
                <c:pt idx="877">
                  <c:v>44197</c:v>
                </c:pt>
                <c:pt idx="878">
                  <c:v>44197</c:v>
                </c:pt>
                <c:pt idx="879">
                  <c:v>44197</c:v>
                </c:pt>
                <c:pt idx="880">
                  <c:v>44197</c:v>
                </c:pt>
                <c:pt idx="881">
                  <c:v>44197</c:v>
                </c:pt>
                <c:pt idx="882">
                  <c:v>44197</c:v>
                </c:pt>
                <c:pt idx="883">
                  <c:v>44197</c:v>
                </c:pt>
                <c:pt idx="884">
                  <c:v>44197</c:v>
                </c:pt>
                <c:pt idx="885">
                  <c:v>44197</c:v>
                </c:pt>
                <c:pt idx="886">
                  <c:v>44197</c:v>
                </c:pt>
                <c:pt idx="887">
                  <c:v>44197</c:v>
                </c:pt>
                <c:pt idx="888">
                  <c:v>44197</c:v>
                </c:pt>
                <c:pt idx="889">
                  <c:v>44197</c:v>
                </c:pt>
                <c:pt idx="890">
                  <c:v>44197</c:v>
                </c:pt>
                <c:pt idx="891">
                  <c:v>44197</c:v>
                </c:pt>
                <c:pt idx="892">
                  <c:v>44197</c:v>
                </c:pt>
                <c:pt idx="893">
                  <c:v>44197</c:v>
                </c:pt>
                <c:pt idx="894">
                  <c:v>44197</c:v>
                </c:pt>
                <c:pt idx="895">
                  <c:v>44197</c:v>
                </c:pt>
                <c:pt idx="896">
                  <c:v>44197</c:v>
                </c:pt>
                <c:pt idx="897">
                  <c:v>44197</c:v>
                </c:pt>
                <c:pt idx="898">
                  <c:v>44197</c:v>
                </c:pt>
                <c:pt idx="899">
                  <c:v>44197</c:v>
                </c:pt>
                <c:pt idx="900">
                  <c:v>44197</c:v>
                </c:pt>
                <c:pt idx="901">
                  <c:v>44197</c:v>
                </c:pt>
                <c:pt idx="902">
                  <c:v>44197</c:v>
                </c:pt>
                <c:pt idx="903">
                  <c:v>44197</c:v>
                </c:pt>
                <c:pt idx="904">
                  <c:v>44197</c:v>
                </c:pt>
                <c:pt idx="905">
                  <c:v>44197</c:v>
                </c:pt>
                <c:pt idx="906">
                  <c:v>44197</c:v>
                </c:pt>
                <c:pt idx="907">
                  <c:v>44197</c:v>
                </c:pt>
                <c:pt idx="908">
                  <c:v>44197</c:v>
                </c:pt>
                <c:pt idx="909">
                  <c:v>44197</c:v>
                </c:pt>
                <c:pt idx="910">
                  <c:v>44197</c:v>
                </c:pt>
                <c:pt idx="911">
                  <c:v>44197</c:v>
                </c:pt>
                <c:pt idx="912">
                  <c:v>44197</c:v>
                </c:pt>
                <c:pt idx="913">
                  <c:v>44197</c:v>
                </c:pt>
                <c:pt idx="914">
                  <c:v>44197</c:v>
                </c:pt>
                <c:pt idx="915">
                  <c:v>44197</c:v>
                </c:pt>
                <c:pt idx="916">
                  <c:v>44197</c:v>
                </c:pt>
                <c:pt idx="917">
                  <c:v>44197</c:v>
                </c:pt>
                <c:pt idx="918">
                  <c:v>44197</c:v>
                </c:pt>
                <c:pt idx="919">
                  <c:v>44197</c:v>
                </c:pt>
                <c:pt idx="920">
                  <c:v>44197</c:v>
                </c:pt>
                <c:pt idx="921">
                  <c:v>44197</c:v>
                </c:pt>
                <c:pt idx="922">
                  <c:v>44197</c:v>
                </c:pt>
                <c:pt idx="923">
                  <c:v>44197</c:v>
                </c:pt>
                <c:pt idx="924">
                  <c:v>44197</c:v>
                </c:pt>
                <c:pt idx="925">
                  <c:v>44197</c:v>
                </c:pt>
                <c:pt idx="926">
                  <c:v>44197</c:v>
                </c:pt>
                <c:pt idx="927">
                  <c:v>44197</c:v>
                </c:pt>
                <c:pt idx="928">
                  <c:v>44197</c:v>
                </c:pt>
                <c:pt idx="929">
                  <c:v>44197</c:v>
                </c:pt>
                <c:pt idx="930">
                  <c:v>44197</c:v>
                </c:pt>
                <c:pt idx="931">
                  <c:v>44197</c:v>
                </c:pt>
                <c:pt idx="932">
                  <c:v>44197</c:v>
                </c:pt>
                <c:pt idx="933">
                  <c:v>44197</c:v>
                </c:pt>
                <c:pt idx="934">
                  <c:v>44197</c:v>
                </c:pt>
                <c:pt idx="935">
                  <c:v>44197</c:v>
                </c:pt>
                <c:pt idx="936">
                  <c:v>44197</c:v>
                </c:pt>
                <c:pt idx="937">
                  <c:v>44197</c:v>
                </c:pt>
                <c:pt idx="938">
                  <c:v>44197</c:v>
                </c:pt>
                <c:pt idx="939">
                  <c:v>44197</c:v>
                </c:pt>
                <c:pt idx="940">
                  <c:v>44197</c:v>
                </c:pt>
                <c:pt idx="941">
                  <c:v>44197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2C-4E68-BA4A-21A74978E37A}"/>
            </c:ext>
          </c:extLst>
        </c:ser>
        <c:ser>
          <c:idx val="1"/>
          <c:order val="1"/>
          <c:tx>
            <c:strRef>
              <c:f>Feuil5!$D$1</c:f>
              <c:strCache>
                <c:ptCount val="1"/>
                <c:pt idx="0">
                  <c:v>Durée de l'engagement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Feuil5!$A$2:$B$943</c:f>
              <c:multiLvlStrCache>
                <c:ptCount val="942"/>
                <c:lvl>
                  <c:pt idx="0">
                    <c:v>Microcontrollers and microprocessors</c:v>
                  </c:pt>
                  <c:pt idx="1">
                    <c:v>Microcontrollers and microprocessors</c:v>
                  </c:pt>
                  <c:pt idx="2">
                    <c:v>Microcontrollers and microprocessors</c:v>
                  </c:pt>
                  <c:pt idx="3">
                    <c:v>Microcontrollers and microprocessors</c:v>
                  </c:pt>
                  <c:pt idx="4">
                    <c:v>Microcontrollers and microprocessors</c:v>
                  </c:pt>
                  <c:pt idx="5">
                    <c:v>Microcontrollers and microprocessors</c:v>
                  </c:pt>
                  <c:pt idx="6">
                    <c:v>Microcontrollers and microprocessors</c:v>
                  </c:pt>
                  <c:pt idx="7">
                    <c:v>Microcontrollers and microprocessors</c:v>
                  </c:pt>
                  <c:pt idx="8">
                    <c:v>Microcontrollers and microprocessors</c:v>
                  </c:pt>
                  <c:pt idx="9">
                    <c:v>Microcontrollers and microprocessors</c:v>
                  </c:pt>
                  <c:pt idx="10">
                    <c:v>Microcontrollers and microprocessors</c:v>
                  </c:pt>
                  <c:pt idx="11">
                    <c:v>Microcontrollers and microprocessors</c:v>
                  </c:pt>
                  <c:pt idx="12">
                    <c:v>Microcontrollers and microprocessors</c:v>
                  </c:pt>
                  <c:pt idx="13">
                    <c:v>Microcontrollers and microprocessors</c:v>
                  </c:pt>
                  <c:pt idx="14">
                    <c:v>Microcontrollers and microprocessors</c:v>
                  </c:pt>
                  <c:pt idx="15">
                    <c:v>Microcontrollers and microprocessors</c:v>
                  </c:pt>
                  <c:pt idx="16">
                    <c:v>Microcontrollers and microprocessors</c:v>
                  </c:pt>
                  <c:pt idx="17">
                    <c:v>Microcontrollers and microprocessors</c:v>
                  </c:pt>
                  <c:pt idx="18">
                    <c:v>Microcontrollers and microprocessors</c:v>
                  </c:pt>
                  <c:pt idx="19">
                    <c:v>Microcontrollers and microprocessors</c:v>
                  </c:pt>
                  <c:pt idx="20">
                    <c:v>Microcontrollers and microprocessors</c:v>
                  </c:pt>
                  <c:pt idx="21">
                    <c:v>Microcontrollers and microprocessors</c:v>
                  </c:pt>
                  <c:pt idx="22">
                    <c:v>Microcontrollers and microprocessors</c:v>
                  </c:pt>
                  <c:pt idx="23">
                    <c:v>Microcontrollers and microprocessors</c:v>
                  </c:pt>
                  <c:pt idx="24">
                    <c:v>Microcontrollers and microprocessors</c:v>
                  </c:pt>
                  <c:pt idx="25">
                    <c:v>Microcontrollers and microprocessors</c:v>
                  </c:pt>
                  <c:pt idx="26">
                    <c:v>Microcontrollers and microprocessors</c:v>
                  </c:pt>
                  <c:pt idx="27">
                    <c:v>Microcontrollers and microprocessors</c:v>
                  </c:pt>
                  <c:pt idx="28">
                    <c:v>Microcontrollers and microprocessors</c:v>
                  </c:pt>
                  <c:pt idx="29">
                    <c:v>Microcontrollers and microprocessors</c:v>
                  </c:pt>
                  <c:pt idx="30">
                    <c:v>Microcontrollers and microprocessors</c:v>
                  </c:pt>
                  <c:pt idx="31">
                    <c:v>Microcontrollers and microprocessors</c:v>
                  </c:pt>
                  <c:pt idx="32">
                    <c:v>Microcontrollers and microprocessors</c:v>
                  </c:pt>
                  <c:pt idx="33">
                    <c:v>Microcontrollers and microprocessors</c:v>
                  </c:pt>
                  <c:pt idx="34">
                    <c:v>Microcontrollers and microprocessors</c:v>
                  </c:pt>
                  <c:pt idx="35">
                    <c:v>Microcontrollers and microprocessors</c:v>
                  </c:pt>
                  <c:pt idx="36">
                    <c:v>Microcontrollers and microprocessors</c:v>
                  </c:pt>
                  <c:pt idx="37">
                    <c:v>Microcontrollers and microprocessors</c:v>
                  </c:pt>
                  <c:pt idx="38">
                    <c:v>Microcontrollers and microprocessors</c:v>
                  </c:pt>
                  <c:pt idx="39">
                    <c:v>Microcontrollers and microprocessors</c:v>
                  </c:pt>
                  <c:pt idx="40">
                    <c:v>Microcontrollers and microprocessors</c:v>
                  </c:pt>
                  <c:pt idx="41">
                    <c:v>Microcontrollers and microprocessors</c:v>
                  </c:pt>
                  <c:pt idx="42">
                    <c:v>Microcontrollers and microprocessors</c:v>
                  </c:pt>
                  <c:pt idx="43">
                    <c:v>Microcontrollers and microprocessors</c:v>
                  </c:pt>
                  <c:pt idx="44">
                    <c:v>Microcontrollers and microprocessors</c:v>
                  </c:pt>
                  <c:pt idx="45">
                    <c:v>Microcontrollers and microprocessors</c:v>
                  </c:pt>
                  <c:pt idx="46">
                    <c:v>Microcontrollers and microprocessors</c:v>
                  </c:pt>
                  <c:pt idx="47">
                    <c:v>Microcontrollers and microprocessors</c:v>
                  </c:pt>
                  <c:pt idx="48">
                    <c:v>Microcontrollers and microprocessors</c:v>
                  </c:pt>
                  <c:pt idx="49">
                    <c:v>Microcontrollers and microprocessors</c:v>
                  </c:pt>
                  <c:pt idx="50">
                    <c:v>Microcontrollers and microprocessors</c:v>
                  </c:pt>
                  <c:pt idx="51">
                    <c:v>Microcontrollers and microprocessors</c:v>
                  </c:pt>
                  <c:pt idx="52">
                    <c:v>Microcontrollers and microprocessors</c:v>
                  </c:pt>
                  <c:pt idx="53">
                    <c:v>Microcontrollers and microprocessors</c:v>
                  </c:pt>
                  <c:pt idx="54">
                    <c:v>Microcontrollers and microprocessors</c:v>
                  </c:pt>
                  <c:pt idx="55">
                    <c:v>Microcontrollers and microprocessors</c:v>
                  </c:pt>
                  <c:pt idx="56">
                    <c:v>Microcontrollers and microprocessors</c:v>
                  </c:pt>
                  <c:pt idx="57">
                    <c:v>Microcontrollers and microprocessors</c:v>
                  </c:pt>
                  <c:pt idx="58">
                    <c:v>Microcontrollers and microprocessors</c:v>
                  </c:pt>
                  <c:pt idx="59">
                    <c:v>Microcontrollers and microprocessors</c:v>
                  </c:pt>
                  <c:pt idx="60">
                    <c:v>Microcontrollers and microprocessors</c:v>
                  </c:pt>
                  <c:pt idx="61">
                    <c:v>Microcontrollers and microprocessors</c:v>
                  </c:pt>
                  <c:pt idx="62">
                    <c:v>Microcontrollers and microprocessors</c:v>
                  </c:pt>
                  <c:pt idx="63">
                    <c:v>Microcontrollers and microprocessors</c:v>
                  </c:pt>
                  <c:pt idx="64">
                    <c:v>Microcontrollers and microprocessors</c:v>
                  </c:pt>
                  <c:pt idx="65">
                    <c:v>Microcontrollers and microprocessors</c:v>
                  </c:pt>
                  <c:pt idx="66">
                    <c:v>Microcontrollers and microprocessors</c:v>
                  </c:pt>
                  <c:pt idx="67">
                    <c:v>Microcontrollers and microprocessors</c:v>
                  </c:pt>
                  <c:pt idx="68">
                    <c:v>Microcontrollers and microprocessors</c:v>
                  </c:pt>
                  <c:pt idx="69">
                    <c:v>Microcontrollers and microprocessors</c:v>
                  </c:pt>
                  <c:pt idx="70">
                    <c:v>Microcontrollers and microprocessors</c:v>
                  </c:pt>
                  <c:pt idx="71">
                    <c:v>Microcontrollers and microprocessors</c:v>
                  </c:pt>
                  <c:pt idx="72">
                    <c:v>Microcontrollers and microprocessors</c:v>
                  </c:pt>
                  <c:pt idx="73">
                    <c:v>Microcontrollers and microprocessors</c:v>
                  </c:pt>
                  <c:pt idx="74">
                    <c:v>Microcontrollers and microprocessors</c:v>
                  </c:pt>
                  <c:pt idx="75">
                    <c:v>Microcontrollers and microprocessors</c:v>
                  </c:pt>
                  <c:pt idx="76">
                    <c:v>Microcontrollers and microprocessors</c:v>
                  </c:pt>
                  <c:pt idx="77">
                    <c:v>Microcontrollers and microprocessors</c:v>
                  </c:pt>
                  <c:pt idx="78">
                    <c:v>Microcontrollers and microprocessors</c:v>
                  </c:pt>
                  <c:pt idx="79">
                    <c:v>Microcontrollers and microprocessors</c:v>
                  </c:pt>
                  <c:pt idx="80">
                    <c:v>Microcontrollers and microprocessors</c:v>
                  </c:pt>
                  <c:pt idx="81">
                    <c:v>Microcontrollers and microprocessors</c:v>
                  </c:pt>
                  <c:pt idx="82">
                    <c:v>Microcontrollers and microprocessors</c:v>
                  </c:pt>
                  <c:pt idx="83">
                    <c:v>Microcontrollers and microprocessors</c:v>
                  </c:pt>
                  <c:pt idx="84">
                    <c:v>Microcontrollers and microprocessors</c:v>
                  </c:pt>
                  <c:pt idx="85">
                    <c:v>Microcontrollers and microprocessors</c:v>
                  </c:pt>
                  <c:pt idx="86">
                    <c:v>Microcontrollers and microprocessors</c:v>
                  </c:pt>
                  <c:pt idx="87">
                    <c:v>Microcontrollers and microprocessors</c:v>
                  </c:pt>
                  <c:pt idx="88">
                    <c:v>Microcontrollers and microprocessors</c:v>
                  </c:pt>
                  <c:pt idx="89">
                    <c:v>Microcontrollers and microprocessors</c:v>
                  </c:pt>
                  <c:pt idx="90">
                    <c:v>Microcontrollers and microprocessors</c:v>
                  </c:pt>
                  <c:pt idx="91">
                    <c:v>Microcontrollers and microprocessors</c:v>
                  </c:pt>
                  <c:pt idx="92">
                    <c:v>Microcontrollers and microprocessors</c:v>
                  </c:pt>
                  <c:pt idx="93">
                    <c:v>Microcontrollers and microprocessors</c:v>
                  </c:pt>
                  <c:pt idx="94">
                    <c:v>Microcontrollers and microprocessors</c:v>
                  </c:pt>
                  <c:pt idx="95">
                    <c:v>Microcontrollers and microprocessors</c:v>
                  </c:pt>
                  <c:pt idx="96">
                    <c:v>Microcontrollers and microprocessors</c:v>
                  </c:pt>
                  <c:pt idx="97">
                    <c:v>Microcontrollers and microprocessors</c:v>
                  </c:pt>
                  <c:pt idx="98">
                    <c:v>Microcontrollers and microprocessors</c:v>
                  </c:pt>
                  <c:pt idx="99">
                    <c:v>Microcontrollers and microprocessors</c:v>
                  </c:pt>
                  <c:pt idx="100">
                    <c:v>Microcontrollers and microprocessors</c:v>
                  </c:pt>
                  <c:pt idx="101">
                    <c:v>Microcontrollers and microprocessors</c:v>
                  </c:pt>
                  <c:pt idx="102">
                    <c:v>Microcontrollers and microprocessors</c:v>
                  </c:pt>
                  <c:pt idx="103">
                    <c:v>Microcontrollers and microprocessors</c:v>
                  </c:pt>
                  <c:pt idx="104">
                    <c:v>Microcontrollers and microprocessors</c:v>
                  </c:pt>
                  <c:pt idx="105">
                    <c:v>Microcontrollers and microprocessors</c:v>
                  </c:pt>
                  <c:pt idx="106">
                    <c:v>Microcontrollers and microprocessors</c:v>
                  </c:pt>
                  <c:pt idx="107">
                    <c:v>Microcontrollers and microprocessors</c:v>
                  </c:pt>
                  <c:pt idx="108">
                    <c:v>Microcontrollers and microprocessors</c:v>
                  </c:pt>
                  <c:pt idx="109">
                    <c:v>Microcontrollers and microprocessors</c:v>
                  </c:pt>
                  <c:pt idx="110">
                    <c:v>Microcontrollers and microprocessors</c:v>
                  </c:pt>
                  <c:pt idx="111">
                    <c:v>Microcontrollers and microprocessors</c:v>
                  </c:pt>
                  <c:pt idx="112">
                    <c:v>Microcontrollers and microprocessors</c:v>
                  </c:pt>
                  <c:pt idx="113">
                    <c:v>Microcontrollers and microprocessors</c:v>
                  </c:pt>
                  <c:pt idx="114">
                    <c:v>Microcontrollers and microprocessors</c:v>
                  </c:pt>
                  <c:pt idx="115">
                    <c:v>Microcontrollers and microprocessors</c:v>
                  </c:pt>
                  <c:pt idx="116">
                    <c:v>Microcontrollers and microprocessors</c:v>
                  </c:pt>
                  <c:pt idx="117">
                    <c:v>Microcontrollers and microprocessors</c:v>
                  </c:pt>
                  <c:pt idx="118">
                    <c:v>Microcontrollers and microprocessors</c:v>
                  </c:pt>
                  <c:pt idx="119">
                    <c:v>Microcontrollers and microprocessors</c:v>
                  </c:pt>
                  <c:pt idx="120">
                    <c:v>Microcontrollers and microprocessors</c:v>
                  </c:pt>
                  <c:pt idx="121">
                    <c:v>Microcontrollers and microprocessors</c:v>
                  </c:pt>
                  <c:pt idx="122">
                    <c:v>Microcontrollers and microprocessors</c:v>
                  </c:pt>
                  <c:pt idx="123">
                    <c:v>Microcontrollers and microprocessors</c:v>
                  </c:pt>
                  <c:pt idx="124">
                    <c:v>Microcontrollers and microprocessors</c:v>
                  </c:pt>
                  <c:pt idx="125">
                    <c:v>Microcontrollers and microprocessors</c:v>
                  </c:pt>
                  <c:pt idx="126">
                    <c:v>Microcontrollers and microprocessors</c:v>
                  </c:pt>
                  <c:pt idx="127">
                    <c:v>Microcontrollers and microprocessors</c:v>
                  </c:pt>
                  <c:pt idx="128">
                    <c:v>Microcontrollers and microprocessors</c:v>
                  </c:pt>
                  <c:pt idx="129">
                    <c:v>Microcontrollers and microprocessors</c:v>
                  </c:pt>
                  <c:pt idx="130">
                    <c:v>Microcontrollers and microprocessors</c:v>
                  </c:pt>
                  <c:pt idx="131">
                    <c:v>Microcontrollers and microprocessors</c:v>
                  </c:pt>
                  <c:pt idx="132">
                    <c:v>Microcontrollers and microprocessors</c:v>
                  </c:pt>
                  <c:pt idx="133">
                    <c:v>Microcontrollers and microprocessors</c:v>
                  </c:pt>
                  <c:pt idx="134">
                    <c:v>Microcontrollers and microprocessors</c:v>
                  </c:pt>
                  <c:pt idx="135">
                    <c:v>Microcontrollers and microprocessors</c:v>
                  </c:pt>
                  <c:pt idx="136">
                    <c:v>Microcontrollers and microprocessors</c:v>
                  </c:pt>
                  <c:pt idx="137">
                    <c:v>Microcontrollers and microprocessors</c:v>
                  </c:pt>
                  <c:pt idx="138">
                    <c:v>Microcontrollers and microprocessors</c:v>
                  </c:pt>
                  <c:pt idx="139">
                    <c:v>Microcontrollers and microprocessors</c:v>
                  </c:pt>
                  <c:pt idx="140">
                    <c:v>Microcontrollers and microprocessors</c:v>
                  </c:pt>
                  <c:pt idx="141">
                    <c:v>Microcontrollers and microprocessors</c:v>
                  </c:pt>
                  <c:pt idx="142">
                    <c:v>Microcontrollers and microprocessors</c:v>
                  </c:pt>
                  <c:pt idx="143">
                    <c:v>Microcontrollers and microprocessors</c:v>
                  </c:pt>
                  <c:pt idx="144">
                    <c:v>Microcontrollers and microprocessors</c:v>
                  </c:pt>
                  <c:pt idx="145">
                    <c:v>Microcontrollers and microprocessors</c:v>
                  </c:pt>
                  <c:pt idx="146">
                    <c:v>Microcontrollers and microprocessors</c:v>
                  </c:pt>
                  <c:pt idx="147">
                    <c:v>Microcontrollers and microprocessors</c:v>
                  </c:pt>
                  <c:pt idx="148">
                    <c:v>Microcontrollers and microprocessors</c:v>
                  </c:pt>
                  <c:pt idx="149">
                    <c:v>Microcontrollers and microprocessors</c:v>
                  </c:pt>
                  <c:pt idx="150">
                    <c:v>Microcontrollers and microprocessors</c:v>
                  </c:pt>
                  <c:pt idx="151">
                    <c:v>Microcontrollers and microprocessors</c:v>
                  </c:pt>
                  <c:pt idx="152">
                    <c:v>Microcontrollers and microprocessors</c:v>
                  </c:pt>
                  <c:pt idx="153">
                    <c:v>Microcontrollers and microprocessors</c:v>
                  </c:pt>
                  <c:pt idx="154">
                    <c:v>Microcontrollers and microprocessors</c:v>
                  </c:pt>
                  <c:pt idx="155">
                    <c:v>Microcontrollers and microprocessors</c:v>
                  </c:pt>
                  <c:pt idx="156">
                    <c:v>Microcontrollers and microprocessors</c:v>
                  </c:pt>
                  <c:pt idx="157">
                    <c:v>Microcontrollers and microprocessors</c:v>
                  </c:pt>
                  <c:pt idx="158">
                    <c:v>Microcontrollers and microprocessors</c:v>
                  </c:pt>
                  <c:pt idx="159">
                    <c:v>Microcontrollers and microprocessors</c:v>
                  </c:pt>
                  <c:pt idx="160">
                    <c:v>Microcontrollers and microprocessors</c:v>
                  </c:pt>
                  <c:pt idx="161">
                    <c:v>Microcontrollers and microprocessors</c:v>
                  </c:pt>
                  <c:pt idx="162">
                    <c:v>Microcontrollers and microprocessors</c:v>
                  </c:pt>
                  <c:pt idx="163">
                    <c:v>Microcontrollers and microprocessors</c:v>
                  </c:pt>
                  <c:pt idx="164">
                    <c:v>Microcontrollers and microprocessors</c:v>
                  </c:pt>
                  <c:pt idx="165">
                    <c:v>Microcontrollers and microprocessors</c:v>
                  </c:pt>
                  <c:pt idx="166">
                    <c:v>Microcontrollers and microprocessors</c:v>
                  </c:pt>
                  <c:pt idx="167">
                    <c:v>Microcontrollers and microprocessors</c:v>
                  </c:pt>
                  <c:pt idx="168">
                    <c:v>Microcontrollers and microprocessors</c:v>
                  </c:pt>
                  <c:pt idx="169">
                    <c:v>Microcontrollers and microprocessors</c:v>
                  </c:pt>
                  <c:pt idx="170">
                    <c:v>Microcontrollers and microprocessors</c:v>
                  </c:pt>
                  <c:pt idx="171">
                    <c:v>Microcontrollers and microprocessors</c:v>
                  </c:pt>
                  <c:pt idx="172">
                    <c:v>Microcontrollers and microprocessors</c:v>
                  </c:pt>
                  <c:pt idx="173">
                    <c:v>Microcontrollers and microprocessors</c:v>
                  </c:pt>
                  <c:pt idx="174">
                    <c:v>Microcontrollers and microprocessors</c:v>
                  </c:pt>
                  <c:pt idx="175">
                    <c:v>Microcontrollers and microprocessors</c:v>
                  </c:pt>
                  <c:pt idx="176">
                    <c:v>Microcontrollers and microprocessors</c:v>
                  </c:pt>
                  <c:pt idx="177">
                    <c:v>Microcontrollers and microprocessors</c:v>
                  </c:pt>
                  <c:pt idx="178">
                    <c:v>Microcontrollers and microprocessors</c:v>
                  </c:pt>
                  <c:pt idx="179">
                    <c:v>Microcontrollers and microprocessors</c:v>
                  </c:pt>
                  <c:pt idx="180">
                    <c:v>Microcontrollers and microprocessors</c:v>
                  </c:pt>
                  <c:pt idx="181">
                    <c:v>Microcontrollers and microprocessors</c:v>
                  </c:pt>
                  <c:pt idx="182">
                    <c:v>Microcontrollers and microprocessors</c:v>
                  </c:pt>
                  <c:pt idx="183">
                    <c:v>Microcontrollers and microprocessors</c:v>
                  </c:pt>
                  <c:pt idx="184">
                    <c:v>Microcontrollers and microprocessors</c:v>
                  </c:pt>
                  <c:pt idx="185">
                    <c:v>Microcontrollers and microprocessors</c:v>
                  </c:pt>
                  <c:pt idx="186">
                    <c:v>Microcontrollers and microprocessors</c:v>
                  </c:pt>
                  <c:pt idx="187">
                    <c:v>Microcontrollers and microprocessors</c:v>
                  </c:pt>
                  <c:pt idx="188">
                    <c:v>Microcontrollers and microprocessors</c:v>
                  </c:pt>
                  <c:pt idx="189">
                    <c:v>Microcontrollers and microprocessors</c:v>
                  </c:pt>
                  <c:pt idx="190">
                    <c:v>Microcontrollers and microprocessors</c:v>
                  </c:pt>
                  <c:pt idx="191">
                    <c:v>Microcontrollers and microprocessors</c:v>
                  </c:pt>
                  <c:pt idx="192">
                    <c:v>Microcontrollers and microprocessors</c:v>
                  </c:pt>
                  <c:pt idx="193">
                    <c:v>Microcontrollers and microprocessors</c:v>
                  </c:pt>
                  <c:pt idx="194">
                    <c:v>Microcontrollers and microprocessors</c:v>
                  </c:pt>
                  <c:pt idx="195">
                    <c:v>Microcontrollers and microprocessors</c:v>
                  </c:pt>
                  <c:pt idx="196">
                    <c:v>Microcontrollers and microprocessors</c:v>
                  </c:pt>
                  <c:pt idx="197">
                    <c:v>Microcontrollers and microprocessors</c:v>
                  </c:pt>
                  <c:pt idx="198">
                    <c:v>Microcontrollers and microprocessors</c:v>
                  </c:pt>
                  <c:pt idx="199">
                    <c:v>Microcontrollers and microprocessors</c:v>
                  </c:pt>
                  <c:pt idx="200">
                    <c:v>Microcontrollers and microprocessors</c:v>
                  </c:pt>
                  <c:pt idx="201">
                    <c:v>Microcontrollers and microprocessors</c:v>
                  </c:pt>
                  <c:pt idx="202">
                    <c:v>Microcontrollers and microprocessors</c:v>
                  </c:pt>
                  <c:pt idx="203">
                    <c:v>Microcontrollers and microprocessors</c:v>
                  </c:pt>
                  <c:pt idx="204">
                    <c:v>Microcontrollers and microprocessors</c:v>
                  </c:pt>
                  <c:pt idx="205">
                    <c:v>Microcontrollers and microprocessors</c:v>
                  </c:pt>
                  <c:pt idx="206">
                    <c:v>Microcontrollers and microprocessors</c:v>
                  </c:pt>
                  <c:pt idx="207">
                    <c:v>Microcontrollers and microprocessors</c:v>
                  </c:pt>
                  <c:pt idx="208">
                    <c:v>Microcontrollers and microprocessors</c:v>
                  </c:pt>
                  <c:pt idx="209">
                    <c:v>Microcontrollers and microprocessors</c:v>
                  </c:pt>
                  <c:pt idx="210">
                    <c:v>Microcontrollers and microprocessors</c:v>
                  </c:pt>
                  <c:pt idx="211">
                    <c:v>Microcontrollers and microprocessors</c:v>
                  </c:pt>
                  <c:pt idx="212">
                    <c:v>Microcontrollers and microprocessors</c:v>
                  </c:pt>
                  <c:pt idx="213">
                    <c:v>Microcontrollers and microprocessors</c:v>
                  </c:pt>
                  <c:pt idx="214">
                    <c:v>Microcontrollers and microprocessors</c:v>
                  </c:pt>
                  <c:pt idx="215">
                    <c:v>Microcontrollers and microprocessors</c:v>
                  </c:pt>
                  <c:pt idx="216">
                    <c:v>Microcontrollers and microprocessors</c:v>
                  </c:pt>
                  <c:pt idx="217">
                    <c:v>Microcontrollers and microprocessors</c:v>
                  </c:pt>
                  <c:pt idx="218">
                    <c:v>Microcontrollers and microprocessors</c:v>
                  </c:pt>
                  <c:pt idx="219">
                    <c:v>Microcontrollers and microprocessors</c:v>
                  </c:pt>
                  <c:pt idx="220">
                    <c:v>Microcontrollers and microprocessors</c:v>
                  </c:pt>
                  <c:pt idx="221">
                    <c:v>Microcontrollers and microprocessors</c:v>
                  </c:pt>
                  <c:pt idx="222">
                    <c:v>Microcontrollers and microprocessors</c:v>
                  </c:pt>
                  <c:pt idx="223">
                    <c:v>Microcontrollers and microprocessors</c:v>
                  </c:pt>
                  <c:pt idx="224">
                    <c:v>Microcontrollers and microprocessors</c:v>
                  </c:pt>
                  <c:pt idx="225">
                    <c:v>Microcontrollers and microprocessors</c:v>
                  </c:pt>
                  <c:pt idx="226">
                    <c:v>Microcontrollers and microprocessors</c:v>
                  </c:pt>
                  <c:pt idx="227">
                    <c:v>Microcontrollers and microprocessors</c:v>
                  </c:pt>
                  <c:pt idx="228">
                    <c:v>Microcontrollers and microprocessors</c:v>
                  </c:pt>
                  <c:pt idx="229">
                    <c:v>Microcontrollers and microprocessors</c:v>
                  </c:pt>
                  <c:pt idx="230">
                    <c:v>Microcontrollers and microprocessors</c:v>
                  </c:pt>
                  <c:pt idx="231">
                    <c:v>Microcontrollers and microprocessors</c:v>
                  </c:pt>
                  <c:pt idx="232">
                    <c:v>Microcontrollers and microprocessors</c:v>
                  </c:pt>
                  <c:pt idx="233">
                    <c:v>Microcontrollers and microprocessors</c:v>
                  </c:pt>
                  <c:pt idx="234">
                    <c:v>Microcontrollers and microprocessors</c:v>
                  </c:pt>
                  <c:pt idx="235">
                    <c:v>Microcontrollers and microprocessors</c:v>
                  </c:pt>
                  <c:pt idx="236">
                    <c:v>Microcontrollers and microprocessors</c:v>
                  </c:pt>
                  <c:pt idx="237">
                    <c:v>Microcontrollers and microprocessors</c:v>
                  </c:pt>
                  <c:pt idx="238">
                    <c:v>Microcontrollers and microprocessors</c:v>
                  </c:pt>
                  <c:pt idx="239">
                    <c:v>Microcontrollers and microprocessors</c:v>
                  </c:pt>
                  <c:pt idx="240">
                    <c:v>Microcontrollers and microprocessors</c:v>
                  </c:pt>
                  <c:pt idx="241">
                    <c:v>Microcontrollers and microprocessors</c:v>
                  </c:pt>
                  <c:pt idx="242">
                    <c:v>Microcontrollers and microprocessors</c:v>
                  </c:pt>
                  <c:pt idx="243">
                    <c:v>Microcontrollers and microprocessors</c:v>
                  </c:pt>
                  <c:pt idx="244">
                    <c:v>Microcontrollers and microprocessors</c:v>
                  </c:pt>
                  <c:pt idx="245">
                    <c:v>Microcontrollers and microprocessors</c:v>
                  </c:pt>
                  <c:pt idx="246">
                    <c:v>Microcontrollers and microprocessors</c:v>
                  </c:pt>
                  <c:pt idx="247">
                    <c:v>Microcontrollers and microprocessors</c:v>
                  </c:pt>
                  <c:pt idx="248">
                    <c:v>Microcontrollers and microprocessors</c:v>
                  </c:pt>
                  <c:pt idx="249">
                    <c:v>Microcontrollers and microprocessors</c:v>
                  </c:pt>
                  <c:pt idx="250">
                    <c:v>Microcontrollers and microprocessors</c:v>
                  </c:pt>
                  <c:pt idx="251">
                    <c:v>Microcontrollers and microprocessors</c:v>
                  </c:pt>
                  <c:pt idx="252">
                    <c:v>Microcontrollers and microprocessors</c:v>
                  </c:pt>
                  <c:pt idx="253">
                    <c:v>Microcontrollers and microprocessors</c:v>
                  </c:pt>
                  <c:pt idx="254">
                    <c:v>Microcontrollers and microprocessors</c:v>
                  </c:pt>
                  <c:pt idx="255">
                    <c:v>Microcontrollers and microprocessors</c:v>
                  </c:pt>
                  <c:pt idx="256">
                    <c:v>Microcontrollers and microprocessors</c:v>
                  </c:pt>
                  <c:pt idx="257">
                    <c:v>Microcontrollers and microprocessors</c:v>
                  </c:pt>
                  <c:pt idx="258">
                    <c:v>Microcontrollers and microprocessors</c:v>
                  </c:pt>
                  <c:pt idx="259">
                    <c:v>Microcontrollers and microprocessors</c:v>
                  </c:pt>
                  <c:pt idx="260">
                    <c:v>Microcontrollers and microprocessors</c:v>
                  </c:pt>
                  <c:pt idx="261">
                    <c:v>Microcontrollers and microprocessors</c:v>
                  </c:pt>
                  <c:pt idx="262">
                    <c:v>Microcontrollers and microprocessors</c:v>
                  </c:pt>
                  <c:pt idx="263">
                    <c:v>Microcontrollers and microprocessors</c:v>
                  </c:pt>
                  <c:pt idx="264">
                    <c:v>Microcontrollers and microprocessors</c:v>
                  </c:pt>
                  <c:pt idx="265">
                    <c:v>Microcontrollers and microprocessors</c:v>
                  </c:pt>
                  <c:pt idx="266">
                    <c:v>Microcontrollers and microprocessors</c:v>
                  </c:pt>
                  <c:pt idx="267">
                    <c:v>Microcontrollers and microprocessors</c:v>
                  </c:pt>
                  <c:pt idx="268">
                    <c:v>Microcontrollers and microprocessors</c:v>
                  </c:pt>
                  <c:pt idx="269">
                    <c:v>Microcontrollers and microprocessors</c:v>
                  </c:pt>
                  <c:pt idx="270">
                    <c:v>Microcontrollers and microprocessors</c:v>
                  </c:pt>
                  <c:pt idx="271">
                    <c:v>Microcontrollers and microprocessors</c:v>
                  </c:pt>
                  <c:pt idx="272">
                    <c:v>Microcontrollers and microprocessors</c:v>
                  </c:pt>
                  <c:pt idx="273">
                    <c:v>Microcontrollers and microprocessors</c:v>
                  </c:pt>
                  <c:pt idx="274">
                    <c:v>Microcontrollers and microprocessors</c:v>
                  </c:pt>
                  <c:pt idx="275">
                    <c:v>Microcontrollers and microprocessors</c:v>
                  </c:pt>
                  <c:pt idx="276">
                    <c:v>Microcontrollers and microprocessors</c:v>
                  </c:pt>
                  <c:pt idx="277">
                    <c:v>Microcontrollers and microprocessors</c:v>
                  </c:pt>
                  <c:pt idx="278">
                    <c:v>Microcontrollers and microprocessors</c:v>
                  </c:pt>
                  <c:pt idx="279">
                    <c:v>Microcontrollers and microprocessors</c:v>
                  </c:pt>
                  <c:pt idx="280">
                    <c:v>Microcontrollers and microprocessors</c:v>
                  </c:pt>
                  <c:pt idx="281">
                    <c:v>Microcontrollers and microprocessors</c:v>
                  </c:pt>
                  <c:pt idx="282">
                    <c:v>Microcontrollers and microprocessors</c:v>
                  </c:pt>
                  <c:pt idx="283">
                    <c:v>Microcontrollers and microprocessors</c:v>
                  </c:pt>
                  <c:pt idx="284">
                    <c:v>Microcontrollers and microprocessors</c:v>
                  </c:pt>
                  <c:pt idx="285">
                    <c:v>Microcontrollers and microprocessors</c:v>
                  </c:pt>
                  <c:pt idx="286">
                    <c:v>Microcontrollers and microprocessors</c:v>
                  </c:pt>
                  <c:pt idx="287">
                    <c:v>Microcontrollers and microprocessors</c:v>
                  </c:pt>
                  <c:pt idx="288">
                    <c:v>Microcontrollers and microprocessors</c:v>
                  </c:pt>
                  <c:pt idx="289">
                    <c:v>Microcontrollers and microprocessors</c:v>
                  </c:pt>
                  <c:pt idx="290">
                    <c:v>Microcontrollers and microprocessors</c:v>
                  </c:pt>
                  <c:pt idx="291">
                    <c:v>Microcontrollers and microprocessors</c:v>
                  </c:pt>
                  <c:pt idx="292">
                    <c:v>Microcontrollers and microprocessors</c:v>
                  </c:pt>
                  <c:pt idx="293">
                    <c:v>Microcontrollers and microprocessors</c:v>
                  </c:pt>
                  <c:pt idx="294">
                    <c:v>Microcontrollers and microprocessors</c:v>
                  </c:pt>
                  <c:pt idx="295">
                    <c:v>Microcontrollers and microprocessors</c:v>
                  </c:pt>
                  <c:pt idx="296">
                    <c:v>Microcontrollers and microprocessors</c:v>
                  </c:pt>
                  <c:pt idx="297">
                    <c:v>Microcontrollers and microprocessors</c:v>
                  </c:pt>
                  <c:pt idx="298">
                    <c:v>Microcontrollers and microprocessors</c:v>
                  </c:pt>
                  <c:pt idx="299">
                    <c:v>Microcontrollers and microprocessors</c:v>
                  </c:pt>
                  <c:pt idx="300">
                    <c:v>Microcontrollers and microprocessors</c:v>
                  </c:pt>
                  <c:pt idx="301">
                    <c:v>Microcontrollers and microprocessors</c:v>
                  </c:pt>
                  <c:pt idx="302">
                    <c:v>Microcontrollers and microprocessors</c:v>
                  </c:pt>
                  <c:pt idx="303">
                    <c:v>Microcontrollers and microprocessors</c:v>
                  </c:pt>
                  <c:pt idx="304">
                    <c:v>Microcontrollers and microprocessors</c:v>
                  </c:pt>
                  <c:pt idx="305">
                    <c:v>Microcontrollers and microprocessors</c:v>
                  </c:pt>
                  <c:pt idx="306">
                    <c:v>Microcontrollers and microprocessors</c:v>
                  </c:pt>
                  <c:pt idx="307">
                    <c:v>Microcontrollers and microprocessors</c:v>
                  </c:pt>
                  <c:pt idx="308">
                    <c:v>Microcontrollers and microprocessors</c:v>
                  </c:pt>
                  <c:pt idx="309">
                    <c:v>Microcontrollers and microprocessors</c:v>
                  </c:pt>
                  <c:pt idx="310">
                    <c:v>Microcontrollers and microprocessors</c:v>
                  </c:pt>
                  <c:pt idx="311">
                    <c:v>Microcontrollers and microprocessors</c:v>
                  </c:pt>
                  <c:pt idx="312">
                    <c:v>Microcontrollers and microprocessors</c:v>
                  </c:pt>
                  <c:pt idx="313">
                    <c:v>Microcontrollers and microprocessors</c:v>
                  </c:pt>
                  <c:pt idx="314">
                    <c:v>Microcontrollers and microprocessors</c:v>
                  </c:pt>
                  <c:pt idx="315">
                    <c:v>Microcontrollers and microprocessors</c:v>
                  </c:pt>
                  <c:pt idx="316">
                    <c:v>Microcontrollers and microprocessors</c:v>
                  </c:pt>
                  <c:pt idx="317">
                    <c:v>Microcontrollers and microprocessors</c:v>
                  </c:pt>
                  <c:pt idx="318">
                    <c:v>Microcontrollers and microprocessors</c:v>
                  </c:pt>
                  <c:pt idx="319">
                    <c:v>Microcontrollers and microprocessors</c:v>
                  </c:pt>
                  <c:pt idx="320">
                    <c:v>Microcontrollers and microprocessors</c:v>
                  </c:pt>
                  <c:pt idx="321">
                    <c:v>Microcontrollers and microprocessors</c:v>
                  </c:pt>
                  <c:pt idx="322">
                    <c:v>Microcontrollers and microprocessors</c:v>
                  </c:pt>
                  <c:pt idx="323">
                    <c:v>Microcontrollers and microprocessors</c:v>
                  </c:pt>
                  <c:pt idx="324">
                    <c:v>Microcontrollers and microprocessors</c:v>
                  </c:pt>
                  <c:pt idx="325">
                    <c:v>Microcontrollers and microprocessors</c:v>
                  </c:pt>
                  <c:pt idx="326">
                    <c:v>Microcontrollers and microprocessors</c:v>
                  </c:pt>
                  <c:pt idx="327">
                    <c:v>Microcontrollers and microprocessors</c:v>
                  </c:pt>
                  <c:pt idx="328">
                    <c:v>Microcontrollers and microprocessors</c:v>
                  </c:pt>
                  <c:pt idx="329">
                    <c:v>Microcontrollers and microprocessors</c:v>
                  </c:pt>
                  <c:pt idx="330">
                    <c:v>Microcontrollers and microprocessors</c:v>
                  </c:pt>
                  <c:pt idx="331">
                    <c:v>Microcontrollers and microprocessors</c:v>
                  </c:pt>
                  <c:pt idx="332">
                    <c:v>Microcontrollers and microprocessors</c:v>
                  </c:pt>
                  <c:pt idx="333">
                    <c:v>Microcontrollers and microprocessors</c:v>
                  </c:pt>
                  <c:pt idx="334">
                    <c:v>Microcontrollers and microprocessors</c:v>
                  </c:pt>
                  <c:pt idx="335">
                    <c:v>Microcontrollers and microprocessors</c:v>
                  </c:pt>
                  <c:pt idx="336">
                    <c:v>Microcontrollers and microprocessors</c:v>
                  </c:pt>
                  <c:pt idx="337">
                    <c:v>Microcontrollers and microprocessors</c:v>
                  </c:pt>
                  <c:pt idx="338">
                    <c:v>Microcontrollers and microprocessors</c:v>
                  </c:pt>
                  <c:pt idx="339">
                    <c:v>Microcontrollers and microprocessors</c:v>
                  </c:pt>
                  <c:pt idx="340">
                    <c:v>Microcontrollers and microprocessors</c:v>
                  </c:pt>
                  <c:pt idx="341">
                    <c:v>Microcontrollers and microprocessors</c:v>
                  </c:pt>
                  <c:pt idx="342">
                    <c:v>Microcontrollers and microprocessors</c:v>
                  </c:pt>
                  <c:pt idx="343">
                    <c:v>Microcontrollers and microprocessors</c:v>
                  </c:pt>
                  <c:pt idx="344">
                    <c:v>Microcontrollers and microprocessors</c:v>
                  </c:pt>
                  <c:pt idx="345">
                    <c:v>Microcontrollers and microprocessors</c:v>
                  </c:pt>
                  <c:pt idx="346">
                    <c:v>Microcontrollers and microprocessors</c:v>
                  </c:pt>
                  <c:pt idx="347">
                    <c:v>Microcontrollers and microprocessors</c:v>
                  </c:pt>
                  <c:pt idx="348">
                    <c:v>Microcontrollers and microprocessors</c:v>
                  </c:pt>
                  <c:pt idx="349">
                    <c:v>Microcontrollers and microprocessors</c:v>
                  </c:pt>
                  <c:pt idx="350">
                    <c:v>Microcontrollers and microprocessors</c:v>
                  </c:pt>
                  <c:pt idx="351">
                    <c:v>Microcontrollers and microprocessors</c:v>
                  </c:pt>
                  <c:pt idx="352">
                    <c:v>Microcontrollers and microprocessors</c:v>
                  </c:pt>
                  <c:pt idx="353">
                    <c:v>Microcontrollers and microprocessors</c:v>
                  </c:pt>
                  <c:pt idx="354">
                    <c:v>Microcontrollers and microprocessors</c:v>
                  </c:pt>
                  <c:pt idx="355">
                    <c:v>Microcontrollers and microprocessors</c:v>
                  </c:pt>
                  <c:pt idx="356">
                    <c:v>Microcontrollers and microprocessors</c:v>
                  </c:pt>
                  <c:pt idx="357">
                    <c:v>Microcontrollers and microprocessors</c:v>
                  </c:pt>
                  <c:pt idx="358">
                    <c:v>Microcontrollers and microprocessors</c:v>
                  </c:pt>
                  <c:pt idx="359">
                    <c:v>Microcontrollers and microprocessors</c:v>
                  </c:pt>
                  <c:pt idx="360">
                    <c:v>Microcontrollers and microprocessors</c:v>
                  </c:pt>
                  <c:pt idx="361">
                    <c:v>Microcontrollers and microprocessors</c:v>
                  </c:pt>
                  <c:pt idx="362">
                    <c:v>Microcontrollers and microprocessors</c:v>
                  </c:pt>
                  <c:pt idx="363">
                    <c:v>Microcontrollers and microprocessors</c:v>
                  </c:pt>
                  <c:pt idx="364">
                    <c:v>Microcontrollers and microprocessors</c:v>
                  </c:pt>
                  <c:pt idx="365">
                    <c:v>Microcontrollers and microprocessors</c:v>
                  </c:pt>
                  <c:pt idx="366">
                    <c:v>Microcontrollers and microprocessors</c:v>
                  </c:pt>
                  <c:pt idx="367">
                    <c:v>Microcontrollers and microprocessors</c:v>
                  </c:pt>
                  <c:pt idx="368">
                    <c:v>Microcontrollers and microprocessors</c:v>
                  </c:pt>
                  <c:pt idx="369">
                    <c:v>Microcontrollers and microprocessors</c:v>
                  </c:pt>
                  <c:pt idx="370">
                    <c:v>Microcontrollers and microprocessors</c:v>
                  </c:pt>
                  <c:pt idx="371">
                    <c:v>Microcontrollers and microprocessors</c:v>
                  </c:pt>
                  <c:pt idx="372">
                    <c:v>Microcontrollers and microprocessors</c:v>
                  </c:pt>
                  <c:pt idx="373">
                    <c:v>Microcontrollers and microprocessors</c:v>
                  </c:pt>
                  <c:pt idx="374">
                    <c:v>Microcontrollers and microprocessors</c:v>
                  </c:pt>
                  <c:pt idx="375">
                    <c:v>Microcontrollers and microprocessors</c:v>
                  </c:pt>
                  <c:pt idx="376">
                    <c:v>Microcontrollers and microprocessors</c:v>
                  </c:pt>
                  <c:pt idx="377">
                    <c:v>Microcontrollers and microprocessors</c:v>
                  </c:pt>
                  <c:pt idx="378">
                    <c:v>Microcontrollers and microprocessors</c:v>
                  </c:pt>
                  <c:pt idx="379">
                    <c:v>Microcontrollers and microprocessors</c:v>
                  </c:pt>
                  <c:pt idx="380">
                    <c:v>Microcontrollers and microprocessors</c:v>
                  </c:pt>
                  <c:pt idx="381">
                    <c:v>Microcontrollers and microprocessors</c:v>
                  </c:pt>
                  <c:pt idx="382">
                    <c:v>Microcontrollers and microprocessors</c:v>
                  </c:pt>
                  <c:pt idx="383">
                    <c:v>Microcontrollers and microprocessors</c:v>
                  </c:pt>
                  <c:pt idx="384">
                    <c:v>Microcontrollers and microprocessors</c:v>
                  </c:pt>
                  <c:pt idx="385">
                    <c:v>Microcontrollers and microprocessors</c:v>
                  </c:pt>
                  <c:pt idx="386">
                    <c:v>Microcontrollers and microprocessors</c:v>
                  </c:pt>
                  <c:pt idx="387">
                    <c:v>Microcontrollers and microprocessors</c:v>
                  </c:pt>
                  <c:pt idx="388">
                    <c:v>Microcontrollers and microprocessors</c:v>
                  </c:pt>
                  <c:pt idx="389">
                    <c:v>Microcontrollers and microprocessors</c:v>
                  </c:pt>
                  <c:pt idx="390">
                    <c:v>Microcontrollers and microprocessors</c:v>
                  </c:pt>
                  <c:pt idx="391">
                    <c:v>Microcontrollers and microprocessors</c:v>
                  </c:pt>
                  <c:pt idx="392">
                    <c:v>Microcontrollers and microprocessors</c:v>
                  </c:pt>
                  <c:pt idx="393">
                    <c:v>Microcontrollers and microprocessors</c:v>
                  </c:pt>
                  <c:pt idx="394">
                    <c:v>Microcontrollers and microprocessors</c:v>
                  </c:pt>
                  <c:pt idx="395">
                    <c:v>Microcontrollers and microprocessors</c:v>
                  </c:pt>
                  <c:pt idx="396">
                    <c:v>Microcontrollers and microprocessors</c:v>
                  </c:pt>
                  <c:pt idx="397">
                    <c:v>Microcontrollers and microprocessors</c:v>
                  </c:pt>
                  <c:pt idx="398">
                    <c:v>Microcontrollers and microprocessors</c:v>
                  </c:pt>
                  <c:pt idx="399">
                    <c:v>Microcontrollers and microprocessors</c:v>
                  </c:pt>
                  <c:pt idx="400">
                    <c:v>Microcontrollers and microprocessors</c:v>
                  </c:pt>
                  <c:pt idx="401">
                    <c:v>Microcontrollers and microprocessors</c:v>
                  </c:pt>
                  <c:pt idx="402">
                    <c:v>Microcontrollers and microprocessors</c:v>
                  </c:pt>
                  <c:pt idx="403">
                    <c:v>Microcontrollers and microprocessors</c:v>
                  </c:pt>
                  <c:pt idx="404">
                    <c:v>Microcontrollers and microprocessors</c:v>
                  </c:pt>
                  <c:pt idx="405">
                    <c:v>Microcontrollers and microprocessors</c:v>
                  </c:pt>
                  <c:pt idx="406">
                    <c:v>Microcontrollers and microprocessors</c:v>
                  </c:pt>
                  <c:pt idx="407">
                    <c:v>Microcontrollers and microprocessors</c:v>
                  </c:pt>
                  <c:pt idx="408">
                    <c:v>Microcontrollers and microprocessors</c:v>
                  </c:pt>
                  <c:pt idx="409">
                    <c:v>Microcontrollers and microprocessors</c:v>
                  </c:pt>
                  <c:pt idx="410">
                    <c:v>Microcontrollers and microprocessors</c:v>
                  </c:pt>
                  <c:pt idx="411">
                    <c:v>Microcontrollers and microprocessors</c:v>
                  </c:pt>
                  <c:pt idx="412">
                    <c:v>Microcontrollers and microprocessors</c:v>
                  </c:pt>
                  <c:pt idx="413">
                    <c:v>Microcontrollers and microprocessors</c:v>
                  </c:pt>
                  <c:pt idx="414">
                    <c:v>Microcontrollers and microprocessors</c:v>
                  </c:pt>
                  <c:pt idx="415">
                    <c:v>Microcontrollers and microprocessors</c:v>
                  </c:pt>
                  <c:pt idx="416">
                    <c:v>Microcontrollers and microprocessors</c:v>
                  </c:pt>
                  <c:pt idx="417">
                    <c:v>Microcontrollers and microprocessors</c:v>
                  </c:pt>
                  <c:pt idx="418">
                    <c:v>Microcontrollers and microprocessors</c:v>
                  </c:pt>
                  <c:pt idx="419">
                    <c:v>Microcontrollers and microprocessors</c:v>
                  </c:pt>
                  <c:pt idx="420">
                    <c:v>Microcontrollers and microprocessors</c:v>
                  </c:pt>
                  <c:pt idx="421">
                    <c:v>Microcontrollers and microprocessors</c:v>
                  </c:pt>
                  <c:pt idx="422">
                    <c:v>Microcontrollers and microprocessors</c:v>
                  </c:pt>
                  <c:pt idx="423">
                    <c:v>Microcontrollers and microprocessors</c:v>
                  </c:pt>
                  <c:pt idx="424">
                    <c:v>Microcontrollers and microprocessors</c:v>
                  </c:pt>
                  <c:pt idx="425">
                    <c:v>Microcontrollers and microprocessors</c:v>
                  </c:pt>
                  <c:pt idx="426">
                    <c:v>Microcontrollers and microprocessors</c:v>
                  </c:pt>
                  <c:pt idx="427">
                    <c:v>Microcontrollers and microprocessors</c:v>
                  </c:pt>
                  <c:pt idx="428">
                    <c:v>Microcontrollers and microprocessors</c:v>
                  </c:pt>
                  <c:pt idx="429">
                    <c:v>Microcontrollers and microprocessors</c:v>
                  </c:pt>
                  <c:pt idx="430">
                    <c:v>Microcontrollers and microprocessors</c:v>
                  </c:pt>
                  <c:pt idx="431">
                    <c:v>Microcontrollers and microprocessors</c:v>
                  </c:pt>
                  <c:pt idx="432">
                    <c:v>Microcontrollers and microprocessors</c:v>
                  </c:pt>
                  <c:pt idx="433">
                    <c:v>Microcontrollers and microprocessors</c:v>
                  </c:pt>
                  <c:pt idx="434">
                    <c:v>Microcontrollers and microprocessors</c:v>
                  </c:pt>
                  <c:pt idx="435">
                    <c:v>Microcontrollers and microprocessors</c:v>
                  </c:pt>
                  <c:pt idx="436">
                    <c:v>Microcontrollers and microprocessors</c:v>
                  </c:pt>
                  <c:pt idx="437">
                    <c:v>Microcontrollers and microprocessors</c:v>
                  </c:pt>
                  <c:pt idx="438">
                    <c:v>Microcontrollers and microprocessors</c:v>
                  </c:pt>
                  <c:pt idx="439">
                    <c:v>Microcontrollers and microprocessors</c:v>
                  </c:pt>
                  <c:pt idx="440">
                    <c:v>Microcontrollers and microprocessors</c:v>
                  </c:pt>
                  <c:pt idx="441">
                    <c:v>Microcontrollers and microprocessors</c:v>
                  </c:pt>
                  <c:pt idx="442">
                    <c:v>Microcontrollers and microprocessors</c:v>
                  </c:pt>
                  <c:pt idx="443">
                    <c:v>Microcontrollers and microprocessors</c:v>
                  </c:pt>
                  <c:pt idx="444">
                    <c:v>Microcontrollers and microprocessors</c:v>
                  </c:pt>
                  <c:pt idx="445">
                    <c:v>Microcontrollers and microprocessors</c:v>
                  </c:pt>
                  <c:pt idx="446">
                    <c:v>Microcontrollers and microprocessors</c:v>
                  </c:pt>
                  <c:pt idx="447">
                    <c:v>Microcontrollers and microprocessors</c:v>
                  </c:pt>
                  <c:pt idx="448">
                    <c:v>Microcontrollers and microprocessors</c:v>
                  </c:pt>
                  <c:pt idx="449">
                    <c:v>Microcontrollers and microprocessors</c:v>
                  </c:pt>
                  <c:pt idx="450">
                    <c:v>Microcontrollers and microprocessors</c:v>
                  </c:pt>
                  <c:pt idx="451">
                    <c:v>Microcontrollers and microprocessors</c:v>
                  </c:pt>
                  <c:pt idx="452">
                    <c:v>Microcontrollers and microprocessors</c:v>
                  </c:pt>
                  <c:pt idx="453">
                    <c:v>Microcontrollers and microprocessors</c:v>
                  </c:pt>
                  <c:pt idx="454">
                    <c:v>Microcontrollers and microprocessors</c:v>
                  </c:pt>
                  <c:pt idx="455">
                    <c:v>Microcontrollers and microprocessors</c:v>
                  </c:pt>
                  <c:pt idx="456">
                    <c:v>Microcontrollers and microprocessors</c:v>
                  </c:pt>
                  <c:pt idx="457">
                    <c:v>Microcontrollers and microprocessors</c:v>
                  </c:pt>
                  <c:pt idx="458">
                    <c:v>Microcontrollers and microprocessors</c:v>
                  </c:pt>
                  <c:pt idx="459">
                    <c:v>Microcontrollers and microprocessors</c:v>
                  </c:pt>
                  <c:pt idx="460">
                    <c:v>Microcontrollers and microprocessors</c:v>
                  </c:pt>
                  <c:pt idx="461">
                    <c:v>Microcontrollers and microprocessors</c:v>
                  </c:pt>
                  <c:pt idx="462">
                    <c:v>Microcontrollers and microprocessors</c:v>
                  </c:pt>
                  <c:pt idx="463">
                    <c:v>Microcontrollers and microprocessors</c:v>
                  </c:pt>
                  <c:pt idx="464">
                    <c:v>Microcontrollers and microprocessors</c:v>
                  </c:pt>
                  <c:pt idx="465">
                    <c:v>Microcontrollers and microprocessors</c:v>
                  </c:pt>
                  <c:pt idx="466">
                    <c:v>Microcontrollers and microprocessors</c:v>
                  </c:pt>
                  <c:pt idx="467">
                    <c:v>Microcontrollers and microprocessors</c:v>
                  </c:pt>
                  <c:pt idx="468">
                    <c:v>Microcontrollers and microprocessors</c:v>
                  </c:pt>
                  <c:pt idx="469">
                    <c:v>Microcontrollers and microprocessors</c:v>
                  </c:pt>
                  <c:pt idx="470">
                    <c:v>Microcontrollers and microprocessors</c:v>
                  </c:pt>
                  <c:pt idx="471">
                    <c:v>Microcontrollers and microprocessors</c:v>
                  </c:pt>
                  <c:pt idx="472">
                    <c:v>Microcontrollers and microprocessors</c:v>
                  </c:pt>
                  <c:pt idx="473">
                    <c:v>Microcontrollers and microprocessors</c:v>
                  </c:pt>
                  <c:pt idx="474">
                    <c:v>Microcontrollers and microprocessors</c:v>
                  </c:pt>
                  <c:pt idx="475">
                    <c:v>Microcontrollers and microprocessors</c:v>
                  </c:pt>
                  <c:pt idx="476">
                    <c:v>Microcontrollers and microprocessors</c:v>
                  </c:pt>
                  <c:pt idx="477">
                    <c:v>Microcontrollers and microprocessors</c:v>
                  </c:pt>
                  <c:pt idx="478">
                    <c:v>Microcontrollers and microprocessors</c:v>
                  </c:pt>
                  <c:pt idx="479">
                    <c:v>Microcontrollers and microprocessors</c:v>
                  </c:pt>
                  <c:pt idx="480">
                    <c:v>Microcontrollers and microprocessors</c:v>
                  </c:pt>
                  <c:pt idx="481">
                    <c:v>Microcontrollers and microprocessors</c:v>
                  </c:pt>
                  <c:pt idx="482">
                    <c:v>Microcontrollers and microprocessors</c:v>
                  </c:pt>
                  <c:pt idx="483">
                    <c:v>Microcontrollers and microprocessors</c:v>
                  </c:pt>
                  <c:pt idx="484">
                    <c:v>Microcontrollers and microprocessors</c:v>
                  </c:pt>
                  <c:pt idx="485">
                    <c:v>Microcontrollers and microprocessors</c:v>
                  </c:pt>
                  <c:pt idx="486">
                    <c:v>Microcontrollers and microprocessors</c:v>
                  </c:pt>
                  <c:pt idx="487">
                    <c:v>Microcontrollers and microprocessors</c:v>
                  </c:pt>
                  <c:pt idx="488">
                    <c:v>Microcontrollers and microprocessors</c:v>
                  </c:pt>
                  <c:pt idx="489">
                    <c:v>Microcontrollers and microprocessors</c:v>
                  </c:pt>
                  <c:pt idx="490">
                    <c:v>Microcontrollers and microprocessors</c:v>
                  </c:pt>
                  <c:pt idx="491">
                    <c:v>Microcontrollers and microprocessors</c:v>
                  </c:pt>
                  <c:pt idx="492">
                    <c:v>Microcontrollers and microprocessors</c:v>
                  </c:pt>
                  <c:pt idx="493">
                    <c:v>Microcontrollers and microprocessors</c:v>
                  </c:pt>
                  <c:pt idx="494">
                    <c:v>Microcontrollers and microprocessors</c:v>
                  </c:pt>
                  <c:pt idx="495">
                    <c:v>Microcontrollers and microprocessors</c:v>
                  </c:pt>
                  <c:pt idx="496">
                    <c:v>Microcontrollers and microprocessors</c:v>
                  </c:pt>
                  <c:pt idx="497">
                    <c:v>Microcontrollers and microprocessors</c:v>
                  </c:pt>
                  <c:pt idx="498">
                    <c:v>Microcontrollers and microprocessors</c:v>
                  </c:pt>
                  <c:pt idx="499">
                    <c:v>Microcontrollers and microprocessors</c:v>
                  </c:pt>
                  <c:pt idx="500">
                    <c:v>Microcontrollers and microprocessors</c:v>
                  </c:pt>
                  <c:pt idx="501">
                    <c:v>Microcontrollers and microprocessors</c:v>
                  </c:pt>
                  <c:pt idx="502">
                    <c:v>Microcontrollers and microprocessors</c:v>
                  </c:pt>
                  <c:pt idx="503">
                    <c:v>Microcontrollers and microprocessors</c:v>
                  </c:pt>
                  <c:pt idx="504">
                    <c:v>Microcontrollers and microprocessors</c:v>
                  </c:pt>
                  <c:pt idx="505">
                    <c:v>Microcontrollers and microprocessors</c:v>
                  </c:pt>
                  <c:pt idx="506">
                    <c:v>Microcontrollers and microprocessors</c:v>
                  </c:pt>
                  <c:pt idx="507">
                    <c:v>Microcontrollers and microprocessors</c:v>
                  </c:pt>
                  <c:pt idx="508">
                    <c:v>Microcontrollers and microprocessors</c:v>
                  </c:pt>
                  <c:pt idx="509">
                    <c:v>Microcontrollers and microprocessors</c:v>
                  </c:pt>
                  <c:pt idx="510">
                    <c:v>Microcontrollers and microprocessors</c:v>
                  </c:pt>
                  <c:pt idx="511">
                    <c:v>Microcontrollers and microprocessors</c:v>
                  </c:pt>
                  <c:pt idx="512">
                    <c:v>Microcontrollers and microprocessors</c:v>
                  </c:pt>
                  <c:pt idx="513">
                    <c:v>Microcontrollers and microprocessors</c:v>
                  </c:pt>
                  <c:pt idx="514">
                    <c:v>Microcontrollers and microprocessors</c:v>
                  </c:pt>
                  <c:pt idx="515">
                    <c:v>Microcontrollers and microprocessors</c:v>
                  </c:pt>
                  <c:pt idx="516">
                    <c:v>Microcontrollers and microprocessors</c:v>
                  </c:pt>
                  <c:pt idx="517">
                    <c:v>Microcontrollers and microprocessors</c:v>
                  </c:pt>
                  <c:pt idx="518">
                    <c:v>Microcontrollers and microprocessors</c:v>
                  </c:pt>
                  <c:pt idx="519">
                    <c:v>Microcontrollers and microprocessors</c:v>
                  </c:pt>
                  <c:pt idx="520">
                    <c:v>Microcontrollers and microprocessors</c:v>
                  </c:pt>
                  <c:pt idx="521">
                    <c:v>Microcontrollers and microprocessors</c:v>
                  </c:pt>
                  <c:pt idx="522">
                    <c:v>Microcontrollers and microprocessors</c:v>
                  </c:pt>
                  <c:pt idx="523">
                    <c:v>Microcontrollers and microprocessors</c:v>
                  </c:pt>
                  <c:pt idx="524">
                    <c:v>Microcontrollers and microprocessors</c:v>
                  </c:pt>
                  <c:pt idx="525">
                    <c:v>Microcontrollers and microprocessors</c:v>
                  </c:pt>
                  <c:pt idx="526">
                    <c:v>Microcontrollers and microprocessors</c:v>
                  </c:pt>
                  <c:pt idx="527">
                    <c:v>Microcontrollers and microprocessors</c:v>
                  </c:pt>
                  <c:pt idx="528">
                    <c:v>Microcontrollers and microprocessors</c:v>
                  </c:pt>
                  <c:pt idx="529">
                    <c:v>Microcontrollers and microprocessors</c:v>
                  </c:pt>
                  <c:pt idx="530">
                    <c:v>Microcontrollers and microprocessors</c:v>
                  </c:pt>
                  <c:pt idx="531">
                    <c:v>Microcontrollers and microprocessors</c:v>
                  </c:pt>
                  <c:pt idx="532">
                    <c:v>Microcontrollers and microprocessors</c:v>
                  </c:pt>
                  <c:pt idx="533">
                    <c:v>Microcontrollers and microprocessors</c:v>
                  </c:pt>
                  <c:pt idx="534">
                    <c:v>Microcontrollers and microprocessors</c:v>
                  </c:pt>
                  <c:pt idx="535">
                    <c:v>Microcontrollers and microprocessors</c:v>
                  </c:pt>
                  <c:pt idx="536">
                    <c:v>Microcontrollers and microprocessors</c:v>
                  </c:pt>
                  <c:pt idx="537">
                    <c:v>Microcontrollers and microprocessors</c:v>
                  </c:pt>
                  <c:pt idx="538">
                    <c:v>Microcontrollers and microprocessors</c:v>
                  </c:pt>
                  <c:pt idx="539">
                    <c:v>Microcontrollers and microprocessors</c:v>
                  </c:pt>
                  <c:pt idx="540">
                    <c:v>Microcontrollers and microprocessors</c:v>
                  </c:pt>
                  <c:pt idx="541">
                    <c:v>Microcontrollers and microprocessors</c:v>
                  </c:pt>
                  <c:pt idx="542">
                    <c:v>Microcontrollers and microprocessors</c:v>
                  </c:pt>
                  <c:pt idx="543">
                    <c:v>Microcontrollers and microprocessors</c:v>
                  </c:pt>
                  <c:pt idx="544">
                    <c:v>Microcontrollers and microprocessors</c:v>
                  </c:pt>
                  <c:pt idx="545">
                    <c:v>Microcontrollers and microprocessors</c:v>
                  </c:pt>
                  <c:pt idx="546">
                    <c:v>Microcontrollers and microprocessors</c:v>
                  </c:pt>
                  <c:pt idx="547">
                    <c:v>Microcontrollers and microprocessors</c:v>
                  </c:pt>
                  <c:pt idx="548">
                    <c:v>Microcontrollers and microprocessors</c:v>
                  </c:pt>
                  <c:pt idx="549">
                    <c:v>Microcontrollers and microprocessors</c:v>
                  </c:pt>
                  <c:pt idx="550">
                    <c:v>Microcontrollers and microprocessors</c:v>
                  </c:pt>
                  <c:pt idx="551">
                    <c:v>Microcontrollers and microprocessors</c:v>
                  </c:pt>
                  <c:pt idx="552">
                    <c:v>Microcontrollers and microprocessors</c:v>
                  </c:pt>
                  <c:pt idx="553">
                    <c:v>Microcontrollers and microprocessors</c:v>
                  </c:pt>
                  <c:pt idx="554">
                    <c:v>Microcontrollers and microprocessors</c:v>
                  </c:pt>
                  <c:pt idx="555">
                    <c:v>Microcontrollers and microprocessors</c:v>
                  </c:pt>
                  <c:pt idx="556">
                    <c:v>Microcontrollers and microprocessors</c:v>
                  </c:pt>
                  <c:pt idx="557">
                    <c:v>Microcontrollers and microprocessors</c:v>
                  </c:pt>
                  <c:pt idx="558">
                    <c:v>Microcontrollers and microprocessors</c:v>
                  </c:pt>
                  <c:pt idx="559">
                    <c:v>Microcontrollers and microprocessors</c:v>
                  </c:pt>
                  <c:pt idx="560">
                    <c:v>Microcontrollers and microprocessors</c:v>
                  </c:pt>
                  <c:pt idx="561">
                    <c:v>Microcontrollers and microprocessors</c:v>
                  </c:pt>
                  <c:pt idx="562">
                    <c:v>Microcontrollers and microprocessors</c:v>
                  </c:pt>
                  <c:pt idx="563">
                    <c:v>Microcontrollers and microprocessors</c:v>
                  </c:pt>
                  <c:pt idx="564">
                    <c:v>Microcontrollers and microprocessors</c:v>
                  </c:pt>
                  <c:pt idx="565">
                    <c:v>Microcontrollers and microprocessors</c:v>
                  </c:pt>
                  <c:pt idx="566">
                    <c:v>Microcontrollers and microprocessors</c:v>
                  </c:pt>
                  <c:pt idx="567">
                    <c:v>Microcontrollers and microprocessors</c:v>
                  </c:pt>
                  <c:pt idx="568">
                    <c:v>Microcontrollers and microprocessors</c:v>
                  </c:pt>
                  <c:pt idx="569">
                    <c:v>Microcontrollers and microprocessors</c:v>
                  </c:pt>
                  <c:pt idx="570">
                    <c:v>Microcontrollers and microprocessors</c:v>
                  </c:pt>
                  <c:pt idx="571">
                    <c:v>Microcontrollers and microprocessors</c:v>
                  </c:pt>
                  <c:pt idx="572">
                    <c:v>Microcontrollers and microprocessors</c:v>
                  </c:pt>
                  <c:pt idx="573">
                    <c:v>Microcontrollers and microprocessors</c:v>
                  </c:pt>
                  <c:pt idx="574">
                    <c:v>Microcontrollers and microprocessors</c:v>
                  </c:pt>
                  <c:pt idx="575">
                    <c:v>Microcontrollers and microprocessors</c:v>
                  </c:pt>
                  <c:pt idx="576">
                    <c:v>Microcontrollers and microprocessors</c:v>
                  </c:pt>
                  <c:pt idx="577">
                    <c:v>Microcontrollers and microprocessors</c:v>
                  </c:pt>
                  <c:pt idx="578">
                    <c:v>Microcontrollers and microprocessors</c:v>
                  </c:pt>
                  <c:pt idx="579">
                    <c:v>Microcontrollers and microprocessors</c:v>
                  </c:pt>
                  <c:pt idx="580">
                    <c:v>Microcontrollers and microprocessors</c:v>
                  </c:pt>
                  <c:pt idx="581">
                    <c:v>Microcontrollers and microprocessors</c:v>
                  </c:pt>
                  <c:pt idx="582">
                    <c:v>Microcontrollers and microprocessors</c:v>
                  </c:pt>
                  <c:pt idx="583">
                    <c:v>Microcontrollers and microprocessors</c:v>
                  </c:pt>
                  <c:pt idx="584">
                    <c:v>Microcontrollers and microprocessors</c:v>
                  </c:pt>
                  <c:pt idx="585">
                    <c:v>Microcontrollers and microprocessors</c:v>
                  </c:pt>
                  <c:pt idx="586">
                    <c:v>Microcontrollers and microprocessors</c:v>
                  </c:pt>
                  <c:pt idx="587">
                    <c:v>Microcontrollers and microprocessors</c:v>
                  </c:pt>
                  <c:pt idx="588">
                    <c:v>Microcontrollers and microprocessors</c:v>
                  </c:pt>
                  <c:pt idx="589">
                    <c:v>Microcontrollers and microprocessors</c:v>
                  </c:pt>
                  <c:pt idx="590">
                    <c:v>Microcontrollers and microprocessors</c:v>
                  </c:pt>
                  <c:pt idx="591">
                    <c:v>Microcontrollers and microprocessors</c:v>
                  </c:pt>
                  <c:pt idx="592">
                    <c:v>Microcontrollers and microprocessors</c:v>
                  </c:pt>
                  <c:pt idx="593">
                    <c:v>Microcontrollers and microprocessors</c:v>
                  </c:pt>
                  <c:pt idx="594">
                    <c:v>Microcontrollers and microprocessors</c:v>
                  </c:pt>
                  <c:pt idx="595">
                    <c:v>Microcontrollers and microprocessors</c:v>
                  </c:pt>
                  <c:pt idx="596">
                    <c:v>Microcontrollers and microprocessors</c:v>
                  </c:pt>
                  <c:pt idx="597">
                    <c:v>Microcontrollers and microprocessors</c:v>
                  </c:pt>
                  <c:pt idx="598">
                    <c:v>Microcontrollers and microprocessors</c:v>
                  </c:pt>
                  <c:pt idx="599">
                    <c:v>Microcontrollers and microprocessors</c:v>
                  </c:pt>
                  <c:pt idx="600">
                    <c:v>Microcontrollers and microprocessors</c:v>
                  </c:pt>
                  <c:pt idx="601">
                    <c:v>Microcontrollers and microprocessors</c:v>
                  </c:pt>
                  <c:pt idx="602">
                    <c:v>Microcontrollers and microprocessors</c:v>
                  </c:pt>
                  <c:pt idx="603">
                    <c:v>Microcontrollers and microprocessors</c:v>
                  </c:pt>
                  <c:pt idx="604">
                    <c:v>Microcontrollers and microprocessors</c:v>
                  </c:pt>
                  <c:pt idx="605">
                    <c:v>Microcontrollers and microprocessors</c:v>
                  </c:pt>
                  <c:pt idx="606">
                    <c:v>Microcontrollers and microprocessors</c:v>
                  </c:pt>
                  <c:pt idx="607">
                    <c:v>Microcontrollers and microprocessors</c:v>
                  </c:pt>
                  <c:pt idx="608">
                    <c:v>Microcontrollers and microprocessors</c:v>
                  </c:pt>
                  <c:pt idx="609">
                    <c:v>Microcontrollers and microprocessors</c:v>
                  </c:pt>
                  <c:pt idx="610">
                    <c:v>Microcontrollers and microprocessors</c:v>
                  </c:pt>
                  <c:pt idx="611">
                    <c:v>Microcontrollers and microprocessors</c:v>
                  </c:pt>
                  <c:pt idx="612">
                    <c:v>Microcontrollers and microprocessors</c:v>
                  </c:pt>
                  <c:pt idx="613">
                    <c:v>Microcontrollers and microprocessors</c:v>
                  </c:pt>
                  <c:pt idx="614">
                    <c:v>Microcontrollers and microprocessors</c:v>
                  </c:pt>
                  <c:pt idx="615">
                    <c:v>Microcontrollers and microprocessors</c:v>
                  </c:pt>
                  <c:pt idx="616">
                    <c:v>Microcontrollers and microprocessors</c:v>
                  </c:pt>
                  <c:pt idx="617">
                    <c:v>Microcontrollers and microprocessors</c:v>
                  </c:pt>
                  <c:pt idx="618">
                    <c:v>Microcontrollers and microprocessors</c:v>
                  </c:pt>
                  <c:pt idx="619">
                    <c:v>Microcontrollers and microprocessors</c:v>
                  </c:pt>
                  <c:pt idx="620">
                    <c:v>Microcontrollers and microprocessors</c:v>
                  </c:pt>
                  <c:pt idx="621">
                    <c:v>Microcontrollers and microprocessors</c:v>
                  </c:pt>
                  <c:pt idx="622">
                    <c:v>Microcontrollers and microprocessors</c:v>
                  </c:pt>
                  <c:pt idx="623">
                    <c:v>Microcontrollers and microprocessors</c:v>
                  </c:pt>
                  <c:pt idx="624">
                    <c:v>Microcontrollers and microprocessors</c:v>
                  </c:pt>
                  <c:pt idx="625">
                    <c:v>Microcontrollers and microprocessors</c:v>
                  </c:pt>
                  <c:pt idx="626">
                    <c:v>Microcontrollers and microprocessors</c:v>
                  </c:pt>
                  <c:pt idx="627">
                    <c:v>Microcontrollers and microprocessors</c:v>
                  </c:pt>
                  <c:pt idx="628">
                    <c:v>Microcontrollers and microprocessors</c:v>
                  </c:pt>
                  <c:pt idx="629">
                    <c:v>Microcontrollers and microprocessors</c:v>
                  </c:pt>
                  <c:pt idx="630">
                    <c:v>Microcontrollers and microprocessors</c:v>
                  </c:pt>
                  <c:pt idx="631">
                    <c:v>Microcontrollers and microprocessors</c:v>
                  </c:pt>
                  <c:pt idx="632">
                    <c:v>Microcontrollers and microprocessors</c:v>
                  </c:pt>
                  <c:pt idx="633">
                    <c:v>Microcontrollers and microprocessors</c:v>
                  </c:pt>
                  <c:pt idx="634">
                    <c:v>Microcontrollers and microprocessors</c:v>
                  </c:pt>
                  <c:pt idx="635">
                    <c:v>Microcontrollers and microprocessors</c:v>
                  </c:pt>
                  <c:pt idx="636">
                    <c:v>Microcontrollers and microprocessors</c:v>
                  </c:pt>
                  <c:pt idx="637">
                    <c:v>Microcontrollers and microprocessors</c:v>
                  </c:pt>
                  <c:pt idx="638">
                    <c:v>Microcontrollers and microprocessors</c:v>
                  </c:pt>
                  <c:pt idx="639">
                    <c:v>Microcontrollers and microprocessors</c:v>
                  </c:pt>
                  <c:pt idx="640">
                    <c:v>Microcontrollers and microprocessors</c:v>
                  </c:pt>
                  <c:pt idx="641">
                    <c:v>Microcontrollers and microprocessors</c:v>
                  </c:pt>
                  <c:pt idx="642">
                    <c:v>Microcontrollers and microprocessors</c:v>
                  </c:pt>
                  <c:pt idx="643">
                    <c:v>Microcontrollers and microprocessors</c:v>
                  </c:pt>
                  <c:pt idx="644">
                    <c:v>Microcontrollers and microprocessors</c:v>
                  </c:pt>
                  <c:pt idx="645">
                    <c:v>Microcontrollers and microprocessors</c:v>
                  </c:pt>
                  <c:pt idx="646">
                    <c:v>Microcontrollers and microprocessors</c:v>
                  </c:pt>
                  <c:pt idx="647">
                    <c:v>Microcontrollers and microprocessors</c:v>
                  </c:pt>
                  <c:pt idx="648">
                    <c:v>Microcontrollers and microprocessors</c:v>
                  </c:pt>
                  <c:pt idx="649">
                    <c:v>Microcontrollers and microprocessors</c:v>
                  </c:pt>
                  <c:pt idx="650">
                    <c:v>Microcontrollers and microprocessors</c:v>
                  </c:pt>
                  <c:pt idx="651">
                    <c:v>Microcontrollers and microprocessors</c:v>
                  </c:pt>
                  <c:pt idx="652">
                    <c:v>Microcontrollers and microprocessors</c:v>
                  </c:pt>
                  <c:pt idx="653">
                    <c:v>Microcontrollers and microprocessors</c:v>
                  </c:pt>
                  <c:pt idx="654">
                    <c:v>Microcontrollers and microprocessors</c:v>
                  </c:pt>
                  <c:pt idx="655">
                    <c:v>Microcontrollers and microprocessors</c:v>
                  </c:pt>
                  <c:pt idx="656">
                    <c:v>Microcontrollers and microprocessors</c:v>
                  </c:pt>
                  <c:pt idx="657">
                    <c:v>Microcontrollers and microprocessors</c:v>
                  </c:pt>
                  <c:pt idx="658">
                    <c:v>Microcontrollers and microprocessors</c:v>
                  </c:pt>
                  <c:pt idx="659">
                    <c:v>Microcontrollers and microprocessors</c:v>
                  </c:pt>
                  <c:pt idx="660">
                    <c:v>Microcontrollers and microprocessors</c:v>
                  </c:pt>
                  <c:pt idx="661">
                    <c:v>Microcontrollers and microprocessors</c:v>
                  </c:pt>
                  <c:pt idx="662">
                    <c:v>Microcontrollers and microprocessors</c:v>
                  </c:pt>
                  <c:pt idx="663">
                    <c:v>Microcontrollers and microprocessors</c:v>
                  </c:pt>
                  <c:pt idx="664">
                    <c:v>Microcontrollers and microprocessors</c:v>
                  </c:pt>
                  <c:pt idx="665">
                    <c:v>Microcontrollers and microprocessors</c:v>
                  </c:pt>
                  <c:pt idx="666">
                    <c:v>Microcontrollers and microprocessors</c:v>
                  </c:pt>
                  <c:pt idx="667">
                    <c:v>Microcontrollers and microprocessors</c:v>
                  </c:pt>
                  <c:pt idx="668">
                    <c:v>Microcontrollers and microprocessors</c:v>
                  </c:pt>
                  <c:pt idx="669">
                    <c:v>Microcontrollers and microprocessors</c:v>
                  </c:pt>
                  <c:pt idx="670">
                    <c:v>Microcontrollers and microprocessors</c:v>
                  </c:pt>
                  <c:pt idx="671">
                    <c:v>Microcontrollers and microprocessors</c:v>
                  </c:pt>
                  <c:pt idx="672">
                    <c:v>Microcontrollers and microprocessors</c:v>
                  </c:pt>
                  <c:pt idx="673">
                    <c:v>Microcontrollers and microprocessors</c:v>
                  </c:pt>
                  <c:pt idx="674">
                    <c:v>Microcontrollers and microprocessors</c:v>
                  </c:pt>
                  <c:pt idx="675">
                    <c:v>Microcontrollers and microprocessors</c:v>
                  </c:pt>
                  <c:pt idx="676">
                    <c:v>Microcontrollers and microprocessors</c:v>
                  </c:pt>
                  <c:pt idx="677">
                    <c:v>Microcontrollers and microprocessors</c:v>
                  </c:pt>
                  <c:pt idx="678">
                    <c:v>Microcontrollers and microprocessors</c:v>
                  </c:pt>
                  <c:pt idx="679">
                    <c:v>Microcontrollers and microprocessors</c:v>
                  </c:pt>
                  <c:pt idx="680">
                    <c:v>Microcontrollers and microprocessors</c:v>
                  </c:pt>
                  <c:pt idx="681">
                    <c:v>Microcontrollers and microprocessors</c:v>
                  </c:pt>
                  <c:pt idx="682">
                    <c:v>Microcontrollers and microprocessors</c:v>
                  </c:pt>
                  <c:pt idx="683">
                    <c:v>Microcontrollers and microprocessors</c:v>
                  </c:pt>
                  <c:pt idx="684">
                    <c:v>Microcontrollers and microprocessors</c:v>
                  </c:pt>
                  <c:pt idx="685">
                    <c:v>Microcontrollers and microprocessors</c:v>
                  </c:pt>
                  <c:pt idx="686">
                    <c:v>Microcontrollers and microprocessors</c:v>
                  </c:pt>
                  <c:pt idx="687">
                    <c:v>Microcontrollers and microprocessors</c:v>
                  </c:pt>
                  <c:pt idx="688">
                    <c:v>Microcontrollers and microprocessors</c:v>
                  </c:pt>
                  <c:pt idx="689">
                    <c:v>Microcontrollers and microprocessors</c:v>
                  </c:pt>
                  <c:pt idx="690">
                    <c:v>Microcontrollers and microprocessors</c:v>
                  </c:pt>
                  <c:pt idx="691">
                    <c:v>Microcontrollers and microprocessors</c:v>
                  </c:pt>
                  <c:pt idx="692">
                    <c:v>Microcontrollers and microprocessors</c:v>
                  </c:pt>
                  <c:pt idx="693">
                    <c:v>Microcontrollers and microprocessors</c:v>
                  </c:pt>
                  <c:pt idx="694">
                    <c:v>Microcontrollers and microprocessors</c:v>
                  </c:pt>
                  <c:pt idx="695">
                    <c:v>Microcontrollers and microprocessors</c:v>
                  </c:pt>
                  <c:pt idx="696">
                    <c:v>Microcontrollers and microprocessors</c:v>
                  </c:pt>
                  <c:pt idx="697">
                    <c:v>Microcontrollers and microprocessors</c:v>
                  </c:pt>
                  <c:pt idx="698">
                    <c:v>Microcontrollers and microprocessors</c:v>
                  </c:pt>
                  <c:pt idx="699">
                    <c:v>Microcontrollers and microprocessors</c:v>
                  </c:pt>
                  <c:pt idx="700">
                    <c:v>Microcontrollers and microprocessors</c:v>
                  </c:pt>
                  <c:pt idx="701">
                    <c:v>Microcontrollers and microprocessors</c:v>
                  </c:pt>
                  <c:pt idx="702">
                    <c:v>Microcontrollers and microprocessors</c:v>
                  </c:pt>
                  <c:pt idx="703">
                    <c:v>Microcontrollers and microprocessors</c:v>
                  </c:pt>
                  <c:pt idx="704">
                    <c:v>Microcontrollers and microprocessors</c:v>
                  </c:pt>
                  <c:pt idx="705">
                    <c:v>Microcontrollers and microprocessors</c:v>
                  </c:pt>
                  <c:pt idx="706">
                    <c:v>Microcontrollers and microprocessors</c:v>
                  </c:pt>
                  <c:pt idx="707">
                    <c:v>Microcontrollers and microprocessors</c:v>
                  </c:pt>
                  <c:pt idx="708">
                    <c:v>Microcontrollers and microprocessors</c:v>
                  </c:pt>
                  <c:pt idx="709">
                    <c:v>Microcontrollers and microprocessors</c:v>
                  </c:pt>
                  <c:pt idx="710">
                    <c:v>Microcontrollers and microprocessors</c:v>
                  </c:pt>
                  <c:pt idx="711">
                    <c:v>Microcontrollers and microprocessors</c:v>
                  </c:pt>
                  <c:pt idx="712">
                    <c:v>Microcontrollers and microprocessors</c:v>
                  </c:pt>
                  <c:pt idx="713">
                    <c:v>Microcontrollers and microprocessors</c:v>
                  </c:pt>
                  <c:pt idx="714">
                    <c:v>Microcontrollers and microprocessors</c:v>
                  </c:pt>
                  <c:pt idx="715">
                    <c:v>Microcontrollers and microprocessors</c:v>
                  </c:pt>
                  <c:pt idx="716">
                    <c:v>Microcontrollers and microprocessors</c:v>
                  </c:pt>
                  <c:pt idx="717">
                    <c:v>Microcontrollers and microprocessors</c:v>
                  </c:pt>
                  <c:pt idx="718">
                    <c:v>Microcontrollers and microprocessors</c:v>
                  </c:pt>
                  <c:pt idx="719">
                    <c:v>Microcontrollers and microprocessors</c:v>
                  </c:pt>
                  <c:pt idx="720">
                    <c:v>Microcontrollers and microprocessors</c:v>
                  </c:pt>
                  <c:pt idx="721">
                    <c:v>Microcontrollers and microprocessors</c:v>
                  </c:pt>
                  <c:pt idx="722">
                    <c:v>Microcontrollers and microprocessors</c:v>
                  </c:pt>
                  <c:pt idx="723">
                    <c:v>Microcontrollers and microprocessors</c:v>
                  </c:pt>
                  <c:pt idx="724">
                    <c:v>Microcontrollers and microprocessors</c:v>
                  </c:pt>
                  <c:pt idx="725">
                    <c:v>Microcontrollers and microprocessors</c:v>
                  </c:pt>
                  <c:pt idx="726">
                    <c:v>Microcontrollers and microprocessors</c:v>
                  </c:pt>
                  <c:pt idx="727">
                    <c:v>Microcontrollers and microprocessors</c:v>
                  </c:pt>
                  <c:pt idx="728">
                    <c:v>Microcontrollers and microprocessors</c:v>
                  </c:pt>
                  <c:pt idx="729">
                    <c:v>Microcontrollers and microprocessors</c:v>
                  </c:pt>
                  <c:pt idx="730">
                    <c:v>Microcontrollers and microprocessors</c:v>
                  </c:pt>
                  <c:pt idx="731">
                    <c:v>Microcontrollers and microprocessors</c:v>
                  </c:pt>
                  <c:pt idx="732">
                    <c:v>Microcontrollers and microprocessors</c:v>
                  </c:pt>
                  <c:pt idx="733">
                    <c:v>Microcontrollers and microprocessors</c:v>
                  </c:pt>
                  <c:pt idx="734">
                    <c:v>Microcontrollers and microprocessors</c:v>
                  </c:pt>
                  <c:pt idx="735">
                    <c:v>Microcontrollers and microprocessors</c:v>
                  </c:pt>
                  <c:pt idx="736">
                    <c:v>Microcontrollers and microprocessors</c:v>
                  </c:pt>
                  <c:pt idx="737">
                    <c:v>Microcontrollers and microprocessors</c:v>
                  </c:pt>
                  <c:pt idx="738">
                    <c:v>Microcontrollers and microprocessors</c:v>
                  </c:pt>
                  <c:pt idx="739">
                    <c:v>Microcontrollers and microprocessors</c:v>
                  </c:pt>
                  <c:pt idx="740">
                    <c:v>Microcontrollers and microprocessors</c:v>
                  </c:pt>
                  <c:pt idx="741">
                    <c:v>Microcontrollers and microprocessors</c:v>
                  </c:pt>
                  <c:pt idx="742">
                    <c:v>Microcontrollers and microprocessors</c:v>
                  </c:pt>
                  <c:pt idx="743">
                    <c:v>Microcontrollers and microprocessors</c:v>
                  </c:pt>
                  <c:pt idx="744">
                    <c:v>Microcontrollers and microprocessors</c:v>
                  </c:pt>
                  <c:pt idx="745">
                    <c:v>Microcontrollers and microprocessors</c:v>
                  </c:pt>
                  <c:pt idx="746">
                    <c:v>Microcontrollers and microprocessors</c:v>
                  </c:pt>
                  <c:pt idx="747">
                    <c:v>Microcontrollers and microprocessors</c:v>
                  </c:pt>
                  <c:pt idx="748">
                    <c:v>Microcontrollers and microprocessors</c:v>
                  </c:pt>
                  <c:pt idx="749">
                    <c:v>Microcontrollers and microprocessors</c:v>
                  </c:pt>
                  <c:pt idx="750">
                    <c:v>Microcontrollers and microprocessors</c:v>
                  </c:pt>
                  <c:pt idx="751">
                    <c:v>Microcontrollers and microprocessors</c:v>
                  </c:pt>
                  <c:pt idx="752">
                    <c:v>Microcontrollers and microprocessors</c:v>
                  </c:pt>
                  <c:pt idx="753">
                    <c:v>Microcontrollers and microprocessors</c:v>
                  </c:pt>
                  <c:pt idx="754">
                    <c:v>Microcontrollers and microprocessors</c:v>
                  </c:pt>
                  <c:pt idx="755">
                    <c:v>Microcontrollers and microprocessors</c:v>
                  </c:pt>
                  <c:pt idx="756">
                    <c:v>Microcontrollers and microprocessors</c:v>
                  </c:pt>
                  <c:pt idx="757">
                    <c:v>Microcontrollers and microprocessors</c:v>
                  </c:pt>
                  <c:pt idx="758">
                    <c:v>Microcontrollers and microprocessors</c:v>
                  </c:pt>
                  <c:pt idx="759">
                    <c:v>Microcontrollers and microprocessors</c:v>
                  </c:pt>
                  <c:pt idx="760">
                    <c:v>Microcontrollers and microprocessors</c:v>
                  </c:pt>
                  <c:pt idx="761">
                    <c:v>Microcontrollers and microprocessors</c:v>
                  </c:pt>
                  <c:pt idx="762">
                    <c:v>Microcontrollers and microprocessors</c:v>
                  </c:pt>
                  <c:pt idx="763">
                    <c:v>Microcontrollers and microprocessors</c:v>
                  </c:pt>
                  <c:pt idx="764">
                    <c:v>Microcontrollers and microprocessors</c:v>
                  </c:pt>
                  <c:pt idx="765">
                    <c:v>Microcontrollers and microprocessors</c:v>
                  </c:pt>
                  <c:pt idx="766">
                    <c:v>Microcontrollers and microprocessors</c:v>
                  </c:pt>
                  <c:pt idx="767">
                    <c:v>Microcontrollers and microprocessors</c:v>
                  </c:pt>
                  <c:pt idx="768">
                    <c:v>Microcontrollers and microprocessors</c:v>
                  </c:pt>
                  <c:pt idx="769">
                    <c:v>Microcontrollers and microprocessors</c:v>
                  </c:pt>
                  <c:pt idx="770">
                    <c:v>Microcontrollers and microprocessors</c:v>
                  </c:pt>
                  <c:pt idx="771">
                    <c:v>Microcontrollers and microprocessors</c:v>
                  </c:pt>
                  <c:pt idx="772">
                    <c:v>Microcontrollers and microprocessors</c:v>
                  </c:pt>
                  <c:pt idx="773">
                    <c:v>Microcontrollers and microprocessors</c:v>
                  </c:pt>
                  <c:pt idx="774">
                    <c:v>Microcontrollers and microprocessors</c:v>
                  </c:pt>
                  <c:pt idx="775">
                    <c:v>Microcontrollers and microprocessors</c:v>
                  </c:pt>
                  <c:pt idx="776">
                    <c:v>Microcontrollers and microprocessors</c:v>
                  </c:pt>
                  <c:pt idx="777">
                    <c:v>Microcontrollers and microprocessors</c:v>
                  </c:pt>
                  <c:pt idx="778">
                    <c:v>Microcontrollers and microprocessors</c:v>
                  </c:pt>
                  <c:pt idx="779">
                    <c:v>Microcontrollers and microprocessors</c:v>
                  </c:pt>
                  <c:pt idx="780">
                    <c:v>Microcontrollers and microprocessors</c:v>
                  </c:pt>
                  <c:pt idx="781">
                    <c:v>Microcontrollers and microprocessors</c:v>
                  </c:pt>
                  <c:pt idx="782">
                    <c:v>Microcontrollers and microprocessors</c:v>
                  </c:pt>
                  <c:pt idx="783">
                    <c:v>Microcontrollers and microprocessors</c:v>
                  </c:pt>
                  <c:pt idx="784">
                    <c:v>Microcontrollers and microprocessors</c:v>
                  </c:pt>
                  <c:pt idx="785">
                    <c:v>Microcontrollers and microprocessors</c:v>
                  </c:pt>
                  <c:pt idx="786">
                    <c:v>Microcontrollers and microprocessors</c:v>
                  </c:pt>
                  <c:pt idx="787">
                    <c:v>Microcontrollers and microprocessors</c:v>
                  </c:pt>
                  <c:pt idx="788">
                    <c:v>Microcontrollers and microprocessors</c:v>
                  </c:pt>
                  <c:pt idx="789">
                    <c:v>Microcontrollers and microprocessors</c:v>
                  </c:pt>
                  <c:pt idx="790">
                    <c:v>Microcontrollers and microprocessors</c:v>
                  </c:pt>
                  <c:pt idx="791">
                    <c:v>Microcontrollers and microprocessors</c:v>
                  </c:pt>
                  <c:pt idx="792">
                    <c:v>Microcontrollers and microprocessors</c:v>
                  </c:pt>
                  <c:pt idx="793">
                    <c:v>Microcontrollers and microprocessors</c:v>
                  </c:pt>
                  <c:pt idx="794">
                    <c:v>Microcontrollers and microprocessors</c:v>
                  </c:pt>
                  <c:pt idx="795">
                    <c:v>Microcontrollers and microprocessors</c:v>
                  </c:pt>
                  <c:pt idx="796">
                    <c:v>Microcontrollers and microprocessors</c:v>
                  </c:pt>
                  <c:pt idx="797">
                    <c:v>Microcontrollers and microprocessors</c:v>
                  </c:pt>
                  <c:pt idx="798">
                    <c:v>Microcontrollers and microprocessors</c:v>
                  </c:pt>
                  <c:pt idx="799">
                    <c:v>Microcontrollers and microprocessors</c:v>
                  </c:pt>
                  <c:pt idx="800">
                    <c:v>Microcontrollers and microprocessors</c:v>
                  </c:pt>
                  <c:pt idx="801">
                    <c:v>Microcontrollers and microprocessors</c:v>
                  </c:pt>
                  <c:pt idx="802">
                    <c:v>Microcontrollers and microprocessors</c:v>
                  </c:pt>
                  <c:pt idx="803">
                    <c:v>Microcontrollers and microprocessors</c:v>
                  </c:pt>
                  <c:pt idx="804">
                    <c:v>Microcontrollers and microprocessors</c:v>
                  </c:pt>
                  <c:pt idx="805">
                    <c:v>Microcontrollers and microprocessors</c:v>
                  </c:pt>
                  <c:pt idx="806">
                    <c:v>Microcontrollers and microprocessors</c:v>
                  </c:pt>
                  <c:pt idx="807">
                    <c:v>Microcontrollers and microprocessors</c:v>
                  </c:pt>
                  <c:pt idx="808">
                    <c:v>Microcontrollers and microprocessors</c:v>
                  </c:pt>
                  <c:pt idx="809">
                    <c:v>Microcontrollers and microprocessors</c:v>
                  </c:pt>
                  <c:pt idx="810">
                    <c:v>Microcontrollers and microprocessors</c:v>
                  </c:pt>
                  <c:pt idx="811">
                    <c:v>Microcontrollers and microprocessors</c:v>
                  </c:pt>
                  <c:pt idx="812">
                    <c:v>Microcontrollers and microprocessors</c:v>
                  </c:pt>
                  <c:pt idx="813">
                    <c:v>Microcontrollers and microprocessors</c:v>
                  </c:pt>
                  <c:pt idx="814">
                    <c:v>Microcontrollers and microprocessors</c:v>
                  </c:pt>
                  <c:pt idx="815">
                    <c:v>Microcontrollers and microprocessors</c:v>
                  </c:pt>
                  <c:pt idx="816">
                    <c:v>Microcontrollers and microprocessors</c:v>
                  </c:pt>
                  <c:pt idx="817">
                    <c:v>Microcontrollers and microprocessors</c:v>
                  </c:pt>
                  <c:pt idx="818">
                    <c:v>Microcontrollers and microprocessors</c:v>
                  </c:pt>
                  <c:pt idx="819">
                    <c:v>Microcontrollers and microprocessors</c:v>
                  </c:pt>
                  <c:pt idx="820">
                    <c:v>Microcontrollers and microprocessors</c:v>
                  </c:pt>
                  <c:pt idx="821">
                    <c:v>Microcontrollers and microprocessors</c:v>
                  </c:pt>
                  <c:pt idx="822">
                    <c:v>Microcontrollers and microprocessors</c:v>
                  </c:pt>
                  <c:pt idx="823">
                    <c:v>Microcontrollers and microprocessors</c:v>
                  </c:pt>
                  <c:pt idx="824">
                    <c:v>Microcontrollers and microprocessors</c:v>
                  </c:pt>
                  <c:pt idx="825">
                    <c:v>Microcontrollers and microprocessors</c:v>
                  </c:pt>
                  <c:pt idx="826">
                    <c:v>Microcontrollers and microprocessors</c:v>
                  </c:pt>
                  <c:pt idx="827">
                    <c:v>Microcontrollers and microprocessors</c:v>
                  </c:pt>
                  <c:pt idx="828">
                    <c:v>Microcontrollers and microprocessors</c:v>
                  </c:pt>
                  <c:pt idx="829">
                    <c:v>Microcontrollers and microprocessors</c:v>
                  </c:pt>
                  <c:pt idx="830">
                    <c:v>Microcontrollers and microprocessors</c:v>
                  </c:pt>
                  <c:pt idx="831">
                    <c:v>Microcontrollers and microprocessors</c:v>
                  </c:pt>
                  <c:pt idx="832">
                    <c:v>Microcontrollers and microprocessors</c:v>
                  </c:pt>
                  <c:pt idx="833">
                    <c:v>Microcontrollers and microprocessors</c:v>
                  </c:pt>
                  <c:pt idx="834">
                    <c:v>Microcontrollers and microprocessors</c:v>
                  </c:pt>
                  <c:pt idx="835">
                    <c:v>Microcontrollers and microprocessors</c:v>
                  </c:pt>
                  <c:pt idx="836">
                    <c:v>Microcontrollers and microprocessors</c:v>
                  </c:pt>
                  <c:pt idx="837">
                    <c:v>Microcontrollers and microprocessors</c:v>
                  </c:pt>
                  <c:pt idx="838">
                    <c:v>Microcontrollers and microprocessors</c:v>
                  </c:pt>
                  <c:pt idx="839">
                    <c:v>Microcontrollers and microprocessors</c:v>
                  </c:pt>
                  <c:pt idx="840">
                    <c:v>Microcontrollers and microprocessors</c:v>
                  </c:pt>
                  <c:pt idx="841">
                    <c:v>Microcontrollers and microprocessors</c:v>
                  </c:pt>
                  <c:pt idx="842">
                    <c:v>Microcontrollers and microprocessors</c:v>
                  </c:pt>
                  <c:pt idx="843">
                    <c:v>Microcontrollers and microprocessors</c:v>
                  </c:pt>
                  <c:pt idx="844">
                    <c:v>Microcontrollers and microprocessors</c:v>
                  </c:pt>
                  <c:pt idx="845">
                    <c:v>Microcontrollers and microprocessors</c:v>
                  </c:pt>
                  <c:pt idx="846">
                    <c:v>Microcontrollers and microprocessors</c:v>
                  </c:pt>
                  <c:pt idx="847">
                    <c:v>Microcontrollers and microprocessors</c:v>
                  </c:pt>
                  <c:pt idx="848">
                    <c:v>Microcontrollers and microprocessors</c:v>
                  </c:pt>
                  <c:pt idx="849">
                    <c:v>Microcontrollers and microprocessors</c:v>
                  </c:pt>
                  <c:pt idx="850">
                    <c:v>Microcontrollers and microprocessors</c:v>
                  </c:pt>
                  <c:pt idx="851">
                    <c:v>Microcontrollers and microprocessors</c:v>
                  </c:pt>
                  <c:pt idx="852">
                    <c:v>Microcontrollers and microprocessors</c:v>
                  </c:pt>
                  <c:pt idx="853">
                    <c:v>Microcontrollers and microprocessors</c:v>
                  </c:pt>
                  <c:pt idx="854">
                    <c:v>Microcontrollers and microprocessors</c:v>
                  </c:pt>
                  <c:pt idx="855">
                    <c:v>Microcontrollers and microprocessors</c:v>
                  </c:pt>
                  <c:pt idx="856">
                    <c:v>Microcontrollers and microprocessors</c:v>
                  </c:pt>
                  <c:pt idx="857">
                    <c:v>Microcontrollers and microprocessors</c:v>
                  </c:pt>
                  <c:pt idx="858">
                    <c:v>Microcontrollers and microprocessors</c:v>
                  </c:pt>
                  <c:pt idx="859">
                    <c:v>Microcontrollers and microprocessors</c:v>
                  </c:pt>
                  <c:pt idx="860">
                    <c:v>Microcontrollers and microprocessors</c:v>
                  </c:pt>
                  <c:pt idx="861">
                    <c:v>Microcontrollers and microprocessors</c:v>
                  </c:pt>
                  <c:pt idx="862">
                    <c:v>Microcontrollers and microprocessors</c:v>
                  </c:pt>
                  <c:pt idx="863">
                    <c:v>Microcontrollers and microprocessors</c:v>
                  </c:pt>
                  <c:pt idx="864">
                    <c:v>Microcontrollers and microprocessors</c:v>
                  </c:pt>
                  <c:pt idx="865">
                    <c:v>Microcontrollers and microprocessors</c:v>
                  </c:pt>
                  <c:pt idx="866">
                    <c:v>Microcontrollers and microprocessors</c:v>
                  </c:pt>
                  <c:pt idx="867">
                    <c:v>Microcontrollers and microprocessors</c:v>
                  </c:pt>
                  <c:pt idx="868">
                    <c:v>Microcontrollers and microprocessors</c:v>
                  </c:pt>
                  <c:pt idx="869">
                    <c:v>Microcontrollers and microprocessors</c:v>
                  </c:pt>
                  <c:pt idx="870">
                    <c:v>Microcontrollers and microprocessors</c:v>
                  </c:pt>
                  <c:pt idx="871">
                    <c:v>Microcontrollers and microprocessors</c:v>
                  </c:pt>
                  <c:pt idx="872">
                    <c:v>Microcontrollers and microprocessors</c:v>
                  </c:pt>
                  <c:pt idx="873">
                    <c:v>Microcontrollers and microprocessors</c:v>
                  </c:pt>
                  <c:pt idx="874">
                    <c:v>Microcontrollers and microprocessors</c:v>
                  </c:pt>
                  <c:pt idx="875">
                    <c:v>Microcontrollers and microprocessors</c:v>
                  </c:pt>
                  <c:pt idx="876">
                    <c:v>Microcontrollers and microprocessors</c:v>
                  </c:pt>
                  <c:pt idx="877">
                    <c:v>Microcontrollers and microprocessors</c:v>
                  </c:pt>
                  <c:pt idx="878">
                    <c:v>Microcontrollers and microprocessors</c:v>
                  </c:pt>
                  <c:pt idx="879">
                    <c:v>Microcontrollers and microprocessors</c:v>
                  </c:pt>
                  <c:pt idx="880">
                    <c:v>Microcontrollers and microprocessors</c:v>
                  </c:pt>
                  <c:pt idx="881">
                    <c:v>Microcontrollers and microprocessors</c:v>
                  </c:pt>
                  <c:pt idx="882">
                    <c:v>Microcontrollers and microprocessors</c:v>
                  </c:pt>
                  <c:pt idx="883">
                    <c:v>Microcontrollers and microprocessors</c:v>
                  </c:pt>
                  <c:pt idx="884">
                    <c:v>Microcontrollers and microprocessors</c:v>
                  </c:pt>
                  <c:pt idx="885">
                    <c:v>Microcontrollers and microprocessors</c:v>
                  </c:pt>
                  <c:pt idx="886">
                    <c:v>Microcontrollers and microprocessors</c:v>
                  </c:pt>
                  <c:pt idx="887">
                    <c:v>Microcontrollers and microprocessors</c:v>
                  </c:pt>
                  <c:pt idx="888">
                    <c:v>Microcontrollers and microprocessors</c:v>
                  </c:pt>
                  <c:pt idx="889">
                    <c:v>Microcontrollers and microprocessors</c:v>
                  </c:pt>
                  <c:pt idx="890">
                    <c:v>Microcontrollers and microprocessors</c:v>
                  </c:pt>
                  <c:pt idx="891">
                    <c:v>Microcontrollers and microprocessors</c:v>
                  </c:pt>
                  <c:pt idx="892">
                    <c:v>Microcontrollers and microprocessors</c:v>
                  </c:pt>
                  <c:pt idx="893">
                    <c:v>Microcontrollers and microprocessors</c:v>
                  </c:pt>
                  <c:pt idx="894">
                    <c:v>Microcontrollers and microprocessors</c:v>
                  </c:pt>
                  <c:pt idx="895">
                    <c:v>Microcontrollers and microprocessors</c:v>
                  </c:pt>
                  <c:pt idx="896">
                    <c:v>Microcontrollers and microprocessors</c:v>
                  </c:pt>
                  <c:pt idx="897">
                    <c:v>Microcontrollers and microprocessors</c:v>
                  </c:pt>
                  <c:pt idx="898">
                    <c:v>Microcontrollers and microprocessors</c:v>
                  </c:pt>
                  <c:pt idx="899">
                    <c:v>Microcontrollers and microprocessors</c:v>
                  </c:pt>
                  <c:pt idx="900">
                    <c:v>Microcontrollers and microprocessors</c:v>
                  </c:pt>
                  <c:pt idx="901">
                    <c:v>Microcontrollers and microprocessors</c:v>
                  </c:pt>
                  <c:pt idx="902">
                    <c:v>Microcontrollers and microprocessors</c:v>
                  </c:pt>
                  <c:pt idx="903">
                    <c:v>Microcontrollers and microprocessors</c:v>
                  </c:pt>
                  <c:pt idx="904">
                    <c:v>Microcontrollers and microprocessors</c:v>
                  </c:pt>
                  <c:pt idx="905">
                    <c:v>Microcontrollers and microprocessors</c:v>
                  </c:pt>
                  <c:pt idx="906">
                    <c:v>Microcontrollers and microprocessors</c:v>
                  </c:pt>
                  <c:pt idx="907">
                    <c:v>Microcontrollers and microprocessors</c:v>
                  </c:pt>
                  <c:pt idx="908">
                    <c:v>Microcontrollers and microprocessors</c:v>
                  </c:pt>
                  <c:pt idx="909">
                    <c:v>Microcontrollers and microprocessors</c:v>
                  </c:pt>
                  <c:pt idx="910">
                    <c:v>Microcontrollers and microprocessors</c:v>
                  </c:pt>
                  <c:pt idx="911">
                    <c:v>Microcontrollers and microprocessors</c:v>
                  </c:pt>
                  <c:pt idx="912">
                    <c:v>Microcontrollers and microprocessors</c:v>
                  </c:pt>
                  <c:pt idx="913">
                    <c:v>Microcontrollers and microprocessors</c:v>
                  </c:pt>
                  <c:pt idx="914">
                    <c:v>Microcontrollers and microprocessors</c:v>
                  </c:pt>
                  <c:pt idx="915">
                    <c:v>Microcontrollers and microprocessors</c:v>
                  </c:pt>
                  <c:pt idx="916">
                    <c:v>Microcontrollers and microprocessors</c:v>
                  </c:pt>
                  <c:pt idx="917">
                    <c:v>Microcontrollers and microprocessors</c:v>
                  </c:pt>
                  <c:pt idx="918">
                    <c:v>Microcontrollers and microprocessors</c:v>
                  </c:pt>
                  <c:pt idx="919">
                    <c:v>Microcontrollers and microprocessors</c:v>
                  </c:pt>
                  <c:pt idx="920">
                    <c:v>Microcontrollers and microprocessors</c:v>
                  </c:pt>
                  <c:pt idx="921">
                    <c:v>Microcontrollers and microprocessors</c:v>
                  </c:pt>
                  <c:pt idx="922">
                    <c:v>Microcontrollers and microprocessors</c:v>
                  </c:pt>
                  <c:pt idx="923">
                    <c:v>Microcontrollers and microprocessors</c:v>
                  </c:pt>
                  <c:pt idx="924">
                    <c:v>Microcontrollers and microprocessors</c:v>
                  </c:pt>
                  <c:pt idx="925">
                    <c:v>Microcontrollers and microprocessors</c:v>
                  </c:pt>
                  <c:pt idx="926">
                    <c:v>Microcontrollers and microprocessors</c:v>
                  </c:pt>
                  <c:pt idx="927">
                    <c:v>Microcontrollers and microprocessors</c:v>
                  </c:pt>
                  <c:pt idx="928">
                    <c:v>Microcontrollers and microprocessors</c:v>
                  </c:pt>
                  <c:pt idx="929">
                    <c:v>Microcontrollers and microprocessors</c:v>
                  </c:pt>
                  <c:pt idx="930">
                    <c:v>Microcontrollers and microprocessors</c:v>
                  </c:pt>
                  <c:pt idx="931">
                    <c:v>Microcontrollers and microprocessors</c:v>
                  </c:pt>
                  <c:pt idx="932">
                    <c:v>Microcontrollers and microprocessors</c:v>
                  </c:pt>
                  <c:pt idx="933">
                    <c:v>Microcontrollers and microprocessors</c:v>
                  </c:pt>
                  <c:pt idx="934">
                    <c:v>Microcontrollers and microprocessors</c:v>
                  </c:pt>
                  <c:pt idx="935">
                    <c:v>Microcontrollers and microprocessors</c:v>
                  </c:pt>
                  <c:pt idx="936">
                    <c:v>Microcontrollers and microprocessors</c:v>
                  </c:pt>
                  <c:pt idx="937">
                    <c:v>Microcontrollers and microprocessors</c:v>
                  </c:pt>
                  <c:pt idx="938">
                    <c:v>Microcontrollers and microprocessors</c:v>
                  </c:pt>
                  <c:pt idx="939">
                    <c:v>Microcontrollers and microprocessors</c:v>
                  </c:pt>
                  <c:pt idx="940">
                    <c:v>Microcontrollers and microprocessors</c:v>
                  </c:pt>
                  <c:pt idx="941">
                    <c:v>Microcontrollers and microprocessors</c:v>
                  </c:pt>
                </c:lvl>
                <c:lvl>
                  <c:pt idx="0">
                    <c:v>STM8S207C6</c:v>
                  </c:pt>
                  <c:pt idx="1">
                    <c:v>STM8S207C8</c:v>
                  </c:pt>
                  <c:pt idx="2">
                    <c:v>STM8S207CB</c:v>
                  </c:pt>
                  <c:pt idx="3">
                    <c:v>STM8S207K6</c:v>
                  </c:pt>
                  <c:pt idx="4">
                    <c:v>STM8S207K8</c:v>
                  </c:pt>
                  <c:pt idx="5">
                    <c:v>STM8S207M8</c:v>
                  </c:pt>
                  <c:pt idx="6">
                    <c:v>STM8S207MB</c:v>
                  </c:pt>
                  <c:pt idx="7">
                    <c:v>STM8S207R6</c:v>
                  </c:pt>
                  <c:pt idx="8">
                    <c:v>STM8S207R8</c:v>
                  </c:pt>
                  <c:pt idx="9">
                    <c:v>STM8S207RB</c:v>
                  </c:pt>
                  <c:pt idx="10">
                    <c:v>STM8S207S6</c:v>
                  </c:pt>
                  <c:pt idx="11">
                    <c:v>STM8S207S8</c:v>
                  </c:pt>
                  <c:pt idx="12">
                    <c:v>STM8S207SB</c:v>
                  </c:pt>
                  <c:pt idx="13">
                    <c:v>STM8S208C6</c:v>
                  </c:pt>
                  <c:pt idx="14">
                    <c:v>STM8S208C8</c:v>
                  </c:pt>
                  <c:pt idx="15">
                    <c:v>STM8S208CB</c:v>
                  </c:pt>
                  <c:pt idx="16">
                    <c:v>STM8S208MB</c:v>
                  </c:pt>
                  <c:pt idx="17">
                    <c:v>STM8S208R6</c:v>
                  </c:pt>
                  <c:pt idx="18">
                    <c:v>STM8S208R8</c:v>
                  </c:pt>
                  <c:pt idx="19">
                    <c:v>STM8S208RB</c:v>
                  </c:pt>
                  <c:pt idx="20">
                    <c:v>STM8S208S6</c:v>
                  </c:pt>
                  <c:pt idx="21">
                    <c:v>STM8S208S8</c:v>
                  </c:pt>
                  <c:pt idx="22">
                    <c:v>STM8S208SB</c:v>
                  </c:pt>
                  <c:pt idx="23">
                    <c:v>STM32F101C4</c:v>
                  </c:pt>
                  <c:pt idx="24">
                    <c:v>STM32F101C6</c:v>
                  </c:pt>
                  <c:pt idx="25">
                    <c:v>STM32F101R4</c:v>
                  </c:pt>
                  <c:pt idx="26">
                    <c:v>STM32F101R6</c:v>
                  </c:pt>
                  <c:pt idx="27">
                    <c:v>STM32F101T4</c:v>
                  </c:pt>
                  <c:pt idx="28">
                    <c:v>STM32F101T6</c:v>
                  </c:pt>
                  <c:pt idx="29">
                    <c:v>STM32F102C4</c:v>
                  </c:pt>
                  <c:pt idx="30">
                    <c:v>STM32F102C6</c:v>
                  </c:pt>
                  <c:pt idx="31">
                    <c:v>STM32F102C8</c:v>
                  </c:pt>
                  <c:pt idx="32">
                    <c:v>STM32F102CB</c:v>
                  </c:pt>
                  <c:pt idx="33">
                    <c:v>STM32F102R4</c:v>
                  </c:pt>
                  <c:pt idx="34">
                    <c:v>STM32F102R6</c:v>
                  </c:pt>
                  <c:pt idx="35">
                    <c:v>STM32F102R8</c:v>
                  </c:pt>
                  <c:pt idx="36">
                    <c:v>STM32F102RB</c:v>
                  </c:pt>
                  <c:pt idx="37">
                    <c:v>STM32F103C4</c:v>
                  </c:pt>
                  <c:pt idx="38">
                    <c:v>STM32F103C6</c:v>
                  </c:pt>
                  <c:pt idx="39">
                    <c:v>STM32F103R4</c:v>
                  </c:pt>
                  <c:pt idx="40">
                    <c:v>STM32F103R6</c:v>
                  </c:pt>
                  <c:pt idx="41">
                    <c:v>STM32F103T4</c:v>
                  </c:pt>
                  <c:pt idx="42">
                    <c:v>STM32F103T6</c:v>
                  </c:pt>
                  <c:pt idx="43">
                    <c:v>STM32F100RC</c:v>
                  </c:pt>
                  <c:pt idx="44">
                    <c:v>STM32F100RD</c:v>
                  </c:pt>
                  <c:pt idx="45">
                    <c:v>STM32F100RE</c:v>
                  </c:pt>
                  <c:pt idx="46">
                    <c:v>STM32F100VC</c:v>
                  </c:pt>
                  <c:pt idx="47">
                    <c:v>STM32F100VD</c:v>
                  </c:pt>
                  <c:pt idx="48">
                    <c:v>STM32F100VE</c:v>
                  </c:pt>
                  <c:pt idx="49">
                    <c:v>STM32F100ZC</c:v>
                  </c:pt>
                  <c:pt idx="50">
                    <c:v>STM32F100ZD</c:v>
                  </c:pt>
                  <c:pt idx="51">
                    <c:v>STM32F100ZE</c:v>
                  </c:pt>
                  <c:pt idx="52">
                    <c:v>STM8L151C4</c:v>
                  </c:pt>
                  <c:pt idx="53">
                    <c:v>STM8L151C6</c:v>
                  </c:pt>
                  <c:pt idx="54">
                    <c:v>STM8L151G4</c:v>
                  </c:pt>
                  <c:pt idx="55">
                    <c:v>STM8L151G6</c:v>
                  </c:pt>
                  <c:pt idx="56">
                    <c:v>STM8L151K4</c:v>
                  </c:pt>
                  <c:pt idx="57">
                    <c:v>STM8L151K6</c:v>
                  </c:pt>
                  <c:pt idx="58">
                    <c:v>STM8L152C4</c:v>
                  </c:pt>
                  <c:pt idx="59">
                    <c:v>STM8L152C6</c:v>
                  </c:pt>
                  <c:pt idx="60">
                    <c:v>STM8L152K4</c:v>
                  </c:pt>
                  <c:pt idx="61">
                    <c:v>STM8L152K6</c:v>
                  </c:pt>
                  <c:pt idx="62">
                    <c:v>STM32F100C4</c:v>
                  </c:pt>
                  <c:pt idx="63">
                    <c:v>STM32F100C6</c:v>
                  </c:pt>
                  <c:pt idx="64">
                    <c:v>STM32F100C8</c:v>
                  </c:pt>
                  <c:pt idx="65">
                    <c:v>STM32F100CB</c:v>
                  </c:pt>
                  <c:pt idx="66">
                    <c:v>STM32F100R4</c:v>
                  </c:pt>
                  <c:pt idx="67">
                    <c:v>STM32F100R6</c:v>
                  </c:pt>
                  <c:pt idx="68">
                    <c:v>STM32F100R8</c:v>
                  </c:pt>
                  <c:pt idx="69">
                    <c:v>STM32F100RB</c:v>
                  </c:pt>
                  <c:pt idx="70">
                    <c:v>STM32F100V8</c:v>
                  </c:pt>
                  <c:pt idx="71">
                    <c:v>STM32F100VB</c:v>
                  </c:pt>
                  <c:pt idx="72">
                    <c:v>STM32F101RF</c:v>
                  </c:pt>
                  <c:pt idx="73">
                    <c:v>STM32F101RG</c:v>
                  </c:pt>
                  <c:pt idx="74">
                    <c:v>STM32F101VF</c:v>
                  </c:pt>
                  <c:pt idx="75">
                    <c:v>STM32F101VG</c:v>
                  </c:pt>
                  <c:pt idx="76">
                    <c:v>STM32F101ZF</c:v>
                  </c:pt>
                  <c:pt idx="77">
                    <c:v>STM32F101ZG</c:v>
                  </c:pt>
                  <c:pt idx="78">
                    <c:v>STM32F103RF</c:v>
                  </c:pt>
                  <c:pt idx="79">
                    <c:v>STM32F103RG</c:v>
                  </c:pt>
                  <c:pt idx="80">
                    <c:v>STM32F103VF</c:v>
                  </c:pt>
                  <c:pt idx="81">
                    <c:v>STM32F103VG</c:v>
                  </c:pt>
                  <c:pt idx="82">
                    <c:v>STM32F103ZF</c:v>
                  </c:pt>
                  <c:pt idx="83">
                    <c:v>STM32F103ZG</c:v>
                  </c:pt>
                  <c:pt idx="84">
                    <c:v>STM8L151C8</c:v>
                  </c:pt>
                  <c:pt idx="85">
                    <c:v>STM8L151M8</c:v>
                  </c:pt>
                  <c:pt idx="86">
                    <c:v>STM8L151R6</c:v>
                  </c:pt>
                  <c:pt idx="87">
                    <c:v>STM8L151R8</c:v>
                  </c:pt>
                  <c:pt idx="88">
                    <c:v>STM8L152C8</c:v>
                  </c:pt>
                  <c:pt idx="89">
                    <c:v>STM8L152K8</c:v>
                  </c:pt>
                  <c:pt idx="90">
                    <c:v>STM8L152M8</c:v>
                  </c:pt>
                  <c:pt idx="91">
                    <c:v>STM8L152R6</c:v>
                  </c:pt>
                  <c:pt idx="92">
                    <c:v>STM8L152R8</c:v>
                  </c:pt>
                  <c:pt idx="93">
                    <c:v>STM8L162M8</c:v>
                  </c:pt>
                  <c:pt idx="94">
                    <c:v>STM8L162R8</c:v>
                  </c:pt>
                  <c:pt idx="95">
                    <c:v>STM8L151C2</c:v>
                  </c:pt>
                  <c:pt idx="96">
                    <c:v>STM8L151C3</c:v>
                  </c:pt>
                  <c:pt idx="97">
                    <c:v>STM8L151F2</c:v>
                  </c:pt>
                  <c:pt idx="98">
                    <c:v>STM8L151F3</c:v>
                  </c:pt>
                  <c:pt idx="99">
                    <c:v>STM8L151G2</c:v>
                  </c:pt>
                  <c:pt idx="100">
                    <c:v>STM8L151G3</c:v>
                  </c:pt>
                  <c:pt idx="101">
                    <c:v>STM8L151K2</c:v>
                  </c:pt>
                  <c:pt idx="102">
                    <c:v>STM8L151K3</c:v>
                  </c:pt>
                  <c:pt idx="103">
                    <c:v>STM8S003F3</c:v>
                  </c:pt>
                  <c:pt idx="104">
                    <c:v>STM8S003K3</c:v>
                  </c:pt>
                  <c:pt idx="105">
                    <c:v>STM8SPLNB1</c:v>
                  </c:pt>
                  <c:pt idx="106">
                    <c:v>STM8S005C6</c:v>
                  </c:pt>
                  <c:pt idx="107">
                    <c:v>STM8S005K6</c:v>
                  </c:pt>
                  <c:pt idx="108">
                    <c:v>STM8S007C8</c:v>
                  </c:pt>
                  <c:pt idx="109">
                    <c:v>STM8AL3136</c:v>
                  </c:pt>
                  <c:pt idx="110">
                    <c:v>STM8AL3138</c:v>
                  </c:pt>
                  <c:pt idx="111">
                    <c:v>STM8AL3146</c:v>
                  </c:pt>
                  <c:pt idx="112">
                    <c:v>STM8AL3148</c:v>
                  </c:pt>
                  <c:pt idx="113">
                    <c:v>STM8AL3166</c:v>
                  </c:pt>
                  <c:pt idx="114">
                    <c:v>STM8AL3168</c:v>
                  </c:pt>
                  <c:pt idx="115">
                    <c:v>STM8AL3L46</c:v>
                  </c:pt>
                  <c:pt idx="116">
                    <c:v>STM8AL3L48</c:v>
                  </c:pt>
                  <c:pt idx="117">
                    <c:v>STM8AL3L66</c:v>
                  </c:pt>
                  <c:pt idx="118">
                    <c:v>STM8AL3L68</c:v>
                  </c:pt>
                  <c:pt idx="119">
                    <c:v>STM8L052C6</c:v>
                  </c:pt>
                  <c:pt idx="120">
                    <c:v>STM8L052R8</c:v>
                  </c:pt>
                  <c:pt idx="121">
                    <c:v>STM8L051F3</c:v>
                  </c:pt>
                  <c:pt idx="122">
                    <c:v>STM32L100C6</c:v>
                  </c:pt>
                  <c:pt idx="123">
                    <c:v>STM32L100R8</c:v>
                  </c:pt>
                  <c:pt idx="124">
                    <c:v>STM32L100RB</c:v>
                  </c:pt>
                  <c:pt idx="125">
                    <c:v>STM32F030C6</c:v>
                  </c:pt>
                  <c:pt idx="126">
                    <c:v>STM32F030C8</c:v>
                  </c:pt>
                  <c:pt idx="127">
                    <c:v>STM32F030CC</c:v>
                  </c:pt>
                  <c:pt idx="128">
                    <c:v>STM32F030F4</c:v>
                  </c:pt>
                  <c:pt idx="129">
                    <c:v>STM32F030K6</c:v>
                  </c:pt>
                  <c:pt idx="130">
                    <c:v>STM32F030R8</c:v>
                  </c:pt>
                  <c:pt idx="131">
                    <c:v>STM32F030RC</c:v>
                  </c:pt>
                  <c:pt idx="132">
                    <c:v>STM32L100RC</c:v>
                  </c:pt>
                  <c:pt idx="133">
                    <c:v>STM32L151QE</c:v>
                  </c:pt>
                  <c:pt idx="134">
                    <c:v>STM32L151RE</c:v>
                  </c:pt>
                  <c:pt idx="135">
                    <c:v>STM32L151VE</c:v>
                  </c:pt>
                  <c:pt idx="136">
                    <c:v>STM32L151ZE</c:v>
                  </c:pt>
                  <c:pt idx="137">
                    <c:v>STM32L152QE</c:v>
                  </c:pt>
                  <c:pt idx="138">
                    <c:v>STM32L152RE</c:v>
                  </c:pt>
                  <c:pt idx="139">
                    <c:v>STM32L152VE</c:v>
                  </c:pt>
                  <c:pt idx="140">
                    <c:v>STM32L152ZE</c:v>
                  </c:pt>
                  <c:pt idx="141">
                    <c:v>STM8AF6213</c:v>
                  </c:pt>
                  <c:pt idx="142">
                    <c:v>STM8AF6213A</c:v>
                  </c:pt>
                  <c:pt idx="143">
                    <c:v>STM8AF6223</c:v>
                  </c:pt>
                  <c:pt idx="144">
                    <c:v>STM8AF6223A</c:v>
                  </c:pt>
                  <c:pt idx="145">
                    <c:v>STM8AF6226</c:v>
                  </c:pt>
                  <c:pt idx="146">
                    <c:v>STM32F302CB</c:v>
                  </c:pt>
                  <c:pt idx="147">
                    <c:v>STM32F302CC</c:v>
                  </c:pt>
                  <c:pt idx="148">
                    <c:v>STM32F302RB</c:v>
                  </c:pt>
                  <c:pt idx="149">
                    <c:v>STM32F302RC</c:v>
                  </c:pt>
                  <c:pt idx="150">
                    <c:v>STM32F302VB</c:v>
                  </c:pt>
                  <c:pt idx="151">
                    <c:v>STM32F302VC</c:v>
                  </c:pt>
                  <c:pt idx="152">
                    <c:v>STM32F031C4</c:v>
                  </c:pt>
                  <c:pt idx="153">
                    <c:v>STM32F031C6</c:v>
                  </c:pt>
                  <c:pt idx="154">
                    <c:v>STM32F031E6</c:v>
                  </c:pt>
                  <c:pt idx="155">
                    <c:v>STM32F031F4</c:v>
                  </c:pt>
                  <c:pt idx="156">
                    <c:v>STM32F031F6</c:v>
                  </c:pt>
                  <c:pt idx="157">
                    <c:v>STM32F031G4</c:v>
                  </c:pt>
                  <c:pt idx="158">
                    <c:v>STM32F031G6</c:v>
                  </c:pt>
                  <c:pt idx="159">
                    <c:v>STM32F031K4</c:v>
                  </c:pt>
                  <c:pt idx="160">
                    <c:v>STM32F031K6</c:v>
                  </c:pt>
                  <c:pt idx="161">
                    <c:v>STM32F072C8</c:v>
                  </c:pt>
                  <c:pt idx="162">
                    <c:v>STM32F072CB</c:v>
                  </c:pt>
                  <c:pt idx="163">
                    <c:v>STM32F072R8</c:v>
                  </c:pt>
                  <c:pt idx="164">
                    <c:v>STM32F072RB</c:v>
                  </c:pt>
                  <c:pt idx="165">
                    <c:v>STM32F072V8</c:v>
                  </c:pt>
                  <c:pt idx="166">
                    <c:v>STM32F072VB</c:v>
                  </c:pt>
                  <c:pt idx="167">
                    <c:v>STM32F401CD</c:v>
                  </c:pt>
                  <c:pt idx="168">
                    <c:v>STM32F401CE</c:v>
                  </c:pt>
                  <c:pt idx="169">
                    <c:v>STM32F401RD</c:v>
                  </c:pt>
                  <c:pt idx="170">
                    <c:v>STM32F401RE</c:v>
                  </c:pt>
                  <c:pt idx="171">
                    <c:v>STM32F401VD</c:v>
                  </c:pt>
                  <c:pt idx="172">
                    <c:v>STM32F401VE</c:v>
                  </c:pt>
                  <c:pt idx="173">
                    <c:v>STM32F042C4</c:v>
                  </c:pt>
                  <c:pt idx="174">
                    <c:v>STM32F042C6</c:v>
                  </c:pt>
                  <c:pt idx="175">
                    <c:v>STM32F042F4</c:v>
                  </c:pt>
                  <c:pt idx="176">
                    <c:v>STM32F042F6</c:v>
                  </c:pt>
                  <c:pt idx="177">
                    <c:v>STM32F042G4</c:v>
                  </c:pt>
                  <c:pt idx="178">
                    <c:v>STM32F042G6</c:v>
                  </c:pt>
                  <c:pt idx="179">
                    <c:v>STM32F042K4</c:v>
                  </c:pt>
                  <c:pt idx="180">
                    <c:v>STM32F042K6</c:v>
                  </c:pt>
                  <c:pt idx="181">
                    <c:v>STM32F042T6</c:v>
                  </c:pt>
                  <c:pt idx="182">
                    <c:v>STM32L151C6-A</c:v>
                  </c:pt>
                  <c:pt idx="183">
                    <c:v>STM32L151C8-A</c:v>
                  </c:pt>
                  <c:pt idx="184">
                    <c:v>STM32L151CB-A</c:v>
                  </c:pt>
                  <c:pt idx="185">
                    <c:v>STM32L151R6-A</c:v>
                  </c:pt>
                  <c:pt idx="186">
                    <c:v>STM32L151R8-A</c:v>
                  </c:pt>
                  <c:pt idx="187">
                    <c:v>STM32L151RB-A</c:v>
                  </c:pt>
                  <c:pt idx="188">
                    <c:v>STM32L151V8-A</c:v>
                  </c:pt>
                  <c:pt idx="189">
                    <c:v>STM32L151VB-A</c:v>
                  </c:pt>
                  <c:pt idx="190">
                    <c:v>STM32L152C6-A</c:v>
                  </c:pt>
                  <c:pt idx="191">
                    <c:v>STM32L152C8-A</c:v>
                  </c:pt>
                  <c:pt idx="192">
                    <c:v>STM32L152CB-A</c:v>
                  </c:pt>
                  <c:pt idx="193">
                    <c:v>STM32L152R6-A</c:v>
                  </c:pt>
                  <c:pt idx="194">
                    <c:v>STM32L152R8-A</c:v>
                  </c:pt>
                  <c:pt idx="195">
                    <c:v>STM32L152RB-A</c:v>
                  </c:pt>
                  <c:pt idx="196">
                    <c:v>STM32L152V8-A</c:v>
                  </c:pt>
                  <c:pt idx="197">
                    <c:v>STM32L152VB-A</c:v>
                  </c:pt>
                  <c:pt idx="198">
                    <c:v>STM32L162RE</c:v>
                  </c:pt>
                  <c:pt idx="199">
                    <c:v>STM32L162VE</c:v>
                  </c:pt>
                  <c:pt idx="200">
                    <c:v>STM32L162ZE</c:v>
                  </c:pt>
                  <c:pt idx="201">
                    <c:v>STM32F378CC</c:v>
                  </c:pt>
                  <c:pt idx="202">
                    <c:v>STM32F378RC</c:v>
                  </c:pt>
                  <c:pt idx="203">
                    <c:v>STM32F378VC</c:v>
                  </c:pt>
                  <c:pt idx="204">
                    <c:v>STM32L100C6-A</c:v>
                  </c:pt>
                  <c:pt idx="205">
                    <c:v>STM32L100R8-A</c:v>
                  </c:pt>
                  <c:pt idx="206">
                    <c:v>STM32L100RB-A</c:v>
                  </c:pt>
                  <c:pt idx="207">
                    <c:v>STM32F301C6</c:v>
                  </c:pt>
                  <c:pt idx="208">
                    <c:v>STM32F301C8</c:v>
                  </c:pt>
                  <c:pt idx="209">
                    <c:v>STM32F301K6</c:v>
                  </c:pt>
                  <c:pt idx="210">
                    <c:v>STM32F301K8</c:v>
                  </c:pt>
                  <c:pt idx="211">
                    <c:v>STM32F301R6</c:v>
                  </c:pt>
                  <c:pt idx="212">
                    <c:v>STM32F301R8</c:v>
                  </c:pt>
                  <c:pt idx="213">
                    <c:v>STM32F302C6</c:v>
                  </c:pt>
                  <c:pt idx="214">
                    <c:v>STM32F302C8</c:v>
                  </c:pt>
                  <c:pt idx="215">
                    <c:v>STM32F302K6</c:v>
                  </c:pt>
                  <c:pt idx="216">
                    <c:v>STM32F302K8</c:v>
                  </c:pt>
                  <c:pt idx="217">
                    <c:v>STM32F302R6</c:v>
                  </c:pt>
                  <c:pt idx="218">
                    <c:v>STM32F302R8</c:v>
                  </c:pt>
                  <c:pt idx="219">
                    <c:v>STM32F303C6</c:v>
                  </c:pt>
                  <c:pt idx="220">
                    <c:v>STM32F303C8</c:v>
                  </c:pt>
                  <c:pt idx="221">
                    <c:v>STM32F303K6</c:v>
                  </c:pt>
                  <c:pt idx="222">
                    <c:v>STM32F303K8</c:v>
                  </c:pt>
                  <c:pt idx="223">
                    <c:v>STM32F303R6</c:v>
                  </c:pt>
                  <c:pt idx="224">
                    <c:v>STM32F303R8</c:v>
                  </c:pt>
                  <c:pt idx="225">
                    <c:v>STM32F358CC</c:v>
                  </c:pt>
                  <c:pt idx="226">
                    <c:v>STM32F358RC</c:v>
                  </c:pt>
                  <c:pt idx="227">
                    <c:v>STM32F358VC</c:v>
                  </c:pt>
                  <c:pt idx="228">
                    <c:v>STM32L151QC</c:v>
                  </c:pt>
                  <c:pt idx="229">
                    <c:v>STM32L151RC-A</c:v>
                  </c:pt>
                  <c:pt idx="230">
                    <c:v>STM32L151VC-A</c:v>
                  </c:pt>
                  <c:pt idx="231">
                    <c:v>STM32L151ZC</c:v>
                  </c:pt>
                  <c:pt idx="232">
                    <c:v>STM32L152QC</c:v>
                  </c:pt>
                  <c:pt idx="233">
                    <c:v>STM32L152RC-A</c:v>
                  </c:pt>
                  <c:pt idx="234">
                    <c:v>STM32L152VC-A</c:v>
                  </c:pt>
                  <c:pt idx="235">
                    <c:v>STM32L152ZC</c:v>
                  </c:pt>
                  <c:pt idx="236">
                    <c:v>STM32F038C6</c:v>
                  </c:pt>
                  <c:pt idx="237">
                    <c:v>STM32F038E6</c:v>
                  </c:pt>
                  <c:pt idx="238">
                    <c:v>STM32F038F6</c:v>
                  </c:pt>
                  <c:pt idx="239">
                    <c:v>STM32F038G6</c:v>
                  </c:pt>
                  <c:pt idx="240">
                    <c:v>STM32F038K6</c:v>
                  </c:pt>
                  <c:pt idx="241">
                    <c:v>STM32F048C6</c:v>
                  </c:pt>
                  <c:pt idx="242">
                    <c:v>STM32F048G6</c:v>
                  </c:pt>
                  <c:pt idx="243">
                    <c:v>STM32F048T6</c:v>
                  </c:pt>
                  <c:pt idx="244">
                    <c:v>STM32F318C8</c:v>
                  </c:pt>
                  <c:pt idx="245">
                    <c:v>STM32F318K8</c:v>
                  </c:pt>
                  <c:pt idx="246">
                    <c:v>STM32F328C8</c:v>
                  </c:pt>
                  <c:pt idx="247">
                    <c:v>STM32L162QC</c:v>
                  </c:pt>
                  <c:pt idx="248">
                    <c:v>STM32L162RC-A</c:v>
                  </c:pt>
                  <c:pt idx="249">
                    <c:v>STM32L162VC-A</c:v>
                  </c:pt>
                  <c:pt idx="250">
                    <c:v>STM32L162ZC</c:v>
                  </c:pt>
                  <c:pt idx="251">
                    <c:v>STM32F058C8</c:v>
                  </c:pt>
                  <c:pt idx="252">
                    <c:v>STM32F058R8</c:v>
                  </c:pt>
                  <c:pt idx="253">
                    <c:v>STM32F058T8</c:v>
                  </c:pt>
                  <c:pt idx="254">
                    <c:v>STM32F334C4</c:v>
                  </c:pt>
                  <c:pt idx="255">
                    <c:v>STM32F334C6</c:v>
                  </c:pt>
                  <c:pt idx="256">
                    <c:v>STM32F334C8</c:v>
                  </c:pt>
                  <c:pt idx="257">
                    <c:v>STM32F334K4</c:v>
                  </c:pt>
                  <c:pt idx="258">
                    <c:v>STM32F334K6</c:v>
                  </c:pt>
                  <c:pt idx="259">
                    <c:v>STM32F334K8</c:v>
                  </c:pt>
                  <c:pt idx="260">
                    <c:v>STM32F334R6</c:v>
                  </c:pt>
                  <c:pt idx="261">
                    <c:v>STM32F334R8</c:v>
                  </c:pt>
                  <c:pt idx="262">
                    <c:v>STM32F411CC</c:v>
                  </c:pt>
                  <c:pt idx="263">
                    <c:v>STM32F411CE</c:v>
                  </c:pt>
                  <c:pt idx="264">
                    <c:v>STM32F411RC</c:v>
                  </c:pt>
                  <c:pt idx="265">
                    <c:v>STM32F411RE</c:v>
                  </c:pt>
                  <c:pt idx="266">
                    <c:v>STM32F411VC</c:v>
                  </c:pt>
                  <c:pt idx="267">
                    <c:v>STM32F411VE</c:v>
                  </c:pt>
                  <c:pt idx="268">
                    <c:v>STM32F091CB</c:v>
                  </c:pt>
                  <c:pt idx="269">
                    <c:v>STM32F091CC</c:v>
                  </c:pt>
                  <c:pt idx="270">
                    <c:v>STM32F091RB</c:v>
                  </c:pt>
                  <c:pt idx="271">
                    <c:v>STM32F091RC</c:v>
                  </c:pt>
                  <c:pt idx="272">
                    <c:v>STM32F091VB</c:v>
                  </c:pt>
                  <c:pt idx="273">
                    <c:v>STM32F091VC</c:v>
                  </c:pt>
                  <c:pt idx="274">
                    <c:v>STM32F070C6</c:v>
                  </c:pt>
                  <c:pt idx="275">
                    <c:v>STM32F070CB</c:v>
                  </c:pt>
                  <c:pt idx="276">
                    <c:v>STM32F070F6</c:v>
                  </c:pt>
                  <c:pt idx="277">
                    <c:v>STM32F070RB</c:v>
                  </c:pt>
                  <c:pt idx="278">
                    <c:v>STM32F098CC</c:v>
                  </c:pt>
                  <c:pt idx="279">
                    <c:v>STM32F098RC</c:v>
                  </c:pt>
                  <c:pt idx="280">
                    <c:v>STM32F098VC</c:v>
                  </c:pt>
                  <c:pt idx="281">
                    <c:v>STM32F302RD</c:v>
                  </c:pt>
                  <c:pt idx="282">
                    <c:v>STM32F302RE</c:v>
                  </c:pt>
                  <c:pt idx="283">
                    <c:v>STM32F302VD</c:v>
                  </c:pt>
                  <c:pt idx="284">
                    <c:v>STM32F302VE</c:v>
                  </c:pt>
                  <c:pt idx="285">
                    <c:v>STM32F302ZD</c:v>
                  </c:pt>
                  <c:pt idx="286">
                    <c:v>STM32F302ZE</c:v>
                  </c:pt>
                  <c:pt idx="287">
                    <c:v>STM32F303RD</c:v>
                  </c:pt>
                  <c:pt idx="288">
                    <c:v>STM32F303RE</c:v>
                  </c:pt>
                  <c:pt idx="289">
                    <c:v>STM32F303VD</c:v>
                  </c:pt>
                  <c:pt idx="290">
                    <c:v>STM32F303VE</c:v>
                  </c:pt>
                  <c:pt idx="291">
                    <c:v>STM32F303ZD</c:v>
                  </c:pt>
                  <c:pt idx="292">
                    <c:v>STM32F303ZE</c:v>
                  </c:pt>
                  <c:pt idx="293">
                    <c:v>STM32F398VE</c:v>
                  </c:pt>
                  <c:pt idx="294">
                    <c:v>STM32L151VD-X</c:v>
                  </c:pt>
                  <c:pt idx="295">
                    <c:v>STM32L152VD-X</c:v>
                  </c:pt>
                  <c:pt idx="296">
                    <c:v>STM32L162VD-X</c:v>
                  </c:pt>
                  <c:pt idx="297">
                    <c:v>STM32F446MC</c:v>
                  </c:pt>
                  <c:pt idx="298">
                    <c:v>STM32F446ME</c:v>
                  </c:pt>
                  <c:pt idx="299">
                    <c:v>STM32F446RC</c:v>
                  </c:pt>
                  <c:pt idx="300">
                    <c:v>STM32F446RE</c:v>
                  </c:pt>
                  <c:pt idx="301">
                    <c:v>STM32F446VC</c:v>
                  </c:pt>
                  <c:pt idx="302">
                    <c:v>STM32F446VE</c:v>
                  </c:pt>
                  <c:pt idx="303">
                    <c:v>STM32F446ZC</c:v>
                  </c:pt>
                  <c:pt idx="304">
                    <c:v>STM32F446ZE</c:v>
                  </c:pt>
                  <c:pt idx="305">
                    <c:v>STM8AL3188</c:v>
                  </c:pt>
                  <c:pt idx="306">
                    <c:v>STM8AL3189</c:v>
                  </c:pt>
                  <c:pt idx="307">
                    <c:v>STM8AL318A</c:v>
                  </c:pt>
                  <c:pt idx="308">
                    <c:v>STM8AL3L88</c:v>
                  </c:pt>
                  <c:pt idx="309">
                    <c:v>STM8AL3L89</c:v>
                  </c:pt>
                  <c:pt idx="310">
                    <c:v>STM8AL3L8A</c:v>
                  </c:pt>
                  <c:pt idx="311">
                    <c:v>STM8AL31E88</c:v>
                  </c:pt>
                  <c:pt idx="312">
                    <c:v>STM8AL31E89</c:v>
                  </c:pt>
                  <c:pt idx="313">
                    <c:v>STM8AL31E8A</c:v>
                  </c:pt>
                  <c:pt idx="314">
                    <c:v>STM8AL3LE88</c:v>
                  </c:pt>
                  <c:pt idx="315">
                    <c:v>STM8AL3LE89</c:v>
                  </c:pt>
                  <c:pt idx="316">
                    <c:v>STM8AL3LE8A</c:v>
                  </c:pt>
                  <c:pt idx="317">
                    <c:v>STM32F745IE</c:v>
                  </c:pt>
                  <c:pt idx="318">
                    <c:v>STM32F745IG</c:v>
                  </c:pt>
                  <c:pt idx="319">
                    <c:v>STM32F745VE</c:v>
                  </c:pt>
                  <c:pt idx="320">
                    <c:v>STM32F745VG</c:v>
                  </c:pt>
                  <c:pt idx="321">
                    <c:v>STM32F745ZE</c:v>
                  </c:pt>
                  <c:pt idx="322">
                    <c:v>STM32F745ZG</c:v>
                  </c:pt>
                  <c:pt idx="323">
                    <c:v>STM32F746BE</c:v>
                  </c:pt>
                  <c:pt idx="324">
                    <c:v>STM32F746BG</c:v>
                  </c:pt>
                  <c:pt idx="325">
                    <c:v>STM32F746IE</c:v>
                  </c:pt>
                  <c:pt idx="326">
                    <c:v>STM32F746IG</c:v>
                  </c:pt>
                  <c:pt idx="327">
                    <c:v>STM32F746NE</c:v>
                  </c:pt>
                  <c:pt idx="328">
                    <c:v>STM32F746NG</c:v>
                  </c:pt>
                  <c:pt idx="329">
                    <c:v>STM32F746VE</c:v>
                  </c:pt>
                  <c:pt idx="330">
                    <c:v>STM32F746VG</c:v>
                  </c:pt>
                  <c:pt idx="331">
                    <c:v>STM32F746ZE</c:v>
                  </c:pt>
                  <c:pt idx="332">
                    <c:v>STM32F746ZG</c:v>
                  </c:pt>
                  <c:pt idx="333">
                    <c:v>STM32F756BG</c:v>
                  </c:pt>
                  <c:pt idx="334">
                    <c:v>STM32F756IG</c:v>
                  </c:pt>
                  <c:pt idx="335">
                    <c:v>STM32F756NG</c:v>
                  </c:pt>
                  <c:pt idx="336">
                    <c:v>STM32F756VG</c:v>
                  </c:pt>
                  <c:pt idx="337">
                    <c:v>STM32F756ZG</c:v>
                  </c:pt>
                  <c:pt idx="338">
                    <c:v>STM32L073CB</c:v>
                  </c:pt>
                  <c:pt idx="339">
                    <c:v>STM32L073CZ</c:v>
                  </c:pt>
                  <c:pt idx="340">
                    <c:v>STM32L073RB</c:v>
                  </c:pt>
                  <c:pt idx="341">
                    <c:v>STM32L073RZ</c:v>
                  </c:pt>
                  <c:pt idx="342">
                    <c:v>STM32L073V8</c:v>
                  </c:pt>
                  <c:pt idx="343">
                    <c:v>STM32L073VB</c:v>
                  </c:pt>
                  <c:pt idx="344">
                    <c:v>STM32L073VZ</c:v>
                  </c:pt>
                  <c:pt idx="345">
                    <c:v>STM32L083CB</c:v>
                  </c:pt>
                  <c:pt idx="346">
                    <c:v>STM32L083CZ</c:v>
                  </c:pt>
                  <c:pt idx="347">
                    <c:v>STM32L083RB</c:v>
                  </c:pt>
                  <c:pt idx="348">
                    <c:v>STM32L083RZ</c:v>
                  </c:pt>
                  <c:pt idx="349">
                    <c:v>STM32L083V8</c:v>
                  </c:pt>
                  <c:pt idx="350">
                    <c:v>STM32L083VB</c:v>
                  </c:pt>
                  <c:pt idx="351">
                    <c:v>STM32L083VZ</c:v>
                  </c:pt>
                  <c:pt idx="352">
                    <c:v>STM32F410C8</c:v>
                  </c:pt>
                  <c:pt idx="353">
                    <c:v>STM32F410CB</c:v>
                  </c:pt>
                  <c:pt idx="354">
                    <c:v>STM32F410R8</c:v>
                  </c:pt>
                  <c:pt idx="355">
                    <c:v>STM32F410RB</c:v>
                  </c:pt>
                  <c:pt idx="356">
                    <c:v>STM32F410T8</c:v>
                  </c:pt>
                  <c:pt idx="357">
                    <c:v>STM32F410TB</c:v>
                  </c:pt>
                  <c:pt idx="358">
                    <c:v>STM32F469AE</c:v>
                  </c:pt>
                  <c:pt idx="359">
                    <c:v>STM32F469AG</c:v>
                  </c:pt>
                  <c:pt idx="360">
                    <c:v>STM32F469AI</c:v>
                  </c:pt>
                  <c:pt idx="361">
                    <c:v>STM32F469BE</c:v>
                  </c:pt>
                  <c:pt idx="362">
                    <c:v>STM32F469BG</c:v>
                  </c:pt>
                  <c:pt idx="363">
                    <c:v>STM32F469BI</c:v>
                  </c:pt>
                  <c:pt idx="364">
                    <c:v>STM32F469IE</c:v>
                  </c:pt>
                  <c:pt idx="365">
                    <c:v>STM32F469IG</c:v>
                  </c:pt>
                  <c:pt idx="366">
                    <c:v>STM32F469II</c:v>
                  </c:pt>
                  <c:pt idx="367">
                    <c:v>STM32F469NE</c:v>
                  </c:pt>
                  <c:pt idx="368">
                    <c:v>STM32F469NG</c:v>
                  </c:pt>
                  <c:pt idx="369">
                    <c:v>STM32F469NI</c:v>
                  </c:pt>
                  <c:pt idx="370">
                    <c:v>STM32F469VE</c:v>
                  </c:pt>
                  <c:pt idx="371">
                    <c:v>STM32F469VG</c:v>
                  </c:pt>
                  <c:pt idx="372">
                    <c:v>STM32F469VI</c:v>
                  </c:pt>
                  <c:pt idx="373">
                    <c:v>STM32F469ZE</c:v>
                  </c:pt>
                  <c:pt idx="374">
                    <c:v>STM32F469ZG</c:v>
                  </c:pt>
                  <c:pt idx="375">
                    <c:v>STM32F469ZI</c:v>
                  </c:pt>
                  <c:pt idx="376">
                    <c:v>STM32F479AG</c:v>
                  </c:pt>
                  <c:pt idx="377">
                    <c:v>STM32F479AI</c:v>
                  </c:pt>
                  <c:pt idx="378">
                    <c:v>STM32F479BG</c:v>
                  </c:pt>
                  <c:pt idx="379">
                    <c:v>STM32F479BI</c:v>
                  </c:pt>
                  <c:pt idx="380">
                    <c:v>STM32F479IG</c:v>
                  </c:pt>
                  <c:pt idx="381">
                    <c:v>STM32F479II</c:v>
                  </c:pt>
                  <c:pt idx="382">
                    <c:v>STM32F479NG</c:v>
                  </c:pt>
                  <c:pt idx="383">
                    <c:v>STM32F479NI</c:v>
                  </c:pt>
                  <c:pt idx="384">
                    <c:v>STM32F479VG</c:v>
                  </c:pt>
                  <c:pt idx="385">
                    <c:v>STM32F479VI</c:v>
                  </c:pt>
                  <c:pt idx="386">
                    <c:v>STM32F479ZG</c:v>
                  </c:pt>
                  <c:pt idx="387">
                    <c:v>STM32F479ZI</c:v>
                  </c:pt>
                  <c:pt idx="388">
                    <c:v>STM32L071C8</c:v>
                  </c:pt>
                  <c:pt idx="389">
                    <c:v>STM32L071CB</c:v>
                  </c:pt>
                  <c:pt idx="390">
                    <c:v>STM32L071CZ</c:v>
                  </c:pt>
                  <c:pt idx="391">
                    <c:v>STM32L071K8</c:v>
                  </c:pt>
                  <c:pt idx="392">
                    <c:v>STM32L071KB</c:v>
                  </c:pt>
                  <c:pt idx="393">
                    <c:v>STM32L071KZ</c:v>
                  </c:pt>
                  <c:pt idx="394">
                    <c:v>STM32L071RB</c:v>
                  </c:pt>
                  <c:pt idx="395">
                    <c:v>STM32L071RZ</c:v>
                  </c:pt>
                  <c:pt idx="396">
                    <c:v>STM32L071V8</c:v>
                  </c:pt>
                  <c:pt idx="397">
                    <c:v>STM32L071VB</c:v>
                  </c:pt>
                  <c:pt idx="398">
                    <c:v>STM32L071VZ</c:v>
                  </c:pt>
                  <c:pt idx="399">
                    <c:v>STM32L072CB</c:v>
                  </c:pt>
                  <c:pt idx="400">
                    <c:v>STM32L072CZ</c:v>
                  </c:pt>
                  <c:pt idx="401">
                    <c:v>STM32L072KB</c:v>
                  </c:pt>
                  <c:pt idx="402">
                    <c:v>STM32L072KZ</c:v>
                  </c:pt>
                  <c:pt idx="403">
                    <c:v>STM32L072RB</c:v>
                  </c:pt>
                  <c:pt idx="404">
                    <c:v>STM32L072RZ</c:v>
                  </c:pt>
                  <c:pt idx="405">
                    <c:v>STM32L072V8</c:v>
                  </c:pt>
                  <c:pt idx="406">
                    <c:v>STM32L072VB</c:v>
                  </c:pt>
                  <c:pt idx="407">
                    <c:v>STM32L072VZ</c:v>
                  </c:pt>
                  <c:pt idx="408">
                    <c:v>STM32L081CB</c:v>
                  </c:pt>
                  <c:pt idx="409">
                    <c:v>STM32L081CZ</c:v>
                  </c:pt>
                  <c:pt idx="410">
                    <c:v>STM32L081KZ</c:v>
                  </c:pt>
                  <c:pt idx="411">
                    <c:v>STM32L082CZ</c:v>
                  </c:pt>
                  <c:pt idx="412">
                    <c:v>STM32L082KB</c:v>
                  </c:pt>
                  <c:pt idx="413">
                    <c:v>STM32L082KZ</c:v>
                  </c:pt>
                  <c:pt idx="414">
                    <c:v>STM32F412CE</c:v>
                  </c:pt>
                  <c:pt idx="415">
                    <c:v>STM32F412CG</c:v>
                  </c:pt>
                  <c:pt idx="416">
                    <c:v>STM32F412RE</c:v>
                  </c:pt>
                  <c:pt idx="417">
                    <c:v>STM32F412RG</c:v>
                  </c:pt>
                  <c:pt idx="418">
                    <c:v>STM32F412VE</c:v>
                  </c:pt>
                  <c:pt idx="419">
                    <c:v>STM32F412VG</c:v>
                  </c:pt>
                  <c:pt idx="420">
                    <c:v>STM32F412ZE</c:v>
                  </c:pt>
                  <c:pt idx="421">
                    <c:v>STM32F412ZG</c:v>
                  </c:pt>
                  <c:pt idx="422">
                    <c:v>STM32L041C6</c:v>
                  </c:pt>
                  <c:pt idx="423">
                    <c:v>STM32L041E6</c:v>
                  </c:pt>
                  <c:pt idx="424">
                    <c:v>STM32L041F6</c:v>
                  </c:pt>
                  <c:pt idx="425">
                    <c:v>STM32L041G6</c:v>
                  </c:pt>
                  <c:pt idx="426">
                    <c:v>STM32L041K6</c:v>
                  </c:pt>
                  <c:pt idx="427">
                    <c:v>STM32L011D3</c:v>
                  </c:pt>
                  <c:pt idx="428">
                    <c:v>STM32L011D4</c:v>
                  </c:pt>
                  <c:pt idx="429">
                    <c:v>STM32L011E3</c:v>
                  </c:pt>
                  <c:pt idx="430">
                    <c:v>STM32L011E4</c:v>
                  </c:pt>
                  <c:pt idx="431">
                    <c:v>STM32L011F3</c:v>
                  </c:pt>
                  <c:pt idx="432">
                    <c:v>STM32L011F4</c:v>
                  </c:pt>
                  <c:pt idx="433">
                    <c:v>STM32L011G3</c:v>
                  </c:pt>
                  <c:pt idx="434">
                    <c:v>STM32L011G4</c:v>
                  </c:pt>
                  <c:pt idx="435">
                    <c:v>STM32L011K3</c:v>
                  </c:pt>
                  <c:pt idx="436">
                    <c:v>STM32L011K4</c:v>
                  </c:pt>
                  <c:pt idx="437">
                    <c:v>STM32L021D4</c:v>
                  </c:pt>
                  <c:pt idx="438">
                    <c:v>STM32L021F4</c:v>
                  </c:pt>
                  <c:pt idx="439">
                    <c:v>STM32L021G4</c:v>
                  </c:pt>
                  <c:pt idx="440">
                    <c:v>STM32L021K4</c:v>
                  </c:pt>
                  <c:pt idx="441">
                    <c:v>STM32L432KB</c:v>
                  </c:pt>
                  <c:pt idx="442">
                    <c:v>STM32L432KC</c:v>
                  </c:pt>
                  <c:pt idx="443">
                    <c:v>STM32L433CB</c:v>
                  </c:pt>
                  <c:pt idx="444">
                    <c:v>STM32L433CC</c:v>
                  </c:pt>
                  <c:pt idx="445">
                    <c:v>STM32L433RB</c:v>
                  </c:pt>
                  <c:pt idx="446">
                    <c:v>STM32L433RC</c:v>
                  </c:pt>
                  <c:pt idx="447">
                    <c:v>STM32L433VC</c:v>
                  </c:pt>
                  <c:pt idx="448">
                    <c:v>STM32L442KC</c:v>
                  </c:pt>
                  <c:pt idx="449">
                    <c:v>STM32L443CC</c:v>
                  </c:pt>
                  <c:pt idx="450">
                    <c:v>STM32L443RC</c:v>
                  </c:pt>
                  <c:pt idx="451">
                    <c:v>STM32L443VC</c:v>
                  </c:pt>
                  <c:pt idx="452">
                    <c:v>STM32L471QE</c:v>
                  </c:pt>
                  <c:pt idx="453">
                    <c:v>STM32L471QG</c:v>
                  </c:pt>
                  <c:pt idx="454">
                    <c:v>STM32L471RE</c:v>
                  </c:pt>
                  <c:pt idx="455">
                    <c:v>STM32L471RG</c:v>
                  </c:pt>
                  <c:pt idx="456">
                    <c:v>STM32L471VE</c:v>
                  </c:pt>
                  <c:pt idx="457">
                    <c:v>STM32L471VG</c:v>
                  </c:pt>
                  <c:pt idx="458">
                    <c:v>STM32L471ZE</c:v>
                  </c:pt>
                  <c:pt idx="459">
                    <c:v>STM32L471ZG</c:v>
                  </c:pt>
                  <c:pt idx="460">
                    <c:v>STM32L475RC</c:v>
                  </c:pt>
                  <c:pt idx="461">
                    <c:v>STM32L475RE</c:v>
                  </c:pt>
                  <c:pt idx="462">
                    <c:v>STM32L475RG</c:v>
                  </c:pt>
                  <c:pt idx="463">
                    <c:v>STM32L475VC</c:v>
                  </c:pt>
                  <c:pt idx="464">
                    <c:v>STM32L475VE</c:v>
                  </c:pt>
                  <c:pt idx="465">
                    <c:v>STM32L475VG</c:v>
                  </c:pt>
                  <c:pt idx="466">
                    <c:v>STM32F765BG</c:v>
                  </c:pt>
                  <c:pt idx="467">
                    <c:v>STM32F765BI</c:v>
                  </c:pt>
                  <c:pt idx="468">
                    <c:v>STM32F765IG</c:v>
                  </c:pt>
                  <c:pt idx="469">
                    <c:v>STM32F765II</c:v>
                  </c:pt>
                  <c:pt idx="470">
                    <c:v>STM32F765NG</c:v>
                  </c:pt>
                  <c:pt idx="471">
                    <c:v>STM32F765NI</c:v>
                  </c:pt>
                  <c:pt idx="472">
                    <c:v>STM32F765VG</c:v>
                  </c:pt>
                  <c:pt idx="473">
                    <c:v>STM32F765VI</c:v>
                  </c:pt>
                  <c:pt idx="474">
                    <c:v>STM32F765ZG</c:v>
                  </c:pt>
                  <c:pt idx="475">
                    <c:v>STM32F765ZI</c:v>
                  </c:pt>
                  <c:pt idx="476">
                    <c:v>STM32F767BG</c:v>
                  </c:pt>
                  <c:pt idx="477">
                    <c:v>STM32F767BI</c:v>
                  </c:pt>
                  <c:pt idx="478">
                    <c:v>STM32F767IG</c:v>
                  </c:pt>
                  <c:pt idx="479">
                    <c:v>STM32F767II</c:v>
                  </c:pt>
                  <c:pt idx="480">
                    <c:v>STM32F767NG</c:v>
                  </c:pt>
                  <c:pt idx="481">
                    <c:v>STM32F767NI</c:v>
                  </c:pt>
                  <c:pt idx="482">
                    <c:v>STM32F767VG</c:v>
                  </c:pt>
                  <c:pt idx="483">
                    <c:v>STM32F767VI</c:v>
                  </c:pt>
                  <c:pt idx="484">
                    <c:v>STM32F767ZG</c:v>
                  </c:pt>
                  <c:pt idx="485">
                    <c:v>STM32F767ZI</c:v>
                  </c:pt>
                  <c:pt idx="486">
                    <c:v>STM32F769AI</c:v>
                  </c:pt>
                  <c:pt idx="487">
                    <c:v>STM32F769BG</c:v>
                  </c:pt>
                  <c:pt idx="488">
                    <c:v>STM32F769BI</c:v>
                  </c:pt>
                  <c:pt idx="489">
                    <c:v>STM32F769IG</c:v>
                  </c:pt>
                  <c:pt idx="490">
                    <c:v>STM32F769II</c:v>
                  </c:pt>
                  <c:pt idx="491">
                    <c:v>STM32F769NG</c:v>
                  </c:pt>
                  <c:pt idx="492">
                    <c:v>STM32F769NI</c:v>
                  </c:pt>
                  <c:pt idx="493">
                    <c:v>STM32F777BI</c:v>
                  </c:pt>
                  <c:pt idx="494">
                    <c:v>STM32F777II</c:v>
                  </c:pt>
                  <c:pt idx="495">
                    <c:v>STM32F777NI</c:v>
                  </c:pt>
                  <c:pt idx="496">
                    <c:v>STM32F777VI</c:v>
                  </c:pt>
                  <c:pt idx="497">
                    <c:v>STM32F777ZI</c:v>
                  </c:pt>
                  <c:pt idx="498">
                    <c:v>STM32F778AI</c:v>
                  </c:pt>
                  <c:pt idx="499">
                    <c:v>STM32F779AI</c:v>
                  </c:pt>
                  <c:pt idx="500">
                    <c:v>STM32F779BI</c:v>
                  </c:pt>
                  <c:pt idx="501">
                    <c:v>STM32F779II</c:v>
                  </c:pt>
                  <c:pt idx="502">
                    <c:v>STM32F779NI</c:v>
                  </c:pt>
                  <c:pt idx="503">
                    <c:v>STM32L431CB</c:v>
                  </c:pt>
                  <c:pt idx="504">
                    <c:v>STM32L431CC</c:v>
                  </c:pt>
                  <c:pt idx="505">
                    <c:v>STM32L431KB</c:v>
                  </c:pt>
                  <c:pt idx="506">
                    <c:v>STM32L431KC</c:v>
                  </c:pt>
                  <c:pt idx="507">
                    <c:v>STM32L431RB</c:v>
                  </c:pt>
                  <c:pt idx="508">
                    <c:v>STM32L431RC</c:v>
                  </c:pt>
                  <c:pt idx="509">
                    <c:v>STM32L431VC</c:v>
                  </c:pt>
                  <c:pt idx="510">
                    <c:v>STM32F413CG</c:v>
                  </c:pt>
                  <c:pt idx="511">
                    <c:v>STM32F413CH</c:v>
                  </c:pt>
                  <c:pt idx="512">
                    <c:v>STM32F413MG</c:v>
                  </c:pt>
                  <c:pt idx="513">
                    <c:v>STM32F413MH</c:v>
                  </c:pt>
                  <c:pt idx="514">
                    <c:v>STM32F413RG</c:v>
                  </c:pt>
                  <c:pt idx="515">
                    <c:v>STM32F413RH</c:v>
                  </c:pt>
                  <c:pt idx="516">
                    <c:v>STM32F413VG</c:v>
                  </c:pt>
                  <c:pt idx="517">
                    <c:v>STM32F413VH</c:v>
                  </c:pt>
                  <c:pt idx="518">
                    <c:v>STM32F413ZG</c:v>
                  </c:pt>
                  <c:pt idx="519">
                    <c:v>STM32F413ZH</c:v>
                  </c:pt>
                  <c:pt idx="520">
                    <c:v>STM32F423CH</c:v>
                  </c:pt>
                  <c:pt idx="521">
                    <c:v>STM32F423MH</c:v>
                  </c:pt>
                  <c:pt idx="522">
                    <c:v>STM32F423RH</c:v>
                  </c:pt>
                  <c:pt idx="523">
                    <c:v>STM32F423VH</c:v>
                  </c:pt>
                  <c:pt idx="524">
                    <c:v>STM32F423ZH</c:v>
                  </c:pt>
                  <c:pt idx="525">
                    <c:v>STM32F722IC</c:v>
                  </c:pt>
                  <c:pt idx="526">
                    <c:v>STM32F722IE</c:v>
                  </c:pt>
                  <c:pt idx="527">
                    <c:v>STM32F722RC</c:v>
                  </c:pt>
                  <c:pt idx="528">
                    <c:v>STM32F722RE</c:v>
                  </c:pt>
                  <c:pt idx="529">
                    <c:v>STM32F722VC</c:v>
                  </c:pt>
                  <c:pt idx="530">
                    <c:v>STM32F722VE</c:v>
                  </c:pt>
                  <c:pt idx="531">
                    <c:v>STM32F722ZC</c:v>
                  </c:pt>
                  <c:pt idx="532">
                    <c:v>STM32F722ZE</c:v>
                  </c:pt>
                  <c:pt idx="533">
                    <c:v>STM32F723IC</c:v>
                  </c:pt>
                  <c:pt idx="534">
                    <c:v>STM32F723IE</c:v>
                  </c:pt>
                  <c:pt idx="535">
                    <c:v>STM32F723VC</c:v>
                  </c:pt>
                  <c:pt idx="536">
                    <c:v>STM32F723VE</c:v>
                  </c:pt>
                  <c:pt idx="537">
                    <c:v>STM32F723ZC</c:v>
                  </c:pt>
                  <c:pt idx="538">
                    <c:v>STM32F723ZE</c:v>
                  </c:pt>
                  <c:pt idx="539">
                    <c:v>STM32F732IE</c:v>
                  </c:pt>
                  <c:pt idx="540">
                    <c:v>STM32F732RE</c:v>
                  </c:pt>
                  <c:pt idx="541">
                    <c:v>STM32F732VE</c:v>
                  </c:pt>
                  <c:pt idx="542">
                    <c:v>STM32F732ZE</c:v>
                  </c:pt>
                  <c:pt idx="543">
                    <c:v>STM32F733IE</c:v>
                  </c:pt>
                  <c:pt idx="544">
                    <c:v>STM32F733VE</c:v>
                  </c:pt>
                  <c:pt idx="545">
                    <c:v>STM32F733ZE</c:v>
                  </c:pt>
                  <c:pt idx="546">
                    <c:v>STM32L496AE</c:v>
                  </c:pt>
                  <c:pt idx="547">
                    <c:v>STM32L496AG</c:v>
                  </c:pt>
                  <c:pt idx="548">
                    <c:v>STM32L496QE</c:v>
                  </c:pt>
                  <c:pt idx="549">
                    <c:v>STM32L496QG</c:v>
                  </c:pt>
                  <c:pt idx="550">
                    <c:v>STM32L496RE</c:v>
                  </c:pt>
                  <c:pt idx="551">
                    <c:v>STM32L496RG</c:v>
                  </c:pt>
                  <c:pt idx="552">
                    <c:v>STM32L496VE</c:v>
                  </c:pt>
                  <c:pt idx="553">
                    <c:v>STM32L496VG</c:v>
                  </c:pt>
                  <c:pt idx="554">
                    <c:v>STM32L496WG</c:v>
                  </c:pt>
                  <c:pt idx="555">
                    <c:v>STM32L496ZE</c:v>
                  </c:pt>
                  <c:pt idx="556">
                    <c:v>STM32L496ZG</c:v>
                  </c:pt>
                  <c:pt idx="557">
                    <c:v>STM32L4A6AG</c:v>
                  </c:pt>
                  <c:pt idx="558">
                    <c:v>STM32L4A6QG</c:v>
                  </c:pt>
                  <c:pt idx="559">
                    <c:v>STM32L4A6RG</c:v>
                  </c:pt>
                  <c:pt idx="560">
                    <c:v>STM32L4A6VG</c:v>
                  </c:pt>
                  <c:pt idx="561">
                    <c:v>STM32L4A6ZG</c:v>
                  </c:pt>
                  <c:pt idx="562">
                    <c:v>STM32L451CC</c:v>
                  </c:pt>
                  <c:pt idx="563">
                    <c:v>STM32L451CE</c:v>
                  </c:pt>
                  <c:pt idx="564">
                    <c:v>STM32L451RC</c:v>
                  </c:pt>
                  <c:pt idx="565">
                    <c:v>STM32L451RE</c:v>
                  </c:pt>
                  <c:pt idx="566">
                    <c:v>STM32L451VC</c:v>
                  </c:pt>
                  <c:pt idx="567">
                    <c:v>STM32L451VE</c:v>
                  </c:pt>
                  <c:pt idx="568">
                    <c:v>STM32L452CC</c:v>
                  </c:pt>
                  <c:pt idx="569">
                    <c:v>STM32L452CE</c:v>
                  </c:pt>
                  <c:pt idx="570">
                    <c:v>STM32L452RC</c:v>
                  </c:pt>
                  <c:pt idx="571">
                    <c:v>STM32L452RE</c:v>
                  </c:pt>
                  <c:pt idx="572">
                    <c:v>STM32L452VC</c:v>
                  </c:pt>
                  <c:pt idx="573">
                    <c:v>STM32L452VE</c:v>
                  </c:pt>
                  <c:pt idx="574">
                    <c:v>STM32L462CE</c:v>
                  </c:pt>
                  <c:pt idx="575">
                    <c:v>STM32L462RE</c:v>
                  </c:pt>
                  <c:pt idx="576">
                    <c:v>STM32L462VE</c:v>
                  </c:pt>
                  <c:pt idx="577">
                    <c:v>STM8S001J3</c:v>
                  </c:pt>
                  <c:pt idx="578">
                    <c:v>STM32H753AI</c:v>
                  </c:pt>
                  <c:pt idx="579">
                    <c:v>STM32H753BI</c:v>
                  </c:pt>
                  <c:pt idx="580">
                    <c:v>STM32H753II</c:v>
                  </c:pt>
                  <c:pt idx="581">
                    <c:v>STM32H753VI</c:v>
                  </c:pt>
                  <c:pt idx="582">
                    <c:v>STM32H753XI</c:v>
                  </c:pt>
                  <c:pt idx="583">
                    <c:v>STM32H753ZI</c:v>
                  </c:pt>
                  <c:pt idx="584">
                    <c:v>STM8L001J3</c:v>
                  </c:pt>
                  <c:pt idx="585">
                    <c:v>STM8L050J3</c:v>
                  </c:pt>
                  <c:pt idx="586">
                    <c:v>STM32L4R5AG</c:v>
                  </c:pt>
                  <c:pt idx="587">
                    <c:v>STM32L4R5AI</c:v>
                  </c:pt>
                  <c:pt idx="588">
                    <c:v>STM32L4R5QG</c:v>
                  </c:pt>
                  <c:pt idx="589">
                    <c:v>STM32L4R5QI</c:v>
                  </c:pt>
                  <c:pt idx="590">
                    <c:v>STM32L4R5VG</c:v>
                  </c:pt>
                  <c:pt idx="591">
                    <c:v>STM32L4R5VI</c:v>
                  </c:pt>
                  <c:pt idx="592">
                    <c:v>STM32L4R5ZG</c:v>
                  </c:pt>
                  <c:pt idx="593">
                    <c:v>STM32L4R5ZI</c:v>
                  </c:pt>
                  <c:pt idx="594">
                    <c:v>STM32L4R7AI</c:v>
                  </c:pt>
                  <c:pt idx="595">
                    <c:v>STM32L4R7VI</c:v>
                  </c:pt>
                  <c:pt idx="596">
                    <c:v>STM32L4R7ZI</c:v>
                  </c:pt>
                  <c:pt idx="597">
                    <c:v>STM32L4R9AG</c:v>
                  </c:pt>
                  <c:pt idx="598">
                    <c:v>STM32L4R9AI</c:v>
                  </c:pt>
                  <c:pt idx="599">
                    <c:v>STM32L4R9VG</c:v>
                  </c:pt>
                  <c:pt idx="600">
                    <c:v>STM32L4R9VI</c:v>
                  </c:pt>
                  <c:pt idx="601">
                    <c:v>STM32L4R9ZG</c:v>
                  </c:pt>
                  <c:pt idx="602">
                    <c:v>STM32L4R9ZI</c:v>
                  </c:pt>
                  <c:pt idx="603">
                    <c:v>STM32L4S5AI</c:v>
                  </c:pt>
                  <c:pt idx="604">
                    <c:v>STM32L4S5QI</c:v>
                  </c:pt>
                  <c:pt idx="605">
                    <c:v>STM32L4S5VI</c:v>
                  </c:pt>
                  <c:pt idx="606">
                    <c:v>STM32L4S5ZI</c:v>
                  </c:pt>
                  <c:pt idx="607">
                    <c:v>STM32L4S7AI</c:v>
                  </c:pt>
                  <c:pt idx="608">
                    <c:v>STM32L4S7VI</c:v>
                  </c:pt>
                  <c:pt idx="609">
                    <c:v>STM32L4S7ZI</c:v>
                  </c:pt>
                  <c:pt idx="610">
                    <c:v>STM32L4S9AI</c:v>
                  </c:pt>
                  <c:pt idx="611">
                    <c:v>STM32L4S9VI</c:v>
                  </c:pt>
                  <c:pt idx="612">
                    <c:v>STM32L4S9ZI</c:v>
                  </c:pt>
                  <c:pt idx="613">
                    <c:v>STM8AF6366</c:v>
                  </c:pt>
                  <c:pt idx="614">
                    <c:v>STM8AF6388</c:v>
                  </c:pt>
                  <c:pt idx="615">
                    <c:v>STM32L010C6</c:v>
                  </c:pt>
                  <c:pt idx="616">
                    <c:v>STM32L010F4</c:v>
                  </c:pt>
                  <c:pt idx="617">
                    <c:v>STM32L010K4</c:v>
                  </c:pt>
                  <c:pt idx="618">
                    <c:v>STM32L010K8</c:v>
                  </c:pt>
                  <c:pt idx="619">
                    <c:v>STM32L010R8</c:v>
                  </c:pt>
                  <c:pt idx="620">
                    <c:v>STM32L010RB</c:v>
                  </c:pt>
                  <c:pt idx="621">
                    <c:v>STM32F730I8</c:v>
                  </c:pt>
                  <c:pt idx="622">
                    <c:v>STM32F730R8</c:v>
                  </c:pt>
                  <c:pt idx="623">
                    <c:v>STM32F730V8</c:v>
                  </c:pt>
                  <c:pt idx="624">
                    <c:v>STM32F730Z8</c:v>
                  </c:pt>
                  <c:pt idx="625">
                    <c:v>STM32F750N8</c:v>
                  </c:pt>
                  <c:pt idx="626">
                    <c:v>STM32F750V8</c:v>
                  </c:pt>
                  <c:pt idx="627">
                    <c:v>STM32F750Z8</c:v>
                  </c:pt>
                  <c:pt idx="628">
                    <c:v>STM32L412C8</c:v>
                  </c:pt>
                  <c:pt idx="629">
                    <c:v>STM32L412CB</c:v>
                  </c:pt>
                  <c:pt idx="630">
                    <c:v>STM32L412K8</c:v>
                  </c:pt>
                  <c:pt idx="631">
                    <c:v>STM32L412KB</c:v>
                  </c:pt>
                  <c:pt idx="632">
                    <c:v>STM32L412R8</c:v>
                  </c:pt>
                  <c:pt idx="633">
                    <c:v>STM32L412RB</c:v>
                  </c:pt>
                  <c:pt idx="634">
                    <c:v>STM32L412T8</c:v>
                  </c:pt>
                  <c:pt idx="635">
                    <c:v>STM32L412TB</c:v>
                  </c:pt>
                  <c:pt idx="636">
                    <c:v>STM32L422CB</c:v>
                  </c:pt>
                  <c:pt idx="637">
                    <c:v>STM32L422KB</c:v>
                  </c:pt>
                  <c:pt idx="638">
                    <c:v>STM32L422RB</c:v>
                  </c:pt>
                  <c:pt idx="639">
                    <c:v>STM32L422TB</c:v>
                  </c:pt>
                  <c:pt idx="640">
                    <c:v>STM32G070CB</c:v>
                  </c:pt>
                  <c:pt idx="641">
                    <c:v>STM32G070KB</c:v>
                  </c:pt>
                  <c:pt idx="642">
                    <c:v>STM32G070RB</c:v>
                  </c:pt>
                  <c:pt idx="643">
                    <c:v>STM32G071CB</c:v>
                  </c:pt>
                  <c:pt idx="644">
                    <c:v>STM32G071EB</c:v>
                  </c:pt>
                  <c:pt idx="645">
                    <c:v>STM32G071G8</c:v>
                  </c:pt>
                  <c:pt idx="646">
                    <c:v>STM32G071GB</c:v>
                  </c:pt>
                  <c:pt idx="647">
                    <c:v>STM32G071K8</c:v>
                  </c:pt>
                  <c:pt idx="648">
                    <c:v>STM32G071KB</c:v>
                  </c:pt>
                  <c:pt idx="649">
                    <c:v>STM32G071R8</c:v>
                  </c:pt>
                  <c:pt idx="650">
                    <c:v>STM32G071RB</c:v>
                  </c:pt>
                  <c:pt idx="651">
                    <c:v>STM32G081CB</c:v>
                  </c:pt>
                  <c:pt idx="652">
                    <c:v>STM32G081EB</c:v>
                  </c:pt>
                  <c:pt idx="653">
                    <c:v>STM32G081GB</c:v>
                  </c:pt>
                  <c:pt idx="654">
                    <c:v>STM32G081RB</c:v>
                  </c:pt>
                  <c:pt idx="655">
                    <c:v>STM32G071C8</c:v>
                  </c:pt>
                  <c:pt idx="656">
                    <c:v>STM32MP151A</c:v>
                  </c:pt>
                  <c:pt idx="657">
                    <c:v>STM32MP151C</c:v>
                  </c:pt>
                  <c:pt idx="658">
                    <c:v>STM32MP151D</c:v>
                  </c:pt>
                  <c:pt idx="659">
                    <c:v>STM32MP151F</c:v>
                  </c:pt>
                  <c:pt idx="660">
                    <c:v>STM32MP153A</c:v>
                  </c:pt>
                  <c:pt idx="661">
                    <c:v>STM32MP153C</c:v>
                  </c:pt>
                  <c:pt idx="662">
                    <c:v>STM32MP153D</c:v>
                  </c:pt>
                  <c:pt idx="663">
                    <c:v>STM32MP153F</c:v>
                  </c:pt>
                  <c:pt idx="664">
                    <c:v>STM32MP157A</c:v>
                  </c:pt>
                  <c:pt idx="665">
                    <c:v>STM32MP157C</c:v>
                  </c:pt>
                  <c:pt idx="666">
                    <c:v>STM32MP157D</c:v>
                  </c:pt>
                  <c:pt idx="667">
                    <c:v>STM32MP157F</c:v>
                  </c:pt>
                  <c:pt idx="668">
                    <c:v>STM32G431C6</c:v>
                  </c:pt>
                  <c:pt idx="669">
                    <c:v>STM32G431C8</c:v>
                  </c:pt>
                  <c:pt idx="670">
                    <c:v>STM32G431CB</c:v>
                  </c:pt>
                  <c:pt idx="671">
                    <c:v>STM32G431K6</c:v>
                  </c:pt>
                  <c:pt idx="672">
                    <c:v>STM32G431K8</c:v>
                  </c:pt>
                  <c:pt idx="673">
                    <c:v>STM32G431KB</c:v>
                  </c:pt>
                  <c:pt idx="674">
                    <c:v>STM32G431M6</c:v>
                  </c:pt>
                  <c:pt idx="675">
                    <c:v>STM32G431M8</c:v>
                  </c:pt>
                  <c:pt idx="676">
                    <c:v>STM32G431MB</c:v>
                  </c:pt>
                  <c:pt idx="677">
                    <c:v>STM32G431R6</c:v>
                  </c:pt>
                  <c:pt idx="678">
                    <c:v>STM32G431R8</c:v>
                  </c:pt>
                  <c:pt idx="679">
                    <c:v>STM32G431RB</c:v>
                  </c:pt>
                  <c:pt idx="680">
                    <c:v>STM32G431V6</c:v>
                  </c:pt>
                  <c:pt idx="681">
                    <c:v>STM32G431V8</c:v>
                  </c:pt>
                  <c:pt idx="682">
                    <c:v>STM32G431VB</c:v>
                  </c:pt>
                  <c:pt idx="683">
                    <c:v>STM32G441CB</c:v>
                  </c:pt>
                  <c:pt idx="684">
                    <c:v>STM32G441KB</c:v>
                  </c:pt>
                  <c:pt idx="685">
                    <c:v>STM32G441MB</c:v>
                  </c:pt>
                  <c:pt idx="686">
                    <c:v>STM32G441RB</c:v>
                  </c:pt>
                  <c:pt idx="687">
                    <c:v>STM32G441VB</c:v>
                  </c:pt>
                  <c:pt idx="688">
                    <c:v>STM32G473CB</c:v>
                  </c:pt>
                  <c:pt idx="689">
                    <c:v>STM32G473CC</c:v>
                  </c:pt>
                  <c:pt idx="690">
                    <c:v>STM32G473CE</c:v>
                  </c:pt>
                  <c:pt idx="691">
                    <c:v>STM32G473MB</c:v>
                  </c:pt>
                  <c:pt idx="692">
                    <c:v>STM32G473MC</c:v>
                  </c:pt>
                  <c:pt idx="693">
                    <c:v>STM32G473ME</c:v>
                  </c:pt>
                  <c:pt idx="694">
                    <c:v>STM32G473PB</c:v>
                  </c:pt>
                  <c:pt idx="695">
                    <c:v>STM32G473PC</c:v>
                  </c:pt>
                  <c:pt idx="696">
                    <c:v>STM32G473PE</c:v>
                  </c:pt>
                  <c:pt idx="697">
                    <c:v>STM32G473QB</c:v>
                  </c:pt>
                  <c:pt idx="698">
                    <c:v>STM32G473QC</c:v>
                  </c:pt>
                  <c:pt idx="699">
                    <c:v>STM32G473QE</c:v>
                  </c:pt>
                  <c:pt idx="700">
                    <c:v>STM32G473RB</c:v>
                  </c:pt>
                  <c:pt idx="701">
                    <c:v>STM32G473RC</c:v>
                  </c:pt>
                  <c:pt idx="702">
                    <c:v>STM32G473RE</c:v>
                  </c:pt>
                  <c:pt idx="703">
                    <c:v>STM32G473VB</c:v>
                  </c:pt>
                  <c:pt idx="704">
                    <c:v>STM32G473VC</c:v>
                  </c:pt>
                  <c:pt idx="705">
                    <c:v>STM32G473VE</c:v>
                  </c:pt>
                  <c:pt idx="706">
                    <c:v>STM32G474CB</c:v>
                  </c:pt>
                  <c:pt idx="707">
                    <c:v>STM32G474CC</c:v>
                  </c:pt>
                  <c:pt idx="708">
                    <c:v>STM32G474CE</c:v>
                  </c:pt>
                  <c:pt idx="709">
                    <c:v>STM32G474MB</c:v>
                  </c:pt>
                  <c:pt idx="710">
                    <c:v>STM32G474MC</c:v>
                  </c:pt>
                  <c:pt idx="711">
                    <c:v>STM32G474ME</c:v>
                  </c:pt>
                  <c:pt idx="712">
                    <c:v>STM32G474PB</c:v>
                  </c:pt>
                  <c:pt idx="713">
                    <c:v>STM32G474PC</c:v>
                  </c:pt>
                  <c:pt idx="714">
                    <c:v>STM32G474PE</c:v>
                  </c:pt>
                  <c:pt idx="715">
                    <c:v>STM32G474QB</c:v>
                  </c:pt>
                  <c:pt idx="716">
                    <c:v>STM32G474QC</c:v>
                  </c:pt>
                  <c:pt idx="717">
                    <c:v>STM32G474QE</c:v>
                  </c:pt>
                  <c:pt idx="718">
                    <c:v>STM32G474RB</c:v>
                  </c:pt>
                  <c:pt idx="719">
                    <c:v>STM32G474RC</c:v>
                  </c:pt>
                  <c:pt idx="720">
                    <c:v>STM32G474RE</c:v>
                  </c:pt>
                  <c:pt idx="721">
                    <c:v>STM32G474VB</c:v>
                  </c:pt>
                  <c:pt idx="722">
                    <c:v>STM32G474VC</c:v>
                  </c:pt>
                  <c:pt idx="723">
                    <c:v>STM32G474VE</c:v>
                  </c:pt>
                  <c:pt idx="724">
                    <c:v>STM32G483CE</c:v>
                  </c:pt>
                  <c:pt idx="725">
                    <c:v>STM32G483ME</c:v>
                  </c:pt>
                  <c:pt idx="726">
                    <c:v>STM32G483PE</c:v>
                  </c:pt>
                  <c:pt idx="727">
                    <c:v>STM32G483QE</c:v>
                  </c:pt>
                  <c:pt idx="728">
                    <c:v>STM32G483RE</c:v>
                  </c:pt>
                  <c:pt idx="729">
                    <c:v>STM32G483VE</c:v>
                  </c:pt>
                  <c:pt idx="730">
                    <c:v>STM32G484CE</c:v>
                  </c:pt>
                  <c:pt idx="731">
                    <c:v>STM32G484ME</c:v>
                  </c:pt>
                  <c:pt idx="732">
                    <c:v>STM32G484PE</c:v>
                  </c:pt>
                  <c:pt idx="733">
                    <c:v>STM32G484QE</c:v>
                  </c:pt>
                  <c:pt idx="734">
                    <c:v>STM32G484RE</c:v>
                  </c:pt>
                  <c:pt idx="735">
                    <c:v>STM32G484VE</c:v>
                  </c:pt>
                  <c:pt idx="736">
                    <c:v>STM32H745BG</c:v>
                  </c:pt>
                  <c:pt idx="737">
                    <c:v>STM32H745BI</c:v>
                  </c:pt>
                  <c:pt idx="738">
                    <c:v>STM32H745IG</c:v>
                  </c:pt>
                  <c:pt idx="739">
                    <c:v>STM32H745II</c:v>
                  </c:pt>
                  <c:pt idx="740">
                    <c:v>STM32H745XG</c:v>
                  </c:pt>
                  <c:pt idx="741">
                    <c:v>STM32H745XI</c:v>
                  </c:pt>
                  <c:pt idx="742">
                    <c:v>STM32H745ZG</c:v>
                  </c:pt>
                  <c:pt idx="743">
                    <c:v>STM32H745ZI</c:v>
                  </c:pt>
                  <c:pt idx="744">
                    <c:v>STM32H747AG</c:v>
                  </c:pt>
                  <c:pt idx="745">
                    <c:v>STM32H747AI</c:v>
                  </c:pt>
                  <c:pt idx="746">
                    <c:v>STM32H747BG</c:v>
                  </c:pt>
                  <c:pt idx="747">
                    <c:v>STM32H747BI</c:v>
                  </c:pt>
                  <c:pt idx="748">
                    <c:v>STM32H747IG</c:v>
                  </c:pt>
                  <c:pt idx="749">
                    <c:v>STM32H747II</c:v>
                  </c:pt>
                  <c:pt idx="750">
                    <c:v>STM32H747XG</c:v>
                  </c:pt>
                  <c:pt idx="751">
                    <c:v>STM32H747XI</c:v>
                  </c:pt>
                  <c:pt idx="752">
                    <c:v>STM32H747ZI</c:v>
                  </c:pt>
                  <c:pt idx="753">
                    <c:v>STM32H755BI</c:v>
                  </c:pt>
                  <c:pt idx="754">
                    <c:v>STM32H755II</c:v>
                  </c:pt>
                  <c:pt idx="755">
                    <c:v>STM32H755XI</c:v>
                  </c:pt>
                  <c:pt idx="756">
                    <c:v>STM32H755ZI</c:v>
                  </c:pt>
                  <c:pt idx="757">
                    <c:v>STM32H757AI</c:v>
                  </c:pt>
                  <c:pt idx="758">
                    <c:v>STM32H757BI</c:v>
                  </c:pt>
                  <c:pt idx="759">
                    <c:v>STM32H757II</c:v>
                  </c:pt>
                  <c:pt idx="760">
                    <c:v>STM32H757XI</c:v>
                  </c:pt>
                  <c:pt idx="761">
                    <c:v>STM32H757ZI</c:v>
                  </c:pt>
                  <c:pt idx="762">
                    <c:v>STM32G030C6</c:v>
                  </c:pt>
                  <c:pt idx="763">
                    <c:v>STM32G030C8</c:v>
                  </c:pt>
                  <c:pt idx="764">
                    <c:v>STM32G030F6</c:v>
                  </c:pt>
                  <c:pt idx="765">
                    <c:v>STM32G030J6</c:v>
                  </c:pt>
                  <c:pt idx="766">
                    <c:v>STM32G030K6</c:v>
                  </c:pt>
                  <c:pt idx="767">
                    <c:v>STM32G030K8</c:v>
                  </c:pt>
                  <c:pt idx="768">
                    <c:v>STM32G031C4</c:v>
                  </c:pt>
                  <c:pt idx="769">
                    <c:v>STM32G031C6</c:v>
                  </c:pt>
                  <c:pt idx="770">
                    <c:v>STM32G031C8</c:v>
                  </c:pt>
                  <c:pt idx="771">
                    <c:v>STM32G031F4</c:v>
                  </c:pt>
                  <c:pt idx="772">
                    <c:v>STM32G031F6</c:v>
                  </c:pt>
                  <c:pt idx="773">
                    <c:v>STM32G031F8</c:v>
                  </c:pt>
                  <c:pt idx="774">
                    <c:v>STM32G031G4</c:v>
                  </c:pt>
                  <c:pt idx="775">
                    <c:v>STM32G031G6</c:v>
                  </c:pt>
                  <c:pt idx="776">
                    <c:v>STM32G031G8</c:v>
                  </c:pt>
                  <c:pt idx="777">
                    <c:v>STM32G031J4</c:v>
                  </c:pt>
                  <c:pt idx="778">
                    <c:v>STM32G031J6</c:v>
                  </c:pt>
                  <c:pt idx="779">
                    <c:v>STM32G031K4</c:v>
                  </c:pt>
                  <c:pt idx="780">
                    <c:v>STM32G031K6</c:v>
                  </c:pt>
                  <c:pt idx="781">
                    <c:v>STM32G031K8</c:v>
                  </c:pt>
                  <c:pt idx="782">
                    <c:v>STM32G031Y8</c:v>
                  </c:pt>
                  <c:pt idx="783">
                    <c:v>STM32G041C6</c:v>
                  </c:pt>
                  <c:pt idx="784">
                    <c:v>STM32G041C8</c:v>
                  </c:pt>
                  <c:pt idx="785">
                    <c:v>STM32G041F6</c:v>
                  </c:pt>
                  <c:pt idx="786">
                    <c:v>STM32G041F8</c:v>
                  </c:pt>
                  <c:pt idx="787">
                    <c:v>STM32G041G6</c:v>
                  </c:pt>
                  <c:pt idx="788">
                    <c:v>STM32G041G8</c:v>
                  </c:pt>
                  <c:pt idx="789">
                    <c:v>STM32G041J6</c:v>
                  </c:pt>
                  <c:pt idx="790">
                    <c:v>STM32G041K6</c:v>
                  </c:pt>
                  <c:pt idx="791">
                    <c:v>STM32G041K8</c:v>
                  </c:pt>
                  <c:pt idx="792">
                    <c:v>STM32G041Y8</c:v>
                  </c:pt>
                  <c:pt idx="793">
                    <c:v>STM32WB30CE</c:v>
                  </c:pt>
                  <c:pt idx="794">
                    <c:v>STM32WB50CG</c:v>
                  </c:pt>
                  <c:pt idx="795">
                    <c:v>STM32L4P5AE</c:v>
                  </c:pt>
                  <c:pt idx="796">
                    <c:v>STM32L4P5AG</c:v>
                  </c:pt>
                  <c:pt idx="797">
                    <c:v>STM32L4P5CE</c:v>
                  </c:pt>
                  <c:pt idx="798">
                    <c:v>STM32L4P5CG</c:v>
                  </c:pt>
                  <c:pt idx="799">
                    <c:v>STM32L4P5QE</c:v>
                  </c:pt>
                  <c:pt idx="800">
                    <c:v>STM32L4P5QG</c:v>
                  </c:pt>
                  <c:pt idx="801">
                    <c:v>STM32L4P5RE</c:v>
                  </c:pt>
                  <c:pt idx="802">
                    <c:v>STM32L4P5RG</c:v>
                  </c:pt>
                  <c:pt idx="803">
                    <c:v>STM32L4P5VE</c:v>
                  </c:pt>
                  <c:pt idx="804">
                    <c:v>STM32L4P5VG</c:v>
                  </c:pt>
                  <c:pt idx="805">
                    <c:v>STM32L4P5ZE</c:v>
                  </c:pt>
                  <c:pt idx="806">
                    <c:v>STM32L4P5ZG</c:v>
                  </c:pt>
                  <c:pt idx="807">
                    <c:v>STM32L4Q5AG</c:v>
                  </c:pt>
                  <c:pt idx="808">
                    <c:v>STM32L4Q5CG</c:v>
                  </c:pt>
                  <c:pt idx="809">
                    <c:v>STM32L4Q5QG</c:v>
                  </c:pt>
                  <c:pt idx="810">
                    <c:v>STM32L4Q5RG</c:v>
                  </c:pt>
                  <c:pt idx="811">
                    <c:v>STM32L4Q5VG</c:v>
                  </c:pt>
                  <c:pt idx="812">
                    <c:v>STM32L4Q5ZG</c:v>
                  </c:pt>
                  <c:pt idx="813">
                    <c:v>STM32WLE4C8</c:v>
                  </c:pt>
                  <c:pt idx="814">
                    <c:v>STM32WLE4CB</c:v>
                  </c:pt>
                  <c:pt idx="815">
                    <c:v>STM32WLE4CC</c:v>
                  </c:pt>
                  <c:pt idx="816">
                    <c:v>STM32WLE4J8</c:v>
                  </c:pt>
                  <c:pt idx="817">
                    <c:v>STM32WLE4JB</c:v>
                  </c:pt>
                  <c:pt idx="818">
                    <c:v>STM32WLE4JC</c:v>
                  </c:pt>
                  <c:pt idx="819">
                    <c:v>STM32WLE5C8</c:v>
                  </c:pt>
                  <c:pt idx="820">
                    <c:v>STM32WLE5CB</c:v>
                  </c:pt>
                  <c:pt idx="821">
                    <c:v>STM32WLE5CC</c:v>
                  </c:pt>
                  <c:pt idx="822">
                    <c:v>STM32WLE5J8</c:v>
                  </c:pt>
                  <c:pt idx="823">
                    <c:v>STM32WLE5JB</c:v>
                  </c:pt>
                  <c:pt idx="824">
                    <c:v>STM32WLE5JC</c:v>
                  </c:pt>
                  <c:pt idx="825">
                    <c:v>STM32H723VE</c:v>
                  </c:pt>
                  <c:pt idx="826">
                    <c:v>STM32H723VG</c:v>
                  </c:pt>
                  <c:pt idx="827">
                    <c:v>STM32H723ZE</c:v>
                  </c:pt>
                  <c:pt idx="828">
                    <c:v>STM32H723ZG</c:v>
                  </c:pt>
                  <c:pt idx="829">
                    <c:v>STM32H725AE</c:v>
                  </c:pt>
                  <c:pt idx="830">
                    <c:v>STM32H725AG</c:v>
                  </c:pt>
                  <c:pt idx="831">
                    <c:v>STM32H725IE</c:v>
                  </c:pt>
                  <c:pt idx="832">
                    <c:v>STM32H725IG</c:v>
                  </c:pt>
                  <c:pt idx="833">
                    <c:v>STM32H725RE</c:v>
                  </c:pt>
                  <c:pt idx="834">
                    <c:v>STM32H725RG</c:v>
                  </c:pt>
                  <c:pt idx="835">
                    <c:v>STM32H725VE</c:v>
                  </c:pt>
                  <c:pt idx="836">
                    <c:v>STM32H725VG</c:v>
                  </c:pt>
                  <c:pt idx="837">
                    <c:v>STM32H725ZE</c:v>
                  </c:pt>
                  <c:pt idx="838">
                    <c:v>STM32H725ZG</c:v>
                  </c:pt>
                  <c:pt idx="839">
                    <c:v>STM32H730AB</c:v>
                  </c:pt>
                  <c:pt idx="840">
                    <c:v>STM32H730IB</c:v>
                  </c:pt>
                  <c:pt idx="841">
                    <c:v>STM32H730VB</c:v>
                  </c:pt>
                  <c:pt idx="842">
                    <c:v>STM32H730ZB</c:v>
                  </c:pt>
                  <c:pt idx="843">
                    <c:v>STM32H733VG</c:v>
                  </c:pt>
                  <c:pt idx="844">
                    <c:v>STM32H733ZG</c:v>
                  </c:pt>
                  <c:pt idx="845">
                    <c:v>STM32H735AG</c:v>
                  </c:pt>
                  <c:pt idx="846">
                    <c:v>STM32H735IG</c:v>
                  </c:pt>
                  <c:pt idx="847">
                    <c:v>STM32H735RG</c:v>
                  </c:pt>
                  <c:pt idx="848">
                    <c:v>STM32H735VG</c:v>
                  </c:pt>
                  <c:pt idx="849">
                    <c:v>STM32H735ZG</c:v>
                  </c:pt>
                  <c:pt idx="850">
                    <c:v>STM32G491CC</c:v>
                  </c:pt>
                  <c:pt idx="851">
                    <c:v>STM32G491CE</c:v>
                  </c:pt>
                  <c:pt idx="852">
                    <c:v>STM32G491KC</c:v>
                  </c:pt>
                  <c:pt idx="853">
                    <c:v>STM32G491KE</c:v>
                  </c:pt>
                  <c:pt idx="854">
                    <c:v>STM32G491MC</c:v>
                  </c:pt>
                  <c:pt idx="855">
                    <c:v>STM32G491ME</c:v>
                  </c:pt>
                  <c:pt idx="856">
                    <c:v>STM32G491RC</c:v>
                  </c:pt>
                  <c:pt idx="857">
                    <c:v>STM32G491RE</c:v>
                  </c:pt>
                  <c:pt idx="858">
                    <c:v>STM32G491VC</c:v>
                  </c:pt>
                  <c:pt idx="859">
                    <c:v>STM32G491VE</c:v>
                  </c:pt>
                  <c:pt idx="860">
                    <c:v>STM32G4A1CE</c:v>
                  </c:pt>
                  <c:pt idx="861">
                    <c:v>STM32G4A1KE</c:v>
                  </c:pt>
                  <c:pt idx="862">
                    <c:v>STM32G4A1ME</c:v>
                  </c:pt>
                  <c:pt idx="863">
                    <c:v>STM32G4A1RE</c:v>
                  </c:pt>
                  <c:pt idx="864">
                    <c:v>STM32G4A1VE</c:v>
                  </c:pt>
                  <c:pt idx="865">
                    <c:v>STM32G0B0CE</c:v>
                  </c:pt>
                  <c:pt idx="866">
                    <c:v>STM32G0B0KE</c:v>
                  </c:pt>
                  <c:pt idx="867">
                    <c:v>STM32G0B0RE</c:v>
                  </c:pt>
                  <c:pt idx="868">
                    <c:v>STM32G0B0VE</c:v>
                  </c:pt>
                  <c:pt idx="869">
                    <c:v>STM32G0B1CB</c:v>
                  </c:pt>
                  <c:pt idx="870">
                    <c:v>STM32G0B1CC</c:v>
                  </c:pt>
                  <c:pt idx="871">
                    <c:v>STM32G0B1CE</c:v>
                  </c:pt>
                  <c:pt idx="872">
                    <c:v>STM32G0B1KB</c:v>
                  </c:pt>
                  <c:pt idx="873">
                    <c:v>STM32G0B1KC</c:v>
                  </c:pt>
                  <c:pt idx="874">
                    <c:v>STM32G0B1KE</c:v>
                  </c:pt>
                  <c:pt idx="875">
                    <c:v>STM32G0B1MB</c:v>
                  </c:pt>
                  <c:pt idx="876">
                    <c:v>STM32G0B1MC</c:v>
                  </c:pt>
                  <c:pt idx="877">
                    <c:v>STM32G0B1ME</c:v>
                  </c:pt>
                  <c:pt idx="878">
                    <c:v>STM32G0B1RB</c:v>
                  </c:pt>
                  <c:pt idx="879">
                    <c:v>STM32G0B1RC</c:v>
                  </c:pt>
                  <c:pt idx="880">
                    <c:v>STM32G0B1RE</c:v>
                  </c:pt>
                  <c:pt idx="881">
                    <c:v>STM32G0B1VB</c:v>
                  </c:pt>
                  <c:pt idx="882">
                    <c:v>STM32G0B1VC</c:v>
                  </c:pt>
                  <c:pt idx="883">
                    <c:v>STM32G0B1VE</c:v>
                  </c:pt>
                  <c:pt idx="884">
                    <c:v>STM32G0C1CC</c:v>
                  </c:pt>
                  <c:pt idx="885">
                    <c:v>STM32G0C1CE</c:v>
                  </c:pt>
                  <c:pt idx="886">
                    <c:v>STM32G0C1KC</c:v>
                  </c:pt>
                  <c:pt idx="887">
                    <c:v>STM32G0C1KE</c:v>
                  </c:pt>
                  <c:pt idx="888">
                    <c:v>STM32G0C1MC</c:v>
                  </c:pt>
                  <c:pt idx="889">
                    <c:v>STM32G0C1ME</c:v>
                  </c:pt>
                  <c:pt idx="890">
                    <c:v>STM32G0C1RC</c:v>
                  </c:pt>
                  <c:pt idx="891">
                    <c:v>STM32G0C1RE</c:v>
                  </c:pt>
                  <c:pt idx="892">
                    <c:v>STM32G0C1VC</c:v>
                  </c:pt>
                  <c:pt idx="893">
                    <c:v>STM32G0C1VE</c:v>
                  </c:pt>
                  <c:pt idx="894">
                    <c:v>STM32WL54CC</c:v>
                  </c:pt>
                  <c:pt idx="895">
                    <c:v>STM32WL54JC</c:v>
                  </c:pt>
                  <c:pt idx="896">
                    <c:v>STM32WL55CC</c:v>
                  </c:pt>
                  <c:pt idx="897">
                    <c:v>STM32WL55JC</c:v>
                  </c:pt>
                  <c:pt idx="898">
                    <c:v>STM32G050C6</c:v>
                  </c:pt>
                  <c:pt idx="899">
                    <c:v>STM32G050C8</c:v>
                  </c:pt>
                  <c:pt idx="900">
                    <c:v>STM32G050F6</c:v>
                  </c:pt>
                  <c:pt idx="901">
                    <c:v>STM32G050K6</c:v>
                  </c:pt>
                  <c:pt idx="902">
                    <c:v>STM32G050K8</c:v>
                  </c:pt>
                  <c:pt idx="903">
                    <c:v>STM32G051C6</c:v>
                  </c:pt>
                  <c:pt idx="904">
                    <c:v>STM32G051C8</c:v>
                  </c:pt>
                  <c:pt idx="905">
                    <c:v>STM32G051F6</c:v>
                  </c:pt>
                  <c:pt idx="906">
                    <c:v>STM32G051F8</c:v>
                  </c:pt>
                  <c:pt idx="907">
                    <c:v>STM32G051G6</c:v>
                  </c:pt>
                  <c:pt idx="908">
                    <c:v>STM32G051G8</c:v>
                  </c:pt>
                  <c:pt idx="909">
                    <c:v>STM32G051K6</c:v>
                  </c:pt>
                  <c:pt idx="910">
                    <c:v>STM32G051K8</c:v>
                  </c:pt>
                  <c:pt idx="911">
                    <c:v>STM32G061C6</c:v>
                  </c:pt>
                  <c:pt idx="912">
                    <c:v>STM32G061C8</c:v>
                  </c:pt>
                  <c:pt idx="913">
                    <c:v>STM32G061F6</c:v>
                  </c:pt>
                  <c:pt idx="914">
                    <c:v>STM32G061F8</c:v>
                  </c:pt>
                  <c:pt idx="915">
                    <c:v>STM32G061G6</c:v>
                  </c:pt>
                  <c:pt idx="916">
                    <c:v>STM32G061G8</c:v>
                  </c:pt>
                  <c:pt idx="917">
                    <c:v>STM32G061K6</c:v>
                  </c:pt>
                  <c:pt idx="918">
                    <c:v>STM32G061K8</c:v>
                  </c:pt>
                  <c:pt idx="919">
                    <c:v>STM32WB10CC</c:v>
                  </c:pt>
                  <c:pt idx="920">
                    <c:v>STM32WB15CC</c:v>
                  </c:pt>
                  <c:pt idx="921">
                    <c:v>STM32U575AG</c:v>
                  </c:pt>
                  <c:pt idx="922">
                    <c:v>STM32U575AI</c:v>
                  </c:pt>
                  <c:pt idx="923">
                    <c:v>STM32U575CG</c:v>
                  </c:pt>
                  <c:pt idx="924">
                    <c:v>STM32U575CI</c:v>
                  </c:pt>
                  <c:pt idx="925">
                    <c:v>STM32U575OG</c:v>
                  </c:pt>
                  <c:pt idx="926">
                    <c:v>STM32U575OI</c:v>
                  </c:pt>
                  <c:pt idx="927">
                    <c:v>STM32U575QG</c:v>
                  </c:pt>
                  <c:pt idx="928">
                    <c:v>STM32U575QI</c:v>
                  </c:pt>
                  <c:pt idx="929">
                    <c:v>STM32U575RG</c:v>
                  </c:pt>
                  <c:pt idx="930">
                    <c:v>STM32U575RI</c:v>
                  </c:pt>
                  <c:pt idx="931">
                    <c:v>STM32U575VG</c:v>
                  </c:pt>
                  <c:pt idx="932">
                    <c:v>STM32U575VI</c:v>
                  </c:pt>
                  <c:pt idx="933">
                    <c:v>STM32U575ZG</c:v>
                  </c:pt>
                  <c:pt idx="934">
                    <c:v>STM32U575ZI</c:v>
                  </c:pt>
                  <c:pt idx="935">
                    <c:v>STM32U585AI</c:v>
                  </c:pt>
                  <c:pt idx="936">
                    <c:v>STM32U585CI</c:v>
                  </c:pt>
                  <c:pt idx="937">
                    <c:v>STM32U585OI</c:v>
                  </c:pt>
                  <c:pt idx="938">
                    <c:v>STM32U585QI</c:v>
                  </c:pt>
                  <c:pt idx="939">
                    <c:v>STM32U585RI</c:v>
                  </c:pt>
                  <c:pt idx="940">
                    <c:v>STM32U585VI</c:v>
                  </c:pt>
                  <c:pt idx="941">
                    <c:v>STM32U585ZI</c:v>
                  </c:pt>
                </c:lvl>
              </c:multiLvlStrCache>
            </c:multiLvlStrRef>
          </c:cat>
          <c:val>
            <c:numRef>
              <c:f>Feuil5!$D$2:$D$943</c:f>
              <c:numCache>
                <c:formatCode>General</c:formatCode>
                <c:ptCount val="94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10</c:v>
                </c:pt>
                <c:pt idx="277">
                  <c:v>10</c:v>
                </c:pt>
                <c:pt idx="278">
                  <c:v>10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10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10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</c:v>
                </c:pt>
                <c:pt idx="303">
                  <c:v>10</c:v>
                </c:pt>
                <c:pt idx="304">
                  <c:v>10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10</c:v>
                </c:pt>
                <c:pt idx="312">
                  <c:v>10</c:v>
                </c:pt>
                <c:pt idx="313">
                  <c:v>10</c:v>
                </c:pt>
                <c:pt idx="314">
                  <c:v>10</c:v>
                </c:pt>
                <c:pt idx="315">
                  <c:v>10</c:v>
                </c:pt>
                <c:pt idx="316">
                  <c:v>10</c:v>
                </c:pt>
                <c:pt idx="317">
                  <c:v>10</c:v>
                </c:pt>
                <c:pt idx="318">
                  <c:v>10</c:v>
                </c:pt>
                <c:pt idx="319">
                  <c:v>10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10</c:v>
                </c:pt>
                <c:pt idx="343">
                  <c:v>10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10</c:v>
                </c:pt>
                <c:pt idx="367">
                  <c:v>10</c:v>
                </c:pt>
                <c:pt idx="368">
                  <c:v>10</c:v>
                </c:pt>
                <c:pt idx="369">
                  <c:v>10</c:v>
                </c:pt>
                <c:pt idx="370">
                  <c:v>10</c:v>
                </c:pt>
                <c:pt idx="371">
                  <c:v>10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10</c:v>
                </c:pt>
                <c:pt idx="520">
                  <c:v>10</c:v>
                </c:pt>
                <c:pt idx="521">
                  <c:v>10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10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10</c:v>
                </c:pt>
                <c:pt idx="560">
                  <c:v>10</c:v>
                </c:pt>
                <c:pt idx="561">
                  <c:v>10</c:v>
                </c:pt>
                <c:pt idx="562">
                  <c:v>10</c:v>
                </c:pt>
                <c:pt idx="563">
                  <c:v>10</c:v>
                </c:pt>
                <c:pt idx="564">
                  <c:v>10</c:v>
                </c:pt>
                <c:pt idx="565">
                  <c:v>10</c:v>
                </c:pt>
                <c:pt idx="566">
                  <c:v>10</c:v>
                </c:pt>
                <c:pt idx="567">
                  <c:v>10</c:v>
                </c:pt>
                <c:pt idx="568">
                  <c:v>10</c:v>
                </c:pt>
                <c:pt idx="569">
                  <c:v>10</c:v>
                </c:pt>
                <c:pt idx="570">
                  <c:v>10</c:v>
                </c:pt>
                <c:pt idx="571">
                  <c:v>10</c:v>
                </c:pt>
                <c:pt idx="572">
                  <c:v>10</c:v>
                </c:pt>
                <c:pt idx="573">
                  <c:v>10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</c:v>
                </c:pt>
                <c:pt idx="578">
                  <c:v>10</c:v>
                </c:pt>
                <c:pt idx="579">
                  <c:v>10</c:v>
                </c:pt>
                <c:pt idx="580">
                  <c:v>10</c:v>
                </c:pt>
                <c:pt idx="581">
                  <c:v>10</c:v>
                </c:pt>
                <c:pt idx="582">
                  <c:v>10</c:v>
                </c:pt>
                <c:pt idx="583">
                  <c:v>10</c:v>
                </c:pt>
                <c:pt idx="584">
                  <c:v>10</c:v>
                </c:pt>
                <c:pt idx="585">
                  <c:v>10</c:v>
                </c:pt>
                <c:pt idx="586">
                  <c:v>10</c:v>
                </c:pt>
                <c:pt idx="587">
                  <c:v>10</c:v>
                </c:pt>
                <c:pt idx="588">
                  <c:v>10</c:v>
                </c:pt>
                <c:pt idx="589">
                  <c:v>10</c:v>
                </c:pt>
                <c:pt idx="590">
                  <c:v>10</c:v>
                </c:pt>
                <c:pt idx="591">
                  <c:v>10</c:v>
                </c:pt>
                <c:pt idx="592">
                  <c:v>10</c:v>
                </c:pt>
                <c:pt idx="593">
                  <c:v>10</c:v>
                </c:pt>
                <c:pt idx="594">
                  <c:v>10</c:v>
                </c:pt>
                <c:pt idx="595">
                  <c:v>10</c:v>
                </c:pt>
                <c:pt idx="596">
                  <c:v>10</c:v>
                </c:pt>
                <c:pt idx="597">
                  <c:v>10</c:v>
                </c:pt>
                <c:pt idx="598">
                  <c:v>10</c:v>
                </c:pt>
                <c:pt idx="599">
                  <c:v>10</c:v>
                </c:pt>
                <c:pt idx="600">
                  <c:v>10</c:v>
                </c:pt>
                <c:pt idx="601">
                  <c:v>10</c:v>
                </c:pt>
                <c:pt idx="602">
                  <c:v>10</c:v>
                </c:pt>
                <c:pt idx="603">
                  <c:v>10</c:v>
                </c:pt>
                <c:pt idx="604">
                  <c:v>10</c:v>
                </c:pt>
                <c:pt idx="605">
                  <c:v>10</c:v>
                </c:pt>
                <c:pt idx="606">
                  <c:v>10</c:v>
                </c:pt>
                <c:pt idx="607">
                  <c:v>10</c:v>
                </c:pt>
                <c:pt idx="608">
                  <c:v>10</c:v>
                </c:pt>
                <c:pt idx="609">
                  <c:v>10</c:v>
                </c:pt>
                <c:pt idx="610">
                  <c:v>10</c:v>
                </c:pt>
                <c:pt idx="611">
                  <c:v>10</c:v>
                </c:pt>
                <c:pt idx="612">
                  <c:v>10</c:v>
                </c:pt>
                <c:pt idx="613">
                  <c:v>10</c:v>
                </c:pt>
                <c:pt idx="614">
                  <c:v>10</c:v>
                </c:pt>
                <c:pt idx="615">
                  <c:v>10</c:v>
                </c:pt>
                <c:pt idx="616">
                  <c:v>10</c:v>
                </c:pt>
                <c:pt idx="617">
                  <c:v>10</c:v>
                </c:pt>
                <c:pt idx="618">
                  <c:v>10</c:v>
                </c:pt>
                <c:pt idx="619">
                  <c:v>10</c:v>
                </c:pt>
                <c:pt idx="620">
                  <c:v>10</c:v>
                </c:pt>
                <c:pt idx="621">
                  <c:v>10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</c:v>
                </c:pt>
                <c:pt idx="629">
                  <c:v>10</c:v>
                </c:pt>
                <c:pt idx="630">
                  <c:v>10</c:v>
                </c:pt>
                <c:pt idx="631">
                  <c:v>10</c:v>
                </c:pt>
                <c:pt idx="632">
                  <c:v>10</c:v>
                </c:pt>
                <c:pt idx="633">
                  <c:v>10</c:v>
                </c:pt>
                <c:pt idx="634">
                  <c:v>10</c:v>
                </c:pt>
                <c:pt idx="635">
                  <c:v>10</c:v>
                </c:pt>
                <c:pt idx="636">
                  <c:v>10</c:v>
                </c:pt>
                <c:pt idx="637">
                  <c:v>10</c:v>
                </c:pt>
                <c:pt idx="638">
                  <c:v>10</c:v>
                </c:pt>
                <c:pt idx="639">
                  <c:v>10</c:v>
                </c:pt>
                <c:pt idx="640">
                  <c:v>10</c:v>
                </c:pt>
                <c:pt idx="641">
                  <c:v>10</c:v>
                </c:pt>
                <c:pt idx="642">
                  <c:v>10</c:v>
                </c:pt>
                <c:pt idx="643">
                  <c:v>10</c:v>
                </c:pt>
                <c:pt idx="644">
                  <c:v>10</c:v>
                </c:pt>
                <c:pt idx="645">
                  <c:v>10</c:v>
                </c:pt>
                <c:pt idx="646">
                  <c:v>10</c:v>
                </c:pt>
                <c:pt idx="647">
                  <c:v>10</c:v>
                </c:pt>
                <c:pt idx="648">
                  <c:v>10</c:v>
                </c:pt>
                <c:pt idx="649">
                  <c:v>10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</c:v>
                </c:pt>
                <c:pt idx="656">
                  <c:v>10</c:v>
                </c:pt>
                <c:pt idx="657">
                  <c:v>10</c:v>
                </c:pt>
                <c:pt idx="658">
                  <c:v>10</c:v>
                </c:pt>
                <c:pt idx="659">
                  <c:v>10</c:v>
                </c:pt>
                <c:pt idx="660">
                  <c:v>10</c:v>
                </c:pt>
                <c:pt idx="661">
                  <c:v>10</c:v>
                </c:pt>
                <c:pt idx="662">
                  <c:v>10</c:v>
                </c:pt>
                <c:pt idx="663">
                  <c:v>10</c:v>
                </c:pt>
                <c:pt idx="664">
                  <c:v>10</c:v>
                </c:pt>
                <c:pt idx="665">
                  <c:v>10</c:v>
                </c:pt>
                <c:pt idx="666">
                  <c:v>10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10</c:v>
                </c:pt>
                <c:pt idx="679">
                  <c:v>10</c:v>
                </c:pt>
                <c:pt idx="680">
                  <c:v>10</c:v>
                </c:pt>
                <c:pt idx="681">
                  <c:v>10</c:v>
                </c:pt>
                <c:pt idx="682">
                  <c:v>10</c:v>
                </c:pt>
                <c:pt idx="683">
                  <c:v>10</c:v>
                </c:pt>
                <c:pt idx="684">
                  <c:v>10</c:v>
                </c:pt>
                <c:pt idx="685">
                  <c:v>10</c:v>
                </c:pt>
                <c:pt idx="686">
                  <c:v>10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</c:v>
                </c:pt>
                <c:pt idx="691">
                  <c:v>10</c:v>
                </c:pt>
                <c:pt idx="692">
                  <c:v>10</c:v>
                </c:pt>
                <c:pt idx="693">
                  <c:v>10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</c:v>
                </c:pt>
                <c:pt idx="698">
                  <c:v>10</c:v>
                </c:pt>
                <c:pt idx="699">
                  <c:v>10</c:v>
                </c:pt>
                <c:pt idx="700">
                  <c:v>10</c:v>
                </c:pt>
                <c:pt idx="701">
                  <c:v>10</c:v>
                </c:pt>
                <c:pt idx="702">
                  <c:v>10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</c:v>
                </c:pt>
                <c:pt idx="717">
                  <c:v>10</c:v>
                </c:pt>
                <c:pt idx="718">
                  <c:v>10</c:v>
                </c:pt>
                <c:pt idx="719">
                  <c:v>10</c:v>
                </c:pt>
                <c:pt idx="720">
                  <c:v>10</c:v>
                </c:pt>
                <c:pt idx="721">
                  <c:v>10</c:v>
                </c:pt>
                <c:pt idx="722">
                  <c:v>10</c:v>
                </c:pt>
                <c:pt idx="723">
                  <c:v>10</c:v>
                </c:pt>
                <c:pt idx="724">
                  <c:v>10</c:v>
                </c:pt>
                <c:pt idx="725">
                  <c:v>10</c:v>
                </c:pt>
                <c:pt idx="726">
                  <c:v>10</c:v>
                </c:pt>
                <c:pt idx="727">
                  <c:v>10</c:v>
                </c:pt>
                <c:pt idx="728">
                  <c:v>10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  <c:pt idx="734">
                  <c:v>10</c:v>
                </c:pt>
                <c:pt idx="735">
                  <c:v>10</c:v>
                </c:pt>
                <c:pt idx="736">
                  <c:v>10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10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10</c:v>
                </c:pt>
                <c:pt idx="770">
                  <c:v>10</c:v>
                </c:pt>
                <c:pt idx="771">
                  <c:v>10</c:v>
                </c:pt>
                <c:pt idx="772">
                  <c:v>10</c:v>
                </c:pt>
                <c:pt idx="773">
                  <c:v>10</c:v>
                </c:pt>
                <c:pt idx="774">
                  <c:v>10</c:v>
                </c:pt>
                <c:pt idx="775">
                  <c:v>10</c:v>
                </c:pt>
                <c:pt idx="776">
                  <c:v>10</c:v>
                </c:pt>
                <c:pt idx="777">
                  <c:v>10</c:v>
                </c:pt>
                <c:pt idx="778">
                  <c:v>10</c:v>
                </c:pt>
                <c:pt idx="779">
                  <c:v>10</c:v>
                </c:pt>
                <c:pt idx="780">
                  <c:v>10</c:v>
                </c:pt>
                <c:pt idx="781">
                  <c:v>10</c:v>
                </c:pt>
                <c:pt idx="782">
                  <c:v>10</c:v>
                </c:pt>
                <c:pt idx="783">
                  <c:v>10</c:v>
                </c:pt>
                <c:pt idx="784">
                  <c:v>10</c:v>
                </c:pt>
                <c:pt idx="785">
                  <c:v>10</c:v>
                </c:pt>
                <c:pt idx="786">
                  <c:v>10</c:v>
                </c:pt>
                <c:pt idx="787">
                  <c:v>10</c:v>
                </c:pt>
                <c:pt idx="788">
                  <c:v>10</c:v>
                </c:pt>
                <c:pt idx="789">
                  <c:v>10</c:v>
                </c:pt>
                <c:pt idx="790">
                  <c:v>10</c:v>
                </c:pt>
                <c:pt idx="791">
                  <c:v>10</c:v>
                </c:pt>
                <c:pt idx="792">
                  <c:v>10</c:v>
                </c:pt>
                <c:pt idx="793">
                  <c:v>10</c:v>
                </c:pt>
                <c:pt idx="794">
                  <c:v>10</c:v>
                </c:pt>
                <c:pt idx="795">
                  <c:v>10</c:v>
                </c:pt>
                <c:pt idx="796">
                  <c:v>10</c:v>
                </c:pt>
                <c:pt idx="797">
                  <c:v>10</c:v>
                </c:pt>
                <c:pt idx="798">
                  <c:v>10</c:v>
                </c:pt>
                <c:pt idx="799">
                  <c:v>10</c:v>
                </c:pt>
                <c:pt idx="800">
                  <c:v>10</c:v>
                </c:pt>
                <c:pt idx="801">
                  <c:v>10</c:v>
                </c:pt>
                <c:pt idx="802">
                  <c:v>10</c:v>
                </c:pt>
                <c:pt idx="803">
                  <c:v>10</c:v>
                </c:pt>
                <c:pt idx="804">
                  <c:v>10</c:v>
                </c:pt>
                <c:pt idx="805">
                  <c:v>10</c:v>
                </c:pt>
                <c:pt idx="806">
                  <c:v>10</c:v>
                </c:pt>
                <c:pt idx="807">
                  <c:v>10</c:v>
                </c:pt>
                <c:pt idx="808">
                  <c:v>10</c:v>
                </c:pt>
                <c:pt idx="809">
                  <c:v>10</c:v>
                </c:pt>
                <c:pt idx="810">
                  <c:v>10</c:v>
                </c:pt>
                <c:pt idx="811">
                  <c:v>10</c:v>
                </c:pt>
                <c:pt idx="812">
                  <c:v>10</c:v>
                </c:pt>
                <c:pt idx="813">
                  <c:v>10</c:v>
                </c:pt>
                <c:pt idx="814">
                  <c:v>10</c:v>
                </c:pt>
                <c:pt idx="815">
                  <c:v>10</c:v>
                </c:pt>
                <c:pt idx="816">
                  <c:v>10</c:v>
                </c:pt>
                <c:pt idx="817">
                  <c:v>10</c:v>
                </c:pt>
                <c:pt idx="818">
                  <c:v>10</c:v>
                </c:pt>
                <c:pt idx="819">
                  <c:v>10</c:v>
                </c:pt>
                <c:pt idx="820">
                  <c:v>10</c:v>
                </c:pt>
                <c:pt idx="821">
                  <c:v>10</c:v>
                </c:pt>
                <c:pt idx="822">
                  <c:v>10</c:v>
                </c:pt>
                <c:pt idx="823">
                  <c:v>10</c:v>
                </c:pt>
                <c:pt idx="824">
                  <c:v>10</c:v>
                </c:pt>
                <c:pt idx="825">
                  <c:v>10</c:v>
                </c:pt>
                <c:pt idx="826">
                  <c:v>10</c:v>
                </c:pt>
                <c:pt idx="827">
                  <c:v>10</c:v>
                </c:pt>
                <c:pt idx="828">
                  <c:v>10</c:v>
                </c:pt>
                <c:pt idx="829">
                  <c:v>10</c:v>
                </c:pt>
                <c:pt idx="830">
                  <c:v>10</c:v>
                </c:pt>
                <c:pt idx="831">
                  <c:v>10</c:v>
                </c:pt>
                <c:pt idx="832">
                  <c:v>10</c:v>
                </c:pt>
                <c:pt idx="833">
                  <c:v>10</c:v>
                </c:pt>
                <c:pt idx="834">
                  <c:v>10</c:v>
                </c:pt>
                <c:pt idx="835">
                  <c:v>10</c:v>
                </c:pt>
                <c:pt idx="836">
                  <c:v>10</c:v>
                </c:pt>
                <c:pt idx="837">
                  <c:v>10</c:v>
                </c:pt>
                <c:pt idx="838">
                  <c:v>10</c:v>
                </c:pt>
                <c:pt idx="839">
                  <c:v>10</c:v>
                </c:pt>
                <c:pt idx="840">
                  <c:v>10</c:v>
                </c:pt>
                <c:pt idx="841">
                  <c:v>10</c:v>
                </c:pt>
                <c:pt idx="842">
                  <c:v>10</c:v>
                </c:pt>
                <c:pt idx="843">
                  <c:v>10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</c:v>
                </c:pt>
                <c:pt idx="848">
                  <c:v>10</c:v>
                </c:pt>
                <c:pt idx="849">
                  <c:v>10</c:v>
                </c:pt>
                <c:pt idx="850">
                  <c:v>10</c:v>
                </c:pt>
                <c:pt idx="851">
                  <c:v>10</c:v>
                </c:pt>
                <c:pt idx="852">
                  <c:v>10</c:v>
                </c:pt>
                <c:pt idx="853">
                  <c:v>10</c:v>
                </c:pt>
                <c:pt idx="854">
                  <c:v>10</c:v>
                </c:pt>
                <c:pt idx="855">
                  <c:v>10</c:v>
                </c:pt>
                <c:pt idx="856">
                  <c:v>10</c:v>
                </c:pt>
                <c:pt idx="857">
                  <c:v>10</c:v>
                </c:pt>
                <c:pt idx="858">
                  <c:v>10</c:v>
                </c:pt>
                <c:pt idx="859">
                  <c:v>10</c:v>
                </c:pt>
                <c:pt idx="860">
                  <c:v>10</c:v>
                </c:pt>
                <c:pt idx="861">
                  <c:v>10</c:v>
                </c:pt>
                <c:pt idx="862">
                  <c:v>10</c:v>
                </c:pt>
                <c:pt idx="863">
                  <c:v>10</c:v>
                </c:pt>
                <c:pt idx="864">
                  <c:v>10</c:v>
                </c:pt>
                <c:pt idx="865">
                  <c:v>10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</c:v>
                </c:pt>
                <c:pt idx="872">
                  <c:v>10</c:v>
                </c:pt>
                <c:pt idx="873">
                  <c:v>10</c:v>
                </c:pt>
                <c:pt idx="874">
                  <c:v>10</c:v>
                </c:pt>
                <c:pt idx="875">
                  <c:v>10</c:v>
                </c:pt>
                <c:pt idx="876">
                  <c:v>10</c:v>
                </c:pt>
                <c:pt idx="877">
                  <c:v>10</c:v>
                </c:pt>
                <c:pt idx="878">
                  <c:v>10</c:v>
                </c:pt>
                <c:pt idx="879">
                  <c:v>10</c:v>
                </c:pt>
                <c:pt idx="880">
                  <c:v>10</c:v>
                </c:pt>
                <c:pt idx="881">
                  <c:v>10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</c:v>
                </c:pt>
                <c:pt idx="890">
                  <c:v>10</c:v>
                </c:pt>
                <c:pt idx="891">
                  <c:v>10</c:v>
                </c:pt>
                <c:pt idx="892">
                  <c:v>10</c:v>
                </c:pt>
                <c:pt idx="893">
                  <c:v>10</c:v>
                </c:pt>
                <c:pt idx="894">
                  <c:v>10</c:v>
                </c:pt>
                <c:pt idx="895">
                  <c:v>10</c:v>
                </c:pt>
                <c:pt idx="896">
                  <c:v>10</c:v>
                </c:pt>
                <c:pt idx="897">
                  <c:v>10</c:v>
                </c:pt>
                <c:pt idx="898">
                  <c:v>10</c:v>
                </c:pt>
                <c:pt idx="899">
                  <c:v>10</c:v>
                </c:pt>
                <c:pt idx="900">
                  <c:v>10</c:v>
                </c:pt>
                <c:pt idx="901">
                  <c:v>10</c:v>
                </c:pt>
                <c:pt idx="902">
                  <c:v>10</c:v>
                </c:pt>
                <c:pt idx="903">
                  <c:v>10</c:v>
                </c:pt>
                <c:pt idx="904">
                  <c:v>10</c:v>
                </c:pt>
                <c:pt idx="905">
                  <c:v>10</c:v>
                </c:pt>
                <c:pt idx="906">
                  <c:v>10</c:v>
                </c:pt>
                <c:pt idx="907">
                  <c:v>10</c:v>
                </c:pt>
                <c:pt idx="908">
                  <c:v>10</c:v>
                </c:pt>
                <c:pt idx="909">
                  <c:v>10</c:v>
                </c:pt>
                <c:pt idx="910">
                  <c:v>10</c:v>
                </c:pt>
                <c:pt idx="911">
                  <c:v>10</c:v>
                </c:pt>
                <c:pt idx="912">
                  <c:v>10</c:v>
                </c:pt>
                <c:pt idx="913">
                  <c:v>10</c:v>
                </c:pt>
                <c:pt idx="914">
                  <c:v>10</c:v>
                </c:pt>
                <c:pt idx="915">
                  <c:v>10</c:v>
                </c:pt>
                <c:pt idx="916">
                  <c:v>10</c:v>
                </c:pt>
                <c:pt idx="917">
                  <c:v>10</c:v>
                </c:pt>
                <c:pt idx="918">
                  <c:v>10</c:v>
                </c:pt>
                <c:pt idx="919">
                  <c:v>10</c:v>
                </c:pt>
                <c:pt idx="920">
                  <c:v>10</c:v>
                </c:pt>
                <c:pt idx="921">
                  <c:v>10</c:v>
                </c:pt>
                <c:pt idx="922">
                  <c:v>10</c:v>
                </c:pt>
                <c:pt idx="923">
                  <c:v>10</c:v>
                </c:pt>
                <c:pt idx="924">
                  <c:v>10</c:v>
                </c:pt>
                <c:pt idx="925">
                  <c:v>10</c:v>
                </c:pt>
                <c:pt idx="926">
                  <c:v>10</c:v>
                </c:pt>
                <c:pt idx="927">
                  <c:v>10</c:v>
                </c:pt>
                <c:pt idx="928">
                  <c:v>10</c:v>
                </c:pt>
                <c:pt idx="929">
                  <c:v>10</c:v>
                </c:pt>
                <c:pt idx="930">
                  <c:v>10</c:v>
                </c:pt>
                <c:pt idx="931">
                  <c:v>10</c:v>
                </c:pt>
                <c:pt idx="932">
                  <c:v>10</c:v>
                </c:pt>
                <c:pt idx="933">
                  <c:v>10</c:v>
                </c:pt>
                <c:pt idx="934">
                  <c:v>10</c:v>
                </c:pt>
                <c:pt idx="935">
                  <c:v>10</c:v>
                </c:pt>
                <c:pt idx="936">
                  <c:v>10</c:v>
                </c:pt>
                <c:pt idx="937">
                  <c:v>10</c:v>
                </c:pt>
                <c:pt idx="938">
                  <c:v>10</c:v>
                </c:pt>
                <c:pt idx="939">
                  <c:v>10</c:v>
                </c:pt>
                <c:pt idx="940">
                  <c:v>10</c:v>
                </c:pt>
                <c:pt idx="94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2C-4E68-BA4A-21A74978E37A}"/>
            </c:ext>
          </c:extLst>
        </c:ser>
        <c:ser>
          <c:idx val="2"/>
          <c:order val="2"/>
          <c:tx>
            <c:strRef>
              <c:f>Feuil5!$E$1</c:f>
              <c:strCache>
                <c:ptCount val="1"/>
                <c:pt idx="0">
                  <c:v>End of support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Feuil5!$A$2:$B$943</c:f>
              <c:multiLvlStrCache>
                <c:ptCount val="942"/>
                <c:lvl>
                  <c:pt idx="0">
                    <c:v>Microcontrollers and microprocessors</c:v>
                  </c:pt>
                  <c:pt idx="1">
                    <c:v>Microcontrollers and microprocessors</c:v>
                  </c:pt>
                  <c:pt idx="2">
                    <c:v>Microcontrollers and microprocessors</c:v>
                  </c:pt>
                  <c:pt idx="3">
                    <c:v>Microcontrollers and microprocessors</c:v>
                  </c:pt>
                  <c:pt idx="4">
                    <c:v>Microcontrollers and microprocessors</c:v>
                  </c:pt>
                  <c:pt idx="5">
                    <c:v>Microcontrollers and microprocessors</c:v>
                  </c:pt>
                  <c:pt idx="6">
                    <c:v>Microcontrollers and microprocessors</c:v>
                  </c:pt>
                  <c:pt idx="7">
                    <c:v>Microcontrollers and microprocessors</c:v>
                  </c:pt>
                  <c:pt idx="8">
                    <c:v>Microcontrollers and microprocessors</c:v>
                  </c:pt>
                  <c:pt idx="9">
                    <c:v>Microcontrollers and microprocessors</c:v>
                  </c:pt>
                  <c:pt idx="10">
                    <c:v>Microcontrollers and microprocessors</c:v>
                  </c:pt>
                  <c:pt idx="11">
                    <c:v>Microcontrollers and microprocessors</c:v>
                  </c:pt>
                  <c:pt idx="12">
                    <c:v>Microcontrollers and microprocessors</c:v>
                  </c:pt>
                  <c:pt idx="13">
                    <c:v>Microcontrollers and microprocessors</c:v>
                  </c:pt>
                  <c:pt idx="14">
                    <c:v>Microcontrollers and microprocessors</c:v>
                  </c:pt>
                  <c:pt idx="15">
                    <c:v>Microcontrollers and microprocessors</c:v>
                  </c:pt>
                  <c:pt idx="16">
                    <c:v>Microcontrollers and microprocessors</c:v>
                  </c:pt>
                  <c:pt idx="17">
                    <c:v>Microcontrollers and microprocessors</c:v>
                  </c:pt>
                  <c:pt idx="18">
                    <c:v>Microcontrollers and microprocessors</c:v>
                  </c:pt>
                  <c:pt idx="19">
                    <c:v>Microcontrollers and microprocessors</c:v>
                  </c:pt>
                  <c:pt idx="20">
                    <c:v>Microcontrollers and microprocessors</c:v>
                  </c:pt>
                  <c:pt idx="21">
                    <c:v>Microcontrollers and microprocessors</c:v>
                  </c:pt>
                  <c:pt idx="22">
                    <c:v>Microcontrollers and microprocessors</c:v>
                  </c:pt>
                  <c:pt idx="23">
                    <c:v>Microcontrollers and microprocessors</c:v>
                  </c:pt>
                  <c:pt idx="24">
                    <c:v>Microcontrollers and microprocessors</c:v>
                  </c:pt>
                  <c:pt idx="25">
                    <c:v>Microcontrollers and microprocessors</c:v>
                  </c:pt>
                  <c:pt idx="26">
                    <c:v>Microcontrollers and microprocessors</c:v>
                  </c:pt>
                  <c:pt idx="27">
                    <c:v>Microcontrollers and microprocessors</c:v>
                  </c:pt>
                  <c:pt idx="28">
                    <c:v>Microcontrollers and microprocessors</c:v>
                  </c:pt>
                  <c:pt idx="29">
                    <c:v>Microcontrollers and microprocessors</c:v>
                  </c:pt>
                  <c:pt idx="30">
                    <c:v>Microcontrollers and microprocessors</c:v>
                  </c:pt>
                  <c:pt idx="31">
                    <c:v>Microcontrollers and microprocessors</c:v>
                  </c:pt>
                  <c:pt idx="32">
                    <c:v>Microcontrollers and microprocessors</c:v>
                  </c:pt>
                  <c:pt idx="33">
                    <c:v>Microcontrollers and microprocessors</c:v>
                  </c:pt>
                  <c:pt idx="34">
                    <c:v>Microcontrollers and microprocessors</c:v>
                  </c:pt>
                  <c:pt idx="35">
                    <c:v>Microcontrollers and microprocessors</c:v>
                  </c:pt>
                  <c:pt idx="36">
                    <c:v>Microcontrollers and microprocessors</c:v>
                  </c:pt>
                  <c:pt idx="37">
                    <c:v>Microcontrollers and microprocessors</c:v>
                  </c:pt>
                  <c:pt idx="38">
                    <c:v>Microcontrollers and microprocessors</c:v>
                  </c:pt>
                  <c:pt idx="39">
                    <c:v>Microcontrollers and microprocessors</c:v>
                  </c:pt>
                  <c:pt idx="40">
                    <c:v>Microcontrollers and microprocessors</c:v>
                  </c:pt>
                  <c:pt idx="41">
                    <c:v>Microcontrollers and microprocessors</c:v>
                  </c:pt>
                  <c:pt idx="42">
                    <c:v>Microcontrollers and microprocessors</c:v>
                  </c:pt>
                  <c:pt idx="43">
                    <c:v>Microcontrollers and microprocessors</c:v>
                  </c:pt>
                  <c:pt idx="44">
                    <c:v>Microcontrollers and microprocessors</c:v>
                  </c:pt>
                  <c:pt idx="45">
                    <c:v>Microcontrollers and microprocessors</c:v>
                  </c:pt>
                  <c:pt idx="46">
                    <c:v>Microcontrollers and microprocessors</c:v>
                  </c:pt>
                  <c:pt idx="47">
                    <c:v>Microcontrollers and microprocessors</c:v>
                  </c:pt>
                  <c:pt idx="48">
                    <c:v>Microcontrollers and microprocessors</c:v>
                  </c:pt>
                  <c:pt idx="49">
                    <c:v>Microcontrollers and microprocessors</c:v>
                  </c:pt>
                  <c:pt idx="50">
                    <c:v>Microcontrollers and microprocessors</c:v>
                  </c:pt>
                  <c:pt idx="51">
                    <c:v>Microcontrollers and microprocessors</c:v>
                  </c:pt>
                  <c:pt idx="52">
                    <c:v>Microcontrollers and microprocessors</c:v>
                  </c:pt>
                  <c:pt idx="53">
                    <c:v>Microcontrollers and microprocessors</c:v>
                  </c:pt>
                  <c:pt idx="54">
                    <c:v>Microcontrollers and microprocessors</c:v>
                  </c:pt>
                  <c:pt idx="55">
                    <c:v>Microcontrollers and microprocessors</c:v>
                  </c:pt>
                  <c:pt idx="56">
                    <c:v>Microcontrollers and microprocessors</c:v>
                  </c:pt>
                  <c:pt idx="57">
                    <c:v>Microcontrollers and microprocessors</c:v>
                  </c:pt>
                  <c:pt idx="58">
                    <c:v>Microcontrollers and microprocessors</c:v>
                  </c:pt>
                  <c:pt idx="59">
                    <c:v>Microcontrollers and microprocessors</c:v>
                  </c:pt>
                  <c:pt idx="60">
                    <c:v>Microcontrollers and microprocessors</c:v>
                  </c:pt>
                  <c:pt idx="61">
                    <c:v>Microcontrollers and microprocessors</c:v>
                  </c:pt>
                  <c:pt idx="62">
                    <c:v>Microcontrollers and microprocessors</c:v>
                  </c:pt>
                  <c:pt idx="63">
                    <c:v>Microcontrollers and microprocessors</c:v>
                  </c:pt>
                  <c:pt idx="64">
                    <c:v>Microcontrollers and microprocessors</c:v>
                  </c:pt>
                  <c:pt idx="65">
                    <c:v>Microcontrollers and microprocessors</c:v>
                  </c:pt>
                  <c:pt idx="66">
                    <c:v>Microcontrollers and microprocessors</c:v>
                  </c:pt>
                  <c:pt idx="67">
                    <c:v>Microcontrollers and microprocessors</c:v>
                  </c:pt>
                  <c:pt idx="68">
                    <c:v>Microcontrollers and microprocessors</c:v>
                  </c:pt>
                  <c:pt idx="69">
                    <c:v>Microcontrollers and microprocessors</c:v>
                  </c:pt>
                  <c:pt idx="70">
                    <c:v>Microcontrollers and microprocessors</c:v>
                  </c:pt>
                  <c:pt idx="71">
                    <c:v>Microcontrollers and microprocessors</c:v>
                  </c:pt>
                  <c:pt idx="72">
                    <c:v>Microcontrollers and microprocessors</c:v>
                  </c:pt>
                  <c:pt idx="73">
                    <c:v>Microcontrollers and microprocessors</c:v>
                  </c:pt>
                  <c:pt idx="74">
                    <c:v>Microcontrollers and microprocessors</c:v>
                  </c:pt>
                  <c:pt idx="75">
                    <c:v>Microcontrollers and microprocessors</c:v>
                  </c:pt>
                  <c:pt idx="76">
                    <c:v>Microcontrollers and microprocessors</c:v>
                  </c:pt>
                  <c:pt idx="77">
                    <c:v>Microcontrollers and microprocessors</c:v>
                  </c:pt>
                  <c:pt idx="78">
                    <c:v>Microcontrollers and microprocessors</c:v>
                  </c:pt>
                  <c:pt idx="79">
                    <c:v>Microcontrollers and microprocessors</c:v>
                  </c:pt>
                  <c:pt idx="80">
                    <c:v>Microcontrollers and microprocessors</c:v>
                  </c:pt>
                  <c:pt idx="81">
                    <c:v>Microcontrollers and microprocessors</c:v>
                  </c:pt>
                  <c:pt idx="82">
                    <c:v>Microcontrollers and microprocessors</c:v>
                  </c:pt>
                  <c:pt idx="83">
                    <c:v>Microcontrollers and microprocessors</c:v>
                  </c:pt>
                  <c:pt idx="84">
                    <c:v>Microcontrollers and microprocessors</c:v>
                  </c:pt>
                  <c:pt idx="85">
                    <c:v>Microcontrollers and microprocessors</c:v>
                  </c:pt>
                  <c:pt idx="86">
                    <c:v>Microcontrollers and microprocessors</c:v>
                  </c:pt>
                  <c:pt idx="87">
                    <c:v>Microcontrollers and microprocessors</c:v>
                  </c:pt>
                  <c:pt idx="88">
                    <c:v>Microcontrollers and microprocessors</c:v>
                  </c:pt>
                  <c:pt idx="89">
                    <c:v>Microcontrollers and microprocessors</c:v>
                  </c:pt>
                  <c:pt idx="90">
                    <c:v>Microcontrollers and microprocessors</c:v>
                  </c:pt>
                  <c:pt idx="91">
                    <c:v>Microcontrollers and microprocessors</c:v>
                  </c:pt>
                  <c:pt idx="92">
                    <c:v>Microcontrollers and microprocessors</c:v>
                  </c:pt>
                  <c:pt idx="93">
                    <c:v>Microcontrollers and microprocessors</c:v>
                  </c:pt>
                  <c:pt idx="94">
                    <c:v>Microcontrollers and microprocessors</c:v>
                  </c:pt>
                  <c:pt idx="95">
                    <c:v>Microcontrollers and microprocessors</c:v>
                  </c:pt>
                  <c:pt idx="96">
                    <c:v>Microcontrollers and microprocessors</c:v>
                  </c:pt>
                  <c:pt idx="97">
                    <c:v>Microcontrollers and microprocessors</c:v>
                  </c:pt>
                  <c:pt idx="98">
                    <c:v>Microcontrollers and microprocessors</c:v>
                  </c:pt>
                  <c:pt idx="99">
                    <c:v>Microcontrollers and microprocessors</c:v>
                  </c:pt>
                  <c:pt idx="100">
                    <c:v>Microcontrollers and microprocessors</c:v>
                  </c:pt>
                  <c:pt idx="101">
                    <c:v>Microcontrollers and microprocessors</c:v>
                  </c:pt>
                  <c:pt idx="102">
                    <c:v>Microcontrollers and microprocessors</c:v>
                  </c:pt>
                  <c:pt idx="103">
                    <c:v>Microcontrollers and microprocessors</c:v>
                  </c:pt>
                  <c:pt idx="104">
                    <c:v>Microcontrollers and microprocessors</c:v>
                  </c:pt>
                  <c:pt idx="105">
                    <c:v>Microcontrollers and microprocessors</c:v>
                  </c:pt>
                  <c:pt idx="106">
                    <c:v>Microcontrollers and microprocessors</c:v>
                  </c:pt>
                  <c:pt idx="107">
                    <c:v>Microcontrollers and microprocessors</c:v>
                  </c:pt>
                  <c:pt idx="108">
                    <c:v>Microcontrollers and microprocessors</c:v>
                  </c:pt>
                  <c:pt idx="109">
                    <c:v>Microcontrollers and microprocessors</c:v>
                  </c:pt>
                  <c:pt idx="110">
                    <c:v>Microcontrollers and microprocessors</c:v>
                  </c:pt>
                  <c:pt idx="111">
                    <c:v>Microcontrollers and microprocessors</c:v>
                  </c:pt>
                  <c:pt idx="112">
                    <c:v>Microcontrollers and microprocessors</c:v>
                  </c:pt>
                  <c:pt idx="113">
                    <c:v>Microcontrollers and microprocessors</c:v>
                  </c:pt>
                  <c:pt idx="114">
                    <c:v>Microcontrollers and microprocessors</c:v>
                  </c:pt>
                  <c:pt idx="115">
                    <c:v>Microcontrollers and microprocessors</c:v>
                  </c:pt>
                  <c:pt idx="116">
                    <c:v>Microcontrollers and microprocessors</c:v>
                  </c:pt>
                  <c:pt idx="117">
                    <c:v>Microcontrollers and microprocessors</c:v>
                  </c:pt>
                  <c:pt idx="118">
                    <c:v>Microcontrollers and microprocessors</c:v>
                  </c:pt>
                  <c:pt idx="119">
                    <c:v>Microcontrollers and microprocessors</c:v>
                  </c:pt>
                  <c:pt idx="120">
                    <c:v>Microcontrollers and microprocessors</c:v>
                  </c:pt>
                  <c:pt idx="121">
                    <c:v>Microcontrollers and microprocessors</c:v>
                  </c:pt>
                  <c:pt idx="122">
                    <c:v>Microcontrollers and microprocessors</c:v>
                  </c:pt>
                  <c:pt idx="123">
                    <c:v>Microcontrollers and microprocessors</c:v>
                  </c:pt>
                  <c:pt idx="124">
                    <c:v>Microcontrollers and microprocessors</c:v>
                  </c:pt>
                  <c:pt idx="125">
                    <c:v>Microcontrollers and microprocessors</c:v>
                  </c:pt>
                  <c:pt idx="126">
                    <c:v>Microcontrollers and microprocessors</c:v>
                  </c:pt>
                  <c:pt idx="127">
                    <c:v>Microcontrollers and microprocessors</c:v>
                  </c:pt>
                  <c:pt idx="128">
                    <c:v>Microcontrollers and microprocessors</c:v>
                  </c:pt>
                  <c:pt idx="129">
                    <c:v>Microcontrollers and microprocessors</c:v>
                  </c:pt>
                  <c:pt idx="130">
                    <c:v>Microcontrollers and microprocessors</c:v>
                  </c:pt>
                  <c:pt idx="131">
                    <c:v>Microcontrollers and microprocessors</c:v>
                  </c:pt>
                  <c:pt idx="132">
                    <c:v>Microcontrollers and microprocessors</c:v>
                  </c:pt>
                  <c:pt idx="133">
                    <c:v>Microcontrollers and microprocessors</c:v>
                  </c:pt>
                  <c:pt idx="134">
                    <c:v>Microcontrollers and microprocessors</c:v>
                  </c:pt>
                  <c:pt idx="135">
                    <c:v>Microcontrollers and microprocessors</c:v>
                  </c:pt>
                  <c:pt idx="136">
                    <c:v>Microcontrollers and microprocessors</c:v>
                  </c:pt>
                  <c:pt idx="137">
                    <c:v>Microcontrollers and microprocessors</c:v>
                  </c:pt>
                  <c:pt idx="138">
                    <c:v>Microcontrollers and microprocessors</c:v>
                  </c:pt>
                  <c:pt idx="139">
                    <c:v>Microcontrollers and microprocessors</c:v>
                  </c:pt>
                  <c:pt idx="140">
                    <c:v>Microcontrollers and microprocessors</c:v>
                  </c:pt>
                  <c:pt idx="141">
                    <c:v>Microcontrollers and microprocessors</c:v>
                  </c:pt>
                  <c:pt idx="142">
                    <c:v>Microcontrollers and microprocessors</c:v>
                  </c:pt>
                  <c:pt idx="143">
                    <c:v>Microcontrollers and microprocessors</c:v>
                  </c:pt>
                  <c:pt idx="144">
                    <c:v>Microcontrollers and microprocessors</c:v>
                  </c:pt>
                  <c:pt idx="145">
                    <c:v>Microcontrollers and microprocessors</c:v>
                  </c:pt>
                  <c:pt idx="146">
                    <c:v>Microcontrollers and microprocessors</c:v>
                  </c:pt>
                  <c:pt idx="147">
                    <c:v>Microcontrollers and microprocessors</c:v>
                  </c:pt>
                  <c:pt idx="148">
                    <c:v>Microcontrollers and microprocessors</c:v>
                  </c:pt>
                  <c:pt idx="149">
                    <c:v>Microcontrollers and microprocessors</c:v>
                  </c:pt>
                  <c:pt idx="150">
                    <c:v>Microcontrollers and microprocessors</c:v>
                  </c:pt>
                  <c:pt idx="151">
                    <c:v>Microcontrollers and microprocessors</c:v>
                  </c:pt>
                  <c:pt idx="152">
                    <c:v>Microcontrollers and microprocessors</c:v>
                  </c:pt>
                  <c:pt idx="153">
                    <c:v>Microcontrollers and microprocessors</c:v>
                  </c:pt>
                  <c:pt idx="154">
                    <c:v>Microcontrollers and microprocessors</c:v>
                  </c:pt>
                  <c:pt idx="155">
                    <c:v>Microcontrollers and microprocessors</c:v>
                  </c:pt>
                  <c:pt idx="156">
                    <c:v>Microcontrollers and microprocessors</c:v>
                  </c:pt>
                  <c:pt idx="157">
                    <c:v>Microcontrollers and microprocessors</c:v>
                  </c:pt>
                  <c:pt idx="158">
                    <c:v>Microcontrollers and microprocessors</c:v>
                  </c:pt>
                  <c:pt idx="159">
                    <c:v>Microcontrollers and microprocessors</c:v>
                  </c:pt>
                  <c:pt idx="160">
                    <c:v>Microcontrollers and microprocessors</c:v>
                  </c:pt>
                  <c:pt idx="161">
                    <c:v>Microcontrollers and microprocessors</c:v>
                  </c:pt>
                  <c:pt idx="162">
                    <c:v>Microcontrollers and microprocessors</c:v>
                  </c:pt>
                  <c:pt idx="163">
                    <c:v>Microcontrollers and microprocessors</c:v>
                  </c:pt>
                  <c:pt idx="164">
                    <c:v>Microcontrollers and microprocessors</c:v>
                  </c:pt>
                  <c:pt idx="165">
                    <c:v>Microcontrollers and microprocessors</c:v>
                  </c:pt>
                  <c:pt idx="166">
                    <c:v>Microcontrollers and microprocessors</c:v>
                  </c:pt>
                  <c:pt idx="167">
                    <c:v>Microcontrollers and microprocessors</c:v>
                  </c:pt>
                  <c:pt idx="168">
                    <c:v>Microcontrollers and microprocessors</c:v>
                  </c:pt>
                  <c:pt idx="169">
                    <c:v>Microcontrollers and microprocessors</c:v>
                  </c:pt>
                  <c:pt idx="170">
                    <c:v>Microcontrollers and microprocessors</c:v>
                  </c:pt>
                  <c:pt idx="171">
                    <c:v>Microcontrollers and microprocessors</c:v>
                  </c:pt>
                  <c:pt idx="172">
                    <c:v>Microcontrollers and microprocessors</c:v>
                  </c:pt>
                  <c:pt idx="173">
                    <c:v>Microcontrollers and microprocessors</c:v>
                  </c:pt>
                  <c:pt idx="174">
                    <c:v>Microcontrollers and microprocessors</c:v>
                  </c:pt>
                  <c:pt idx="175">
                    <c:v>Microcontrollers and microprocessors</c:v>
                  </c:pt>
                  <c:pt idx="176">
                    <c:v>Microcontrollers and microprocessors</c:v>
                  </c:pt>
                  <c:pt idx="177">
                    <c:v>Microcontrollers and microprocessors</c:v>
                  </c:pt>
                  <c:pt idx="178">
                    <c:v>Microcontrollers and microprocessors</c:v>
                  </c:pt>
                  <c:pt idx="179">
                    <c:v>Microcontrollers and microprocessors</c:v>
                  </c:pt>
                  <c:pt idx="180">
                    <c:v>Microcontrollers and microprocessors</c:v>
                  </c:pt>
                  <c:pt idx="181">
                    <c:v>Microcontrollers and microprocessors</c:v>
                  </c:pt>
                  <c:pt idx="182">
                    <c:v>Microcontrollers and microprocessors</c:v>
                  </c:pt>
                  <c:pt idx="183">
                    <c:v>Microcontrollers and microprocessors</c:v>
                  </c:pt>
                  <c:pt idx="184">
                    <c:v>Microcontrollers and microprocessors</c:v>
                  </c:pt>
                  <c:pt idx="185">
                    <c:v>Microcontrollers and microprocessors</c:v>
                  </c:pt>
                  <c:pt idx="186">
                    <c:v>Microcontrollers and microprocessors</c:v>
                  </c:pt>
                  <c:pt idx="187">
                    <c:v>Microcontrollers and microprocessors</c:v>
                  </c:pt>
                  <c:pt idx="188">
                    <c:v>Microcontrollers and microprocessors</c:v>
                  </c:pt>
                  <c:pt idx="189">
                    <c:v>Microcontrollers and microprocessors</c:v>
                  </c:pt>
                  <c:pt idx="190">
                    <c:v>Microcontrollers and microprocessors</c:v>
                  </c:pt>
                  <c:pt idx="191">
                    <c:v>Microcontrollers and microprocessors</c:v>
                  </c:pt>
                  <c:pt idx="192">
                    <c:v>Microcontrollers and microprocessors</c:v>
                  </c:pt>
                  <c:pt idx="193">
                    <c:v>Microcontrollers and microprocessors</c:v>
                  </c:pt>
                  <c:pt idx="194">
                    <c:v>Microcontrollers and microprocessors</c:v>
                  </c:pt>
                  <c:pt idx="195">
                    <c:v>Microcontrollers and microprocessors</c:v>
                  </c:pt>
                  <c:pt idx="196">
                    <c:v>Microcontrollers and microprocessors</c:v>
                  </c:pt>
                  <c:pt idx="197">
                    <c:v>Microcontrollers and microprocessors</c:v>
                  </c:pt>
                  <c:pt idx="198">
                    <c:v>Microcontrollers and microprocessors</c:v>
                  </c:pt>
                  <c:pt idx="199">
                    <c:v>Microcontrollers and microprocessors</c:v>
                  </c:pt>
                  <c:pt idx="200">
                    <c:v>Microcontrollers and microprocessors</c:v>
                  </c:pt>
                  <c:pt idx="201">
                    <c:v>Microcontrollers and microprocessors</c:v>
                  </c:pt>
                  <c:pt idx="202">
                    <c:v>Microcontrollers and microprocessors</c:v>
                  </c:pt>
                  <c:pt idx="203">
                    <c:v>Microcontrollers and microprocessors</c:v>
                  </c:pt>
                  <c:pt idx="204">
                    <c:v>Microcontrollers and microprocessors</c:v>
                  </c:pt>
                  <c:pt idx="205">
                    <c:v>Microcontrollers and microprocessors</c:v>
                  </c:pt>
                  <c:pt idx="206">
                    <c:v>Microcontrollers and microprocessors</c:v>
                  </c:pt>
                  <c:pt idx="207">
                    <c:v>Microcontrollers and microprocessors</c:v>
                  </c:pt>
                  <c:pt idx="208">
                    <c:v>Microcontrollers and microprocessors</c:v>
                  </c:pt>
                  <c:pt idx="209">
                    <c:v>Microcontrollers and microprocessors</c:v>
                  </c:pt>
                  <c:pt idx="210">
                    <c:v>Microcontrollers and microprocessors</c:v>
                  </c:pt>
                  <c:pt idx="211">
                    <c:v>Microcontrollers and microprocessors</c:v>
                  </c:pt>
                  <c:pt idx="212">
                    <c:v>Microcontrollers and microprocessors</c:v>
                  </c:pt>
                  <c:pt idx="213">
                    <c:v>Microcontrollers and microprocessors</c:v>
                  </c:pt>
                  <c:pt idx="214">
                    <c:v>Microcontrollers and microprocessors</c:v>
                  </c:pt>
                  <c:pt idx="215">
                    <c:v>Microcontrollers and microprocessors</c:v>
                  </c:pt>
                  <c:pt idx="216">
                    <c:v>Microcontrollers and microprocessors</c:v>
                  </c:pt>
                  <c:pt idx="217">
                    <c:v>Microcontrollers and microprocessors</c:v>
                  </c:pt>
                  <c:pt idx="218">
                    <c:v>Microcontrollers and microprocessors</c:v>
                  </c:pt>
                  <c:pt idx="219">
                    <c:v>Microcontrollers and microprocessors</c:v>
                  </c:pt>
                  <c:pt idx="220">
                    <c:v>Microcontrollers and microprocessors</c:v>
                  </c:pt>
                  <c:pt idx="221">
                    <c:v>Microcontrollers and microprocessors</c:v>
                  </c:pt>
                  <c:pt idx="222">
                    <c:v>Microcontrollers and microprocessors</c:v>
                  </c:pt>
                  <c:pt idx="223">
                    <c:v>Microcontrollers and microprocessors</c:v>
                  </c:pt>
                  <c:pt idx="224">
                    <c:v>Microcontrollers and microprocessors</c:v>
                  </c:pt>
                  <c:pt idx="225">
                    <c:v>Microcontrollers and microprocessors</c:v>
                  </c:pt>
                  <c:pt idx="226">
                    <c:v>Microcontrollers and microprocessors</c:v>
                  </c:pt>
                  <c:pt idx="227">
                    <c:v>Microcontrollers and microprocessors</c:v>
                  </c:pt>
                  <c:pt idx="228">
                    <c:v>Microcontrollers and microprocessors</c:v>
                  </c:pt>
                  <c:pt idx="229">
                    <c:v>Microcontrollers and microprocessors</c:v>
                  </c:pt>
                  <c:pt idx="230">
                    <c:v>Microcontrollers and microprocessors</c:v>
                  </c:pt>
                  <c:pt idx="231">
                    <c:v>Microcontrollers and microprocessors</c:v>
                  </c:pt>
                  <c:pt idx="232">
                    <c:v>Microcontrollers and microprocessors</c:v>
                  </c:pt>
                  <c:pt idx="233">
                    <c:v>Microcontrollers and microprocessors</c:v>
                  </c:pt>
                  <c:pt idx="234">
                    <c:v>Microcontrollers and microprocessors</c:v>
                  </c:pt>
                  <c:pt idx="235">
                    <c:v>Microcontrollers and microprocessors</c:v>
                  </c:pt>
                  <c:pt idx="236">
                    <c:v>Microcontrollers and microprocessors</c:v>
                  </c:pt>
                  <c:pt idx="237">
                    <c:v>Microcontrollers and microprocessors</c:v>
                  </c:pt>
                  <c:pt idx="238">
                    <c:v>Microcontrollers and microprocessors</c:v>
                  </c:pt>
                  <c:pt idx="239">
                    <c:v>Microcontrollers and microprocessors</c:v>
                  </c:pt>
                  <c:pt idx="240">
                    <c:v>Microcontrollers and microprocessors</c:v>
                  </c:pt>
                  <c:pt idx="241">
                    <c:v>Microcontrollers and microprocessors</c:v>
                  </c:pt>
                  <c:pt idx="242">
                    <c:v>Microcontrollers and microprocessors</c:v>
                  </c:pt>
                  <c:pt idx="243">
                    <c:v>Microcontrollers and microprocessors</c:v>
                  </c:pt>
                  <c:pt idx="244">
                    <c:v>Microcontrollers and microprocessors</c:v>
                  </c:pt>
                  <c:pt idx="245">
                    <c:v>Microcontrollers and microprocessors</c:v>
                  </c:pt>
                  <c:pt idx="246">
                    <c:v>Microcontrollers and microprocessors</c:v>
                  </c:pt>
                  <c:pt idx="247">
                    <c:v>Microcontrollers and microprocessors</c:v>
                  </c:pt>
                  <c:pt idx="248">
                    <c:v>Microcontrollers and microprocessors</c:v>
                  </c:pt>
                  <c:pt idx="249">
                    <c:v>Microcontrollers and microprocessors</c:v>
                  </c:pt>
                  <c:pt idx="250">
                    <c:v>Microcontrollers and microprocessors</c:v>
                  </c:pt>
                  <c:pt idx="251">
                    <c:v>Microcontrollers and microprocessors</c:v>
                  </c:pt>
                  <c:pt idx="252">
                    <c:v>Microcontrollers and microprocessors</c:v>
                  </c:pt>
                  <c:pt idx="253">
                    <c:v>Microcontrollers and microprocessors</c:v>
                  </c:pt>
                  <c:pt idx="254">
                    <c:v>Microcontrollers and microprocessors</c:v>
                  </c:pt>
                  <c:pt idx="255">
                    <c:v>Microcontrollers and microprocessors</c:v>
                  </c:pt>
                  <c:pt idx="256">
                    <c:v>Microcontrollers and microprocessors</c:v>
                  </c:pt>
                  <c:pt idx="257">
                    <c:v>Microcontrollers and microprocessors</c:v>
                  </c:pt>
                  <c:pt idx="258">
                    <c:v>Microcontrollers and microprocessors</c:v>
                  </c:pt>
                  <c:pt idx="259">
                    <c:v>Microcontrollers and microprocessors</c:v>
                  </c:pt>
                  <c:pt idx="260">
                    <c:v>Microcontrollers and microprocessors</c:v>
                  </c:pt>
                  <c:pt idx="261">
                    <c:v>Microcontrollers and microprocessors</c:v>
                  </c:pt>
                  <c:pt idx="262">
                    <c:v>Microcontrollers and microprocessors</c:v>
                  </c:pt>
                  <c:pt idx="263">
                    <c:v>Microcontrollers and microprocessors</c:v>
                  </c:pt>
                  <c:pt idx="264">
                    <c:v>Microcontrollers and microprocessors</c:v>
                  </c:pt>
                  <c:pt idx="265">
                    <c:v>Microcontrollers and microprocessors</c:v>
                  </c:pt>
                  <c:pt idx="266">
                    <c:v>Microcontrollers and microprocessors</c:v>
                  </c:pt>
                  <c:pt idx="267">
                    <c:v>Microcontrollers and microprocessors</c:v>
                  </c:pt>
                  <c:pt idx="268">
                    <c:v>Microcontrollers and microprocessors</c:v>
                  </c:pt>
                  <c:pt idx="269">
                    <c:v>Microcontrollers and microprocessors</c:v>
                  </c:pt>
                  <c:pt idx="270">
                    <c:v>Microcontrollers and microprocessors</c:v>
                  </c:pt>
                  <c:pt idx="271">
                    <c:v>Microcontrollers and microprocessors</c:v>
                  </c:pt>
                  <c:pt idx="272">
                    <c:v>Microcontrollers and microprocessors</c:v>
                  </c:pt>
                  <c:pt idx="273">
                    <c:v>Microcontrollers and microprocessors</c:v>
                  </c:pt>
                  <c:pt idx="274">
                    <c:v>Microcontrollers and microprocessors</c:v>
                  </c:pt>
                  <c:pt idx="275">
                    <c:v>Microcontrollers and microprocessors</c:v>
                  </c:pt>
                  <c:pt idx="276">
                    <c:v>Microcontrollers and microprocessors</c:v>
                  </c:pt>
                  <c:pt idx="277">
                    <c:v>Microcontrollers and microprocessors</c:v>
                  </c:pt>
                  <c:pt idx="278">
                    <c:v>Microcontrollers and microprocessors</c:v>
                  </c:pt>
                  <c:pt idx="279">
                    <c:v>Microcontrollers and microprocessors</c:v>
                  </c:pt>
                  <c:pt idx="280">
                    <c:v>Microcontrollers and microprocessors</c:v>
                  </c:pt>
                  <c:pt idx="281">
                    <c:v>Microcontrollers and microprocessors</c:v>
                  </c:pt>
                  <c:pt idx="282">
                    <c:v>Microcontrollers and microprocessors</c:v>
                  </c:pt>
                  <c:pt idx="283">
                    <c:v>Microcontrollers and microprocessors</c:v>
                  </c:pt>
                  <c:pt idx="284">
                    <c:v>Microcontrollers and microprocessors</c:v>
                  </c:pt>
                  <c:pt idx="285">
                    <c:v>Microcontrollers and microprocessors</c:v>
                  </c:pt>
                  <c:pt idx="286">
                    <c:v>Microcontrollers and microprocessors</c:v>
                  </c:pt>
                  <c:pt idx="287">
                    <c:v>Microcontrollers and microprocessors</c:v>
                  </c:pt>
                  <c:pt idx="288">
                    <c:v>Microcontrollers and microprocessors</c:v>
                  </c:pt>
                  <c:pt idx="289">
                    <c:v>Microcontrollers and microprocessors</c:v>
                  </c:pt>
                  <c:pt idx="290">
                    <c:v>Microcontrollers and microprocessors</c:v>
                  </c:pt>
                  <c:pt idx="291">
                    <c:v>Microcontrollers and microprocessors</c:v>
                  </c:pt>
                  <c:pt idx="292">
                    <c:v>Microcontrollers and microprocessors</c:v>
                  </c:pt>
                  <c:pt idx="293">
                    <c:v>Microcontrollers and microprocessors</c:v>
                  </c:pt>
                  <c:pt idx="294">
                    <c:v>Microcontrollers and microprocessors</c:v>
                  </c:pt>
                  <c:pt idx="295">
                    <c:v>Microcontrollers and microprocessors</c:v>
                  </c:pt>
                  <c:pt idx="296">
                    <c:v>Microcontrollers and microprocessors</c:v>
                  </c:pt>
                  <c:pt idx="297">
                    <c:v>Microcontrollers and microprocessors</c:v>
                  </c:pt>
                  <c:pt idx="298">
                    <c:v>Microcontrollers and microprocessors</c:v>
                  </c:pt>
                  <c:pt idx="299">
                    <c:v>Microcontrollers and microprocessors</c:v>
                  </c:pt>
                  <c:pt idx="300">
                    <c:v>Microcontrollers and microprocessors</c:v>
                  </c:pt>
                  <c:pt idx="301">
                    <c:v>Microcontrollers and microprocessors</c:v>
                  </c:pt>
                  <c:pt idx="302">
                    <c:v>Microcontrollers and microprocessors</c:v>
                  </c:pt>
                  <c:pt idx="303">
                    <c:v>Microcontrollers and microprocessors</c:v>
                  </c:pt>
                  <c:pt idx="304">
                    <c:v>Microcontrollers and microprocessors</c:v>
                  </c:pt>
                  <c:pt idx="305">
                    <c:v>Microcontrollers and microprocessors</c:v>
                  </c:pt>
                  <c:pt idx="306">
                    <c:v>Microcontrollers and microprocessors</c:v>
                  </c:pt>
                  <c:pt idx="307">
                    <c:v>Microcontrollers and microprocessors</c:v>
                  </c:pt>
                  <c:pt idx="308">
                    <c:v>Microcontrollers and microprocessors</c:v>
                  </c:pt>
                  <c:pt idx="309">
                    <c:v>Microcontrollers and microprocessors</c:v>
                  </c:pt>
                  <c:pt idx="310">
                    <c:v>Microcontrollers and microprocessors</c:v>
                  </c:pt>
                  <c:pt idx="311">
                    <c:v>Microcontrollers and microprocessors</c:v>
                  </c:pt>
                  <c:pt idx="312">
                    <c:v>Microcontrollers and microprocessors</c:v>
                  </c:pt>
                  <c:pt idx="313">
                    <c:v>Microcontrollers and microprocessors</c:v>
                  </c:pt>
                  <c:pt idx="314">
                    <c:v>Microcontrollers and microprocessors</c:v>
                  </c:pt>
                  <c:pt idx="315">
                    <c:v>Microcontrollers and microprocessors</c:v>
                  </c:pt>
                  <c:pt idx="316">
                    <c:v>Microcontrollers and microprocessors</c:v>
                  </c:pt>
                  <c:pt idx="317">
                    <c:v>Microcontrollers and microprocessors</c:v>
                  </c:pt>
                  <c:pt idx="318">
                    <c:v>Microcontrollers and microprocessors</c:v>
                  </c:pt>
                  <c:pt idx="319">
                    <c:v>Microcontrollers and microprocessors</c:v>
                  </c:pt>
                  <c:pt idx="320">
                    <c:v>Microcontrollers and microprocessors</c:v>
                  </c:pt>
                  <c:pt idx="321">
                    <c:v>Microcontrollers and microprocessors</c:v>
                  </c:pt>
                  <c:pt idx="322">
                    <c:v>Microcontrollers and microprocessors</c:v>
                  </c:pt>
                  <c:pt idx="323">
                    <c:v>Microcontrollers and microprocessors</c:v>
                  </c:pt>
                  <c:pt idx="324">
                    <c:v>Microcontrollers and microprocessors</c:v>
                  </c:pt>
                  <c:pt idx="325">
                    <c:v>Microcontrollers and microprocessors</c:v>
                  </c:pt>
                  <c:pt idx="326">
                    <c:v>Microcontrollers and microprocessors</c:v>
                  </c:pt>
                  <c:pt idx="327">
                    <c:v>Microcontrollers and microprocessors</c:v>
                  </c:pt>
                  <c:pt idx="328">
                    <c:v>Microcontrollers and microprocessors</c:v>
                  </c:pt>
                  <c:pt idx="329">
                    <c:v>Microcontrollers and microprocessors</c:v>
                  </c:pt>
                  <c:pt idx="330">
                    <c:v>Microcontrollers and microprocessors</c:v>
                  </c:pt>
                  <c:pt idx="331">
                    <c:v>Microcontrollers and microprocessors</c:v>
                  </c:pt>
                  <c:pt idx="332">
                    <c:v>Microcontrollers and microprocessors</c:v>
                  </c:pt>
                  <c:pt idx="333">
                    <c:v>Microcontrollers and microprocessors</c:v>
                  </c:pt>
                  <c:pt idx="334">
                    <c:v>Microcontrollers and microprocessors</c:v>
                  </c:pt>
                  <c:pt idx="335">
                    <c:v>Microcontrollers and microprocessors</c:v>
                  </c:pt>
                  <c:pt idx="336">
                    <c:v>Microcontrollers and microprocessors</c:v>
                  </c:pt>
                  <c:pt idx="337">
                    <c:v>Microcontrollers and microprocessors</c:v>
                  </c:pt>
                  <c:pt idx="338">
                    <c:v>Microcontrollers and microprocessors</c:v>
                  </c:pt>
                  <c:pt idx="339">
                    <c:v>Microcontrollers and microprocessors</c:v>
                  </c:pt>
                  <c:pt idx="340">
                    <c:v>Microcontrollers and microprocessors</c:v>
                  </c:pt>
                  <c:pt idx="341">
                    <c:v>Microcontrollers and microprocessors</c:v>
                  </c:pt>
                  <c:pt idx="342">
                    <c:v>Microcontrollers and microprocessors</c:v>
                  </c:pt>
                  <c:pt idx="343">
                    <c:v>Microcontrollers and microprocessors</c:v>
                  </c:pt>
                  <c:pt idx="344">
                    <c:v>Microcontrollers and microprocessors</c:v>
                  </c:pt>
                  <c:pt idx="345">
                    <c:v>Microcontrollers and microprocessors</c:v>
                  </c:pt>
                  <c:pt idx="346">
                    <c:v>Microcontrollers and microprocessors</c:v>
                  </c:pt>
                  <c:pt idx="347">
                    <c:v>Microcontrollers and microprocessors</c:v>
                  </c:pt>
                  <c:pt idx="348">
                    <c:v>Microcontrollers and microprocessors</c:v>
                  </c:pt>
                  <c:pt idx="349">
                    <c:v>Microcontrollers and microprocessors</c:v>
                  </c:pt>
                  <c:pt idx="350">
                    <c:v>Microcontrollers and microprocessors</c:v>
                  </c:pt>
                  <c:pt idx="351">
                    <c:v>Microcontrollers and microprocessors</c:v>
                  </c:pt>
                  <c:pt idx="352">
                    <c:v>Microcontrollers and microprocessors</c:v>
                  </c:pt>
                  <c:pt idx="353">
                    <c:v>Microcontrollers and microprocessors</c:v>
                  </c:pt>
                  <c:pt idx="354">
                    <c:v>Microcontrollers and microprocessors</c:v>
                  </c:pt>
                  <c:pt idx="355">
                    <c:v>Microcontrollers and microprocessors</c:v>
                  </c:pt>
                  <c:pt idx="356">
                    <c:v>Microcontrollers and microprocessors</c:v>
                  </c:pt>
                  <c:pt idx="357">
                    <c:v>Microcontrollers and microprocessors</c:v>
                  </c:pt>
                  <c:pt idx="358">
                    <c:v>Microcontrollers and microprocessors</c:v>
                  </c:pt>
                  <c:pt idx="359">
                    <c:v>Microcontrollers and microprocessors</c:v>
                  </c:pt>
                  <c:pt idx="360">
                    <c:v>Microcontrollers and microprocessors</c:v>
                  </c:pt>
                  <c:pt idx="361">
                    <c:v>Microcontrollers and microprocessors</c:v>
                  </c:pt>
                  <c:pt idx="362">
                    <c:v>Microcontrollers and microprocessors</c:v>
                  </c:pt>
                  <c:pt idx="363">
                    <c:v>Microcontrollers and microprocessors</c:v>
                  </c:pt>
                  <c:pt idx="364">
                    <c:v>Microcontrollers and microprocessors</c:v>
                  </c:pt>
                  <c:pt idx="365">
                    <c:v>Microcontrollers and microprocessors</c:v>
                  </c:pt>
                  <c:pt idx="366">
                    <c:v>Microcontrollers and microprocessors</c:v>
                  </c:pt>
                  <c:pt idx="367">
                    <c:v>Microcontrollers and microprocessors</c:v>
                  </c:pt>
                  <c:pt idx="368">
                    <c:v>Microcontrollers and microprocessors</c:v>
                  </c:pt>
                  <c:pt idx="369">
                    <c:v>Microcontrollers and microprocessors</c:v>
                  </c:pt>
                  <c:pt idx="370">
                    <c:v>Microcontrollers and microprocessors</c:v>
                  </c:pt>
                  <c:pt idx="371">
                    <c:v>Microcontrollers and microprocessors</c:v>
                  </c:pt>
                  <c:pt idx="372">
                    <c:v>Microcontrollers and microprocessors</c:v>
                  </c:pt>
                  <c:pt idx="373">
                    <c:v>Microcontrollers and microprocessors</c:v>
                  </c:pt>
                  <c:pt idx="374">
                    <c:v>Microcontrollers and microprocessors</c:v>
                  </c:pt>
                  <c:pt idx="375">
                    <c:v>Microcontrollers and microprocessors</c:v>
                  </c:pt>
                  <c:pt idx="376">
                    <c:v>Microcontrollers and microprocessors</c:v>
                  </c:pt>
                  <c:pt idx="377">
                    <c:v>Microcontrollers and microprocessors</c:v>
                  </c:pt>
                  <c:pt idx="378">
                    <c:v>Microcontrollers and microprocessors</c:v>
                  </c:pt>
                  <c:pt idx="379">
                    <c:v>Microcontrollers and microprocessors</c:v>
                  </c:pt>
                  <c:pt idx="380">
                    <c:v>Microcontrollers and microprocessors</c:v>
                  </c:pt>
                  <c:pt idx="381">
                    <c:v>Microcontrollers and microprocessors</c:v>
                  </c:pt>
                  <c:pt idx="382">
                    <c:v>Microcontrollers and microprocessors</c:v>
                  </c:pt>
                  <c:pt idx="383">
                    <c:v>Microcontrollers and microprocessors</c:v>
                  </c:pt>
                  <c:pt idx="384">
                    <c:v>Microcontrollers and microprocessors</c:v>
                  </c:pt>
                  <c:pt idx="385">
                    <c:v>Microcontrollers and microprocessors</c:v>
                  </c:pt>
                  <c:pt idx="386">
                    <c:v>Microcontrollers and microprocessors</c:v>
                  </c:pt>
                  <c:pt idx="387">
                    <c:v>Microcontrollers and microprocessors</c:v>
                  </c:pt>
                  <c:pt idx="388">
                    <c:v>Microcontrollers and microprocessors</c:v>
                  </c:pt>
                  <c:pt idx="389">
                    <c:v>Microcontrollers and microprocessors</c:v>
                  </c:pt>
                  <c:pt idx="390">
                    <c:v>Microcontrollers and microprocessors</c:v>
                  </c:pt>
                  <c:pt idx="391">
                    <c:v>Microcontrollers and microprocessors</c:v>
                  </c:pt>
                  <c:pt idx="392">
                    <c:v>Microcontrollers and microprocessors</c:v>
                  </c:pt>
                  <c:pt idx="393">
                    <c:v>Microcontrollers and microprocessors</c:v>
                  </c:pt>
                  <c:pt idx="394">
                    <c:v>Microcontrollers and microprocessors</c:v>
                  </c:pt>
                  <c:pt idx="395">
                    <c:v>Microcontrollers and microprocessors</c:v>
                  </c:pt>
                  <c:pt idx="396">
                    <c:v>Microcontrollers and microprocessors</c:v>
                  </c:pt>
                  <c:pt idx="397">
                    <c:v>Microcontrollers and microprocessors</c:v>
                  </c:pt>
                  <c:pt idx="398">
                    <c:v>Microcontrollers and microprocessors</c:v>
                  </c:pt>
                  <c:pt idx="399">
                    <c:v>Microcontrollers and microprocessors</c:v>
                  </c:pt>
                  <c:pt idx="400">
                    <c:v>Microcontrollers and microprocessors</c:v>
                  </c:pt>
                  <c:pt idx="401">
                    <c:v>Microcontrollers and microprocessors</c:v>
                  </c:pt>
                  <c:pt idx="402">
                    <c:v>Microcontrollers and microprocessors</c:v>
                  </c:pt>
                  <c:pt idx="403">
                    <c:v>Microcontrollers and microprocessors</c:v>
                  </c:pt>
                  <c:pt idx="404">
                    <c:v>Microcontrollers and microprocessors</c:v>
                  </c:pt>
                  <c:pt idx="405">
                    <c:v>Microcontrollers and microprocessors</c:v>
                  </c:pt>
                  <c:pt idx="406">
                    <c:v>Microcontrollers and microprocessors</c:v>
                  </c:pt>
                  <c:pt idx="407">
                    <c:v>Microcontrollers and microprocessors</c:v>
                  </c:pt>
                  <c:pt idx="408">
                    <c:v>Microcontrollers and microprocessors</c:v>
                  </c:pt>
                  <c:pt idx="409">
                    <c:v>Microcontrollers and microprocessors</c:v>
                  </c:pt>
                  <c:pt idx="410">
                    <c:v>Microcontrollers and microprocessors</c:v>
                  </c:pt>
                  <c:pt idx="411">
                    <c:v>Microcontrollers and microprocessors</c:v>
                  </c:pt>
                  <c:pt idx="412">
                    <c:v>Microcontrollers and microprocessors</c:v>
                  </c:pt>
                  <c:pt idx="413">
                    <c:v>Microcontrollers and microprocessors</c:v>
                  </c:pt>
                  <c:pt idx="414">
                    <c:v>Microcontrollers and microprocessors</c:v>
                  </c:pt>
                  <c:pt idx="415">
                    <c:v>Microcontrollers and microprocessors</c:v>
                  </c:pt>
                  <c:pt idx="416">
                    <c:v>Microcontrollers and microprocessors</c:v>
                  </c:pt>
                  <c:pt idx="417">
                    <c:v>Microcontrollers and microprocessors</c:v>
                  </c:pt>
                  <c:pt idx="418">
                    <c:v>Microcontrollers and microprocessors</c:v>
                  </c:pt>
                  <c:pt idx="419">
                    <c:v>Microcontrollers and microprocessors</c:v>
                  </c:pt>
                  <c:pt idx="420">
                    <c:v>Microcontrollers and microprocessors</c:v>
                  </c:pt>
                  <c:pt idx="421">
                    <c:v>Microcontrollers and microprocessors</c:v>
                  </c:pt>
                  <c:pt idx="422">
                    <c:v>Microcontrollers and microprocessors</c:v>
                  </c:pt>
                  <c:pt idx="423">
                    <c:v>Microcontrollers and microprocessors</c:v>
                  </c:pt>
                  <c:pt idx="424">
                    <c:v>Microcontrollers and microprocessors</c:v>
                  </c:pt>
                  <c:pt idx="425">
                    <c:v>Microcontrollers and microprocessors</c:v>
                  </c:pt>
                  <c:pt idx="426">
                    <c:v>Microcontrollers and microprocessors</c:v>
                  </c:pt>
                  <c:pt idx="427">
                    <c:v>Microcontrollers and microprocessors</c:v>
                  </c:pt>
                  <c:pt idx="428">
                    <c:v>Microcontrollers and microprocessors</c:v>
                  </c:pt>
                  <c:pt idx="429">
                    <c:v>Microcontrollers and microprocessors</c:v>
                  </c:pt>
                  <c:pt idx="430">
                    <c:v>Microcontrollers and microprocessors</c:v>
                  </c:pt>
                  <c:pt idx="431">
                    <c:v>Microcontrollers and microprocessors</c:v>
                  </c:pt>
                  <c:pt idx="432">
                    <c:v>Microcontrollers and microprocessors</c:v>
                  </c:pt>
                  <c:pt idx="433">
                    <c:v>Microcontrollers and microprocessors</c:v>
                  </c:pt>
                  <c:pt idx="434">
                    <c:v>Microcontrollers and microprocessors</c:v>
                  </c:pt>
                  <c:pt idx="435">
                    <c:v>Microcontrollers and microprocessors</c:v>
                  </c:pt>
                  <c:pt idx="436">
                    <c:v>Microcontrollers and microprocessors</c:v>
                  </c:pt>
                  <c:pt idx="437">
                    <c:v>Microcontrollers and microprocessors</c:v>
                  </c:pt>
                  <c:pt idx="438">
                    <c:v>Microcontrollers and microprocessors</c:v>
                  </c:pt>
                  <c:pt idx="439">
                    <c:v>Microcontrollers and microprocessors</c:v>
                  </c:pt>
                  <c:pt idx="440">
                    <c:v>Microcontrollers and microprocessors</c:v>
                  </c:pt>
                  <c:pt idx="441">
                    <c:v>Microcontrollers and microprocessors</c:v>
                  </c:pt>
                  <c:pt idx="442">
                    <c:v>Microcontrollers and microprocessors</c:v>
                  </c:pt>
                  <c:pt idx="443">
                    <c:v>Microcontrollers and microprocessors</c:v>
                  </c:pt>
                  <c:pt idx="444">
                    <c:v>Microcontrollers and microprocessors</c:v>
                  </c:pt>
                  <c:pt idx="445">
                    <c:v>Microcontrollers and microprocessors</c:v>
                  </c:pt>
                  <c:pt idx="446">
                    <c:v>Microcontrollers and microprocessors</c:v>
                  </c:pt>
                  <c:pt idx="447">
                    <c:v>Microcontrollers and microprocessors</c:v>
                  </c:pt>
                  <c:pt idx="448">
                    <c:v>Microcontrollers and microprocessors</c:v>
                  </c:pt>
                  <c:pt idx="449">
                    <c:v>Microcontrollers and microprocessors</c:v>
                  </c:pt>
                  <c:pt idx="450">
                    <c:v>Microcontrollers and microprocessors</c:v>
                  </c:pt>
                  <c:pt idx="451">
                    <c:v>Microcontrollers and microprocessors</c:v>
                  </c:pt>
                  <c:pt idx="452">
                    <c:v>Microcontrollers and microprocessors</c:v>
                  </c:pt>
                  <c:pt idx="453">
                    <c:v>Microcontrollers and microprocessors</c:v>
                  </c:pt>
                  <c:pt idx="454">
                    <c:v>Microcontrollers and microprocessors</c:v>
                  </c:pt>
                  <c:pt idx="455">
                    <c:v>Microcontrollers and microprocessors</c:v>
                  </c:pt>
                  <c:pt idx="456">
                    <c:v>Microcontrollers and microprocessors</c:v>
                  </c:pt>
                  <c:pt idx="457">
                    <c:v>Microcontrollers and microprocessors</c:v>
                  </c:pt>
                  <c:pt idx="458">
                    <c:v>Microcontrollers and microprocessors</c:v>
                  </c:pt>
                  <c:pt idx="459">
                    <c:v>Microcontrollers and microprocessors</c:v>
                  </c:pt>
                  <c:pt idx="460">
                    <c:v>Microcontrollers and microprocessors</c:v>
                  </c:pt>
                  <c:pt idx="461">
                    <c:v>Microcontrollers and microprocessors</c:v>
                  </c:pt>
                  <c:pt idx="462">
                    <c:v>Microcontrollers and microprocessors</c:v>
                  </c:pt>
                  <c:pt idx="463">
                    <c:v>Microcontrollers and microprocessors</c:v>
                  </c:pt>
                  <c:pt idx="464">
                    <c:v>Microcontrollers and microprocessors</c:v>
                  </c:pt>
                  <c:pt idx="465">
                    <c:v>Microcontrollers and microprocessors</c:v>
                  </c:pt>
                  <c:pt idx="466">
                    <c:v>Microcontrollers and microprocessors</c:v>
                  </c:pt>
                  <c:pt idx="467">
                    <c:v>Microcontrollers and microprocessors</c:v>
                  </c:pt>
                  <c:pt idx="468">
                    <c:v>Microcontrollers and microprocessors</c:v>
                  </c:pt>
                  <c:pt idx="469">
                    <c:v>Microcontrollers and microprocessors</c:v>
                  </c:pt>
                  <c:pt idx="470">
                    <c:v>Microcontrollers and microprocessors</c:v>
                  </c:pt>
                  <c:pt idx="471">
                    <c:v>Microcontrollers and microprocessors</c:v>
                  </c:pt>
                  <c:pt idx="472">
                    <c:v>Microcontrollers and microprocessors</c:v>
                  </c:pt>
                  <c:pt idx="473">
                    <c:v>Microcontrollers and microprocessors</c:v>
                  </c:pt>
                  <c:pt idx="474">
                    <c:v>Microcontrollers and microprocessors</c:v>
                  </c:pt>
                  <c:pt idx="475">
                    <c:v>Microcontrollers and microprocessors</c:v>
                  </c:pt>
                  <c:pt idx="476">
                    <c:v>Microcontrollers and microprocessors</c:v>
                  </c:pt>
                  <c:pt idx="477">
                    <c:v>Microcontrollers and microprocessors</c:v>
                  </c:pt>
                  <c:pt idx="478">
                    <c:v>Microcontrollers and microprocessors</c:v>
                  </c:pt>
                  <c:pt idx="479">
                    <c:v>Microcontrollers and microprocessors</c:v>
                  </c:pt>
                  <c:pt idx="480">
                    <c:v>Microcontrollers and microprocessors</c:v>
                  </c:pt>
                  <c:pt idx="481">
                    <c:v>Microcontrollers and microprocessors</c:v>
                  </c:pt>
                  <c:pt idx="482">
                    <c:v>Microcontrollers and microprocessors</c:v>
                  </c:pt>
                  <c:pt idx="483">
                    <c:v>Microcontrollers and microprocessors</c:v>
                  </c:pt>
                  <c:pt idx="484">
                    <c:v>Microcontrollers and microprocessors</c:v>
                  </c:pt>
                  <c:pt idx="485">
                    <c:v>Microcontrollers and microprocessors</c:v>
                  </c:pt>
                  <c:pt idx="486">
                    <c:v>Microcontrollers and microprocessors</c:v>
                  </c:pt>
                  <c:pt idx="487">
                    <c:v>Microcontrollers and microprocessors</c:v>
                  </c:pt>
                  <c:pt idx="488">
                    <c:v>Microcontrollers and microprocessors</c:v>
                  </c:pt>
                  <c:pt idx="489">
                    <c:v>Microcontrollers and microprocessors</c:v>
                  </c:pt>
                  <c:pt idx="490">
                    <c:v>Microcontrollers and microprocessors</c:v>
                  </c:pt>
                  <c:pt idx="491">
                    <c:v>Microcontrollers and microprocessors</c:v>
                  </c:pt>
                  <c:pt idx="492">
                    <c:v>Microcontrollers and microprocessors</c:v>
                  </c:pt>
                  <c:pt idx="493">
                    <c:v>Microcontrollers and microprocessors</c:v>
                  </c:pt>
                  <c:pt idx="494">
                    <c:v>Microcontrollers and microprocessors</c:v>
                  </c:pt>
                  <c:pt idx="495">
                    <c:v>Microcontrollers and microprocessors</c:v>
                  </c:pt>
                  <c:pt idx="496">
                    <c:v>Microcontrollers and microprocessors</c:v>
                  </c:pt>
                  <c:pt idx="497">
                    <c:v>Microcontrollers and microprocessors</c:v>
                  </c:pt>
                  <c:pt idx="498">
                    <c:v>Microcontrollers and microprocessors</c:v>
                  </c:pt>
                  <c:pt idx="499">
                    <c:v>Microcontrollers and microprocessors</c:v>
                  </c:pt>
                  <c:pt idx="500">
                    <c:v>Microcontrollers and microprocessors</c:v>
                  </c:pt>
                  <c:pt idx="501">
                    <c:v>Microcontrollers and microprocessors</c:v>
                  </c:pt>
                  <c:pt idx="502">
                    <c:v>Microcontrollers and microprocessors</c:v>
                  </c:pt>
                  <c:pt idx="503">
                    <c:v>Microcontrollers and microprocessors</c:v>
                  </c:pt>
                  <c:pt idx="504">
                    <c:v>Microcontrollers and microprocessors</c:v>
                  </c:pt>
                  <c:pt idx="505">
                    <c:v>Microcontrollers and microprocessors</c:v>
                  </c:pt>
                  <c:pt idx="506">
                    <c:v>Microcontrollers and microprocessors</c:v>
                  </c:pt>
                  <c:pt idx="507">
                    <c:v>Microcontrollers and microprocessors</c:v>
                  </c:pt>
                  <c:pt idx="508">
                    <c:v>Microcontrollers and microprocessors</c:v>
                  </c:pt>
                  <c:pt idx="509">
                    <c:v>Microcontrollers and microprocessors</c:v>
                  </c:pt>
                  <c:pt idx="510">
                    <c:v>Microcontrollers and microprocessors</c:v>
                  </c:pt>
                  <c:pt idx="511">
                    <c:v>Microcontrollers and microprocessors</c:v>
                  </c:pt>
                  <c:pt idx="512">
                    <c:v>Microcontrollers and microprocessors</c:v>
                  </c:pt>
                  <c:pt idx="513">
                    <c:v>Microcontrollers and microprocessors</c:v>
                  </c:pt>
                  <c:pt idx="514">
                    <c:v>Microcontrollers and microprocessors</c:v>
                  </c:pt>
                  <c:pt idx="515">
                    <c:v>Microcontrollers and microprocessors</c:v>
                  </c:pt>
                  <c:pt idx="516">
                    <c:v>Microcontrollers and microprocessors</c:v>
                  </c:pt>
                  <c:pt idx="517">
                    <c:v>Microcontrollers and microprocessors</c:v>
                  </c:pt>
                  <c:pt idx="518">
                    <c:v>Microcontrollers and microprocessors</c:v>
                  </c:pt>
                  <c:pt idx="519">
                    <c:v>Microcontrollers and microprocessors</c:v>
                  </c:pt>
                  <c:pt idx="520">
                    <c:v>Microcontrollers and microprocessors</c:v>
                  </c:pt>
                  <c:pt idx="521">
                    <c:v>Microcontrollers and microprocessors</c:v>
                  </c:pt>
                  <c:pt idx="522">
                    <c:v>Microcontrollers and microprocessors</c:v>
                  </c:pt>
                  <c:pt idx="523">
                    <c:v>Microcontrollers and microprocessors</c:v>
                  </c:pt>
                  <c:pt idx="524">
                    <c:v>Microcontrollers and microprocessors</c:v>
                  </c:pt>
                  <c:pt idx="525">
                    <c:v>Microcontrollers and microprocessors</c:v>
                  </c:pt>
                  <c:pt idx="526">
                    <c:v>Microcontrollers and microprocessors</c:v>
                  </c:pt>
                  <c:pt idx="527">
                    <c:v>Microcontrollers and microprocessors</c:v>
                  </c:pt>
                  <c:pt idx="528">
                    <c:v>Microcontrollers and microprocessors</c:v>
                  </c:pt>
                  <c:pt idx="529">
                    <c:v>Microcontrollers and microprocessors</c:v>
                  </c:pt>
                  <c:pt idx="530">
                    <c:v>Microcontrollers and microprocessors</c:v>
                  </c:pt>
                  <c:pt idx="531">
                    <c:v>Microcontrollers and microprocessors</c:v>
                  </c:pt>
                  <c:pt idx="532">
                    <c:v>Microcontrollers and microprocessors</c:v>
                  </c:pt>
                  <c:pt idx="533">
                    <c:v>Microcontrollers and microprocessors</c:v>
                  </c:pt>
                  <c:pt idx="534">
                    <c:v>Microcontrollers and microprocessors</c:v>
                  </c:pt>
                  <c:pt idx="535">
                    <c:v>Microcontrollers and microprocessors</c:v>
                  </c:pt>
                  <c:pt idx="536">
                    <c:v>Microcontrollers and microprocessors</c:v>
                  </c:pt>
                  <c:pt idx="537">
                    <c:v>Microcontrollers and microprocessors</c:v>
                  </c:pt>
                  <c:pt idx="538">
                    <c:v>Microcontrollers and microprocessors</c:v>
                  </c:pt>
                  <c:pt idx="539">
                    <c:v>Microcontrollers and microprocessors</c:v>
                  </c:pt>
                  <c:pt idx="540">
                    <c:v>Microcontrollers and microprocessors</c:v>
                  </c:pt>
                  <c:pt idx="541">
                    <c:v>Microcontrollers and microprocessors</c:v>
                  </c:pt>
                  <c:pt idx="542">
                    <c:v>Microcontrollers and microprocessors</c:v>
                  </c:pt>
                  <c:pt idx="543">
                    <c:v>Microcontrollers and microprocessors</c:v>
                  </c:pt>
                  <c:pt idx="544">
                    <c:v>Microcontrollers and microprocessors</c:v>
                  </c:pt>
                  <c:pt idx="545">
                    <c:v>Microcontrollers and microprocessors</c:v>
                  </c:pt>
                  <c:pt idx="546">
                    <c:v>Microcontrollers and microprocessors</c:v>
                  </c:pt>
                  <c:pt idx="547">
                    <c:v>Microcontrollers and microprocessors</c:v>
                  </c:pt>
                  <c:pt idx="548">
                    <c:v>Microcontrollers and microprocessors</c:v>
                  </c:pt>
                  <c:pt idx="549">
                    <c:v>Microcontrollers and microprocessors</c:v>
                  </c:pt>
                  <c:pt idx="550">
                    <c:v>Microcontrollers and microprocessors</c:v>
                  </c:pt>
                  <c:pt idx="551">
                    <c:v>Microcontrollers and microprocessors</c:v>
                  </c:pt>
                  <c:pt idx="552">
                    <c:v>Microcontrollers and microprocessors</c:v>
                  </c:pt>
                  <c:pt idx="553">
                    <c:v>Microcontrollers and microprocessors</c:v>
                  </c:pt>
                  <c:pt idx="554">
                    <c:v>Microcontrollers and microprocessors</c:v>
                  </c:pt>
                  <c:pt idx="555">
                    <c:v>Microcontrollers and microprocessors</c:v>
                  </c:pt>
                  <c:pt idx="556">
                    <c:v>Microcontrollers and microprocessors</c:v>
                  </c:pt>
                  <c:pt idx="557">
                    <c:v>Microcontrollers and microprocessors</c:v>
                  </c:pt>
                  <c:pt idx="558">
                    <c:v>Microcontrollers and microprocessors</c:v>
                  </c:pt>
                  <c:pt idx="559">
                    <c:v>Microcontrollers and microprocessors</c:v>
                  </c:pt>
                  <c:pt idx="560">
                    <c:v>Microcontrollers and microprocessors</c:v>
                  </c:pt>
                  <c:pt idx="561">
                    <c:v>Microcontrollers and microprocessors</c:v>
                  </c:pt>
                  <c:pt idx="562">
                    <c:v>Microcontrollers and microprocessors</c:v>
                  </c:pt>
                  <c:pt idx="563">
                    <c:v>Microcontrollers and microprocessors</c:v>
                  </c:pt>
                  <c:pt idx="564">
                    <c:v>Microcontrollers and microprocessors</c:v>
                  </c:pt>
                  <c:pt idx="565">
                    <c:v>Microcontrollers and microprocessors</c:v>
                  </c:pt>
                  <c:pt idx="566">
                    <c:v>Microcontrollers and microprocessors</c:v>
                  </c:pt>
                  <c:pt idx="567">
                    <c:v>Microcontrollers and microprocessors</c:v>
                  </c:pt>
                  <c:pt idx="568">
                    <c:v>Microcontrollers and microprocessors</c:v>
                  </c:pt>
                  <c:pt idx="569">
                    <c:v>Microcontrollers and microprocessors</c:v>
                  </c:pt>
                  <c:pt idx="570">
                    <c:v>Microcontrollers and microprocessors</c:v>
                  </c:pt>
                  <c:pt idx="571">
                    <c:v>Microcontrollers and microprocessors</c:v>
                  </c:pt>
                  <c:pt idx="572">
                    <c:v>Microcontrollers and microprocessors</c:v>
                  </c:pt>
                  <c:pt idx="573">
                    <c:v>Microcontrollers and microprocessors</c:v>
                  </c:pt>
                  <c:pt idx="574">
                    <c:v>Microcontrollers and microprocessors</c:v>
                  </c:pt>
                  <c:pt idx="575">
                    <c:v>Microcontrollers and microprocessors</c:v>
                  </c:pt>
                  <c:pt idx="576">
                    <c:v>Microcontrollers and microprocessors</c:v>
                  </c:pt>
                  <c:pt idx="577">
                    <c:v>Microcontrollers and microprocessors</c:v>
                  </c:pt>
                  <c:pt idx="578">
                    <c:v>Microcontrollers and microprocessors</c:v>
                  </c:pt>
                  <c:pt idx="579">
                    <c:v>Microcontrollers and microprocessors</c:v>
                  </c:pt>
                  <c:pt idx="580">
                    <c:v>Microcontrollers and microprocessors</c:v>
                  </c:pt>
                  <c:pt idx="581">
                    <c:v>Microcontrollers and microprocessors</c:v>
                  </c:pt>
                  <c:pt idx="582">
                    <c:v>Microcontrollers and microprocessors</c:v>
                  </c:pt>
                  <c:pt idx="583">
                    <c:v>Microcontrollers and microprocessors</c:v>
                  </c:pt>
                  <c:pt idx="584">
                    <c:v>Microcontrollers and microprocessors</c:v>
                  </c:pt>
                  <c:pt idx="585">
                    <c:v>Microcontrollers and microprocessors</c:v>
                  </c:pt>
                  <c:pt idx="586">
                    <c:v>Microcontrollers and microprocessors</c:v>
                  </c:pt>
                  <c:pt idx="587">
                    <c:v>Microcontrollers and microprocessors</c:v>
                  </c:pt>
                  <c:pt idx="588">
                    <c:v>Microcontrollers and microprocessors</c:v>
                  </c:pt>
                  <c:pt idx="589">
                    <c:v>Microcontrollers and microprocessors</c:v>
                  </c:pt>
                  <c:pt idx="590">
                    <c:v>Microcontrollers and microprocessors</c:v>
                  </c:pt>
                  <c:pt idx="591">
                    <c:v>Microcontrollers and microprocessors</c:v>
                  </c:pt>
                  <c:pt idx="592">
                    <c:v>Microcontrollers and microprocessors</c:v>
                  </c:pt>
                  <c:pt idx="593">
                    <c:v>Microcontrollers and microprocessors</c:v>
                  </c:pt>
                  <c:pt idx="594">
                    <c:v>Microcontrollers and microprocessors</c:v>
                  </c:pt>
                  <c:pt idx="595">
                    <c:v>Microcontrollers and microprocessors</c:v>
                  </c:pt>
                  <c:pt idx="596">
                    <c:v>Microcontrollers and microprocessors</c:v>
                  </c:pt>
                  <c:pt idx="597">
                    <c:v>Microcontrollers and microprocessors</c:v>
                  </c:pt>
                  <c:pt idx="598">
                    <c:v>Microcontrollers and microprocessors</c:v>
                  </c:pt>
                  <c:pt idx="599">
                    <c:v>Microcontrollers and microprocessors</c:v>
                  </c:pt>
                  <c:pt idx="600">
                    <c:v>Microcontrollers and microprocessors</c:v>
                  </c:pt>
                  <c:pt idx="601">
                    <c:v>Microcontrollers and microprocessors</c:v>
                  </c:pt>
                  <c:pt idx="602">
                    <c:v>Microcontrollers and microprocessors</c:v>
                  </c:pt>
                  <c:pt idx="603">
                    <c:v>Microcontrollers and microprocessors</c:v>
                  </c:pt>
                  <c:pt idx="604">
                    <c:v>Microcontrollers and microprocessors</c:v>
                  </c:pt>
                  <c:pt idx="605">
                    <c:v>Microcontrollers and microprocessors</c:v>
                  </c:pt>
                  <c:pt idx="606">
                    <c:v>Microcontrollers and microprocessors</c:v>
                  </c:pt>
                  <c:pt idx="607">
                    <c:v>Microcontrollers and microprocessors</c:v>
                  </c:pt>
                  <c:pt idx="608">
                    <c:v>Microcontrollers and microprocessors</c:v>
                  </c:pt>
                  <c:pt idx="609">
                    <c:v>Microcontrollers and microprocessors</c:v>
                  </c:pt>
                  <c:pt idx="610">
                    <c:v>Microcontrollers and microprocessors</c:v>
                  </c:pt>
                  <c:pt idx="611">
                    <c:v>Microcontrollers and microprocessors</c:v>
                  </c:pt>
                  <c:pt idx="612">
                    <c:v>Microcontrollers and microprocessors</c:v>
                  </c:pt>
                  <c:pt idx="613">
                    <c:v>Microcontrollers and microprocessors</c:v>
                  </c:pt>
                  <c:pt idx="614">
                    <c:v>Microcontrollers and microprocessors</c:v>
                  </c:pt>
                  <c:pt idx="615">
                    <c:v>Microcontrollers and microprocessors</c:v>
                  </c:pt>
                  <c:pt idx="616">
                    <c:v>Microcontrollers and microprocessors</c:v>
                  </c:pt>
                  <c:pt idx="617">
                    <c:v>Microcontrollers and microprocessors</c:v>
                  </c:pt>
                  <c:pt idx="618">
                    <c:v>Microcontrollers and microprocessors</c:v>
                  </c:pt>
                  <c:pt idx="619">
                    <c:v>Microcontrollers and microprocessors</c:v>
                  </c:pt>
                  <c:pt idx="620">
                    <c:v>Microcontrollers and microprocessors</c:v>
                  </c:pt>
                  <c:pt idx="621">
                    <c:v>Microcontrollers and microprocessors</c:v>
                  </c:pt>
                  <c:pt idx="622">
                    <c:v>Microcontrollers and microprocessors</c:v>
                  </c:pt>
                  <c:pt idx="623">
                    <c:v>Microcontrollers and microprocessors</c:v>
                  </c:pt>
                  <c:pt idx="624">
                    <c:v>Microcontrollers and microprocessors</c:v>
                  </c:pt>
                  <c:pt idx="625">
                    <c:v>Microcontrollers and microprocessors</c:v>
                  </c:pt>
                  <c:pt idx="626">
                    <c:v>Microcontrollers and microprocessors</c:v>
                  </c:pt>
                  <c:pt idx="627">
                    <c:v>Microcontrollers and microprocessors</c:v>
                  </c:pt>
                  <c:pt idx="628">
                    <c:v>Microcontrollers and microprocessors</c:v>
                  </c:pt>
                  <c:pt idx="629">
                    <c:v>Microcontrollers and microprocessors</c:v>
                  </c:pt>
                  <c:pt idx="630">
                    <c:v>Microcontrollers and microprocessors</c:v>
                  </c:pt>
                  <c:pt idx="631">
                    <c:v>Microcontrollers and microprocessors</c:v>
                  </c:pt>
                  <c:pt idx="632">
                    <c:v>Microcontrollers and microprocessors</c:v>
                  </c:pt>
                  <c:pt idx="633">
                    <c:v>Microcontrollers and microprocessors</c:v>
                  </c:pt>
                  <c:pt idx="634">
                    <c:v>Microcontrollers and microprocessors</c:v>
                  </c:pt>
                  <c:pt idx="635">
                    <c:v>Microcontrollers and microprocessors</c:v>
                  </c:pt>
                  <c:pt idx="636">
                    <c:v>Microcontrollers and microprocessors</c:v>
                  </c:pt>
                  <c:pt idx="637">
                    <c:v>Microcontrollers and microprocessors</c:v>
                  </c:pt>
                  <c:pt idx="638">
                    <c:v>Microcontrollers and microprocessors</c:v>
                  </c:pt>
                  <c:pt idx="639">
                    <c:v>Microcontrollers and microprocessors</c:v>
                  </c:pt>
                  <c:pt idx="640">
                    <c:v>Microcontrollers and microprocessors</c:v>
                  </c:pt>
                  <c:pt idx="641">
                    <c:v>Microcontrollers and microprocessors</c:v>
                  </c:pt>
                  <c:pt idx="642">
                    <c:v>Microcontrollers and microprocessors</c:v>
                  </c:pt>
                  <c:pt idx="643">
                    <c:v>Microcontrollers and microprocessors</c:v>
                  </c:pt>
                  <c:pt idx="644">
                    <c:v>Microcontrollers and microprocessors</c:v>
                  </c:pt>
                  <c:pt idx="645">
                    <c:v>Microcontrollers and microprocessors</c:v>
                  </c:pt>
                  <c:pt idx="646">
                    <c:v>Microcontrollers and microprocessors</c:v>
                  </c:pt>
                  <c:pt idx="647">
                    <c:v>Microcontrollers and microprocessors</c:v>
                  </c:pt>
                  <c:pt idx="648">
                    <c:v>Microcontrollers and microprocessors</c:v>
                  </c:pt>
                  <c:pt idx="649">
                    <c:v>Microcontrollers and microprocessors</c:v>
                  </c:pt>
                  <c:pt idx="650">
                    <c:v>Microcontrollers and microprocessors</c:v>
                  </c:pt>
                  <c:pt idx="651">
                    <c:v>Microcontrollers and microprocessors</c:v>
                  </c:pt>
                  <c:pt idx="652">
                    <c:v>Microcontrollers and microprocessors</c:v>
                  </c:pt>
                  <c:pt idx="653">
                    <c:v>Microcontrollers and microprocessors</c:v>
                  </c:pt>
                  <c:pt idx="654">
                    <c:v>Microcontrollers and microprocessors</c:v>
                  </c:pt>
                  <c:pt idx="655">
                    <c:v>Microcontrollers and microprocessors</c:v>
                  </c:pt>
                  <c:pt idx="656">
                    <c:v>Microcontrollers and microprocessors</c:v>
                  </c:pt>
                  <c:pt idx="657">
                    <c:v>Microcontrollers and microprocessors</c:v>
                  </c:pt>
                  <c:pt idx="658">
                    <c:v>Microcontrollers and microprocessors</c:v>
                  </c:pt>
                  <c:pt idx="659">
                    <c:v>Microcontrollers and microprocessors</c:v>
                  </c:pt>
                  <c:pt idx="660">
                    <c:v>Microcontrollers and microprocessors</c:v>
                  </c:pt>
                  <c:pt idx="661">
                    <c:v>Microcontrollers and microprocessors</c:v>
                  </c:pt>
                  <c:pt idx="662">
                    <c:v>Microcontrollers and microprocessors</c:v>
                  </c:pt>
                  <c:pt idx="663">
                    <c:v>Microcontrollers and microprocessors</c:v>
                  </c:pt>
                  <c:pt idx="664">
                    <c:v>Microcontrollers and microprocessors</c:v>
                  </c:pt>
                  <c:pt idx="665">
                    <c:v>Microcontrollers and microprocessors</c:v>
                  </c:pt>
                  <c:pt idx="666">
                    <c:v>Microcontrollers and microprocessors</c:v>
                  </c:pt>
                  <c:pt idx="667">
                    <c:v>Microcontrollers and microprocessors</c:v>
                  </c:pt>
                  <c:pt idx="668">
                    <c:v>Microcontrollers and microprocessors</c:v>
                  </c:pt>
                  <c:pt idx="669">
                    <c:v>Microcontrollers and microprocessors</c:v>
                  </c:pt>
                  <c:pt idx="670">
                    <c:v>Microcontrollers and microprocessors</c:v>
                  </c:pt>
                  <c:pt idx="671">
                    <c:v>Microcontrollers and microprocessors</c:v>
                  </c:pt>
                  <c:pt idx="672">
                    <c:v>Microcontrollers and microprocessors</c:v>
                  </c:pt>
                  <c:pt idx="673">
                    <c:v>Microcontrollers and microprocessors</c:v>
                  </c:pt>
                  <c:pt idx="674">
                    <c:v>Microcontrollers and microprocessors</c:v>
                  </c:pt>
                  <c:pt idx="675">
                    <c:v>Microcontrollers and microprocessors</c:v>
                  </c:pt>
                  <c:pt idx="676">
                    <c:v>Microcontrollers and microprocessors</c:v>
                  </c:pt>
                  <c:pt idx="677">
                    <c:v>Microcontrollers and microprocessors</c:v>
                  </c:pt>
                  <c:pt idx="678">
                    <c:v>Microcontrollers and microprocessors</c:v>
                  </c:pt>
                  <c:pt idx="679">
                    <c:v>Microcontrollers and microprocessors</c:v>
                  </c:pt>
                  <c:pt idx="680">
                    <c:v>Microcontrollers and microprocessors</c:v>
                  </c:pt>
                  <c:pt idx="681">
                    <c:v>Microcontrollers and microprocessors</c:v>
                  </c:pt>
                  <c:pt idx="682">
                    <c:v>Microcontrollers and microprocessors</c:v>
                  </c:pt>
                  <c:pt idx="683">
                    <c:v>Microcontrollers and microprocessors</c:v>
                  </c:pt>
                  <c:pt idx="684">
                    <c:v>Microcontrollers and microprocessors</c:v>
                  </c:pt>
                  <c:pt idx="685">
                    <c:v>Microcontrollers and microprocessors</c:v>
                  </c:pt>
                  <c:pt idx="686">
                    <c:v>Microcontrollers and microprocessors</c:v>
                  </c:pt>
                  <c:pt idx="687">
                    <c:v>Microcontrollers and microprocessors</c:v>
                  </c:pt>
                  <c:pt idx="688">
                    <c:v>Microcontrollers and microprocessors</c:v>
                  </c:pt>
                  <c:pt idx="689">
                    <c:v>Microcontrollers and microprocessors</c:v>
                  </c:pt>
                  <c:pt idx="690">
                    <c:v>Microcontrollers and microprocessors</c:v>
                  </c:pt>
                  <c:pt idx="691">
                    <c:v>Microcontrollers and microprocessors</c:v>
                  </c:pt>
                  <c:pt idx="692">
                    <c:v>Microcontrollers and microprocessors</c:v>
                  </c:pt>
                  <c:pt idx="693">
                    <c:v>Microcontrollers and microprocessors</c:v>
                  </c:pt>
                  <c:pt idx="694">
                    <c:v>Microcontrollers and microprocessors</c:v>
                  </c:pt>
                  <c:pt idx="695">
                    <c:v>Microcontrollers and microprocessors</c:v>
                  </c:pt>
                  <c:pt idx="696">
                    <c:v>Microcontrollers and microprocessors</c:v>
                  </c:pt>
                  <c:pt idx="697">
                    <c:v>Microcontrollers and microprocessors</c:v>
                  </c:pt>
                  <c:pt idx="698">
                    <c:v>Microcontrollers and microprocessors</c:v>
                  </c:pt>
                  <c:pt idx="699">
                    <c:v>Microcontrollers and microprocessors</c:v>
                  </c:pt>
                  <c:pt idx="700">
                    <c:v>Microcontrollers and microprocessors</c:v>
                  </c:pt>
                  <c:pt idx="701">
                    <c:v>Microcontrollers and microprocessors</c:v>
                  </c:pt>
                  <c:pt idx="702">
                    <c:v>Microcontrollers and microprocessors</c:v>
                  </c:pt>
                  <c:pt idx="703">
                    <c:v>Microcontrollers and microprocessors</c:v>
                  </c:pt>
                  <c:pt idx="704">
                    <c:v>Microcontrollers and microprocessors</c:v>
                  </c:pt>
                  <c:pt idx="705">
                    <c:v>Microcontrollers and microprocessors</c:v>
                  </c:pt>
                  <c:pt idx="706">
                    <c:v>Microcontrollers and microprocessors</c:v>
                  </c:pt>
                  <c:pt idx="707">
                    <c:v>Microcontrollers and microprocessors</c:v>
                  </c:pt>
                  <c:pt idx="708">
                    <c:v>Microcontrollers and microprocessors</c:v>
                  </c:pt>
                  <c:pt idx="709">
                    <c:v>Microcontrollers and microprocessors</c:v>
                  </c:pt>
                  <c:pt idx="710">
                    <c:v>Microcontrollers and microprocessors</c:v>
                  </c:pt>
                  <c:pt idx="711">
                    <c:v>Microcontrollers and microprocessors</c:v>
                  </c:pt>
                  <c:pt idx="712">
                    <c:v>Microcontrollers and microprocessors</c:v>
                  </c:pt>
                  <c:pt idx="713">
                    <c:v>Microcontrollers and microprocessors</c:v>
                  </c:pt>
                  <c:pt idx="714">
                    <c:v>Microcontrollers and microprocessors</c:v>
                  </c:pt>
                  <c:pt idx="715">
                    <c:v>Microcontrollers and microprocessors</c:v>
                  </c:pt>
                  <c:pt idx="716">
                    <c:v>Microcontrollers and microprocessors</c:v>
                  </c:pt>
                  <c:pt idx="717">
                    <c:v>Microcontrollers and microprocessors</c:v>
                  </c:pt>
                  <c:pt idx="718">
                    <c:v>Microcontrollers and microprocessors</c:v>
                  </c:pt>
                  <c:pt idx="719">
                    <c:v>Microcontrollers and microprocessors</c:v>
                  </c:pt>
                  <c:pt idx="720">
                    <c:v>Microcontrollers and microprocessors</c:v>
                  </c:pt>
                  <c:pt idx="721">
                    <c:v>Microcontrollers and microprocessors</c:v>
                  </c:pt>
                  <c:pt idx="722">
                    <c:v>Microcontrollers and microprocessors</c:v>
                  </c:pt>
                  <c:pt idx="723">
                    <c:v>Microcontrollers and microprocessors</c:v>
                  </c:pt>
                  <c:pt idx="724">
                    <c:v>Microcontrollers and microprocessors</c:v>
                  </c:pt>
                  <c:pt idx="725">
                    <c:v>Microcontrollers and microprocessors</c:v>
                  </c:pt>
                  <c:pt idx="726">
                    <c:v>Microcontrollers and microprocessors</c:v>
                  </c:pt>
                  <c:pt idx="727">
                    <c:v>Microcontrollers and microprocessors</c:v>
                  </c:pt>
                  <c:pt idx="728">
                    <c:v>Microcontrollers and microprocessors</c:v>
                  </c:pt>
                  <c:pt idx="729">
                    <c:v>Microcontrollers and microprocessors</c:v>
                  </c:pt>
                  <c:pt idx="730">
                    <c:v>Microcontrollers and microprocessors</c:v>
                  </c:pt>
                  <c:pt idx="731">
                    <c:v>Microcontrollers and microprocessors</c:v>
                  </c:pt>
                  <c:pt idx="732">
                    <c:v>Microcontrollers and microprocessors</c:v>
                  </c:pt>
                  <c:pt idx="733">
                    <c:v>Microcontrollers and microprocessors</c:v>
                  </c:pt>
                  <c:pt idx="734">
                    <c:v>Microcontrollers and microprocessors</c:v>
                  </c:pt>
                  <c:pt idx="735">
                    <c:v>Microcontrollers and microprocessors</c:v>
                  </c:pt>
                  <c:pt idx="736">
                    <c:v>Microcontrollers and microprocessors</c:v>
                  </c:pt>
                  <c:pt idx="737">
                    <c:v>Microcontrollers and microprocessors</c:v>
                  </c:pt>
                  <c:pt idx="738">
                    <c:v>Microcontrollers and microprocessors</c:v>
                  </c:pt>
                  <c:pt idx="739">
                    <c:v>Microcontrollers and microprocessors</c:v>
                  </c:pt>
                  <c:pt idx="740">
                    <c:v>Microcontrollers and microprocessors</c:v>
                  </c:pt>
                  <c:pt idx="741">
                    <c:v>Microcontrollers and microprocessors</c:v>
                  </c:pt>
                  <c:pt idx="742">
                    <c:v>Microcontrollers and microprocessors</c:v>
                  </c:pt>
                  <c:pt idx="743">
                    <c:v>Microcontrollers and microprocessors</c:v>
                  </c:pt>
                  <c:pt idx="744">
                    <c:v>Microcontrollers and microprocessors</c:v>
                  </c:pt>
                  <c:pt idx="745">
                    <c:v>Microcontrollers and microprocessors</c:v>
                  </c:pt>
                  <c:pt idx="746">
                    <c:v>Microcontrollers and microprocessors</c:v>
                  </c:pt>
                  <c:pt idx="747">
                    <c:v>Microcontrollers and microprocessors</c:v>
                  </c:pt>
                  <c:pt idx="748">
                    <c:v>Microcontrollers and microprocessors</c:v>
                  </c:pt>
                  <c:pt idx="749">
                    <c:v>Microcontrollers and microprocessors</c:v>
                  </c:pt>
                  <c:pt idx="750">
                    <c:v>Microcontrollers and microprocessors</c:v>
                  </c:pt>
                  <c:pt idx="751">
                    <c:v>Microcontrollers and microprocessors</c:v>
                  </c:pt>
                  <c:pt idx="752">
                    <c:v>Microcontrollers and microprocessors</c:v>
                  </c:pt>
                  <c:pt idx="753">
                    <c:v>Microcontrollers and microprocessors</c:v>
                  </c:pt>
                  <c:pt idx="754">
                    <c:v>Microcontrollers and microprocessors</c:v>
                  </c:pt>
                  <c:pt idx="755">
                    <c:v>Microcontrollers and microprocessors</c:v>
                  </c:pt>
                  <c:pt idx="756">
                    <c:v>Microcontrollers and microprocessors</c:v>
                  </c:pt>
                  <c:pt idx="757">
                    <c:v>Microcontrollers and microprocessors</c:v>
                  </c:pt>
                  <c:pt idx="758">
                    <c:v>Microcontrollers and microprocessors</c:v>
                  </c:pt>
                  <c:pt idx="759">
                    <c:v>Microcontrollers and microprocessors</c:v>
                  </c:pt>
                  <c:pt idx="760">
                    <c:v>Microcontrollers and microprocessors</c:v>
                  </c:pt>
                  <c:pt idx="761">
                    <c:v>Microcontrollers and microprocessors</c:v>
                  </c:pt>
                  <c:pt idx="762">
                    <c:v>Microcontrollers and microprocessors</c:v>
                  </c:pt>
                  <c:pt idx="763">
                    <c:v>Microcontrollers and microprocessors</c:v>
                  </c:pt>
                  <c:pt idx="764">
                    <c:v>Microcontrollers and microprocessors</c:v>
                  </c:pt>
                  <c:pt idx="765">
                    <c:v>Microcontrollers and microprocessors</c:v>
                  </c:pt>
                  <c:pt idx="766">
                    <c:v>Microcontrollers and microprocessors</c:v>
                  </c:pt>
                  <c:pt idx="767">
                    <c:v>Microcontrollers and microprocessors</c:v>
                  </c:pt>
                  <c:pt idx="768">
                    <c:v>Microcontrollers and microprocessors</c:v>
                  </c:pt>
                  <c:pt idx="769">
                    <c:v>Microcontrollers and microprocessors</c:v>
                  </c:pt>
                  <c:pt idx="770">
                    <c:v>Microcontrollers and microprocessors</c:v>
                  </c:pt>
                  <c:pt idx="771">
                    <c:v>Microcontrollers and microprocessors</c:v>
                  </c:pt>
                  <c:pt idx="772">
                    <c:v>Microcontrollers and microprocessors</c:v>
                  </c:pt>
                  <c:pt idx="773">
                    <c:v>Microcontrollers and microprocessors</c:v>
                  </c:pt>
                  <c:pt idx="774">
                    <c:v>Microcontrollers and microprocessors</c:v>
                  </c:pt>
                  <c:pt idx="775">
                    <c:v>Microcontrollers and microprocessors</c:v>
                  </c:pt>
                  <c:pt idx="776">
                    <c:v>Microcontrollers and microprocessors</c:v>
                  </c:pt>
                  <c:pt idx="777">
                    <c:v>Microcontrollers and microprocessors</c:v>
                  </c:pt>
                  <c:pt idx="778">
                    <c:v>Microcontrollers and microprocessors</c:v>
                  </c:pt>
                  <c:pt idx="779">
                    <c:v>Microcontrollers and microprocessors</c:v>
                  </c:pt>
                  <c:pt idx="780">
                    <c:v>Microcontrollers and microprocessors</c:v>
                  </c:pt>
                  <c:pt idx="781">
                    <c:v>Microcontrollers and microprocessors</c:v>
                  </c:pt>
                  <c:pt idx="782">
                    <c:v>Microcontrollers and microprocessors</c:v>
                  </c:pt>
                  <c:pt idx="783">
                    <c:v>Microcontrollers and microprocessors</c:v>
                  </c:pt>
                  <c:pt idx="784">
                    <c:v>Microcontrollers and microprocessors</c:v>
                  </c:pt>
                  <c:pt idx="785">
                    <c:v>Microcontrollers and microprocessors</c:v>
                  </c:pt>
                  <c:pt idx="786">
                    <c:v>Microcontrollers and microprocessors</c:v>
                  </c:pt>
                  <c:pt idx="787">
                    <c:v>Microcontrollers and microprocessors</c:v>
                  </c:pt>
                  <c:pt idx="788">
                    <c:v>Microcontrollers and microprocessors</c:v>
                  </c:pt>
                  <c:pt idx="789">
                    <c:v>Microcontrollers and microprocessors</c:v>
                  </c:pt>
                  <c:pt idx="790">
                    <c:v>Microcontrollers and microprocessors</c:v>
                  </c:pt>
                  <c:pt idx="791">
                    <c:v>Microcontrollers and microprocessors</c:v>
                  </c:pt>
                  <c:pt idx="792">
                    <c:v>Microcontrollers and microprocessors</c:v>
                  </c:pt>
                  <c:pt idx="793">
                    <c:v>Microcontrollers and microprocessors</c:v>
                  </c:pt>
                  <c:pt idx="794">
                    <c:v>Microcontrollers and microprocessors</c:v>
                  </c:pt>
                  <c:pt idx="795">
                    <c:v>Microcontrollers and microprocessors</c:v>
                  </c:pt>
                  <c:pt idx="796">
                    <c:v>Microcontrollers and microprocessors</c:v>
                  </c:pt>
                  <c:pt idx="797">
                    <c:v>Microcontrollers and microprocessors</c:v>
                  </c:pt>
                  <c:pt idx="798">
                    <c:v>Microcontrollers and microprocessors</c:v>
                  </c:pt>
                  <c:pt idx="799">
                    <c:v>Microcontrollers and microprocessors</c:v>
                  </c:pt>
                  <c:pt idx="800">
                    <c:v>Microcontrollers and microprocessors</c:v>
                  </c:pt>
                  <c:pt idx="801">
                    <c:v>Microcontrollers and microprocessors</c:v>
                  </c:pt>
                  <c:pt idx="802">
                    <c:v>Microcontrollers and microprocessors</c:v>
                  </c:pt>
                  <c:pt idx="803">
                    <c:v>Microcontrollers and microprocessors</c:v>
                  </c:pt>
                  <c:pt idx="804">
                    <c:v>Microcontrollers and microprocessors</c:v>
                  </c:pt>
                  <c:pt idx="805">
                    <c:v>Microcontrollers and microprocessors</c:v>
                  </c:pt>
                  <c:pt idx="806">
                    <c:v>Microcontrollers and microprocessors</c:v>
                  </c:pt>
                  <c:pt idx="807">
                    <c:v>Microcontrollers and microprocessors</c:v>
                  </c:pt>
                  <c:pt idx="808">
                    <c:v>Microcontrollers and microprocessors</c:v>
                  </c:pt>
                  <c:pt idx="809">
                    <c:v>Microcontrollers and microprocessors</c:v>
                  </c:pt>
                  <c:pt idx="810">
                    <c:v>Microcontrollers and microprocessors</c:v>
                  </c:pt>
                  <c:pt idx="811">
                    <c:v>Microcontrollers and microprocessors</c:v>
                  </c:pt>
                  <c:pt idx="812">
                    <c:v>Microcontrollers and microprocessors</c:v>
                  </c:pt>
                  <c:pt idx="813">
                    <c:v>Microcontrollers and microprocessors</c:v>
                  </c:pt>
                  <c:pt idx="814">
                    <c:v>Microcontrollers and microprocessors</c:v>
                  </c:pt>
                  <c:pt idx="815">
                    <c:v>Microcontrollers and microprocessors</c:v>
                  </c:pt>
                  <c:pt idx="816">
                    <c:v>Microcontrollers and microprocessors</c:v>
                  </c:pt>
                  <c:pt idx="817">
                    <c:v>Microcontrollers and microprocessors</c:v>
                  </c:pt>
                  <c:pt idx="818">
                    <c:v>Microcontrollers and microprocessors</c:v>
                  </c:pt>
                  <c:pt idx="819">
                    <c:v>Microcontrollers and microprocessors</c:v>
                  </c:pt>
                  <c:pt idx="820">
                    <c:v>Microcontrollers and microprocessors</c:v>
                  </c:pt>
                  <c:pt idx="821">
                    <c:v>Microcontrollers and microprocessors</c:v>
                  </c:pt>
                  <c:pt idx="822">
                    <c:v>Microcontrollers and microprocessors</c:v>
                  </c:pt>
                  <c:pt idx="823">
                    <c:v>Microcontrollers and microprocessors</c:v>
                  </c:pt>
                  <c:pt idx="824">
                    <c:v>Microcontrollers and microprocessors</c:v>
                  </c:pt>
                  <c:pt idx="825">
                    <c:v>Microcontrollers and microprocessors</c:v>
                  </c:pt>
                  <c:pt idx="826">
                    <c:v>Microcontrollers and microprocessors</c:v>
                  </c:pt>
                  <c:pt idx="827">
                    <c:v>Microcontrollers and microprocessors</c:v>
                  </c:pt>
                  <c:pt idx="828">
                    <c:v>Microcontrollers and microprocessors</c:v>
                  </c:pt>
                  <c:pt idx="829">
                    <c:v>Microcontrollers and microprocessors</c:v>
                  </c:pt>
                  <c:pt idx="830">
                    <c:v>Microcontrollers and microprocessors</c:v>
                  </c:pt>
                  <c:pt idx="831">
                    <c:v>Microcontrollers and microprocessors</c:v>
                  </c:pt>
                  <c:pt idx="832">
                    <c:v>Microcontrollers and microprocessors</c:v>
                  </c:pt>
                  <c:pt idx="833">
                    <c:v>Microcontrollers and microprocessors</c:v>
                  </c:pt>
                  <c:pt idx="834">
                    <c:v>Microcontrollers and microprocessors</c:v>
                  </c:pt>
                  <c:pt idx="835">
                    <c:v>Microcontrollers and microprocessors</c:v>
                  </c:pt>
                  <c:pt idx="836">
                    <c:v>Microcontrollers and microprocessors</c:v>
                  </c:pt>
                  <c:pt idx="837">
                    <c:v>Microcontrollers and microprocessors</c:v>
                  </c:pt>
                  <c:pt idx="838">
                    <c:v>Microcontrollers and microprocessors</c:v>
                  </c:pt>
                  <c:pt idx="839">
                    <c:v>Microcontrollers and microprocessors</c:v>
                  </c:pt>
                  <c:pt idx="840">
                    <c:v>Microcontrollers and microprocessors</c:v>
                  </c:pt>
                  <c:pt idx="841">
                    <c:v>Microcontrollers and microprocessors</c:v>
                  </c:pt>
                  <c:pt idx="842">
                    <c:v>Microcontrollers and microprocessors</c:v>
                  </c:pt>
                  <c:pt idx="843">
                    <c:v>Microcontrollers and microprocessors</c:v>
                  </c:pt>
                  <c:pt idx="844">
                    <c:v>Microcontrollers and microprocessors</c:v>
                  </c:pt>
                  <c:pt idx="845">
                    <c:v>Microcontrollers and microprocessors</c:v>
                  </c:pt>
                  <c:pt idx="846">
                    <c:v>Microcontrollers and microprocessors</c:v>
                  </c:pt>
                  <c:pt idx="847">
                    <c:v>Microcontrollers and microprocessors</c:v>
                  </c:pt>
                  <c:pt idx="848">
                    <c:v>Microcontrollers and microprocessors</c:v>
                  </c:pt>
                  <c:pt idx="849">
                    <c:v>Microcontrollers and microprocessors</c:v>
                  </c:pt>
                  <c:pt idx="850">
                    <c:v>Microcontrollers and microprocessors</c:v>
                  </c:pt>
                  <c:pt idx="851">
                    <c:v>Microcontrollers and microprocessors</c:v>
                  </c:pt>
                  <c:pt idx="852">
                    <c:v>Microcontrollers and microprocessors</c:v>
                  </c:pt>
                  <c:pt idx="853">
                    <c:v>Microcontrollers and microprocessors</c:v>
                  </c:pt>
                  <c:pt idx="854">
                    <c:v>Microcontrollers and microprocessors</c:v>
                  </c:pt>
                  <c:pt idx="855">
                    <c:v>Microcontrollers and microprocessors</c:v>
                  </c:pt>
                  <c:pt idx="856">
                    <c:v>Microcontrollers and microprocessors</c:v>
                  </c:pt>
                  <c:pt idx="857">
                    <c:v>Microcontrollers and microprocessors</c:v>
                  </c:pt>
                  <c:pt idx="858">
                    <c:v>Microcontrollers and microprocessors</c:v>
                  </c:pt>
                  <c:pt idx="859">
                    <c:v>Microcontrollers and microprocessors</c:v>
                  </c:pt>
                  <c:pt idx="860">
                    <c:v>Microcontrollers and microprocessors</c:v>
                  </c:pt>
                  <c:pt idx="861">
                    <c:v>Microcontrollers and microprocessors</c:v>
                  </c:pt>
                  <c:pt idx="862">
                    <c:v>Microcontrollers and microprocessors</c:v>
                  </c:pt>
                  <c:pt idx="863">
                    <c:v>Microcontrollers and microprocessors</c:v>
                  </c:pt>
                  <c:pt idx="864">
                    <c:v>Microcontrollers and microprocessors</c:v>
                  </c:pt>
                  <c:pt idx="865">
                    <c:v>Microcontrollers and microprocessors</c:v>
                  </c:pt>
                  <c:pt idx="866">
                    <c:v>Microcontrollers and microprocessors</c:v>
                  </c:pt>
                  <c:pt idx="867">
                    <c:v>Microcontrollers and microprocessors</c:v>
                  </c:pt>
                  <c:pt idx="868">
                    <c:v>Microcontrollers and microprocessors</c:v>
                  </c:pt>
                  <c:pt idx="869">
                    <c:v>Microcontrollers and microprocessors</c:v>
                  </c:pt>
                  <c:pt idx="870">
                    <c:v>Microcontrollers and microprocessors</c:v>
                  </c:pt>
                  <c:pt idx="871">
                    <c:v>Microcontrollers and microprocessors</c:v>
                  </c:pt>
                  <c:pt idx="872">
                    <c:v>Microcontrollers and microprocessors</c:v>
                  </c:pt>
                  <c:pt idx="873">
                    <c:v>Microcontrollers and microprocessors</c:v>
                  </c:pt>
                  <c:pt idx="874">
                    <c:v>Microcontrollers and microprocessors</c:v>
                  </c:pt>
                  <c:pt idx="875">
                    <c:v>Microcontrollers and microprocessors</c:v>
                  </c:pt>
                  <c:pt idx="876">
                    <c:v>Microcontrollers and microprocessors</c:v>
                  </c:pt>
                  <c:pt idx="877">
                    <c:v>Microcontrollers and microprocessors</c:v>
                  </c:pt>
                  <c:pt idx="878">
                    <c:v>Microcontrollers and microprocessors</c:v>
                  </c:pt>
                  <c:pt idx="879">
                    <c:v>Microcontrollers and microprocessors</c:v>
                  </c:pt>
                  <c:pt idx="880">
                    <c:v>Microcontrollers and microprocessors</c:v>
                  </c:pt>
                  <c:pt idx="881">
                    <c:v>Microcontrollers and microprocessors</c:v>
                  </c:pt>
                  <c:pt idx="882">
                    <c:v>Microcontrollers and microprocessors</c:v>
                  </c:pt>
                  <c:pt idx="883">
                    <c:v>Microcontrollers and microprocessors</c:v>
                  </c:pt>
                  <c:pt idx="884">
                    <c:v>Microcontrollers and microprocessors</c:v>
                  </c:pt>
                  <c:pt idx="885">
                    <c:v>Microcontrollers and microprocessors</c:v>
                  </c:pt>
                  <c:pt idx="886">
                    <c:v>Microcontrollers and microprocessors</c:v>
                  </c:pt>
                  <c:pt idx="887">
                    <c:v>Microcontrollers and microprocessors</c:v>
                  </c:pt>
                  <c:pt idx="888">
                    <c:v>Microcontrollers and microprocessors</c:v>
                  </c:pt>
                  <c:pt idx="889">
                    <c:v>Microcontrollers and microprocessors</c:v>
                  </c:pt>
                  <c:pt idx="890">
                    <c:v>Microcontrollers and microprocessors</c:v>
                  </c:pt>
                  <c:pt idx="891">
                    <c:v>Microcontrollers and microprocessors</c:v>
                  </c:pt>
                  <c:pt idx="892">
                    <c:v>Microcontrollers and microprocessors</c:v>
                  </c:pt>
                  <c:pt idx="893">
                    <c:v>Microcontrollers and microprocessors</c:v>
                  </c:pt>
                  <c:pt idx="894">
                    <c:v>Microcontrollers and microprocessors</c:v>
                  </c:pt>
                  <c:pt idx="895">
                    <c:v>Microcontrollers and microprocessors</c:v>
                  </c:pt>
                  <c:pt idx="896">
                    <c:v>Microcontrollers and microprocessors</c:v>
                  </c:pt>
                  <c:pt idx="897">
                    <c:v>Microcontrollers and microprocessors</c:v>
                  </c:pt>
                  <c:pt idx="898">
                    <c:v>Microcontrollers and microprocessors</c:v>
                  </c:pt>
                  <c:pt idx="899">
                    <c:v>Microcontrollers and microprocessors</c:v>
                  </c:pt>
                  <c:pt idx="900">
                    <c:v>Microcontrollers and microprocessors</c:v>
                  </c:pt>
                  <c:pt idx="901">
                    <c:v>Microcontrollers and microprocessors</c:v>
                  </c:pt>
                  <c:pt idx="902">
                    <c:v>Microcontrollers and microprocessors</c:v>
                  </c:pt>
                  <c:pt idx="903">
                    <c:v>Microcontrollers and microprocessors</c:v>
                  </c:pt>
                  <c:pt idx="904">
                    <c:v>Microcontrollers and microprocessors</c:v>
                  </c:pt>
                  <c:pt idx="905">
                    <c:v>Microcontrollers and microprocessors</c:v>
                  </c:pt>
                  <c:pt idx="906">
                    <c:v>Microcontrollers and microprocessors</c:v>
                  </c:pt>
                  <c:pt idx="907">
                    <c:v>Microcontrollers and microprocessors</c:v>
                  </c:pt>
                  <c:pt idx="908">
                    <c:v>Microcontrollers and microprocessors</c:v>
                  </c:pt>
                  <c:pt idx="909">
                    <c:v>Microcontrollers and microprocessors</c:v>
                  </c:pt>
                  <c:pt idx="910">
                    <c:v>Microcontrollers and microprocessors</c:v>
                  </c:pt>
                  <c:pt idx="911">
                    <c:v>Microcontrollers and microprocessors</c:v>
                  </c:pt>
                  <c:pt idx="912">
                    <c:v>Microcontrollers and microprocessors</c:v>
                  </c:pt>
                  <c:pt idx="913">
                    <c:v>Microcontrollers and microprocessors</c:v>
                  </c:pt>
                  <c:pt idx="914">
                    <c:v>Microcontrollers and microprocessors</c:v>
                  </c:pt>
                  <c:pt idx="915">
                    <c:v>Microcontrollers and microprocessors</c:v>
                  </c:pt>
                  <c:pt idx="916">
                    <c:v>Microcontrollers and microprocessors</c:v>
                  </c:pt>
                  <c:pt idx="917">
                    <c:v>Microcontrollers and microprocessors</c:v>
                  </c:pt>
                  <c:pt idx="918">
                    <c:v>Microcontrollers and microprocessors</c:v>
                  </c:pt>
                  <c:pt idx="919">
                    <c:v>Microcontrollers and microprocessors</c:v>
                  </c:pt>
                  <c:pt idx="920">
                    <c:v>Microcontrollers and microprocessors</c:v>
                  </c:pt>
                  <c:pt idx="921">
                    <c:v>Microcontrollers and microprocessors</c:v>
                  </c:pt>
                  <c:pt idx="922">
                    <c:v>Microcontrollers and microprocessors</c:v>
                  </c:pt>
                  <c:pt idx="923">
                    <c:v>Microcontrollers and microprocessors</c:v>
                  </c:pt>
                  <c:pt idx="924">
                    <c:v>Microcontrollers and microprocessors</c:v>
                  </c:pt>
                  <c:pt idx="925">
                    <c:v>Microcontrollers and microprocessors</c:v>
                  </c:pt>
                  <c:pt idx="926">
                    <c:v>Microcontrollers and microprocessors</c:v>
                  </c:pt>
                  <c:pt idx="927">
                    <c:v>Microcontrollers and microprocessors</c:v>
                  </c:pt>
                  <c:pt idx="928">
                    <c:v>Microcontrollers and microprocessors</c:v>
                  </c:pt>
                  <c:pt idx="929">
                    <c:v>Microcontrollers and microprocessors</c:v>
                  </c:pt>
                  <c:pt idx="930">
                    <c:v>Microcontrollers and microprocessors</c:v>
                  </c:pt>
                  <c:pt idx="931">
                    <c:v>Microcontrollers and microprocessors</c:v>
                  </c:pt>
                  <c:pt idx="932">
                    <c:v>Microcontrollers and microprocessors</c:v>
                  </c:pt>
                  <c:pt idx="933">
                    <c:v>Microcontrollers and microprocessors</c:v>
                  </c:pt>
                  <c:pt idx="934">
                    <c:v>Microcontrollers and microprocessors</c:v>
                  </c:pt>
                  <c:pt idx="935">
                    <c:v>Microcontrollers and microprocessors</c:v>
                  </c:pt>
                  <c:pt idx="936">
                    <c:v>Microcontrollers and microprocessors</c:v>
                  </c:pt>
                  <c:pt idx="937">
                    <c:v>Microcontrollers and microprocessors</c:v>
                  </c:pt>
                  <c:pt idx="938">
                    <c:v>Microcontrollers and microprocessors</c:v>
                  </c:pt>
                  <c:pt idx="939">
                    <c:v>Microcontrollers and microprocessors</c:v>
                  </c:pt>
                  <c:pt idx="940">
                    <c:v>Microcontrollers and microprocessors</c:v>
                  </c:pt>
                  <c:pt idx="941">
                    <c:v>Microcontrollers and microprocessors</c:v>
                  </c:pt>
                </c:lvl>
                <c:lvl>
                  <c:pt idx="0">
                    <c:v>STM8S207C6</c:v>
                  </c:pt>
                  <c:pt idx="1">
                    <c:v>STM8S207C8</c:v>
                  </c:pt>
                  <c:pt idx="2">
                    <c:v>STM8S207CB</c:v>
                  </c:pt>
                  <c:pt idx="3">
                    <c:v>STM8S207K6</c:v>
                  </c:pt>
                  <c:pt idx="4">
                    <c:v>STM8S207K8</c:v>
                  </c:pt>
                  <c:pt idx="5">
                    <c:v>STM8S207M8</c:v>
                  </c:pt>
                  <c:pt idx="6">
                    <c:v>STM8S207MB</c:v>
                  </c:pt>
                  <c:pt idx="7">
                    <c:v>STM8S207R6</c:v>
                  </c:pt>
                  <c:pt idx="8">
                    <c:v>STM8S207R8</c:v>
                  </c:pt>
                  <c:pt idx="9">
                    <c:v>STM8S207RB</c:v>
                  </c:pt>
                  <c:pt idx="10">
                    <c:v>STM8S207S6</c:v>
                  </c:pt>
                  <c:pt idx="11">
                    <c:v>STM8S207S8</c:v>
                  </c:pt>
                  <c:pt idx="12">
                    <c:v>STM8S207SB</c:v>
                  </c:pt>
                  <c:pt idx="13">
                    <c:v>STM8S208C6</c:v>
                  </c:pt>
                  <c:pt idx="14">
                    <c:v>STM8S208C8</c:v>
                  </c:pt>
                  <c:pt idx="15">
                    <c:v>STM8S208CB</c:v>
                  </c:pt>
                  <c:pt idx="16">
                    <c:v>STM8S208MB</c:v>
                  </c:pt>
                  <c:pt idx="17">
                    <c:v>STM8S208R6</c:v>
                  </c:pt>
                  <c:pt idx="18">
                    <c:v>STM8S208R8</c:v>
                  </c:pt>
                  <c:pt idx="19">
                    <c:v>STM8S208RB</c:v>
                  </c:pt>
                  <c:pt idx="20">
                    <c:v>STM8S208S6</c:v>
                  </c:pt>
                  <c:pt idx="21">
                    <c:v>STM8S208S8</c:v>
                  </c:pt>
                  <c:pt idx="22">
                    <c:v>STM8S208SB</c:v>
                  </c:pt>
                  <c:pt idx="23">
                    <c:v>STM32F101C4</c:v>
                  </c:pt>
                  <c:pt idx="24">
                    <c:v>STM32F101C6</c:v>
                  </c:pt>
                  <c:pt idx="25">
                    <c:v>STM32F101R4</c:v>
                  </c:pt>
                  <c:pt idx="26">
                    <c:v>STM32F101R6</c:v>
                  </c:pt>
                  <c:pt idx="27">
                    <c:v>STM32F101T4</c:v>
                  </c:pt>
                  <c:pt idx="28">
                    <c:v>STM32F101T6</c:v>
                  </c:pt>
                  <c:pt idx="29">
                    <c:v>STM32F102C4</c:v>
                  </c:pt>
                  <c:pt idx="30">
                    <c:v>STM32F102C6</c:v>
                  </c:pt>
                  <c:pt idx="31">
                    <c:v>STM32F102C8</c:v>
                  </c:pt>
                  <c:pt idx="32">
                    <c:v>STM32F102CB</c:v>
                  </c:pt>
                  <c:pt idx="33">
                    <c:v>STM32F102R4</c:v>
                  </c:pt>
                  <c:pt idx="34">
                    <c:v>STM32F102R6</c:v>
                  </c:pt>
                  <c:pt idx="35">
                    <c:v>STM32F102R8</c:v>
                  </c:pt>
                  <c:pt idx="36">
                    <c:v>STM32F102RB</c:v>
                  </c:pt>
                  <c:pt idx="37">
                    <c:v>STM32F103C4</c:v>
                  </c:pt>
                  <c:pt idx="38">
                    <c:v>STM32F103C6</c:v>
                  </c:pt>
                  <c:pt idx="39">
                    <c:v>STM32F103R4</c:v>
                  </c:pt>
                  <c:pt idx="40">
                    <c:v>STM32F103R6</c:v>
                  </c:pt>
                  <c:pt idx="41">
                    <c:v>STM32F103T4</c:v>
                  </c:pt>
                  <c:pt idx="42">
                    <c:v>STM32F103T6</c:v>
                  </c:pt>
                  <c:pt idx="43">
                    <c:v>STM32F100RC</c:v>
                  </c:pt>
                  <c:pt idx="44">
                    <c:v>STM32F100RD</c:v>
                  </c:pt>
                  <c:pt idx="45">
                    <c:v>STM32F100RE</c:v>
                  </c:pt>
                  <c:pt idx="46">
                    <c:v>STM32F100VC</c:v>
                  </c:pt>
                  <c:pt idx="47">
                    <c:v>STM32F100VD</c:v>
                  </c:pt>
                  <c:pt idx="48">
                    <c:v>STM32F100VE</c:v>
                  </c:pt>
                  <c:pt idx="49">
                    <c:v>STM32F100ZC</c:v>
                  </c:pt>
                  <c:pt idx="50">
                    <c:v>STM32F100ZD</c:v>
                  </c:pt>
                  <c:pt idx="51">
                    <c:v>STM32F100ZE</c:v>
                  </c:pt>
                  <c:pt idx="52">
                    <c:v>STM8L151C4</c:v>
                  </c:pt>
                  <c:pt idx="53">
                    <c:v>STM8L151C6</c:v>
                  </c:pt>
                  <c:pt idx="54">
                    <c:v>STM8L151G4</c:v>
                  </c:pt>
                  <c:pt idx="55">
                    <c:v>STM8L151G6</c:v>
                  </c:pt>
                  <c:pt idx="56">
                    <c:v>STM8L151K4</c:v>
                  </c:pt>
                  <c:pt idx="57">
                    <c:v>STM8L151K6</c:v>
                  </c:pt>
                  <c:pt idx="58">
                    <c:v>STM8L152C4</c:v>
                  </c:pt>
                  <c:pt idx="59">
                    <c:v>STM8L152C6</c:v>
                  </c:pt>
                  <c:pt idx="60">
                    <c:v>STM8L152K4</c:v>
                  </c:pt>
                  <c:pt idx="61">
                    <c:v>STM8L152K6</c:v>
                  </c:pt>
                  <c:pt idx="62">
                    <c:v>STM32F100C4</c:v>
                  </c:pt>
                  <c:pt idx="63">
                    <c:v>STM32F100C6</c:v>
                  </c:pt>
                  <c:pt idx="64">
                    <c:v>STM32F100C8</c:v>
                  </c:pt>
                  <c:pt idx="65">
                    <c:v>STM32F100CB</c:v>
                  </c:pt>
                  <c:pt idx="66">
                    <c:v>STM32F100R4</c:v>
                  </c:pt>
                  <c:pt idx="67">
                    <c:v>STM32F100R6</c:v>
                  </c:pt>
                  <c:pt idx="68">
                    <c:v>STM32F100R8</c:v>
                  </c:pt>
                  <c:pt idx="69">
                    <c:v>STM32F100RB</c:v>
                  </c:pt>
                  <c:pt idx="70">
                    <c:v>STM32F100V8</c:v>
                  </c:pt>
                  <c:pt idx="71">
                    <c:v>STM32F100VB</c:v>
                  </c:pt>
                  <c:pt idx="72">
                    <c:v>STM32F101RF</c:v>
                  </c:pt>
                  <c:pt idx="73">
                    <c:v>STM32F101RG</c:v>
                  </c:pt>
                  <c:pt idx="74">
                    <c:v>STM32F101VF</c:v>
                  </c:pt>
                  <c:pt idx="75">
                    <c:v>STM32F101VG</c:v>
                  </c:pt>
                  <c:pt idx="76">
                    <c:v>STM32F101ZF</c:v>
                  </c:pt>
                  <c:pt idx="77">
                    <c:v>STM32F101ZG</c:v>
                  </c:pt>
                  <c:pt idx="78">
                    <c:v>STM32F103RF</c:v>
                  </c:pt>
                  <c:pt idx="79">
                    <c:v>STM32F103RG</c:v>
                  </c:pt>
                  <c:pt idx="80">
                    <c:v>STM32F103VF</c:v>
                  </c:pt>
                  <c:pt idx="81">
                    <c:v>STM32F103VG</c:v>
                  </c:pt>
                  <c:pt idx="82">
                    <c:v>STM32F103ZF</c:v>
                  </c:pt>
                  <c:pt idx="83">
                    <c:v>STM32F103ZG</c:v>
                  </c:pt>
                  <c:pt idx="84">
                    <c:v>STM8L151C8</c:v>
                  </c:pt>
                  <c:pt idx="85">
                    <c:v>STM8L151M8</c:v>
                  </c:pt>
                  <c:pt idx="86">
                    <c:v>STM8L151R6</c:v>
                  </c:pt>
                  <c:pt idx="87">
                    <c:v>STM8L151R8</c:v>
                  </c:pt>
                  <c:pt idx="88">
                    <c:v>STM8L152C8</c:v>
                  </c:pt>
                  <c:pt idx="89">
                    <c:v>STM8L152K8</c:v>
                  </c:pt>
                  <c:pt idx="90">
                    <c:v>STM8L152M8</c:v>
                  </c:pt>
                  <c:pt idx="91">
                    <c:v>STM8L152R6</c:v>
                  </c:pt>
                  <c:pt idx="92">
                    <c:v>STM8L152R8</c:v>
                  </c:pt>
                  <c:pt idx="93">
                    <c:v>STM8L162M8</c:v>
                  </c:pt>
                  <c:pt idx="94">
                    <c:v>STM8L162R8</c:v>
                  </c:pt>
                  <c:pt idx="95">
                    <c:v>STM8L151C2</c:v>
                  </c:pt>
                  <c:pt idx="96">
                    <c:v>STM8L151C3</c:v>
                  </c:pt>
                  <c:pt idx="97">
                    <c:v>STM8L151F2</c:v>
                  </c:pt>
                  <c:pt idx="98">
                    <c:v>STM8L151F3</c:v>
                  </c:pt>
                  <c:pt idx="99">
                    <c:v>STM8L151G2</c:v>
                  </c:pt>
                  <c:pt idx="100">
                    <c:v>STM8L151G3</c:v>
                  </c:pt>
                  <c:pt idx="101">
                    <c:v>STM8L151K2</c:v>
                  </c:pt>
                  <c:pt idx="102">
                    <c:v>STM8L151K3</c:v>
                  </c:pt>
                  <c:pt idx="103">
                    <c:v>STM8S003F3</c:v>
                  </c:pt>
                  <c:pt idx="104">
                    <c:v>STM8S003K3</c:v>
                  </c:pt>
                  <c:pt idx="105">
                    <c:v>STM8SPLNB1</c:v>
                  </c:pt>
                  <c:pt idx="106">
                    <c:v>STM8S005C6</c:v>
                  </c:pt>
                  <c:pt idx="107">
                    <c:v>STM8S005K6</c:v>
                  </c:pt>
                  <c:pt idx="108">
                    <c:v>STM8S007C8</c:v>
                  </c:pt>
                  <c:pt idx="109">
                    <c:v>STM8AL3136</c:v>
                  </c:pt>
                  <c:pt idx="110">
                    <c:v>STM8AL3138</c:v>
                  </c:pt>
                  <c:pt idx="111">
                    <c:v>STM8AL3146</c:v>
                  </c:pt>
                  <c:pt idx="112">
                    <c:v>STM8AL3148</c:v>
                  </c:pt>
                  <c:pt idx="113">
                    <c:v>STM8AL3166</c:v>
                  </c:pt>
                  <c:pt idx="114">
                    <c:v>STM8AL3168</c:v>
                  </c:pt>
                  <c:pt idx="115">
                    <c:v>STM8AL3L46</c:v>
                  </c:pt>
                  <c:pt idx="116">
                    <c:v>STM8AL3L48</c:v>
                  </c:pt>
                  <c:pt idx="117">
                    <c:v>STM8AL3L66</c:v>
                  </c:pt>
                  <c:pt idx="118">
                    <c:v>STM8AL3L68</c:v>
                  </c:pt>
                  <c:pt idx="119">
                    <c:v>STM8L052C6</c:v>
                  </c:pt>
                  <c:pt idx="120">
                    <c:v>STM8L052R8</c:v>
                  </c:pt>
                  <c:pt idx="121">
                    <c:v>STM8L051F3</c:v>
                  </c:pt>
                  <c:pt idx="122">
                    <c:v>STM32L100C6</c:v>
                  </c:pt>
                  <c:pt idx="123">
                    <c:v>STM32L100R8</c:v>
                  </c:pt>
                  <c:pt idx="124">
                    <c:v>STM32L100RB</c:v>
                  </c:pt>
                  <c:pt idx="125">
                    <c:v>STM32F030C6</c:v>
                  </c:pt>
                  <c:pt idx="126">
                    <c:v>STM32F030C8</c:v>
                  </c:pt>
                  <c:pt idx="127">
                    <c:v>STM32F030CC</c:v>
                  </c:pt>
                  <c:pt idx="128">
                    <c:v>STM32F030F4</c:v>
                  </c:pt>
                  <c:pt idx="129">
                    <c:v>STM32F030K6</c:v>
                  </c:pt>
                  <c:pt idx="130">
                    <c:v>STM32F030R8</c:v>
                  </c:pt>
                  <c:pt idx="131">
                    <c:v>STM32F030RC</c:v>
                  </c:pt>
                  <c:pt idx="132">
                    <c:v>STM32L100RC</c:v>
                  </c:pt>
                  <c:pt idx="133">
                    <c:v>STM32L151QE</c:v>
                  </c:pt>
                  <c:pt idx="134">
                    <c:v>STM32L151RE</c:v>
                  </c:pt>
                  <c:pt idx="135">
                    <c:v>STM32L151VE</c:v>
                  </c:pt>
                  <c:pt idx="136">
                    <c:v>STM32L151ZE</c:v>
                  </c:pt>
                  <c:pt idx="137">
                    <c:v>STM32L152QE</c:v>
                  </c:pt>
                  <c:pt idx="138">
                    <c:v>STM32L152RE</c:v>
                  </c:pt>
                  <c:pt idx="139">
                    <c:v>STM32L152VE</c:v>
                  </c:pt>
                  <c:pt idx="140">
                    <c:v>STM32L152ZE</c:v>
                  </c:pt>
                  <c:pt idx="141">
                    <c:v>STM8AF6213</c:v>
                  </c:pt>
                  <c:pt idx="142">
                    <c:v>STM8AF6213A</c:v>
                  </c:pt>
                  <c:pt idx="143">
                    <c:v>STM8AF6223</c:v>
                  </c:pt>
                  <c:pt idx="144">
                    <c:v>STM8AF6223A</c:v>
                  </c:pt>
                  <c:pt idx="145">
                    <c:v>STM8AF6226</c:v>
                  </c:pt>
                  <c:pt idx="146">
                    <c:v>STM32F302CB</c:v>
                  </c:pt>
                  <c:pt idx="147">
                    <c:v>STM32F302CC</c:v>
                  </c:pt>
                  <c:pt idx="148">
                    <c:v>STM32F302RB</c:v>
                  </c:pt>
                  <c:pt idx="149">
                    <c:v>STM32F302RC</c:v>
                  </c:pt>
                  <c:pt idx="150">
                    <c:v>STM32F302VB</c:v>
                  </c:pt>
                  <c:pt idx="151">
                    <c:v>STM32F302VC</c:v>
                  </c:pt>
                  <c:pt idx="152">
                    <c:v>STM32F031C4</c:v>
                  </c:pt>
                  <c:pt idx="153">
                    <c:v>STM32F031C6</c:v>
                  </c:pt>
                  <c:pt idx="154">
                    <c:v>STM32F031E6</c:v>
                  </c:pt>
                  <c:pt idx="155">
                    <c:v>STM32F031F4</c:v>
                  </c:pt>
                  <c:pt idx="156">
                    <c:v>STM32F031F6</c:v>
                  </c:pt>
                  <c:pt idx="157">
                    <c:v>STM32F031G4</c:v>
                  </c:pt>
                  <c:pt idx="158">
                    <c:v>STM32F031G6</c:v>
                  </c:pt>
                  <c:pt idx="159">
                    <c:v>STM32F031K4</c:v>
                  </c:pt>
                  <c:pt idx="160">
                    <c:v>STM32F031K6</c:v>
                  </c:pt>
                  <c:pt idx="161">
                    <c:v>STM32F072C8</c:v>
                  </c:pt>
                  <c:pt idx="162">
                    <c:v>STM32F072CB</c:v>
                  </c:pt>
                  <c:pt idx="163">
                    <c:v>STM32F072R8</c:v>
                  </c:pt>
                  <c:pt idx="164">
                    <c:v>STM32F072RB</c:v>
                  </c:pt>
                  <c:pt idx="165">
                    <c:v>STM32F072V8</c:v>
                  </c:pt>
                  <c:pt idx="166">
                    <c:v>STM32F072VB</c:v>
                  </c:pt>
                  <c:pt idx="167">
                    <c:v>STM32F401CD</c:v>
                  </c:pt>
                  <c:pt idx="168">
                    <c:v>STM32F401CE</c:v>
                  </c:pt>
                  <c:pt idx="169">
                    <c:v>STM32F401RD</c:v>
                  </c:pt>
                  <c:pt idx="170">
                    <c:v>STM32F401RE</c:v>
                  </c:pt>
                  <c:pt idx="171">
                    <c:v>STM32F401VD</c:v>
                  </c:pt>
                  <c:pt idx="172">
                    <c:v>STM32F401VE</c:v>
                  </c:pt>
                  <c:pt idx="173">
                    <c:v>STM32F042C4</c:v>
                  </c:pt>
                  <c:pt idx="174">
                    <c:v>STM32F042C6</c:v>
                  </c:pt>
                  <c:pt idx="175">
                    <c:v>STM32F042F4</c:v>
                  </c:pt>
                  <c:pt idx="176">
                    <c:v>STM32F042F6</c:v>
                  </c:pt>
                  <c:pt idx="177">
                    <c:v>STM32F042G4</c:v>
                  </c:pt>
                  <c:pt idx="178">
                    <c:v>STM32F042G6</c:v>
                  </c:pt>
                  <c:pt idx="179">
                    <c:v>STM32F042K4</c:v>
                  </c:pt>
                  <c:pt idx="180">
                    <c:v>STM32F042K6</c:v>
                  </c:pt>
                  <c:pt idx="181">
                    <c:v>STM32F042T6</c:v>
                  </c:pt>
                  <c:pt idx="182">
                    <c:v>STM32L151C6-A</c:v>
                  </c:pt>
                  <c:pt idx="183">
                    <c:v>STM32L151C8-A</c:v>
                  </c:pt>
                  <c:pt idx="184">
                    <c:v>STM32L151CB-A</c:v>
                  </c:pt>
                  <c:pt idx="185">
                    <c:v>STM32L151R6-A</c:v>
                  </c:pt>
                  <c:pt idx="186">
                    <c:v>STM32L151R8-A</c:v>
                  </c:pt>
                  <c:pt idx="187">
                    <c:v>STM32L151RB-A</c:v>
                  </c:pt>
                  <c:pt idx="188">
                    <c:v>STM32L151V8-A</c:v>
                  </c:pt>
                  <c:pt idx="189">
                    <c:v>STM32L151VB-A</c:v>
                  </c:pt>
                  <c:pt idx="190">
                    <c:v>STM32L152C6-A</c:v>
                  </c:pt>
                  <c:pt idx="191">
                    <c:v>STM32L152C8-A</c:v>
                  </c:pt>
                  <c:pt idx="192">
                    <c:v>STM32L152CB-A</c:v>
                  </c:pt>
                  <c:pt idx="193">
                    <c:v>STM32L152R6-A</c:v>
                  </c:pt>
                  <c:pt idx="194">
                    <c:v>STM32L152R8-A</c:v>
                  </c:pt>
                  <c:pt idx="195">
                    <c:v>STM32L152RB-A</c:v>
                  </c:pt>
                  <c:pt idx="196">
                    <c:v>STM32L152V8-A</c:v>
                  </c:pt>
                  <c:pt idx="197">
                    <c:v>STM32L152VB-A</c:v>
                  </c:pt>
                  <c:pt idx="198">
                    <c:v>STM32L162RE</c:v>
                  </c:pt>
                  <c:pt idx="199">
                    <c:v>STM32L162VE</c:v>
                  </c:pt>
                  <c:pt idx="200">
                    <c:v>STM32L162ZE</c:v>
                  </c:pt>
                  <c:pt idx="201">
                    <c:v>STM32F378CC</c:v>
                  </c:pt>
                  <c:pt idx="202">
                    <c:v>STM32F378RC</c:v>
                  </c:pt>
                  <c:pt idx="203">
                    <c:v>STM32F378VC</c:v>
                  </c:pt>
                  <c:pt idx="204">
                    <c:v>STM32L100C6-A</c:v>
                  </c:pt>
                  <c:pt idx="205">
                    <c:v>STM32L100R8-A</c:v>
                  </c:pt>
                  <c:pt idx="206">
                    <c:v>STM32L100RB-A</c:v>
                  </c:pt>
                  <c:pt idx="207">
                    <c:v>STM32F301C6</c:v>
                  </c:pt>
                  <c:pt idx="208">
                    <c:v>STM32F301C8</c:v>
                  </c:pt>
                  <c:pt idx="209">
                    <c:v>STM32F301K6</c:v>
                  </c:pt>
                  <c:pt idx="210">
                    <c:v>STM32F301K8</c:v>
                  </c:pt>
                  <c:pt idx="211">
                    <c:v>STM32F301R6</c:v>
                  </c:pt>
                  <c:pt idx="212">
                    <c:v>STM32F301R8</c:v>
                  </c:pt>
                  <c:pt idx="213">
                    <c:v>STM32F302C6</c:v>
                  </c:pt>
                  <c:pt idx="214">
                    <c:v>STM32F302C8</c:v>
                  </c:pt>
                  <c:pt idx="215">
                    <c:v>STM32F302K6</c:v>
                  </c:pt>
                  <c:pt idx="216">
                    <c:v>STM32F302K8</c:v>
                  </c:pt>
                  <c:pt idx="217">
                    <c:v>STM32F302R6</c:v>
                  </c:pt>
                  <c:pt idx="218">
                    <c:v>STM32F302R8</c:v>
                  </c:pt>
                  <c:pt idx="219">
                    <c:v>STM32F303C6</c:v>
                  </c:pt>
                  <c:pt idx="220">
                    <c:v>STM32F303C8</c:v>
                  </c:pt>
                  <c:pt idx="221">
                    <c:v>STM32F303K6</c:v>
                  </c:pt>
                  <c:pt idx="222">
                    <c:v>STM32F303K8</c:v>
                  </c:pt>
                  <c:pt idx="223">
                    <c:v>STM32F303R6</c:v>
                  </c:pt>
                  <c:pt idx="224">
                    <c:v>STM32F303R8</c:v>
                  </c:pt>
                  <c:pt idx="225">
                    <c:v>STM32F358CC</c:v>
                  </c:pt>
                  <c:pt idx="226">
                    <c:v>STM32F358RC</c:v>
                  </c:pt>
                  <c:pt idx="227">
                    <c:v>STM32F358VC</c:v>
                  </c:pt>
                  <c:pt idx="228">
                    <c:v>STM32L151QC</c:v>
                  </c:pt>
                  <c:pt idx="229">
                    <c:v>STM32L151RC-A</c:v>
                  </c:pt>
                  <c:pt idx="230">
                    <c:v>STM32L151VC-A</c:v>
                  </c:pt>
                  <c:pt idx="231">
                    <c:v>STM32L151ZC</c:v>
                  </c:pt>
                  <c:pt idx="232">
                    <c:v>STM32L152QC</c:v>
                  </c:pt>
                  <c:pt idx="233">
                    <c:v>STM32L152RC-A</c:v>
                  </c:pt>
                  <c:pt idx="234">
                    <c:v>STM32L152VC-A</c:v>
                  </c:pt>
                  <c:pt idx="235">
                    <c:v>STM32L152ZC</c:v>
                  </c:pt>
                  <c:pt idx="236">
                    <c:v>STM32F038C6</c:v>
                  </c:pt>
                  <c:pt idx="237">
                    <c:v>STM32F038E6</c:v>
                  </c:pt>
                  <c:pt idx="238">
                    <c:v>STM32F038F6</c:v>
                  </c:pt>
                  <c:pt idx="239">
                    <c:v>STM32F038G6</c:v>
                  </c:pt>
                  <c:pt idx="240">
                    <c:v>STM32F038K6</c:v>
                  </c:pt>
                  <c:pt idx="241">
                    <c:v>STM32F048C6</c:v>
                  </c:pt>
                  <c:pt idx="242">
                    <c:v>STM32F048G6</c:v>
                  </c:pt>
                  <c:pt idx="243">
                    <c:v>STM32F048T6</c:v>
                  </c:pt>
                  <c:pt idx="244">
                    <c:v>STM32F318C8</c:v>
                  </c:pt>
                  <c:pt idx="245">
                    <c:v>STM32F318K8</c:v>
                  </c:pt>
                  <c:pt idx="246">
                    <c:v>STM32F328C8</c:v>
                  </c:pt>
                  <c:pt idx="247">
                    <c:v>STM32L162QC</c:v>
                  </c:pt>
                  <c:pt idx="248">
                    <c:v>STM32L162RC-A</c:v>
                  </c:pt>
                  <c:pt idx="249">
                    <c:v>STM32L162VC-A</c:v>
                  </c:pt>
                  <c:pt idx="250">
                    <c:v>STM32L162ZC</c:v>
                  </c:pt>
                  <c:pt idx="251">
                    <c:v>STM32F058C8</c:v>
                  </c:pt>
                  <c:pt idx="252">
                    <c:v>STM32F058R8</c:v>
                  </c:pt>
                  <c:pt idx="253">
                    <c:v>STM32F058T8</c:v>
                  </c:pt>
                  <c:pt idx="254">
                    <c:v>STM32F334C4</c:v>
                  </c:pt>
                  <c:pt idx="255">
                    <c:v>STM32F334C6</c:v>
                  </c:pt>
                  <c:pt idx="256">
                    <c:v>STM32F334C8</c:v>
                  </c:pt>
                  <c:pt idx="257">
                    <c:v>STM32F334K4</c:v>
                  </c:pt>
                  <c:pt idx="258">
                    <c:v>STM32F334K6</c:v>
                  </c:pt>
                  <c:pt idx="259">
                    <c:v>STM32F334K8</c:v>
                  </c:pt>
                  <c:pt idx="260">
                    <c:v>STM32F334R6</c:v>
                  </c:pt>
                  <c:pt idx="261">
                    <c:v>STM32F334R8</c:v>
                  </c:pt>
                  <c:pt idx="262">
                    <c:v>STM32F411CC</c:v>
                  </c:pt>
                  <c:pt idx="263">
                    <c:v>STM32F411CE</c:v>
                  </c:pt>
                  <c:pt idx="264">
                    <c:v>STM32F411RC</c:v>
                  </c:pt>
                  <c:pt idx="265">
                    <c:v>STM32F411RE</c:v>
                  </c:pt>
                  <c:pt idx="266">
                    <c:v>STM32F411VC</c:v>
                  </c:pt>
                  <c:pt idx="267">
                    <c:v>STM32F411VE</c:v>
                  </c:pt>
                  <c:pt idx="268">
                    <c:v>STM32F091CB</c:v>
                  </c:pt>
                  <c:pt idx="269">
                    <c:v>STM32F091CC</c:v>
                  </c:pt>
                  <c:pt idx="270">
                    <c:v>STM32F091RB</c:v>
                  </c:pt>
                  <c:pt idx="271">
                    <c:v>STM32F091RC</c:v>
                  </c:pt>
                  <c:pt idx="272">
                    <c:v>STM32F091VB</c:v>
                  </c:pt>
                  <c:pt idx="273">
                    <c:v>STM32F091VC</c:v>
                  </c:pt>
                  <c:pt idx="274">
                    <c:v>STM32F070C6</c:v>
                  </c:pt>
                  <c:pt idx="275">
                    <c:v>STM32F070CB</c:v>
                  </c:pt>
                  <c:pt idx="276">
                    <c:v>STM32F070F6</c:v>
                  </c:pt>
                  <c:pt idx="277">
                    <c:v>STM32F070RB</c:v>
                  </c:pt>
                  <c:pt idx="278">
                    <c:v>STM32F098CC</c:v>
                  </c:pt>
                  <c:pt idx="279">
                    <c:v>STM32F098RC</c:v>
                  </c:pt>
                  <c:pt idx="280">
                    <c:v>STM32F098VC</c:v>
                  </c:pt>
                  <c:pt idx="281">
                    <c:v>STM32F302RD</c:v>
                  </c:pt>
                  <c:pt idx="282">
                    <c:v>STM32F302RE</c:v>
                  </c:pt>
                  <c:pt idx="283">
                    <c:v>STM32F302VD</c:v>
                  </c:pt>
                  <c:pt idx="284">
                    <c:v>STM32F302VE</c:v>
                  </c:pt>
                  <c:pt idx="285">
                    <c:v>STM32F302ZD</c:v>
                  </c:pt>
                  <c:pt idx="286">
                    <c:v>STM32F302ZE</c:v>
                  </c:pt>
                  <c:pt idx="287">
                    <c:v>STM32F303RD</c:v>
                  </c:pt>
                  <c:pt idx="288">
                    <c:v>STM32F303RE</c:v>
                  </c:pt>
                  <c:pt idx="289">
                    <c:v>STM32F303VD</c:v>
                  </c:pt>
                  <c:pt idx="290">
                    <c:v>STM32F303VE</c:v>
                  </c:pt>
                  <c:pt idx="291">
                    <c:v>STM32F303ZD</c:v>
                  </c:pt>
                  <c:pt idx="292">
                    <c:v>STM32F303ZE</c:v>
                  </c:pt>
                  <c:pt idx="293">
                    <c:v>STM32F398VE</c:v>
                  </c:pt>
                  <c:pt idx="294">
                    <c:v>STM32L151VD-X</c:v>
                  </c:pt>
                  <c:pt idx="295">
                    <c:v>STM32L152VD-X</c:v>
                  </c:pt>
                  <c:pt idx="296">
                    <c:v>STM32L162VD-X</c:v>
                  </c:pt>
                  <c:pt idx="297">
                    <c:v>STM32F446MC</c:v>
                  </c:pt>
                  <c:pt idx="298">
                    <c:v>STM32F446ME</c:v>
                  </c:pt>
                  <c:pt idx="299">
                    <c:v>STM32F446RC</c:v>
                  </c:pt>
                  <c:pt idx="300">
                    <c:v>STM32F446RE</c:v>
                  </c:pt>
                  <c:pt idx="301">
                    <c:v>STM32F446VC</c:v>
                  </c:pt>
                  <c:pt idx="302">
                    <c:v>STM32F446VE</c:v>
                  </c:pt>
                  <c:pt idx="303">
                    <c:v>STM32F446ZC</c:v>
                  </c:pt>
                  <c:pt idx="304">
                    <c:v>STM32F446ZE</c:v>
                  </c:pt>
                  <c:pt idx="305">
                    <c:v>STM8AL3188</c:v>
                  </c:pt>
                  <c:pt idx="306">
                    <c:v>STM8AL3189</c:v>
                  </c:pt>
                  <c:pt idx="307">
                    <c:v>STM8AL318A</c:v>
                  </c:pt>
                  <c:pt idx="308">
                    <c:v>STM8AL3L88</c:v>
                  </c:pt>
                  <c:pt idx="309">
                    <c:v>STM8AL3L89</c:v>
                  </c:pt>
                  <c:pt idx="310">
                    <c:v>STM8AL3L8A</c:v>
                  </c:pt>
                  <c:pt idx="311">
                    <c:v>STM8AL31E88</c:v>
                  </c:pt>
                  <c:pt idx="312">
                    <c:v>STM8AL31E89</c:v>
                  </c:pt>
                  <c:pt idx="313">
                    <c:v>STM8AL31E8A</c:v>
                  </c:pt>
                  <c:pt idx="314">
                    <c:v>STM8AL3LE88</c:v>
                  </c:pt>
                  <c:pt idx="315">
                    <c:v>STM8AL3LE89</c:v>
                  </c:pt>
                  <c:pt idx="316">
                    <c:v>STM8AL3LE8A</c:v>
                  </c:pt>
                  <c:pt idx="317">
                    <c:v>STM32F745IE</c:v>
                  </c:pt>
                  <c:pt idx="318">
                    <c:v>STM32F745IG</c:v>
                  </c:pt>
                  <c:pt idx="319">
                    <c:v>STM32F745VE</c:v>
                  </c:pt>
                  <c:pt idx="320">
                    <c:v>STM32F745VG</c:v>
                  </c:pt>
                  <c:pt idx="321">
                    <c:v>STM32F745ZE</c:v>
                  </c:pt>
                  <c:pt idx="322">
                    <c:v>STM32F745ZG</c:v>
                  </c:pt>
                  <c:pt idx="323">
                    <c:v>STM32F746BE</c:v>
                  </c:pt>
                  <c:pt idx="324">
                    <c:v>STM32F746BG</c:v>
                  </c:pt>
                  <c:pt idx="325">
                    <c:v>STM32F746IE</c:v>
                  </c:pt>
                  <c:pt idx="326">
                    <c:v>STM32F746IG</c:v>
                  </c:pt>
                  <c:pt idx="327">
                    <c:v>STM32F746NE</c:v>
                  </c:pt>
                  <c:pt idx="328">
                    <c:v>STM32F746NG</c:v>
                  </c:pt>
                  <c:pt idx="329">
                    <c:v>STM32F746VE</c:v>
                  </c:pt>
                  <c:pt idx="330">
                    <c:v>STM32F746VG</c:v>
                  </c:pt>
                  <c:pt idx="331">
                    <c:v>STM32F746ZE</c:v>
                  </c:pt>
                  <c:pt idx="332">
                    <c:v>STM32F746ZG</c:v>
                  </c:pt>
                  <c:pt idx="333">
                    <c:v>STM32F756BG</c:v>
                  </c:pt>
                  <c:pt idx="334">
                    <c:v>STM32F756IG</c:v>
                  </c:pt>
                  <c:pt idx="335">
                    <c:v>STM32F756NG</c:v>
                  </c:pt>
                  <c:pt idx="336">
                    <c:v>STM32F756VG</c:v>
                  </c:pt>
                  <c:pt idx="337">
                    <c:v>STM32F756ZG</c:v>
                  </c:pt>
                  <c:pt idx="338">
                    <c:v>STM32L073CB</c:v>
                  </c:pt>
                  <c:pt idx="339">
                    <c:v>STM32L073CZ</c:v>
                  </c:pt>
                  <c:pt idx="340">
                    <c:v>STM32L073RB</c:v>
                  </c:pt>
                  <c:pt idx="341">
                    <c:v>STM32L073RZ</c:v>
                  </c:pt>
                  <c:pt idx="342">
                    <c:v>STM32L073V8</c:v>
                  </c:pt>
                  <c:pt idx="343">
                    <c:v>STM32L073VB</c:v>
                  </c:pt>
                  <c:pt idx="344">
                    <c:v>STM32L073VZ</c:v>
                  </c:pt>
                  <c:pt idx="345">
                    <c:v>STM32L083CB</c:v>
                  </c:pt>
                  <c:pt idx="346">
                    <c:v>STM32L083CZ</c:v>
                  </c:pt>
                  <c:pt idx="347">
                    <c:v>STM32L083RB</c:v>
                  </c:pt>
                  <c:pt idx="348">
                    <c:v>STM32L083RZ</c:v>
                  </c:pt>
                  <c:pt idx="349">
                    <c:v>STM32L083V8</c:v>
                  </c:pt>
                  <c:pt idx="350">
                    <c:v>STM32L083VB</c:v>
                  </c:pt>
                  <c:pt idx="351">
                    <c:v>STM32L083VZ</c:v>
                  </c:pt>
                  <c:pt idx="352">
                    <c:v>STM32F410C8</c:v>
                  </c:pt>
                  <c:pt idx="353">
                    <c:v>STM32F410CB</c:v>
                  </c:pt>
                  <c:pt idx="354">
                    <c:v>STM32F410R8</c:v>
                  </c:pt>
                  <c:pt idx="355">
                    <c:v>STM32F410RB</c:v>
                  </c:pt>
                  <c:pt idx="356">
                    <c:v>STM32F410T8</c:v>
                  </c:pt>
                  <c:pt idx="357">
                    <c:v>STM32F410TB</c:v>
                  </c:pt>
                  <c:pt idx="358">
                    <c:v>STM32F469AE</c:v>
                  </c:pt>
                  <c:pt idx="359">
                    <c:v>STM32F469AG</c:v>
                  </c:pt>
                  <c:pt idx="360">
                    <c:v>STM32F469AI</c:v>
                  </c:pt>
                  <c:pt idx="361">
                    <c:v>STM32F469BE</c:v>
                  </c:pt>
                  <c:pt idx="362">
                    <c:v>STM32F469BG</c:v>
                  </c:pt>
                  <c:pt idx="363">
                    <c:v>STM32F469BI</c:v>
                  </c:pt>
                  <c:pt idx="364">
                    <c:v>STM32F469IE</c:v>
                  </c:pt>
                  <c:pt idx="365">
                    <c:v>STM32F469IG</c:v>
                  </c:pt>
                  <c:pt idx="366">
                    <c:v>STM32F469II</c:v>
                  </c:pt>
                  <c:pt idx="367">
                    <c:v>STM32F469NE</c:v>
                  </c:pt>
                  <c:pt idx="368">
                    <c:v>STM32F469NG</c:v>
                  </c:pt>
                  <c:pt idx="369">
                    <c:v>STM32F469NI</c:v>
                  </c:pt>
                  <c:pt idx="370">
                    <c:v>STM32F469VE</c:v>
                  </c:pt>
                  <c:pt idx="371">
                    <c:v>STM32F469VG</c:v>
                  </c:pt>
                  <c:pt idx="372">
                    <c:v>STM32F469VI</c:v>
                  </c:pt>
                  <c:pt idx="373">
                    <c:v>STM32F469ZE</c:v>
                  </c:pt>
                  <c:pt idx="374">
                    <c:v>STM32F469ZG</c:v>
                  </c:pt>
                  <c:pt idx="375">
                    <c:v>STM32F469ZI</c:v>
                  </c:pt>
                  <c:pt idx="376">
                    <c:v>STM32F479AG</c:v>
                  </c:pt>
                  <c:pt idx="377">
                    <c:v>STM32F479AI</c:v>
                  </c:pt>
                  <c:pt idx="378">
                    <c:v>STM32F479BG</c:v>
                  </c:pt>
                  <c:pt idx="379">
                    <c:v>STM32F479BI</c:v>
                  </c:pt>
                  <c:pt idx="380">
                    <c:v>STM32F479IG</c:v>
                  </c:pt>
                  <c:pt idx="381">
                    <c:v>STM32F479II</c:v>
                  </c:pt>
                  <c:pt idx="382">
                    <c:v>STM32F479NG</c:v>
                  </c:pt>
                  <c:pt idx="383">
                    <c:v>STM32F479NI</c:v>
                  </c:pt>
                  <c:pt idx="384">
                    <c:v>STM32F479VG</c:v>
                  </c:pt>
                  <c:pt idx="385">
                    <c:v>STM32F479VI</c:v>
                  </c:pt>
                  <c:pt idx="386">
                    <c:v>STM32F479ZG</c:v>
                  </c:pt>
                  <c:pt idx="387">
                    <c:v>STM32F479ZI</c:v>
                  </c:pt>
                  <c:pt idx="388">
                    <c:v>STM32L071C8</c:v>
                  </c:pt>
                  <c:pt idx="389">
                    <c:v>STM32L071CB</c:v>
                  </c:pt>
                  <c:pt idx="390">
                    <c:v>STM32L071CZ</c:v>
                  </c:pt>
                  <c:pt idx="391">
                    <c:v>STM32L071K8</c:v>
                  </c:pt>
                  <c:pt idx="392">
                    <c:v>STM32L071KB</c:v>
                  </c:pt>
                  <c:pt idx="393">
                    <c:v>STM32L071KZ</c:v>
                  </c:pt>
                  <c:pt idx="394">
                    <c:v>STM32L071RB</c:v>
                  </c:pt>
                  <c:pt idx="395">
                    <c:v>STM32L071RZ</c:v>
                  </c:pt>
                  <c:pt idx="396">
                    <c:v>STM32L071V8</c:v>
                  </c:pt>
                  <c:pt idx="397">
                    <c:v>STM32L071VB</c:v>
                  </c:pt>
                  <c:pt idx="398">
                    <c:v>STM32L071VZ</c:v>
                  </c:pt>
                  <c:pt idx="399">
                    <c:v>STM32L072CB</c:v>
                  </c:pt>
                  <c:pt idx="400">
                    <c:v>STM32L072CZ</c:v>
                  </c:pt>
                  <c:pt idx="401">
                    <c:v>STM32L072KB</c:v>
                  </c:pt>
                  <c:pt idx="402">
                    <c:v>STM32L072KZ</c:v>
                  </c:pt>
                  <c:pt idx="403">
                    <c:v>STM32L072RB</c:v>
                  </c:pt>
                  <c:pt idx="404">
                    <c:v>STM32L072RZ</c:v>
                  </c:pt>
                  <c:pt idx="405">
                    <c:v>STM32L072V8</c:v>
                  </c:pt>
                  <c:pt idx="406">
                    <c:v>STM32L072VB</c:v>
                  </c:pt>
                  <c:pt idx="407">
                    <c:v>STM32L072VZ</c:v>
                  </c:pt>
                  <c:pt idx="408">
                    <c:v>STM32L081CB</c:v>
                  </c:pt>
                  <c:pt idx="409">
                    <c:v>STM32L081CZ</c:v>
                  </c:pt>
                  <c:pt idx="410">
                    <c:v>STM32L081KZ</c:v>
                  </c:pt>
                  <c:pt idx="411">
                    <c:v>STM32L082CZ</c:v>
                  </c:pt>
                  <c:pt idx="412">
                    <c:v>STM32L082KB</c:v>
                  </c:pt>
                  <c:pt idx="413">
                    <c:v>STM32L082KZ</c:v>
                  </c:pt>
                  <c:pt idx="414">
                    <c:v>STM32F412CE</c:v>
                  </c:pt>
                  <c:pt idx="415">
                    <c:v>STM32F412CG</c:v>
                  </c:pt>
                  <c:pt idx="416">
                    <c:v>STM32F412RE</c:v>
                  </c:pt>
                  <c:pt idx="417">
                    <c:v>STM32F412RG</c:v>
                  </c:pt>
                  <c:pt idx="418">
                    <c:v>STM32F412VE</c:v>
                  </c:pt>
                  <c:pt idx="419">
                    <c:v>STM32F412VG</c:v>
                  </c:pt>
                  <c:pt idx="420">
                    <c:v>STM32F412ZE</c:v>
                  </c:pt>
                  <c:pt idx="421">
                    <c:v>STM32F412ZG</c:v>
                  </c:pt>
                  <c:pt idx="422">
                    <c:v>STM32L041C6</c:v>
                  </c:pt>
                  <c:pt idx="423">
                    <c:v>STM32L041E6</c:v>
                  </c:pt>
                  <c:pt idx="424">
                    <c:v>STM32L041F6</c:v>
                  </c:pt>
                  <c:pt idx="425">
                    <c:v>STM32L041G6</c:v>
                  </c:pt>
                  <c:pt idx="426">
                    <c:v>STM32L041K6</c:v>
                  </c:pt>
                  <c:pt idx="427">
                    <c:v>STM32L011D3</c:v>
                  </c:pt>
                  <c:pt idx="428">
                    <c:v>STM32L011D4</c:v>
                  </c:pt>
                  <c:pt idx="429">
                    <c:v>STM32L011E3</c:v>
                  </c:pt>
                  <c:pt idx="430">
                    <c:v>STM32L011E4</c:v>
                  </c:pt>
                  <c:pt idx="431">
                    <c:v>STM32L011F3</c:v>
                  </c:pt>
                  <c:pt idx="432">
                    <c:v>STM32L011F4</c:v>
                  </c:pt>
                  <c:pt idx="433">
                    <c:v>STM32L011G3</c:v>
                  </c:pt>
                  <c:pt idx="434">
                    <c:v>STM32L011G4</c:v>
                  </c:pt>
                  <c:pt idx="435">
                    <c:v>STM32L011K3</c:v>
                  </c:pt>
                  <c:pt idx="436">
                    <c:v>STM32L011K4</c:v>
                  </c:pt>
                  <c:pt idx="437">
                    <c:v>STM32L021D4</c:v>
                  </c:pt>
                  <c:pt idx="438">
                    <c:v>STM32L021F4</c:v>
                  </c:pt>
                  <c:pt idx="439">
                    <c:v>STM32L021G4</c:v>
                  </c:pt>
                  <c:pt idx="440">
                    <c:v>STM32L021K4</c:v>
                  </c:pt>
                  <c:pt idx="441">
                    <c:v>STM32L432KB</c:v>
                  </c:pt>
                  <c:pt idx="442">
                    <c:v>STM32L432KC</c:v>
                  </c:pt>
                  <c:pt idx="443">
                    <c:v>STM32L433CB</c:v>
                  </c:pt>
                  <c:pt idx="444">
                    <c:v>STM32L433CC</c:v>
                  </c:pt>
                  <c:pt idx="445">
                    <c:v>STM32L433RB</c:v>
                  </c:pt>
                  <c:pt idx="446">
                    <c:v>STM32L433RC</c:v>
                  </c:pt>
                  <c:pt idx="447">
                    <c:v>STM32L433VC</c:v>
                  </c:pt>
                  <c:pt idx="448">
                    <c:v>STM32L442KC</c:v>
                  </c:pt>
                  <c:pt idx="449">
                    <c:v>STM32L443CC</c:v>
                  </c:pt>
                  <c:pt idx="450">
                    <c:v>STM32L443RC</c:v>
                  </c:pt>
                  <c:pt idx="451">
                    <c:v>STM32L443VC</c:v>
                  </c:pt>
                  <c:pt idx="452">
                    <c:v>STM32L471QE</c:v>
                  </c:pt>
                  <c:pt idx="453">
                    <c:v>STM32L471QG</c:v>
                  </c:pt>
                  <c:pt idx="454">
                    <c:v>STM32L471RE</c:v>
                  </c:pt>
                  <c:pt idx="455">
                    <c:v>STM32L471RG</c:v>
                  </c:pt>
                  <c:pt idx="456">
                    <c:v>STM32L471VE</c:v>
                  </c:pt>
                  <c:pt idx="457">
                    <c:v>STM32L471VG</c:v>
                  </c:pt>
                  <c:pt idx="458">
                    <c:v>STM32L471ZE</c:v>
                  </c:pt>
                  <c:pt idx="459">
                    <c:v>STM32L471ZG</c:v>
                  </c:pt>
                  <c:pt idx="460">
                    <c:v>STM32L475RC</c:v>
                  </c:pt>
                  <c:pt idx="461">
                    <c:v>STM32L475RE</c:v>
                  </c:pt>
                  <c:pt idx="462">
                    <c:v>STM32L475RG</c:v>
                  </c:pt>
                  <c:pt idx="463">
                    <c:v>STM32L475VC</c:v>
                  </c:pt>
                  <c:pt idx="464">
                    <c:v>STM32L475VE</c:v>
                  </c:pt>
                  <c:pt idx="465">
                    <c:v>STM32L475VG</c:v>
                  </c:pt>
                  <c:pt idx="466">
                    <c:v>STM32F765BG</c:v>
                  </c:pt>
                  <c:pt idx="467">
                    <c:v>STM32F765BI</c:v>
                  </c:pt>
                  <c:pt idx="468">
                    <c:v>STM32F765IG</c:v>
                  </c:pt>
                  <c:pt idx="469">
                    <c:v>STM32F765II</c:v>
                  </c:pt>
                  <c:pt idx="470">
                    <c:v>STM32F765NG</c:v>
                  </c:pt>
                  <c:pt idx="471">
                    <c:v>STM32F765NI</c:v>
                  </c:pt>
                  <c:pt idx="472">
                    <c:v>STM32F765VG</c:v>
                  </c:pt>
                  <c:pt idx="473">
                    <c:v>STM32F765VI</c:v>
                  </c:pt>
                  <c:pt idx="474">
                    <c:v>STM32F765ZG</c:v>
                  </c:pt>
                  <c:pt idx="475">
                    <c:v>STM32F765ZI</c:v>
                  </c:pt>
                  <c:pt idx="476">
                    <c:v>STM32F767BG</c:v>
                  </c:pt>
                  <c:pt idx="477">
                    <c:v>STM32F767BI</c:v>
                  </c:pt>
                  <c:pt idx="478">
                    <c:v>STM32F767IG</c:v>
                  </c:pt>
                  <c:pt idx="479">
                    <c:v>STM32F767II</c:v>
                  </c:pt>
                  <c:pt idx="480">
                    <c:v>STM32F767NG</c:v>
                  </c:pt>
                  <c:pt idx="481">
                    <c:v>STM32F767NI</c:v>
                  </c:pt>
                  <c:pt idx="482">
                    <c:v>STM32F767VG</c:v>
                  </c:pt>
                  <c:pt idx="483">
                    <c:v>STM32F767VI</c:v>
                  </c:pt>
                  <c:pt idx="484">
                    <c:v>STM32F767ZG</c:v>
                  </c:pt>
                  <c:pt idx="485">
                    <c:v>STM32F767ZI</c:v>
                  </c:pt>
                  <c:pt idx="486">
                    <c:v>STM32F769AI</c:v>
                  </c:pt>
                  <c:pt idx="487">
                    <c:v>STM32F769BG</c:v>
                  </c:pt>
                  <c:pt idx="488">
                    <c:v>STM32F769BI</c:v>
                  </c:pt>
                  <c:pt idx="489">
                    <c:v>STM32F769IG</c:v>
                  </c:pt>
                  <c:pt idx="490">
                    <c:v>STM32F769II</c:v>
                  </c:pt>
                  <c:pt idx="491">
                    <c:v>STM32F769NG</c:v>
                  </c:pt>
                  <c:pt idx="492">
                    <c:v>STM32F769NI</c:v>
                  </c:pt>
                  <c:pt idx="493">
                    <c:v>STM32F777BI</c:v>
                  </c:pt>
                  <c:pt idx="494">
                    <c:v>STM32F777II</c:v>
                  </c:pt>
                  <c:pt idx="495">
                    <c:v>STM32F777NI</c:v>
                  </c:pt>
                  <c:pt idx="496">
                    <c:v>STM32F777VI</c:v>
                  </c:pt>
                  <c:pt idx="497">
                    <c:v>STM32F777ZI</c:v>
                  </c:pt>
                  <c:pt idx="498">
                    <c:v>STM32F778AI</c:v>
                  </c:pt>
                  <c:pt idx="499">
                    <c:v>STM32F779AI</c:v>
                  </c:pt>
                  <c:pt idx="500">
                    <c:v>STM32F779BI</c:v>
                  </c:pt>
                  <c:pt idx="501">
                    <c:v>STM32F779II</c:v>
                  </c:pt>
                  <c:pt idx="502">
                    <c:v>STM32F779NI</c:v>
                  </c:pt>
                  <c:pt idx="503">
                    <c:v>STM32L431CB</c:v>
                  </c:pt>
                  <c:pt idx="504">
                    <c:v>STM32L431CC</c:v>
                  </c:pt>
                  <c:pt idx="505">
                    <c:v>STM32L431KB</c:v>
                  </c:pt>
                  <c:pt idx="506">
                    <c:v>STM32L431KC</c:v>
                  </c:pt>
                  <c:pt idx="507">
                    <c:v>STM32L431RB</c:v>
                  </c:pt>
                  <c:pt idx="508">
                    <c:v>STM32L431RC</c:v>
                  </c:pt>
                  <c:pt idx="509">
                    <c:v>STM32L431VC</c:v>
                  </c:pt>
                  <c:pt idx="510">
                    <c:v>STM32F413CG</c:v>
                  </c:pt>
                  <c:pt idx="511">
                    <c:v>STM32F413CH</c:v>
                  </c:pt>
                  <c:pt idx="512">
                    <c:v>STM32F413MG</c:v>
                  </c:pt>
                  <c:pt idx="513">
                    <c:v>STM32F413MH</c:v>
                  </c:pt>
                  <c:pt idx="514">
                    <c:v>STM32F413RG</c:v>
                  </c:pt>
                  <c:pt idx="515">
                    <c:v>STM32F413RH</c:v>
                  </c:pt>
                  <c:pt idx="516">
                    <c:v>STM32F413VG</c:v>
                  </c:pt>
                  <c:pt idx="517">
                    <c:v>STM32F413VH</c:v>
                  </c:pt>
                  <c:pt idx="518">
                    <c:v>STM32F413ZG</c:v>
                  </c:pt>
                  <c:pt idx="519">
                    <c:v>STM32F413ZH</c:v>
                  </c:pt>
                  <c:pt idx="520">
                    <c:v>STM32F423CH</c:v>
                  </c:pt>
                  <c:pt idx="521">
                    <c:v>STM32F423MH</c:v>
                  </c:pt>
                  <c:pt idx="522">
                    <c:v>STM32F423RH</c:v>
                  </c:pt>
                  <c:pt idx="523">
                    <c:v>STM32F423VH</c:v>
                  </c:pt>
                  <c:pt idx="524">
                    <c:v>STM32F423ZH</c:v>
                  </c:pt>
                  <c:pt idx="525">
                    <c:v>STM32F722IC</c:v>
                  </c:pt>
                  <c:pt idx="526">
                    <c:v>STM32F722IE</c:v>
                  </c:pt>
                  <c:pt idx="527">
                    <c:v>STM32F722RC</c:v>
                  </c:pt>
                  <c:pt idx="528">
                    <c:v>STM32F722RE</c:v>
                  </c:pt>
                  <c:pt idx="529">
                    <c:v>STM32F722VC</c:v>
                  </c:pt>
                  <c:pt idx="530">
                    <c:v>STM32F722VE</c:v>
                  </c:pt>
                  <c:pt idx="531">
                    <c:v>STM32F722ZC</c:v>
                  </c:pt>
                  <c:pt idx="532">
                    <c:v>STM32F722ZE</c:v>
                  </c:pt>
                  <c:pt idx="533">
                    <c:v>STM32F723IC</c:v>
                  </c:pt>
                  <c:pt idx="534">
                    <c:v>STM32F723IE</c:v>
                  </c:pt>
                  <c:pt idx="535">
                    <c:v>STM32F723VC</c:v>
                  </c:pt>
                  <c:pt idx="536">
                    <c:v>STM32F723VE</c:v>
                  </c:pt>
                  <c:pt idx="537">
                    <c:v>STM32F723ZC</c:v>
                  </c:pt>
                  <c:pt idx="538">
                    <c:v>STM32F723ZE</c:v>
                  </c:pt>
                  <c:pt idx="539">
                    <c:v>STM32F732IE</c:v>
                  </c:pt>
                  <c:pt idx="540">
                    <c:v>STM32F732RE</c:v>
                  </c:pt>
                  <c:pt idx="541">
                    <c:v>STM32F732VE</c:v>
                  </c:pt>
                  <c:pt idx="542">
                    <c:v>STM32F732ZE</c:v>
                  </c:pt>
                  <c:pt idx="543">
                    <c:v>STM32F733IE</c:v>
                  </c:pt>
                  <c:pt idx="544">
                    <c:v>STM32F733VE</c:v>
                  </c:pt>
                  <c:pt idx="545">
                    <c:v>STM32F733ZE</c:v>
                  </c:pt>
                  <c:pt idx="546">
                    <c:v>STM32L496AE</c:v>
                  </c:pt>
                  <c:pt idx="547">
                    <c:v>STM32L496AG</c:v>
                  </c:pt>
                  <c:pt idx="548">
                    <c:v>STM32L496QE</c:v>
                  </c:pt>
                  <c:pt idx="549">
                    <c:v>STM32L496QG</c:v>
                  </c:pt>
                  <c:pt idx="550">
                    <c:v>STM32L496RE</c:v>
                  </c:pt>
                  <c:pt idx="551">
                    <c:v>STM32L496RG</c:v>
                  </c:pt>
                  <c:pt idx="552">
                    <c:v>STM32L496VE</c:v>
                  </c:pt>
                  <c:pt idx="553">
                    <c:v>STM32L496VG</c:v>
                  </c:pt>
                  <c:pt idx="554">
                    <c:v>STM32L496WG</c:v>
                  </c:pt>
                  <c:pt idx="555">
                    <c:v>STM32L496ZE</c:v>
                  </c:pt>
                  <c:pt idx="556">
                    <c:v>STM32L496ZG</c:v>
                  </c:pt>
                  <c:pt idx="557">
                    <c:v>STM32L4A6AG</c:v>
                  </c:pt>
                  <c:pt idx="558">
                    <c:v>STM32L4A6QG</c:v>
                  </c:pt>
                  <c:pt idx="559">
                    <c:v>STM32L4A6RG</c:v>
                  </c:pt>
                  <c:pt idx="560">
                    <c:v>STM32L4A6VG</c:v>
                  </c:pt>
                  <c:pt idx="561">
                    <c:v>STM32L4A6ZG</c:v>
                  </c:pt>
                  <c:pt idx="562">
                    <c:v>STM32L451CC</c:v>
                  </c:pt>
                  <c:pt idx="563">
                    <c:v>STM32L451CE</c:v>
                  </c:pt>
                  <c:pt idx="564">
                    <c:v>STM32L451RC</c:v>
                  </c:pt>
                  <c:pt idx="565">
                    <c:v>STM32L451RE</c:v>
                  </c:pt>
                  <c:pt idx="566">
                    <c:v>STM32L451VC</c:v>
                  </c:pt>
                  <c:pt idx="567">
                    <c:v>STM32L451VE</c:v>
                  </c:pt>
                  <c:pt idx="568">
                    <c:v>STM32L452CC</c:v>
                  </c:pt>
                  <c:pt idx="569">
                    <c:v>STM32L452CE</c:v>
                  </c:pt>
                  <c:pt idx="570">
                    <c:v>STM32L452RC</c:v>
                  </c:pt>
                  <c:pt idx="571">
                    <c:v>STM32L452RE</c:v>
                  </c:pt>
                  <c:pt idx="572">
                    <c:v>STM32L452VC</c:v>
                  </c:pt>
                  <c:pt idx="573">
                    <c:v>STM32L452VE</c:v>
                  </c:pt>
                  <c:pt idx="574">
                    <c:v>STM32L462CE</c:v>
                  </c:pt>
                  <c:pt idx="575">
                    <c:v>STM32L462RE</c:v>
                  </c:pt>
                  <c:pt idx="576">
                    <c:v>STM32L462VE</c:v>
                  </c:pt>
                  <c:pt idx="577">
                    <c:v>STM8S001J3</c:v>
                  </c:pt>
                  <c:pt idx="578">
                    <c:v>STM32H753AI</c:v>
                  </c:pt>
                  <c:pt idx="579">
                    <c:v>STM32H753BI</c:v>
                  </c:pt>
                  <c:pt idx="580">
                    <c:v>STM32H753II</c:v>
                  </c:pt>
                  <c:pt idx="581">
                    <c:v>STM32H753VI</c:v>
                  </c:pt>
                  <c:pt idx="582">
                    <c:v>STM32H753XI</c:v>
                  </c:pt>
                  <c:pt idx="583">
                    <c:v>STM32H753ZI</c:v>
                  </c:pt>
                  <c:pt idx="584">
                    <c:v>STM8L001J3</c:v>
                  </c:pt>
                  <c:pt idx="585">
                    <c:v>STM8L050J3</c:v>
                  </c:pt>
                  <c:pt idx="586">
                    <c:v>STM32L4R5AG</c:v>
                  </c:pt>
                  <c:pt idx="587">
                    <c:v>STM32L4R5AI</c:v>
                  </c:pt>
                  <c:pt idx="588">
                    <c:v>STM32L4R5QG</c:v>
                  </c:pt>
                  <c:pt idx="589">
                    <c:v>STM32L4R5QI</c:v>
                  </c:pt>
                  <c:pt idx="590">
                    <c:v>STM32L4R5VG</c:v>
                  </c:pt>
                  <c:pt idx="591">
                    <c:v>STM32L4R5VI</c:v>
                  </c:pt>
                  <c:pt idx="592">
                    <c:v>STM32L4R5ZG</c:v>
                  </c:pt>
                  <c:pt idx="593">
                    <c:v>STM32L4R5ZI</c:v>
                  </c:pt>
                  <c:pt idx="594">
                    <c:v>STM32L4R7AI</c:v>
                  </c:pt>
                  <c:pt idx="595">
                    <c:v>STM32L4R7VI</c:v>
                  </c:pt>
                  <c:pt idx="596">
                    <c:v>STM32L4R7ZI</c:v>
                  </c:pt>
                  <c:pt idx="597">
                    <c:v>STM32L4R9AG</c:v>
                  </c:pt>
                  <c:pt idx="598">
                    <c:v>STM32L4R9AI</c:v>
                  </c:pt>
                  <c:pt idx="599">
                    <c:v>STM32L4R9VG</c:v>
                  </c:pt>
                  <c:pt idx="600">
                    <c:v>STM32L4R9VI</c:v>
                  </c:pt>
                  <c:pt idx="601">
                    <c:v>STM32L4R9ZG</c:v>
                  </c:pt>
                  <c:pt idx="602">
                    <c:v>STM32L4R9ZI</c:v>
                  </c:pt>
                  <c:pt idx="603">
                    <c:v>STM32L4S5AI</c:v>
                  </c:pt>
                  <c:pt idx="604">
                    <c:v>STM32L4S5QI</c:v>
                  </c:pt>
                  <c:pt idx="605">
                    <c:v>STM32L4S5VI</c:v>
                  </c:pt>
                  <c:pt idx="606">
                    <c:v>STM32L4S5ZI</c:v>
                  </c:pt>
                  <c:pt idx="607">
                    <c:v>STM32L4S7AI</c:v>
                  </c:pt>
                  <c:pt idx="608">
                    <c:v>STM32L4S7VI</c:v>
                  </c:pt>
                  <c:pt idx="609">
                    <c:v>STM32L4S7ZI</c:v>
                  </c:pt>
                  <c:pt idx="610">
                    <c:v>STM32L4S9AI</c:v>
                  </c:pt>
                  <c:pt idx="611">
                    <c:v>STM32L4S9VI</c:v>
                  </c:pt>
                  <c:pt idx="612">
                    <c:v>STM32L4S9ZI</c:v>
                  </c:pt>
                  <c:pt idx="613">
                    <c:v>STM8AF6366</c:v>
                  </c:pt>
                  <c:pt idx="614">
                    <c:v>STM8AF6388</c:v>
                  </c:pt>
                  <c:pt idx="615">
                    <c:v>STM32L010C6</c:v>
                  </c:pt>
                  <c:pt idx="616">
                    <c:v>STM32L010F4</c:v>
                  </c:pt>
                  <c:pt idx="617">
                    <c:v>STM32L010K4</c:v>
                  </c:pt>
                  <c:pt idx="618">
                    <c:v>STM32L010K8</c:v>
                  </c:pt>
                  <c:pt idx="619">
                    <c:v>STM32L010R8</c:v>
                  </c:pt>
                  <c:pt idx="620">
                    <c:v>STM32L010RB</c:v>
                  </c:pt>
                  <c:pt idx="621">
                    <c:v>STM32F730I8</c:v>
                  </c:pt>
                  <c:pt idx="622">
                    <c:v>STM32F730R8</c:v>
                  </c:pt>
                  <c:pt idx="623">
                    <c:v>STM32F730V8</c:v>
                  </c:pt>
                  <c:pt idx="624">
                    <c:v>STM32F730Z8</c:v>
                  </c:pt>
                  <c:pt idx="625">
                    <c:v>STM32F750N8</c:v>
                  </c:pt>
                  <c:pt idx="626">
                    <c:v>STM32F750V8</c:v>
                  </c:pt>
                  <c:pt idx="627">
                    <c:v>STM32F750Z8</c:v>
                  </c:pt>
                  <c:pt idx="628">
                    <c:v>STM32L412C8</c:v>
                  </c:pt>
                  <c:pt idx="629">
                    <c:v>STM32L412CB</c:v>
                  </c:pt>
                  <c:pt idx="630">
                    <c:v>STM32L412K8</c:v>
                  </c:pt>
                  <c:pt idx="631">
                    <c:v>STM32L412KB</c:v>
                  </c:pt>
                  <c:pt idx="632">
                    <c:v>STM32L412R8</c:v>
                  </c:pt>
                  <c:pt idx="633">
                    <c:v>STM32L412RB</c:v>
                  </c:pt>
                  <c:pt idx="634">
                    <c:v>STM32L412T8</c:v>
                  </c:pt>
                  <c:pt idx="635">
                    <c:v>STM32L412TB</c:v>
                  </c:pt>
                  <c:pt idx="636">
                    <c:v>STM32L422CB</c:v>
                  </c:pt>
                  <c:pt idx="637">
                    <c:v>STM32L422KB</c:v>
                  </c:pt>
                  <c:pt idx="638">
                    <c:v>STM32L422RB</c:v>
                  </c:pt>
                  <c:pt idx="639">
                    <c:v>STM32L422TB</c:v>
                  </c:pt>
                  <c:pt idx="640">
                    <c:v>STM32G070CB</c:v>
                  </c:pt>
                  <c:pt idx="641">
                    <c:v>STM32G070KB</c:v>
                  </c:pt>
                  <c:pt idx="642">
                    <c:v>STM32G070RB</c:v>
                  </c:pt>
                  <c:pt idx="643">
                    <c:v>STM32G071CB</c:v>
                  </c:pt>
                  <c:pt idx="644">
                    <c:v>STM32G071EB</c:v>
                  </c:pt>
                  <c:pt idx="645">
                    <c:v>STM32G071G8</c:v>
                  </c:pt>
                  <c:pt idx="646">
                    <c:v>STM32G071GB</c:v>
                  </c:pt>
                  <c:pt idx="647">
                    <c:v>STM32G071K8</c:v>
                  </c:pt>
                  <c:pt idx="648">
                    <c:v>STM32G071KB</c:v>
                  </c:pt>
                  <c:pt idx="649">
                    <c:v>STM32G071R8</c:v>
                  </c:pt>
                  <c:pt idx="650">
                    <c:v>STM32G071RB</c:v>
                  </c:pt>
                  <c:pt idx="651">
                    <c:v>STM32G081CB</c:v>
                  </c:pt>
                  <c:pt idx="652">
                    <c:v>STM32G081EB</c:v>
                  </c:pt>
                  <c:pt idx="653">
                    <c:v>STM32G081GB</c:v>
                  </c:pt>
                  <c:pt idx="654">
                    <c:v>STM32G081RB</c:v>
                  </c:pt>
                  <c:pt idx="655">
                    <c:v>STM32G071C8</c:v>
                  </c:pt>
                  <c:pt idx="656">
                    <c:v>STM32MP151A</c:v>
                  </c:pt>
                  <c:pt idx="657">
                    <c:v>STM32MP151C</c:v>
                  </c:pt>
                  <c:pt idx="658">
                    <c:v>STM32MP151D</c:v>
                  </c:pt>
                  <c:pt idx="659">
                    <c:v>STM32MP151F</c:v>
                  </c:pt>
                  <c:pt idx="660">
                    <c:v>STM32MP153A</c:v>
                  </c:pt>
                  <c:pt idx="661">
                    <c:v>STM32MP153C</c:v>
                  </c:pt>
                  <c:pt idx="662">
                    <c:v>STM32MP153D</c:v>
                  </c:pt>
                  <c:pt idx="663">
                    <c:v>STM32MP153F</c:v>
                  </c:pt>
                  <c:pt idx="664">
                    <c:v>STM32MP157A</c:v>
                  </c:pt>
                  <c:pt idx="665">
                    <c:v>STM32MP157C</c:v>
                  </c:pt>
                  <c:pt idx="666">
                    <c:v>STM32MP157D</c:v>
                  </c:pt>
                  <c:pt idx="667">
                    <c:v>STM32MP157F</c:v>
                  </c:pt>
                  <c:pt idx="668">
                    <c:v>STM32G431C6</c:v>
                  </c:pt>
                  <c:pt idx="669">
                    <c:v>STM32G431C8</c:v>
                  </c:pt>
                  <c:pt idx="670">
                    <c:v>STM32G431CB</c:v>
                  </c:pt>
                  <c:pt idx="671">
                    <c:v>STM32G431K6</c:v>
                  </c:pt>
                  <c:pt idx="672">
                    <c:v>STM32G431K8</c:v>
                  </c:pt>
                  <c:pt idx="673">
                    <c:v>STM32G431KB</c:v>
                  </c:pt>
                  <c:pt idx="674">
                    <c:v>STM32G431M6</c:v>
                  </c:pt>
                  <c:pt idx="675">
                    <c:v>STM32G431M8</c:v>
                  </c:pt>
                  <c:pt idx="676">
                    <c:v>STM32G431MB</c:v>
                  </c:pt>
                  <c:pt idx="677">
                    <c:v>STM32G431R6</c:v>
                  </c:pt>
                  <c:pt idx="678">
                    <c:v>STM32G431R8</c:v>
                  </c:pt>
                  <c:pt idx="679">
                    <c:v>STM32G431RB</c:v>
                  </c:pt>
                  <c:pt idx="680">
                    <c:v>STM32G431V6</c:v>
                  </c:pt>
                  <c:pt idx="681">
                    <c:v>STM32G431V8</c:v>
                  </c:pt>
                  <c:pt idx="682">
                    <c:v>STM32G431VB</c:v>
                  </c:pt>
                  <c:pt idx="683">
                    <c:v>STM32G441CB</c:v>
                  </c:pt>
                  <c:pt idx="684">
                    <c:v>STM32G441KB</c:v>
                  </c:pt>
                  <c:pt idx="685">
                    <c:v>STM32G441MB</c:v>
                  </c:pt>
                  <c:pt idx="686">
                    <c:v>STM32G441RB</c:v>
                  </c:pt>
                  <c:pt idx="687">
                    <c:v>STM32G441VB</c:v>
                  </c:pt>
                  <c:pt idx="688">
                    <c:v>STM32G473CB</c:v>
                  </c:pt>
                  <c:pt idx="689">
                    <c:v>STM32G473CC</c:v>
                  </c:pt>
                  <c:pt idx="690">
                    <c:v>STM32G473CE</c:v>
                  </c:pt>
                  <c:pt idx="691">
                    <c:v>STM32G473MB</c:v>
                  </c:pt>
                  <c:pt idx="692">
                    <c:v>STM32G473MC</c:v>
                  </c:pt>
                  <c:pt idx="693">
                    <c:v>STM32G473ME</c:v>
                  </c:pt>
                  <c:pt idx="694">
                    <c:v>STM32G473PB</c:v>
                  </c:pt>
                  <c:pt idx="695">
                    <c:v>STM32G473PC</c:v>
                  </c:pt>
                  <c:pt idx="696">
                    <c:v>STM32G473PE</c:v>
                  </c:pt>
                  <c:pt idx="697">
                    <c:v>STM32G473QB</c:v>
                  </c:pt>
                  <c:pt idx="698">
                    <c:v>STM32G473QC</c:v>
                  </c:pt>
                  <c:pt idx="699">
                    <c:v>STM32G473QE</c:v>
                  </c:pt>
                  <c:pt idx="700">
                    <c:v>STM32G473RB</c:v>
                  </c:pt>
                  <c:pt idx="701">
                    <c:v>STM32G473RC</c:v>
                  </c:pt>
                  <c:pt idx="702">
                    <c:v>STM32G473RE</c:v>
                  </c:pt>
                  <c:pt idx="703">
                    <c:v>STM32G473VB</c:v>
                  </c:pt>
                  <c:pt idx="704">
                    <c:v>STM32G473VC</c:v>
                  </c:pt>
                  <c:pt idx="705">
                    <c:v>STM32G473VE</c:v>
                  </c:pt>
                  <c:pt idx="706">
                    <c:v>STM32G474CB</c:v>
                  </c:pt>
                  <c:pt idx="707">
                    <c:v>STM32G474CC</c:v>
                  </c:pt>
                  <c:pt idx="708">
                    <c:v>STM32G474CE</c:v>
                  </c:pt>
                  <c:pt idx="709">
                    <c:v>STM32G474MB</c:v>
                  </c:pt>
                  <c:pt idx="710">
                    <c:v>STM32G474MC</c:v>
                  </c:pt>
                  <c:pt idx="711">
                    <c:v>STM32G474ME</c:v>
                  </c:pt>
                  <c:pt idx="712">
                    <c:v>STM32G474PB</c:v>
                  </c:pt>
                  <c:pt idx="713">
                    <c:v>STM32G474PC</c:v>
                  </c:pt>
                  <c:pt idx="714">
                    <c:v>STM32G474PE</c:v>
                  </c:pt>
                  <c:pt idx="715">
                    <c:v>STM32G474QB</c:v>
                  </c:pt>
                  <c:pt idx="716">
                    <c:v>STM32G474QC</c:v>
                  </c:pt>
                  <c:pt idx="717">
                    <c:v>STM32G474QE</c:v>
                  </c:pt>
                  <c:pt idx="718">
                    <c:v>STM32G474RB</c:v>
                  </c:pt>
                  <c:pt idx="719">
                    <c:v>STM32G474RC</c:v>
                  </c:pt>
                  <c:pt idx="720">
                    <c:v>STM32G474RE</c:v>
                  </c:pt>
                  <c:pt idx="721">
                    <c:v>STM32G474VB</c:v>
                  </c:pt>
                  <c:pt idx="722">
                    <c:v>STM32G474VC</c:v>
                  </c:pt>
                  <c:pt idx="723">
                    <c:v>STM32G474VE</c:v>
                  </c:pt>
                  <c:pt idx="724">
                    <c:v>STM32G483CE</c:v>
                  </c:pt>
                  <c:pt idx="725">
                    <c:v>STM32G483ME</c:v>
                  </c:pt>
                  <c:pt idx="726">
                    <c:v>STM32G483PE</c:v>
                  </c:pt>
                  <c:pt idx="727">
                    <c:v>STM32G483QE</c:v>
                  </c:pt>
                  <c:pt idx="728">
                    <c:v>STM32G483RE</c:v>
                  </c:pt>
                  <c:pt idx="729">
                    <c:v>STM32G483VE</c:v>
                  </c:pt>
                  <c:pt idx="730">
                    <c:v>STM32G484CE</c:v>
                  </c:pt>
                  <c:pt idx="731">
                    <c:v>STM32G484ME</c:v>
                  </c:pt>
                  <c:pt idx="732">
                    <c:v>STM32G484PE</c:v>
                  </c:pt>
                  <c:pt idx="733">
                    <c:v>STM32G484QE</c:v>
                  </c:pt>
                  <c:pt idx="734">
                    <c:v>STM32G484RE</c:v>
                  </c:pt>
                  <c:pt idx="735">
                    <c:v>STM32G484VE</c:v>
                  </c:pt>
                  <c:pt idx="736">
                    <c:v>STM32H745BG</c:v>
                  </c:pt>
                  <c:pt idx="737">
                    <c:v>STM32H745BI</c:v>
                  </c:pt>
                  <c:pt idx="738">
                    <c:v>STM32H745IG</c:v>
                  </c:pt>
                  <c:pt idx="739">
                    <c:v>STM32H745II</c:v>
                  </c:pt>
                  <c:pt idx="740">
                    <c:v>STM32H745XG</c:v>
                  </c:pt>
                  <c:pt idx="741">
                    <c:v>STM32H745XI</c:v>
                  </c:pt>
                  <c:pt idx="742">
                    <c:v>STM32H745ZG</c:v>
                  </c:pt>
                  <c:pt idx="743">
                    <c:v>STM32H745ZI</c:v>
                  </c:pt>
                  <c:pt idx="744">
                    <c:v>STM32H747AG</c:v>
                  </c:pt>
                  <c:pt idx="745">
                    <c:v>STM32H747AI</c:v>
                  </c:pt>
                  <c:pt idx="746">
                    <c:v>STM32H747BG</c:v>
                  </c:pt>
                  <c:pt idx="747">
                    <c:v>STM32H747BI</c:v>
                  </c:pt>
                  <c:pt idx="748">
                    <c:v>STM32H747IG</c:v>
                  </c:pt>
                  <c:pt idx="749">
                    <c:v>STM32H747II</c:v>
                  </c:pt>
                  <c:pt idx="750">
                    <c:v>STM32H747XG</c:v>
                  </c:pt>
                  <c:pt idx="751">
                    <c:v>STM32H747XI</c:v>
                  </c:pt>
                  <c:pt idx="752">
                    <c:v>STM32H747ZI</c:v>
                  </c:pt>
                  <c:pt idx="753">
                    <c:v>STM32H755BI</c:v>
                  </c:pt>
                  <c:pt idx="754">
                    <c:v>STM32H755II</c:v>
                  </c:pt>
                  <c:pt idx="755">
                    <c:v>STM32H755XI</c:v>
                  </c:pt>
                  <c:pt idx="756">
                    <c:v>STM32H755ZI</c:v>
                  </c:pt>
                  <c:pt idx="757">
                    <c:v>STM32H757AI</c:v>
                  </c:pt>
                  <c:pt idx="758">
                    <c:v>STM32H757BI</c:v>
                  </c:pt>
                  <c:pt idx="759">
                    <c:v>STM32H757II</c:v>
                  </c:pt>
                  <c:pt idx="760">
                    <c:v>STM32H757XI</c:v>
                  </c:pt>
                  <c:pt idx="761">
                    <c:v>STM32H757ZI</c:v>
                  </c:pt>
                  <c:pt idx="762">
                    <c:v>STM32G030C6</c:v>
                  </c:pt>
                  <c:pt idx="763">
                    <c:v>STM32G030C8</c:v>
                  </c:pt>
                  <c:pt idx="764">
                    <c:v>STM32G030F6</c:v>
                  </c:pt>
                  <c:pt idx="765">
                    <c:v>STM32G030J6</c:v>
                  </c:pt>
                  <c:pt idx="766">
                    <c:v>STM32G030K6</c:v>
                  </c:pt>
                  <c:pt idx="767">
                    <c:v>STM32G030K8</c:v>
                  </c:pt>
                  <c:pt idx="768">
                    <c:v>STM32G031C4</c:v>
                  </c:pt>
                  <c:pt idx="769">
                    <c:v>STM32G031C6</c:v>
                  </c:pt>
                  <c:pt idx="770">
                    <c:v>STM32G031C8</c:v>
                  </c:pt>
                  <c:pt idx="771">
                    <c:v>STM32G031F4</c:v>
                  </c:pt>
                  <c:pt idx="772">
                    <c:v>STM32G031F6</c:v>
                  </c:pt>
                  <c:pt idx="773">
                    <c:v>STM32G031F8</c:v>
                  </c:pt>
                  <c:pt idx="774">
                    <c:v>STM32G031G4</c:v>
                  </c:pt>
                  <c:pt idx="775">
                    <c:v>STM32G031G6</c:v>
                  </c:pt>
                  <c:pt idx="776">
                    <c:v>STM32G031G8</c:v>
                  </c:pt>
                  <c:pt idx="777">
                    <c:v>STM32G031J4</c:v>
                  </c:pt>
                  <c:pt idx="778">
                    <c:v>STM32G031J6</c:v>
                  </c:pt>
                  <c:pt idx="779">
                    <c:v>STM32G031K4</c:v>
                  </c:pt>
                  <c:pt idx="780">
                    <c:v>STM32G031K6</c:v>
                  </c:pt>
                  <c:pt idx="781">
                    <c:v>STM32G031K8</c:v>
                  </c:pt>
                  <c:pt idx="782">
                    <c:v>STM32G031Y8</c:v>
                  </c:pt>
                  <c:pt idx="783">
                    <c:v>STM32G041C6</c:v>
                  </c:pt>
                  <c:pt idx="784">
                    <c:v>STM32G041C8</c:v>
                  </c:pt>
                  <c:pt idx="785">
                    <c:v>STM32G041F6</c:v>
                  </c:pt>
                  <c:pt idx="786">
                    <c:v>STM32G041F8</c:v>
                  </c:pt>
                  <c:pt idx="787">
                    <c:v>STM32G041G6</c:v>
                  </c:pt>
                  <c:pt idx="788">
                    <c:v>STM32G041G8</c:v>
                  </c:pt>
                  <c:pt idx="789">
                    <c:v>STM32G041J6</c:v>
                  </c:pt>
                  <c:pt idx="790">
                    <c:v>STM32G041K6</c:v>
                  </c:pt>
                  <c:pt idx="791">
                    <c:v>STM32G041K8</c:v>
                  </c:pt>
                  <c:pt idx="792">
                    <c:v>STM32G041Y8</c:v>
                  </c:pt>
                  <c:pt idx="793">
                    <c:v>STM32WB30CE</c:v>
                  </c:pt>
                  <c:pt idx="794">
                    <c:v>STM32WB50CG</c:v>
                  </c:pt>
                  <c:pt idx="795">
                    <c:v>STM32L4P5AE</c:v>
                  </c:pt>
                  <c:pt idx="796">
                    <c:v>STM32L4P5AG</c:v>
                  </c:pt>
                  <c:pt idx="797">
                    <c:v>STM32L4P5CE</c:v>
                  </c:pt>
                  <c:pt idx="798">
                    <c:v>STM32L4P5CG</c:v>
                  </c:pt>
                  <c:pt idx="799">
                    <c:v>STM32L4P5QE</c:v>
                  </c:pt>
                  <c:pt idx="800">
                    <c:v>STM32L4P5QG</c:v>
                  </c:pt>
                  <c:pt idx="801">
                    <c:v>STM32L4P5RE</c:v>
                  </c:pt>
                  <c:pt idx="802">
                    <c:v>STM32L4P5RG</c:v>
                  </c:pt>
                  <c:pt idx="803">
                    <c:v>STM32L4P5VE</c:v>
                  </c:pt>
                  <c:pt idx="804">
                    <c:v>STM32L4P5VG</c:v>
                  </c:pt>
                  <c:pt idx="805">
                    <c:v>STM32L4P5ZE</c:v>
                  </c:pt>
                  <c:pt idx="806">
                    <c:v>STM32L4P5ZG</c:v>
                  </c:pt>
                  <c:pt idx="807">
                    <c:v>STM32L4Q5AG</c:v>
                  </c:pt>
                  <c:pt idx="808">
                    <c:v>STM32L4Q5CG</c:v>
                  </c:pt>
                  <c:pt idx="809">
                    <c:v>STM32L4Q5QG</c:v>
                  </c:pt>
                  <c:pt idx="810">
                    <c:v>STM32L4Q5RG</c:v>
                  </c:pt>
                  <c:pt idx="811">
                    <c:v>STM32L4Q5VG</c:v>
                  </c:pt>
                  <c:pt idx="812">
                    <c:v>STM32L4Q5ZG</c:v>
                  </c:pt>
                  <c:pt idx="813">
                    <c:v>STM32WLE4C8</c:v>
                  </c:pt>
                  <c:pt idx="814">
                    <c:v>STM32WLE4CB</c:v>
                  </c:pt>
                  <c:pt idx="815">
                    <c:v>STM32WLE4CC</c:v>
                  </c:pt>
                  <c:pt idx="816">
                    <c:v>STM32WLE4J8</c:v>
                  </c:pt>
                  <c:pt idx="817">
                    <c:v>STM32WLE4JB</c:v>
                  </c:pt>
                  <c:pt idx="818">
                    <c:v>STM32WLE4JC</c:v>
                  </c:pt>
                  <c:pt idx="819">
                    <c:v>STM32WLE5C8</c:v>
                  </c:pt>
                  <c:pt idx="820">
                    <c:v>STM32WLE5CB</c:v>
                  </c:pt>
                  <c:pt idx="821">
                    <c:v>STM32WLE5CC</c:v>
                  </c:pt>
                  <c:pt idx="822">
                    <c:v>STM32WLE5J8</c:v>
                  </c:pt>
                  <c:pt idx="823">
                    <c:v>STM32WLE5JB</c:v>
                  </c:pt>
                  <c:pt idx="824">
                    <c:v>STM32WLE5JC</c:v>
                  </c:pt>
                  <c:pt idx="825">
                    <c:v>STM32H723VE</c:v>
                  </c:pt>
                  <c:pt idx="826">
                    <c:v>STM32H723VG</c:v>
                  </c:pt>
                  <c:pt idx="827">
                    <c:v>STM32H723ZE</c:v>
                  </c:pt>
                  <c:pt idx="828">
                    <c:v>STM32H723ZG</c:v>
                  </c:pt>
                  <c:pt idx="829">
                    <c:v>STM32H725AE</c:v>
                  </c:pt>
                  <c:pt idx="830">
                    <c:v>STM32H725AG</c:v>
                  </c:pt>
                  <c:pt idx="831">
                    <c:v>STM32H725IE</c:v>
                  </c:pt>
                  <c:pt idx="832">
                    <c:v>STM32H725IG</c:v>
                  </c:pt>
                  <c:pt idx="833">
                    <c:v>STM32H725RE</c:v>
                  </c:pt>
                  <c:pt idx="834">
                    <c:v>STM32H725RG</c:v>
                  </c:pt>
                  <c:pt idx="835">
                    <c:v>STM32H725VE</c:v>
                  </c:pt>
                  <c:pt idx="836">
                    <c:v>STM32H725VG</c:v>
                  </c:pt>
                  <c:pt idx="837">
                    <c:v>STM32H725ZE</c:v>
                  </c:pt>
                  <c:pt idx="838">
                    <c:v>STM32H725ZG</c:v>
                  </c:pt>
                  <c:pt idx="839">
                    <c:v>STM32H730AB</c:v>
                  </c:pt>
                  <c:pt idx="840">
                    <c:v>STM32H730IB</c:v>
                  </c:pt>
                  <c:pt idx="841">
                    <c:v>STM32H730VB</c:v>
                  </c:pt>
                  <c:pt idx="842">
                    <c:v>STM32H730ZB</c:v>
                  </c:pt>
                  <c:pt idx="843">
                    <c:v>STM32H733VG</c:v>
                  </c:pt>
                  <c:pt idx="844">
                    <c:v>STM32H733ZG</c:v>
                  </c:pt>
                  <c:pt idx="845">
                    <c:v>STM32H735AG</c:v>
                  </c:pt>
                  <c:pt idx="846">
                    <c:v>STM32H735IG</c:v>
                  </c:pt>
                  <c:pt idx="847">
                    <c:v>STM32H735RG</c:v>
                  </c:pt>
                  <c:pt idx="848">
                    <c:v>STM32H735VG</c:v>
                  </c:pt>
                  <c:pt idx="849">
                    <c:v>STM32H735ZG</c:v>
                  </c:pt>
                  <c:pt idx="850">
                    <c:v>STM32G491CC</c:v>
                  </c:pt>
                  <c:pt idx="851">
                    <c:v>STM32G491CE</c:v>
                  </c:pt>
                  <c:pt idx="852">
                    <c:v>STM32G491KC</c:v>
                  </c:pt>
                  <c:pt idx="853">
                    <c:v>STM32G491KE</c:v>
                  </c:pt>
                  <c:pt idx="854">
                    <c:v>STM32G491MC</c:v>
                  </c:pt>
                  <c:pt idx="855">
                    <c:v>STM32G491ME</c:v>
                  </c:pt>
                  <c:pt idx="856">
                    <c:v>STM32G491RC</c:v>
                  </c:pt>
                  <c:pt idx="857">
                    <c:v>STM32G491RE</c:v>
                  </c:pt>
                  <c:pt idx="858">
                    <c:v>STM32G491VC</c:v>
                  </c:pt>
                  <c:pt idx="859">
                    <c:v>STM32G491VE</c:v>
                  </c:pt>
                  <c:pt idx="860">
                    <c:v>STM32G4A1CE</c:v>
                  </c:pt>
                  <c:pt idx="861">
                    <c:v>STM32G4A1KE</c:v>
                  </c:pt>
                  <c:pt idx="862">
                    <c:v>STM32G4A1ME</c:v>
                  </c:pt>
                  <c:pt idx="863">
                    <c:v>STM32G4A1RE</c:v>
                  </c:pt>
                  <c:pt idx="864">
                    <c:v>STM32G4A1VE</c:v>
                  </c:pt>
                  <c:pt idx="865">
                    <c:v>STM32G0B0CE</c:v>
                  </c:pt>
                  <c:pt idx="866">
                    <c:v>STM32G0B0KE</c:v>
                  </c:pt>
                  <c:pt idx="867">
                    <c:v>STM32G0B0RE</c:v>
                  </c:pt>
                  <c:pt idx="868">
                    <c:v>STM32G0B0VE</c:v>
                  </c:pt>
                  <c:pt idx="869">
                    <c:v>STM32G0B1CB</c:v>
                  </c:pt>
                  <c:pt idx="870">
                    <c:v>STM32G0B1CC</c:v>
                  </c:pt>
                  <c:pt idx="871">
                    <c:v>STM32G0B1CE</c:v>
                  </c:pt>
                  <c:pt idx="872">
                    <c:v>STM32G0B1KB</c:v>
                  </c:pt>
                  <c:pt idx="873">
                    <c:v>STM32G0B1KC</c:v>
                  </c:pt>
                  <c:pt idx="874">
                    <c:v>STM32G0B1KE</c:v>
                  </c:pt>
                  <c:pt idx="875">
                    <c:v>STM32G0B1MB</c:v>
                  </c:pt>
                  <c:pt idx="876">
                    <c:v>STM32G0B1MC</c:v>
                  </c:pt>
                  <c:pt idx="877">
                    <c:v>STM32G0B1ME</c:v>
                  </c:pt>
                  <c:pt idx="878">
                    <c:v>STM32G0B1RB</c:v>
                  </c:pt>
                  <c:pt idx="879">
                    <c:v>STM32G0B1RC</c:v>
                  </c:pt>
                  <c:pt idx="880">
                    <c:v>STM32G0B1RE</c:v>
                  </c:pt>
                  <c:pt idx="881">
                    <c:v>STM32G0B1VB</c:v>
                  </c:pt>
                  <c:pt idx="882">
                    <c:v>STM32G0B1VC</c:v>
                  </c:pt>
                  <c:pt idx="883">
                    <c:v>STM32G0B1VE</c:v>
                  </c:pt>
                  <c:pt idx="884">
                    <c:v>STM32G0C1CC</c:v>
                  </c:pt>
                  <c:pt idx="885">
                    <c:v>STM32G0C1CE</c:v>
                  </c:pt>
                  <c:pt idx="886">
                    <c:v>STM32G0C1KC</c:v>
                  </c:pt>
                  <c:pt idx="887">
                    <c:v>STM32G0C1KE</c:v>
                  </c:pt>
                  <c:pt idx="888">
                    <c:v>STM32G0C1MC</c:v>
                  </c:pt>
                  <c:pt idx="889">
                    <c:v>STM32G0C1ME</c:v>
                  </c:pt>
                  <c:pt idx="890">
                    <c:v>STM32G0C1RC</c:v>
                  </c:pt>
                  <c:pt idx="891">
                    <c:v>STM32G0C1RE</c:v>
                  </c:pt>
                  <c:pt idx="892">
                    <c:v>STM32G0C1VC</c:v>
                  </c:pt>
                  <c:pt idx="893">
                    <c:v>STM32G0C1VE</c:v>
                  </c:pt>
                  <c:pt idx="894">
                    <c:v>STM32WL54CC</c:v>
                  </c:pt>
                  <c:pt idx="895">
                    <c:v>STM32WL54JC</c:v>
                  </c:pt>
                  <c:pt idx="896">
                    <c:v>STM32WL55CC</c:v>
                  </c:pt>
                  <c:pt idx="897">
                    <c:v>STM32WL55JC</c:v>
                  </c:pt>
                  <c:pt idx="898">
                    <c:v>STM32G050C6</c:v>
                  </c:pt>
                  <c:pt idx="899">
                    <c:v>STM32G050C8</c:v>
                  </c:pt>
                  <c:pt idx="900">
                    <c:v>STM32G050F6</c:v>
                  </c:pt>
                  <c:pt idx="901">
                    <c:v>STM32G050K6</c:v>
                  </c:pt>
                  <c:pt idx="902">
                    <c:v>STM32G050K8</c:v>
                  </c:pt>
                  <c:pt idx="903">
                    <c:v>STM32G051C6</c:v>
                  </c:pt>
                  <c:pt idx="904">
                    <c:v>STM32G051C8</c:v>
                  </c:pt>
                  <c:pt idx="905">
                    <c:v>STM32G051F6</c:v>
                  </c:pt>
                  <c:pt idx="906">
                    <c:v>STM32G051F8</c:v>
                  </c:pt>
                  <c:pt idx="907">
                    <c:v>STM32G051G6</c:v>
                  </c:pt>
                  <c:pt idx="908">
                    <c:v>STM32G051G8</c:v>
                  </c:pt>
                  <c:pt idx="909">
                    <c:v>STM32G051K6</c:v>
                  </c:pt>
                  <c:pt idx="910">
                    <c:v>STM32G051K8</c:v>
                  </c:pt>
                  <c:pt idx="911">
                    <c:v>STM32G061C6</c:v>
                  </c:pt>
                  <c:pt idx="912">
                    <c:v>STM32G061C8</c:v>
                  </c:pt>
                  <c:pt idx="913">
                    <c:v>STM32G061F6</c:v>
                  </c:pt>
                  <c:pt idx="914">
                    <c:v>STM32G061F8</c:v>
                  </c:pt>
                  <c:pt idx="915">
                    <c:v>STM32G061G6</c:v>
                  </c:pt>
                  <c:pt idx="916">
                    <c:v>STM32G061G8</c:v>
                  </c:pt>
                  <c:pt idx="917">
                    <c:v>STM32G061K6</c:v>
                  </c:pt>
                  <c:pt idx="918">
                    <c:v>STM32G061K8</c:v>
                  </c:pt>
                  <c:pt idx="919">
                    <c:v>STM32WB10CC</c:v>
                  </c:pt>
                  <c:pt idx="920">
                    <c:v>STM32WB15CC</c:v>
                  </c:pt>
                  <c:pt idx="921">
                    <c:v>STM32U575AG</c:v>
                  </c:pt>
                  <c:pt idx="922">
                    <c:v>STM32U575AI</c:v>
                  </c:pt>
                  <c:pt idx="923">
                    <c:v>STM32U575CG</c:v>
                  </c:pt>
                  <c:pt idx="924">
                    <c:v>STM32U575CI</c:v>
                  </c:pt>
                  <c:pt idx="925">
                    <c:v>STM32U575OG</c:v>
                  </c:pt>
                  <c:pt idx="926">
                    <c:v>STM32U575OI</c:v>
                  </c:pt>
                  <c:pt idx="927">
                    <c:v>STM32U575QG</c:v>
                  </c:pt>
                  <c:pt idx="928">
                    <c:v>STM32U575QI</c:v>
                  </c:pt>
                  <c:pt idx="929">
                    <c:v>STM32U575RG</c:v>
                  </c:pt>
                  <c:pt idx="930">
                    <c:v>STM32U575RI</c:v>
                  </c:pt>
                  <c:pt idx="931">
                    <c:v>STM32U575VG</c:v>
                  </c:pt>
                  <c:pt idx="932">
                    <c:v>STM32U575VI</c:v>
                  </c:pt>
                  <c:pt idx="933">
                    <c:v>STM32U575ZG</c:v>
                  </c:pt>
                  <c:pt idx="934">
                    <c:v>STM32U575ZI</c:v>
                  </c:pt>
                  <c:pt idx="935">
                    <c:v>STM32U585AI</c:v>
                  </c:pt>
                  <c:pt idx="936">
                    <c:v>STM32U585CI</c:v>
                  </c:pt>
                  <c:pt idx="937">
                    <c:v>STM32U585OI</c:v>
                  </c:pt>
                  <c:pt idx="938">
                    <c:v>STM32U585QI</c:v>
                  </c:pt>
                  <c:pt idx="939">
                    <c:v>STM32U585RI</c:v>
                  </c:pt>
                  <c:pt idx="940">
                    <c:v>STM32U585VI</c:v>
                  </c:pt>
                  <c:pt idx="941">
                    <c:v>STM32U585ZI</c:v>
                  </c:pt>
                </c:lvl>
              </c:multiLvlStrCache>
            </c:multiLvlStrRef>
          </c:cat>
          <c:val>
            <c:numRef>
              <c:f>Feuil5!$E$2:$E$943</c:f>
              <c:numCache>
                <c:formatCode>mmm\-yy</c:formatCode>
                <c:ptCount val="942"/>
                <c:pt idx="0">
                  <c:v>47851</c:v>
                </c:pt>
                <c:pt idx="1">
                  <c:v>47851</c:v>
                </c:pt>
                <c:pt idx="2">
                  <c:v>47851</c:v>
                </c:pt>
                <c:pt idx="3">
                  <c:v>47851</c:v>
                </c:pt>
                <c:pt idx="4">
                  <c:v>47851</c:v>
                </c:pt>
                <c:pt idx="5">
                  <c:v>47851</c:v>
                </c:pt>
                <c:pt idx="6">
                  <c:v>47851</c:v>
                </c:pt>
                <c:pt idx="7">
                  <c:v>47851</c:v>
                </c:pt>
                <c:pt idx="8">
                  <c:v>47851</c:v>
                </c:pt>
                <c:pt idx="9">
                  <c:v>47851</c:v>
                </c:pt>
                <c:pt idx="10">
                  <c:v>47851</c:v>
                </c:pt>
                <c:pt idx="11">
                  <c:v>47851</c:v>
                </c:pt>
                <c:pt idx="12">
                  <c:v>47851</c:v>
                </c:pt>
                <c:pt idx="13">
                  <c:v>47851</c:v>
                </c:pt>
                <c:pt idx="14">
                  <c:v>47851</c:v>
                </c:pt>
                <c:pt idx="15">
                  <c:v>47851</c:v>
                </c:pt>
                <c:pt idx="16">
                  <c:v>47851</c:v>
                </c:pt>
                <c:pt idx="17">
                  <c:v>47851</c:v>
                </c:pt>
                <c:pt idx="18">
                  <c:v>47851</c:v>
                </c:pt>
                <c:pt idx="19">
                  <c:v>47851</c:v>
                </c:pt>
                <c:pt idx="20">
                  <c:v>47851</c:v>
                </c:pt>
                <c:pt idx="21">
                  <c:v>47851</c:v>
                </c:pt>
                <c:pt idx="22">
                  <c:v>47851</c:v>
                </c:pt>
                <c:pt idx="23">
                  <c:v>47851</c:v>
                </c:pt>
                <c:pt idx="24">
                  <c:v>47851</c:v>
                </c:pt>
                <c:pt idx="25">
                  <c:v>47851</c:v>
                </c:pt>
                <c:pt idx="26">
                  <c:v>47851</c:v>
                </c:pt>
                <c:pt idx="27">
                  <c:v>47851</c:v>
                </c:pt>
                <c:pt idx="28">
                  <c:v>47851</c:v>
                </c:pt>
                <c:pt idx="29">
                  <c:v>47851</c:v>
                </c:pt>
                <c:pt idx="30">
                  <c:v>47851</c:v>
                </c:pt>
                <c:pt idx="31">
                  <c:v>47851</c:v>
                </c:pt>
                <c:pt idx="32">
                  <c:v>47851</c:v>
                </c:pt>
                <c:pt idx="33">
                  <c:v>47851</c:v>
                </c:pt>
                <c:pt idx="34">
                  <c:v>47851</c:v>
                </c:pt>
                <c:pt idx="35">
                  <c:v>47851</c:v>
                </c:pt>
                <c:pt idx="36">
                  <c:v>47851</c:v>
                </c:pt>
                <c:pt idx="37">
                  <c:v>47851</c:v>
                </c:pt>
                <c:pt idx="38">
                  <c:v>47851</c:v>
                </c:pt>
                <c:pt idx="39">
                  <c:v>47851</c:v>
                </c:pt>
                <c:pt idx="40">
                  <c:v>47851</c:v>
                </c:pt>
                <c:pt idx="41">
                  <c:v>47851</c:v>
                </c:pt>
                <c:pt idx="42">
                  <c:v>47851</c:v>
                </c:pt>
                <c:pt idx="43">
                  <c:v>47851</c:v>
                </c:pt>
                <c:pt idx="44">
                  <c:v>47851</c:v>
                </c:pt>
                <c:pt idx="45">
                  <c:v>47851</c:v>
                </c:pt>
                <c:pt idx="46">
                  <c:v>47851</c:v>
                </c:pt>
                <c:pt idx="47">
                  <c:v>47851</c:v>
                </c:pt>
                <c:pt idx="48">
                  <c:v>47851</c:v>
                </c:pt>
                <c:pt idx="49">
                  <c:v>47851</c:v>
                </c:pt>
                <c:pt idx="50">
                  <c:v>47851</c:v>
                </c:pt>
                <c:pt idx="51">
                  <c:v>47851</c:v>
                </c:pt>
                <c:pt idx="52">
                  <c:v>47851</c:v>
                </c:pt>
                <c:pt idx="53">
                  <c:v>47851</c:v>
                </c:pt>
                <c:pt idx="54">
                  <c:v>47851</c:v>
                </c:pt>
                <c:pt idx="55">
                  <c:v>47851</c:v>
                </c:pt>
                <c:pt idx="56">
                  <c:v>47851</c:v>
                </c:pt>
                <c:pt idx="57">
                  <c:v>47851</c:v>
                </c:pt>
                <c:pt idx="58">
                  <c:v>47851</c:v>
                </c:pt>
                <c:pt idx="59">
                  <c:v>47851</c:v>
                </c:pt>
                <c:pt idx="60">
                  <c:v>47851</c:v>
                </c:pt>
                <c:pt idx="61">
                  <c:v>47851</c:v>
                </c:pt>
                <c:pt idx="62">
                  <c:v>47851</c:v>
                </c:pt>
                <c:pt idx="63">
                  <c:v>47851</c:v>
                </c:pt>
                <c:pt idx="64">
                  <c:v>47851</c:v>
                </c:pt>
                <c:pt idx="65">
                  <c:v>47851</c:v>
                </c:pt>
                <c:pt idx="66">
                  <c:v>47851</c:v>
                </c:pt>
                <c:pt idx="67">
                  <c:v>47851</c:v>
                </c:pt>
                <c:pt idx="68">
                  <c:v>47851</c:v>
                </c:pt>
                <c:pt idx="69">
                  <c:v>47851</c:v>
                </c:pt>
                <c:pt idx="70">
                  <c:v>47851</c:v>
                </c:pt>
                <c:pt idx="71">
                  <c:v>47851</c:v>
                </c:pt>
                <c:pt idx="72">
                  <c:v>47851</c:v>
                </c:pt>
                <c:pt idx="73">
                  <c:v>47851</c:v>
                </c:pt>
                <c:pt idx="74">
                  <c:v>47851</c:v>
                </c:pt>
                <c:pt idx="75">
                  <c:v>47851</c:v>
                </c:pt>
                <c:pt idx="76">
                  <c:v>47851</c:v>
                </c:pt>
                <c:pt idx="77">
                  <c:v>47851</c:v>
                </c:pt>
                <c:pt idx="78">
                  <c:v>47851</c:v>
                </c:pt>
                <c:pt idx="79">
                  <c:v>47851</c:v>
                </c:pt>
                <c:pt idx="80">
                  <c:v>47851</c:v>
                </c:pt>
                <c:pt idx="81">
                  <c:v>47851</c:v>
                </c:pt>
                <c:pt idx="82">
                  <c:v>47851</c:v>
                </c:pt>
                <c:pt idx="83">
                  <c:v>47851</c:v>
                </c:pt>
                <c:pt idx="84">
                  <c:v>47851</c:v>
                </c:pt>
                <c:pt idx="85">
                  <c:v>47851</c:v>
                </c:pt>
                <c:pt idx="86">
                  <c:v>47851</c:v>
                </c:pt>
                <c:pt idx="87">
                  <c:v>47851</c:v>
                </c:pt>
                <c:pt idx="88">
                  <c:v>47851</c:v>
                </c:pt>
                <c:pt idx="89">
                  <c:v>47851</c:v>
                </c:pt>
                <c:pt idx="90">
                  <c:v>47851</c:v>
                </c:pt>
                <c:pt idx="91">
                  <c:v>47851</c:v>
                </c:pt>
                <c:pt idx="92">
                  <c:v>47851</c:v>
                </c:pt>
                <c:pt idx="93">
                  <c:v>47851</c:v>
                </c:pt>
                <c:pt idx="94">
                  <c:v>47851</c:v>
                </c:pt>
                <c:pt idx="95">
                  <c:v>47851</c:v>
                </c:pt>
                <c:pt idx="96">
                  <c:v>47851</c:v>
                </c:pt>
                <c:pt idx="97">
                  <c:v>47851</c:v>
                </c:pt>
                <c:pt idx="98">
                  <c:v>47851</c:v>
                </c:pt>
                <c:pt idx="99">
                  <c:v>47851</c:v>
                </c:pt>
                <c:pt idx="100">
                  <c:v>47851</c:v>
                </c:pt>
                <c:pt idx="101">
                  <c:v>47851</c:v>
                </c:pt>
                <c:pt idx="102">
                  <c:v>47851</c:v>
                </c:pt>
                <c:pt idx="103">
                  <c:v>47851</c:v>
                </c:pt>
                <c:pt idx="104">
                  <c:v>47851</c:v>
                </c:pt>
                <c:pt idx="105">
                  <c:v>47851</c:v>
                </c:pt>
                <c:pt idx="106">
                  <c:v>47851</c:v>
                </c:pt>
                <c:pt idx="107">
                  <c:v>47851</c:v>
                </c:pt>
                <c:pt idx="108">
                  <c:v>47851</c:v>
                </c:pt>
                <c:pt idx="109">
                  <c:v>47851</c:v>
                </c:pt>
                <c:pt idx="110">
                  <c:v>47851</c:v>
                </c:pt>
                <c:pt idx="111">
                  <c:v>47851</c:v>
                </c:pt>
                <c:pt idx="112">
                  <c:v>47851</c:v>
                </c:pt>
                <c:pt idx="113">
                  <c:v>47851</c:v>
                </c:pt>
                <c:pt idx="114">
                  <c:v>47851</c:v>
                </c:pt>
                <c:pt idx="115">
                  <c:v>47851</c:v>
                </c:pt>
                <c:pt idx="116">
                  <c:v>47851</c:v>
                </c:pt>
                <c:pt idx="117">
                  <c:v>47851</c:v>
                </c:pt>
                <c:pt idx="118">
                  <c:v>47851</c:v>
                </c:pt>
                <c:pt idx="119">
                  <c:v>47851</c:v>
                </c:pt>
                <c:pt idx="120">
                  <c:v>47851</c:v>
                </c:pt>
                <c:pt idx="121">
                  <c:v>47851</c:v>
                </c:pt>
                <c:pt idx="122">
                  <c:v>47851</c:v>
                </c:pt>
                <c:pt idx="123">
                  <c:v>47851</c:v>
                </c:pt>
                <c:pt idx="124">
                  <c:v>47851</c:v>
                </c:pt>
                <c:pt idx="125">
                  <c:v>47851</c:v>
                </c:pt>
                <c:pt idx="126">
                  <c:v>47851</c:v>
                </c:pt>
                <c:pt idx="127">
                  <c:v>47851</c:v>
                </c:pt>
                <c:pt idx="128">
                  <c:v>47851</c:v>
                </c:pt>
                <c:pt idx="129">
                  <c:v>47851</c:v>
                </c:pt>
                <c:pt idx="130">
                  <c:v>47851</c:v>
                </c:pt>
                <c:pt idx="131">
                  <c:v>47851</c:v>
                </c:pt>
                <c:pt idx="132">
                  <c:v>47851</c:v>
                </c:pt>
                <c:pt idx="133">
                  <c:v>47851</c:v>
                </c:pt>
                <c:pt idx="134">
                  <c:v>47851</c:v>
                </c:pt>
                <c:pt idx="135">
                  <c:v>47851</c:v>
                </c:pt>
                <c:pt idx="136">
                  <c:v>47851</c:v>
                </c:pt>
                <c:pt idx="137">
                  <c:v>47851</c:v>
                </c:pt>
                <c:pt idx="138">
                  <c:v>47851</c:v>
                </c:pt>
                <c:pt idx="139">
                  <c:v>47851</c:v>
                </c:pt>
                <c:pt idx="140">
                  <c:v>47851</c:v>
                </c:pt>
                <c:pt idx="141">
                  <c:v>47851</c:v>
                </c:pt>
                <c:pt idx="142">
                  <c:v>47851</c:v>
                </c:pt>
                <c:pt idx="143">
                  <c:v>47851</c:v>
                </c:pt>
                <c:pt idx="144">
                  <c:v>47851</c:v>
                </c:pt>
                <c:pt idx="145">
                  <c:v>47851</c:v>
                </c:pt>
                <c:pt idx="146">
                  <c:v>47851</c:v>
                </c:pt>
                <c:pt idx="147">
                  <c:v>47851</c:v>
                </c:pt>
                <c:pt idx="148">
                  <c:v>47851</c:v>
                </c:pt>
                <c:pt idx="149">
                  <c:v>47851</c:v>
                </c:pt>
                <c:pt idx="150">
                  <c:v>47851</c:v>
                </c:pt>
                <c:pt idx="151">
                  <c:v>47851</c:v>
                </c:pt>
                <c:pt idx="152">
                  <c:v>47851</c:v>
                </c:pt>
                <c:pt idx="153">
                  <c:v>47851</c:v>
                </c:pt>
                <c:pt idx="154">
                  <c:v>47851</c:v>
                </c:pt>
                <c:pt idx="155">
                  <c:v>47851</c:v>
                </c:pt>
                <c:pt idx="156">
                  <c:v>47851</c:v>
                </c:pt>
                <c:pt idx="157">
                  <c:v>47851</c:v>
                </c:pt>
                <c:pt idx="158">
                  <c:v>47851</c:v>
                </c:pt>
                <c:pt idx="159">
                  <c:v>47851</c:v>
                </c:pt>
                <c:pt idx="160">
                  <c:v>47851</c:v>
                </c:pt>
                <c:pt idx="161">
                  <c:v>47851</c:v>
                </c:pt>
                <c:pt idx="162">
                  <c:v>47851</c:v>
                </c:pt>
                <c:pt idx="163">
                  <c:v>47851</c:v>
                </c:pt>
                <c:pt idx="164">
                  <c:v>47851</c:v>
                </c:pt>
                <c:pt idx="165">
                  <c:v>47851</c:v>
                </c:pt>
                <c:pt idx="166">
                  <c:v>47851</c:v>
                </c:pt>
                <c:pt idx="167">
                  <c:v>47851</c:v>
                </c:pt>
                <c:pt idx="168">
                  <c:v>47851</c:v>
                </c:pt>
                <c:pt idx="169">
                  <c:v>47851</c:v>
                </c:pt>
                <c:pt idx="170">
                  <c:v>47851</c:v>
                </c:pt>
                <c:pt idx="171">
                  <c:v>47851</c:v>
                </c:pt>
                <c:pt idx="172">
                  <c:v>47851</c:v>
                </c:pt>
                <c:pt idx="173">
                  <c:v>47851</c:v>
                </c:pt>
                <c:pt idx="174">
                  <c:v>47851</c:v>
                </c:pt>
                <c:pt idx="175">
                  <c:v>47851</c:v>
                </c:pt>
                <c:pt idx="176">
                  <c:v>47851</c:v>
                </c:pt>
                <c:pt idx="177">
                  <c:v>47851</c:v>
                </c:pt>
                <c:pt idx="178">
                  <c:v>47851</c:v>
                </c:pt>
                <c:pt idx="179">
                  <c:v>47851</c:v>
                </c:pt>
                <c:pt idx="180">
                  <c:v>47851</c:v>
                </c:pt>
                <c:pt idx="181">
                  <c:v>47851</c:v>
                </c:pt>
                <c:pt idx="182">
                  <c:v>47851</c:v>
                </c:pt>
                <c:pt idx="183">
                  <c:v>47851</c:v>
                </c:pt>
                <c:pt idx="184">
                  <c:v>47851</c:v>
                </c:pt>
                <c:pt idx="185">
                  <c:v>47851</c:v>
                </c:pt>
                <c:pt idx="186">
                  <c:v>47851</c:v>
                </c:pt>
                <c:pt idx="187">
                  <c:v>47851</c:v>
                </c:pt>
                <c:pt idx="188">
                  <c:v>47851</c:v>
                </c:pt>
                <c:pt idx="189">
                  <c:v>47851</c:v>
                </c:pt>
                <c:pt idx="190">
                  <c:v>47851</c:v>
                </c:pt>
                <c:pt idx="191">
                  <c:v>47851</c:v>
                </c:pt>
                <c:pt idx="192">
                  <c:v>47851</c:v>
                </c:pt>
                <c:pt idx="193">
                  <c:v>47851</c:v>
                </c:pt>
                <c:pt idx="194">
                  <c:v>47851</c:v>
                </c:pt>
                <c:pt idx="195">
                  <c:v>47851</c:v>
                </c:pt>
                <c:pt idx="196">
                  <c:v>47851</c:v>
                </c:pt>
                <c:pt idx="197">
                  <c:v>47851</c:v>
                </c:pt>
                <c:pt idx="198">
                  <c:v>47851</c:v>
                </c:pt>
                <c:pt idx="199">
                  <c:v>47851</c:v>
                </c:pt>
                <c:pt idx="200">
                  <c:v>47851</c:v>
                </c:pt>
                <c:pt idx="201">
                  <c:v>47851</c:v>
                </c:pt>
                <c:pt idx="202">
                  <c:v>47851</c:v>
                </c:pt>
                <c:pt idx="203">
                  <c:v>47851</c:v>
                </c:pt>
                <c:pt idx="204">
                  <c:v>47851</c:v>
                </c:pt>
                <c:pt idx="205">
                  <c:v>47851</c:v>
                </c:pt>
                <c:pt idx="206">
                  <c:v>47851</c:v>
                </c:pt>
                <c:pt idx="207">
                  <c:v>47851</c:v>
                </c:pt>
                <c:pt idx="208">
                  <c:v>47851</c:v>
                </c:pt>
                <c:pt idx="209">
                  <c:v>47851</c:v>
                </c:pt>
                <c:pt idx="210">
                  <c:v>47851</c:v>
                </c:pt>
                <c:pt idx="211">
                  <c:v>47851</c:v>
                </c:pt>
                <c:pt idx="212">
                  <c:v>47851</c:v>
                </c:pt>
                <c:pt idx="213">
                  <c:v>47851</c:v>
                </c:pt>
                <c:pt idx="214">
                  <c:v>47851</c:v>
                </c:pt>
                <c:pt idx="215">
                  <c:v>47851</c:v>
                </c:pt>
                <c:pt idx="216">
                  <c:v>47851</c:v>
                </c:pt>
                <c:pt idx="217">
                  <c:v>47851</c:v>
                </c:pt>
                <c:pt idx="218">
                  <c:v>47851</c:v>
                </c:pt>
                <c:pt idx="219">
                  <c:v>47851</c:v>
                </c:pt>
                <c:pt idx="220">
                  <c:v>47851</c:v>
                </c:pt>
                <c:pt idx="221">
                  <c:v>47851</c:v>
                </c:pt>
                <c:pt idx="222">
                  <c:v>47851</c:v>
                </c:pt>
                <c:pt idx="223">
                  <c:v>47851</c:v>
                </c:pt>
                <c:pt idx="224">
                  <c:v>47851</c:v>
                </c:pt>
                <c:pt idx="225">
                  <c:v>47851</c:v>
                </c:pt>
                <c:pt idx="226">
                  <c:v>47851</c:v>
                </c:pt>
                <c:pt idx="227">
                  <c:v>47851</c:v>
                </c:pt>
                <c:pt idx="228">
                  <c:v>47851</c:v>
                </c:pt>
                <c:pt idx="229">
                  <c:v>47851</c:v>
                </c:pt>
                <c:pt idx="230">
                  <c:v>47851</c:v>
                </c:pt>
                <c:pt idx="231">
                  <c:v>47851</c:v>
                </c:pt>
                <c:pt idx="232">
                  <c:v>47851</c:v>
                </c:pt>
                <c:pt idx="233">
                  <c:v>47851</c:v>
                </c:pt>
                <c:pt idx="234">
                  <c:v>47851</c:v>
                </c:pt>
                <c:pt idx="235">
                  <c:v>47851</c:v>
                </c:pt>
                <c:pt idx="236">
                  <c:v>47851</c:v>
                </c:pt>
                <c:pt idx="237">
                  <c:v>47851</c:v>
                </c:pt>
                <c:pt idx="238">
                  <c:v>47851</c:v>
                </c:pt>
                <c:pt idx="239">
                  <c:v>47851</c:v>
                </c:pt>
                <c:pt idx="240">
                  <c:v>47851</c:v>
                </c:pt>
                <c:pt idx="241">
                  <c:v>47851</c:v>
                </c:pt>
                <c:pt idx="242">
                  <c:v>47851</c:v>
                </c:pt>
                <c:pt idx="243">
                  <c:v>47851</c:v>
                </c:pt>
                <c:pt idx="244">
                  <c:v>47851</c:v>
                </c:pt>
                <c:pt idx="245">
                  <c:v>47851</c:v>
                </c:pt>
                <c:pt idx="246">
                  <c:v>47851</c:v>
                </c:pt>
                <c:pt idx="247">
                  <c:v>47851</c:v>
                </c:pt>
                <c:pt idx="248">
                  <c:v>47851</c:v>
                </c:pt>
                <c:pt idx="249">
                  <c:v>47851</c:v>
                </c:pt>
                <c:pt idx="250">
                  <c:v>47851</c:v>
                </c:pt>
                <c:pt idx="251">
                  <c:v>47851</c:v>
                </c:pt>
                <c:pt idx="252">
                  <c:v>47851</c:v>
                </c:pt>
                <c:pt idx="253">
                  <c:v>47851</c:v>
                </c:pt>
                <c:pt idx="254">
                  <c:v>47851</c:v>
                </c:pt>
                <c:pt idx="255">
                  <c:v>47851</c:v>
                </c:pt>
                <c:pt idx="256">
                  <c:v>47851</c:v>
                </c:pt>
                <c:pt idx="257">
                  <c:v>47851</c:v>
                </c:pt>
                <c:pt idx="258">
                  <c:v>47851</c:v>
                </c:pt>
                <c:pt idx="259">
                  <c:v>47851</c:v>
                </c:pt>
                <c:pt idx="260">
                  <c:v>47851</c:v>
                </c:pt>
                <c:pt idx="261">
                  <c:v>47851</c:v>
                </c:pt>
                <c:pt idx="262">
                  <c:v>47851</c:v>
                </c:pt>
                <c:pt idx="263">
                  <c:v>47851</c:v>
                </c:pt>
                <c:pt idx="264">
                  <c:v>47851</c:v>
                </c:pt>
                <c:pt idx="265">
                  <c:v>47851</c:v>
                </c:pt>
                <c:pt idx="266">
                  <c:v>47851</c:v>
                </c:pt>
                <c:pt idx="267">
                  <c:v>47851</c:v>
                </c:pt>
                <c:pt idx="268">
                  <c:v>47851</c:v>
                </c:pt>
                <c:pt idx="269">
                  <c:v>47851</c:v>
                </c:pt>
                <c:pt idx="270">
                  <c:v>47851</c:v>
                </c:pt>
                <c:pt idx="271">
                  <c:v>47851</c:v>
                </c:pt>
                <c:pt idx="272">
                  <c:v>47851</c:v>
                </c:pt>
                <c:pt idx="273">
                  <c:v>47851</c:v>
                </c:pt>
                <c:pt idx="274">
                  <c:v>47851</c:v>
                </c:pt>
                <c:pt idx="275">
                  <c:v>47851</c:v>
                </c:pt>
                <c:pt idx="276">
                  <c:v>47851</c:v>
                </c:pt>
                <c:pt idx="277">
                  <c:v>47851</c:v>
                </c:pt>
                <c:pt idx="278">
                  <c:v>47851</c:v>
                </c:pt>
                <c:pt idx="279">
                  <c:v>47851</c:v>
                </c:pt>
                <c:pt idx="280">
                  <c:v>47851</c:v>
                </c:pt>
                <c:pt idx="281">
                  <c:v>47851</c:v>
                </c:pt>
                <c:pt idx="282">
                  <c:v>47851</c:v>
                </c:pt>
                <c:pt idx="283">
                  <c:v>47851</c:v>
                </c:pt>
                <c:pt idx="284">
                  <c:v>47851</c:v>
                </c:pt>
                <c:pt idx="285">
                  <c:v>47851</c:v>
                </c:pt>
                <c:pt idx="286">
                  <c:v>47851</c:v>
                </c:pt>
                <c:pt idx="287">
                  <c:v>47851</c:v>
                </c:pt>
                <c:pt idx="288">
                  <c:v>47851</c:v>
                </c:pt>
                <c:pt idx="289">
                  <c:v>47851</c:v>
                </c:pt>
                <c:pt idx="290">
                  <c:v>47851</c:v>
                </c:pt>
                <c:pt idx="291">
                  <c:v>47851</c:v>
                </c:pt>
                <c:pt idx="292">
                  <c:v>47851</c:v>
                </c:pt>
                <c:pt idx="293">
                  <c:v>47851</c:v>
                </c:pt>
                <c:pt idx="294">
                  <c:v>47851</c:v>
                </c:pt>
                <c:pt idx="295">
                  <c:v>47851</c:v>
                </c:pt>
                <c:pt idx="296">
                  <c:v>47851</c:v>
                </c:pt>
                <c:pt idx="297">
                  <c:v>47851</c:v>
                </c:pt>
                <c:pt idx="298">
                  <c:v>47851</c:v>
                </c:pt>
                <c:pt idx="299">
                  <c:v>47851</c:v>
                </c:pt>
                <c:pt idx="300">
                  <c:v>47851</c:v>
                </c:pt>
                <c:pt idx="301">
                  <c:v>47851</c:v>
                </c:pt>
                <c:pt idx="302">
                  <c:v>47851</c:v>
                </c:pt>
                <c:pt idx="303">
                  <c:v>47851</c:v>
                </c:pt>
                <c:pt idx="304">
                  <c:v>47851</c:v>
                </c:pt>
                <c:pt idx="305">
                  <c:v>47851</c:v>
                </c:pt>
                <c:pt idx="306">
                  <c:v>47851</c:v>
                </c:pt>
                <c:pt idx="307">
                  <c:v>47851</c:v>
                </c:pt>
                <c:pt idx="308">
                  <c:v>47851</c:v>
                </c:pt>
                <c:pt idx="309">
                  <c:v>47851</c:v>
                </c:pt>
                <c:pt idx="310">
                  <c:v>47851</c:v>
                </c:pt>
                <c:pt idx="311">
                  <c:v>47851</c:v>
                </c:pt>
                <c:pt idx="312">
                  <c:v>47851</c:v>
                </c:pt>
                <c:pt idx="313">
                  <c:v>47851</c:v>
                </c:pt>
                <c:pt idx="314">
                  <c:v>47851</c:v>
                </c:pt>
                <c:pt idx="315">
                  <c:v>47851</c:v>
                </c:pt>
                <c:pt idx="316">
                  <c:v>47851</c:v>
                </c:pt>
                <c:pt idx="317">
                  <c:v>47851</c:v>
                </c:pt>
                <c:pt idx="318">
                  <c:v>47851</c:v>
                </c:pt>
                <c:pt idx="319">
                  <c:v>47851</c:v>
                </c:pt>
                <c:pt idx="320">
                  <c:v>47851</c:v>
                </c:pt>
                <c:pt idx="321">
                  <c:v>47851</c:v>
                </c:pt>
                <c:pt idx="322">
                  <c:v>47851</c:v>
                </c:pt>
                <c:pt idx="323">
                  <c:v>47851</c:v>
                </c:pt>
                <c:pt idx="324">
                  <c:v>47851</c:v>
                </c:pt>
                <c:pt idx="325">
                  <c:v>47851</c:v>
                </c:pt>
                <c:pt idx="326">
                  <c:v>47851</c:v>
                </c:pt>
                <c:pt idx="327">
                  <c:v>47851</c:v>
                </c:pt>
                <c:pt idx="328">
                  <c:v>47851</c:v>
                </c:pt>
                <c:pt idx="329">
                  <c:v>47851</c:v>
                </c:pt>
                <c:pt idx="330">
                  <c:v>47851</c:v>
                </c:pt>
                <c:pt idx="331">
                  <c:v>47851</c:v>
                </c:pt>
                <c:pt idx="332">
                  <c:v>47851</c:v>
                </c:pt>
                <c:pt idx="333">
                  <c:v>47851</c:v>
                </c:pt>
                <c:pt idx="334">
                  <c:v>47851</c:v>
                </c:pt>
                <c:pt idx="335">
                  <c:v>47851</c:v>
                </c:pt>
                <c:pt idx="336">
                  <c:v>47851</c:v>
                </c:pt>
                <c:pt idx="337">
                  <c:v>47851</c:v>
                </c:pt>
                <c:pt idx="338">
                  <c:v>47851</c:v>
                </c:pt>
                <c:pt idx="339">
                  <c:v>47851</c:v>
                </c:pt>
                <c:pt idx="340">
                  <c:v>47851</c:v>
                </c:pt>
                <c:pt idx="341">
                  <c:v>47851</c:v>
                </c:pt>
                <c:pt idx="342">
                  <c:v>47851</c:v>
                </c:pt>
                <c:pt idx="343">
                  <c:v>47851</c:v>
                </c:pt>
                <c:pt idx="344">
                  <c:v>47851</c:v>
                </c:pt>
                <c:pt idx="345">
                  <c:v>47851</c:v>
                </c:pt>
                <c:pt idx="346">
                  <c:v>47851</c:v>
                </c:pt>
                <c:pt idx="347">
                  <c:v>47851</c:v>
                </c:pt>
                <c:pt idx="348">
                  <c:v>47851</c:v>
                </c:pt>
                <c:pt idx="349">
                  <c:v>47851</c:v>
                </c:pt>
                <c:pt idx="350">
                  <c:v>47851</c:v>
                </c:pt>
                <c:pt idx="351">
                  <c:v>47851</c:v>
                </c:pt>
                <c:pt idx="352">
                  <c:v>47851</c:v>
                </c:pt>
                <c:pt idx="353">
                  <c:v>47851</c:v>
                </c:pt>
                <c:pt idx="354">
                  <c:v>47851</c:v>
                </c:pt>
                <c:pt idx="355">
                  <c:v>47851</c:v>
                </c:pt>
                <c:pt idx="356">
                  <c:v>47851</c:v>
                </c:pt>
                <c:pt idx="357">
                  <c:v>47851</c:v>
                </c:pt>
                <c:pt idx="358">
                  <c:v>47851</c:v>
                </c:pt>
                <c:pt idx="359">
                  <c:v>47851</c:v>
                </c:pt>
                <c:pt idx="360">
                  <c:v>47851</c:v>
                </c:pt>
                <c:pt idx="361">
                  <c:v>47851</c:v>
                </c:pt>
                <c:pt idx="362">
                  <c:v>47851</c:v>
                </c:pt>
                <c:pt idx="363">
                  <c:v>47851</c:v>
                </c:pt>
                <c:pt idx="364">
                  <c:v>47851</c:v>
                </c:pt>
                <c:pt idx="365">
                  <c:v>47851</c:v>
                </c:pt>
                <c:pt idx="366">
                  <c:v>47851</c:v>
                </c:pt>
                <c:pt idx="367">
                  <c:v>47851</c:v>
                </c:pt>
                <c:pt idx="368">
                  <c:v>47851</c:v>
                </c:pt>
                <c:pt idx="369">
                  <c:v>47851</c:v>
                </c:pt>
                <c:pt idx="370">
                  <c:v>47851</c:v>
                </c:pt>
                <c:pt idx="371">
                  <c:v>47851</c:v>
                </c:pt>
                <c:pt idx="372">
                  <c:v>47851</c:v>
                </c:pt>
                <c:pt idx="373">
                  <c:v>47851</c:v>
                </c:pt>
                <c:pt idx="374">
                  <c:v>47851</c:v>
                </c:pt>
                <c:pt idx="375">
                  <c:v>47851</c:v>
                </c:pt>
                <c:pt idx="376">
                  <c:v>47851</c:v>
                </c:pt>
                <c:pt idx="377">
                  <c:v>47851</c:v>
                </c:pt>
                <c:pt idx="378">
                  <c:v>47851</c:v>
                </c:pt>
                <c:pt idx="379">
                  <c:v>47851</c:v>
                </c:pt>
                <c:pt idx="380">
                  <c:v>47851</c:v>
                </c:pt>
                <c:pt idx="381">
                  <c:v>47851</c:v>
                </c:pt>
                <c:pt idx="382">
                  <c:v>47851</c:v>
                </c:pt>
                <c:pt idx="383">
                  <c:v>47851</c:v>
                </c:pt>
                <c:pt idx="384">
                  <c:v>47851</c:v>
                </c:pt>
                <c:pt idx="385">
                  <c:v>47851</c:v>
                </c:pt>
                <c:pt idx="386">
                  <c:v>47851</c:v>
                </c:pt>
                <c:pt idx="387">
                  <c:v>47851</c:v>
                </c:pt>
                <c:pt idx="388">
                  <c:v>47851</c:v>
                </c:pt>
                <c:pt idx="389">
                  <c:v>47851</c:v>
                </c:pt>
                <c:pt idx="390">
                  <c:v>47851</c:v>
                </c:pt>
                <c:pt idx="391">
                  <c:v>47851</c:v>
                </c:pt>
                <c:pt idx="392">
                  <c:v>47851</c:v>
                </c:pt>
                <c:pt idx="393">
                  <c:v>47851</c:v>
                </c:pt>
                <c:pt idx="394">
                  <c:v>47851</c:v>
                </c:pt>
                <c:pt idx="395">
                  <c:v>47851</c:v>
                </c:pt>
                <c:pt idx="396">
                  <c:v>47851</c:v>
                </c:pt>
                <c:pt idx="397">
                  <c:v>47851</c:v>
                </c:pt>
                <c:pt idx="398">
                  <c:v>47851</c:v>
                </c:pt>
                <c:pt idx="399">
                  <c:v>47851</c:v>
                </c:pt>
                <c:pt idx="400">
                  <c:v>47851</c:v>
                </c:pt>
                <c:pt idx="401">
                  <c:v>47851</c:v>
                </c:pt>
                <c:pt idx="402">
                  <c:v>47851</c:v>
                </c:pt>
                <c:pt idx="403">
                  <c:v>47851</c:v>
                </c:pt>
                <c:pt idx="404">
                  <c:v>47851</c:v>
                </c:pt>
                <c:pt idx="405">
                  <c:v>47851</c:v>
                </c:pt>
                <c:pt idx="406">
                  <c:v>47851</c:v>
                </c:pt>
                <c:pt idx="407">
                  <c:v>47851</c:v>
                </c:pt>
                <c:pt idx="408">
                  <c:v>47851</c:v>
                </c:pt>
                <c:pt idx="409">
                  <c:v>47851</c:v>
                </c:pt>
                <c:pt idx="410">
                  <c:v>47851</c:v>
                </c:pt>
                <c:pt idx="411">
                  <c:v>47851</c:v>
                </c:pt>
                <c:pt idx="412">
                  <c:v>47851</c:v>
                </c:pt>
                <c:pt idx="413">
                  <c:v>47851</c:v>
                </c:pt>
                <c:pt idx="414">
                  <c:v>47851</c:v>
                </c:pt>
                <c:pt idx="415">
                  <c:v>47851</c:v>
                </c:pt>
                <c:pt idx="416">
                  <c:v>47851</c:v>
                </c:pt>
                <c:pt idx="417">
                  <c:v>47851</c:v>
                </c:pt>
                <c:pt idx="418">
                  <c:v>47851</c:v>
                </c:pt>
                <c:pt idx="419">
                  <c:v>47851</c:v>
                </c:pt>
                <c:pt idx="420">
                  <c:v>47851</c:v>
                </c:pt>
                <c:pt idx="421">
                  <c:v>47851</c:v>
                </c:pt>
                <c:pt idx="422">
                  <c:v>47851</c:v>
                </c:pt>
                <c:pt idx="423">
                  <c:v>47851</c:v>
                </c:pt>
                <c:pt idx="424">
                  <c:v>47851</c:v>
                </c:pt>
                <c:pt idx="425">
                  <c:v>47851</c:v>
                </c:pt>
                <c:pt idx="426">
                  <c:v>47851</c:v>
                </c:pt>
                <c:pt idx="427">
                  <c:v>47851</c:v>
                </c:pt>
                <c:pt idx="428">
                  <c:v>47851</c:v>
                </c:pt>
                <c:pt idx="429">
                  <c:v>47851</c:v>
                </c:pt>
                <c:pt idx="430">
                  <c:v>47851</c:v>
                </c:pt>
                <c:pt idx="431">
                  <c:v>47851</c:v>
                </c:pt>
                <c:pt idx="432">
                  <c:v>47851</c:v>
                </c:pt>
                <c:pt idx="433">
                  <c:v>47851</c:v>
                </c:pt>
                <c:pt idx="434">
                  <c:v>47851</c:v>
                </c:pt>
                <c:pt idx="435">
                  <c:v>47851</c:v>
                </c:pt>
                <c:pt idx="436">
                  <c:v>47851</c:v>
                </c:pt>
                <c:pt idx="437">
                  <c:v>47851</c:v>
                </c:pt>
                <c:pt idx="438">
                  <c:v>47851</c:v>
                </c:pt>
                <c:pt idx="439">
                  <c:v>47851</c:v>
                </c:pt>
                <c:pt idx="440">
                  <c:v>47851</c:v>
                </c:pt>
                <c:pt idx="441">
                  <c:v>47851</c:v>
                </c:pt>
                <c:pt idx="442">
                  <c:v>47851</c:v>
                </c:pt>
                <c:pt idx="443">
                  <c:v>47851</c:v>
                </c:pt>
                <c:pt idx="444">
                  <c:v>47851</c:v>
                </c:pt>
                <c:pt idx="445">
                  <c:v>47851</c:v>
                </c:pt>
                <c:pt idx="446">
                  <c:v>47851</c:v>
                </c:pt>
                <c:pt idx="447">
                  <c:v>47851</c:v>
                </c:pt>
                <c:pt idx="448">
                  <c:v>47851</c:v>
                </c:pt>
                <c:pt idx="449">
                  <c:v>47851</c:v>
                </c:pt>
                <c:pt idx="450">
                  <c:v>47851</c:v>
                </c:pt>
                <c:pt idx="451">
                  <c:v>47851</c:v>
                </c:pt>
                <c:pt idx="452">
                  <c:v>47851</c:v>
                </c:pt>
                <c:pt idx="453">
                  <c:v>47851</c:v>
                </c:pt>
                <c:pt idx="454">
                  <c:v>47851</c:v>
                </c:pt>
                <c:pt idx="455">
                  <c:v>47851</c:v>
                </c:pt>
                <c:pt idx="456">
                  <c:v>47851</c:v>
                </c:pt>
                <c:pt idx="457">
                  <c:v>47851</c:v>
                </c:pt>
                <c:pt idx="458">
                  <c:v>47851</c:v>
                </c:pt>
                <c:pt idx="459">
                  <c:v>47851</c:v>
                </c:pt>
                <c:pt idx="460">
                  <c:v>47851</c:v>
                </c:pt>
                <c:pt idx="461">
                  <c:v>47851</c:v>
                </c:pt>
                <c:pt idx="462">
                  <c:v>47851</c:v>
                </c:pt>
                <c:pt idx="463">
                  <c:v>47851</c:v>
                </c:pt>
                <c:pt idx="464">
                  <c:v>47851</c:v>
                </c:pt>
                <c:pt idx="465">
                  <c:v>47851</c:v>
                </c:pt>
                <c:pt idx="466">
                  <c:v>47851</c:v>
                </c:pt>
                <c:pt idx="467">
                  <c:v>47851</c:v>
                </c:pt>
                <c:pt idx="468">
                  <c:v>47851</c:v>
                </c:pt>
                <c:pt idx="469">
                  <c:v>47851</c:v>
                </c:pt>
                <c:pt idx="470">
                  <c:v>47851</c:v>
                </c:pt>
                <c:pt idx="471">
                  <c:v>47851</c:v>
                </c:pt>
                <c:pt idx="472">
                  <c:v>47851</c:v>
                </c:pt>
                <c:pt idx="473">
                  <c:v>47851</c:v>
                </c:pt>
                <c:pt idx="474">
                  <c:v>47851</c:v>
                </c:pt>
                <c:pt idx="475">
                  <c:v>47851</c:v>
                </c:pt>
                <c:pt idx="476">
                  <c:v>47851</c:v>
                </c:pt>
                <c:pt idx="477">
                  <c:v>47851</c:v>
                </c:pt>
                <c:pt idx="478">
                  <c:v>47851</c:v>
                </c:pt>
                <c:pt idx="479">
                  <c:v>47851</c:v>
                </c:pt>
                <c:pt idx="480">
                  <c:v>47851</c:v>
                </c:pt>
                <c:pt idx="481">
                  <c:v>47851</c:v>
                </c:pt>
                <c:pt idx="482">
                  <c:v>47851</c:v>
                </c:pt>
                <c:pt idx="483">
                  <c:v>47851</c:v>
                </c:pt>
                <c:pt idx="484">
                  <c:v>47851</c:v>
                </c:pt>
                <c:pt idx="485">
                  <c:v>47851</c:v>
                </c:pt>
                <c:pt idx="486">
                  <c:v>47851</c:v>
                </c:pt>
                <c:pt idx="487">
                  <c:v>47851</c:v>
                </c:pt>
                <c:pt idx="488">
                  <c:v>47851</c:v>
                </c:pt>
                <c:pt idx="489">
                  <c:v>47851</c:v>
                </c:pt>
                <c:pt idx="490">
                  <c:v>47851</c:v>
                </c:pt>
                <c:pt idx="491">
                  <c:v>47851</c:v>
                </c:pt>
                <c:pt idx="492">
                  <c:v>47851</c:v>
                </c:pt>
                <c:pt idx="493">
                  <c:v>47851</c:v>
                </c:pt>
                <c:pt idx="494">
                  <c:v>47851</c:v>
                </c:pt>
                <c:pt idx="495">
                  <c:v>47851</c:v>
                </c:pt>
                <c:pt idx="496">
                  <c:v>47851</c:v>
                </c:pt>
                <c:pt idx="497">
                  <c:v>47851</c:v>
                </c:pt>
                <c:pt idx="498">
                  <c:v>47851</c:v>
                </c:pt>
                <c:pt idx="499">
                  <c:v>47851</c:v>
                </c:pt>
                <c:pt idx="500">
                  <c:v>47851</c:v>
                </c:pt>
                <c:pt idx="501">
                  <c:v>47851</c:v>
                </c:pt>
                <c:pt idx="502">
                  <c:v>47851</c:v>
                </c:pt>
                <c:pt idx="503">
                  <c:v>47851</c:v>
                </c:pt>
                <c:pt idx="504">
                  <c:v>47851</c:v>
                </c:pt>
                <c:pt idx="505">
                  <c:v>47851</c:v>
                </c:pt>
                <c:pt idx="506">
                  <c:v>47851</c:v>
                </c:pt>
                <c:pt idx="507">
                  <c:v>47851</c:v>
                </c:pt>
                <c:pt idx="508">
                  <c:v>47851</c:v>
                </c:pt>
                <c:pt idx="509">
                  <c:v>47851</c:v>
                </c:pt>
                <c:pt idx="510">
                  <c:v>47851</c:v>
                </c:pt>
                <c:pt idx="511">
                  <c:v>47851</c:v>
                </c:pt>
                <c:pt idx="512">
                  <c:v>47851</c:v>
                </c:pt>
                <c:pt idx="513">
                  <c:v>47851</c:v>
                </c:pt>
                <c:pt idx="514">
                  <c:v>47851</c:v>
                </c:pt>
                <c:pt idx="515">
                  <c:v>47851</c:v>
                </c:pt>
                <c:pt idx="516">
                  <c:v>47851</c:v>
                </c:pt>
                <c:pt idx="517">
                  <c:v>47851</c:v>
                </c:pt>
                <c:pt idx="518">
                  <c:v>47851</c:v>
                </c:pt>
                <c:pt idx="519">
                  <c:v>47851</c:v>
                </c:pt>
                <c:pt idx="520">
                  <c:v>47851</c:v>
                </c:pt>
                <c:pt idx="521">
                  <c:v>47851</c:v>
                </c:pt>
                <c:pt idx="522">
                  <c:v>47851</c:v>
                </c:pt>
                <c:pt idx="523">
                  <c:v>47851</c:v>
                </c:pt>
                <c:pt idx="524">
                  <c:v>47851</c:v>
                </c:pt>
                <c:pt idx="525">
                  <c:v>47851</c:v>
                </c:pt>
                <c:pt idx="526">
                  <c:v>47851</c:v>
                </c:pt>
                <c:pt idx="527">
                  <c:v>47851</c:v>
                </c:pt>
                <c:pt idx="528">
                  <c:v>47851</c:v>
                </c:pt>
                <c:pt idx="529">
                  <c:v>47851</c:v>
                </c:pt>
                <c:pt idx="530">
                  <c:v>47851</c:v>
                </c:pt>
                <c:pt idx="531">
                  <c:v>47851</c:v>
                </c:pt>
                <c:pt idx="532">
                  <c:v>47851</c:v>
                </c:pt>
                <c:pt idx="533">
                  <c:v>47851</c:v>
                </c:pt>
                <c:pt idx="534">
                  <c:v>47851</c:v>
                </c:pt>
                <c:pt idx="535">
                  <c:v>47851</c:v>
                </c:pt>
                <c:pt idx="536">
                  <c:v>47851</c:v>
                </c:pt>
                <c:pt idx="537">
                  <c:v>47851</c:v>
                </c:pt>
                <c:pt idx="538">
                  <c:v>47851</c:v>
                </c:pt>
                <c:pt idx="539">
                  <c:v>47851</c:v>
                </c:pt>
                <c:pt idx="540">
                  <c:v>47851</c:v>
                </c:pt>
                <c:pt idx="541">
                  <c:v>47851</c:v>
                </c:pt>
                <c:pt idx="542">
                  <c:v>47851</c:v>
                </c:pt>
                <c:pt idx="543">
                  <c:v>47851</c:v>
                </c:pt>
                <c:pt idx="544">
                  <c:v>47851</c:v>
                </c:pt>
                <c:pt idx="545">
                  <c:v>47851</c:v>
                </c:pt>
                <c:pt idx="546">
                  <c:v>47851</c:v>
                </c:pt>
                <c:pt idx="547">
                  <c:v>47851</c:v>
                </c:pt>
                <c:pt idx="548">
                  <c:v>47851</c:v>
                </c:pt>
                <c:pt idx="549">
                  <c:v>47851</c:v>
                </c:pt>
                <c:pt idx="550">
                  <c:v>47851</c:v>
                </c:pt>
                <c:pt idx="551">
                  <c:v>47851</c:v>
                </c:pt>
                <c:pt idx="552">
                  <c:v>47851</c:v>
                </c:pt>
                <c:pt idx="553">
                  <c:v>47851</c:v>
                </c:pt>
                <c:pt idx="554">
                  <c:v>47851</c:v>
                </c:pt>
                <c:pt idx="555">
                  <c:v>47851</c:v>
                </c:pt>
                <c:pt idx="556">
                  <c:v>47851</c:v>
                </c:pt>
                <c:pt idx="557">
                  <c:v>47851</c:v>
                </c:pt>
                <c:pt idx="558">
                  <c:v>47851</c:v>
                </c:pt>
                <c:pt idx="559">
                  <c:v>47851</c:v>
                </c:pt>
                <c:pt idx="560">
                  <c:v>47851</c:v>
                </c:pt>
                <c:pt idx="561">
                  <c:v>47851</c:v>
                </c:pt>
                <c:pt idx="562">
                  <c:v>47851</c:v>
                </c:pt>
                <c:pt idx="563">
                  <c:v>47851</c:v>
                </c:pt>
                <c:pt idx="564">
                  <c:v>47851</c:v>
                </c:pt>
                <c:pt idx="565">
                  <c:v>47851</c:v>
                </c:pt>
                <c:pt idx="566">
                  <c:v>47851</c:v>
                </c:pt>
                <c:pt idx="567">
                  <c:v>47851</c:v>
                </c:pt>
                <c:pt idx="568">
                  <c:v>47851</c:v>
                </c:pt>
                <c:pt idx="569">
                  <c:v>47851</c:v>
                </c:pt>
                <c:pt idx="570">
                  <c:v>47851</c:v>
                </c:pt>
                <c:pt idx="571">
                  <c:v>47851</c:v>
                </c:pt>
                <c:pt idx="572">
                  <c:v>47851</c:v>
                </c:pt>
                <c:pt idx="573">
                  <c:v>47851</c:v>
                </c:pt>
                <c:pt idx="574">
                  <c:v>47851</c:v>
                </c:pt>
                <c:pt idx="575">
                  <c:v>47851</c:v>
                </c:pt>
                <c:pt idx="576">
                  <c:v>47851</c:v>
                </c:pt>
                <c:pt idx="577">
                  <c:v>47851</c:v>
                </c:pt>
                <c:pt idx="578">
                  <c:v>47851</c:v>
                </c:pt>
                <c:pt idx="579">
                  <c:v>47851</c:v>
                </c:pt>
                <c:pt idx="580">
                  <c:v>47851</c:v>
                </c:pt>
                <c:pt idx="581">
                  <c:v>47851</c:v>
                </c:pt>
                <c:pt idx="582">
                  <c:v>47851</c:v>
                </c:pt>
                <c:pt idx="583">
                  <c:v>47851</c:v>
                </c:pt>
                <c:pt idx="584">
                  <c:v>47851</c:v>
                </c:pt>
                <c:pt idx="585">
                  <c:v>47851</c:v>
                </c:pt>
                <c:pt idx="586">
                  <c:v>47851</c:v>
                </c:pt>
                <c:pt idx="587">
                  <c:v>47851</c:v>
                </c:pt>
                <c:pt idx="588">
                  <c:v>47851</c:v>
                </c:pt>
                <c:pt idx="589">
                  <c:v>47851</c:v>
                </c:pt>
                <c:pt idx="590">
                  <c:v>47851</c:v>
                </c:pt>
                <c:pt idx="591">
                  <c:v>47851</c:v>
                </c:pt>
                <c:pt idx="592">
                  <c:v>47851</c:v>
                </c:pt>
                <c:pt idx="593">
                  <c:v>47851</c:v>
                </c:pt>
                <c:pt idx="594">
                  <c:v>47851</c:v>
                </c:pt>
                <c:pt idx="595">
                  <c:v>47851</c:v>
                </c:pt>
                <c:pt idx="596">
                  <c:v>47851</c:v>
                </c:pt>
                <c:pt idx="597">
                  <c:v>47851</c:v>
                </c:pt>
                <c:pt idx="598">
                  <c:v>47851</c:v>
                </c:pt>
                <c:pt idx="599">
                  <c:v>47851</c:v>
                </c:pt>
                <c:pt idx="600">
                  <c:v>47851</c:v>
                </c:pt>
                <c:pt idx="601">
                  <c:v>47851</c:v>
                </c:pt>
                <c:pt idx="602">
                  <c:v>47851</c:v>
                </c:pt>
                <c:pt idx="603">
                  <c:v>47851</c:v>
                </c:pt>
                <c:pt idx="604">
                  <c:v>47851</c:v>
                </c:pt>
                <c:pt idx="605">
                  <c:v>47851</c:v>
                </c:pt>
                <c:pt idx="606">
                  <c:v>47851</c:v>
                </c:pt>
                <c:pt idx="607">
                  <c:v>47851</c:v>
                </c:pt>
                <c:pt idx="608">
                  <c:v>47851</c:v>
                </c:pt>
                <c:pt idx="609">
                  <c:v>47851</c:v>
                </c:pt>
                <c:pt idx="610">
                  <c:v>47851</c:v>
                </c:pt>
                <c:pt idx="611">
                  <c:v>47851</c:v>
                </c:pt>
                <c:pt idx="612">
                  <c:v>47851</c:v>
                </c:pt>
                <c:pt idx="613">
                  <c:v>47851</c:v>
                </c:pt>
                <c:pt idx="614">
                  <c:v>47851</c:v>
                </c:pt>
                <c:pt idx="615">
                  <c:v>47851</c:v>
                </c:pt>
                <c:pt idx="616">
                  <c:v>47851</c:v>
                </c:pt>
                <c:pt idx="617">
                  <c:v>47851</c:v>
                </c:pt>
                <c:pt idx="618">
                  <c:v>47851</c:v>
                </c:pt>
                <c:pt idx="619">
                  <c:v>47851</c:v>
                </c:pt>
                <c:pt idx="620">
                  <c:v>47851</c:v>
                </c:pt>
                <c:pt idx="621">
                  <c:v>47851</c:v>
                </c:pt>
                <c:pt idx="622">
                  <c:v>47851</c:v>
                </c:pt>
                <c:pt idx="623">
                  <c:v>47851</c:v>
                </c:pt>
                <c:pt idx="624">
                  <c:v>47851</c:v>
                </c:pt>
                <c:pt idx="625">
                  <c:v>47851</c:v>
                </c:pt>
                <c:pt idx="626">
                  <c:v>47851</c:v>
                </c:pt>
                <c:pt idx="627">
                  <c:v>47851</c:v>
                </c:pt>
                <c:pt idx="628">
                  <c:v>47851</c:v>
                </c:pt>
                <c:pt idx="629">
                  <c:v>47851</c:v>
                </c:pt>
                <c:pt idx="630">
                  <c:v>47851</c:v>
                </c:pt>
                <c:pt idx="631">
                  <c:v>47851</c:v>
                </c:pt>
                <c:pt idx="632">
                  <c:v>47851</c:v>
                </c:pt>
                <c:pt idx="633">
                  <c:v>47851</c:v>
                </c:pt>
                <c:pt idx="634">
                  <c:v>47851</c:v>
                </c:pt>
                <c:pt idx="635">
                  <c:v>47851</c:v>
                </c:pt>
                <c:pt idx="636">
                  <c:v>47851</c:v>
                </c:pt>
                <c:pt idx="637">
                  <c:v>47851</c:v>
                </c:pt>
                <c:pt idx="638">
                  <c:v>47851</c:v>
                </c:pt>
                <c:pt idx="639">
                  <c:v>47851</c:v>
                </c:pt>
                <c:pt idx="640">
                  <c:v>47851</c:v>
                </c:pt>
                <c:pt idx="641">
                  <c:v>47851</c:v>
                </c:pt>
                <c:pt idx="642">
                  <c:v>47851</c:v>
                </c:pt>
                <c:pt idx="643">
                  <c:v>47851</c:v>
                </c:pt>
                <c:pt idx="644">
                  <c:v>47851</c:v>
                </c:pt>
                <c:pt idx="645">
                  <c:v>47851</c:v>
                </c:pt>
                <c:pt idx="646">
                  <c:v>47851</c:v>
                </c:pt>
                <c:pt idx="647">
                  <c:v>47851</c:v>
                </c:pt>
                <c:pt idx="648">
                  <c:v>47851</c:v>
                </c:pt>
                <c:pt idx="649">
                  <c:v>47851</c:v>
                </c:pt>
                <c:pt idx="650">
                  <c:v>47851</c:v>
                </c:pt>
                <c:pt idx="651">
                  <c:v>47851</c:v>
                </c:pt>
                <c:pt idx="652">
                  <c:v>47851</c:v>
                </c:pt>
                <c:pt idx="653">
                  <c:v>47851</c:v>
                </c:pt>
                <c:pt idx="654">
                  <c:v>47851</c:v>
                </c:pt>
                <c:pt idx="655">
                  <c:v>47851</c:v>
                </c:pt>
                <c:pt idx="656">
                  <c:v>47851</c:v>
                </c:pt>
                <c:pt idx="657">
                  <c:v>47851</c:v>
                </c:pt>
                <c:pt idx="658">
                  <c:v>47851</c:v>
                </c:pt>
                <c:pt idx="659">
                  <c:v>47851</c:v>
                </c:pt>
                <c:pt idx="660">
                  <c:v>47851</c:v>
                </c:pt>
                <c:pt idx="661">
                  <c:v>47851</c:v>
                </c:pt>
                <c:pt idx="662">
                  <c:v>47851</c:v>
                </c:pt>
                <c:pt idx="663">
                  <c:v>47851</c:v>
                </c:pt>
                <c:pt idx="664">
                  <c:v>47851</c:v>
                </c:pt>
                <c:pt idx="665">
                  <c:v>47851</c:v>
                </c:pt>
                <c:pt idx="666">
                  <c:v>47851</c:v>
                </c:pt>
                <c:pt idx="667">
                  <c:v>47851</c:v>
                </c:pt>
                <c:pt idx="668">
                  <c:v>47851</c:v>
                </c:pt>
                <c:pt idx="669">
                  <c:v>47851</c:v>
                </c:pt>
                <c:pt idx="670">
                  <c:v>47851</c:v>
                </c:pt>
                <c:pt idx="671">
                  <c:v>47851</c:v>
                </c:pt>
                <c:pt idx="672">
                  <c:v>47851</c:v>
                </c:pt>
                <c:pt idx="673">
                  <c:v>47851</c:v>
                </c:pt>
                <c:pt idx="674">
                  <c:v>47851</c:v>
                </c:pt>
                <c:pt idx="675">
                  <c:v>47851</c:v>
                </c:pt>
                <c:pt idx="676">
                  <c:v>47851</c:v>
                </c:pt>
                <c:pt idx="677">
                  <c:v>47851</c:v>
                </c:pt>
                <c:pt idx="678">
                  <c:v>47851</c:v>
                </c:pt>
                <c:pt idx="679">
                  <c:v>47851</c:v>
                </c:pt>
                <c:pt idx="680">
                  <c:v>47851</c:v>
                </c:pt>
                <c:pt idx="681">
                  <c:v>47851</c:v>
                </c:pt>
                <c:pt idx="682">
                  <c:v>47851</c:v>
                </c:pt>
                <c:pt idx="683">
                  <c:v>47851</c:v>
                </c:pt>
                <c:pt idx="684">
                  <c:v>47851</c:v>
                </c:pt>
                <c:pt idx="685">
                  <c:v>47851</c:v>
                </c:pt>
                <c:pt idx="686">
                  <c:v>47851</c:v>
                </c:pt>
                <c:pt idx="687">
                  <c:v>47851</c:v>
                </c:pt>
                <c:pt idx="688">
                  <c:v>47851</c:v>
                </c:pt>
                <c:pt idx="689">
                  <c:v>47851</c:v>
                </c:pt>
                <c:pt idx="690">
                  <c:v>47851</c:v>
                </c:pt>
                <c:pt idx="691">
                  <c:v>47851</c:v>
                </c:pt>
                <c:pt idx="692">
                  <c:v>47851</c:v>
                </c:pt>
                <c:pt idx="693">
                  <c:v>47851</c:v>
                </c:pt>
                <c:pt idx="694">
                  <c:v>47851</c:v>
                </c:pt>
                <c:pt idx="695">
                  <c:v>47851</c:v>
                </c:pt>
                <c:pt idx="696">
                  <c:v>47851</c:v>
                </c:pt>
                <c:pt idx="697">
                  <c:v>47851</c:v>
                </c:pt>
                <c:pt idx="698">
                  <c:v>47851</c:v>
                </c:pt>
                <c:pt idx="699">
                  <c:v>47851</c:v>
                </c:pt>
                <c:pt idx="700">
                  <c:v>47851</c:v>
                </c:pt>
                <c:pt idx="701">
                  <c:v>47851</c:v>
                </c:pt>
                <c:pt idx="702">
                  <c:v>47851</c:v>
                </c:pt>
                <c:pt idx="703">
                  <c:v>47851</c:v>
                </c:pt>
                <c:pt idx="704">
                  <c:v>47851</c:v>
                </c:pt>
                <c:pt idx="705">
                  <c:v>47851</c:v>
                </c:pt>
                <c:pt idx="706">
                  <c:v>47851</c:v>
                </c:pt>
                <c:pt idx="707">
                  <c:v>47851</c:v>
                </c:pt>
                <c:pt idx="708">
                  <c:v>47851</c:v>
                </c:pt>
                <c:pt idx="709">
                  <c:v>47851</c:v>
                </c:pt>
                <c:pt idx="710">
                  <c:v>47851</c:v>
                </c:pt>
                <c:pt idx="711">
                  <c:v>47851</c:v>
                </c:pt>
                <c:pt idx="712">
                  <c:v>47851</c:v>
                </c:pt>
                <c:pt idx="713">
                  <c:v>47851</c:v>
                </c:pt>
                <c:pt idx="714">
                  <c:v>47851</c:v>
                </c:pt>
                <c:pt idx="715">
                  <c:v>47851</c:v>
                </c:pt>
                <c:pt idx="716">
                  <c:v>47851</c:v>
                </c:pt>
                <c:pt idx="717">
                  <c:v>47851</c:v>
                </c:pt>
                <c:pt idx="718">
                  <c:v>47851</c:v>
                </c:pt>
                <c:pt idx="719">
                  <c:v>47851</c:v>
                </c:pt>
                <c:pt idx="720">
                  <c:v>47851</c:v>
                </c:pt>
                <c:pt idx="721">
                  <c:v>47851</c:v>
                </c:pt>
                <c:pt idx="722">
                  <c:v>47851</c:v>
                </c:pt>
                <c:pt idx="723">
                  <c:v>47851</c:v>
                </c:pt>
                <c:pt idx="724">
                  <c:v>47851</c:v>
                </c:pt>
                <c:pt idx="725">
                  <c:v>47851</c:v>
                </c:pt>
                <c:pt idx="726">
                  <c:v>47851</c:v>
                </c:pt>
                <c:pt idx="727">
                  <c:v>47851</c:v>
                </c:pt>
                <c:pt idx="728">
                  <c:v>47851</c:v>
                </c:pt>
                <c:pt idx="729">
                  <c:v>47851</c:v>
                </c:pt>
                <c:pt idx="730">
                  <c:v>47851</c:v>
                </c:pt>
                <c:pt idx="731">
                  <c:v>47851</c:v>
                </c:pt>
                <c:pt idx="732">
                  <c:v>47851</c:v>
                </c:pt>
                <c:pt idx="733">
                  <c:v>47851</c:v>
                </c:pt>
                <c:pt idx="734">
                  <c:v>47851</c:v>
                </c:pt>
                <c:pt idx="735">
                  <c:v>47851</c:v>
                </c:pt>
                <c:pt idx="736">
                  <c:v>47851</c:v>
                </c:pt>
                <c:pt idx="737">
                  <c:v>47851</c:v>
                </c:pt>
                <c:pt idx="738">
                  <c:v>47851</c:v>
                </c:pt>
                <c:pt idx="739">
                  <c:v>47851</c:v>
                </c:pt>
                <c:pt idx="740">
                  <c:v>47851</c:v>
                </c:pt>
                <c:pt idx="741">
                  <c:v>47851</c:v>
                </c:pt>
                <c:pt idx="742">
                  <c:v>47851</c:v>
                </c:pt>
                <c:pt idx="743">
                  <c:v>47851</c:v>
                </c:pt>
                <c:pt idx="744">
                  <c:v>47851</c:v>
                </c:pt>
                <c:pt idx="745">
                  <c:v>47851</c:v>
                </c:pt>
                <c:pt idx="746">
                  <c:v>47851</c:v>
                </c:pt>
                <c:pt idx="747">
                  <c:v>47851</c:v>
                </c:pt>
                <c:pt idx="748">
                  <c:v>47851</c:v>
                </c:pt>
                <c:pt idx="749">
                  <c:v>47851</c:v>
                </c:pt>
                <c:pt idx="750">
                  <c:v>47851</c:v>
                </c:pt>
                <c:pt idx="751">
                  <c:v>47851</c:v>
                </c:pt>
                <c:pt idx="752">
                  <c:v>47851</c:v>
                </c:pt>
                <c:pt idx="753">
                  <c:v>47851</c:v>
                </c:pt>
                <c:pt idx="754">
                  <c:v>47851</c:v>
                </c:pt>
                <c:pt idx="755">
                  <c:v>47851</c:v>
                </c:pt>
                <c:pt idx="756">
                  <c:v>47851</c:v>
                </c:pt>
                <c:pt idx="757">
                  <c:v>47851</c:v>
                </c:pt>
                <c:pt idx="758">
                  <c:v>47851</c:v>
                </c:pt>
                <c:pt idx="759">
                  <c:v>47851</c:v>
                </c:pt>
                <c:pt idx="760">
                  <c:v>47851</c:v>
                </c:pt>
                <c:pt idx="761">
                  <c:v>47851</c:v>
                </c:pt>
                <c:pt idx="762">
                  <c:v>47851</c:v>
                </c:pt>
                <c:pt idx="763">
                  <c:v>47851</c:v>
                </c:pt>
                <c:pt idx="764">
                  <c:v>47851</c:v>
                </c:pt>
                <c:pt idx="765">
                  <c:v>47851</c:v>
                </c:pt>
                <c:pt idx="766">
                  <c:v>47851</c:v>
                </c:pt>
                <c:pt idx="767">
                  <c:v>47851</c:v>
                </c:pt>
                <c:pt idx="768">
                  <c:v>47851</c:v>
                </c:pt>
                <c:pt idx="769">
                  <c:v>47851</c:v>
                </c:pt>
                <c:pt idx="770">
                  <c:v>47851</c:v>
                </c:pt>
                <c:pt idx="771">
                  <c:v>47851</c:v>
                </c:pt>
                <c:pt idx="772">
                  <c:v>47851</c:v>
                </c:pt>
                <c:pt idx="773">
                  <c:v>47851</c:v>
                </c:pt>
                <c:pt idx="774">
                  <c:v>47851</c:v>
                </c:pt>
                <c:pt idx="775">
                  <c:v>47851</c:v>
                </c:pt>
                <c:pt idx="776">
                  <c:v>47851</c:v>
                </c:pt>
                <c:pt idx="777">
                  <c:v>47851</c:v>
                </c:pt>
                <c:pt idx="778">
                  <c:v>47851</c:v>
                </c:pt>
                <c:pt idx="779">
                  <c:v>47851</c:v>
                </c:pt>
                <c:pt idx="780">
                  <c:v>47851</c:v>
                </c:pt>
                <c:pt idx="781">
                  <c:v>47851</c:v>
                </c:pt>
                <c:pt idx="782">
                  <c:v>47851</c:v>
                </c:pt>
                <c:pt idx="783">
                  <c:v>47851</c:v>
                </c:pt>
                <c:pt idx="784">
                  <c:v>47851</c:v>
                </c:pt>
                <c:pt idx="785">
                  <c:v>47851</c:v>
                </c:pt>
                <c:pt idx="786">
                  <c:v>47851</c:v>
                </c:pt>
                <c:pt idx="787">
                  <c:v>47851</c:v>
                </c:pt>
                <c:pt idx="788">
                  <c:v>47851</c:v>
                </c:pt>
                <c:pt idx="789">
                  <c:v>47851</c:v>
                </c:pt>
                <c:pt idx="790">
                  <c:v>47851</c:v>
                </c:pt>
                <c:pt idx="791">
                  <c:v>47851</c:v>
                </c:pt>
                <c:pt idx="792">
                  <c:v>47851</c:v>
                </c:pt>
                <c:pt idx="793">
                  <c:v>47851</c:v>
                </c:pt>
                <c:pt idx="794">
                  <c:v>47851</c:v>
                </c:pt>
                <c:pt idx="795">
                  <c:v>47851</c:v>
                </c:pt>
                <c:pt idx="796">
                  <c:v>47851</c:v>
                </c:pt>
                <c:pt idx="797">
                  <c:v>47851</c:v>
                </c:pt>
                <c:pt idx="798">
                  <c:v>47851</c:v>
                </c:pt>
                <c:pt idx="799">
                  <c:v>47851</c:v>
                </c:pt>
                <c:pt idx="800">
                  <c:v>47851</c:v>
                </c:pt>
                <c:pt idx="801">
                  <c:v>47851</c:v>
                </c:pt>
                <c:pt idx="802">
                  <c:v>47851</c:v>
                </c:pt>
                <c:pt idx="803">
                  <c:v>47851</c:v>
                </c:pt>
                <c:pt idx="804">
                  <c:v>47851</c:v>
                </c:pt>
                <c:pt idx="805">
                  <c:v>47851</c:v>
                </c:pt>
                <c:pt idx="806">
                  <c:v>47851</c:v>
                </c:pt>
                <c:pt idx="807">
                  <c:v>47851</c:v>
                </c:pt>
                <c:pt idx="808">
                  <c:v>47851</c:v>
                </c:pt>
                <c:pt idx="809">
                  <c:v>47851</c:v>
                </c:pt>
                <c:pt idx="810">
                  <c:v>47851</c:v>
                </c:pt>
                <c:pt idx="811">
                  <c:v>47851</c:v>
                </c:pt>
                <c:pt idx="812">
                  <c:v>47851</c:v>
                </c:pt>
                <c:pt idx="813">
                  <c:v>47851</c:v>
                </c:pt>
                <c:pt idx="814">
                  <c:v>47851</c:v>
                </c:pt>
                <c:pt idx="815">
                  <c:v>47851</c:v>
                </c:pt>
                <c:pt idx="816">
                  <c:v>47851</c:v>
                </c:pt>
                <c:pt idx="817">
                  <c:v>47851</c:v>
                </c:pt>
                <c:pt idx="818">
                  <c:v>47851</c:v>
                </c:pt>
                <c:pt idx="819">
                  <c:v>47851</c:v>
                </c:pt>
                <c:pt idx="820">
                  <c:v>47851</c:v>
                </c:pt>
                <c:pt idx="821">
                  <c:v>47851</c:v>
                </c:pt>
                <c:pt idx="822">
                  <c:v>47851</c:v>
                </c:pt>
                <c:pt idx="823">
                  <c:v>47851</c:v>
                </c:pt>
                <c:pt idx="824">
                  <c:v>47851</c:v>
                </c:pt>
                <c:pt idx="825">
                  <c:v>47851</c:v>
                </c:pt>
                <c:pt idx="826">
                  <c:v>47851</c:v>
                </c:pt>
                <c:pt idx="827">
                  <c:v>47851</c:v>
                </c:pt>
                <c:pt idx="828">
                  <c:v>47851</c:v>
                </c:pt>
                <c:pt idx="829">
                  <c:v>47851</c:v>
                </c:pt>
                <c:pt idx="830">
                  <c:v>47851</c:v>
                </c:pt>
                <c:pt idx="831">
                  <c:v>47851</c:v>
                </c:pt>
                <c:pt idx="832">
                  <c:v>47851</c:v>
                </c:pt>
                <c:pt idx="833">
                  <c:v>47851</c:v>
                </c:pt>
                <c:pt idx="834">
                  <c:v>47851</c:v>
                </c:pt>
                <c:pt idx="835">
                  <c:v>47851</c:v>
                </c:pt>
                <c:pt idx="836">
                  <c:v>47851</c:v>
                </c:pt>
                <c:pt idx="837">
                  <c:v>47851</c:v>
                </c:pt>
                <c:pt idx="838">
                  <c:v>47851</c:v>
                </c:pt>
                <c:pt idx="839">
                  <c:v>47851</c:v>
                </c:pt>
                <c:pt idx="840">
                  <c:v>47851</c:v>
                </c:pt>
                <c:pt idx="841">
                  <c:v>47851</c:v>
                </c:pt>
                <c:pt idx="842">
                  <c:v>47851</c:v>
                </c:pt>
                <c:pt idx="843">
                  <c:v>47851</c:v>
                </c:pt>
                <c:pt idx="844">
                  <c:v>47851</c:v>
                </c:pt>
                <c:pt idx="845">
                  <c:v>47851</c:v>
                </c:pt>
                <c:pt idx="846">
                  <c:v>47851</c:v>
                </c:pt>
                <c:pt idx="847">
                  <c:v>47851</c:v>
                </c:pt>
                <c:pt idx="848">
                  <c:v>47851</c:v>
                </c:pt>
                <c:pt idx="849">
                  <c:v>47851</c:v>
                </c:pt>
                <c:pt idx="850">
                  <c:v>47851</c:v>
                </c:pt>
                <c:pt idx="851">
                  <c:v>47851</c:v>
                </c:pt>
                <c:pt idx="852">
                  <c:v>47851</c:v>
                </c:pt>
                <c:pt idx="853">
                  <c:v>47851</c:v>
                </c:pt>
                <c:pt idx="854">
                  <c:v>47851</c:v>
                </c:pt>
                <c:pt idx="855">
                  <c:v>47851</c:v>
                </c:pt>
                <c:pt idx="856">
                  <c:v>47851</c:v>
                </c:pt>
                <c:pt idx="857">
                  <c:v>47851</c:v>
                </c:pt>
                <c:pt idx="858">
                  <c:v>47851</c:v>
                </c:pt>
                <c:pt idx="859">
                  <c:v>47851</c:v>
                </c:pt>
                <c:pt idx="860">
                  <c:v>47851</c:v>
                </c:pt>
                <c:pt idx="861">
                  <c:v>47851</c:v>
                </c:pt>
                <c:pt idx="862">
                  <c:v>47851</c:v>
                </c:pt>
                <c:pt idx="863">
                  <c:v>47851</c:v>
                </c:pt>
                <c:pt idx="864">
                  <c:v>47851</c:v>
                </c:pt>
                <c:pt idx="865">
                  <c:v>47851</c:v>
                </c:pt>
                <c:pt idx="866">
                  <c:v>47851</c:v>
                </c:pt>
                <c:pt idx="867">
                  <c:v>47851</c:v>
                </c:pt>
                <c:pt idx="868">
                  <c:v>47851</c:v>
                </c:pt>
                <c:pt idx="869">
                  <c:v>47851</c:v>
                </c:pt>
                <c:pt idx="870">
                  <c:v>47851</c:v>
                </c:pt>
                <c:pt idx="871">
                  <c:v>47851</c:v>
                </c:pt>
                <c:pt idx="872">
                  <c:v>47851</c:v>
                </c:pt>
                <c:pt idx="873">
                  <c:v>47851</c:v>
                </c:pt>
                <c:pt idx="874">
                  <c:v>47851</c:v>
                </c:pt>
                <c:pt idx="875">
                  <c:v>47851</c:v>
                </c:pt>
                <c:pt idx="876">
                  <c:v>47851</c:v>
                </c:pt>
                <c:pt idx="877">
                  <c:v>47851</c:v>
                </c:pt>
                <c:pt idx="878">
                  <c:v>47851</c:v>
                </c:pt>
                <c:pt idx="879">
                  <c:v>47851</c:v>
                </c:pt>
                <c:pt idx="880">
                  <c:v>47851</c:v>
                </c:pt>
                <c:pt idx="881">
                  <c:v>47851</c:v>
                </c:pt>
                <c:pt idx="882">
                  <c:v>47851</c:v>
                </c:pt>
                <c:pt idx="883">
                  <c:v>47851</c:v>
                </c:pt>
                <c:pt idx="884">
                  <c:v>47851</c:v>
                </c:pt>
                <c:pt idx="885">
                  <c:v>47851</c:v>
                </c:pt>
                <c:pt idx="886">
                  <c:v>47851</c:v>
                </c:pt>
                <c:pt idx="887">
                  <c:v>47851</c:v>
                </c:pt>
                <c:pt idx="888">
                  <c:v>47851</c:v>
                </c:pt>
                <c:pt idx="889">
                  <c:v>47851</c:v>
                </c:pt>
                <c:pt idx="890">
                  <c:v>47851</c:v>
                </c:pt>
                <c:pt idx="891">
                  <c:v>47851</c:v>
                </c:pt>
                <c:pt idx="892">
                  <c:v>47851</c:v>
                </c:pt>
                <c:pt idx="893">
                  <c:v>47851</c:v>
                </c:pt>
                <c:pt idx="894">
                  <c:v>47851</c:v>
                </c:pt>
                <c:pt idx="895">
                  <c:v>47851</c:v>
                </c:pt>
                <c:pt idx="896">
                  <c:v>47851</c:v>
                </c:pt>
                <c:pt idx="897">
                  <c:v>47851</c:v>
                </c:pt>
                <c:pt idx="898">
                  <c:v>47851</c:v>
                </c:pt>
                <c:pt idx="899">
                  <c:v>47851</c:v>
                </c:pt>
                <c:pt idx="900">
                  <c:v>47851</c:v>
                </c:pt>
                <c:pt idx="901">
                  <c:v>47851</c:v>
                </c:pt>
                <c:pt idx="902">
                  <c:v>47851</c:v>
                </c:pt>
                <c:pt idx="903">
                  <c:v>47851</c:v>
                </c:pt>
                <c:pt idx="904">
                  <c:v>47851</c:v>
                </c:pt>
                <c:pt idx="905">
                  <c:v>47851</c:v>
                </c:pt>
                <c:pt idx="906">
                  <c:v>47851</c:v>
                </c:pt>
                <c:pt idx="907">
                  <c:v>47851</c:v>
                </c:pt>
                <c:pt idx="908">
                  <c:v>47851</c:v>
                </c:pt>
                <c:pt idx="909">
                  <c:v>47851</c:v>
                </c:pt>
                <c:pt idx="910">
                  <c:v>47851</c:v>
                </c:pt>
                <c:pt idx="911">
                  <c:v>47851</c:v>
                </c:pt>
                <c:pt idx="912">
                  <c:v>47851</c:v>
                </c:pt>
                <c:pt idx="913">
                  <c:v>47851</c:v>
                </c:pt>
                <c:pt idx="914">
                  <c:v>47851</c:v>
                </c:pt>
                <c:pt idx="915">
                  <c:v>47851</c:v>
                </c:pt>
                <c:pt idx="916">
                  <c:v>47851</c:v>
                </c:pt>
                <c:pt idx="917">
                  <c:v>47851</c:v>
                </c:pt>
                <c:pt idx="918">
                  <c:v>47851</c:v>
                </c:pt>
                <c:pt idx="919">
                  <c:v>47851</c:v>
                </c:pt>
                <c:pt idx="920">
                  <c:v>47851</c:v>
                </c:pt>
                <c:pt idx="921">
                  <c:v>47851</c:v>
                </c:pt>
                <c:pt idx="922">
                  <c:v>47851</c:v>
                </c:pt>
                <c:pt idx="923">
                  <c:v>47851</c:v>
                </c:pt>
                <c:pt idx="924">
                  <c:v>47851</c:v>
                </c:pt>
                <c:pt idx="925">
                  <c:v>47851</c:v>
                </c:pt>
                <c:pt idx="926">
                  <c:v>47851</c:v>
                </c:pt>
                <c:pt idx="927">
                  <c:v>47851</c:v>
                </c:pt>
                <c:pt idx="928">
                  <c:v>47851</c:v>
                </c:pt>
                <c:pt idx="929">
                  <c:v>47851</c:v>
                </c:pt>
                <c:pt idx="930">
                  <c:v>47851</c:v>
                </c:pt>
                <c:pt idx="931">
                  <c:v>47851</c:v>
                </c:pt>
                <c:pt idx="932">
                  <c:v>47851</c:v>
                </c:pt>
                <c:pt idx="933">
                  <c:v>47851</c:v>
                </c:pt>
                <c:pt idx="934">
                  <c:v>47851</c:v>
                </c:pt>
                <c:pt idx="935">
                  <c:v>47851</c:v>
                </c:pt>
                <c:pt idx="936">
                  <c:v>47851</c:v>
                </c:pt>
                <c:pt idx="937">
                  <c:v>47851</c:v>
                </c:pt>
                <c:pt idx="938">
                  <c:v>47851</c:v>
                </c:pt>
                <c:pt idx="939">
                  <c:v>47851</c:v>
                </c:pt>
                <c:pt idx="940">
                  <c:v>47851</c:v>
                </c:pt>
                <c:pt idx="941">
                  <c:v>47851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2C-4E68-BA4A-21A74978E37A}"/>
            </c:ext>
          </c:extLst>
        </c:ser>
        <c:ser>
          <c:idx val="3"/>
          <c:order val="3"/>
          <c:tx>
            <c:strRef>
              <c:f>Feuil5!$F$1</c:f>
              <c:strCache>
                <c:ptCount val="1"/>
                <c:pt idx="0">
                  <c:v>Initial Release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name>Linear trend</c:nam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6756977913839739"/>
                  <c:y val="9.94441448243627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multiLvlStrRef>
              <c:f>Feuil5!$A$2:$B$943</c:f>
              <c:multiLvlStrCache>
                <c:ptCount val="942"/>
                <c:lvl>
                  <c:pt idx="0">
                    <c:v>Microcontrollers and microprocessors</c:v>
                  </c:pt>
                  <c:pt idx="1">
                    <c:v>Microcontrollers and microprocessors</c:v>
                  </c:pt>
                  <c:pt idx="2">
                    <c:v>Microcontrollers and microprocessors</c:v>
                  </c:pt>
                  <c:pt idx="3">
                    <c:v>Microcontrollers and microprocessors</c:v>
                  </c:pt>
                  <c:pt idx="4">
                    <c:v>Microcontrollers and microprocessors</c:v>
                  </c:pt>
                  <c:pt idx="5">
                    <c:v>Microcontrollers and microprocessors</c:v>
                  </c:pt>
                  <c:pt idx="6">
                    <c:v>Microcontrollers and microprocessors</c:v>
                  </c:pt>
                  <c:pt idx="7">
                    <c:v>Microcontrollers and microprocessors</c:v>
                  </c:pt>
                  <c:pt idx="8">
                    <c:v>Microcontrollers and microprocessors</c:v>
                  </c:pt>
                  <c:pt idx="9">
                    <c:v>Microcontrollers and microprocessors</c:v>
                  </c:pt>
                  <c:pt idx="10">
                    <c:v>Microcontrollers and microprocessors</c:v>
                  </c:pt>
                  <c:pt idx="11">
                    <c:v>Microcontrollers and microprocessors</c:v>
                  </c:pt>
                  <c:pt idx="12">
                    <c:v>Microcontrollers and microprocessors</c:v>
                  </c:pt>
                  <c:pt idx="13">
                    <c:v>Microcontrollers and microprocessors</c:v>
                  </c:pt>
                  <c:pt idx="14">
                    <c:v>Microcontrollers and microprocessors</c:v>
                  </c:pt>
                  <c:pt idx="15">
                    <c:v>Microcontrollers and microprocessors</c:v>
                  </c:pt>
                  <c:pt idx="16">
                    <c:v>Microcontrollers and microprocessors</c:v>
                  </c:pt>
                  <c:pt idx="17">
                    <c:v>Microcontrollers and microprocessors</c:v>
                  </c:pt>
                  <c:pt idx="18">
                    <c:v>Microcontrollers and microprocessors</c:v>
                  </c:pt>
                  <c:pt idx="19">
                    <c:v>Microcontrollers and microprocessors</c:v>
                  </c:pt>
                  <c:pt idx="20">
                    <c:v>Microcontrollers and microprocessors</c:v>
                  </c:pt>
                  <c:pt idx="21">
                    <c:v>Microcontrollers and microprocessors</c:v>
                  </c:pt>
                  <c:pt idx="22">
                    <c:v>Microcontrollers and microprocessors</c:v>
                  </c:pt>
                  <c:pt idx="23">
                    <c:v>Microcontrollers and microprocessors</c:v>
                  </c:pt>
                  <c:pt idx="24">
                    <c:v>Microcontrollers and microprocessors</c:v>
                  </c:pt>
                  <c:pt idx="25">
                    <c:v>Microcontrollers and microprocessors</c:v>
                  </c:pt>
                  <c:pt idx="26">
                    <c:v>Microcontrollers and microprocessors</c:v>
                  </c:pt>
                  <c:pt idx="27">
                    <c:v>Microcontrollers and microprocessors</c:v>
                  </c:pt>
                  <c:pt idx="28">
                    <c:v>Microcontrollers and microprocessors</c:v>
                  </c:pt>
                  <c:pt idx="29">
                    <c:v>Microcontrollers and microprocessors</c:v>
                  </c:pt>
                  <c:pt idx="30">
                    <c:v>Microcontrollers and microprocessors</c:v>
                  </c:pt>
                  <c:pt idx="31">
                    <c:v>Microcontrollers and microprocessors</c:v>
                  </c:pt>
                  <c:pt idx="32">
                    <c:v>Microcontrollers and microprocessors</c:v>
                  </c:pt>
                  <c:pt idx="33">
                    <c:v>Microcontrollers and microprocessors</c:v>
                  </c:pt>
                  <c:pt idx="34">
                    <c:v>Microcontrollers and microprocessors</c:v>
                  </c:pt>
                  <c:pt idx="35">
                    <c:v>Microcontrollers and microprocessors</c:v>
                  </c:pt>
                  <c:pt idx="36">
                    <c:v>Microcontrollers and microprocessors</c:v>
                  </c:pt>
                  <c:pt idx="37">
                    <c:v>Microcontrollers and microprocessors</c:v>
                  </c:pt>
                  <c:pt idx="38">
                    <c:v>Microcontrollers and microprocessors</c:v>
                  </c:pt>
                  <c:pt idx="39">
                    <c:v>Microcontrollers and microprocessors</c:v>
                  </c:pt>
                  <c:pt idx="40">
                    <c:v>Microcontrollers and microprocessors</c:v>
                  </c:pt>
                  <c:pt idx="41">
                    <c:v>Microcontrollers and microprocessors</c:v>
                  </c:pt>
                  <c:pt idx="42">
                    <c:v>Microcontrollers and microprocessors</c:v>
                  </c:pt>
                  <c:pt idx="43">
                    <c:v>Microcontrollers and microprocessors</c:v>
                  </c:pt>
                  <c:pt idx="44">
                    <c:v>Microcontrollers and microprocessors</c:v>
                  </c:pt>
                  <c:pt idx="45">
                    <c:v>Microcontrollers and microprocessors</c:v>
                  </c:pt>
                  <c:pt idx="46">
                    <c:v>Microcontrollers and microprocessors</c:v>
                  </c:pt>
                  <c:pt idx="47">
                    <c:v>Microcontrollers and microprocessors</c:v>
                  </c:pt>
                  <c:pt idx="48">
                    <c:v>Microcontrollers and microprocessors</c:v>
                  </c:pt>
                  <c:pt idx="49">
                    <c:v>Microcontrollers and microprocessors</c:v>
                  </c:pt>
                  <c:pt idx="50">
                    <c:v>Microcontrollers and microprocessors</c:v>
                  </c:pt>
                  <c:pt idx="51">
                    <c:v>Microcontrollers and microprocessors</c:v>
                  </c:pt>
                  <c:pt idx="52">
                    <c:v>Microcontrollers and microprocessors</c:v>
                  </c:pt>
                  <c:pt idx="53">
                    <c:v>Microcontrollers and microprocessors</c:v>
                  </c:pt>
                  <c:pt idx="54">
                    <c:v>Microcontrollers and microprocessors</c:v>
                  </c:pt>
                  <c:pt idx="55">
                    <c:v>Microcontrollers and microprocessors</c:v>
                  </c:pt>
                  <c:pt idx="56">
                    <c:v>Microcontrollers and microprocessors</c:v>
                  </c:pt>
                  <c:pt idx="57">
                    <c:v>Microcontrollers and microprocessors</c:v>
                  </c:pt>
                  <c:pt idx="58">
                    <c:v>Microcontrollers and microprocessors</c:v>
                  </c:pt>
                  <c:pt idx="59">
                    <c:v>Microcontrollers and microprocessors</c:v>
                  </c:pt>
                  <c:pt idx="60">
                    <c:v>Microcontrollers and microprocessors</c:v>
                  </c:pt>
                  <c:pt idx="61">
                    <c:v>Microcontrollers and microprocessors</c:v>
                  </c:pt>
                  <c:pt idx="62">
                    <c:v>Microcontrollers and microprocessors</c:v>
                  </c:pt>
                  <c:pt idx="63">
                    <c:v>Microcontrollers and microprocessors</c:v>
                  </c:pt>
                  <c:pt idx="64">
                    <c:v>Microcontrollers and microprocessors</c:v>
                  </c:pt>
                  <c:pt idx="65">
                    <c:v>Microcontrollers and microprocessors</c:v>
                  </c:pt>
                  <c:pt idx="66">
                    <c:v>Microcontrollers and microprocessors</c:v>
                  </c:pt>
                  <c:pt idx="67">
                    <c:v>Microcontrollers and microprocessors</c:v>
                  </c:pt>
                  <c:pt idx="68">
                    <c:v>Microcontrollers and microprocessors</c:v>
                  </c:pt>
                  <c:pt idx="69">
                    <c:v>Microcontrollers and microprocessors</c:v>
                  </c:pt>
                  <c:pt idx="70">
                    <c:v>Microcontrollers and microprocessors</c:v>
                  </c:pt>
                  <c:pt idx="71">
                    <c:v>Microcontrollers and microprocessors</c:v>
                  </c:pt>
                  <c:pt idx="72">
                    <c:v>Microcontrollers and microprocessors</c:v>
                  </c:pt>
                  <c:pt idx="73">
                    <c:v>Microcontrollers and microprocessors</c:v>
                  </c:pt>
                  <c:pt idx="74">
                    <c:v>Microcontrollers and microprocessors</c:v>
                  </c:pt>
                  <c:pt idx="75">
                    <c:v>Microcontrollers and microprocessors</c:v>
                  </c:pt>
                  <c:pt idx="76">
                    <c:v>Microcontrollers and microprocessors</c:v>
                  </c:pt>
                  <c:pt idx="77">
                    <c:v>Microcontrollers and microprocessors</c:v>
                  </c:pt>
                  <c:pt idx="78">
                    <c:v>Microcontrollers and microprocessors</c:v>
                  </c:pt>
                  <c:pt idx="79">
                    <c:v>Microcontrollers and microprocessors</c:v>
                  </c:pt>
                  <c:pt idx="80">
                    <c:v>Microcontrollers and microprocessors</c:v>
                  </c:pt>
                  <c:pt idx="81">
                    <c:v>Microcontrollers and microprocessors</c:v>
                  </c:pt>
                  <c:pt idx="82">
                    <c:v>Microcontrollers and microprocessors</c:v>
                  </c:pt>
                  <c:pt idx="83">
                    <c:v>Microcontrollers and microprocessors</c:v>
                  </c:pt>
                  <c:pt idx="84">
                    <c:v>Microcontrollers and microprocessors</c:v>
                  </c:pt>
                  <c:pt idx="85">
                    <c:v>Microcontrollers and microprocessors</c:v>
                  </c:pt>
                  <c:pt idx="86">
                    <c:v>Microcontrollers and microprocessors</c:v>
                  </c:pt>
                  <c:pt idx="87">
                    <c:v>Microcontrollers and microprocessors</c:v>
                  </c:pt>
                  <c:pt idx="88">
                    <c:v>Microcontrollers and microprocessors</c:v>
                  </c:pt>
                  <c:pt idx="89">
                    <c:v>Microcontrollers and microprocessors</c:v>
                  </c:pt>
                  <c:pt idx="90">
                    <c:v>Microcontrollers and microprocessors</c:v>
                  </c:pt>
                  <c:pt idx="91">
                    <c:v>Microcontrollers and microprocessors</c:v>
                  </c:pt>
                  <c:pt idx="92">
                    <c:v>Microcontrollers and microprocessors</c:v>
                  </c:pt>
                  <c:pt idx="93">
                    <c:v>Microcontrollers and microprocessors</c:v>
                  </c:pt>
                  <c:pt idx="94">
                    <c:v>Microcontrollers and microprocessors</c:v>
                  </c:pt>
                  <c:pt idx="95">
                    <c:v>Microcontrollers and microprocessors</c:v>
                  </c:pt>
                  <c:pt idx="96">
                    <c:v>Microcontrollers and microprocessors</c:v>
                  </c:pt>
                  <c:pt idx="97">
                    <c:v>Microcontrollers and microprocessors</c:v>
                  </c:pt>
                  <c:pt idx="98">
                    <c:v>Microcontrollers and microprocessors</c:v>
                  </c:pt>
                  <c:pt idx="99">
                    <c:v>Microcontrollers and microprocessors</c:v>
                  </c:pt>
                  <c:pt idx="100">
                    <c:v>Microcontrollers and microprocessors</c:v>
                  </c:pt>
                  <c:pt idx="101">
                    <c:v>Microcontrollers and microprocessors</c:v>
                  </c:pt>
                  <c:pt idx="102">
                    <c:v>Microcontrollers and microprocessors</c:v>
                  </c:pt>
                  <c:pt idx="103">
                    <c:v>Microcontrollers and microprocessors</c:v>
                  </c:pt>
                  <c:pt idx="104">
                    <c:v>Microcontrollers and microprocessors</c:v>
                  </c:pt>
                  <c:pt idx="105">
                    <c:v>Microcontrollers and microprocessors</c:v>
                  </c:pt>
                  <c:pt idx="106">
                    <c:v>Microcontrollers and microprocessors</c:v>
                  </c:pt>
                  <c:pt idx="107">
                    <c:v>Microcontrollers and microprocessors</c:v>
                  </c:pt>
                  <c:pt idx="108">
                    <c:v>Microcontrollers and microprocessors</c:v>
                  </c:pt>
                  <c:pt idx="109">
                    <c:v>Microcontrollers and microprocessors</c:v>
                  </c:pt>
                  <c:pt idx="110">
                    <c:v>Microcontrollers and microprocessors</c:v>
                  </c:pt>
                  <c:pt idx="111">
                    <c:v>Microcontrollers and microprocessors</c:v>
                  </c:pt>
                  <c:pt idx="112">
                    <c:v>Microcontrollers and microprocessors</c:v>
                  </c:pt>
                  <c:pt idx="113">
                    <c:v>Microcontrollers and microprocessors</c:v>
                  </c:pt>
                  <c:pt idx="114">
                    <c:v>Microcontrollers and microprocessors</c:v>
                  </c:pt>
                  <c:pt idx="115">
                    <c:v>Microcontrollers and microprocessors</c:v>
                  </c:pt>
                  <c:pt idx="116">
                    <c:v>Microcontrollers and microprocessors</c:v>
                  </c:pt>
                  <c:pt idx="117">
                    <c:v>Microcontrollers and microprocessors</c:v>
                  </c:pt>
                  <c:pt idx="118">
                    <c:v>Microcontrollers and microprocessors</c:v>
                  </c:pt>
                  <c:pt idx="119">
                    <c:v>Microcontrollers and microprocessors</c:v>
                  </c:pt>
                  <c:pt idx="120">
                    <c:v>Microcontrollers and microprocessors</c:v>
                  </c:pt>
                  <c:pt idx="121">
                    <c:v>Microcontrollers and microprocessors</c:v>
                  </c:pt>
                  <c:pt idx="122">
                    <c:v>Microcontrollers and microprocessors</c:v>
                  </c:pt>
                  <c:pt idx="123">
                    <c:v>Microcontrollers and microprocessors</c:v>
                  </c:pt>
                  <c:pt idx="124">
                    <c:v>Microcontrollers and microprocessors</c:v>
                  </c:pt>
                  <c:pt idx="125">
                    <c:v>Microcontrollers and microprocessors</c:v>
                  </c:pt>
                  <c:pt idx="126">
                    <c:v>Microcontrollers and microprocessors</c:v>
                  </c:pt>
                  <c:pt idx="127">
                    <c:v>Microcontrollers and microprocessors</c:v>
                  </c:pt>
                  <c:pt idx="128">
                    <c:v>Microcontrollers and microprocessors</c:v>
                  </c:pt>
                  <c:pt idx="129">
                    <c:v>Microcontrollers and microprocessors</c:v>
                  </c:pt>
                  <c:pt idx="130">
                    <c:v>Microcontrollers and microprocessors</c:v>
                  </c:pt>
                  <c:pt idx="131">
                    <c:v>Microcontrollers and microprocessors</c:v>
                  </c:pt>
                  <c:pt idx="132">
                    <c:v>Microcontrollers and microprocessors</c:v>
                  </c:pt>
                  <c:pt idx="133">
                    <c:v>Microcontrollers and microprocessors</c:v>
                  </c:pt>
                  <c:pt idx="134">
                    <c:v>Microcontrollers and microprocessors</c:v>
                  </c:pt>
                  <c:pt idx="135">
                    <c:v>Microcontrollers and microprocessors</c:v>
                  </c:pt>
                  <c:pt idx="136">
                    <c:v>Microcontrollers and microprocessors</c:v>
                  </c:pt>
                  <c:pt idx="137">
                    <c:v>Microcontrollers and microprocessors</c:v>
                  </c:pt>
                  <c:pt idx="138">
                    <c:v>Microcontrollers and microprocessors</c:v>
                  </c:pt>
                  <c:pt idx="139">
                    <c:v>Microcontrollers and microprocessors</c:v>
                  </c:pt>
                  <c:pt idx="140">
                    <c:v>Microcontrollers and microprocessors</c:v>
                  </c:pt>
                  <c:pt idx="141">
                    <c:v>Microcontrollers and microprocessors</c:v>
                  </c:pt>
                  <c:pt idx="142">
                    <c:v>Microcontrollers and microprocessors</c:v>
                  </c:pt>
                  <c:pt idx="143">
                    <c:v>Microcontrollers and microprocessors</c:v>
                  </c:pt>
                  <c:pt idx="144">
                    <c:v>Microcontrollers and microprocessors</c:v>
                  </c:pt>
                  <c:pt idx="145">
                    <c:v>Microcontrollers and microprocessors</c:v>
                  </c:pt>
                  <c:pt idx="146">
                    <c:v>Microcontrollers and microprocessors</c:v>
                  </c:pt>
                  <c:pt idx="147">
                    <c:v>Microcontrollers and microprocessors</c:v>
                  </c:pt>
                  <c:pt idx="148">
                    <c:v>Microcontrollers and microprocessors</c:v>
                  </c:pt>
                  <c:pt idx="149">
                    <c:v>Microcontrollers and microprocessors</c:v>
                  </c:pt>
                  <c:pt idx="150">
                    <c:v>Microcontrollers and microprocessors</c:v>
                  </c:pt>
                  <c:pt idx="151">
                    <c:v>Microcontrollers and microprocessors</c:v>
                  </c:pt>
                  <c:pt idx="152">
                    <c:v>Microcontrollers and microprocessors</c:v>
                  </c:pt>
                  <c:pt idx="153">
                    <c:v>Microcontrollers and microprocessors</c:v>
                  </c:pt>
                  <c:pt idx="154">
                    <c:v>Microcontrollers and microprocessors</c:v>
                  </c:pt>
                  <c:pt idx="155">
                    <c:v>Microcontrollers and microprocessors</c:v>
                  </c:pt>
                  <c:pt idx="156">
                    <c:v>Microcontrollers and microprocessors</c:v>
                  </c:pt>
                  <c:pt idx="157">
                    <c:v>Microcontrollers and microprocessors</c:v>
                  </c:pt>
                  <c:pt idx="158">
                    <c:v>Microcontrollers and microprocessors</c:v>
                  </c:pt>
                  <c:pt idx="159">
                    <c:v>Microcontrollers and microprocessors</c:v>
                  </c:pt>
                  <c:pt idx="160">
                    <c:v>Microcontrollers and microprocessors</c:v>
                  </c:pt>
                  <c:pt idx="161">
                    <c:v>Microcontrollers and microprocessors</c:v>
                  </c:pt>
                  <c:pt idx="162">
                    <c:v>Microcontrollers and microprocessors</c:v>
                  </c:pt>
                  <c:pt idx="163">
                    <c:v>Microcontrollers and microprocessors</c:v>
                  </c:pt>
                  <c:pt idx="164">
                    <c:v>Microcontrollers and microprocessors</c:v>
                  </c:pt>
                  <c:pt idx="165">
                    <c:v>Microcontrollers and microprocessors</c:v>
                  </c:pt>
                  <c:pt idx="166">
                    <c:v>Microcontrollers and microprocessors</c:v>
                  </c:pt>
                  <c:pt idx="167">
                    <c:v>Microcontrollers and microprocessors</c:v>
                  </c:pt>
                  <c:pt idx="168">
                    <c:v>Microcontrollers and microprocessors</c:v>
                  </c:pt>
                  <c:pt idx="169">
                    <c:v>Microcontrollers and microprocessors</c:v>
                  </c:pt>
                  <c:pt idx="170">
                    <c:v>Microcontrollers and microprocessors</c:v>
                  </c:pt>
                  <c:pt idx="171">
                    <c:v>Microcontrollers and microprocessors</c:v>
                  </c:pt>
                  <c:pt idx="172">
                    <c:v>Microcontrollers and microprocessors</c:v>
                  </c:pt>
                  <c:pt idx="173">
                    <c:v>Microcontrollers and microprocessors</c:v>
                  </c:pt>
                  <c:pt idx="174">
                    <c:v>Microcontrollers and microprocessors</c:v>
                  </c:pt>
                  <c:pt idx="175">
                    <c:v>Microcontrollers and microprocessors</c:v>
                  </c:pt>
                  <c:pt idx="176">
                    <c:v>Microcontrollers and microprocessors</c:v>
                  </c:pt>
                  <c:pt idx="177">
                    <c:v>Microcontrollers and microprocessors</c:v>
                  </c:pt>
                  <c:pt idx="178">
                    <c:v>Microcontrollers and microprocessors</c:v>
                  </c:pt>
                  <c:pt idx="179">
                    <c:v>Microcontrollers and microprocessors</c:v>
                  </c:pt>
                  <c:pt idx="180">
                    <c:v>Microcontrollers and microprocessors</c:v>
                  </c:pt>
                  <c:pt idx="181">
                    <c:v>Microcontrollers and microprocessors</c:v>
                  </c:pt>
                  <c:pt idx="182">
                    <c:v>Microcontrollers and microprocessors</c:v>
                  </c:pt>
                  <c:pt idx="183">
                    <c:v>Microcontrollers and microprocessors</c:v>
                  </c:pt>
                  <c:pt idx="184">
                    <c:v>Microcontrollers and microprocessors</c:v>
                  </c:pt>
                  <c:pt idx="185">
                    <c:v>Microcontrollers and microprocessors</c:v>
                  </c:pt>
                  <c:pt idx="186">
                    <c:v>Microcontrollers and microprocessors</c:v>
                  </c:pt>
                  <c:pt idx="187">
                    <c:v>Microcontrollers and microprocessors</c:v>
                  </c:pt>
                  <c:pt idx="188">
                    <c:v>Microcontrollers and microprocessors</c:v>
                  </c:pt>
                  <c:pt idx="189">
                    <c:v>Microcontrollers and microprocessors</c:v>
                  </c:pt>
                  <c:pt idx="190">
                    <c:v>Microcontrollers and microprocessors</c:v>
                  </c:pt>
                  <c:pt idx="191">
                    <c:v>Microcontrollers and microprocessors</c:v>
                  </c:pt>
                  <c:pt idx="192">
                    <c:v>Microcontrollers and microprocessors</c:v>
                  </c:pt>
                  <c:pt idx="193">
                    <c:v>Microcontrollers and microprocessors</c:v>
                  </c:pt>
                  <c:pt idx="194">
                    <c:v>Microcontrollers and microprocessors</c:v>
                  </c:pt>
                  <c:pt idx="195">
                    <c:v>Microcontrollers and microprocessors</c:v>
                  </c:pt>
                  <c:pt idx="196">
                    <c:v>Microcontrollers and microprocessors</c:v>
                  </c:pt>
                  <c:pt idx="197">
                    <c:v>Microcontrollers and microprocessors</c:v>
                  </c:pt>
                  <c:pt idx="198">
                    <c:v>Microcontrollers and microprocessors</c:v>
                  </c:pt>
                  <c:pt idx="199">
                    <c:v>Microcontrollers and microprocessors</c:v>
                  </c:pt>
                  <c:pt idx="200">
                    <c:v>Microcontrollers and microprocessors</c:v>
                  </c:pt>
                  <c:pt idx="201">
                    <c:v>Microcontrollers and microprocessors</c:v>
                  </c:pt>
                  <c:pt idx="202">
                    <c:v>Microcontrollers and microprocessors</c:v>
                  </c:pt>
                  <c:pt idx="203">
                    <c:v>Microcontrollers and microprocessors</c:v>
                  </c:pt>
                  <c:pt idx="204">
                    <c:v>Microcontrollers and microprocessors</c:v>
                  </c:pt>
                  <c:pt idx="205">
                    <c:v>Microcontrollers and microprocessors</c:v>
                  </c:pt>
                  <c:pt idx="206">
                    <c:v>Microcontrollers and microprocessors</c:v>
                  </c:pt>
                  <c:pt idx="207">
                    <c:v>Microcontrollers and microprocessors</c:v>
                  </c:pt>
                  <c:pt idx="208">
                    <c:v>Microcontrollers and microprocessors</c:v>
                  </c:pt>
                  <c:pt idx="209">
                    <c:v>Microcontrollers and microprocessors</c:v>
                  </c:pt>
                  <c:pt idx="210">
                    <c:v>Microcontrollers and microprocessors</c:v>
                  </c:pt>
                  <c:pt idx="211">
                    <c:v>Microcontrollers and microprocessors</c:v>
                  </c:pt>
                  <c:pt idx="212">
                    <c:v>Microcontrollers and microprocessors</c:v>
                  </c:pt>
                  <c:pt idx="213">
                    <c:v>Microcontrollers and microprocessors</c:v>
                  </c:pt>
                  <c:pt idx="214">
                    <c:v>Microcontrollers and microprocessors</c:v>
                  </c:pt>
                  <c:pt idx="215">
                    <c:v>Microcontrollers and microprocessors</c:v>
                  </c:pt>
                  <c:pt idx="216">
                    <c:v>Microcontrollers and microprocessors</c:v>
                  </c:pt>
                  <c:pt idx="217">
                    <c:v>Microcontrollers and microprocessors</c:v>
                  </c:pt>
                  <c:pt idx="218">
                    <c:v>Microcontrollers and microprocessors</c:v>
                  </c:pt>
                  <c:pt idx="219">
                    <c:v>Microcontrollers and microprocessors</c:v>
                  </c:pt>
                  <c:pt idx="220">
                    <c:v>Microcontrollers and microprocessors</c:v>
                  </c:pt>
                  <c:pt idx="221">
                    <c:v>Microcontrollers and microprocessors</c:v>
                  </c:pt>
                  <c:pt idx="222">
                    <c:v>Microcontrollers and microprocessors</c:v>
                  </c:pt>
                  <c:pt idx="223">
                    <c:v>Microcontrollers and microprocessors</c:v>
                  </c:pt>
                  <c:pt idx="224">
                    <c:v>Microcontrollers and microprocessors</c:v>
                  </c:pt>
                  <c:pt idx="225">
                    <c:v>Microcontrollers and microprocessors</c:v>
                  </c:pt>
                  <c:pt idx="226">
                    <c:v>Microcontrollers and microprocessors</c:v>
                  </c:pt>
                  <c:pt idx="227">
                    <c:v>Microcontrollers and microprocessors</c:v>
                  </c:pt>
                  <c:pt idx="228">
                    <c:v>Microcontrollers and microprocessors</c:v>
                  </c:pt>
                  <c:pt idx="229">
                    <c:v>Microcontrollers and microprocessors</c:v>
                  </c:pt>
                  <c:pt idx="230">
                    <c:v>Microcontrollers and microprocessors</c:v>
                  </c:pt>
                  <c:pt idx="231">
                    <c:v>Microcontrollers and microprocessors</c:v>
                  </c:pt>
                  <c:pt idx="232">
                    <c:v>Microcontrollers and microprocessors</c:v>
                  </c:pt>
                  <c:pt idx="233">
                    <c:v>Microcontrollers and microprocessors</c:v>
                  </c:pt>
                  <c:pt idx="234">
                    <c:v>Microcontrollers and microprocessors</c:v>
                  </c:pt>
                  <c:pt idx="235">
                    <c:v>Microcontrollers and microprocessors</c:v>
                  </c:pt>
                  <c:pt idx="236">
                    <c:v>Microcontrollers and microprocessors</c:v>
                  </c:pt>
                  <c:pt idx="237">
                    <c:v>Microcontrollers and microprocessors</c:v>
                  </c:pt>
                  <c:pt idx="238">
                    <c:v>Microcontrollers and microprocessors</c:v>
                  </c:pt>
                  <c:pt idx="239">
                    <c:v>Microcontrollers and microprocessors</c:v>
                  </c:pt>
                  <c:pt idx="240">
                    <c:v>Microcontrollers and microprocessors</c:v>
                  </c:pt>
                  <c:pt idx="241">
                    <c:v>Microcontrollers and microprocessors</c:v>
                  </c:pt>
                  <c:pt idx="242">
                    <c:v>Microcontrollers and microprocessors</c:v>
                  </c:pt>
                  <c:pt idx="243">
                    <c:v>Microcontrollers and microprocessors</c:v>
                  </c:pt>
                  <c:pt idx="244">
                    <c:v>Microcontrollers and microprocessors</c:v>
                  </c:pt>
                  <c:pt idx="245">
                    <c:v>Microcontrollers and microprocessors</c:v>
                  </c:pt>
                  <c:pt idx="246">
                    <c:v>Microcontrollers and microprocessors</c:v>
                  </c:pt>
                  <c:pt idx="247">
                    <c:v>Microcontrollers and microprocessors</c:v>
                  </c:pt>
                  <c:pt idx="248">
                    <c:v>Microcontrollers and microprocessors</c:v>
                  </c:pt>
                  <c:pt idx="249">
                    <c:v>Microcontrollers and microprocessors</c:v>
                  </c:pt>
                  <c:pt idx="250">
                    <c:v>Microcontrollers and microprocessors</c:v>
                  </c:pt>
                  <c:pt idx="251">
                    <c:v>Microcontrollers and microprocessors</c:v>
                  </c:pt>
                  <c:pt idx="252">
                    <c:v>Microcontrollers and microprocessors</c:v>
                  </c:pt>
                  <c:pt idx="253">
                    <c:v>Microcontrollers and microprocessors</c:v>
                  </c:pt>
                  <c:pt idx="254">
                    <c:v>Microcontrollers and microprocessors</c:v>
                  </c:pt>
                  <c:pt idx="255">
                    <c:v>Microcontrollers and microprocessors</c:v>
                  </c:pt>
                  <c:pt idx="256">
                    <c:v>Microcontrollers and microprocessors</c:v>
                  </c:pt>
                  <c:pt idx="257">
                    <c:v>Microcontrollers and microprocessors</c:v>
                  </c:pt>
                  <c:pt idx="258">
                    <c:v>Microcontrollers and microprocessors</c:v>
                  </c:pt>
                  <c:pt idx="259">
                    <c:v>Microcontrollers and microprocessors</c:v>
                  </c:pt>
                  <c:pt idx="260">
                    <c:v>Microcontrollers and microprocessors</c:v>
                  </c:pt>
                  <c:pt idx="261">
                    <c:v>Microcontrollers and microprocessors</c:v>
                  </c:pt>
                  <c:pt idx="262">
                    <c:v>Microcontrollers and microprocessors</c:v>
                  </c:pt>
                  <c:pt idx="263">
                    <c:v>Microcontrollers and microprocessors</c:v>
                  </c:pt>
                  <c:pt idx="264">
                    <c:v>Microcontrollers and microprocessors</c:v>
                  </c:pt>
                  <c:pt idx="265">
                    <c:v>Microcontrollers and microprocessors</c:v>
                  </c:pt>
                  <c:pt idx="266">
                    <c:v>Microcontrollers and microprocessors</c:v>
                  </c:pt>
                  <c:pt idx="267">
                    <c:v>Microcontrollers and microprocessors</c:v>
                  </c:pt>
                  <c:pt idx="268">
                    <c:v>Microcontrollers and microprocessors</c:v>
                  </c:pt>
                  <c:pt idx="269">
                    <c:v>Microcontrollers and microprocessors</c:v>
                  </c:pt>
                  <c:pt idx="270">
                    <c:v>Microcontrollers and microprocessors</c:v>
                  </c:pt>
                  <c:pt idx="271">
                    <c:v>Microcontrollers and microprocessors</c:v>
                  </c:pt>
                  <c:pt idx="272">
                    <c:v>Microcontrollers and microprocessors</c:v>
                  </c:pt>
                  <c:pt idx="273">
                    <c:v>Microcontrollers and microprocessors</c:v>
                  </c:pt>
                  <c:pt idx="274">
                    <c:v>Microcontrollers and microprocessors</c:v>
                  </c:pt>
                  <c:pt idx="275">
                    <c:v>Microcontrollers and microprocessors</c:v>
                  </c:pt>
                  <c:pt idx="276">
                    <c:v>Microcontrollers and microprocessors</c:v>
                  </c:pt>
                  <c:pt idx="277">
                    <c:v>Microcontrollers and microprocessors</c:v>
                  </c:pt>
                  <c:pt idx="278">
                    <c:v>Microcontrollers and microprocessors</c:v>
                  </c:pt>
                  <c:pt idx="279">
                    <c:v>Microcontrollers and microprocessors</c:v>
                  </c:pt>
                  <c:pt idx="280">
                    <c:v>Microcontrollers and microprocessors</c:v>
                  </c:pt>
                  <c:pt idx="281">
                    <c:v>Microcontrollers and microprocessors</c:v>
                  </c:pt>
                  <c:pt idx="282">
                    <c:v>Microcontrollers and microprocessors</c:v>
                  </c:pt>
                  <c:pt idx="283">
                    <c:v>Microcontrollers and microprocessors</c:v>
                  </c:pt>
                  <c:pt idx="284">
                    <c:v>Microcontrollers and microprocessors</c:v>
                  </c:pt>
                  <c:pt idx="285">
                    <c:v>Microcontrollers and microprocessors</c:v>
                  </c:pt>
                  <c:pt idx="286">
                    <c:v>Microcontrollers and microprocessors</c:v>
                  </c:pt>
                  <c:pt idx="287">
                    <c:v>Microcontrollers and microprocessors</c:v>
                  </c:pt>
                  <c:pt idx="288">
                    <c:v>Microcontrollers and microprocessors</c:v>
                  </c:pt>
                  <c:pt idx="289">
                    <c:v>Microcontrollers and microprocessors</c:v>
                  </c:pt>
                  <c:pt idx="290">
                    <c:v>Microcontrollers and microprocessors</c:v>
                  </c:pt>
                  <c:pt idx="291">
                    <c:v>Microcontrollers and microprocessors</c:v>
                  </c:pt>
                  <c:pt idx="292">
                    <c:v>Microcontrollers and microprocessors</c:v>
                  </c:pt>
                  <c:pt idx="293">
                    <c:v>Microcontrollers and microprocessors</c:v>
                  </c:pt>
                  <c:pt idx="294">
                    <c:v>Microcontrollers and microprocessors</c:v>
                  </c:pt>
                  <c:pt idx="295">
                    <c:v>Microcontrollers and microprocessors</c:v>
                  </c:pt>
                  <c:pt idx="296">
                    <c:v>Microcontrollers and microprocessors</c:v>
                  </c:pt>
                  <c:pt idx="297">
                    <c:v>Microcontrollers and microprocessors</c:v>
                  </c:pt>
                  <c:pt idx="298">
                    <c:v>Microcontrollers and microprocessors</c:v>
                  </c:pt>
                  <c:pt idx="299">
                    <c:v>Microcontrollers and microprocessors</c:v>
                  </c:pt>
                  <c:pt idx="300">
                    <c:v>Microcontrollers and microprocessors</c:v>
                  </c:pt>
                  <c:pt idx="301">
                    <c:v>Microcontrollers and microprocessors</c:v>
                  </c:pt>
                  <c:pt idx="302">
                    <c:v>Microcontrollers and microprocessors</c:v>
                  </c:pt>
                  <c:pt idx="303">
                    <c:v>Microcontrollers and microprocessors</c:v>
                  </c:pt>
                  <c:pt idx="304">
                    <c:v>Microcontrollers and microprocessors</c:v>
                  </c:pt>
                  <c:pt idx="305">
                    <c:v>Microcontrollers and microprocessors</c:v>
                  </c:pt>
                  <c:pt idx="306">
                    <c:v>Microcontrollers and microprocessors</c:v>
                  </c:pt>
                  <c:pt idx="307">
                    <c:v>Microcontrollers and microprocessors</c:v>
                  </c:pt>
                  <c:pt idx="308">
                    <c:v>Microcontrollers and microprocessors</c:v>
                  </c:pt>
                  <c:pt idx="309">
                    <c:v>Microcontrollers and microprocessors</c:v>
                  </c:pt>
                  <c:pt idx="310">
                    <c:v>Microcontrollers and microprocessors</c:v>
                  </c:pt>
                  <c:pt idx="311">
                    <c:v>Microcontrollers and microprocessors</c:v>
                  </c:pt>
                  <c:pt idx="312">
                    <c:v>Microcontrollers and microprocessors</c:v>
                  </c:pt>
                  <c:pt idx="313">
                    <c:v>Microcontrollers and microprocessors</c:v>
                  </c:pt>
                  <c:pt idx="314">
                    <c:v>Microcontrollers and microprocessors</c:v>
                  </c:pt>
                  <c:pt idx="315">
                    <c:v>Microcontrollers and microprocessors</c:v>
                  </c:pt>
                  <c:pt idx="316">
                    <c:v>Microcontrollers and microprocessors</c:v>
                  </c:pt>
                  <c:pt idx="317">
                    <c:v>Microcontrollers and microprocessors</c:v>
                  </c:pt>
                  <c:pt idx="318">
                    <c:v>Microcontrollers and microprocessors</c:v>
                  </c:pt>
                  <c:pt idx="319">
                    <c:v>Microcontrollers and microprocessors</c:v>
                  </c:pt>
                  <c:pt idx="320">
                    <c:v>Microcontrollers and microprocessors</c:v>
                  </c:pt>
                  <c:pt idx="321">
                    <c:v>Microcontrollers and microprocessors</c:v>
                  </c:pt>
                  <c:pt idx="322">
                    <c:v>Microcontrollers and microprocessors</c:v>
                  </c:pt>
                  <c:pt idx="323">
                    <c:v>Microcontrollers and microprocessors</c:v>
                  </c:pt>
                  <c:pt idx="324">
                    <c:v>Microcontrollers and microprocessors</c:v>
                  </c:pt>
                  <c:pt idx="325">
                    <c:v>Microcontrollers and microprocessors</c:v>
                  </c:pt>
                  <c:pt idx="326">
                    <c:v>Microcontrollers and microprocessors</c:v>
                  </c:pt>
                  <c:pt idx="327">
                    <c:v>Microcontrollers and microprocessors</c:v>
                  </c:pt>
                  <c:pt idx="328">
                    <c:v>Microcontrollers and microprocessors</c:v>
                  </c:pt>
                  <c:pt idx="329">
                    <c:v>Microcontrollers and microprocessors</c:v>
                  </c:pt>
                  <c:pt idx="330">
                    <c:v>Microcontrollers and microprocessors</c:v>
                  </c:pt>
                  <c:pt idx="331">
                    <c:v>Microcontrollers and microprocessors</c:v>
                  </c:pt>
                  <c:pt idx="332">
                    <c:v>Microcontrollers and microprocessors</c:v>
                  </c:pt>
                  <c:pt idx="333">
                    <c:v>Microcontrollers and microprocessors</c:v>
                  </c:pt>
                  <c:pt idx="334">
                    <c:v>Microcontrollers and microprocessors</c:v>
                  </c:pt>
                  <c:pt idx="335">
                    <c:v>Microcontrollers and microprocessors</c:v>
                  </c:pt>
                  <c:pt idx="336">
                    <c:v>Microcontrollers and microprocessors</c:v>
                  </c:pt>
                  <c:pt idx="337">
                    <c:v>Microcontrollers and microprocessors</c:v>
                  </c:pt>
                  <c:pt idx="338">
                    <c:v>Microcontrollers and microprocessors</c:v>
                  </c:pt>
                  <c:pt idx="339">
                    <c:v>Microcontrollers and microprocessors</c:v>
                  </c:pt>
                  <c:pt idx="340">
                    <c:v>Microcontrollers and microprocessors</c:v>
                  </c:pt>
                  <c:pt idx="341">
                    <c:v>Microcontrollers and microprocessors</c:v>
                  </c:pt>
                  <c:pt idx="342">
                    <c:v>Microcontrollers and microprocessors</c:v>
                  </c:pt>
                  <c:pt idx="343">
                    <c:v>Microcontrollers and microprocessors</c:v>
                  </c:pt>
                  <c:pt idx="344">
                    <c:v>Microcontrollers and microprocessors</c:v>
                  </c:pt>
                  <c:pt idx="345">
                    <c:v>Microcontrollers and microprocessors</c:v>
                  </c:pt>
                  <c:pt idx="346">
                    <c:v>Microcontrollers and microprocessors</c:v>
                  </c:pt>
                  <c:pt idx="347">
                    <c:v>Microcontrollers and microprocessors</c:v>
                  </c:pt>
                  <c:pt idx="348">
                    <c:v>Microcontrollers and microprocessors</c:v>
                  </c:pt>
                  <c:pt idx="349">
                    <c:v>Microcontrollers and microprocessors</c:v>
                  </c:pt>
                  <c:pt idx="350">
                    <c:v>Microcontrollers and microprocessors</c:v>
                  </c:pt>
                  <c:pt idx="351">
                    <c:v>Microcontrollers and microprocessors</c:v>
                  </c:pt>
                  <c:pt idx="352">
                    <c:v>Microcontrollers and microprocessors</c:v>
                  </c:pt>
                  <c:pt idx="353">
                    <c:v>Microcontrollers and microprocessors</c:v>
                  </c:pt>
                  <c:pt idx="354">
                    <c:v>Microcontrollers and microprocessors</c:v>
                  </c:pt>
                  <c:pt idx="355">
                    <c:v>Microcontrollers and microprocessors</c:v>
                  </c:pt>
                  <c:pt idx="356">
                    <c:v>Microcontrollers and microprocessors</c:v>
                  </c:pt>
                  <c:pt idx="357">
                    <c:v>Microcontrollers and microprocessors</c:v>
                  </c:pt>
                  <c:pt idx="358">
                    <c:v>Microcontrollers and microprocessors</c:v>
                  </c:pt>
                  <c:pt idx="359">
                    <c:v>Microcontrollers and microprocessors</c:v>
                  </c:pt>
                  <c:pt idx="360">
                    <c:v>Microcontrollers and microprocessors</c:v>
                  </c:pt>
                  <c:pt idx="361">
                    <c:v>Microcontrollers and microprocessors</c:v>
                  </c:pt>
                  <c:pt idx="362">
                    <c:v>Microcontrollers and microprocessors</c:v>
                  </c:pt>
                  <c:pt idx="363">
                    <c:v>Microcontrollers and microprocessors</c:v>
                  </c:pt>
                  <c:pt idx="364">
                    <c:v>Microcontrollers and microprocessors</c:v>
                  </c:pt>
                  <c:pt idx="365">
                    <c:v>Microcontrollers and microprocessors</c:v>
                  </c:pt>
                  <c:pt idx="366">
                    <c:v>Microcontrollers and microprocessors</c:v>
                  </c:pt>
                  <c:pt idx="367">
                    <c:v>Microcontrollers and microprocessors</c:v>
                  </c:pt>
                  <c:pt idx="368">
                    <c:v>Microcontrollers and microprocessors</c:v>
                  </c:pt>
                  <c:pt idx="369">
                    <c:v>Microcontrollers and microprocessors</c:v>
                  </c:pt>
                  <c:pt idx="370">
                    <c:v>Microcontrollers and microprocessors</c:v>
                  </c:pt>
                  <c:pt idx="371">
                    <c:v>Microcontrollers and microprocessors</c:v>
                  </c:pt>
                  <c:pt idx="372">
                    <c:v>Microcontrollers and microprocessors</c:v>
                  </c:pt>
                  <c:pt idx="373">
                    <c:v>Microcontrollers and microprocessors</c:v>
                  </c:pt>
                  <c:pt idx="374">
                    <c:v>Microcontrollers and microprocessors</c:v>
                  </c:pt>
                  <c:pt idx="375">
                    <c:v>Microcontrollers and microprocessors</c:v>
                  </c:pt>
                  <c:pt idx="376">
                    <c:v>Microcontrollers and microprocessors</c:v>
                  </c:pt>
                  <c:pt idx="377">
                    <c:v>Microcontrollers and microprocessors</c:v>
                  </c:pt>
                  <c:pt idx="378">
                    <c:v>Microcontrollers and microprocessors</c:v>
                  </c:pt>
                  <c:pt idx="379">
                    <c:v>Microcontrollers and microprocessors</c:v>
                  </c:pt>
                  <c:pt idx="380">
                    <c:v>Microcontrollers and microprocessors</c:v>
                  </c:pt>
                  <c:pt idx="381">
                    <c:v>Microcontrollers and microprocessors</c:v>
                  </c:pt>
                  <c:pt idx="382">
                    <c:v>Microcontrollers and microprocessors</c:v>
                  </c:pt>
                  <c:pt idx="383">
                    <c:v>Microcontrollers and microprocessors</c:v>
                  </c:pt>
                  <c:pt idx="384">
                    <c:v>Microcontrollers and microprocessors</c:v>
                  </c:pt>
                  <c:pt idx="385">
                    <c:v>Microcontrollers and microprocessors</c:v>
                  </c:pt>
                  <c:pt idx="386">
                    <c:v>Microcontrollers and microprocessors</c:v>
                  </c:pt>
                  <c:pt idx="387">
                    <c:v>Microcontrollers and microprocessors</c:v>
                  </c:pt>
                  <c:pt idx="388">
                    <c:v>Microcontrollers and microprocessors</c:v>
                  </c:pt>
                  <c:pt idx="389">
                    <c:v>Microcontrollers and microprocessors</c:v>
                  </c:pt>
                  <c:pt idx="390">
                    <c:v>Microcontrollers and microprocessors</c:v>
                  </c:pt>
                  <c:pt idx="391">
                    <c:v>Microcontrollers and microprocessors</c:v>
                  </c:pt>
                  <c:pt idx="392">
                    <c:v>Microcontrollers and microprocessors</c:v>
                  </c:pt>
                  <c:pt idx="393">
                    <c:v>Microcontrollers and microprocessors</c:v>
                  </c:pt>
                  <c:pt idx="394">
                    <c:v>Microcontrollers and microprocessors</c:v>
                  </c:pt>
                  <c:pt idx="395">
                    <c:v>Microcontrollers and microprocessors</c:v>
                  </c:pt>
                  <c:pt idx="396">
                    <c:v>Microcontrollers and microprocessors</c:v>
                  </c:pt>
                  <c:pt idx="397">
                    <c:v>Microcontrollers and microprocessors</c:v>
                  </c:pt>
                  <c:pt idx="398">
                    <c:v>Microcontrollers and microprocessors</c:v>
                  </c:pt>
                  <c:pt idx="399">
                    <c:v>Microcontrollers and microprocessors</c:v>
                  </c:pt>
                  <c:pt idx="400">
                    <c:v>Microcontrollers and microprocessors</c:v>
                  </c:pt>
                  <c:pt idx="401">
                    <c:v>Microcontrollers and microprocessors</c:v>
                  </c:pt>
                  <c:pt idx="402">
                    <c:v>Microcontrollers and microprocessors</c:v>
                  </c:pt>
                  <c:pt idx="403">
                    <c:v>Microcontrollers and microprocessors</c:v>
                  </c:pt>
                  <c:pt idx="404">
                    <c:v>Microcontrollers and microprocessors</c:v>
                  </c:pt>
                  <c:pt idx="405">
                    <c:v>Microcontrollers and microprocessors</c:v>
                  </c:pt>
                  <c:pt idx="406">
                    <c:v>Microcontrollers and microprocessors</c:v>
                  </c:pt>
                  <c:pt idx="407">
                    <c:v>Microcontrollers and microprocessors</c:v>
                  </c:pt>
                  <c:pt idx="408">
                    <c:v>Microcontrollers and microprocessors</c:v>
                  </c:pt>
                  <c:pt idx="409">
                    <c:v>Microcontrollers and microprocessors</c:v>
                  </c:pt>
                  <c:pt idx="410">
                    <c:v>Microcontrollers and microprocessors</c:v>
                  </c:pt>
                  <c:pt idx="411">
                    <c:v>Microcontrollers and microprocessors</c:v>
                  </c:pt>
                  <c:pt idx="412">
                    <c:v>Microcontrollers and microprocessors</c:v>
                  </c:pt>
                  <c:pt idx="413">
                    <c:v>Microcontrollers and microprocessors</c:v>
                  </c:pt>
                  <c:pt idx="414">
                    <c:v>Microcontrollers and microprocessors</c:v>
                  </c:pt>
                  <c:pt idx="415">
                    <c:v>Microcontrollers and microprocessors</c:v>
                  </c:pt>
                  <c:pt idx="416">
                    <c:v>Microcontrollers and microprocessors</c:v>
                  </c:pt>
                  <c:pt idx="417">
                    <c:v>Microcontrollers and microprocessors</c:v>
                  </c:pt>
                  <c:pt idx="418">
                    <c:v>Microcontrollers and microprocessors</c:v>
                  </c:pt>
                  <c:pt idx="419">
                    <c:v>Microcontrollers and microprocessors</c:v>
                  </c:pt>
                  <c:pt idx="420">
                    <c:v>Microcontrollers and microprocessors</c:v>
                  </c:pt>
                  <c:pt idx="421">
                    <c:v>Microcontrollers and microprocessors</c:v>
                  </c:pt>
                  <c:pt idx="422">
                    <c:v>Microcontrollers and microprocessors</c:v>
                  </c:pt>
                  <c:pt idx="423">
                    <c:v>Microcontrollers and microprocessors</c:v>
                  </c:pt>
                  <c:pt idx="424">
                    <c:v>Microcontrollers and microprocessors</c:v>
                  </c:pt>
                  <c:pt idx="425">
                    <c:v>Microcontrollers and microprocessors</c:v>
                  </c:pt>
                  <c:pt idx="426">
                    <c:v>Microcontrollers and microprocessors</c:v>
                  </c:pt>
                  <c:pt idx="427">
                    <c:v>Microcontrollers and microprocessors</c:v>
                  </c:pt>
                  <c:pt idx="428">
                    <c:v>Microcontrollers and microprocessors</c:v>
                  </c:pt>
                  <c:pt idx="429">
                    <c:v>Microcontrollers and microprocessors</c:v>
                  </c:pt>
                  <c:pt idx="430">
                    <c:v>Microcontrollers and microprocessors</c:v>
                  </c:pt>
                  <c:pt idx="431">
                    <c:v>Microcontrollers and microprocessors</c:v>
                  </c:pt>
                  <c:pt idx="432">
                    <c:v>Microcontrollers and microprocessors</c:v>
                  </c:pt>
                  <c:pt idx="433">
                    <c:v>Microcontrollers and microprocessors</c:v>
                  </c:pt>
                  <c:pt idx="434">
                    <c:v>Microcontrollers and microprocessors</c:v>
                  </c:pt>
                  <c:pt idx="435">
                    <c:v>Microcontrollers and microprocessors</c:v>
                  </c:pt>
                  <c:pt idx="436">
                    <c:v>Microcontrollers and microprocessors</c:v>
                  </c:pt>
                  <c:pt idx="437">
                    <c:v>Microcontrollers and microprocessors</c:v>
                  </c:pt>
                  <c:pt idx="438">
                    <c:v>Microcontrollers and microprocessors</c:v>
                  </c:pt>
                  <c:pt idx="439">
                    <c:v>Microcontrollers and microprocessors</c:v>
                  </c:pt>
                  <c:pt idx="440">
                    <c:v>Microcontrollers and microprocessors</c:v>
                  </c:pt>
                  <c:pt idx="441">
                    <c:v>Microcontrollers and microprocessors</c:v>
                  </c:pt>
                  <c:pt idx="442">
                    <c:v>Microcontrollers and microprocessors</c:v>
                  </c:pt>
                  <c:pt idx="443">
                    <c:v>Microcontrollers and microprocessors</c:v>
                  </c:pt>
                  <c:pt idx="444">
                    <c:v>Microcontrollers and microprocessors</c:v>
                  </c:pt>
                  <c:pt idx="445">
                    <c:v>Microcontrollers and microprocessors</c:v>
                  </c:pt>
                  <c:pt idx="446">
                    <c:v>Microcontrollers and microprocessors</c:v>
                  </c:pt>
                  <c:pt idx="447">
                    <c:v>Microcontrollers and microprocessors</c:v>
                  </c:pt>
                  <c:pt idx="448">
                    <c:v>Microcontrollers and microprocessors</c:v>
                  </c:pt>
                  <c:pt idx="449">
                    <c:v>Microcontrollers and microprocessors</c:v>
                  </c:pt>
                  <c:pt idx="450">
                    <c:v>Microcontrollers and microprocessors</c:v>
                  </c:pt>
                  <c:pt idx="451">
                    <c:v>Microcontrollers and microprocessors</c:v>
                  </c:pt>
                  <c:pt idx="452">
                    <c:v>Microcontrollers and microprocessors</c:v>
                  </c:pt>
                  <c:pt idx="453">
                    <c:v>Microcontrollers and microprocessors</c:v>
                  </c:pt>
                  <c:pt idx="454">
                    <c:v>Microcontrollers and microprocessors</c:v>
                  </c:pt>
                  <c:pt idx="455">
                    <c:v>Microcontrollers and microprocessors</c:v>
                  </c:pt>
                  <c:pt idx="456">
                    <c:v>Microcontrollers and microprocessors</c:v>
                  </c:pt>
                  <c:pt idx="457">
                    <c:v>Microcontrollers and microprocessors</c:v>
                  </c:pt>
                  <c:pt idx="458">
                    <c:v>Microcontrollers and microprocessors</c:v>
                  </c:pt>
                  <c:pt idx="459">
                    <c:v>Microcontrollers and microprocessors</c:v>
                  </c:pt>
                  <c:pt idx="460">
                    <c:v>Microcontrollers and microprocessors</c:v>
                  </c:pt>
                  <c:pt idx="461">
                    <c:v>Microcontrollers and microprocessors</c:v>
                  </c:pt>
                  <c:pt idx="462">
                    <c:v>Microcontrollers and microprocessors</c:v>
                  </c:pt>
                  <c:pt idx="463">
                    <c:v>Microcontrollers and microprocessors</c:v>
                  </c:pt>
                  <c:pt idx="464">
                    <c:v>Microcontrollers and microprocessors</c:v>
                  </c:pt>
                  <c:pt idx="465">
                    <c:v>Microcontrollers and microprocessors</c:v>
                  </c:pt>
                  <c:pt idx="466">
                    <c:v>Microcontrollers and microprocessors</c:v>
                  </c:pt>
                  <c:pt idx="467">
                    <c:v>Microcontrollers and microprocessors</c:v>
                  </c:pt>
                  <c:pt idx="468">
                    <c:v>Microcontrollers and microprocessors</c:v>
                  </c:pt>
                  <c:pt idx="469">
                    <c:v>Microcontrollers and microprocessors</c:v>
                  </c:pt>
                  <c:pt idx="470">
                    <c:v>Microcontrollers and microprocessors</c:v>
                  </c:pt>
                  <c:pt idx="471">
                    <c:v>Microcontrollers and microprocessors</c:v>
                  </c:pt>
                  <c:pt idx="472">
                    <c:v>Microcontrollers and microprocessors</c:v>
                  </c:pt>
                  <c:pt idx="473">
                    <c:v>Microcontrollers and microprocessors</c:v>
                  </c:pt>
                  <c:pt idx="474">
                    <c:v>Microcontrollers and microprocessors</c:v>
                  </c:pt>
                  <c:pt idx="475">
                    <c:v>Microcontrollers and microprocessors</c:v>
                  </c:pt>
                  <c:pt idx="476">
                    <c:v>Microcontrollers and microprocessors</c:v>
                  </c:pt>
                  <c:pt idx="477">
                    <c:v>Microcontrollers and microprocessors</c:v>
                  </c:pt>
                  <c:pt idx="478">
                    <c:v>Microcontrollers and microprocessors</c:v>
                  </c:pt>
                  <c:pt idx="479">
                    <c:v>Microcontrollers and microprocessors</c:v>
                  </c:pt>
                  <c:pt idx="480">
                    <c:v>Microcontrollers and microprocessors</c:v>
                  </c:pt>
                  <c:pt idx="481">
                    <c:v>Microcontrollers and microprocessors</c:v>
                  </c:pt>
                  <c:pt idx="482">
                    <c:v>Microcontrollers and microprocessors</c:v>
                  </c:pt>
                  <c:pt idx="483">
                    <c:v>Microcontrollers and microprocessors</c:v>
                  </c:pt>
                  <c:pt idx="484">
                    <c:v>Microcontrollers and microprocessors</c:v>
                  </c:pt>
                  <c:pt idx="485">
                    <c:v>Microcontrollers and microprocessors</c:v>
                  </c:pt>
                  <c:pt idx="486">
                    <c:v>Microcontrollers and microprocessors</c:v>
                  </c:pt>
                  <c:pt idx="487">
                    <c:v>Microcontrollers and microprocessors</c:v>
                  </c:pt>
                  <c:pt idx="488">
                    <c:v>Microcontrollers and microprocessors</c:v>
                  </c:pt>
                  <c:pt idx="489">
                    <c:v>Microcontrollers and microprocessors</c:v>
                  </c:pt>
                  <c:pt idx="490">
                    <c:v>Microcontrollers and microprocessors</c:v>
                  </c:pt>
                  <c:pt idx="491">
                    <c:v>Microcontrollers and microprocessors</c:v>
                  </c:pt>
                  <c:pt idx="492">
                    <c:v>Microcontrollers and microprocessors</c:v>
                  </c:pt>
                  <c:pt idx="493">
                    <c:v>Microcontrollers and microprocessors</c:v>
                  </c:pt>
                  <c:pt idx="494">
                    <c:v>Microcontrollers and microprocessors</c:v>
                  </c:pt>
                  <c:pt idx="495">
                    <c:v>Microcontrollers and microprocessors</c:v>
                  </c:pt>
                  <c:pt idx="496">
                    <c:v>Microcontrollers and microprocessors</c:v>
                  </c:pt>
                  <c:pt idx="497">
                    <c:v>Microcontrollers and microprocessors</c:v>
                  </c:pt>
                  <c:pt idx="498">
                    <c:v>Microcontrollers and microprocessors</c:v>
                  </c:pt>
                  <c:pt idx="499">
                    <c:v>Microcontrollers and microprocessors</c:v>
                  </c:pt>
                  <c:pt idx="500">
                    <c:v>Microcontrollers and microprocessors</c:v>
                  </c:pt>
                  <c:pt idx="501">
                    <c:v>Microcontrollers and microprocessors</c:v>
                  </c:pt>
                  <c:pt idx="502">
                    <c:v>Microcontrollers and microprocessors</c:v>
                  </c:pt>
                  <c:pt idx="503">
                    <c:v>Microcontrollers and microprocessors</c:v>
                  </c:pt>
                  <c:pt idx="504">
                    <c:v>Microcontrollers and microprocessors</c:v>
                  </c:pt>
                  <c:pt idx="505">
                    <c:v>Microcontrollers and microprocessors</c:v>
                  </c:pt>
                  <c:pt idx="506">
                    <c:v>Microcontrollers and microprocessors</c:v>
                  </c:pt>
                  <c:pt idx="507">
                    <c:v>Microcontrollers and microprocessors</c:v>
                  </c:pt>
                  <c:pt idx="508">
                    <c:v>Microcontrollers and microprocessors</c:v>
                  </c:pt>
                  <c:pt idx="509">
                    <c:v>Microcontrollers and microprocessors</c:v>
                  </c:pt>
                  <c:pt idx="510">
                    <c:v>Microcontrollers and microprocessors</c:v>
                  </c:pt>
                  <c:pt idx="511">
                    <c:v>Microcontrollers and microprocessors</c:v>
                  </c:pt>
                  <c:pt idx="512">
                    <c:v>Microcontrollers and microprocessors</c:v>
                  </c:pt>
                  <c:pt idx="513">
                    <c:v>Microcontrollers and microprocessors</c:v>
                  </c:pt>
                  <c:pt idx="514">
                    <c:v>Microcontrollers and microprocessors</c:v>
                  </c:pt>
                  <c:pt idx="515">
                    <c:v>Microcontrollers and microprocessors</c:v>
                  </c:pt>
                  <c:pt idx="516">
                    <c:v>Microcontrollers and microprocessors</c:v>
                  </c:pt>
                  <c:pt idx="517">
                    <c:v>Microcontrollers and microprocessors</c:v>
                  </c:pt>
                  <c:pt idx="518">
                    <c:v>Microcontrollers and microprocessors</c:v>
                  </c:pt>
                  <c:pt idx="519">
                    <c:v>Microcontrollers and microprocessors</c:v>
                  </c:pt>
                  <c:pt idx="520">
                    <c:v>Microcontrollers and microprocessors</c:v>
                  </c:pt>
                  <c:pt idx="521">
                    <c:v>Microcontrollers and microprocessors</c:v>
                  </c:pt>
                  <c:pt idx="522">
                    <c:v>Microcontrollers and microprocessors</c:v>
                  </c:pt>
                  <c:pt idx="523">
                    <c:v>Microcontrollers and microprocessors</c:v>
                  </c:pt>
                  <c:pt idx="524">
                    <c:v>Microcontrollers and microprocessors</c:v>
                  </c:pt>
                  <c:pt idx="525">
                    <c:v>Microcontrollers and microprocessors</c:v>
                  </c:pt>
                  <c:pt idx="526">
                    <c:v>Microcontrollers and microprocessors</c:v>
                  </c:pt>
                  <c:pt idx="527">
                    <c:v>Microcontrollers and microprocessors</c:v>
                  </c:pt>
                  <c:pt idx="528">
                    <c:v>Microcontrollers and microprocessors</c:v>
                  </c:pt>
                  <c:pt idx="529">
                    <c:v>Microcontrollers and microprocessors</c:v>
                  </c:pt>
                  <c:pt idx="530">
                    <c:v>Microcontrollers and microprocessors</c:v>
                  </c:pt>
                  <c:pt idx="531">
                    <c:v>Microcontrollers and microprocessors</c:v>
                  </c:pt>
                  <c:pt idx="532">
                    <c:v>Microcontrollers and microprocessors</c:v>
                  </c:pt>
                  <c:pt idx="533">
                    <c:v>Microcontrollers and microprocessors</c:v>
                  </c:pt>
                  <c:pt idx="534">
                    <c:v>Microcontrollers and microprocessors</c:v>
                  </c:pt>
                  <c:pt idx="535">
                    <c:v>Microcontrollers and microprocessors</c:v>
                  </c:pt>
                  <c:pt idx="536">
                    <c:v>Microcontrollers and microprocessors</c:v>
                  </c:pt>
                  <c:pt idx="537">
                    <c:v>Microcontrollers and microprocessors</c:v>
                  </c:pt>
                  <c:pt idx="538">
                    <c:v>Microcontrollers and microprocessors</c:v>
                  </c:pt>
                  <c:pt idx="539">
                    <c:v>Microcontrollers and microprocessors</c:v>
                  </c:pt>
                  <c:pt idx="540">
                    <c:v>Microcontrollers and microprocessors</c:v>
                  </c:pt>
                  <c:pt idx="541">
                    <c:v>Microcontrollers and microprocessors</c:v>
                  </c:pt>
                  <c:pt idx="542">
                    <c:v>Microcontrollers and microprocessors</c:v>
                  </c:pt>
                  <c:pt idx="543">
                    <c:v>Microcontrollers and microprocessors</c:v>
                  </c:pt>
                  <c:pt idx="544">
                    <c:v>Microcontrollers and microprocessors</c:v>
                  </c:pt>
                  <c:pt idx="545">
                    <c:v>Microcontrollers and microprocessors</c:v>
                  </c:pt>
                  <c:pt idx="546">
                    <c:v>Microcontrollers and microprocessors</c:v>
                  </c:pt>
                  <c:pt idx="547">
                    <c:v>Microcontrollers and microprocessors</c:v>
                  </c:pt>
                  <c:pt idx="548">
                    <c:v>Microcontrollers and microprocessors</c:v>
                  </c:pt>
                  <c:pt idx="549">
                    <c:v>Microcontrollers and microprocessors</c:v>
                  </c:pt>
                  <c:pt idx="550">
                    <c:v>Microcontrollers and microprocessors</c:v>
                  </c:pt>
                  <c:pt idx="551">
                    <c:v>Microcontrollers and microprocessors</c:v>
                  </c:pt>
                  <c:pt idx="552">
                    <c:v>Microcontrollers and microprocessors</c:v>
                  </c:pt>
                  <c:pt idx="553">
                    <c:v>Microcontrollers and microprocessors</c:v>
                  </c:pt>
                  <c:pt idx="554">
                    <c:v>Microcontrollers and microprocessors</c:v>
                  </c:pt>
                  <c:pt idx="555">
                    <c:v>Microcontrollers and microprocessors</c:v>
                  </c:pt>
                  <c:pt idx="556">
                    <c:v>Microcontrollers and microprocessors</c:v>
                  </c:pt>
                  <c:pt idx="557">
                    <c:v>Microcontrollers and microprocessors</c:v>
                  </c:pt>
                  <c:pt idx="558">
                    <c:v>Microcontrollers and microprocessors</c:v>
                  </c:pt>
                  <c:pt idx="559">
                    <c:v>Microcontrollers and microprocessors</c:v>
                  </c:pt>
                  <c:pt idx="560">
                    <c:v>Microcontrollers and microprocessors</c:v>
                  </c:pt>
                  <c:pt idx="561">
                    <c:v>Microcontrollers and microprocessors</c:v>
                  </c:pt>
                  <c:pt idx="562">
                    <c:v>Microcontrollers and microprocessors</c:v>
                  </c:pt>
                  <c:pt idx="563">
                    <c:v>Microcontrollers and microprocessors</c:v>
                  </c:pt>
                  <c:pt idx="564">
                    <c:v>Microcontrollers and microprocessors</c:v>
                  </c:pt>
                  <c:pt idx="565">
                    <c:v>Microcontrollers and microprocessors</c:v>
                  </c:pt>
                  <c:pt idx="566">
                    <c:v>Microcontrollers and microprocessors</c:v>
                  </c:pt>
                  <c:pt idx="567">
                    <c:v>Microcontrollers and microprocessors</c:v>
                  </c:pt>
                  <c:pt idx="568">
                    <c:v>Microcontrollers and microprocessors</c:v>
                  </c:pt>
                  <c:pt idx="569">
                    <c:v>Microcontrollers and microprocessors</c:v>
                  </c:pt>
                  <c:pt idx="570">
                    <c:v>Microcontrollers and microprocessors</c:v>
                  </c:pt>
                  <c:pt idx="571">
                    <c:v>Microcontrollers and microprocessors</c:v>
                  </c:pt>
                  <c:pt idx="572">
                    <c:v>Microcontrollers and microprocessors</c:v>
                  </c:pt>
                  <c:pt idx="573">
                    <c:v>Microcontrollers and microprocessors</c:v>
                  </c:pt>
                  <c:pt idx="574">
                    <c:v>Microcontrollers and microprocessors</c:v>
                  </c:pt>
                  <c:pt idx="575">
                    <c:v>Microcontrollers and microprocessors</c:v>
                  </c:pt>
                  <c:pt idx="576">
                    <c:v>Microcontrollers and microprocessors</c:v>
                  </c:pt>
                  <c:pt idx="577">
                    <c:v>Microcontrollers and microprocessors</c:v>
                  </c:pt>
                  <c:pt idx="578">
                    <c:v>Microcontrollers and microprocessors</c:v>
                  </c:pt>
                  <c:pt idx="579">
                    <c:v>Microcontrollers and microprocessors</c:v>
                  </c:pt>
                  <c:pt idx="580">
                    <c:v>Microcontrollers and microprocessors</c:v>
                  </c:pt>
                  <c:pt idx="581">
                    <c:v>Microcontrollers and microprocessors</c:v>
                  </c:pt>
                  <c:pt idx="582">
                    <c:v>Microcontrollers and microprocessors</c:v>
                  </c:pt>
                  <c:pt idx="583">
                    <c:v>Microcontrollers and microprocessors</c:v>
                  </c:pt>
                  <c:pt idx="584">
                    <c:v>Microcontrollers and microprocessors</c:v>
                  </c:pt>
                  <c:pt idx="585">
                    <c:v>Microcontrollers and microprocessors</c:v>
                  </c:pt>
                  <c:pt idx="586">
                    <c:v>Microcontrollers and microprocessors</c:v>
                  </c:pt>
                  <c:pt idx="587">
                    <c:v>Microcontrollers and microprocessors</c:v>
                  </c:pt>
                  <c:pt idx="588">
                    <c:v>Microcontrollers and microprocessors</c:v>
                  </c:pt>
                  <c:pt idx="589">
                    <c:v>Microcontrollers and microprocessors</c:v>
                  </c:pt>
                  <c:pt idx="590">
                    <c:v>Microcontrollers and microprocessors</c:v>
                  </c:pt>
                  <c:pt idx="591">
                    <c:v>Microcontrollers and microprocessors</c:v>
                  </c:pt>
                  <c:pt idx="592">
                    <c:v>Microcontrollers and microprocessors</c:v>
                  </c:pt>
                  <c:pt idx="593">
                    <c:v>Microcontrollers and microprocessors</c:v>
                  </c:pt>
                  <c:pt idx="594">
                    <c:v>Microcontrollers and microprocessors</c:v>
                  </c:pt>
                  <c:pt idx="595">
                    <c:v>Microcontrollers and microprocessors</c:v>
                  </c:pt>
                  <c:pt idx="596">
                    <c:v>Microcontrollers and microprocessors</c:v>
                  </c:pt>
                  <c:pt idx="597">
                    <c:v>Microcontrollers and microprocessors</c:v>
                  </c:pt>
                  <c:pt idx="598">
                    <c:v>Microcontrollers and microprocessors</c:v>
                  </c:pt>
                  <c:pt idx="599">
                    <c:v>Microcontrollers and microprocessors</c:v>
                  </c:pt>
                  <c:pt idx="600">
                    <c:v>Microcontrollers and microprocessors</c:v>
                  </c:pt>
                  <c:pt idx="601">
                    <c:v>Microcontrollers and microprocessors</c:v>
                  </c:pt>
                  <c:pt idx="602">
                    <c:v>Microcontrollers and microprocessors</c:v>
                  </c:pt>
                  <c:pt idx="603">
                    <c:v>Microcontrollers and microprocessors</c:v>
                  </c:pt>
                  <c:pt idx="604">
                    <c:v>Microcontrollers and microprocessors</c:v>
                  </c:pt>
                  <c:pt idx="605">
                    <c:v>Microcontrollers and microprocessors</c:v>
                  </c:pt>
                  <c:pt idx="606">
                    <c:v>Microcontrollers and microprocessors</c:v>
                  </c:pt>
                  <c:pt idx="607">
                    <c:v>Microcontrollers and microprocessors</c:v>
                  </c:pt>
                  <c:pt idx="608">
                    <c:v>Microcontrollers and microprocessors</c:v>
                  </c:pt>
                  <c:pt idx="609">
                    <c:v>Microcontrollers and microprocessors</c:v>
                  </c:pt>
                  <c:pt idx="610">
                    <c:v>Microcontrollers and microprocessors</c:v>
                  </c:pt>
                  <c:pt idx="611">
                    <c:v>Microcontrollers and microprocessors</c:v>
                  </c:pt>
                  <c:pt idx="612">
                    <c:v>Microcontrollers and microprocessors</c:v>
                  </c:pt>
                  <c:pt idx="613">
                    <c:v>Microcontrollers and microprocessors</c:v>
                  </c:pt>
                  <c:pt idx="614">
                    <c:v>Microcontrollers and microprocessors</c:v>
                  </c:pt>
                  <c:pt idx="615">
                    <c:v>Microcontrollers and microprocessors</c:v>
                  </c:pt>
                  <c:pt idx="616">
                    <c:v>Microcontrollers and microprocessors</c:v>
                  </c:pt>
                  <c:pt idx="617">
                    <c:v>Microcontrollers and microprocessors</c:v>
                  </c:pt>
                  <c:pt idx="618">
                    <c:v>Microcontrollers and microprocessors</c:v>
                  </c:pt>
                  <c:pt idx="619">
                    <c:v>Microcontrollers and microprocessors</c:v>
                  </c:pt>
                  <c:pt idx="620">
                    <c:v>Microcontrollers and microprocessors</c:v>
                  </c:pt>
                  <c:pt idx="621">
                    <c:v>Microcontrollers and microprocessors</c:v>
                  </c:pt>
                  <c:pt idx="622">
                    <c:v>Microcontrollers and microprocessors</c:v>
                  </c:pt>
                  <c:pt idx="623">
                    <c:v>Microcontrollers and microprocessors</c:v>
                  </c:pt>
                  <c:pt idx="624">
                    <c:v>Microcontrollers and microprocessors</c:v>
                  </c:pt>
                  <c:pt idx="625">
                    <c:v>Microcontrollers and microprocessors</c:v>
                  </c:pt>
                  <c:pt idx="626">
                    <c:v>Microcontrollers and microprocessors</c:v>
                  </c:pt>
                  <c:pt idx="627">
                    <c:v>Microcontrollers and microprocessors</c:v>
                  </c:pt>
                  <c:pt idx="628">
                    <c:v>Microcontrollers and microprocessors</c:v>
                  </c:pt>
                  <c:pt idx="629">
                    <c:v>Microcontrollers and microprocessors</c:v>
                  </c:pt>
                  <c:pt idx="630">
                    <c:v>Microcontrollers and microprocessors</c:v>
                  </c:pt>
                  <c:pt idx="631">
                    <c:v>Microcontrollers and microprocessors</c:v>
                  </c:pt>
                  <c:pt idx="632">
                    <c:v>Microcontrollers and microprocessors</c:v>
                  </c:pt>
                  <c:pt idx="633">
                    <c:v>Microcontrollers and microprocessors</c:v>
                  </c:pt>
                  <c:pt idx="634">
                    <c:v>Microcontrollers and microprocessors</c:v>
                  </c:pt>
                  <c:pt idx="635">
                    <c:v>Microcontrollers and microprocessors</c:v>
                  </c:pt>
                  <c:pt idx="636">
                    <c:v>Microcontrollers and microprocessors</c:v>
                  </c:pt>
                  <c:pt idx="637">
                    <c:v>Microcontrollers and microprocessors</c:v>
                  </c:pt>
                  <c:pt idx="638">
                    <c:v>Microcontrollers and microprocessors</c:v>
                  </c:pt>
                  <c:pt idx="639">
                    <c:v>Microcontrollers and microprocessors</c:v>
                  </c:pt>
                  <c:pt idx="640">
                    <c:v>Microcontrollers and microprocessors</c:v>
                  </c:pt>
                  <c:pt idx="641">
                    <c:v>Microcontrollers and microprocessors</c:v>
                  </c:pt>
                  <c:pt idx="642">
                    <c:v>Microcontrollers and microprocessors</c:v>
                  </c:pt>
                  <c:pt idx="643">
                    <c:v>Microcontrollers and microprocessors</c:v>
                  </c:pt>
                  <c:pt idx="644">
                    <c:v>Microcontrollers and microprocessors</c:v>
                  </c:pt>
                  <c:pt idx="645">
                    <c:v>Microcontrollers and microprocessors</c:v>
                  </c:pt>
                  <c:pt idx="646">
                    <c:v>Microcontrollers and microprocessors</c:v>
                  </c:pt>
                  <c:pt idx="647">
                    <c:v>Microcontrollers and microprocessors</c:v>
                  </c:pt>
                  <c:pt idx="648">
                    <c:v>Microcontrollers and microprocessors</c:v>
                  </c:pt>
                  <c:pt idx="649">
                    <c:v>Microcontrollers and microprocessors</c:v>
                  </c:pt>
                  <c:pt idx="650">
                    <c:v>Microcontrollers and microprocessors</c:v>
                  </c:pt>
                  <c:pt idx="651">
                    <c:v>Microcontrollers and microprocessors</c:v>
                  </c:pt>
                  <c:pt idx="652">
                    <c:v>Microcontrollers and microprocessors</c:v>
                  </c:pt>
                  <c:pt idx="653">
                    <c:v>Microcontrollers and microprocessors</c:v>
                  </c:pt>
                  <c:pt idx="654">
                    <c:v>Microcontrollers and microprocessors</c:v>
                  </c:pt>
                  <c:pt idx="655">
                    <c:v>Microcontrollers and microprocessors</c:v>
                  </c:pt>
                  <c:pt idx="656">
                    <c:v>Microcontrollers and microprocessors</c:v>
                  </c:pt>
                  <c:pt idx="657">
                    <c:v>Microcontrollers and microprocessors</c:v>
                  </c:pt>
                  <c:pt idx="658">
                    <c:v>Microcontrollers and microprocessors</c:v>
                  </c:pt>
                  <c:pt idx="659">
                    <c:v>Microcontrollers and microprocessors</c:v>
                  </c:pt>
                  <c:pt idx="660">
                    <c:v>Microcontrollers and microprocessors</c:v>
                  </c:pt>
                  <c:pt idx="661">
                    <c:v>Microcontrollers and microprocessors</c:v>
                  </c:pt>
                  <c:pt idx="662">
                    <c:v>Microcontrollers and microprocessors</c:v>
                  </c:pt>
                  <c:pt idx="663">
                    <c:v>Microcontrollers and microprocessors</c:v>
                  </c:pt>
                  <c:pt idx="664">
                    <c:v>Microcontrollers and microprocessors</c:v>
                  </c:pt>
                  <c:pt idx="665">
                    <c:v>Microcontrollers and microprocessors</c:v>
                  </c:pt>
                  <c:pt idx="666">
                    <c:v>Microcontrollers and microprocessors</c:v>
                  </c:pt>
                  <c:pt idx="667">
                    <c:v>Microcontrollers and microprocessors</c:v>
                  </c:pt>
                  <c:pt idx="668">
                    <c:v>Microcontrollers and microprocessors</c:v>
                  </c:pt>
                  <c:pt idx="669">
                    <c:v>Microcontrollers and microprocessors</c:v>
                  </c:pt>
                  <c:pt idx="670">
                    <c:v>Microcontrollers and microprocessors</c:v>
                  </c:pt>
                  <c:pt idx="671">
                    <c:v>Microcontrollers and microprocessors</c:v>
                  </c:pt>
                  <c:pt idx="672">
                    <c:v>Microcontrollers and microprocessors</c:v>
                  </c:pt>
                  <c:pt idx="673">
                    <c:v>Microcontrollers and microprocessors</c:v>
                  </c:pt>
                  <c:pt idx="674">
                    <c:v>Microcontrollers and microprocessors</c:v>
                  </c:pt>
                  <c:pt idx="675">
                    <c:v>Microcontrollers and microprocessors</c:v>
                  </c:pt>
                  <c:pt idx="676">
                    <c:v>Microcontrollers and microprocessors</c:v>
                  </c:pt>
                  <c:pt idx="677">
                    <c:v>Microcontrollers and microprocessors</c:v>
                  </c:pt>
                  <c:pt idx="678">
                    <c:v>Microcontrollers and microprocessors</c:v>
                  </c:pt>
                  <c:pt idx="679">
                    <c:v>Microcontrollers and microprocessors</c:v>
                  </c:pt>
                  <c:pt idx="680">
                    <c:v>Microcontrollers and microprocessors</c:v>
                  </c:pt>
                  <c:pt idx="681">
                    <c:v>Microcontrollers and microprocessors</c:v>
                  </c:pt>
                  <c:pt idx="682">
                    <c:v>Microcontrollers and microprocessors</c:v>
                  </c:pt>
                  <c:pt idx="683">
                    <c:v>Microcontrollers and microprocessors</c:v>
                  </c:pt>
                  <c:pt idx="684">
                    <c:v>Microcontrollers and microprocessors</c:v>
                  </c:pt>
                  <c:pt idx="685">
                    <c:v>Microcontrollers and microprocessors</c:v>
                  </c:pt>
                  <c:pt idx="686">
                    <c:v>Microcontrollers and microprocessors</c:v>
                  </c:pt>
                  <c:pt idx="687">
                    <c:v>Microcontrollers and microprocessors</c:v>
                  </c:pt>
                  <c:pt idx="688">
                    <c:v>Microcontrollers and microprocessors</c:v>
                  </c:pt>
                  <c:pt idx="689">
                    <c:v>Microcontrollers and microprocessors</c:v>
                  </c:pt>
                  <c:pt idx="690">
                    <c:v>Microcontrollers and microprocessors</c:v>
                  </c:pt>
                  <c:pt idx="691">
                    <c:v>Microcontrollers and microprocessors</c:v>
                  </c:pt>
                  <c:pt idx="692">
                    <c:v>Microcontrollers and microprocessors</c:v>
                  </c:pt>
                  <c:pt idx="693">
                    <c:v>Microcontrollers and microprocessors</c:v>
                  </c:pt>
                  <c:pt idx="694">
                    <c:v>Microcontrollers and microprocessors</c:v>
                  </c:pt>
                  <c:pt idx="695">
                    <c:v>Microcontrollers and microprocessors</c:v>
                  </c:pt>
                  <c:pt idx="696">
                    <c:v>Microcontrollers and microprocessors</c:v>
                  </c:pt>
                  <c:pt idx="697">
                    <c:v>Microcontrollers and microprocessors</c:v>
                  </c:pt>
                  <c:pt idx="698">
                    <c:v>Microcontrollers and microprocessors</c:v>
                  </c:pt>
                  <c:pt idx="699">
                    <c:v>Microcontrollers and microprocessors</c:v>
                  </c:pt>
                  <c:pt idx="700">
                    <c:v>Microcontrollers and microprocessors</c:v>
                  </c:pt>
                  <c:pt idx="701">
                    <c:v>Microcontrollers and microprocessors</c:v>
                  </c:pt>
                  <c:pt idx="702">
                    <c:v>Microcontrollers and microprocessors</c:v>
                  </c:pt>
                  <c:pt idx="703">
                    <c:v>Microcontrollers and microprocessors</c:v>
                  </c:pt>
                  <c:pt idx="704">
                    <c:v>Microcontrollers and microprocessors</c:v>
                  </c:pt>
                  <c:pt idx="705">
                    <c:v>Microcontrollers and microprocessors</c:v>
                  </c:pt>
                  <c:pt idx="706">
                    <c:v>Microcontrollers and microprocessors</c:v>
                  </c:pt>
                  <c:pt idx="707">
                    <c:v>Microcontrollers and microprocessors</c:v>
                  </c:pt>
                  <c:pt idx="708">
                    <c:v>Microcontrollers and microprocessors</c:v>
                  </c:pt>
                  <c:pt idx="709">
                    <c:v>Microcontrollers and microprocessors</c:v>
                  </c:pt>
                  <c:pt idx="710">
                    <c:v>Microcontrollers and microprocessors</c:v>
                  </c:pt>
                  <c:pt idx="711">
                    <c:v>Microcontrollers and microprocessors</c:v>
                  </c:pt>
                  <c:pt idx="712">
                    <c:v>Microcontrollers and microprocessors</c:v>
                  </c:pt>
                  <c:pt idx="713">
                    <c:v>Microcontrollers and microprocessors</c:v>
                  </c:pt>
                  <c:pt idx="714">
                    <c:v>Microcontrollers and microprocessors</c:v>
                  </c:pt>
                  <c:pt idx="715">
                    <c:v>Microcontrollers and microprocessors</c:v>
                  </c:pt>
                  <c:pt idx="716">
                    <c:v>Microcontrollers and microprocessors</c:v>
                  </c:pt>
                  <c:pt idx="717">
                    <c:v>Microcontrollers and microprocessors</c:v>
                  </c:pt>
                  <c:pt idx="718">
                    <c:v>Microcontrollers and microprocessors</c:v>
                  </c:pt>
                  <c:pt idx="719">
                    <c:v>Microcontrollers and microprocessors</c:v>
                  </c:pt>
                  <c:pt idx="720">
                    <c:v>Microcontrollers and microprocessors</c:v>
                  </c:pt>
                  <c:pt idx="721">
                    <c:v>Microcontrollers and microprocessors</c:v>
                  </c:pt>
                  <c:pt idx="722">
                    <c:v>Microcontrollers and microprocessors</c:v>
                  </c:pt>
                  <c:pt idx="723">
                    <c:v>Microcontrollers and microprocessors</c:v>
                  </c:pt>
                  <c:pt idx="724">
                    <c:v>Microcontrollers and microprocessors</c:v>
                  </c:pt>
                  <c:pt idx="725">
                    <c:v>Microcontrollers and microprocessors</c:v>
                  </c:pt>
                  <c:pt idx="726">
                    <c:v>Microcontrollers and microprocessors</c:v>
                  </c:pt>
                  <c:pt idx="727">
                    <c:v>Microcontrollers and microprocessors</c:v>
                  </c:pt>
                  <c:pt idx="728">
                    <c:v>Microcontrollers and microprocessors</c:v>
                  </c:pt>
                  <c:pt idx="729">
                    <c:v>Microcontrollers and microprocessors</c:v>
                  </c:pt>
                  <c:pt idx="730">
                    <c:v>Microcontrollers and microprocessors</c:v>
                  </c:pt>
                  <c:pt idx="731">
                    <c:v>Microcontrollers and microprocessors</c:v>
                  </c:pt>
                  <c:pt idx="732">
                    <c:v>Microcontrollers and microprocessors</c:v>
                  </c:pt>
                  <c:pt idx="733">
                    <c:v>Microcontrollers and microprocessors</c:v>
                  </c:pt>
                  <c:pt idx="734">
                    <c:v>Microcontrollers and microprocessors</c:v>
                  </c:pt>
                  <c:pt idx="735">
                    <c:v>Microcontrollers and microprocessors</c:v>
                  </c:pt>
                  <c:pt idx="736">
                    <c:v>Microcontrollers and microprocessors</c:v>
                  </c:pt>
                  <c:pt idx="737">
                    <c:v>Microcontrollers and microprocessors</c:v>
                  </c:pt>
                  <c:pt idx="738">
                    <c:v>Microcontrollers and microprocessors</c:v>
                  </c:pt>
                  <c:pt idx="739">
                    <c:v>Microcontrollers and microprocessors</c:v>
                  </c:pt>
                  <c:pt idx="740">
                    <c:v>Microcontrollers and microprocessors</c:v>
                  </c:pt>
                  <c:pt idx="741">
                    <c:v>Microcontrollers and microprocessors</c:v>
                  </c:pt>
                  <c:pt idx="742">
                    <c:v>Microcontrollers and microprocessors</c:v>
                  </c:pt>
                  <c:pt idx="743">
                    <c:v>Microcontrollers and microprocessors</c:v>
                  </c:pt>
                  <c:pt idx="744">
                    <c:v>Microcontrollers and microprocessors</c:v>
                  </c:pt>
                  <c:pt idx="745">
                    <c:v>Microcontrollers and microprocessors</c:v>
                  </c:pt>
                  <c:pt idx="746">
                    <c:v>Microcontrollers and microprocessors</c:v>
                  </c:pt>
                  <c:pt idx="747">
                    <c:v>Microcontrollers and microprocessors</c:v>
                  </c:pt>
                  <c:pt idx="748">
                    <c:v>Microcontrollers and microprocessors</c:v>
                  </c:pt>
                  <c:pt idx="749">
                    <c:v>Microcontrollers and microprocessors</c:v>
                  </c:pt>
                  <c:pt idx="750">
                    <c:v>Microcontrollers and microprocessors</c:v>
                  </c:pt>
                  <c:pt idx="751">
                    <c:v>Microcontrollers and microprocessors</c:v>
                  </c:pt>
                  <c:pt idx="752">
                    <c:v>Microcontrollers and microprocessors</c:v>
                  </c:pt>
                  <c:pt idx="753">
                    <c:v>Microcontrollers and microprocessors</c:v>
                  </c:pt>
                  <c:pt idx="754">
                    <c:v>Microcontrollers and microprocessors</c:v>
                  </c:pt>
                  <c:pt idx="755">
                    <c:v>Microcontrollers and microprocessors</c:v>
                  </c:pt>
                  <c:pt idx="756">
                    <c:v>Microcontrollers and microprocessors</c:v>
                  </c:pt>
                  <c:pt idx="757">
                    <c:v>Microcontrollers and microprocessors</c:v>
                  </c:pt>
                  <c:pt idx="758">
                    <c:v>Microcontrollers and microprocessors</c:v>
                  </c:pt>
                  <c:pt idx="759">
                    <c:v>Microcontrollers and microprocessors</c:v>
                  </c:pt>
                  <c:pt idx="760">
                    <c:v>Microcontrollers and microprocessors</c:v>
                  </c:pt>
                  <c:pt idx="761">
                    <c:v>Microcontrollers and microprocessors</c:v>
                  </c:pt>
                  <c:pt idx="762">
                    <c:v>Microcontrollers and microprocessors</c:v>
                  </c:pt>
                  <c:pt idx="763">
                    <c:v>Microcontrollers and microprocessors</c:v>
                  </c:pt>
                  <c:pt idx="764">
                    <c:v>Microcontrollers and microprocessors</c:v>
                  </c:pt>
                  <c:pt idx="765">
                    <c:v>Microcontrollers and microprocessors</c:v>
                  </c:pt>
                  <c:pt idx="766">
                    <c:v>Microcontrollers and microprocessors</c:v>
                  </c:pt>
                  <c:pt idx="767">
                    <c:v>Microcontrollers and microprocessors</c:v>
                  </c:pt>
                  <c:pt idx="768">
                    <c:v>Microcontrollers and microprocessors</c:v>
                  </c:pt>
                  <c:pt idx="769">
                    <c:v>Microcontrollers and microprocessors</c:v>
                  </c:pt>
                  <c:pt idx="770">
                    <c:v>Microcontrollers and microprocessors</c:v>
                  </c:pt>
                  <c:pt idx="771">
                    <c:v>Microcontrollers and microprocessors</c:v>
                  </c:pt>
                  <c:pt idx="772">
                    <c:v>Microcontrollers and microprocessors</c:v>
                  </c:pt>
                  <c:pt idx="773">
                    <c:v>Microcontrollers and microprocessors</c:v>
                  </c:pt>
                  <c:pt idx="774">
                    <c:v>Microcontrollers and microprocessors</c:v>
                  </c:pt>
                  <c:pt idx="775">
                    <c:v>Microcontrollers and microprocessors</c:v>
                  </c:pt>
                  <c:pt idx="776">
                    <c:v>Microcontrollers and microprocessors</c:v>
                  </c:pt>
                  <c:pt idx="777">
                    <c:v>Microcontrollers and microprocessors</c:v>
                  </c:pt>
                  <c:pt idx="778">
                    <c:v>Microcontrollers and microprocessors</c:v>
                  </c:pt>
                  <c:pt idx="779">
                    <c:v>Microcontrollers and microprocessors</c:v>
                  </c:pt>
                  <c:pt idx="780">
                    <c:v>Microcontrollers and microprocessors</c:v>
                  </c:pt>
                  <c:pt idx="781">
                    <c:v>Microcontrollers and microprocessors</c:v>
                  </c:pt>
                  <c:pt idx="782">
                    <c:v>Microcontrollers and microprocessors</c:v>
                  </c:pt>
                  <c:pt idx="783">
                    <c:v>Microcontrollers and microprocessors</c:v>
                  </c:pt>
                  <c:pt idx="784">
                    <c:v>Microcontrollers and microprocessors</c:v>
                  </c:pt>
                  <c:pt idx="785">
                    <c:v>Microcontrollers and microprocessors</c:v>
                  </c:pt>
                  <c:pt idx="786">
                    <c:v>Microcontrollers and microprocessors</c:v>
                  </c:pt>
                  <c:pt idx="787">
                    <c:v>Microcontrollers and microprocessors</c:v>
                  </c:pt>
                  <c:pt idx="788">
                    <c:v>Microcontrollers and microprocessors</c:v>
                  </c:pt>
                  <c:pt idx="789">
                    <c:v>Microcontrollers and microprocessors</c:v>
                  </c:pt>
                  <c:pt idx="790">
                    <c:v>Microcontrollers and microprocessors</c:v>
                  </c:pt>
                  <c:pt idx="791">
                    <c:v>Microcontrollers and microprocessors</c:v>
                  </c:pt>
                  <c:pt idx="792">
                    <c:v>Microcontrollers and microprocessors</c:v>
                  </c:pt>
                  <c:pt idx="793">
                    <c:v>Microcontrollers and microprocessors</c:v>
                  </c:pt>
                  <c:pt idx="794">
                    <c:v>Microcontrollers and microprocessors</c:v>
                  </c:pt>
                  <c:pt idx="795">
                    <c:v>Microcontrollers and microprocessors</c:v>
                  </c:pt>
                  <c:pt idx="796">
                    <c:v>Microcontrollers and microprocessors</c:v>
                  </c:pt>
                  <c:pt idx="797">
                    <c:v>Microcontrollers and microprocessors</c:v>
                  </c:pt>
                  <c:pt idx="798">
                    <c:v>Microcontrollers and microprocessors</c:v>
                  </c:pt>
                  <c:pt idx="799">
                    <c:v>Microcontrollers and microprocessors</c:v>
                  </c:pt>
                  <c:pt idx="800">
                    <c:v>Microcontrollers and microprocessors</c:v>
                  </c:pt>
                  <c:pt idx="801">
                    <c:v>Microcontrollers and microprocessors</c:v>
                  </c:pt>
                  <c:pt idx="802">
                    <c:v>Microcontrollers and microprocessors</c:v>
                  </c:pt>
                  <c:pt idx="803">
                    <c:v>Microcontrollers and microprocessors</c:v>
                  </c:pt>
                  <c:pt idx="804">
                    <c:v>Microcontrollers and microprocessors</c:v>
                  </c:pt>
                  <c:pt idx="805">
                    <c:v>Microcontrollers and microprocessors</c:v>
                  </c:pt>
                  <c:pt idx="806">
                    <c:v>Microcontrollers and microprocessors</c:v>
                  </c:pt>
                  <c:pt idx="807">
                    <c:v>Microcontrollers and microprocessors</c:v>
                  </c:pt>
                  <c:pt idx="808">
                    <c:v>Microcontrollers and microprocessors</c:v>
                  </c:pt>
                  <c:pt idx="809">
                    <c:v>Microcontrollers and microprocessors</c:v>
                  </c:pt>
                  <c:pt idx="810">
                    <c:v>Microcontrollers and microprocessors</c:v>
                  </c:pt>
                  <c:pt idx="811">
                    <c:v>Microcontrollers and microprocessors</c:v>
                  </c:pt>
                  <c:pt idx="812">
                    <c:v>Microcontrollers and microprocessors</c:v>
                  </c:pt>
                  <c:pt idx="813">
                    <c:v>Microcontrollers and microprocessors</c:v>
                  </c:pt>
                  <c:pt idx="814">
                    <c:v>Microcontrollers and microprocessors</c:v>
                  </c:pt>
                  <c:pt idx="815">
                    <c:v>Microcontrollers and microprocessors</c:v>
                  </c:pt>
                  <c:pt idx="816">
                    <c:v>Microcontrollers and microprocessors</c:v>
                  </c:pt>
                  <c:pt idx="817">
                    <c:v>Microcontrollers and microprocessors</c:v>
                  </c:pt>
                  <c:pt idx="818">
                    <c:v>Microcontrollers and microprocessors</c:v>
                  </c:pt>
                  <c:pt idx="819">
                    <c:v>Microcontrollers and microprocessors</c:v>
                  </c:pt>
                  <c:pt idx="820">
                    <c:v>Microcontrollers and microprocessors</c:v>
                  </c:pt>
                  <c:pt idx="821">
                    <c:v>Microcontrollers and microprocessors</c:v>
                  </c:pt>
                  <c:pt idx="822">
                    <c:v>Microcontrollers and microprocessors</c:v>
                  </c:pt>
                  <c:pt idx="823">
                    <c:v>Microcontrollers and microprocessors</c:v>
                  </c:pt>
                  <c:pt idx="824">
                    <c:v>Microcontrollers and microprocessors</c:v>
                  </c:pt>
                  <c:pt idx="825">
                    <c:v>Microcontrollers and microprocessors</c:v>
                  </c:pt>
                  <c:pt idx="826">
                    <c:v>Microcontrollers and microprocessors</c:v>
                  </c:pt>
                  <c:pt idx="827">
                    <c:v>Microcontrollers and microprocessors</c:v>
                  </c:pt>
                  <c:pt idx="828">
                    <c:v>Microcontrollers and microprocessors</c:v>
                  </c:pt>
                  <c:pt idx="829">
                    <c:v>Microcontrollers and microprocessors</c:v>
                  </c:pt>
                  <c:pt idx="830">
                    <c:v>Microcontrollers and microprocessors</c:v>
                  </c:pt>
                  <c:pt idx="831">
                    <c:v>Microcontrollers and microprocessors</c:v>
                  </c:pt>
                  <c:pt idx="832">
                    <c:v>Microcontrollers and microprocessors</c:v>
                  </c:pt>
                  <c:pt idx="833">
                    <c:v>Microcontrollers and microprocessors</c:v>
                  </c:pt>
                  <c:pt idx="834">
                    <c:v>Microcontrollers and microprocessors</c:v>
                  </c:pt>
                  <c:pt idx="835">
                    <c:v>Microcontrollers and microprocessors</c:v>
                  </c:pt>
                  <c:pt idx="836">
                    <c:v>Microcontrollers and microprocessors</c:v>
                  </c:pt>
                  <c:pt idx="837">
                    <c:v>Microcontrollers and microprocessors</c:v>
                  </c:pt>
                  <c:pt idx="838">
                    <c:v>Microcontrollers and microprocessors</c:v>
                  </c:pt>
                  <c:pt idx="839">
                    <c:v>Microcontrollers and microprocessors</c:v>
                  </c:pt>
                  <c:pt idx="840">
                    <c:v>Microcontrollers and microprocessors</c:v>
                  </c:pt>
                  <c:pt idx="841">
                    <c:v>Microcontrollers and microprocessors</c:v>
                  </c:pt>
                  <c:pt idx="842">
                    <c:v>Microcontrollers and microprocessors</c:v>
                  </c:pt>
                  <c:pt idx="843">
                    <c:v>Microcontrollers and microprocessors</c:v>
                  </c:pt>
                  <c:pt idx="844">
                    <c:v>Microcontrollers and microprocessors</c:v>
                  </c:pt>
                  <c:pt idx="845">
                    <c:v>Microcontrollers and microprocessors</c:v>
                  </c:pt>
                  <c:pt idx="846">
                    <c:v>Microcontrollers and microprocessors</c:v>
                  </c:pt>
                  <c:pt idx="847">
                    <c:v>Microcontrollers and microprocessors</c:v>
                  </c:pt>
                  <c:pt idx="848">
                    <c:v>Microcontrollers and microprocessors</c:v>
                  </c:pt>
                  <c:pt idx="849">
                    <c:v>Microcontrollers and microprocessors</c:v>
                  </c:pt>
                  <c:pt idx="850">
                    <c:v>Microcontrollers and microprocessors</c:v>
                  </c:pt>
                  <c:pt idx="851">
                    <c:v>Microcontrollers and microprocessors</c:v>
                  </c:pt>
                  <c:pt idx="852">
                    <c:v>Microcontrollers and microprocessors</c:v>
                  </c:pt>
                  <c:pt idx="853">
                    <c:v>Microcontrollers and microprocessors</c:v>
                  </c:pt>
                  <c:pt idx="854">
                    <c:v>Microcontrollers and microprocessors</c:v>
                  </c:pt>
                  <c:pt idx="855">
                    <c:v>Microcontrollers and microprocessors</c:v>
                  </c:pt>
                  <c:pt idx="856">
                    <c:v>Microcontrollers and microprocessors</c:v>
                  </c:pt>
                  <c:pt idx="857">
                    <c:v>Microcontrollers and microprocessors</c:v>
                  </c:pt>
                  <c:pt idx="858">
                    <c:v>Microcontrollers and microprocessors</c:v>
                  </c:pt>
                  <c:pt idx="859">
                    <c:v>Microcontrollers and microprocessors</c:v>
                  </c:pt>
                  <c:pt idx="860">
                    <c:v>Microcontrollers and microprocessors</c:v>
                  </c:pt>
                  <c:pt idx="861">
                    <c:v>Microcontrollers and microprocessors</c:v>
                  </c:pt>
                  <c:pt idx="862">
                    <c:v>Microcontrollers and microprocessors</c:v>
                  </c:pt>
                  <c:pt idx="863">
                    <c:v>Microcontrollers and microprocessors</c:v>
                  </c:pt>
                  <c:pt idx="864">
                    <c:v>Microcontrollers and microprocessors</c:v>
                  </c:pt>
                  <c:pt idx="865">
                    <c:v>Microcontrollers and microprocessors</c:v>
                  </c:pt>
                  <c:pt idx="866">
                    <c:v>Microcontrollers and microprocessors</c:v>
                  </c:pt>
                  <c:pt idx="867">
                    <c:v>Microcontrollers and microprocessors</c:v>
                  </c:pt>
                  <c:pt idx="868">
                    <c:v>Microcontrollers and microprocessors</c:v>
                  </c:pt>
                  <c:pt idx="869">
                    <c:v>Microcontrollers and microprocessors</c:v>
                  </c:pt>
                  <c:pt idx="870">
                    <c:v>Microcontrollers and microprocessors</c:v>
                  </c:pt>
                  <c:pt idx="871">
                    <c:v>Microcontrollers and microprocessors</c:v>
                  </c:pt>
                  <c:pt idx="872">
                    <c:v>Microcontrollers and microprocessors</c:v>
                  </c:pt>
                  <c:pt idx="873">
                    <c:v>Microcontrollers and microprocessors</c:v>
                  </c:pt>
                  <c:pt idx="874">
                    <c:v>Microcontrollers and microprocessors</c:v>
                  </c:pt>
                  <c:pt idx="875">
                    <c:v>Microcontrollers and microprocessors</c:v>
                  </c:pt>
                  <c:pt idx="876">
                    <c:v>Microcontrollers and microprocessors</c:v>
                  </c:pt>
                  <c:pt idx="877">
                    <c:v>Microcontrollers and microprocessors</c:v>
                  </c:pt>
                  <c:pt idx="878">
                    <c:v>Microcontrollers and microprocessors</c:v>
                  </c:pt>
                  <c:pt idx="879">
                    <c:v>Microcontrollers and microprocessors</c:v>
                  </c:pt>
                  <c:pt idx="880">
                    <c:v>Microcontrollers and microprocessors</c:v>
                  </c:pt>
                  <c:pt idx="881">
                    <c:v>Microcontrollers and microprocessors</c:v>
                  </c:pt>
                  <c:pt idx="882">
                    <c:v>Microcontrollers and microprocessors</c:v>
                  </c:pt>
                  <c:pt idx="883">
                    <c:v>Microcontrollers and microprocessors</c:v>
                  </c:pt>
                  <c:pt idx="884">
                    <c:v>Microcontrollers and microprocessors</c:v>
                  </c:pt>
                  <c:pt idx="885">
                    <c:v>Microcontrollers and microprocessors</c:v>
                  </c:pt>
                  <c:pt idx="886">
                    <c:v>Microcontrollers and microprocessors</c:v>
                  </c:pt>
                  <c:pt idx="887">
                    <c:v>Microcontrollers and microprocessors</c:v>
                  </c:pt>
                  <c:pt idx="888">
                    <c:v>Microcontrollers and microprocessors</c:v>
                  </c:pt>
                  <c:pt idx="889">
                    <c:v>Microcontrollers and microprocessors</c:v>
                  </c:pt>
                  <c:pt idx="890">
                    <c:v>Microcontrollers and microprocessors</c:v>
                  </c:pt>
                  <c:pt idx="891">
                    <c:v>Microcontrollers and microprocessors</c:v>
                  </c:pt>
                  <c:pt idx="892">
                    <c:v>Microcontrollers and microprocessors</c:v>
                  </c:pt>
                  <c:pt idx="893">
                    <c:v>Microcontrollers and microprocessors</c:v>
                  </c:pt>
                  <c:pt idx="894">
                    <c:v>Microcontrollers and microprocessors</c:v>
                  </c:pt>
                  <c:pt idx="895">
                    <c:v>Microcontrollers and microprocessors</c:v>
                  </c:pt>
                  <c:pt idx="896">
                    <c:v>Microcontrollers and microprocessors</c:v>
                  </c:pt>
                  <c:pt idx="897">
                    <c:v>Microcontrollers and microprocessors</c:v>
                  </c:pt>
                  <c:pt idx="898">
                    <c:v>Microcontrollers and microprocessors</c:v>
                  </c:pt>
                  <c:pt idx="899">
                    <c:v>Microcontrollers and microprocessors</c:v>
                  </c:pt>
                  <c:pt idx="900">
                    <c:v>Microcontrollers and microprocessors</c:v>
                  </c:pt>
                  <c:pt idx="901">
                    <c:v>Microcontrollers and microprocessors</c:v>
                  </c:pt>
                  <c:pt idx="902">
                    <c:v>Microcontrollers and microprocessors</c:v>
                  </c:pt>
                  <c:pt idx="903">
                    <c:v>Microcontrollers and microprocessors</c:v>
                  </c:pt>
                  <c:pt idx="904">
                    <c:v>Microcontrollers and microprocessors</c:v>
                  </c:pt>
                  <c:pt idx="905">
                    <c:v>Microcontrollers and microprocessors</c:v>
                  </c:pt>
                  <c:pt idx="906">
                    <c:v>Microcontrollers and microprocessors</c:v>
                  </c:pt>
                  <c:pt idx="907">
                    <c:v>Microcontrollers and microprocessors</c:v>
                  </c:pt>
                  <c:pt idx="908">
                    <c:v>Microcontrollers and microprocessors</c:v>
                  </c:pt>
                  <c:pt idx="909">
                    <c:v>Microcontrollers and microprocessors</c:v>
                  </c:pt>
                  <c:pt idx="910">
                    <c:v>Microcontrollers and microprocessors</c:v>
                  </c:pt>
                  <c:pt idx="911">
                    <c:v>Microcontrollers and microprocessors</c:v>
                  </c:pt>
                  <c:pt idx="912">
                    <c:v>Microcontrollers and microprocessors</c:v>
                  </c:pt>
                  <c:pt idx="913">
                    <c:v>Microcontrollers and microprocessors</c:v>
                  </c:pt>
                  <c:pt idx="914">
                    <c:v>Microcontrollers and microprocessors</c:v>
                  </c:pt>
                  <c:pt idx="915">
                    <c:v>Microcontrollers and microprocessors</c:v>
                  </c:pt>
                  <c:pt idx="916">
                    <c:v>Microcontrollers and microprocessors</c:v>
                  </c:pt>
                  <c:pt idx="917">
                    <c:v>Microcontrollers and microprocessors</c:v>
                  </c:pt>
                  <c:pt idx="918">
                    <c:v>Microcontrollers and microprocessors</c:v>
                  </c:pt>
                  <c:pt idx="919">
                    <c:v>Microcontrollers and microprocessors</c:v>
                  </c:pt>
                  <c:pt idx="920">
                    <c:v>Microcontrollers and microprocessors</c:v>
                  </c:pt>
                  <c:pt idx="921">
                    <c:v>Microcontrollers and microprocessors</c:v>
                  </c:pt>
                  <c:pt idx="922">
                    <c:v>Microcontrollers and microprocessors</c:v>
                  </c:pt>
                  <c:pt idx="923">
                    <c:v>Microcontrollers and microprocessors</c:v>
                  </c:pt>
                  <c:pt idx="924">
                    <c:v>Microcontrollers and microprocessors</c:v>
                  </c:pt>
                  <c:pt idx="925">
                    <c:v>Microcontrollers and microprocessors</c:v>
                  </c:pt>
                  <c:pt idx="926">
                    <c:v>Microcontrollers and microprocessors</c:v>
                  </c:pt>
                  <c:pt idx="927">
                    <c:v>Microcontrollers and microprocessors</c:v>
                  </c:pt>
                  <c:pt idx="928">
                    <c:v>Microcontrollers and microprocessors</c:v>
                  </c:pt>
                  <c:pt idx="929">
                    <c:v>Microcontrollers and microprocessors</c:v>
                  </c:pt>
                  <c:pt idx="930">
                    <c:v>Microcontrollers and microprocessors</c:v>
                  </c:pt>
                  <c:pt idx="931">
                    <c:v>Microcontrollers and microprocessors</c:v>
                  </c:pt>
                  <c:pt idx="932">
                    <c:v>Microcontrollers and microprocessors</c:v>
                  </c:pt>
                  <c:pt idx="933">
                    <c:v>Microcontrollers and microprocessors</c:v>
                  </c:pt>
                  <c:pt idx="934">
                    <c:v>Microcontrollers and microprocessors</c:v>
                  </c:pt>
                  <c:pt idx="935">
                    <c:v>Microcontrollers and microprocessors</c:v>
                  </c:pt>
                  <c:pt idx="936">
                    <c:v>Microcontrollers and microprocessors</c:v>
                  </c:pt>
                  <c:pt idx="937">
                    <c:v>Microcontrollers and microprocessors</c:v>
                  </c:pt>
                  <c:pt idx="938">
                    <c:v>Microcontrollers and microprocessors</c:v>
                  </c:pt>
                  <c:pt idx="939">
                    <c:v>Microcontrollers and microprocessors</c:v>
                  </c:pt>
                  <c:pt idx="940">
                    <c:v>Microcontrollers and microprocessors</c:v>
                  </c:pt>
                  <c:pt idx="941">
                    <c:v>Microcontrollers and microprocessors</c:v>
                  </c:pt>
                </c:lvl>
                <c:lvl>
                  <c:pt idx="0">
                    <c:v>STM8S207C6</c:v>
                  </c:pt>
                  <c:pt idx="1">
                    <c:v>STM8S207C8</c:v>
                  </c:pt>
                  <c:pt idx="2">
                    <c:v>STM8S207CB</c:v>
                  </c:pt>
                  <c:pt idx="3">
                    <c:v>STM8S207K6</c:v>
                  </c:pt>
                  <c:pt idx="4">
                    <c:v>STM8S207K8</c:v>
                  </c:pt>
                  <c:pt idx="5">
                    <c:v>STM8S207M8</c:v>
                  </c:pt>
                  <c:pt idx="6">
                    <c:v>STM8S207MB</c:v>
                  </c:pt>
                  <c:pt idx="7">
                    <c:v>STM8S207R6</c:v>
                  </c:pt>
                  <c:pt idx="8">
                    <c:v>STM8S207R8</c:v>
                  </c:pt>
                  <c:pt idx="9">
                    <c:v>STM8S207RB</c:v>
                  </c:pt>
                  <c:pt idx="10">
                    <c:v>STM8S207S6</c:v>
                  </c:pt>
                  <c:pt idx="11">
                    <c:v>STM8S207S8</c:v>
                  </c:pt>
                  <c:pt idx="12">
                    <c:v>STM8S207SB</c:v>
                  </c:pt>
                  <c:pt idx="13">
                    <c:v>STM8S208C6</c:v>
                  </c:pt>
                  <c:pt idx="14">
                    <c:v>STM8S208C8</c:v>
                  </c:pt>
                  <c:pt idx="15">
                    <c:v>STM8S208CB</c:v>
                  </c:pt>
                  <c:pt idx="16">
                    <c:v>STM8S208MB</c:v>
                  </c:pt>
                  <c:pt idx="17">
                    <c:v>STM8S208R6</c:v>
                  </c:pt>
                  <c:pt idx="18">
                    <c:v>STM8S208R8</c:v>
                  </c:pt>
                  <c:pt idx="19">
                    <c:v>STM8S208RB</c:v>
                  </c:pt>
                  <c:pt idx="20">
                    <c:v>STM8S208S6</c:v>
                  </c:pt>
                  <c:pt idx="21">
                    <c:v>STM8S208S8</c:v>
                  </c:pt>
                  <c:pt idx="22">
                    <c:v>STM8S208SB</c:v>
                  </c:pt>
                  <c:pt idx="23">
                    <c:v>STM32F101C4</c:v>
                  </c:pt>
                  <c:pt idx="24">
                    <c:v>STM32F101C6</c:v>
                  </c:pt>
                  <c:pt idx="25">
                    <c:v>STM32F101R4</c:v>
                  </c:pt>
                  <c:pt idx="26">
                    <c:v>STM32F101R6</c:v>
                  </c:pt>
                  <c:pt idx="27">
                    <c:v>STM32F101T4</c:v>
                  </c:pt>
                  <c:pt idx="28">
                    <c:v>STM32F101T6</c:v>
                  </c:pt>
                  <c:pt idx="29">
                    <c:v>STM32F102C4</c:v>
                  </c:pt>
                  <c:pt idx="30">
                    <c:v>STM32F102C6</c:v>
                  </c:pt>
                  <c:pt idx="31">
                    <c:v>STM32F102C8</c:v>
                  </c:pt>
                  <c:pt idx="32">
                    <c:v>STM32F102CB</c:v>
                  </c:pt>
                  <c:pt idx="33">
                    <c:v>STM32F102R4</c:v>
                  </c:pt>
                  <c:pt idx="34">
                    <c:v>STM32F102R6</c:v>
                  </c:pt>
                  <c:pt idx="35">
                    <c:v>STM32F102R8</c:v>
                  </c:pt>
                  <c:pt idx="36">
                    <c:v>STM32F102RB</c:v>
                  </c:pt>
                  <c:pt idx="37">
                    <c:v>STM32F103C4</c:v>
                  </c:pt>
                  <c:pt idx="38">
                    <c:v>STM32F103C6</c:v>
                  </c:pt>
                  <c:pt idx="39">
                    <c:v>STM32F103R4</c:v>
                  </c:pt>
                  <c:pt idx="40">
                    <c:v>STM32F103R6</c:v>
                  </c:pt>
                  <c:pt idx="41">
                    <c:v>STM32F103T4</c:v>
                  </c:pt>
                  <c:pt idx="42">
                    <c:v>STM32F103T6</c:v>
                  </c:pt>
                  <c:pt idx="43">
                    <c:v>STM32F100RC</c:v>
                  </c:pt>
                  <c:pt idx="44">
                    <c:v>STM32F100RD</c:v>
                  </c:pt>
                  <c:pt idx="45">
                    <c:v>STM32F100RE</c:v>
                  </c:pt>
                  <c:pt idx="46">
                    <c:v>STM32F100VC</c:v>
                  </c:pt>
                  <c:pt idx="47">
                    <c:v>STM32F100VD</c:v>
                  </c:pt>
                  <c:pt idx="48">
                    <c:v>STM32F100VE</c:v>
                  </c:pt>
                  <c:pt idx="49">
                    <c:v>STM32F100ZC</c:v>
                  </c:pt>
                  <c:pt idx="50">
                    <c:v>STM32F100ZD</c:v>
                  </c:pt>
                  <c:pt idx="51">
                    <c:v>STM32F100ZE</c:v>
                  </c:pt>
                  <c:pt idx="52">
                    <c:v>STM8L151C4</c:v>
                  </c:pt>
                  <c:pt idx="53">
                    <c:v>STM8L151C6</c:v>
                  </c:pt>
                  <c:pt idx="54">
                    <c:v>STM8L151G4</c:v>
                  </c:pt>
                  <c:pt idx="55">
                    <c:v>STM8L151G6</c:v>
                  </c:pt>
                  <c:pt idx="56">
                    <c:v>STM8L151K4</c:v>
                  </c:pt>
                  <c:pt idx="57">
                    <c:v>STM8L151K6</c:v>
                  </c:pt>
                  <c:pt idx="58">
                    <c:v>STM8L152C4</c:v>
                  </c:pt>
                  <c:pt idx="59">
                    <c:v>STM8L152C6</c:v>
                  </c:pt>
                  <c:pt idx="60">
                    <c:v>STM8L152K4</c:v>
                  </c:pt>
                  <c:pt idx="61">
                    <c:v>STM8L152K6</c:v>
                  </c:pt>
                  <c:pt idx="62">
                    <c:v>STM32F100C4</c:v>
                  </c:pt>
                  <c:pt idx="63">
                    <c:v>STM32F100C6</c:v>
                  </c:pt>
                  <c:pt idx="64">
                    <c:v>STM32F100C8</c:v>
                  </c:pt>
                  <c:pt idx="65">
                    <c:v>STM32F100CB</c:v>
                  </c:pt>
                  <c:pt idx="66">
                    <c:v>STM32F100R4</c:v>
                  </c:pt>
                  <c:pt idx="67">
                    <c:v>STM32F100R6</c:v>
                  </c:pt>
                  <c:pt idx="68">
                    <c:v>STM32F100R8</c:v>
                  </c:pt>
                  <c:pt idx="69">
                    <c:v>STM32F100RB</c:v>
                  </c:pt>
                  <c:pt idx="70">
                    <c:v>STM32F100V8</c:v>
                  </c:pt>
                  <c:pt idx="71">
                    <c:v>STM32F100VB</c:v>
                  </c:pt>
                  <c:pt idx="72">
                    <c:v>STM32F101RF</c:v>
                  </c:pt>
                  <c:pt idx="73">
                    <c:v>STM32F101RG</c:v>
                  </c:pt>
                  <c:pt idx="74">
                    <c:v>STM32F101VF</c:v>
                  </c:pt>
                  <c:pt idx="75">
                    <c:v>STM32F101VG</c:v>
                  </c:pt>
                  <c:pt idx="76">
                    <c:v>STM32F101ZF</c:v>
                  </c:pt>
                  <c:pt idx="77">
                    <c:v>STM32F101ZG</c:v>
                  </c:pt>
                  <c:pt idx="78">
                    <c:v>STM32F103RF</c:v>
                  </c:pt>
                  <c:pt idx="79">
                    <c:v>STM32F103RG</c:v>
                  </c:pt>
                  <c:pt idx="80">
                    <c:v>STM32F103VF</c:v>
                  </c:pt>
                  <c:pt idx="81">
                    <c:v>STM32F103VG</c:v>
                  </c:pt>
                  <c:pt idx="82">
                    <c:v>STM32F103ZF</c:v>
                  </c:pt>
                  <c:pt idx="83">
                    <c:v>STM32F103ZG</c:v>
                  </c:pt>
                  <c:pt idx="84">
                    <c:v>STM8L151C8</c:v>
                  </c:pt>
                  <c:pt idx="85">
                    <c:v>STM8L151M8</c:v>
                  </c:pt>
                  <c:pt idx="86">
                    <c:v>STM8L151R6</c:v>
                  </c:pt>
                  <c:pt idx="87">
                    <c:v>STM8L151R8</c:v>
                  </c:pt>
                  <c:pt idx="88">
                    <c:v>STM8L152C8</c:v>
                  </c:pt>
                  <c:pt idx="89">
                    <c:v>STM8L152K8</c:v>
                  </c:pt>
                  <c:pt idx="90">
                    <c:v>STM8L152M8</c:v>
                  </c:pt>
                  <c:pt idx="91">
                    <c:v>STM8L152R6</c:v>
                  </c:pt>
                  <c:pt idx="92">
                    <c:v>STM8L152R8</c:v>
                  </c:pt>
                  <c:pt idx="93">
                    <c:v>STM8L162M8</c:v>
                  </c:pt>
                  <c:pt idx="94">
                    <c:v>STM8L162R8</c:v>
                  </c:pt>
                  <c:pt idx="95">
                    <c:v>STM8L151C2</c:v>
                  </c:pt>
                  <c:pt idx="96">
                    <c:v>STM8L151C3</c:v>
                  </c:pt>
                  <c:pt idx="97">
                    <c:v>STM8L151F2</c:v>
                  </c:pt>
                  <c:pt idx="98">
                    <c:v>STM8L151F3</c:v>
                  </c:pt>
                  <c:pt idx="99">
                    <c:v>STM8L151G2</c:v>
                  </c:pt>
                  <c:pt idx="100">
                    <c:v>STM8L151G3</c:v>
                  </c:pt>
                  <c:pt idx="101">
                    <c:v>STM8L151K2</c:v>
                  </c:pt>
                  <c:pt idx="102">
                    <c:v>STM8L151K3</c:v>
                  </c:pt>
                  <c:pt idx="103">
                    <c:v>STM8S003F3</c:v>
                  </c:pt>
                  <c:pt idx="104">
                    <c:v>STM8S003K3</c:v>
                  </c:pt>
                  <c:pt idx="105">
                    <c:v>STM8SPLNB1</c:v>
                  </c:pt>
                  <c:pt idx="106">
                    <c:v>STM8S005C6</c:v>
                  </c:pt>
                  <c:pt idx="107">
                    <c:v>STM8S005K6</c:v>
                  </c:pt>
                  <c:pt idx="108">
                    <c:v>STM8S007C8</c:v>
                  </c:pt>
                  <c:pt idx="109">
                    <c:v>STM8AL3136</c:v>
                  </c:pt>
                  <c:pt idx="110">
                    <c:v>STM8AL3138</c:v>
                  </c:pt>
                  <c:pt idx="111">
                    <c:v>STM8AL3146</c:v>
                  </c:pt>
                  <c:pt idx="112">
                    <c:v>STM8AL3148</c:v>
                  </c:pt>
                  <c:pt idx="113">
                    <c:v>STM8AL3166</c:v>
                  </c:pt>
                  <c:pt idx="114">
                    <c:v>STM8AL3168</c:v>
                  </c:pt>
                  <c:pt idx="115">
                    <c:v>STM8AL3L46</c:v>
                  </c:pt>
                  <c:pt idx="116">
                    <c:v>STM8AL3L48</c:v>
                  </c:pt>
                  <c:pt idx="117">
                    <c:v>STM8AL3L66</c:v>
                  </c:pt>
                  <c:pt idx="118">
                    <c:v>STM8AL3L68</c:v>
                  </c:pt>
                  <c:pt idx="119">
                    <c:v>STM8L052C6</c:v>
                  </c:pt>
                  <c:pt idx="120">
                    <c:v>STM8L052R8</c:v>
                  </c:pt>
                  <c:pt idx="121">
                    <c:v>STM8L051F3</c:v>
                  </c:pt>
                  <c:pt idx="122">
                    <c:v>STM32L100C6</c:v>
                  </c:pt>
                  <c:pt idx="123">
                    <c:v>STM32L100R8</c:v>
                  </c:pt>
                  <c:pt idx="124">
                    <c:v>STM32L100RB</c:v>
                  </c:pt>
                  <c:pt idx="125">
                    <c:v>STM32F030C6</c:v>
                  </c:pt>
                  <c:pt idx="126">
                    <c:v>STM32F030C8</c:v>
                  </c:pt>
                  <c:pt idx="127">
                    <c:v>STM32F030CC</c:v>
                  </c:pt>
                  <c:pt idx="128">
                    <c:v>STM32F030F4</c:v>
                  </c:pt>
                  <c:pt idx="129">
                    <c:v>STM32F030K6</c:v>
                  </c:pt>
                  <c:pt idx="130">
                    <c:v>STM32F030R8</c:v>
                  </c:pt>
                  <c:pt idx="131">
                    <c:v>STM32F030RC</c:v>
                  </c:pt>
                  <c:pt idx="132">
                    <c:v>STM32L100RC</c:v>
                  </c:pt>
                  <c:pt idx="133">
                    <c:v>STM32L151QE</c:v>
                  </c:pt>
                  <c:pt idx="134">
                    <c:v>STM32L151RE</c:v>
                  </c:pt>
                  <c:pt idx="135">
                    <c:v>STM32L151VE</c:v>
                  </c:pt>
                  <c:pt idx="136">
                    <c:v>STM32L151ZE</c:v>
                  </c:pt>
                  <c:pt idx="137">
                    <c:v>STM32L152QE</c:v>
                  </c:pt>
                  <c:pt idx="138">
                    <c:v>STM32L152RE</c:v>
                  </c:pt>
                  <c:pt idx="139">
                    <c:v>STM32L152VE</c:v>
                  </c:pt>
                  <c:pt idx="140">
                    <c:v>STM32L152ZE</c:v>
                  </c:pt>
                  <c:pt idx="141">
                    <c:v>STM8AF6213</c:v>
                  </c:pt>
                  <c:pt idx="142">
                    <c:v>STM8AF6213A</c:v>
                  </c:pt>
                  <c:pt idx="143">
                    <c:v>STM8AF6223</c:v>
                  </c:pt>
                  <c:pt idx="144">
                    <c:v>STM8AF6223A</c:v>
                  </c:pt>
                  <c:pt idx="145">
                    <c:v>STM8AF6226</c:v>
                  </c:pt>
                  <c:pt idx="146">
                    <c:v>STM32F302CB</c:v>
                  </c:pt>
                  <c:pt idx="147">
                    <c:v>STM32F302CC</c:v>
                  </c:pt>
                  <c:pt idx="148">
                    <c:v>STM32F302RB</c:v>
                  </c:pt>
                  <c:pt idx="149">
                    <c:v>STM32F302RC</c:v>
                  </c:pt>
                  <c:pt idx="150">
                    <c:v>STM32F302VB</c:v>
                  </c:pt>
                  <c:pt idx="151">
                    <c:v>STM32F302VC</c:v>
                  </c:pt>
                  <c:pt idx="152">
                    <c:v>STM32F031C4</c:v>
                  </c:pt>
                  <c:pt idx="153">
                    <c:v>STM32F031C6</c:v>
                  </c:pt>
                  <c:pt idx="154">
                    <c:v>STM32F031E6</c:v>
                  </c:pt>
                  <c:pt idx="155">
                    <c:v>STM32F031F4</c:v>
                  </c:pt>
                  <c:pt idx="156">
                    <c:v>STM32F031F6</c:v>
                  </c:pt>
                  <c:pt idx="157">
                    <c:v>STM32F031G4</c:v>
                  </c:pt>
                  <c:pt idx="158">
                    <c:v>STM32F031G6</c:v>
                  </c:pt>
                  <c:pt idx="159">
                    <c:v>STM32F031K4</c:v>
                  </c:pt>
                  <c:pt idx="160">
                    <c:v>STM32F031K6</c:v>
                  </c:pt>
                  <c:pt idx="161">
                    <c:v>STM32F072C8</c:v>
                  </c:pt>
                  <c:pt idx="162">
                    <c:v>STM32F072CB</c:v>
                  </c:pt>
                  <c:pt idx="163">
                    <c:v>STM32F072R8</c:v>
                  </c:pt>
                  <c:pt idx="164">
                    <c:v>STM32F072RB</c:v>
                  </c:pt>
                  <c:pt idx="165">
                    <c:v>STM32F072V8</c:v>
                  </c:pt>
                  <c:pt idx="166">
                    <c:v>STM32F072VB</c:v>
                  </c:pt>
                  <c:pt idx="167">
                    <c:v>STM32F401CD</c:v>
                  </c:pt>
                  <c:pt idx="168">
                    <c:v>STM32F401CE</c:v>
                  </c:pt>
                  <c:pt idx="169">
                    <c:v>STM32F401RD</c:v>
                  </c:pt>
                  <c:pt idx="170">
                    <c:v>STM32F401RE</c:v>
                  </c:pt>
                  <c:pt idx="171">
                    <c:v>STM32F401VD</c:v>
                  </c:pt>
                  <c:pt idx="172">
                    <c:v>STM32F401VE</c:v>
                  </c:pt>
                  <c:pt idx="173">
                    <c:v>STM32F042C4</c:v>
                  </c:pt>
                  <c:pt idx="174">
                    <c:v>STM32F042C6</c:v>
                  </c:pt>
                  <c:pt idx="175">
                    <c:v>STM32F042F4</c:v>
                  </c:pt>
                  <c:pt idx="176">
                    <c:v>STM32F042F6</c:v>
                  </c:pt>
                  <c:pt idx="177">
                    <c:v>STM32F042G4</c:v>
                  </c:pt>
                  <c:pt idx="178">
                    <c:v>STM32F042G6</c:v>
                  </c:pt>
                  <c:pt idx="179">
                    <c:v>STM32F042K4</c:v>
                  </c:pt>
                  <c:pt idx="180">
                    <c:v>STM32F042K6</c:v>
                  </c:pt>
                  <c:pt idx="181">
                    <c:v>STM32F042T6</c:v>
                  </c:pt>
                  <c:pt idx="182">
                    <c:v>STM32L151C6-A</c:v>
                  </c:pt>
                  <c:pt idx="183">
                    <c:v>STM32L151C8-A</c:v>
                  </c:pt>
                  <c:pt idx="184">
                    <c:v>STM32L151CB-A</c:v>
                  </c:pt>
                  <c:pt idx="185">
                    <c:v>STM32L151R6-A</c:v>
                  </c:pt>
                  <c:pt idx="186">
                    <c:v>STM32L151R8-A</c:v>
                  </c:pt>
                  <c:pt idx="187">
                    <c:v>STM32L151RB-A</c:v>
                  </c:pt>
                  <c:pt idx="188">
                    <c:v>STM32L151V8-A</c:v>
                  </c:pt>
                  <c:pt idx="189">
                    <c:v>STM32L151VB-A</c:v>
                  </c:pt>
                  <c:pt idx="190">
                    <c:v>STM32L152C6-A</c:v>
                  </c:pt>
                  <c:pt idx="191">
                    <c:v>STM32L152C8-A</c:v>
                  </c:pt>
                  <c:pt idx="192">
                    <c:v>STM32L152CB-A</c:v>
                  </c:pt>
                  <c:pt idx="193">
                    <c:v>STM32L152R6-A</c:v>
                  </c:pt>
                  <c:pt idx="194">
                    <c:v>STM32L152R8-A</c:v>
                  </c:pt>
                  <c:pt idx="195">
                    <c:v>STM32L152RB-A</c:v>
                  </c:pt>
                  <c:pt idx="196">
                    <c:v>STM32L152V8-A</c:v>
                  </c:pt>
                  <c:pt idx="197">
                    <c:v>STM32L152VB-A</c:v>
                  </c:pt>
                  <c:pt idx="198">
                    <c:v>STM32L162RE</c:v>
                  </c:pt>
                  <c:pt idx="199">
                    <c:v>STM32L162VE</c:v>
                  </c:pt>
                  <c:pt idx="200">
                    <c:v>STM32L162ZE</c:v>
                  </c:pt>
                  <c:pt idx="201">
                    <c:v>STM32F378CC</c:v>
                  </c:pt>
                  <c:pt idx="202">
                    <c:v>STM32F378RC</c:v>
                  </c:pt>
                  <c:pt idx="203">
                    <c:v>STM32F378VC</c:v>
                  </c:pt>
                  <c:pt idx="204">
                    <c:v>STM32L100C6-A</c:v>
                  </c:pt>
                  <c:pt idx="205">
                    <c:v>STM32L100R8-A</c:v>
                  </c:pt>
                  <c:pt idx="206">
                    <c:v>STM32L100RB-A</c:v>
                  </c:pt>
                  <c:pt idx="207">
                    <c:v>STM32F301C6</c:v>
                  </c:pt>
                  <c:pt idx="208">
                    <c:v>STM32F301C8</c:v>
                  </c:pt>
                  <c:pt idx="209">
                    <c:v>STM32F301K6</c:v>
                  </c:pt>
                  <c:pt idx="210">
                    <c:v>STM32F301K8</c:v>
                  </c:pt>
                  <c:pt idx="211">
                    <c:v>STM32F301R6</c:v>
                  </c:pt>
                  <c:pt idx="212">
                    <c:v>STM32F301R8</c:v>
                  </c:pt>
                  <c:pt idx="213">
                    <c:v>STM32F302C6</c:v>
                  </c:pt>
                  <c:pt idx="214">
                    <c:v>STM32F302C8</c:v>
                  </c:pt>
                  <c:pt idx="215">
                    <c:v>STM32F302K6</c:v>
                  </c:pt>
                  <c:pt idx="216">
                    <c:v>STM32F302K8</c:v>
                  </c:pt>
                  <c:pt idx="217">
                    <c:v>STM32F302R6</c:v>
                  </c:pt>
                  <c:pt idx="218">
                    <c:v>STM32F302R8</c:v>
                  </c:pt>
                  <c:pt idx="219">
                    <c:v>STM32F303C6</c:v>
                  </c:pt>
                  <c:pt idx="220">
                    <c:v>STM32F303C8</c:v>
                  </c:pt>
                  <c:pt idx="221">
                    <c:v>STM32F303K6</c:v>
                  </c:pt>
                  <c:pt idx="222">
                    <c:v>STM32F303K8</c:v>
                  </c:pt>
                  <c:pt idx="223">
                    <c:v>STM32F303R6</c:v>
                  </c:pt>
                  <c:pt idx="224">
                    <c:v>STM32F303R8</c:v>
                  </c:pt>
                  <c:pt idx="225">
                    <c:v>STM32F358CC</c:v>
                  </c:pt>
                  <c:pt idx="226">
                    <c:v>STM32F358RC</c:v>
                  </c:pt>
                  <c:pt idx="227">
                    <c:v>STM32F358VC</c:v>
                  </c:pt>
                  <c:pt idx="228">
                    <c:v>STM32L151QC</c:v>
                  </c:pt>
                  <c:pt idx="229">
                    <c:v>STM32L151RC-A</c:v>
                  </c:pt>
                  <c:pt idx="230">
                    <c:v>STM32L151VC-A</c:v>
                  </c:pt>
                  <c:pt idx="231">
                    <c:v>STM32L151ZC</c:v>
                  </c:pt>
                  <c:pt idx="232">
                    <c:v>STM32L152QC</c:v>
                  </c:pt>
                  <c:pt idx="233">
                    <c:v>STM32L152RC-A</c:v>
                  </c:pt>
                  <c:pt idx="234">
                    <c:v>STM32L152VC-A</c:v>
                  </c:pt>
                  <c:pt idx="235">
                    <c:v>STM32L152ZC</c:v>
                  </c:pt>
                  <c:pt idx="236">
                    <c:v>STM32F038C6</c:v>
                  </c:pt>
                  <c:pt idx="237">
                    <c:v>STM32F038E6</c:v>
                  </c:pt>
                  <c:pt idx="238">
                    <c:v>STM32F038F6</c:v>
                  </c:pt>
                  <c:pt idx="239">
                    <c:v>STM32F038G6</c:v>
                  </c:pt>
                  <c:pt idx="240">
                    <c:v>STM32F038K6</c:v>
                  </c:pt>
                  <c:pt idx="241">
                    <c:v>STM32F048C6</c:v>
                  </c:pt>
                  <c:pt idx="242">
                    <c:v>STM32F048G6</c:v>
                  </c:pt>
                  <c:pt idx="243">
                    <c:v>STM32F048T6</c:v>
                  </c:pt>
                  <c:pt idx="244">
                    <c:v>STM32F318C8</c:v>
                  </c:pt>
                  <c:pt idx="245">
                    <c:v>STM32F318K8</c:v>
                  </c:pt>
                  <c:pt idx="246">
                    <c:v>STM32F328C8</c:v>
                  </c:pt>
                  <c:pt idx="247">
                    <c:v>STM32L162QC</c:v>
                  </c:pt>
                  <c:pt idx="248">
                    <c:v>STM32L162RC-A</c:v>
                  </c:pt>
                  <c:pt idx="249">
                    <c:v>STM32L162VC-A</c:v>
                  </c:pt>
                  <c:pt idx="250">
                    <c:v>STM32L162ZC</c:v>
                  </c:pt>
                  <c:pt idx="251">
                    <c:v>STM32F058C8</c:v>
                  </c:pt>
                  <c:pt idx="252">
                    <c:v>STM32F058R8</c:v>
                  </c:pt>
                  <c:pt idx="253">
                    <c:v>STM32F058T8</c:v>
                  </c:pt>
                  <c:pt idx="254">
                    <c:v>STM32F334C4</c:v>
                  </c:pt>
                  <c:pt idx="255">
                    <c:v>STM32F334C6</c:v>
                  </c:pt>
                  <c:pt idx="256">
                    <c:v>STM32F334C8</c:v>
                  </c:pt>
                  <c:pt idx="257">
                    <c:v>STM32F334K4</c:v>
                  </c:pt>
                  <c:pt idx="258">
                    <c:v>STM32F334K6</c:v>
                  </c:pt>
                  <c:pt idx="259">
                    <c:v>STM32F334K8</c:v>
                  </c:pt>
                  <c:pt idx="260">
                    <c:v>STM32F334R6</c:v>
                  </c:pt>
                  <c:pt idx="261">
                    <c:v>STM32F334R8</c:v>
                  </c:pt>
                  <c:pt idx="262">
                    <c:v>STM32F411CC</c:v>
                  </c:pt>
                  <c:pt idx="263">
                    <c:v>STM32F411CE</c:v>
                  </c:pt>
                  <c:pt idx="264">
                    <c:v>STM32F411RC</c:v>
                  </c:pt>
                  <c:pt idx="265">
                    <c:v>STM32F411RE</c:v>
                  </c:pt>
                  <c:pt idx="266">
                    <c:v>STM32F411VC</c:v>
                  </c:pt>
                  <c:pt idx="267">
                    <c:v>STM32F411VE</c:v>
                  </c:pt>
                  <c:pt idx="268">
                    <c:v>STM32F091CB</c:v>
                  </c:pt>
                  <c:pt idx="269">
                    <c:v>STM32F091CC</c:v>
                  </c:pt>
                  <c:pt idx="270">
                    <c:v>STM32F091RB</c:v>
                  </c:pt>
                  <c:pt idx="271">
                    <c:v>STM32F091RC</c:v>
                  </c:pt>
                  <c:pt idx="272">
                    <c:v>STM32F091VB</c:v>
                  </c:pt>
                  <c:pt idx="273">
                    <c:v>STM32F091VC</c:v>
                  </c:pt>
                  <c:pt idx="274">
                    <c:v>STM32F070C6</c:v>
                  </c:pt>
                  <c:pt idx="275">
                    <c:v>STM32F070CB</c:v>
                  </c:pt>
                  <c:pt idx="276">
                    <c:v>STM32F070F6</c:v>
                  </c:pt>
                  <c:pt idx="277">
                    <c:v>STM32F070RB</c:v>
                  </c:pt>
                  <c:pt idx="278">
                    <c:v>STM32F098CC</c:v>
                  </c:pt>
                  <c:pt idx="279">
                    <c:v>STM32F098RC</c:v>
                  </c:pt>
                  <c:pt idx="280">
                    <c:v>STM32F098VC</c:v>
                  </c:pt>
                  <c:pt idx="281">
                    <c:v>STM32F302RD</c:v>
                  </c:pt>
                  <c:pt idx="282">
                    <c:v>STM32F302RE</c:v>
                  </c:pt>
                  <c:pt idx="283">
                    <c:v>STM32F302VD</c:v>
                  </c:pt>
                  <c:pt idx="284">
                    <c:v>STM32F302VE</c:v>
                  </c:pt>
                  <c:pt idx="285">
                    <c:v>STM32F302ZD</c:v>
                  </c:pt>
                  <c:pt idx="286">
                    <c:v>STM32F302ZE</c:v>
                  </c:pt>
                  <c:pt idx="287">
                    <c:v>STM32F303RD</c:v>
                  </c:pt>
                  <c:pt idx="288">
                    <c:v>STM32F303RE</c:v>
                  </c:pt>
                  <c:pt idx="289">
                    <c:v>STM32F303VD</c:v>
                  </c:pt>
                  <c:pt idx="290">
                    <c:v>STM32F303VE</c:v>
                  </c:pt>
                  <c:pt idx="291">
                    <c:v>STM32F303ZD</c:v>
                  </c:pt>
                  <c:pt idx="292">
                    <c:v>STM32F303ZE</c:v>
                  </c:pt>
                  <c:pt idx="293">
                    <c:v>STM32F398VE</c:v>
                  </c:pt>
                  <c:pt idx="294">
                    <c:v>STM32L151VD-X</c:v>
                  </c:pt>
                  <c:pt idx="295">
                    <c:v>STM32L152VD-X</c:v>
                  </c:pt>
                  <c:pt idx="296">
                    <c:v>STM32L162VD-X</c:v>
                  </c:pt>
                  <c:pt idx="297">
                    <c:v>STM32F446MC</c:v>
                  </c:pt>
                  <c:pt idx="298">
                    <c:v>STM32F446ME</c:v>
                  </c:pt>
                  <c:pt idx="299">
                    <c:v>STM32F446RC</c:v>
                  </c:pt>
                  <c:pt idx="300">
                    <c:v>STM32F446RE</c:v>
                  </c:pt>
                  <c:pt idx="301">
                    <c:v>STM32F446VC</c:v>
                  </c:pt>
                  <c:pt idx="302">
                    <c:v>STM32F446VE</c:v>
                  </c:pt>
                  <c:pt idx="303">
                    <c:v>STM32F446ZC</c:v>
                  </c:pt>
                  <c:pt idx="304">
                    <c:v>STM32F446ZE</c:v>
                  </c:pt>
                  <c:pt idx="305">
                    <c:v>STM8AL3188</c:v>
                  </c:pt>
                  <c:pt idx="306">
                    <c:v>STM8AL3189</c:v>
                  </c:pt>
                  <c:pt idx="307">
                    <c:v>STM8AL318A</c:v>
                  </c:pt>
                  <c:pt idx="308">
                    <c:v>STM8AL3L88</c:v>
                  </c:pt>
                  <c:pt idx="309">
                    <c:v>STM8AL3L89</c:v>
                  </c:pt>
                  <c:pt idx="310">
                    <c:v>STM8AL3L8A</c:v>
                  </c:pt>
                  <c:pt idx="311">
                    <c:v>STM8AL31E88</c:v>
                  </c:pt>
                  <c:pt idx="312">
                    <c:v>STM8AL31E89</c:v>
                  </c:pt>
                  <c:pt idx="313">
                    <c:v>STM8AL31E8A</c:v>
                  </c:pt>
                  <c:pt idx="314">
                    <c:v>STM8AL3LE88</c:v>
                  </c:pt>
                  <c:pt idx="315">
                    <c:v>STM8AL3LE89</c:v>
                  </c:pt>
                  <c:pt idx="316">
                    <c:v>STM8AL3LE8A</c:v>
                  </c:pt>
                  <c:pt idx="317">
                    <c:v>STM32F745IE</c:v>
                  </c:pt>
                  <c:pt idx="318">
                    <c:v>STM32F745IG</c:v>
                  </c:pt>
                  <c:pt idx="319">
                    <c:v>STM32F745VE</c:v>
                  </c:pt>
                  <c:pt idx="320">
                    <c:v>STM32F745VG</c:v>
                  </c:pt>
                  <c:pt idx="321">
                    <c:v>STM32F745ZE</c:v>
                  </c:pt>
                  <c:pt idx="322">
                    <c:v>STM32F745ZG</c:v>
                  </c:pt>
                  <c:pt idx="323">
                    <c:v>STM32F746BE</c:v>
                  </c:pt>
                  <c:pt idx="324">
                    <c:v>STM32F746BG</c:v>
                  </c:pt>
                  <c:pt idx="325">
                    <c:v>STM32F746IE</c:v>
                  </c:pt>
                  <c:pt idx="326">
                    <c:v>STM32F746IG</c:v>
                  </c:pt>
                  <c:pt idx="327">
                    <c:v>STM32F746NE</c:v>
                  </c:pt>
                  <c:pt idx="328">
                    <c:v>STM32F746NG</c:v>
                  </c:pt>
                  <c:pt idx="329">
                    <c:v>STM32F746VE</c:v>
                  </c:pt>
                  <c:pt idx="330">
                    <c:v>STM32F746VG</c:v>
                  </c:pt>
                  <c:pt idx="331">
                    <c:v>STM32F746ZE</c:v>
                  </c:pt>
                  <c:pt idx="332">
                    <c:v>STM32F746ZG</c:v>
                  </c:pt>
                  <c:pt idx="333">
                    <c:v>STM32F756BG</c:v>
                  </c:pt>
                  <c:pt idx="334">
                    <c:v>STM32F756IG</c:v>
                  </c:pt>
                  <c:pt idx="335">
                    <c:v>STM32F756NG</c:v>
                  </c:pt>
                  <c:pt idx="336">
                    <c:v>STM32F756VG</c:v>
                  </c:pt>
                  <c:pt idx="337">
                    <c:v>STM32F756ZG</c:v>
                  </c:pt>
                  <c:pt idx="338">
                    <c:v>STM32L073CB</c:v>
                  </c:pt>
                  <c:pt idx="339">
                    <c:v>STM32L073CZ</c:v>
                  </c:pt>
                  <c:pt idx="340">
                    <c:v>STM32L073RB</c:v>
                  </c:pt>
                  <c:pt idx="341">
                    <c:v>STM32L073RZ</c:v>
                  </c:pt>
                  <c:pt idx="342">
                    <c:v>STM32L073V8</c:v>
                  </c:pt>
                  <c:pt idx="343">
                    <c:v>STM32L073VB</c:v>
                  </c:pt>
                  <c:pt idx="344">
                    <c:v>STM32L073VZ</c:v>
                  </c:pt>
                  <c:pt idx="345">
                    <c:v>STM32L083CB</c:v>
                  </c:pt>
                  <c:pt idx="346">
                    <c:v>STM32L083CZ</c:v>
                  </c:pt>
                  <c:pt idx="347">
                    <c:v>STM32L083RB</c:v>
                  </c:pt>
                  <c:pt idx="348">
                    <c:v>STM32L083RZ</c:v>
                  </c:pt>
                  <c:pt idx="349">
                    <c:v>STM32L083V8</c:v>
                  </c:pt>
                  <c:pt idx="350">
                    <c:v>STM32L083VB</c:v>
                  </c:pt>
                  <c:pt idx="351">
                    <c:v>STM32L083VZ</c:v>
                  </c:pt>
                  <c:pt idx="352">
                    <c:v>STM32F410C8</c:v>
                  </c:pt>
                  <c:pt idx="353">
                    <c:v>STM32F410CB</c:v>
                  </c:pt>
                  <c:pt idx="354">
                    <c:v>STM32F410R8</c:v>
                  </c:pt>
                  <c:pt idx="355">
                    <c:v>STM32F410RB</c:v>
                  </c:pt>
                  <c:pt idx="356">
                    <c:v>STM32F410T8</c:v>
                  </c:pt>
                  <c:pt idx="357">
                    <c:v>STM32F410TB</c:v>
                  </c:pt>
                  <c:pt idx="358">
                    <c:v>STM32F469AE</c:v>
                  </c:pt>
                  <c:pt idx="359">
                    <c:v>STM32F469AG</c:v>
                  </c:pt>
                  <c:pt idx="360">
                    <c:v>STM32F469AI</c:v>
                  </c:pt>
                  <c:pt idx="361">
                    <c:v>STM32F469BE</c:v>
                  </c:pt>
                  <c:pt idx="362">
                    <c:v>STM32F469BG</c:v>
                  </c:pt>
                  <c:pt idx="363">
                    <c:v>STM32F469BI</c:v>
                  </c:pt>
                  <c:pt idx="364">
                    <c:v>STM32F469IE</c:v>
                  </c:pt>
                  <c:pt idx="365">
                    <c:v>STM32F469IG</c:v>
                  </c:pt>
                  <c:pt idx="366">
                    <c:v>STM32F469II</c:v>
                  </c:pt>
                  <c:pt idx="367">
                    <c:v>STM32F469NE</c:v>
                  </c:pt>
                  <c:pt idx="368">
                    <c:v>STM32F469NG</c:v>
                  </c:pt>
                  <c:pt idx="369">
                    <c:v>STM32F469NI</c:v>
                  </c:pt>
                  <c:pt idx="370">
                    <c:v>STM32F469VE</c:v>
                  </c:pt>
                  <c:pt idx="371">
                    <c:v>STM32F469VG</c:v>
                  </c:pt>
                  <c:pt idx="372">
                    <c:v>STM32F469VI</c:v>
                  </c:pt>
                  <c:pt idx="373">
                    <c:v>STM32F469ZE</c:v>
                  </c:pt>
                  <c:pt idx="374">
                    <c:v>STM32F469ZG</c:v>
                  </c:pt>
                  <c:pt idx="375">
                    <c:v>STM32F469ZI</c:v>
                  </c:pt>
                  <c:pt idx="376">
                    <c:v>STM32F479AG</c:v>
                  </c:pt>
                  <c:pt idx="377">
                    <c:v>STM32F479AI</c:v>
                  </c:pt>
                  <c:pt idx="378">
                    <c:v>STM32F479BG</c:v>
                  </c:pt>
                  <c:pt idx="379">
                    <c:v>STM32F479BI</c:v>
                  </c:pt>
                  <c:pt idx="380">
                    <c:v>STM32F479IG</c:v>
                  </c:pt>
                  <c:pt idx="381">
                    <c:v>STM32F479II</c:v>
                  </c:pt>
                  <c:pt idx="382">
                    <c:v>STM32F479NG</c:v>
                  </c:pt>
                  <c:pt idx="383">
                    <c:v>STM32F479NI</c:v>
                  </c:pt>
                  <c:pt idx="384">
                    <c:v>STM32F479VG</c:v>
                  </c:pt>
                  <c:pt idx="385">
                    <c:v>STM32F479VI</c:v>
                  </c:pt>
                  <c:pt idx="386">
                    <c:v>STM32F479ZG</c:v>
                  </c:pt>
                  <c:pt idx="387">
                    <c:v>STM32F479ZI</c:v>
                  </c:pt>
                  <c:pt idx="388">
                    <c:v>STM32L071C8</c:v>
                  </c:pt>
                  <c:pt idx="389">
                    <c:v>STM32L071CB</c:v>
                  </c:pt>
                  <c:pt idx="390">
                    <c:v>STM32L071CZ</c:v>
                  </c:pt>
                  <c:pt idx="391">
                    <c:v>STM32L071K8</c:v>
                  </c:pt>
                  <c:pt idx="392">
                    <c:v>STM32L071KB</c:v>
                  </c:pt>
                  <c:pt idx="393">
                    <c:v>STM32L071KZ</c:v>
                  </c:pt>
                  <c:pt idx="394">
                    <c:v>STM32L071RB</c:v>
                  </c:pt>
                  <c:pt idx="395">
                    <c:v>STM32L071RZ</c:v>
                  </c:pt>
                  <c:pt idx="396">
                    <c:v>STM32L071V8</c:v>
                  </c:pt>
                  <c:pt idx="397">
                    <c:v>STM32L071VB</c:v>
                  </c:pt>
                  <c:pt idx="398">
                    <c:v>STM32L071VZ</c:v>
                  </c:pt>
                  <c:pt idx="399">
                    <c:v>STM32L072CB</c:v>
                  </c:pt>
                  <c:pt idx="400">
                    <c:v>STM32L072CZ</c:v>
                  </c:pt>
                  <c:pt idx="401">
                    <c:v>STM32L072KB</c:v>
                  </c:pt>
                  <c:pt idx="402">
                    <c:v>STM32L072KZ</c:v>
                  </c:pt>
                  <c:pt idx="403">
                    <c:v>STM32L072RB</c:v>
                  </c:pt>
                  <c:pt idx="404">
                    <c:v>STM32L072RZ</c:v>
                  </c:pt>
                  <c:pt idx="405">
                    <c:v>STM32L072V8</c:v>
                  </c:pt>
                  <c:pt idx="406">
                    <c:v>STM32L072VB</c:v>
                  </c:pt>
                  <c:pt idx="407">
                    <c:v>STM32L072VZ</c:v>
                  </c:pt>
                  <c:pt idx="408">
                    <c:v>STM32L081CB</c:v>
                  </c:pt>
                  <c:pt idx="409">
                    <c:v>STM32L081CZ</c:v>
                  </c:pt>
                  <c:pt idx="410">
                    <c:v>STM32L081KZ</c:v>
                  </c:pt>
                  <c:pt idx="411">
                    <c:v>STM32L082CZ</c:v>
                  </c:pt>
                  <c:pt idx="412">
                    <c:v>STM32L082KB</c:v>
                  </c:pt>
                  <c:pt idx="413">
                    <c:v>STM32L082KZ</c:v>
                  </c:pt>
                  <c:pt idx="414">
                    <c:v>STM32F412CE</c:v>
                  </c:pt>
                  <c:pt idx="415">
                    <c:v>STM32F412CG</c:v>
                  </c:pt>
                  <c:pt idx="416">
                    <c:v>STM32F412RE</c:v>
                  </c:pt>
                  <c:pt idx="417">
                    <c:v>STM32F412RG</c:v>
                  </c:pt>
                  <c:pt idx="418">
                    <c:v>STM32F412VE</c:v>
                  </c:pt>
                  <c:pt idx="419">
                    <c:v>STM32F412VG</c:v>
                  </c:pt>
                  <c:pt idx="420">
                    <c:v>STM32F412ZE</c:v>
                  </c:pt>
                  <c:pt idx="421">
                    <c:v>STM32F412ZG</c:v>
                  </c:pt>
                  <c:pt idx="422">
                    <c:v>STM32L041C6</c:v>
                  </c:pt>
                  <c:pt idx="423">
                    <c:v>STM32L041E6</c:v>
                  </c:pt>
                  <c:pt idx="424">
                    <c:v>STM32L041F6</c:v>
                  </c:pt>
                  <c:pt idx="425">
                    <c:v>STM32L041G6</c:v>
                  </c:pt>
                  <c:pt idx="426">
                    <c:v>STM32L041K6</c:v>
                  </c:pt>
                  <c:pt idx="427">
                    <c:v>STM32L011D3</c:v>
                  </c:pt>
                  <c:pt idx="428">
                    <c:v>STM32L011D4</c:v>
                  </c:pt>
                  <c:pt idx="429">
                    <c:v>STM32L011E3</c:v>
                  </c:pt>
                  <c:pt idx="430">
                    <c:v>STM32L011E4</c:v>
                  </c:pt>
                  <c:pt idx="431">
                    <c:v>STM32L011F3</c:v>
                  </c:pt>
                  <c:pt idx="432">
                    <c:v>STM32L011F4</c:v>
                  </c:pt>
                  <c:pt idx="433">
                    <c:v>STM32L011G3</c:v>
                  </c:pt>
                  <c:pt idx="434">
                    <c:v>STM32L011G4</c:v>
                  </c:pt>
                  <c:pt idx="435">
                    <c:v>STM32L011K3</c:v>
                  </c:pt>
                  <c:pt idx="436">
                    <c:v>STM32L011K4</c:v>
                  </c:pt>
                  <c:pt idx="437">
                    <c:v>STM32L021D4</c:v>
                  </c:pt>
                  <c:pt idx="438">
                    <c:v>STM32L021F4</c:v>
                  </c:pt>
                  <c:pt idx="439">
                    <c:v>STM32L021G4</c:v>
                  </c:pt>
                  <c:pt idx="440">
                    <c:v>STM32L021K4</c:v>
                  </c:pt>
                  <c:pt idx="441">
                    <c:v>STM32L432KB</c:v>
                  </c:pt>
                  <c:pt idx="442">
                    <c:v>STM32L432KC</c:v>
                  </c:pt>
                  <c:pt idx="443">
                    <c:v>STM32L433CB</c:v>
                  </c:pt>
                  <c:pt idx="444">
                    <c:v>STM32L433CC</c:v>
                  </c:pt>
                  <c:pt idx="445">
                    <c:v>STM32L433RB</c:v>
                  </c:pt>
                  <c:pt idx="446">
                    <c:v>STM32L433RC</c:v>
                  </c:pt>
                  <c:pt idx="447">
                    <c:v>STM32L433VC</c:v>
                  </c:pt>
                  <c:pt idx="448">
                    <c:v>STM32L442KC</c:v>
                  </c:pt>
                  <c:pt idx="449">
                    <c:v>STM32L443CC</c:v>
                  </c:pt>
                  <c:pt idx="450">
                    <c:v>STM32L443RC</c:v>
                  </c:pt>
                  <c:pt idx="451">
                    <c:v>STM32L443VC</c:v>
                  </c:pt>
                  <c:pt idx="452">
                    <c:v>STM32L471QE</c:v>
                  </c:pt>
                  <c:pt idx="453">
                    <c:v>STM32L471QG</c:v>
                  </c:pt>
                  <c:pt idx="454">
                    <c:v>STM32L471RE</c:v>
                  </c:pt>
                  <c:pt idx="455">
                    <c:v>STM32L471RG</c:v>
                  </c:pt>
                  <c:pt idx="456">
                    <c:v>STM32L471VE</c:v>
                  </c:pt>
                  <c:pt idx="457">
                    <c:v>STM32L471VG</c:v>
                  </c:pt>
                  <c:pt idx="458">
                    <c:v>STM32L471ZE</c:v>
                  </c:pt>
                  <c:pt idx="459">
                    <c:v>STM32L471ZG</c:v>
                  </c:pt>
                  <c:pt idx="460">
                    <c:v>STM32L475RC</c:v>
                  </c:pt>
                  <c:pt idx="461">
                    <c:v>STM32L475RE</c:v>
                  </c:pt>
                  <c:pt idx="462">
                    <c:v>STM32L475RG</c:v>
                  </c:pt>
                  <c:pt idx="463">
                    <c:v>STM32L475VC</c:v>
                  </c:pt>
                  <c:pt idx="464">
                    <c:v>STM32L475VE</c:v>
                  </c:pt>
                  <c:pt idx="465">
                    <c:v>STM32L475VG</c:v>
                  </c:pt>
                  <c:pt idx="466">
                    <c:v>STM32F765BG</c:v>
                  </c:pt>
                  <c:pt idx="467">
                    <c:v>STM32F765BI</c:v>
                  </c:pt>
                  <c:pt idx="468">
                    <c:v>STM32F765IG</c:v>
                  </c:pt>
                  <c:pt idx="469">
                    <c:v>STM32F765II</c:v>
                  </c:pt>
                  <c:pt idx="470">
                    <c:v>STM32F765NG</c:v>
                  </c:pt>
                  <c:pt idx="471">
                    <c:v>STM32F765NI</c:v>
                  </c:pt>
                  <c:pt idx="472">
                    <c:v>STM32F765VG</c:v>
                  </c:pt>
                  <c:pt idx="473">
                    <c:v>STM32F765VI</c:v>
                  </c:pt>
                  <c:pt idx="474">
                    <c:v>STM32F765ZG</c:v>
                  </c:pt>
                  <c:pt idx="475">
                    <c:v>STM32F765ZI</c:v>
                  </c:pt>
                  <c:pt idx="476">
                    <c:v>STM32F767BG</c:v>
                  </c:pt>
                  <c:pt idx="477">
                    <c:v>STM32F767BI</c:v>
                  </c:pt>
                  <c:pt idx="478">
                    <c:v>STM32F767IG</c:v>
                  </c:pt>
                  <c:pt idx="479">
                    <c:v>STM32F767II</c:v>
                  </c:pt>
                  <c:pt idx="480">
                    <c:v>STM32F767NG</c:v>
                  </c:pt>
                  <c:pt idx="481">
                    <c:v>STM32F767NI</c:v>
                  </c:pt>
                  <c:pt idx="482">
                    <c:v>STM32F767VG</c:v>
                  </c:pt>
                  <c:pt idx="483">
                    <c:v>STM32F767VI</c:v>
                  </c:pt>
                  <c:pt idx="484">
                    <c:v>STM32F767ZG</c:v>
                  </c:pt>
                  <c:pt idx="485">
                    <c:v>STM32F767ZI</c:v>
                  </c:pt>
                  <c:pt idx="486">
                    <c:v>STM32F769AI</c:v>
                  </c:pt>
                  <c:pt idx="487">
                    <c:v>STM32F769BG</c:v>
                  </c:pt>
                  <c:pt idx="488">
                    <c:v>STM32F769BI</c:v>
                  </c:pt>
                  <c:pt idx="489">
                    <c:v>STM32F769IG</c:v>
                  </c:pt>
                  <c:pt idx="490">
                    <c:v>STM32F769II</c:v>
                  </c:pt>
                  <c:pt idx="491">
                    <c:v>STM32F769NG</c:v>
                  </c:pt>
                  <c:pt idx="492">
                    <c:v>STM32F769NI</c:v>
                  </c:pt>
                  <c:pt idx="493">
                    <c:v>STM32F777BI</c:v>
                  </c:pt>
                  <c:pt idx="494">
                    <c:v>STM32F777II</c:v>
                  </c:pt>
                  <c:pt idx="495">
                    <c:v>STM32F777NI</c:v>
                  </c:pt>
                  <c:pt idx="496">
                    <c:v>STM32F777VI</c:v>
                  </c:pt>
                  <c:pt idx="497">
                    <c:v>STM32F777ZI</c:v>
                  </c:pt>
                  <c:pt idx="498">
                    <c:v>STM32F778AI</c:v>
                  </c:pt>
                  <c:pt idx="499">
                    <c:v>STM32F779AI</c:v>
                  </c:pt>
                  <c:pt idx="500">
                    <c:v>STM32F779BI</c:v>
                  </c:pt>
                  <c:pt idx="501">
                    <c:v>STM32F779II</c:v>
                  </c:pt>
                  <c:pt idx="502">
                    <c:v>STM32F779NI</c:v>
                  </c:pt>
                  <c:pt idx="503">
                    <c:v>STM32L431CB</c:v>
                  </c:pt>
                  <c:pt idx="504">
                    <c:v>STM32L431CC</c:v>
                  </c:pt>
                  <c:pt idx="505">
                    <c:v>STM32L431KB</c:v>
                  </c:pt>
                  <c:pt idx="506">
                    <c:v>STM32L431KC</c:v>
                  </c:pt>
                  <c:pt idx="507">
                    <c:v>STM32L431RB</c:v>
                  </c:pt>
                  <c:pt idx="508">
                    <c:v>STM32L431RC</c:v>
                  </c:pt>
                  <c:pt idx="509">
                    <c:v>STM32L431VC</c:v>
                  </c:pt>
                  <c:pt idx="510">
                    <c:v>STM32F413CG</c:v>
                  </c:pt>
                  <c:pt idx="511">
                    <c:v>STM32F413CH</c:v>
                  </c:pt>
                  <c:pt idx="512">
                    <c:v>STM32F413MG</c:v>
                  </c:pt>
                  <c:pt idx="513">
                    <c:v>STM32F413MH</c:v>
                  </c:pt>
                  <c:pt idx="514">
                    <c:v>STM32F413RG</c:v>
                  </c:pt>
                  <c:pt idx="515">
                    <c:v>STM32F413RH</c:v>
                  </c:pt>
                  <c:pt idx="516">
                    <c:v>STM32F413VG</c:v>
                  </c:pt>
                  <c:pt idx="517">
                    <c:v>STM32F413VH</c:v>
                  </c:pt>
                  <c:pt idx="518">
                    <c:v>STM32F413ZG</c:v>
                  </c:pt>
                  <c:pt idx="519">
                    <c:v>STM32F413ZH</c:v>
                  </c:pt>
                  <c:pt idx="520">
                    <c:v>STM32F423CH</c:v>
                  </c:pt>
                  <c:pt idx="521">
                    <c:v>STM32F423MH</c:v>
                  </c:pt>
                  <c:pt idx="522">
                    <c:v>STM32F423RH</c:v>
                  </c:pt>
                  <c:pt idx="523">
                    <c:v>STM32F423VH</c:v>
                  </c:pt>
                  <c:pt idx="524">
                    <c:v>STM32F423ZH</c:v>
                  </c:pt>
                  <c:pt idx="525">
                    <c:v>STM32F722IC</c:v>
                  </c:pt>
                  <c:pt idx="526">
                    <c:v>STM32F722IE</c:v>
                  </c:pt>
                  <c:pt idx="527">
                    <c:v>STM32F722RC</c:v>
                  </c:pt>
                  <c:pt idx="528">
                    <c:v>STM32F722RE</c:v>
                  </c:pt>
                  <c:pt idx="529">
                    <c:v>STM32F722VC</c:v>
                  </c:pt>
                  <c:pt idx="530">
                    <c:v>STM32F722VE</c:v>
                  </c:pt>
                  <c:pt idx="531">
                    <c:v>STM32F722ZC</c:v>
                  </c:pt>
                  <c:pt idx="532">
                    <c:v>STM32F722ZE</c:v>
                  </c:pt>
                  <c:pt idx="533">
                    <c:v>STM32F723IC</c:v>
                  </c:pt>
                  <c:pt idx="534">
                    <c:v>STM32F723IE</c:v>
                  </c:pt>
                  <c:pt idx="535">
                    <c:v>STM32F723VC</c:v>
                  </c:pt>
                  <c:pt idx="536">
                    <c:v>STM32F723VE</c:v>
                  </c:pt>
                  <c:pt idx="537">
                    <c:v>STM32F723ZC</c:v>
                  </c:pt>
                  <c:pt idx="538">
                    <c:v>STM32F723ZE</c:v>
                  </c:pt>
                  <c:pt idx="539">
                    <c:v>STM32F732IE</c:v>
                  </c:pt>
                  <c:pt idx="540">
                    <c:v>STM32F732RE</c:v>
                  </c:pt>
                  <c:pt idx="541">
                    <c:v>STM32F732VE</c:v>
                  </c:pt>
                  <c:pt idx="542">
                    <c:v>STM32F732ZE</c:v>
                  </c:pt>
                  <c:pt idx="543">
                    <c:v>STM32F733IE</c:v>
                  </c:pt>
                  <c:pt idx="544">
                    <c:v>STM32F733VE</c:v>
                  </c:pt>
                  <c:pt idx="545">
                    <c:v>STM32F733ZE</c:v>
                  </c:pt>
                  <c:pt idx="546">
                    <c:v>STM32L496AE</c:v>
                  </c:pt>
                  <c:pt idx="547">
                    <c:v>STM32L496AG</c:v>
                  </c:pt>
                  <c:pt idx="548">
                    <c:v>STM32L496QE</c:v>
                  </c:pt>
                  <c:pt idx="549">
                    <c:v>STM32L496QG</c:v>
                  </c:pt>
                  <c:pt idx="550">
                    <c:v>STM32L496RE</c:v>
                  </c:pt>
                  <c:pt idx="551">
                    <c:v>STM32L496RG</c:v>
                  </c:pt>
                  <c:pt idx="552">
                    <c:v>STM32L496VE</c:v>
                  </c:pt>
                  <c:pt idx="553">
                    <c:v>STM32L496VG</c:v>
                  </c:pt>
                  <c:pt idx="554">
                    <c:v>STM32L496WG</c:v>
                  </c:pt>
                  <c:pt idx="555">
                    <c:v>STM32L496ZE</c:v>
                  </c:pt>
                  <c:pt idx="556">
                    <c:v>STM32L496ZG</c:v>
                  </c:pt>
                  <c:pt idx="557">
                    <c:v>STM32L4A6AG</c:v>
                  </c:pt>
                  <c:pt idx="558">
                    <c:v>STM32L4A6QG</c:v>
                  </c:pt>
                  <c:pt idx="559">
                    <c:v>STM32L4A6RG</c:v>
                  </c:pt>
                  <c:pt idx="560">
                    <c:v>STM32L4A6VG</c:v>
                  </c:pt>
                  <c:pt idx="561">
                    <c:v>STM32L4A6ZG</c:v>
                  </c:pt>
                  <c:pt idx="562">
                    <c:v>STM32L451CC</c:v>
                  </c:pt>
                  <c:pt idx="563">
                    <c:v>STM32L451CE</c:v>
                  </c:pt>
                  <c:pt idx="564">
                    <c:v>STM32L451RC</c:v>
                  </c:pt>
                  <c:pt idx="565">
                    <c:v>STM32L451RE</c:v>
                  </c:pt>
                  <c:pt idx="566">
                    <c:v>STM32L451VC</c:v>
                  </c:pt>
                  <c:pt idx="567">
                    <c:v>STM32L451VE</c:v>
                  </c:pt>
                  <c:pt idx="568">
                    <c:v>STM32L452CC</c:v>
                  </c:pt>
                  <c:pt idx="569">
                    <c:v>STM32L452CE</c:v>
                  </c:pt>
                  <c:pt idx="570">
                    <c:v>STM32L452RC</c:v>
                  </c:pt>
                  <c:pt idx="571">
                    <c:v>STM32L452RE</c:v>
                  </c:pt>
                  <c:pt idx="572">
                    <c:v>STM32L452VC</c:v>
                  </c:pt>
                  <c:pt idx="573">
                    <c:v>STM32L452VE</c:v>
                  </c:pt>
                  <c:pt idx="574">
                    <c:v>STM32L462CE</c:v>
                  </c:pt>
                  <c:pt idx="575">
                    <c:v>STM32L462RE</c:v>
                  </c:pt>
                  <c:pt idx="576">
                    <c:v>STM32L462VE</c:v>
                  </c:pt>
                  <c:pt idx="577">
                    <c:v>STM8S001J3</c:v>
                  </c:pt>
                  <c:pt idx="578">
                    <c:v>STM32H753AI</c:v>
                  </c:pt>
                  <c:pt idx="579">
                    <c:v>STM32H753BI</c:v>
                  </c:pt>
                  <c:pt idx="580">
                    <c:v>STM32H753II</c:v>
                  </c:pt>
                  <c:pt idx="581">
                    <c:v>STM32H753VI</c:v>
                  </c:pt>
                  <c:pt idx="582">
                    <c:v>STM32H753XI</c:v>
                  </c:pt>
                  <c:pt idx="583">
                    <c:v>STM32H753ZI</c:v>
                  </c:pt>
                  <c:pt idx="584">
                    <c:v>STM8L001J3</c:v>
                  </c:pt>
                  <c:pt idx="585">
                    <c:v>STM8L050J3</c:v>
                  </c:pt>
                  <c:pt idx="586">
                    <c:v>STM32L4R5AG</c:v>
                  </c:pt>
                  <c:pt idx="587">
                    <c:v>STM32L4R5AI</c:v>
                  </c:pt>
                  <c:pt idx="588">
                    <c:v>STM32L4R5QG</c:v>
                  </c:pt>
                  <c:pt idx="589">
                    <c:v>STM32L4R5QI</c:v>
                  </c:pt>
                  <c:pt idx="590">
                    <c:v>STM32L4R5VG</c:v>
                  </c:pt>
                  <c:pt idx="591">
                    <c:v>STM32L4R5VI</c:v>
                  </c:pt>
                  <c:pt idx="592">
                    <c:v>STM32L4R5ZG</c:v>
                  </c:pt>
                  <c:pt idx="593">
                    <c:v>STM32L4R5ZI</c:v>
                  </c:pt>
                  <c:pt idx="594">
                    <c:v>STM32L4R7AI</c:v>
                  </c:pt>
                  <c:pt idx="595">
                    <c:v>STM32L4R7VI</c:v>
                  </c:pt>
                  <c:pt idx="596">
                    <c:v>STM32L4R7ZI</c:v>
                  </c:pt>
                  <c:pt idx="597">
                    <c:v>STM32L4R9AG</c:v>
                  </c:pt>
                  <c:pt idx="598">
                    <c:v>STM32L4R9AI</c:v>
                  </c:pt>
                  <c:pt idx="599">
                    <c:v>STM32L4R9VG</c:v>
                  </c:pt>
                  <c:pt idx="600">
                    <c:v>STM32L4R9VI</c:v>
                  </c:pt>
                  <c:pt idx="601">
                    <c:v>STM32L4R9ZG</c:v>
                  </c:pt>
                  <c:pt idx="602">
                    <c:v>STM32L4R9ZI</c:v>
                  </c:pt>
                  <c:pt idx="603">
                    <c:v>STM32L4S5AI</c:v>
                  </c:pt>
                  <c:pt idx="604">
                    <c:v>STM32L4S5QI</c:v>
                  </c:pt>
                  <c:pt idx="605">
                    <c:v>STM32L4S5VI</c:v>
                  </c:pt>
                  <c:pt idx="606">
                    <c:v>STM32L4S5ZI</c:v>
                  </c:pt>
                  <c:pt idx="607">
                    <c:v>STM32L4S7AI</c:v>
                  </c:pt>
                  <c:pt idx="608">
                    <c:v>STM32L4S7VI</c:v>
                  </c:pt>
                  <c:pt idx="609">
                    <c:v>STM32L4S7ZI</c:v>
                  </c:pt>
                  <c:pt idx="610">
                    <c:v>STM32L4S9AI</c:v>
                  </c:pt>
                  <c:pt idx="611">
                    <c:v>STM32L4S9VI</c:v>
                  </c:pt>
                  <c:pt idx="612">
                    <c:v>STM32L4S9ZI</c:v>
                  </c:pt>
                  <c:pt idx="613">
                    <c:v>STM8AF6366</c:v>
                  </c:pt>
                  <c:pt idx="614">
                    <c:v>STM8AF6388</c:v>
                  </c:pt>
                  <c:pt idx="615">
                    <c:v>STM32L010C6</c:v>
                  </c:pt>
                  <c:pt idx="616">
                    <c:v>STM32L010F4</c:v>
                  </c:pt>
                  <c:pt idx="617">
                    <c:v>STM32L010K4</c:v>
                  </c:pt>
                  <c:pt idx="618">
                    <c:v>STM32L010K8</c:v>
                  </c:pt>
                  <c:pt idx="619">
                    <c:v>STM32L010R8</c:v>
                  </c:pt>
                  <c:pt idx="620">
                    <c:v>STM32L010RB</c:v>
                  </c:pt>
                  <c:pt idx="621">
                    <c:v>STM32F730I8</c:v>
                  </c:pt>
                  <c:pt idx="622">
                    <c:v>STM32F730R8</c:v>
                  </c:pt>
                  <c:pt idx="623">
                    <c:v>STM32F730V8</c:v>
                  </c:pt>
                  <c:pt idx="624">
                    <c:v>STM32F730Z8</c:v>
                  </c:pt>
                  <c:pt idx="625">
                    <c:v>STM32F750N8</c:v>
                  </c:pt>
                  <c:pt idx="626">
                    <c:v>STM32F750V8</c:v>
                  </c:pt>
                  <c:pt idx="627">
                    <c:v>STM32F750Z8</c:v>
                  </c:pt>
                  <c:pt idx="628">
                    <c:v>STM32L412C8</c:v>
                  </c:pt>
                  <c:pt idx="629">
                    <c:v>STM32L412CB</c:v>
                  </c:pt>
                  <c:pt idx="630">
                    <c:v>STM32L412K8</c:v>
                  </c:pt>
                  <c:pt idx="631">
                    <c:v>STM32L412KB</c:v>
                  </c:pt>
                  <c:pt idx="632">
                    <c:v>STM32L412R8</c:v>
                  </c:pt>
                  <c:pt idx="633">
                    <c:v>STM32L412RB</c:v>
                  </c:pt>
                  <c:pt idx="634">
                    <c:v>STM32L412T8</c:v>
                  </c:pt>
                  <c:pt idx="635">
                    <c:v>STM32L412TB</c:v>
                  </c:pt>
                  <c:pt idx="636">
                    <c:v>STM32L422CB</c:v>
                  </c:pt>
                  <c:pt idx="637">
                    <c:v>STM32L422KB</c:v>
                  </c:pt>
                  <c:pt idx="638">
                    <c:v>STM32L422RB</c:v>
                  </c:pt>
                  <c:pt idx="639">
                    <c:v>STM32L422TB</c:v>
                  </c:pt>
                  <c:pt idx="640">
                    <c:v>STM32G070CB</c:v>
                  </c:pt>
                  <c:pt idx="641">
                    <c:v>STM32G070KB</c:v>
                  </c:pt>
                  <c:pt idx="642">
                    <c:v>STM32G070RB</c:v>
                  </c:pt>
                  <c:pt idx="643">
                    <c:v>STM32G071CB</c:v>
                  </c:pt>
                  <c:pt idx="644">
                    <c:v>STM32G071EB</c:v>
                  </c:pt>
                  <c:pt idx="645">
                    <c:v>STM32G071G8</c:v>
                  </c:pt>
                  <c:pt idx="646">
                    <c:v>STM32G071GB</c:v>
                  </c:pt>
                  <c:pt idx="647">
                    <c:v>STM32G071K8</c:v>
                  </c:pt>
                  <c:pt idx="648">
                    <c:v>STM32G071KB</c:v>
                  </c:pt>
                  <c:pt idx="649">
                    <c:v>STM32G071R8</c:v>
                  </c:pt>
                  <c:pt idx="650">
                    <c:v>STM32G071RB</c:v>
                  </c:pt>
                  <c:pt idx="651">
                    <c:v>STM32G081CB</c:v>
                  </c:pt>
                  <c:pt idx="652">
                    <c:v>STM32G081EB</c:v>
                  </c:pt>
                  <c:pt idx="653">
                    <c:v>STM32G081GB</c:v>
                  </c:pt>
                  <c:pt idx="654">
                    <c:v>STM32G081RB</c:v>
                  </c:pt>
                  <c:pt idx="655">
                    <c:v>STM32G071C8</c:v>
                  </c:pt>
                  <c:pt idx="656">
                    <c:v>STM32MP151A</c:v>
                  </c:pt>
                  <c:pt idx="657">
                    <c:v>STM32MP151C</c:v>
                  </c:pt>
                  <c:pt idx="658">
                    <c:v>STM32MP151D</c:v>
                  </c:pt>
                  <c:pt idx="659">
                    <c:v>STM32MP151F</c:v>
                  </c:pt>
                  <c:pt idx="660">
                    <c:v>STM32MP153A</c:v>
                  </c:pt>
                  <c:pt idx="661">
                    <c:v>STM32MP153C</c:v>
                  </c:pt>
                  <c:pt idx="662">
                    <c:v>STM32MP153D</c:v>
                  </c:pt>
                  <c:pt idx="663">
                    <c:v>STM32MP153F</c:v>
                  </c:pt>
                  <c:pt idx="664">
                    <c:v>STM32MP157A</c:v>
                  </c:pt>
                  <c:pt idx="665">
                    <c:v>STM32MP157C</c:v>
                  </c:pt>
                  <c:pt idx="666">
                    <c:v>STM32MP157D</c:v>
                  </c:pt>
                  <c:pt idx="667">
                    <c:v>STM32MP157F</c:v>
                  </c:pt>
                  <c:pt idx="668">
                    <c:v>STM32G431C6</c:v>
                  </c:pt>
                  <c:pt idx="669">
                    <c:v>STM32G431C8</c:v>
                  </c:pt>
                  <c:pt idx="670">
                    <c:v>STM32G431CB</c:v>
                  </c:pt>
                  <c:pt idx="671">
                    <c:v>STM32G431K6</c:v>
                  </c:pt>
                  <c:pt idx="672">
                    <c:v>STM32G431K8</c:v>
                  </c:pt>
                  <c:pt idx="673">
                    <c:v>STM32G431KB</c:v>
                  </c:pt>
                  <c:pt idx="674">
                    <c:v>STM32G431M6</c:v>
                  </c:pt>
                  <c:pt idx="675">
                    <c:v>STM32G431M8</c:v>
                  </c:pt>
                  <c:pt idx="676">
                    <c:v>STM32G431MB</c:v>
                  </c:pt>
                  <c:pt idx="677">
                    <c:v>STM32G431R6</c:v>
                  </c:pt>
                  <c:pt idx="678">
                    <c:v>STM32G431R8</c:v>
                  </c:pt>
                  <c:pt idx="679">
                    <c:v>STM32G431RB</c:v>
                  </c:pt>
                  <c:pt idx="680">
                    <c:v>STM32G431V6</c:v>
                  </c:pt>
                  <c:pt idx="681">
                    <c:v>STM32G431V8</c:v>
                  </c:pt>
                  <c:pt idx="682">
                    <c:v>STM32G431VB</c:v>
                  </c:pt>
                  <c:pt idx="683">
                    <c:v>STM32G441CB</c:v>
                  </c:pt>
                  <c:pt idx="684">
                    <c:v>STM32G441KB</c:v>
                  </c:pt>
                  <c:pt idx="685">
                    <c:v>STM32G441MB</c:v>
                  </c:pt>
                  <c:pt idx="686">
                    <c:v>STM32G441RB</c:v>
                  </c:pt>
                  <c:pt idx="687">
                    <c:v>STM32G441VB</c:v>
                  </c:pt>
                  <c:pt idx="688">
                    <c:v>STM32G473CB</c:v>
                  </c:pt>
                  <c:pt idx="689">
                    <c:v>STM32G473CC</c:v>
                  </c:pt>
                  <c:pt idx="690">
                    <c:v>STM32G473CE</c:v>
                  </c:pt>
                  <c:pt idx="691">
                    <c:v>STM32G473MB</c:v>
                  </c:pt>
                  <c:pt idx="692">
                    <c:v>STM32G473MC</c:v>
                  </c:pt>
                  <c:pt idx="693">
                    <c:v>STM32G473ME</c:v>
                  </c:pt>
                  <c:pt idx="694">
                    <c:v>STM32G473PB</c:v>
                  </c:pt>
                  <c:pt idx="695">
                    <c:v>STM32G473PC</c:v>
                  </c:pt>
                  <c:pt idx="696">
                    <c:v>STM32G473PE</c:v>
                  </c:pt>
                  <c:pt idx="697">
                    <c:v>STM32G473QB</c:v>
                  </c:pt>
                  <c:pt idx="698">
                    <c:v>STM32G473QC</c:v>
                  </c:pt>
                  <c:pt idx="699">
                    <c:v>STM32G473QE</c:v>
                  </c:pt>
                  <c:pt idx="700">
                    <c:v>STM32G473RB</c:v>
                  </c:pt>
                  <c:pt idx="701">
                    <c:v>STM32G473RC</c:v>
                  </c:pt>
                  <c:pt idx="702">
                    <c:v>STM32G473RE</c:v>
                  </c:pt>
                  <c:pt idx="703">
                    <c:v>STM32G473VB</c:v>
                  </c:pt>
                  <c:pt idx="704">
                    <c:v>STM32G473VC</c:v>
                  </c:pt>
                  <c:pt idx="705">
                    <c:v>STM32G473VE</c:v>
                  </c:pt>
                  <c:pt idx="706">
                    <c:v>STM32G474CB</c:v>
                  </c:pt>
                  <c:pt idx="707">
                    <c:v>STM32G474CC</c:v>
                  </c:pt>
                  <c:pt idx="708">
                    <c:v>STM32G474CE</c:v>
                  </c:pt>
                  <c:pt idx="709">
                    <c:v>STM32G474MB</c:v>
                  </c:pt>
                  <c:pt idx="710">
                    <c:v>STM32G474MC</c:v>
                  </c:pt>
                  <c:pt idx="711">
                    <c:v>STM32G474ME</c:v>
                  </c:pt>
                  <c:pt idx="712">
                    <c:v>STM32G474PB</c:v>
                  </c:pt>
                  <c:pt idx="713">
                    <c:v>STM32G474PC</c:v>
                  </c:pt>
                  <c:pt idx="714">
                    <c:v>STM32G474PE</c:v>
                  </c:pt>
                  <c:pt idx="715">
                    <c:v>STM32G474QB</c:v>
                  </c:pt>
                  <c:pt idx="716">
                    <c:v>STM32G474QC</c:v>
                  </c:pt>
                  <c:pt idx="717">
                    <c:v>STM32G474QE</c:v>
                  </c:pt>
                  <c:pt idx="718">
                    <c:v>STM32G474RB</c:v>
                  </c:pt>
                  <c:pt idx="719">
                    <c:v>STM32G474RC</c:v>
                  </c:pt>
                  <c:pt idx="720">
                    <c:v>STM32G474RE</c:v>
                  </c:pt>
                  <c:pt idx="721">
                    <c:v>STM32G474VB</c:v>
                  </c:pt>
                  <c:pt idx="722">
                    <c:v>STM32G474VC</c:v>
                  </c:pt>
                  <c:pt idx="723">
                    <c:v>STM32G474VE</c:v>
                  </c:pt>
                  <c:pt idx="724">
                    <c:v>STM32G483CE</c:v>
                  </c:pt>
                  <c:pt idx="725">
                    <c:v>STM32G483ME</c:v>
                  </c:pt>
                  <c:pt idx="726">
                    <c:v>STM32G483PE</c:v>
                  </c:pt>
                  <c:pt idx="727">
                    <c:v>STM32G483QE</c:v>
                  </c:pt>
                  <c:pt idx="728">
                    <c:v>STM32G483RE</c:v>
                  </c:pt>
                  <c:pt idx="729">
                    <c:v>STM32G483VE</c:v>
                  </c:pt>
                  <c:pt idx="730">
                    <c:v>STM32G484CE</c:v>
                  </c:pt>
                  <c:pt idx="731">
                    <c:v>STM32G484ME</c:v>
                  </c:pt>
                  <c:pt idx="732">
                    <c:v>STM32G484PE</c:v>
                  </c:pt>
                  <c:pt idx="733">
                    <c:v>STM32G484QE</c:v>
                  </c:pt>
                  <c:pt idx="734">
                    <c:v>STM32G484RE</c:v>
                  </c:pt>
                  <c:pt idx="735">
                    <c:v>STM32G484VE</c:v>
                  </c:pt>
                  <c:pt idx="736">
                    <c:v>STM32H745BG</c:v>
                  </c:pt>
                  <c:pt idx="737">
                    <c:v>STM32H745BI</c:v>
                  </c:pt>
                  <c:pt idx="738">
                    <c:v>STM32H745IG</c:v>
                  </c:pt>
                  <c:pt idx="739">
                    <c:v>STM32H745II</c:v>
                  </c:pt>
                  <c:pt idx="740">
                    <c:v>STM32H745XG</c:v>
                  </c:pt>
                  <c:pt idx="741">
                    <c:v>STM32H745XI</c:v>
                  </c:pt>
                  <c:pt idx="742">
                    <c:v>STM32H745ZG</c:v>
                  </c:pt>
                  <c:pt idx="743">
                    <c:v>STM32H745ZI</c:v>
                  </c:pt>
                  <c:pt idx="744">
                    <c:v>STM32H747AG</c:v>
                  </c:pt>
                  <c:pt idx="745">
                    <c:v>STM32H747AI</c:v>
                  </c:pt>
                  <c:pt idx="746">
                    <c:v>STM32H747BG</c:v>
                  </c:pt>
                  <c:pt idx="747">
                    <c:v>STM32H747BI</c:v>
                  </c:pt>
                  <c:pt idx="748">
                    <c:v>STM32H747IG</c:v>
                  </c:pt>
                  <c:pt idx="749">
                    <c:v>STM32H747II</c:v>
                  </c:pt>
                  <c:pt idx="750">
                    <c:v>STM32H747XG</c:v>
                  </c:pt>
                  <c:pt idx="751">
                    <c:v>STM32H747XI</c:v>
                  </c:pt>
                  <c:pt idx="752">
                    <c:v>STM32H747ZI</c:v>
                  </c:pt>
                  <c:pt idx="753">
                    <c:v>STM32H755BI</c:v>
                  </c:pt>
                  <c:pt idx="754">
                    <c:v>STM32H755II</c:v>
                  </c:pt>
                  <c:pt idx="755">
                    <c:v>STM32H755XI</c:v>
                  </c:pt>
                  <c:pt idx="756">
                    <c:v>STM32H755ZI</c:v>
                  </c:pt>
                  <c:pt idx="757">
                    <c:v>STM32H757AI</c:v>
                  </c:pt>
                  <c:pt idx="758">
                    <c:v>STM32H757BI</c:v>
                  </c:pt>
                  <c:pt idx="759">
                    <c:v>STM32H757II</c:v>
                  </c:pt>
                  <c:pt idx="760">
                    <c:v>STM32H757XI</c:v>
                  </c:pt>
                  <c:pt idx="761">
                    <c:v>STM32H757ZI</c:v>
                  </c:pt>
                  <c:pt idx="762">
                    <c:v>STM32G030C6</c:v>
                  </c:pt>
                  <c:pt idx="763">
                    <c:v>STM32G030C8</c:v>
                  </c:pt>
                  <c:pt idx="764">
                    <c:v>STM32G030F6</c:v>
                  </c:pt>
                  <c:pt idx="765">
                    <c:v>STM32G030J6</c:v>
                  </c:pt>
                  <c:pt idx="766">
                    <c:v>STM32G030K6</c:v>
                  </c:pt>
                  <c:pt idx="767">
                    <c:v>STM32G030K8</c:v>
                  </c:pt>
                  <c:pt idx="768">
                    <c:v>STM32G031C4</c:v>
                  </c:pt>
                  <c:pt idx="769">
                    <c:v>STM32G031C6</c:v>
                  </c:pt>
                  <c:pt idx="770">
                    <c:v>STM32G031C8</c:v>
                  </c:pt>
                  <c:pt idx="771">
                    <c:v>STM32G031F4</c:v>
                  </c:pt>
                  <c:pt idx="772">
                    <c:v>STM32G031F6</c:v>
                  </c:pt>
                  <c:pt idx="773">
                    <c:v>STM32G031F8</c:v>
                  </c:pt>
                  <c:pt idx="774">
                    <c:v>STM32G031G4</c:v>
                  </c:pt>
                  <c:pt idx="775">
                    <c:v>STM32G031G6</c:v>
                  </c:pt>
                  <c:pt idx="776">
                    <c:v>STM32G031G8</c:v>
                  </c:pt>
                  <c:pt idx="777">
                    <c:v>STM32G031J4</c:v>
                  </c:pt>
                  <c:pt idx="778">
                    <c:v>STM32G031J6</c:v>
                  </c:pt>
                  <c:pt idx="779">
                    <c:v>STM32G031K4</c:v>
                  </c:pt>
                  <c:pt idx="780">
                    <c:v>STM32G031K6</c:v>
                  </c:pt>
                  <c:pt idx="781">
                    <c:v>STM32G031K8</c:v>
                  </c:pt>
                  <c:pt idx="782">
                    <c:v>STM32G031Y8</c:v>
                  </c:pt>
                  <c:pt idx="783">
                    <c:v>STM32G041C6</c:v>
                  </c:pt>
                  <c:pt idx="784">
                    <c:v>STM32G041C8</c:v>
                  </c:pt>
                  <c:pt idx="785">
                    <c:v>STM32G041F6</c:v>
                  </c:pt>
                  <c:pt idx="786">
                    <c:v>STM32G041F8</c:v>
                  </c:pt>
                  <c:pt idx="787">
                    <c:v>STM32G041G6</c:v>
                  </c:pt>
                  <c:pt idx="788">
                    <c:v>STM32G041G8</c:v>
                  </c:pt>
                  <c:pt idx="789">
                    <c:v>STM32G041J6</c:v>
                  </c:pt>
                  <c:pt idx="790">
                    <c:v>STM32G041K6</c:v>
                  </c:pt>
                  <c:pt idx="791">
                    <c:v>STM32G041K8</c:v>
                  </c:pt>
                  <c:pt idx="792">
                    <c:v>STM32G041Y8</c:v>
                  </c:pt>
                  <c:pt idx="793">
                    <c:v>STM32WB30CE</c:v>
                  </c:pt>
                  <c:pt idx="794">
                    <c:v>STM32WB50CG</c:v>
                  </c:pt>
                  <c:pt idx="795">
                    <c:v>STM32L4P5AE</c:v>
                  </c:pt>
                  <c:pt idx="796">
                    <c:v>STM32L4P5AG</c:v>
                  </c:pt>
                  <c:pt idx="797">
                    <c:v>STM32L4P5CE</c:v>
                  </c:pt>
                  <c:pt idx="798">
                    <c:v>STM32L4P5CG</c:v>
                  </c:pt>
                  <c:pt idx="799">
                    <c:v>STM32L4P5QE</c:v>
                  </c:pt>
                  <c:pt idx="800">
                    <c:v>STM32L4P5QG</c:v>
                  </c:pt>
                  <c:pt idx="801">
                    <c:v>STM32L4P5RE</c:v>
                  </c:pt>
                  <c:pt idx="802">
                    <c:v>STM32L4P5RG</c:v>
                  </c:pt>
                  <c:pt idx="803">
                    <c:v>STM32L4P5VE</c:v>
                  </c:pt>
                  <c:pt idx="804">
                    <c:v>STM32L4P5VG</c:v>
                  </c:pt>
                  <c:pt idx="805">
                    <c:v>STM32L4P5ZE</c:v>
                  </c:pt>
                  <c:pt idx="806">
                    <c:v>STM32L4P5ZG</c:v>
                  </c:pt>
                  <c:pt idx="807">
                    <c:v>STM32L4Q5AG</c:v>
                  </c:pt>
                  <c:pt idx="808">
                    <c:v>STM32L4Q5CG</c:v>
                  </c:pt>
                  <c:pt idx="809">
                    <c:v>STM32L4Q5QG</c:v>
                  </c:pt>
                  <c:pt idx="810">
                    <c:v>STM32L4Q5RG</c:v>
                  </c:pt>
                  <c:pt idx="811">
                    <c:v>STM32L4Q5VG</c:v>
                  </c:pt>
                  <c:pt idx="812">
                    <c:v>STM32L4Q5ZG</c:v>
                  </c:pt>
                  <c:pt idx="813">
                    <c:v>STM32WLE4C8</c:v>
                  </c:pt>
                  <c:pt idx="814">
                    <c:v>STM32WLE4CB</c:v>
                  </c:pt>
                  <c:pt idx="815">
                    <c:v>STM32WLE4CC</c:v>
                  </c:pt>
                  <c:pt idx="816">
                    <c:v>STM32WLE4J8</c:v>
                  </c:pt>
                  <c:pt idx="817">
                    <c:v>STM32WLE4JB</c:v>
                  </c:pt>
                  <c:pt idx="818">
                    <c:v>STM32WLE4JC</c:v>
                  </c:pt>
                  <c:pt idx="819">
                    <c:v>STM32WLE5C8</c:v>
                  </c:pt>
                  <c:pt idx="820">
                    <c:v>STM32WLE5CB</c:v>
                  </c:pt>
                  <c:pt idx="821">
                    <c:v>STM32WLE5CC</c:v>
                  </c:pt>
                  <c:pt idx="822">
                    <c:v>STM32WLE5J8</c:v>
                  </c:pt>
                  <c:pt idx="823">
                    <c:v>STM32WLE5JB</c:v>
                  </c:pt>
                  <c:pt idx="824">
                    <c:v>STM32WLE5JC</c:v>
                  </c:pt>
                  <c:pt idx="825">
                    <c:v>STM32H723VE</c:v>
                  </c:pt>
                  <c:pt idx="826">
                    <c:v>STM32H723VG</c:v>
                  </c:pt>
                  <c:pt idx="827">
                    <c:v>STM32H723ZE</c:v>
                  </c:pt>
                  <c:pt idx="828">
                    <c:v>STM32H723ZG</c:v>
                  </c:pt>
                  <c:pt idx="829">
                    <c:v>STM32H725AE</c:v>
                  </c:pt>
                  <c:pt idx="830">
                    <c:v>STM32H725AG</c:v>
                  </c:pt>
                  <c:pt idx="831">
                    <c:v>STM32H725IE</c:v>
                  </c:pt>
                  <c:pt idx="832">
                    <c:v>STM32H725IG</c:v>
                  </c:pt>
                  <c:pt idx="833">
                    <c:v>STM32H725RE</c:v>
                  </c:pt>
                  <c:pt idx="834">
                    <c:v>STM32H725RG</c:v>
                  </c:pt>
                  <c:pt idx="835">
                    <c:v>STM32H725VE</c:v>
                  </c:pt>
                  <c:pt idx="836">
                    <c:v>STM32H725VG</c:v>
                  </c:pt>
                  <c:pt idx="837">
                    <c:v>STM32H725ZE</c:v>
                  </c:pt>
                  <c:pt idx="838">
                    <c:v>STM32H725ZG</c:v>
                  </c:pt>
                  <c:pt idx="839">
                    <c:v>STM32H730AB</c:v>
                  </c:pt>
                  <c:pt idx="840">
                    <c:v>STM32H730IB</c:v>
                  </c:pt>
                  <c:pt idx="841">
                    <c:v>STM32H730VB</c:v>
                  </c:pt>
                  <c:pt idx="842">
                    <c:v>STM32H730ZB</c:v>
                  </c:pt>
                  <c:pt idx="843">
                    <c:v>STM32H733VG</c:v>
                  </c:pt>
                  <c:pt idx="844">
                    <c:v>STM32H733ZG</c:v>
                  </c:pt>
                  <c:pt idx="845">
                    <c:v>STM32H735AG</c:v>
                  </c:pt>
                  <c:pt idx="846">
                    <c:v>STM32H735IG</c:v>
                  </c:pt>
                  <c:pt idx="847">
                    <c:v>STM32H735RG</c:v>
                  </c:pt>
                  <c:pt idx="848">
                    <c:v>STM32H735VG</c:v>
                  </c:pt>
                  <c:pt idx="849">
                    <c:v>STM32H735ZG</c:v>
                  </c:pt>
                  <c:pt idx="850">
                    <c:v>STM32G491CC</c:v>
                  </c:pt>
                  <c:pt idx="851">
                    <c:v>STM32G491CE</c:v>
                  </c:pt>
                  <c:pt idx="852">
                    <c:v>STM32G491KC</c:v>
                  </c:pt>
                  <c:pt idx="853">
                    <c:v>STM32G491KE</c:v>
                  </c:pt>
                  <c:pt idx="854">
                    <c:v>STM32G491MC</c:v>
                  </c:pt>
                  <c:pt idx="855">
                    <c:v>STM32G491ME</c:v>
                  </c:pt>
                  <c:pt idx="856">
                    <c:v>STM32G491RC</c:v>
                  </c:pt>
                  <c:pt idx="857">
                    <c:v>STM32G491RE</c:v>
                  </c:pt>
                  <c:pt idx="858">
                    <c:v>STM32G491VC</c:v>
                  </c:pt>
                  <c:pt idx="859">
                    <c:v>STM32G491VE</c:v>
                  </c:pt>
                  <c:pt idx="860">
                    <c:v>STM32G4A1CE</c:v>
                  </c:pt>
                  <c:pt idx="861">
                    <c:v>STM32G4A1KE</c:v>
                  </c:pt>
                  <c:pt idx="862">
                    <c:v>STM32G4A1ME</c:v>
                  </c:pt>
                  <c:pt idx="863">
                    <c:v>STM32G4A1RE</c:v>
                  </c:pt>
                  <c:pt idx="864">
                    <c:v>STM32G4A1VE</c:v>
                  </c:pt>
                  <c:pt idx="865">
                    <c:v>STM32G0B0CE</c:v>
                  </c:pt>
                  <c:pt idx="866">
                    <c:v>STM32G0B0KE</c:v>
                  </c:pt>
                  <c:pt idx="867">
                    <c:v>STM32G0B0RE</c:v>
                  </c:pt>
                  <c:pt idx="868">
                    <c:v>STM32G0B0VE</c:v>
                  </c:pt>
                  <c:pt idx="869">
                    <c:v>STM32G0B1CB</c:v>
                  </c:pt>
                  <c:pt idx="870">
                    <c:v>STM32G0B1CC</c:v>
                  </c:pt>
                  <c:pt idx="871">
                    <c:v>STM32G0B1CE</c:v>
                  </c:pt>
                  <c:pt idx="872">
                    <c:v>STM32G0B1KB</c:v>
                  </c:pt>
                  <c:pt idx="873">
                    <c:v>STM32G0B1KC</c:v>
                  </c:pt>
                  <c:pt idx="874">
                    <c:v>STM32G0B1KE</c:v>
                  </c:pt>
                  <c:pt idx="875">
                    <c:v>STM32G0B1MB</c:v>
                  </c:pt>
                  <c:pt idx="876">
                    <c:v>STM32G0B1MC</c:v>
                  </c:pt>
                  <c:pt idx="877">
                    <c:v>STM32G0B1ME</c:v>
                  </c:pt>
                  <c:pt idx="878">
                    <c:v>STM32G0B1RB</c:v>
                  </c:pt>
                  <c:pt idx="879">
                    <c:v>STM32G0B1RC</c:v>
                  </c:pt>
                  <c:pt idx="880">
                    <c:v>STM32G0B1RE</c:v>
                  </c:pt>
                  <c:pt idx="881">
                    <c:v>STM32G0B1VB</c:v>
                  </c:pt>
                  <c:pt idx="882">
                    <c:v>STM32G0B1VC</c:v>
                  </c:pt>
                  <c:pt idx="883">
                    <c:v>STM32G0B1VE</c:v>
                  </c:pt>
                  <c:pt idx="884">
                    <c:v>STM32G0C1CC</c:v>
                  </c:pt>
                  <c:pt idx="885">
                    <c:v>STM32G0C1CE</c:v>
                  </c:pt>
                  <c:pt idx="886">
                    <c:v>STM32G0C1KC</c:v>
                  </c:pt>
                  <c:pt idx="887">
                    <c:v>STM32G0C1KE</c:v>
                  </c:pt>
                  <c:pt idx="888">
                    <c:v>STM32G0C1MC</c:v>
                  </c:pt>
                  <c:pt idx="889">
                    <c:v>STM32G0C1ME</c:v>
                  </c:pt>
                  <c:pt idx="890">
                    <c:v>STM32G0C1RC</c:v>
                  </c:pt>
                  <c:pt idx="891">
                    <c:v>STM32G0C1RE</c:v>
                  </c:pt>
                  <c:pt idx="892">
                    <c:v>STM32G0C1VC</c:v>
                  </c:pt>
                  <c:pt idx="893">
                    <c:v>STM32G0C1VE</c:v>
                  </c:pt>
                  <c:pt idx="894">
                    <c:v>STM32WL54CC</c:v>
                  </c:pt>
                  <c:pt idx="895">
                    <c:v>STM32WL54JC</c:v>
                  </c:pt>
                  <c:pt idx="896">
                    <c:v>STM32WL55CC</c:v>
                  </c:pt>
                  <c:pt idx="897">
                    <c:v>STM32WL55JC</c:v>
                  </c:pt>
                  <c:pt idx="898">
                    <c:v>STM32G050C6</c:v>
                  </c:pt>
                  <c:pt idx="899">
                    <c:v>STM32G050C8</c:v>
                  </c:pt>
                  <c:pt idx="900">
                    <c:v>STM32G050F6</c:v>
                  </c:pt>
                  <c:pt idx="901">
                    <c:v>STM32G050K6</c:v>
                  </c:pt>
                  <c:pt idx="902">
                    <c:v>STM32G050K8</c:v>
                  </c:pt>
                  <c:pt idx="903">
                    <c:v>STM32G051C6</c:v>
                  </c:pt>
                  <c:pt idx="904">
                    <c:v>STM32G051C8</c:v>
                  </c:pt>
                  <c:pt idx="905">
                    <c:v>STM32G051F6</c:v>
                  </c:pt>
                  <c:pt idx="906">
                    <c:v>STM32G051F8</c:v>
                  </c:pt>
                  <c:pt idx="907">
                    <c:v>STM32G051G6</c:v>
                  </c:pt>
                  <c:pt idx="908">
                    <c:v>STM32G051G8</c:v>
                  </c:pt>
                  <c:pt idx="909">
                    <c:v>STM32G051K6</c:v>
                  </c:pt>
                  <c:pt idx="910">
                    <c:v>STM32G051K8</c:v>
                  </c:pt>
                  <c:pt idx="911">
                    <c:v>STM32G061C6</c:v>
                  </c:pt>
                  <c:pt idx="912">
                    <c:v>STM32G061C8</c:v>
                  </c:pt>
                  <c:pt idx="913">
                    <c:v>STM32G061F6</c:v>
                  </c:pt>
                  <c:pt idx="914">
                    <c:v>STM32G061F8</c:v>
                  </c:pt>
                  <c:pt idx="915">
                    <c:v>STM32G061G6</c:v>
                  </c:pt>
                  <c:pt idx="916">
                    <c:v>STM32G061G8</c:v>
                  </c:pt>
                  <c:pt idx="917">
                    <c:v>STM32G061K6</c:v>
                  </c:pt>
                  <c:pt idx="918">
                    <c:v>STM32G061K8</c:v>
                  </c:pt>
                  <c:pt idx="919">
                    <c:v>STM32WB10CC</c:v>
                  </c:pt>
                  <c:pt idx="920">
                    <c:v>STM32WB15CC</c:v>
                  </c:pt>
                  <c:pt idx="921">
                    <c:v>STM32U575AG</c:v>
                  </c:pt>
                  <c:pt idx="922">
                    <c:v>STM32U575AI</c:v>
                  </c:pt>
                  <c:pt idx="923">
                    <c:v>STM32U575CG</c:v>
                  </c:pt>
                  <c:pt idx="924">
                    <c:v>STM32U575CI</c:v>
                  </c:pt>
                  <c:pt idx="925">
                    <c:v>STM32U575OG</c:v>
                  </c:pt>
                  <c:pt idx="926">
                    <c:v>STM32U575OI</c:v>
                  </c:pt>
                  <c:pt idx="927">
                    <c:v>STM32U575QG</c:v>
                  </c:pt>
                  <c:pt idx="928">
                    <c:v>STM32U575QI</c:v>
                  </c:pt>
                  <c:pt idx="929">
                    <c:v>STM32U575RG</c:v>
                  </c:pt>
                  <c:pt idx="930">
                    <c:v>STM32U575RI</c:v>
                  </c:pt>
                  <c:pt idx="931">
                    <c:v>STM32U575VG</c:v>
                  </c:pt>
                  <c:pt idx="932">
                    <c:v>STM32U575VI</c:v>
                  </c:pt>
                  <c:pt idx="933">
                    <c:v>STM32U575ZG</c:v>
                  </c:pt>
                  <c:pt idx="934">
                    <c:v>STM32U575ZI</c:v>
                  </c:pt>
                  <c:pt idx="935">
                    <c:v>STM32U585AI</c:v>
                  </c:pt>
                  <c:pt idx="936">
                    <c:v>STM32U585CI</c:v>
                  </c:pt>
                  <c:pt idx="937">
                    <c:v>STM32U585OI</c:v>
                  </c:pt>
                  <c:pt idx="938">
                    <c:v>STM32U585QI</c:v>
                  </c:pt>
                  <c:pt idx="939">
                    <c:v>STM32U585RI</c:v>
                  </c:pt>
                  <c:pt idx="940">
                    <c:v>STM32U585VI</c:v>
                  </c:pt>
                  <c:pt idx="941">
                    <c:v>STM32U585ZI</c:v>
                  </c:pt>
                </c:lvl>
              </c:multiLvlStrCache>
            </c:multiLvlStrRef>
          </c:cat>
          <c:val>
            <c:numRef>
              <c:f>Feuil5!$F$2:$F$943</c:f>
              <c:numCache>
                <c:formatCode>mmm\-yy</c:formatCode>
                <c:ptCount val="942"/>
                <c:pt idx="0">
                  <c:v>39569</c:v>
                </c:pt>
                <c:pt idx="1">
                  <c:v>39569</c:v>
                </c:pt>
                <c:pt idx="2">
                  <c:v>39569</c:v>
                </c:pt>
                <c:pt idx="3">
                  <c:v>39569</c:v>
                </c:pt>
                <c:pt idx="4">
                  <c:v>39569</c:v>
                </c:pt>
                <c:pt idx="5">
                  <c:v>39569</c:v>
                </c:pt>
                <c:pt idx="6">
                  <c:v>39569</c:v>
                </c:pt>
                <c:pt idx="7">
                  <c:v>39569</c:v>
                </c:pt>
                <c:pt idx="8">
                  <c:v>39569</c:v>
                </c:pt>
                <c:pt idx="9">
                  <c:v>39569</c:v>
                </c:pt>
                <c:pt idx="10">
                  <c:v>39569</c:v>
                </c:pt>
                <c:pt idx="11">
                  <c:v>39569</c:v>
                </c:pt>
                <c:pt idx="12">
                  <c:v>39569</c:v>
                </c:pt>
                <c:pt idx="13">
                  <c:v>39569</c:v>
                </c:pt>
                <c:pt idx="14">
                  <c:v>39569</c:v>
                </c:pt>
                <c:pt idx="15">
                  <c:v>39569</c:v>
                </c:pt>
                <c:pt idx="16">
                  <c:v>39569</c:v>
                </c:pt>
                <c:pt idx="17">
                  <c:v>39569</c:v>
                </c:pt>
                <c:pt idx="18">
                  <c:v>39569</c:v>
                </c:pt>
                <c:pt idx="19">
                  <c:v>39569</c:v>
                </c:pt>
                <c:pt idx="20">
                  <c:v>39569</c:v>
                </c:pt>
                <c:pt idx="21">
                  <c:v>39569</c:v>
                </c:pt>
                <c:pt idx="22">
                  <c:v>39569</c:v>
                </c:pt>
                <c:pt idx="23">
                  <c:v>39692</c:v>
                </c:pt>
                <c:pt idx="24">
                  <c:v>39692</c:v>
                </c:pt>
                <c:pt idx="25">
                  <c:v>39692</c:v>
                </c:pt>
                <c:pt idx="26">
                  <c:v>39692</c:v>
                </c:pt>
                <c:pt idx="27">
                  <c:v>39692</c:v>
                </c:pt>
                <c:pt idx="28">
                  <c:v>39692</c:v>
                </c:pt>
                <c:pt idx="29">
                  <c:v>39692</c:v>
                </c:pt>
                <c:pt idx="30">
                  <c:v>39692</c:v>
                </c:pt>
                <c:pt idx="31">
                  <c:v>39692</c:v>
                </c:pt>
                <c:pt idx="32">
                  <c:v>39692</c:v>
                </c:pt>
                <c:pt idx="33">
                  <c:v>39692</c:v>
                </c:pt>
                <c:pt idx="34">
                  <c:v>39692</c:v>
                </c:pt>
                <c:pt idx="35">
                  <c:v>39692</c:v>
                </c:pt>
                <c:pt idx="36">
                  <c:v>39692</c:v>
                </c:pt>
                <c:pt idx="37">
                  <c:v>39692</c:v>
                </c:pt>
                <c:pt idx="38">
                  <c:v>39692</c:v>
                </c:pt>
                <c:pt idx="39">
                  <c:v>39692</c:v>
                </c:pt>
                <c:pt idx="40">
                  <c:v>39692</c:v>
                </c:pt>
                <c:pt idx="41">
                  <c:v>39692</c:v>
                </c:pt>
                <c:pt idx="42">
                  <c:v>39692</c:v>
                </c:pt>
                <c:pt idx="43">
                  <c:v>39722</c:v>
                </c:pt>
                <c:pt idx="44">
                  <c:v>39722</c:v>
                </c:pt>
                <c:pt idx="45">
                  <c:v>39722</c:v>
                </c:pt>
                <c:pt idx="46">
                  <c:v>39722</c:v>
                </c:pt>
                <c:pt idx="47">
                  <c:v>39722</c:v>
                </c:pt>
                <c:pt idx="48">
                  <c:v>39722</c:v>
                </c:pt>
                <c:pt idx="49">
                  <c:v>39722</c:v>
                </c:pt>
                <c:pt idx="50">
                  <c:v>39722</c:v>
                </c:pt>
                <c:pt idx="51">
                  <c:v>39722</c:v>
                </c:pt>
                <c:pt idx="52">
                  <c:v>40026</c:v>
                </c:pt>
                <c:pt idx="53">
                  <c:v>40026</c:v>
                </c:pt>
                <c:pt idx="54">
                  <c:v>40026</c:v>
                </c:pt>
                <c:pt idx="55">
                  <c:v>40026</c:v>
                </c:pt>
                <c:pt idx="56">
                  <c:v>40026</c:v>
                </c:pt>
                <c:pt idx="57">
                  <c:v>40026</c:v>
                </c:pt>
                <c:pt idx="58">
                  <c:v>40026</c:v>
                </c:pt>
                <c:pt idx="59">
                  <c:v>40026</c:v>
                </c:pt>
                <c:pt idx="60">
                  <c:v>40026</c:v>
                </c:pt>
                <c:pt idx="61">
                  <c:v>40026</c:v>
                </c:pt>
                <c:pt idx="62">
                  <c:v>40087</c:v>
                </c:pt>
                <c:pt idx="63">
                  <c:v>40087</c:v>
                </c:pt>
                <c:pt idx="64">
                  <c:v>40087</c:v>
                </c:pt>
                <c:pt idx="65">
                  <c:v>40087</c:v>
                </c:pt>
                <c:pt idx="66">
                  <c:v>40087</c:v>
                </c:pt>
                <c:pt idx="67">
                  <c:v>40087</c:v>
                </c:pt>
                <c:pt idx="68">
                  <c:v>40087</c:v>
                </c:pt>
                <c:pt idx="69">
                  <c:v>40087</c:v>
                </c:pt>
                <c:pt idx="70">
                  <c:v>40087</c:v>
                </c:pt>
                <c:pt idx="71">
                  <c:v>40087</c:v>
                </c:pt>
                <c:pt idx="72">
                  <c:v>40087</c:v>
                </c:pt>
                <c:pt idx="73">
                  <c:v>40087</c:v>
                </c:pt>
                <c:pt idx="74">
                  <c:v>40087</c:v>
                </c:pt>
                <c:pt idx="75">
                  <c:v>40087</c:v>
                </c:pt>
                <c:pt idx="76">
                  <c:v>40087</c:v>
                </c:pt>
                <c:pt idx="77">
                  <c:v>40087</c:v>
                </c:pt>
                <c:pt idx="78">
                  <c:v>40087</c:v>
                </c:pt>
                <c:pt idx="79">
                  <c:v>40087</c:v>
                </c:pt>
                <c:pt idx="80">
                  <c:v>40087</c:v>
                </c:pt>
                <c:pt idx="81">
                  <c:v>40087</c:v>
                </c:pt>
                <c:pt idx="82">
                  <c:v>40087</c:v>
                </c:pt>
                <c:pt idx="83">
                  <c:v>40087</c:v>
                </c:pt>
                <c:pt idx="84">
                  <c:v>40422</c:v>
                </c:pt>
                <c:pt idx="85">
                  <c:v>40422</c:v>
                </c:pt>
                <c:pt idx="86">
                  <c:v>40422</c:v>
                </c:pt>
                <c:pt idx="87">
                  <c:v>40422</c:v>
                </c:pt>
                <c:pt idx="88">
                  <c:v>40422</c:v>
                </c:pt>
                <c:pt idx="89">
                  <c:v>40422</c:v>
                </c:pt>
                <c:pt idx="90">
                  <c:v>40422</c:v>
                </c:pt>
                <c:pt idx="91">
                  <c:v>40422</c:v>
                </c:pt>
                <c:pt idx="92">
                  <c:v>40422</c:v>
                </c:pt>
                <c:pt idx="93">
                  <c:v>40422</c:v>
                </c:pt>
                <c:pt idx="94">
                  <c:v>40422</c:v>
                </c:pt>
                <c:pt idx="95">
                  <c:v>40695</c:v>
                </c:pt>
                <c:pt idx="96">
                  <c:v>40695</c:v>
                </c:pt>
                <c:pt idx="97">
                  <c:v>40695</c:v>
                </c:pt>
                <c:pt idx="98">
                  <c:v>40695</c:v>
                </c:pt>
                <c:pt idx="99">
                  <c:v>40695</c:v>
                </c:pt>
                <c:pt idx="100">
                  <c:v>40695</c:v>
                </c:pt>
                <c:pt idx="101">
                  <c:v>40695</c:v>
                </c:pt>
                <c:pt idx="102">
                  <c:v>40695</c:v>
                </c:pt>
                <c:pt idx="103">
                  <c:v>40725</c:v>
                </c:pt>
                <c:pt idx="104">
                  <c:v>40725</c:v>
                </c:pt>
                <c:pt idx="105">
                  <c:v>40725</c:v>
                </c:pt>
                <c:pt idx="106">
                  <c:v>40817</c:v>
                </c:pt>
                <c:pt idx="107">
                  <c:v>40817</c:v>
                </c:pt>
                <c:pt idx="108">
                  <c:v>40817</c:v>
                </c:pt>
                <c:pt idx="109">
                  <c:v>40909</c:v>
                </c:pt>
                <c:pt idx="110">
                  <c:v>40909</c:v>
                </c:pt>
                <c:pt idx="111">
                  <c:v>40909</c:v>
                </c:pt>
                <c:pt idx="112">
                  <c:v>40909</c:v>
                </c:pt>
                <c:pt idx="113">
                  <c:v>40909</c:v>
                </c:pt>
                <c:pt idx="114">
                  <c:v>40909</c:v>
                </c:pt>
                <c:pt idx="115">
                  <c:v>40909</c:v>
                </c:pt>
                <c:pt idx="116">
                  <c:v>40909</c:v>
                </c:pt>
                <c:pt idx="117">
                  <c:v>40909</c:v>
                </c:pt>
                <c:pt idx="118">
                  <c:v>40909</c:v>
                </c:pt>
                <c:pt idx="119">
                  <c:v>41061</c:v>
                </c:pt>
                <c:pt idx="120">
                  <c:v>41061</c:v>
                </c:pt>
                <c:pt idx="121">
                  <c:v>41122</c:v>
                </c:pt>
                <c:pt idx="122">
                  <c:v>41306</c:v>
                </c:pt>
                <c:pt idx="123">
                  <c:v>41306</c:v>
                </c:pt>
                <c:pt idx="124">
                  <c:v>41306</c:v>
                </c:pt>
                <c:pt idx="125">
                  <c:v>41456</c:v>
                </c:pt>
                <c:pt idx="126">
                  <c:v>41456</c:v>
                </c:pt>
                <c:pt idx="127">
                  <c:v>41456</c:v>
                </c:pt>
                <c:pt idx="128">
                  <c:v>41456</c:v>
                </c:pt>
                <c:pt idx="129">
                  <c:v>41456</c:v>
                </c:pt>
                <c:pt idx="130">
                  <c:v>41456</c:v>
                </c:pt>
                <c:pt idx="131">
                  <c:v>41456</c:v>
                </c:pt>
                <c:pt idx="132">
                  <c:v>41456</c:v>
                </c:pt>
                <c:pt idx="133">
                  <c:v>41548</c:v>
                </c:pt>
                <c:pt idx="134">
                  <c:v>41548</c:v>
                </c:pt>
                <c:pt idx="135">
                  <c:v>41548</c:v>
                </c:pt>
                <c:pt idx="136">
                  <c:v>41548</c:v>
                </c:pt>
                <c:pt idx="137">
                  <c:v>41548</c:v>
                </c:pt>
                <c:pt idx="138">
                  <c:v>41548</c:v>
                </c:pt>
                <c:pt idx="139">
                  <c:v>41548</c:v>
                </c:pt>
                <c:pt idx="140">
                  <c:v>41548</c:v>
                </c:pt>
                <c:pt idx="141">
                  <c:v>41548</c:v>
                </c:pt>
                <c:pt idx="142">
                  <c:v>41548</c:v>
                </c:pt>
                <c:pt idx="143">
                  <c:v>41548</c:v>
                </c:pt>
                <c:pt idx="144">
                  <c:v>41548</c:v>
                </c:pt>
                <c:pt idx="145">
                  <c:v>41548</c:v>
                </c:pt>
                <c:pt idx="146">
                  <c:v>41579</c:v>
                </c:pt>
                <c:pt idx="147">
                  <c:v>41579</c:v>
                </c:pt>
                <c:pt idx="148">
                  <c:v>41579</c:v>
                </c:pt>
                <c:pt idx="149">
                  <c:v>41579</c:v>
                </c:pt>
                <c:pt idx="150">
                  <c:v>41579</c:v>
                </c:pt>
                <c:pt idx="151">
                  <c:v>41579</c:v>
                </c:pt>
                <c:pt idx="152">
                  <c:v>41640</c:v>
                </c:pt>
                <c:pt idx="153">
                  <c:v>41640</c:v>
                </c:pt>
                <c:pt idx="154">
                  <c:v>41640</c:v>
                </c:pt>
                <c:pt idx="155">
                  <c:v>41640</c:v>
                </c:pt>
                <c:pt idx="156">
                  <c:v>41640</c:v>
                </c:pt>
                <c:pt idx="157">
                  <c:v>41640</c:v>
                </c:pt>
                <c:pt idx="158">
                  <c:v>41640</c:v>
                </c:pt>
                <c:pt idx="159">
                  <c:v>41640</c:v>
                </c:pt>
                <c:pt idx="160">
                  <c:v>41640</c:v>
                </c:pt>
                <c:pt idx="161">
                  <c:v>41640</c:v>
                </c:pt>
                <c:pt idx="162">
                  <c:v>41640</c:v>
                </c:pt>
                <c:pt idx="163">
                  <c:v>41640</c:v>
                </c:pt>
                <c:pt idx="164">
                  <c:v>41640</c:v>
                </c:pt>
                <c:pt idx="165">
                  <c:v>41640</c:v>
                </c:pt>
                <c:pt idx="166">
                  <c:v>41640</c:v>
                </c:pt>
                <c:pt idx="167">
                  <c:v>41640</c:v>
                </c:pt>
                <c:pt idx="168">
                  <c:v>41640</c:v>
                </c:pt>
                <c:pt idx="169">
                  <c:v>41640</c:v>
                </c:pt>
                <c:pt idx="170">
                  <c:v>41640</c:v>
                </c:pt>
                <c:pt idx="171">
                  <c:v>41640</c:v>
                </c:pt>
                <c:pt idx="172">
                  <c:v>41640</c:v>
                </c:pt>
                <c:pt idx="173">
                  <c:v>41671</c:v>
                </c:pt>
                <c:pt idx="174">
                  <c:v>41671</c:v>
                </c:pt>
                <c:pt idx="175">
                  <c:v>41671</c:v>
                </c:pt>
                <c:pt idx="176">
                  <c:v>41671</c:v>
                </c:pt>
                <c:pt idx="177">
                  <c:v>41671</c:v>
                </c:pt>
                <c:pt idx="178">
                  <c:v>41671</c:v>
                </c:pt>
                <c:pt idx="179">
                  <c:v>41671</c:v>
                </c:pt>
                <c:pt idx="180">
                  <c:v>41671</c:v>
                </c:pt>
                <c:pt idx="181">
                  <c:v>41671</c:v>
                </c:pt>
                <c:pt idx="182">
                  <c:v>41671</c:v>
                </c:pt>
                <c:pt idx="183">
                  <c:v>41671</c:v>
                </c:pt>
                <c:pt idx="184">
                  <c:v>41671</c:v>
                </c:pt>
                <c:pt idx="185">
                  <c:v>41671</c:v>
                </c:pt>
                <c:pt idx="186">
                  <c:v>41671</c:v>
                </c:pt>
                <c:pt idx="187">
                  <c:v>41671</c:v>
                </c:pt>
                <c:pt idx="188">
                  <c:v>41671</c:v>
                </c:pt>
                <c:pt idx="189">
                  <c:v>41671</c:v>
                </c:pt>
                <c:pt idx="190">
                  <c:v>41671</c:v>
                </c:pt>
                <c:pt idx="191">
                  <c:v>41671</c:v>
                </c:pt>
                <c:pt idx="192">
                  <c:v>41671</c:v>
                </c:pt>
                <c:pt idx="193">
                  <c:v>41671</c:v>
                </c:pt>
                <c:pt idx="194">
                  <c:v>41671</c:v>
                </c:pt>
                <c:pt idx="195">
                  <c:v>41671</c:v>
                </c:pt>
                <c:pt idx="196">
                  <c:v>41671</c:v>
                </c:pt>
                <c:pt idx="197">
                  <c:v>41671</c:v>
                </c:pt>
                <c:pt idx="198">
                  <c:v>41671</c:v>
                </c:pt>
                <c:pt idx="199">
                  <c:v>41671</c:v>
                </c:pt>
                <c:pt idx="200">
                  <c:v>41671</c:v>
                </c:pt>
                <c:pt idx="201">
                  <c:v>41699</c:v>
                </c:pt>
                <c:pt idx="202">
                  <c:v>41699</c:v>
                </c:pt>
                <c:pt idx="203">
                  <c:v>41699</c:v>
                </c:pt>
                <c:pt idx="204">
                  <c:v>41699</c:v>
                </c:pt>
                <c:pt idx="205">
                  <c:v>41699</c:v>
                </c:pt>
                <c:pt idx="206">
                  <c:v>41699</c:v>
                </c:pt>
                <c:pt idx="207">
                  <c:v>41730</c:v>
                </c:pt>
                <c:pt idx="208">
                  <c:v>41730</c:v>
                </c:pt>
                <c:pt idx="209">
                  <c:v>41730</c:v>
                </c:pt>
                <c:pt idx="210">
                  <c:v>41730</c:v>
                </c:pt>
                <c:pt idx="211">
                  <c:v>41730</c:v>
                </c:pt>
                <c:pt idx="212">
                  <c:v>41730</c:v>
                </c:pt>
                <c:pt idx="213">
                  <c:v>41730</c:v>
                </c:pt>
                <c:pt idx="214">
                  <c:v>41730</c:v>
                </c:pt>
                <c:pt idx="215">
                  <c:v>41730</c:v>
                </c:pt>
                <c:pt idx="216">
                  <c:v>41730</c:v>
                </c:pt>
                <c:pt idx="217">
                  <c:v>41730</c:v>
                </c:pt>
                <c:pt idx="218">
                  <c:v>41730</c:v>
                </c:pt>
                <c:pt idx="219">
                  <c:v>41730</c:v>
                </c:pt>
                <c:pt idx="220">
                  <c:v>41730</c:v>
                </c:pt>
                <c:pt idx="221">
                  <c:v>41730</c:v>
                </c:pt>
                <c:pt idx="222">
                  <c:v>41730</c:v>
                </c:pt>
                <c:pt idx="223">
                  <c:v>41730</c:v>
                </c:pt>
                <c:pt idx="224">
                  <c:v>41730</c:v>
                </c:pt>
                <c:pt idx="225">
                  <c:v>41730</c:v>
                </c:pt>
                <c:pt idx="226">
                  <c:v>41730</c:v>
                </c:pt>
                <c:pt idx="227">
                  <c:v>41730</c:v>
                </c:pt>
                <c:pt idx="228">
                  <c:v>41730</c:v>
                </c:pt>
                <c:pt idx="229">
                  <c:v>41730</c:v>
                </c:pt>
                <c:pt idx="230">
                  <c:v>41730</c:v>
                </c:pt>
                <c:pt idx="231">
                  <c:v>41730</c:v>
                </c:pt>
                <c:pt idx="232">
                  <c:v>41730</c:v>
                </c:pt>
                <c:pt idx="233">
                  <c:v>41730</c:v>
                </c:pt>
                <c:pt idx="234">
                  <c:v>41730</c:v>
                </c:pt>
                <c:pt idx="235">
                  <c:v>41730</c:v>
                </c:pt>
                <c:pt idx="236">
                  <c:v>41760</c:v>
                </c:pt>
                <c:pt idx="237">
                  <c:v>41760</c:v>
                </c:pt>
                <c:pt idx="238">
                  <c:v>41760</c:v>
                </c:pt>
                <c:pt idx="239">
                  <c:v>41760</c:v>
                </c:pt>
                <c:pt idx="240">
                  <c:v>41760</c:v>
                </c:pt>
                <c:pt idx="241">
                  <c:v>41760</c:v>
                </c:pt>
                <c:pt idx="242">
                  <c:v>41760</c:v>
                </c:pt>
                <c:pt idx="243">
                  <c:v>41760</c:v>
                </c:pt>
                <c:pt idx="244">
                  <c:v>41760</c:v>
                </c:pt>
                <c:pt idx="245">
                  <c:v>41760</c:v>
                </c:pt>
                <c:pt idx="246">
                  <c:v>41760</c:v>
                </c:pt>
                <c:pt idx="247">
                  <c:v>41760</c:v>
                </c:pt>
                <c:pt idx="248">
                  <c:v>41760</c:v>
                </c:pt>
                <c:pt idx="249">
                  <c:v>41760</c:v>
                </c:pt>
                <c:pt idx="250">
                  <c:v>41760</c:v>
                </c:pt>
                <c:pt idx="251">
                  <c:v>41791</c:v>
                </c:pt>
                <c:pt idx="252">
                  <c:v>41791</c:v>
                </c:pt>
                <c:pt idx="253">
                  <c:v>41791</c:v>
                </c:pt>
                <c:pt idx="254">
                  <c:v>41791</c:v>
                </c:pt>
                <c:pt idx="255">
                  <c:v>41791</c:v>
                </c:pt>
                <c:pt idx="256">
                  <c:v>41791</c:v>
                </c:pt>
                <c:pt idx="257">
                  <c:v>41791</c:v>
                </c:pt>
                <c:pt idx="258">
                  <c:v>41791</c:v>
                </c:pt>
                <c:pt idx="259">
                  <c:v>41791</c:v>
                </c:pt>
                <c:pt idx="260">
                  <c:v>41791</c:v>
                </c:pt>
                <c:pt idx="261">
                  <c:v>41791</c:v>
                </c:pt>
                <c:pt idx="262">
                  <c:v>41791</c:v>
                </c:pt>
                <c:pt idx="263">
                  <c:v>41791</c:v>
                </c:pt>
                <c:pt idx="264">
                  <c:v>41791</c:v>
                </c:pt>
                <c:pt idx="265">
                  <c:v>41791</c:v>
                </c:pt>
                <c:pt idx="266">
                  <c:v>41791</c:v>
                </c:pt>
                <c:pt idx="267">
                  <c:v>41791</c:v>
                </c:pt>
                <c:pt idx="268">
                  <c:v>41913</c:v>
                </c:pt>
                <c:pt idx="269">
                  <c:v>41913</c:v>
                </c:pt>
                <c:pt idx="270">
                  <c:v>41913</c:v>
                </c:pt>
                <c:pt idx="271">
                  <c:v>41913</c:v>
                </c:pt>
                <c:pt idx="272">
                  <c:v>41913</c:v>
                </c:pt>
                <c:pt idx="273">
                  <c:v>41913</c:v>
                </c:pt>
                <c:pt idx="274">
                  <c:v>41944</c:v>
                </c:pt>
                <c:pt idx="275">
                  <c:v>41944</c:v>
                </c:pt>
                <c:pt idx="276">
                  <c:v>41944</c:v>
                </c:pt>
                <c:pt idx="277">
                  <c:v>41944</c:v>
                </c:pt>
                <c:pt idx="278">
                  <c:v>41944</c:v>
                </c:pt>
                <c:pt idx="279">
                  <c:v>41944</c:v>
                </c:pt>
                <c:pt idx="280">
                  <c:v>41944</c:v>
                </c:pt>
                <c:pt idx="281">
                  <c:v>42005</c:v>
                </c:pt>
                <c:pt idx="282">
                  <c:v>42005</c:v>
                </c:pt>
                <c:pt idx="283">
                  <c:v>42005</c:v>
                </c:pt>
                <c:pt idx="284">
                  <c:v>42005</c:v>
                </c:pt>
                <c:pt idx="285">
                  <c:v>42005</c:v>
                </c:pt>
                <c:pt idx="286">
                  <c:v>42005</c:v>
                </c:pt>
                <c:pt idx="287">
                  <c:v>42005</c:v>
                </c:pt>
                <c:pt idx="288">
                  <c:v>42005</c:v>
                </c:pt>
                <c:pt idx="289">
                  <c:v>42005</c:v>
                </c:pt>
                <c:pt idx="290">
                  <c:v>42005</c:v>
                </c:pt>
                <c:pt idx="291">
                  <c:v>42005</c:v>
                </c:pt>
                <c:pt idx="292">
                  <c:v>42005</c:v>
                </c:pt>
                <c:pt idx="293">
                  <c:v>42005</c:v>
                </c:pt>
                <c:pt idx="294">
                  <c:v>42005</c:v>
                </c:pt>
                <c:pt idx="295">
                  <c:v>42005</c:v>
                </c:pt>
                <c:pt idx="296">
                  <c:v>42005</c:v>
                </c:pt>
                <c:pt idx="297">
                  <c:v>42036</c:v>
                </c:pt>
                <c:pt idx="298">
                  <c:v>42036</c:v>
                </c:pt>
                <c:pt idx="299">
                  <c:v>42036</c:v>
                </c:pt>
                <c:pt idx="300">
                  <c:v>42036</c:v>
                </c:pt>
                <c:pt idx="301">
                  <c:v>42036</c:v>
                </c:pt>
                <c:pt idx="302">
                  <c:v>42036</c:v>
                </c:pt>
                <c:pt idx="303">
                  <c:v>42036</c:v>
                </c:pt>
                <c:pt idx="304">
                  <c:v>42036</c:v>
                </c:pt>
                <c:pt idx="305">
                  <c:v>42036</c:v>
                </c:pt>
                <c:pt idx="306">
                  <c:v>42036</c:v>
                </c:pt>
                <c:pt idx="307">
                  <c:v>42036</c:v>
                </c:pt>
                <c:pt idx="308">
                  <c:v>42036</c:v>
                </c:pt>
                <c:pt idx="309">
                  <c:v>42036</c:v>
                </c:pt>
                <c:pt idx="310">
                  <c:v>42036</c:v>
                </c:pt>
                <c:pt idx="311">
                  <c:v>42095</c:v>
                </c:pt>
                <c:pt idx="312">
                  <c:v>42095</c:v>
                </c:pt>
                <c:pt idx="313">
                  <c:v>42095</c:v>
                </c:pt>
                <c:pt idx="314">
                  <c:v>42095</c:v>
                </c:pt>
                <c:pt idx="315">
                  <c:v>42095</c:v>
                </c:pt>
                <c:pt idx="316">
                  <c:v>42095</c:v>
                </c:pt>
                <c:pt idx="317">
                  <c:v>42125</c:v>
                </c:pt>
                <c:pt idx="318">
                  <c:v>42125</c:v>
                </c:pt>
                <c:pt idx="319">
                  <c:v>42125</c:v>
                </c:pt>
                <c:pt idx="320">
                  <c:v>42125</c:v>
                </c:pt>
                <c:pt idx="321">
                  <c:v>42125</c:v>
                </c:pt>
                <c:pt idx="322">
                  <c:v>42125</c:v>
                </c:pt>
                <c:pt idx="323">
                  <c:v>42125</c:v>
                </c:pt>
                <c:pt idx="324">
                  <c:v>42125</c:v>
                </c:pt>
                <c:pt idx="325">
                  <c:v>42125</c:v>
                </c:pt>
                <c:pt idx="326">
                  <c:v>42125</c:v>
                </c:pt>
                <c:pt idx="327">
                  <c:v>42125</c:v>
                </c:pt>
                <c:pt idx="328">
                  <c:v>42125</c:v>
                </c:pt>
                <c:pt idx="329">
                  <c:v>42125</c:v>
                </c:pt>
                <c:pt idx="330">
                  <c:v>42125</c:v>
                </c:pt>
                <c:pt idx="331">
                  <c:v>42125</c:v>
                </c:pt>
                <c:pt idx="332">
                  <c:v>42125</c:v>
                </c:pt>
                <c:pt idx="333">
                  <c:v>42125</c:v>
                </c:pt>
                <c:pt idx="334">
                  <c:v>42125</c:v>
                </c:pt>
                <c:pt idx="335">
                  <c:v>42125</c:v>
                </c:pt>
                <c:pt idx="336">
                  <c:v>42125</c:v>
                </c:pt>
                <c:pt idx="337">
                  <c:v>42125</c:v>
                </c:pt>
                <c:pt idx="338">
                  <c:v>42217</c:v>
                </c:pt>
                <c:pt idx="339">
                  <c:v>42217</c:v>
                </c:pt>
                <c:pt idx="340">
                  <c:v>42217</c:v>
                </c:pt>
                <c:pt idx="341">
                  <c:v>42217</c:v>
                </c:pt>
                <c:pt idx="342">
                  <c:v>42217</c:v>
                </c:pt>
                <c:pt idx="343">
                  <c:v>42217</c:v>
                </c:pt>
                <c:pt idx="344">
                  <c:v>42217</c:v>
                </c:pt>
                <c:pt idx="345">
                  <c:v>42217</c:v>
                </c:pt>
                <c:pt idx="346">
                  <c:v>42217</c:v>
                </c:pt>
                <c:pt idx="347">
                  <c:v>42217</c:v>
                </c:pt>
                <c:pt idx="348">
                  <c:v>42217</c:v>
                </c:pt>
                <c:pt idx="349">
                  <c:v>42217</c:v>
                </c:pt>
                <c:pt idx="350">
                  <c:v>42217</c:v>
                </c:pt>
                <c:pt idx="351">
                  <c:v>42217</c:v>
                </c:pt>
                <c:pt idx="352">
                  <c:v>42248</c:v>
                </c:pt>
                <c:pt idx="353">
                  <c:v>42248</c:v>
                </c:pt>
                <c:pt idx="354">
                  <c:v>42248</c:v>
                </c:pt>
                <c:pt idx="355">
                  <c:v>42248</c:v>
                </c:pt>
                <c:pt idx="356">
                  <c:v>42248</c:v>
                </c:pt>
                <c:pt idx="357">
                  <c:v>42248</c:v>
                </c:pt>
                <c:pt idx="358">
                  <c:v>42248</c:v>
                </c:pt>
                <c:pt idx="359">
                  <c:v>42248</c:v>
                </c:pt>
                <c:pt idx="360">
                  <c:v>42248</c:v>
                </c:pt>
                <c:pt idx="361">
                  <c:v>42248</c:v>
                </c:pt>
                <c:pt idx="362">
                  <c:v>42248</c:v>
                </c:pt>
                <c:pt idx="363">
                  <c:v>42248</c:v>
                </c:pt>
                <c:pt idx="364">
                  <c:v>42248</c:v>
                </c:pt>
                <c:pt idx="365">
                  <c:v>42248</c:v>
                </c:pt>
                <c:pt idx="366">
                  <c:v>42248</c:v>
                </c:pt>
                <c:pt idx="367">
                  <c:v>42248</c:v>
                </c:pt>
                <c:pt idx="368">
                  <c:v>42248</c:v>
                </c:pt>
                <c:pt idx="369">
                  <c:v>42248</c:v>
                </c:pt>
                <c:pt idx="370">
                  <c:v>42248</c:v>
                </c:pt>
                <c:pt idx="371">
                  <c:v>42248</c:v>
                </c:pt>
                <c:pt idx="372">
                  <c:v>42248</c:v>
                </c:pt>
                <c:pt idx="373">
                  <c:v>42248</c:v>
                </c:pt>
                <c:pt idx="374">
                  <c:v>42248</c:v>
                </c:pt>
                <c:pt idx="375">
                  <c:v>42248</c:v>
                </c:pt>
                <c:pt idx="376">
                  <c:v>42248</c:v>
                </c:pt>
                <c:pt idx="377">
                  <c:v>42248</c:v>
                </c:pt>
                <c:pt idx="378">
                  <c:v>42248</c:v>
                </c:pt>
                <c:pt idx="379">
                  <c:v>42248</c:v>
                </c:pt>
                <c:pt idx="380">
                  <c:v>42248</c:v>
                </c:pt>
                <c:pt idx="381">
                  <c:v>42248</c:v>
                </c:pt>
                <c:pt idx="382">
                  <c:v>42248</c:v>
                </c:pt>
                <c:pt idx="383">
                  <c:v>42248</c:v>
                </c:pt>
                <c:pt idx="384">
                  <c:v>42248</c:v>
                </c:pt>
                <c:pt idx="385">
                  <c:v>42248</c:v>
                </c:pt>
                <c:pt idx="386">
                  <c:v>42248</c:v>
                </c:pt>
                <c:pt idx="387">
                  <c:v>42248</c:v>
                </c:pt>
                <c:pt idx="388">
                  <c:v>42248</c:v>
                </c:pt>
                <c:pt idx="389">
                  <c:v>42248</c:v>
                </c:pt>
                <c:pt idx="390">
                  <c:v>42248</c:v>
                </c:pt>
                <c:pt idx="391">
                  <c:v>42248</c:v>
                </c:pt>
                <c:pt idx="392">
                  <c:v>42248</c:v>
                </c:pt>
                <c:pt idx="393">
                  <c:v>42248</c:v>
                </c:pt>
                <c:pt idx="394">
                  <c:v>42248</c:v>
                </c:pt>
                <c:pt idx="395">
                  <c:v>42248</c:v>
                </c:pt>
                <c:pt idx="396">
                  <c:v>42248</c:v>
                </c:pt>
                <c:pt idx="397">
                  <c:v>42248</c:v>
                </c:pt>
                <c:pt idx="398">
                  <c:v>42248</c:v>
                </c:pt>
                <c:pt idx="399">
                  <c:v>42248</c:v>
                </c:pt>
                <c:pt idx="400">
                  <c:v>42248</c:v>
                </c:pt>
                <c:pt idx="401">
                  <c:v>42248</c:v>
                </c:pt>
                <c:pt idx="402">
                  <c:v>42248</c:v>
                </c:pt>
                <c:pt idx="403">
                  <c:v>42248</c:v>
                </c:pt>
                <c:pt idx="404">
                  <c:v>42248</c:v>
                </c:pt>
                <c:pt idx="405">
                  <c:v>42248</c:v>
                </c:pt>
                <c:pt idx="406">
                  <c:v>42248</c:v>
                </c:pt>
                <c:pt idx="407">
                  <c:v>42248</c:v>
                </c:pt>
                <c:pt idx="408">
                  <c:v>42248</c:v>
                </c:pt>
                <c:pt idx="409">
                  <c:v>42248</c:v>
                </c:pt>
                <c:pt idx="410">
                  <c:v>42248</c:v>
                </c:pt>
                <c:pt idx="411">
                  <c:v>42248</c:v>
                </c:pt>
                <c:pt idx="412">
                  <c:v>42248</c:v>
                </c:pt>
                <c:pt idx="413">
                  <c:v>42248</c:v>
                </c:pt>
                <c:pt idx="414">
                  <c:v>42309</c:v>
                </c:pt>
                <c:pt idx="415">
                  <c:v>42309</c:v>
                </c:pt>
                <c:pt idx="416">
                  <c:v>42309</c:v>
                </c:pt>
                <c:pt idx="417">
                  <c:v>42309</c:v>
                </c:pt>
                <c:pt idx="418">
                  <c:v>42309</c:v>
                </c:pt>
                <c:pt idx="419">
                  <c:v>42309</c:v>
                </c:pt>
                <c:pt idx="420">
                  <c:v>42309</c:v>
                </c:pt>
                <c:pt idx="421">
                  <c:v>42309</c:v>
                </c:pt>
                <c:pt idx="422">
                  <c:v>42309</c:v>
                </c:pt>
                <c:pt idx="423">
                  <c:v>42309</c:v>
                </c:pt>
                <c:pt idx="424">
                  <c:v>42309</c:v>
                </c:pt>
                <c:pt idx="425">
                  <c:v>42309</c:v>
                </c:pt>
                <c:pt idx="426">
                  <c:v>42309</c:v>
                </c:pt>
                <c:pt idx="427">
                  <c:v>42339</c:v>
                </c:pt>
                <c:pt idx="428">
                  <c:v>42339</c:v>
                </c:pt>
                <c:pt idx="429">
                  <c:v>42339</c:v>
                </c:pt>
                <c:pt idx="430">
                  <c:v>42339</c:v>
                </c:pt>
                <c:pt idx="431">
                  <c:v>42339</c:v>
                </c:pt>
                <c:pt idx="432">
                  <c:v>42339</c:v>
                </c:pt>
                <c:pt idx="433">
                  <c:v>42339</c:v>
                </c:pt>
                <c:pt idx="434">
                  <c:v>42339</c:v>
                </c:pt>
                <c:pt idx="435">
                  <c:v>42339</c:v>
                </c:pt>
                <c:pt idx="436">
                  <c:v>42339</c:v>
                </c:pt>
                <c:pt idx="437">
                  <c:v>42339</c:v>
                </c:pt>
                <c:pt idx="438">
                  <c:v>42339</c:v>
                </c:pt>
                <c:pt idx="439">
                  <c:v>42339</c:v>
                </c:pt>
                <c:pt idx="440">
                  <c:v>42339</c:v>
                </c:pt>
                <c:pt idx="441">
                  <c:v>42401</c:v>
                </c:pt>
                <c:pt idx="442">
                  <c:v>42401</c:v>
                </c:pt>
                <c:pt idx="443">
                  <c:v>42401</c:v>
                </c:pt>
                <c:pt idx="444">
                  <c:v>42401</c:v>
                </c:pt>
                <c:pt idx="445">
                  <c:v>42401</c:v>
                </c:pt>
                <c:pt idx="446">
                  <c:v>42401</c:v>
                </c:pt>
                <c:pt idx="447">
                  <c:v>42401</c:v>
                </c:pt>
                <c:pt idx="448">
                  <c:v>42401</c:v>
                </c:pt>
                <c:pt idx="449">
                  <c:v>42401</c:v>
                </c:pt>
                <c:pt idx="450">
                  <c:v>42401</c:v>
                </c:pt>
                <c:pt idx="451">
                  <c:v>42401</c:v>
                </c:pt>
                <c:pt idx="452">
                  <c:v>42401</c:v>
                </c:pt>
                <c:pt idx="453">
                  <c:v>42401</c:v>
                </c:pt>
                <c:pt idx="454">
                  <c:v>42401</c:v>
                </c:pt>
                <c:pt idx="455">
                  <c:v>42401</c:v>
                </c:pt>
                <c:pt idx="456">
                  <c:v>42401</c:v>
                </c:pt>
                <c:pt idx="457">
                  <c:v>42401</c:v>
                </c:pt>
                <c:pt idx="458">
                  <c:v>42401</c:v>
                </c:pt>
                <c:pt idx="459">
                  <c:v>42401</c:v>
                </c:pt>
                <c:pt idx="460">
                  <c:v>42401</c:v>
                </c:pt>
                <c:pt idx="461">
                  <c:v>42401</c:v>
                </c:pt>
                <c:pt idx="462">
                  <c:v>42401</c:v>
                </c:pt>
                <c:pt idx="463">
                  <c:v>42401</c:v>
                </c:pt>
                <c:pt idx="464">
                  <c:v>42401</c:v>
                </c:pt>
                <c:pt idx="465">
                  <c:v>42401</c:v>
                </c:pt>
                <c:pt idx="466">
                  <c:v>42430</c:v>
                </c:pt>
                <c:pt idx="467">
                  <c:v>42430</c:v>
                </c:pt>
                <c:pt idx="468">
                  <c:v>42430</c:v>
                </c:pt>
                <c:pt idx="469">
                  <c:v>42430</c:v>
                </c:pt>
                <c:pt idx="470">
                  <c:v>42430</c:v>
                </c:pt>
                <c:pt idx="471">
                  <c:v>42430</c:v>
                </c:pt>
                <c:pt idx="472">
                  <c:v>42430</c:v>
                </c:pt>
                <c:pt idx="473">
                  <c:v>42430</c:v>
                </c:pt>
                <c:pt idx="474">
                  <c:v>42430</c:v>
                </c:pt>
                <c:pt idx="475">
                  <c:v>42430</c:v>
                </c:pt>
                <c:pt idx="476">
                  <c:v>42430</c:v>
                </c:pt>
                <c:pt idx="477">
                  <c:v>42430</c:v>
                </c:pt>
                <c:pt idx="478">
                  <c:v>42430</c:v>
                </c:pt>
                <c:pt idx="479">
                  <c:v>42430</c:v>
                </c:pt>
                <c:pt idx="480">
                  <c:v>42430</c:v>
                </c:pt>
                <c:pt idx="481">
                  <c:v>42430</c:v>
                </c:pt>
                <c:pt idx="482">
                  <c:v>42430</c:v>
                </c:pt>
                <c:pt idx="483">
                  <c:v>42430</c:v>
                </c:pt>
                <c:pt idx="484">
                  <c:v>42430</c:v>
                </c:pt>
                <c:pt idx="485">
                  <c:v>42430</c:v>
                </c:pt>
                <c:pt idx="486">
                  <c:v>42430</c:v>
                </c:pt>
                <c:pt idx="487">
                  <c:v>42430</c:v>
                </c:pt>
                <c:pt idx="488">
                  <c:v>42430</c:v>
                </c:pt>
                <c:pt idx="489">
                  <c:v>42430</c:v>
                </c:pt>
                <c:pt idx="490">
                  <c:v>42430</c:v>
                </c:pt>
                <c:pt idx="491">
                  <c:v>42430</c:v>
                </c:pt>
                <c:pt idx="492">
                  <c:v>42430</c:v>
                </c:pt>
                <c:pt idx="493">
                  <c:v>42430</c:v>
                </c:pt>
                <c:pt idx="494">
                  <c:v>42430</c:v>
                </c:pt>
                <c:pt idx="495">
                  <c:v>42430</c:v>
                </c:pt>
                <c:pt idx="496">
                  <c:v>42430</c:v>
                </c:pt>
                <c:pt idx="497">
                  <c:v>42430</c:v>
                </c:pt>
                <c:pt idx="498">
                  <c:v>42430</c:v>
                </c:pt>
                <c:pt idx="499">
                  <c:v>42430</c:v>
                </c:pt>
                <c:pt idx="500">
                  <c:v>42430</c:v>
                </c:pt>
                <c:pt idx="501">
                  <c:v>42430</c:v>
                </c:pt>
                <c:pt idx="502">
                  <c:v>42430</c:v>
                </c:pt>
                <c:pt idx="503">
                  <c:v>42491</c:v>
                </c:pt>
                <c:pt idx="504">
                  <c:v>42491</c:v>
                </c:pt>
                <c:pt idx="505">
                  <c:v>42491</c:v>
                </c:pt>
                <c:pt idx="506">
                  <c:v>42491</c:v>
                </c:pt>
                <c:pt idx="507">
                  <c:v>42491</c:v>
                </c:pt>
                <c:pt idx="508">
                  <c:v>42491</c:v>
                </c:pt>
                <c:pt idx="509">
                  <c:v>42491</c:v>
                </c:pt>
                <c:pt idx="510">
                  <c:v>42583</c:v>
                </c:pt>
                <c:pt idx="511">
                  <c:v>42583</c:v>
                </c:pt>
                <c:pt idx="512">
                  <c:v>42583</c:v>
                </c:pt>
                <c:pt idx="513">
                  <c:v>42583</c:v>
                </c:pt>
                <c:pt idx="514">
                  <c:v>42583</c:v>
                </c:pt>
                <c:pt idx="515">
                  <c:v>42583</c:v>
                </c:pt>
                <c:pt idx="516">
                  <c:v>42583</c:v>
                </c:pt>
                <c:pt idx="517">
                  <c:v>42583</c:v>
                </c:pt>
                <c:pt idx="518">
                  <c:v>42583</c:v>
                </c:pt>
                <c:pt idx="519">
                  <c:v>42583</c:v>
                </c:pt>
                <c:pt idx="520">
                  <c:v>42614</c:v>
                </c:pt>
                <c:pt idx="521">
                  <c:v>42614</c:v>
                </c:pt>
                <c:pt idx="522">
                  <c:v>42614</c:v>
                </c:pt>
                <c:pt idx="523">
                  <c:v>42614</c:v>
                </c:pt>
                <c:pt idx="524">
                  <c:v>42614</c:v>
                </c:pt>
                <c:pt idx="525">
                  <c:v>42767</c:v>
                </c:pt>
                <c:pt idx="526">
                  <c:v>42767</c:v>
                </c:pt>
                <c:pt idx="527">
                  <c:v>42767</c:v>
                </c:pt>
                <c:pt idx="528">
                  <c:v>42767</c:v>
                </c:pt>
                <c:pt idx="529">
                  <c:v>42767</c:v>
                </c:pt>
                <c:pt idx="530">
                  <c:v>42767</c:v>
                </c:pt>
                <c:pt idx="531">
                  <c:v>42767</c:v>
                </c:pt>
                <c:pt idx="532">
                  <c:v>42767</c:v>
                </c:pt>
                <c:pt idx="533">
                  <c:v>42767</c:v>
                </c:pt>
                <c:pt idx="534">
                  <c:v>42767</c:v>
                </c:pt>
                <c:pt idx="535">
                  <c:v>42767</c:v>
                </c:pt>
                <c:pt idx="536">
                  <c:v>42767</c:v>
                </c:pt>
                <c:pt idx="537">
                  <c:v>42767</c:v>
                </c:pt>
                <c:pt idx="538">
                  <c:v>42767</c:v>
                </c:pt>
                <c:pt idx="539">
                  <c:v>42767</c:v>
                </c:pt>
                <c:pt idx="540">
                  <c:v>42767</c:v>
                </c:pt>
                <c:pt idx="541">
                  <c:v>42767</c:v>
                </c:pt>
                <c:pt idx="542">
                  <c:v>42767</c:v>
                </c:pt>
                <c:pt idx="543">
                  <c:v>42767</c:v>
                </c:pt>
                <c:pt idx="544">
                  <c:v>42767</c:v>
                </c:pt>
                <c:pt idx="545">
                  <c:v>42767</c:v>
                </c:pt>
                <c:pt idx="546">
                  <c:v>42767</c:v>
                </c:pt>
                <c:pt idx="547">
                  <c:v>42767</c:v>
                </c:pt>
                <c:pt idx="548">
                  <c:v>42767</c:v>
                </c:pt>
                <c:pt idx="549">
                  <c:v>42767</c:v>
                </c:pt>
                <c:pt idx="550">
                  <c:v>42767</c:v>
                </c:pt>
                <c:pt idx="551">
                  <c:v>42767</c:v>
                </c:pt>
                <c:pt idx="552">
                  <c:v>42767</c:v>
                </c:pt>
                <c:pt idx="553">
                  <c:v>42767</c:v>
                </c:pt>
                <c:pt idx="554">
                  <c:v>42767</c:v>
                </c:pt>
                <c:pt idx="555">
                  <c:v>42767</c:v>
                </c:pt>
                <c:pt idx="556">
                  <c:v>42767</c:v>
                </c:pt>
                <c:pt idx="557">
                  <c:v>42767</c:v>
                </c:pt>
                <c:pt idx="558">
                  <c:v>42767</c:v>
                </c:pt>
                <c:pt idx="559">
                  <c:v>42767</c:v>
                </c:pt>
                <c:pt idx="560">
                  <c:v>42767</c:v>
                </c:pt>
                <c:pt idx="561">
                  <c:v>42767</c:v>
                </c:pt>
                <c:pt idx="562">
                  <c:v>42826</c:v>
                </c:pt>
                <c:pt idx="563">
                  <c:v>42826</c:v>
                </c:pt>
                <c:pt idx="564">
                  <c:v>42826</c:v>
                </c:pt>
                <c:pt idx="565">
                  <c:v>42826</c:v>
                </c:pt>
                <c:pt idx="566">
                  <c:v>42826</c:v>
                </c:pt>
                <c:pt idx="567">
                  <c:v>42826</c:v>
                </c:pt>
                <c:pt idx="568">
                  <c:v>42826</c:v>
                </c:pt>
                <c:pt idx="569">
                  <c:v>42826</c:v>
                </c:pt>
                <c:pt idx="570">
                  <c:v>42826</c:v>
                </c:pt>
                <c:pt idx="571">
                  <c:v>42826</c:v>
                </c:pt>
                <c:pt idx="572">
                  <c:v>42826</c:v>
                </c:pt>
                <c:pt idx="573">
                  <c:v>42826</c:v>
                </c:pt>
                <c:pt idx="574">
                  <c:v>42826</c:v>
                </c:pt>
                <c:pt idx="575">
                  <c:v>42826</c:v>
                </c:pt>
                <c:pt idx="576">
                  <c:v>42826</c:v>
                </c:pt>
                <c:pt idx="577">
                  <c:v>42856</c:v>
                </c:pt>
                <c:pt idx="578">
                  <c:v>42887</c:v>
                </c:pt>
                <c:pt idx="579">
                  <c:v>42887</c:v>
                </c:pt>
                <c:pt idx="580">
                  <c:v>42887</c:v>
                </c:pt>
                <c:pt idx="581">
                  <c:v>42887</c:v>
                </c:pt>
                <c:pt idx="582">
                  <c:v>42887</c:v>
                </c:pt>
                <c:pt idx="583">
                  <c:v>42887</c:v>
                </c:pt>
                <c:pt idx="584">
                  <c:v>42887</c:v>
                </c:pt>
                <c:pt idx="585">
                  <c:v>42887</c:v>
                </c:pt>
                <c:pt idx="586">
                  <c:v>43009</c:v>
                </c:pt>
                <c:pt idx="587">
                  <c:v>43009</c:v>
                </c:pt>
                <c:pt idx="588">
                  <c:v>43009</c:v>
                </c:pt>
                <c:pt idx="589">
                  <c:v>43009</c:v>
                </c:pt>
                <c:pt idx="590">
                  <c:v>43009</c:v>
                </c:pt>
                <c:pt idx="591">
                  <c:v>43009</c:v>
                </c:pt>
                <c:pt idx="592">
                  <c:v>43009</c:v>
                </c:pt>
                <c:pt idx="593">
                  <c:v>43009</c:v>
                </c:pt>
                <c:pt idx="594">
                  <c:v>43009</c:v>
                </c:pt>
                <c:pt idx="595">
                  <c:v>43009</c:v>
                </c:pt>
                <c:pt idx="596">
                  <c:v>43009</c:v>
                </c:pt>
                <c:pt idx="597">
                  <c:v>43009</c:v>
                </c:pt>
                <c:pt idx="598">
                  <c:v>43009</c:v>
                </c:pt>
                <c:pt idx="599">
                  <c:v>43009</c:v>
                </c:pt>
                <c:pt idx="600">
                  <c:v>43009</c:v>
                </c:pt>
                <c:pt idx="601">
                  <c:v>43009</c:v>
                </c:pt>
                <c:pt idx="602">
                  <c:v>43009</c:v>
                </c:pt>
                <c:pt idx="603">
                  <c:v>43009</c:v>
                </c:pt>
                <c:pt idx="604">
                  <c:v>43009</c:v>
                </c:pt>
                <c:pt idx="605">
                  <c:v>43009</c:v>
                </c:pt>
                <c:pt idx="606">
                  <c:v>43009</c:v>
                </c:pt>
                <c:pt idx="607">
                  <c:v>43009</c:v>
                </c:pt>
                <c:pt idx="608">
                  <c:v>43009</c:v>
                </c:pt>
                <c:pt idx="609">
                  <c:v>43009</c:v>
                </c:pt>
                <c:pt idx="610">
                  <c:v>43009</c:v>
                </c:pt>
                <c:pt idx="611">
                  <c:v>43009</c:v>
                </c:pt>
                <c:pt idx="612">
                  <c:v>43009</c:v>
                </c:pt>
                <c:pt idx="613">
                  <c:v>43009</c:v>
                </c:pt>
                <c:pt idx="614">
                  <c:v>43009</c:v>
                </c:pt>
                <c:pt idx="615">
                  <c:v>43070</c:v>
                </c:pt>
                <c:pt idx="616">
                  <c:v>43070</c:v>
                </c:pt>
                <c:pt idx="617">
                  <c:v>43070</c:v>
                </c:pt>
                <c:pt idx="618">
                  <c:v>43070</c:v>
                </c:pt>
                <c:pt idx="619">
                  <c:v>43070</c:v>
                </c:pt>
                <c:pt idx="620">
                  <c:v>43070</c:v>
                </c:pt>
                <c:pt idx="621">
                  <c:v>43252</c:v>
                </c:pt>
                <c:pt idx="622">
                  <c:v>43252</c:v>
                </c:pt>
                <c:pt idx="623">
                  <c:v>43252</c:v>
                </c:pt>
                <c:pt idx="624">
                  <c:v>43252</c:v>
                </c:pt>
                <c:pt idx="625">
                  <c:v>43252</c:v>
                </c:pt>
                <c:pt idx="626">
                  <c:v>43252</c:v>
                </c:pt>
                <c:pt idx="627">
                  <c:v>43252</c:v>
                </c:pt>
                <c:pt idx="628">
                  <c:v>43374</c:v>
                </c:pt>
                <c:pt idx="629">
                  <c:v>43374</c:v>
                </c:pt>
                <c:pt idx="630">
                  <c:v>43374</c:v>
                </c:pt>
                <c:pt idx="631">
                  <c:v>43374</c:v>
                </c:pt>
                <c:pt idx="632">
                  <c:v>43374</c:v>
                </c:pt>
                <c:pt idx="633">
                  <c:v>43374</c:v>
                </c:pt>
                <c:pt idx="634">
                  <c:v>43374</c:v>
                </c:pt>
                <c:pt idx="635">
                  <c:v>43374</c:v>
                </c:pt>
                <c:pt idx="636">
                  <c:v>43374</c:v>
                </c:pt>
                <c:pt idx="637">
                  <c:v>43374</c:v>
                </c:pt>
                <c:pt idx="638">
                  <c:v>43374</c:v>
                </c:pt>
                <c:pt idx="639">
                  <c:v>43374</c:v>
                </c:pt>
                <c:pt idx="640">
                  <c:v>43405</c:v>
                </c:pt>
                <c:pt idx="641">
                  <c:v>43405</c:v>
                </c:pt>
                <c:pt idx="642">
                  <c:v>43405</c:v>
                </c:pt>
                <c:pt idx="643">
                  <c:v>43405</c:v>
                </c:pt>
                <c:pt idx="644">
                  <c:v>43405</c:v>
                </c:pt>
                <c:pt idx="645">
                  <c:v>43405</c:v>
                </c:pt>
                <c:pt idx="646">
                  <c:v>43405</c:v>
                </c:pt>
                <c:pt idx="647">
                  <c:v>43405</c:v>
                </c:pt>
                <c:pt idx="648">
                  <c:v>43405</c:v>
                </c:pt>
                <c:pt idx="649">
                  <c:v>43405</c:v>
                </c:pt>
                <c:pt idx="650">
                  <c:v>43405</c:v>
                </c:pt>
                <c:pt idx="651">
                  <c:v>43405</c:v>
                </c:pt>
                <c:pt idx="652">
                  <c:v>43405</c:v>
                </c:pt>
                <c:pt idx="653">
                  <c:v>43405</c:v>
                </c:pt>
                <c:pt idx="654">
                  <c:v>43405</c:v>
                </c:pt>
                <c:pt idx="655">
                  <c:v>43412</c:v>
                </c:pt>
                <c:pt idx="656">
                  <c:v>43497</c:v>
                </c:pt>
                <c:pt idx="657">
                  <c:v>43497</c:v>
                </c:pt>
                <c:pt idx="658">
                  <c:v>43497</c:v>
                </c:pt>
                <c:pt idx="659">
                  <c:v>43497</c:v>
                </c:pt>
                <c:pt idx="660">
                  <c:v>43497</c:v>
                </c:pt>
                <c:pt idx="661">
                  <c:v>43497</c:v>
                </c:pt>
                <c:pt idx="662">
                  <c:v>43497</c:v>
                </c:pt>
                <c:pt idx="663">
                  <c:v>43497</c:v>
                </c:pt>
                <c:pt idx="664">
                  <c:v>43497</c:v>
                </c:pt>
                <c:pt idx="665">
                  <c:v>43497</c:v>
                </c:pt>
                <c:pt idx="666">
                  <c:v>43497</c:v>
                </c:pt>
                <c:pt idx="667">
                  <c:v>43497</c:v>
                </c:pt>
                <c:pt idx="668">
                  <c:v>43586</c:v>
                </c:pt>
                <c:pt idx="669">
                  <c:v>43586</c:v>
                </c:pt>
                <c:pt idx="670">
                  <c:v>43586</c:v>
                </c:pt>
                <c:pt idx="671">
                  <c:v>43586</c:v>
                </c:pt>
                <c:pt idx="672">
                  <c:v>43586</c:v>
                </c:pt>
                <c:pt idx="673">
                  <c:v>43586</c:v>
                </c:pt>
                <c:pt idx="674">
                  <c:v>43586</c:v>
                </c:pt>
                <c:pt idx="675">
                  <c:v>43586</c:v>
                </c:pt>
                <c:pt idx="676">
                  <c:v>43586</c:v>
                </c:pt>
                <c:pt idx="677">
                  <c:v>43586</c:v>
                </c:pt>
                <c:pt idx="678">
                  <c:v>43586</c:v>
                </c:pt>
                <c:pt idx="679">
                  <c:v>43586</c:v>
                </c:pt>
                <c:pt idx="680">
                  <c:v>43586</c:v>
                </c:pt>
                <c:pt idx="681">
                  <c:v>43586</c:v>
                </c:pt>
                <c:pt idx="682">
                  <c:v>43586</c:v>
                </c:pt>
                <c:pt idx="683">
                  <c:v>43586</c:v>
                </c:pt>
                <c:pt idx="684">
                  <c:v>43586</c:v>
                </c:pt>
                <c:pt idx="685">
                  <c:v>43586</c:v>
                </c:pt>
                <c:pt idx="686">
                  <c:v>43586</c:v>
                </c:pt>
                <c:pt idx="687">
                  <c:v>43586</c:v>
                </c:pt>
                <c:pt idx="688">
                  <c:v>43586</c:v>
                </c:pt>
                <c:pt idx="689">
                  <c:v>43586</c:v>
                </c:pt>
                <c:pt idx="690">
                  <c:v>43586</c:v>
                </c:pt>
                <c:pt idx="691">
                  <c:v>43586</c:v>
                </c:pt>
                <c:pt idx="692">
                  <c:v>43586</c:v>
                </c:pt>
                <c:pt idx="693">
                  <c:v>43586</c:v>
                </c:pt>
                <c:pt idx="694">
                  <c:v>43586</c:v>
                </c:pt>
                <c:pt idx="695">
                  <c:v>43586</c:v>
                </c:pt>
                <c:pt idx="696">
                  <c:v>43586</c:v>
                </c:pt>
                <c:pt idx="697">
                  <c:v>43586</c:v>
                </c:pt>
                <c:pt idx="698">
                  <c:v>43586</c:v>
                </c:pt>
                <c:pt idx="699">
                  <c:v>43586</c:v>
                </c:pt>
                <c:pt idx="700">
                  <c:v>43586</c:v>
                </c:pt>
                <c:pt idx="701">
                  <c:v>43586</c:v>
                </c:pt>
                <c:pt idx="702">
                  <c:v>43586</c:v>
                </c:pt>
                <c:pt idx="703">
                  <c:v>43586</c:v>
                </c:pt>
                <c:pt idx="704">
                  <c:v>43586</c:v>
                </c:pt>
                <c:pt idx="705">
                  <c:v>43586</c:v>
                </c:pt>
                <c:pt idx="706">
                  <c:v>43586</c:v>
                </c:pt>
                <c:pt idx="707">
                  <c:v>43586</c:v>
                </c:pt>
                <c:pt idx="708">
                  <c:v>43586</c:v>
                </c:pt>
                <c:pt idx="709">
                  <c:v>43586</c:v>
                </c:pt>
                <c:pt idx="710">
                  <c:v>43586</c:v>
                </c:pt>
                <c:pt idx="711">
                  <c:v>43586</c:v>
                </c:pt>
                <c:pt idx="712">
                  <c:v>43586</c:v>
                </c:pt>
                <c:pt idx="713">
                  <c:v>43586</c:v>
                </c:pt>
                <c:pt idx="714">
                  <c:v>43586</c:v>
                </c:pt>
                <c:pt idx="715">
                  <c:v>43586</c:v>
                </c:pt>
                <c:pt idx="716">
                  <c:v>43586</c:v>
                </c:pt>
                <c:pt idx="717">
                  <c:v>43586</c:v>
                </c:pt>
                <c:pt idx="718">
                  <c:v>43586</c:v>
                </c:pt>
                <c:pt idx="719">
                  <c:v>43586</c:v>
                </c:pt>
                <c:pt idx="720">
                  <c:v>43586</c:v>
                </c:pt>
                <c:pt idx="721">
                  <c:v>43586</c:v>
                </c:pt>
                <c:pt idx="722">
                  <c:v>43586</c:v>
                </c:pt>
                <c:pt idx="723">
                  <c:v>43586</c:v>
                </c:pt>
                <c:pt idx="724">
                  <c:v>43586</c:v>
                </c:pt>
                <c:pt idx="725">
                  <c:v>43586</c:v>
                </c:pt>
                <c:pt idx="726">
                  <c:v>43586</c:v>
                </c:pt>
                <c:pt idx="727">
                  <c:v>43586</c:v>
                </c:pt>
                <c:pt idx="728">
                  <c:v>43586</c:v>
                </c:pt>
                <c:pt idx="729">
                  <c:v>43586</c:v>
                </c:pt>
                <c:pt idx="730">
                  <c:v>43586</c:v>
                </c:pt>
                <c:pt idx="731">
                  <c:v>43586</c:v>
                </c:pt>
                <c:pt idx="732">
                  <c:v>43586</c:v>
                </c:pt>
                <c:pt idx="733">
                  <c:v>43586</c:v>
                </c:pt>
                <c:pt idx="734">
                  <c:v>43586</c:v>
                </c:pt>
                <c:pt idx="735">
                  <c:v>43586</c:v>
                </c:pt>
                <c:pt idx="736">
                  <c:v>43586</c:v>
                </c:pt>
                <c:pt idx="737">
                  <c:v>43586</c:v>
                </c:pt>
                <c:pt idx="738">
                  <c:v>43586</c:v>
                </c:pt>
                <c:pt idx="739">
                  <c:v>43586</c:v>
                </c:pt>
                <c:pt idx="740">
                  <c:v>43586</c:v>
                </c:pt>
                <c:pt idx="741">
                  <c:v>43586</c:v>
                </c:pt>
                <c:pt idx="742">
                  <c:v>43586</c:v>
                </c:pt>
                <c:pt idx="743">
                  <c:v>43586</c:v>
                </c:pt>
                <c:pt idx="744">
                  <c:v>43586</c:v>
                </c:pt>
                <c:pt idx="745">
                  <c:v>43586</c:v>
                </c:pt>
                <c:pt idx="746">
                  <c:v>43586</c:v>
                </c:pt>
                <c:pt idx="747">
                  <c:v>43586</c:v>
                </c:pt>
                <c:pt idx="748">
                  <c:v>43586</c:v>
                </c:pt>
                <c:pt idx="749">
                  <c:v>43586</c:v>
                </c:pt>
                <c:pt idx="750">
                  <c:v>43586</c:v>
                </c:pt>
                <c:pt idx="751">
                  <c:v>43586</c:v>
                </c:pt>
                <c:pt idx="752">
                  <c:v>43586</c:v>
                </c:pt>
                <c:pt idx="753">
                  <c:v>43586</c:v>
                </c:pt>
                <c:pt idx="754">
                  <c:v>43586</c:v>
                </c:pt>
                <c:pt idx="755">
                  <c:v>43586</c:v>
                </c:pt>
                <c:pt idx="756">
                  <c:v>43586</c:v>
                </c:pt>
                <c:pt idx="757">
                  <c:v>43586</c:v>
                </c:pt>
                <c:pt idx="758">
                  <c:v>43586</c:v>
                </c:pt>
                <c:pt idx="759">
                  <c:v>43586</c:v>
                </c:pt>
                <c:pt idx="760">
                  <c:v>43586</c:v>
                </c:pt>
                <c:pt idx="761">
                  <c:v>43586</c:v>
                </c:pt>
                <c:pt idx="762">
                  <c:v>43617</c:v>
                </c:pt>
                <c:pt idx="763">
                  <c:v>43617</c:v>
                </c:pt>
                <c:pt idx="764">
                  <c:v>43617</c:v>
                </c:pt>
                <c:pt idx="765">
                  <c:v>43617</c:v>
                </c:pt>
                <c:pt idx="766">
                  <c:v>43617</c:v>
                </c:pt>
                <c:pt idx="767">
                  <c:v>43617</c:v>
                </c:pt>
                <c:pt idx="768">
                  <c:v>43617</c:v>
                </c:pt>
                <c:pt idx="769">
                  <c:v>43617</c:v>
                </c:pt>
                <c:pt idx="770">
                  <c:v>43617</c:v>
                </c:pt>
                <c:pt idx="771">
                  <c:v>43617</c:v>
                </c:pt>
                <c:pt idx="772">
                  <c:v>43617</c:v>
                </c:pt>
                <c:pt idx="773">
                  <c:v>43617</c:v>
                </c:pt>
                <c:pt idx="774">
                  <c:v>43617</c:v>
                </c:pt>
                <c:pt idx="775">
                  <c:v>43617</c:v>
                </c:pt>
                <c:pt idx="776">
                  <c:v>43617</c:v>
                </c:pt>
                <c:pt idx="777">
                  <c:v>43617</c:v>
                </c:pt>
                <c:pt idx="778">
                  <c:v>43617</c:v>
                </c:pt>
                <c:pt idx="779">
                  <c:v>43617</c:v>
                </c:pt>
                <c:pt idx="780">
                  <c:v>43617</c:v>
                </c:pt>
                <c:pt idx="781">
                  <c:v>43617</c:v>
                </c:pt>
                <c:pt idx="782">
                  <c:v>43617</c:v>
                </c:pt>
                <c:pt idx="783">
                  <c:v>43617</c:v>
                </c:pt>
                <c:pt idx="784">
                  <c:v>43617</c:v>
                </c:pt>
                <c:pt idx="785">
                  <c:v>43617</c:v>
                </c:pt>
                <c:pt idx="786">
                  <c:v>43617</c:v>
                </c:pt>
                <c:pt idx="787">
                  <c:v>43617</c:v>
                </c:pt>
                <c:pt idx="788">
                  <c:v>43617</c:v>
                </c:pt>
                <c:pt idx="789">
                  <c:v>43617</c:v>
                </c:pt>
                <c:pt idx="790">
                  <c:v>43617</c:v>
                </c:pt>
                <c:pt idx="791">
                  <c:v>43617</c:v>
                </c:pt>
                <c:pt idx="792">
                  <c:v>43617</c:v>
                </c:pt>
                <c:pt idx="793">
                  <c:v>43647</c:v>
                </c:pt>
                <c:pt idx="794">
                  <c:v>43647</c:v>
                </c:pt>
                <c:pt idx="795">
                  <c:v>43800</c:v>
                </c:pt>
                <c:pt idx="796">
                  <c:v>43800</c:v>
                </c:pt>
                <c:pt idx="797">
                  <c:v>43800</c:v>
                </c:pt>
                <c:pt idx="798">
                  <c:v>43800</c:v>
                </c:pt>
                <c:pt idx="799">
                  <c:v>43800</c:v>
                </c:pt>
                <c:pt idx="800">
                  <c:v>43800</c:v>
                </c:pt>
                <c:pt idx="801">
                  <c:v>43800</c:v>
                </c:pt>
                <c:pt idx="802">
                  <c:v>43800</c:v>
                </c:pt>
                <c:pt idx="803">
                  <c:v>43800</c:v>
                </c:pt>
                <c:pt idx="804">
                  <c:v>43800</c:v>
                </c:pt>
                <c:pt idx="805">
                  <c:v>43800</c:v>
                </c:pt>
                <c:pt idx="806">
                  <c:v>43800</c:v>
                </c:pt>
                <c:pt idx="807">
                  <c:v>43800</c:v>
                </c:pt>
                <c:pt idx="808">
                  <c:v>43800</c:v>
                </c:pt>
                <c:pt idx="809">
                  <c:v>43800</c:v>
                </c:pt>
                <c:pt idx="810">
                  <c:v>43800</c:v>
                </c:pt>
                <c:pt idx="811">
                  <c:v>43800</c:v>
                </c:pt>
                <c:pt idx="812">
                  <c:v>43800</c:v>
                </c:pt>
                <c:pt idx="813">
                  <c:v>43800</c:v>
                </c:pt>
                <c:pt idx="814">
                  <c:v>43800</c:v>
                </c:pt>
                <c:pt idx="815">
                  <c:v>43800</c:v>
                </c:pt>
                <c:pt idx="816">
                  <c:v>43800</c:v>
                </c:pt>
                <c:pt idx="817">
                  <c:v>43800</c:v>
                </c:pt>
                <c:pt idx="818">
                  <c:v>43800</c:v>
                </c:pt>
                <c:pt idx="819">
                  <c:v>43800</c:v>
                </c:pt>
                <c:pt idx="820">
                  <c:v>43800</c:v>
                </c:pt>
                <c:pt idx="821">
                  <c:v>43800</c:v>
                </c:pt>
                <c:pt idx="822">
                  <c:v>43800</c:v>
                </c:pt>
                <c:pt idx="823">
                  <c:v>43800</c:v>
                </c:pt>
                <c:pt idx="824">
                  <c:v>43800</c:v>
                </c:pt>
                <c:pt idx="825">
                  <c:v>44013</c:v>
                </c:pt>
                <c:pt idx="826">
                  <c:v>44013</c:v>
                </c:pt>
                <c:pt idx="827">
                  <c:v>44013</c:v>
                </c:pt>
                <c:pt idx="828">
                  <c:v>44013</c:v>
                </c:pt>
                <c:pt idx="829">
                  <c:v>44013</c:v>
                </c:pt>
                <c:pt idx="830">
                  <c:v>44013</c:v>
                </c:pt>
                <c:pt idx="831">
                  <c:v>44013</c:v>
                </c:pt>
                <c:pt idx="832">
                  <c:v>44013</c:v>
                </c:pt>
                <c:pt idx="833">
                  <c:v>44013</c:v>
                </c:pt>
                <c:pt idx="834">
                  <c:v>44013</c:v>
                </c:pt>
                <c:pt idx="835">
                  <c:v>44013</c:v>
                </c:pt>
                <c:pt idx="836">
                  <c:v>44013</c:v>
                </c:pt>
                <c:pt idx="837">
                  <c:v>44013</c:v>
                </c:pt>
                <c:pt idx="838">
                  <c:v>44013</c:v>
                </c:pt>
                <c:pt idx="839">
                  <c:v>44013</c:v>
                </c:pt>
                <c:pt idx="840">
                  <c:v>44013</c:v>
                </c:pt>
                <c:pt idx="841">
                  <c:v>44013</c:v>
                </c:pt>
                <c:pt idx="842">
                  <c:v>44013</c:v>
                </c:pt>
                <c:pt idx="843">
                  <c:v>44013</c:v>
                </c:pt>
                <c:pt idx="844">
                  <c:v>44013</c:v>
                </c:pt>
                <c:pt idx="845">
                  <c:v>44013</c:v>
                </c:pt>
                <c:pt idx="846">
                  <c:v>44013</c:v>
                </c:pt>
                <c:pt idx="847">
                  <c:v>44013</c:v>
                </c:pt>
                <c:pt idx="848">
                  <c:v>44013</c:v>
                </c:pt>
                <c:pt idx="849">
                  <c:v>44013</c:v>
                </c:pt>
                <c:pt idx="850">
                  <c:v>44044</c:v>
                </c:pt>
                <c:pt idx="851">
                  <c:v>44044</c:v>
                </c:pt>
                <c:pt idx="852">
                  <c:v>44044</c:v>
                </c:pt>
                <c:pt idx="853">
                  <c:v>44044</c:v>
                </c:pt>
                <c:pt idx="854">
                  <c:v>44044</c:v>
                </c:pt>
                <c:pt idx="855">
                  <c:v>44044</c:v>
                </c:pt>
                <c:pt idx="856">
                  <c:v>44044</c:v>
                </c:pt>
                <c:pt idx="857">
                  <c:v>44044</c:v>
                </c:pt>
                <c:pt idx="858">
                  <c:v>44044</c:v>
                </c:pt>
                <c:pt idx="859">
                  <c:v>44044</c:v>
                </c:pt>
                <c:pt idx="860">
                  <c:v>44044</c:v>
                </c:pt>
                <c:pt idx="861">
                  <c:v>44044</c:v>
                </c:pt>
                <c:pt idx="862">
                  <c:v>44044</c:v>
                </c:pt>
                <c:pt idx="863">
                  <c:v>44044</c:v>
                </c:pt>
                <c:pt idx="864">
                  <c:v>44044</c:v>
                </c:pt>
                <c:pt idx="865">
                  <c:v>44136</c:v>
                </c:pt>
                <c:pt idx="866">
                  <c:v>44136</c:v>
                </c:pt>
                <c:pt idx="867">
                  <c:v>44136</c:v>
                </c:pt>
                <c:pt idx="868">
                  <c:v>44136</c:v>
                </c:pt>
                <c:pt idx="869">
                  <c:v>44136</c:v>
                </c:pt>
                <c:pt idx="870">
                  <c:v>44136</c:v>
                </c:pt>
                <c:pt idx="871">
                  <c:v>44136</c:v>
                </c:pt>
                <c:pt idx="872">
                  <c:v>44136</c:v>
                </c:pt>
                <c:pt idx="873">
                  <c:v>44136</c:v>
                </c:pt>
                <c:pt idx="874">
                  <c:v>44136</c:v>
                </c:pt>
                <c:pt idx="875">
                  <c:v>44136</c:v>
                </c:pt>
                <c:pt idx="876">
                  <c:v>44136</c:v>
                </c:pt>
                <c:pt idx="877">
                  <c:v>44136</c:v>
                </c:pt>
                <c:pt idx="878">
                  <c:v>44136</c:v>
                </c:pt>
                <c:pt idx="879">
                  <c:v>44136</c:v>
                </c:pt>
                <c:pt idx="880">
                  <c:v>44136</c:v>
                </c:pt>
                <c:pt idx="881">
                  <c:v>44136</c:v>
                </c:pt>
                <c:pt idx="882">
                  <c:v>44136</c:v>
                </c:pt>
                <c:pt idx="883">
                  <c:v>44136</c:v>
                </c:pt>
                <c:pt idx="884">
                  <c:v>44136</c:v>
                </c:pt>
                <c:pt idx="885">
                  <c:v>44136</c:v>
                </c:pt>
                <c:pt idx="886">
                  <c:v>44136</c:v>
                </c:pt>
                <c:pt idx="887">
                  <c:v>44136</c:v>
                </c:pt>
                <c:pt idx="888">
                  <c:v>44136</c:v>
                </c:pt>
                <c:pt idx="889">
                  <c:v>44136</c:v>
                </c:pt>
                <c:pt idx="890">
                  <c:v>44136</c:v>
                </c:pt>
                <c:pt idx="891">
                  <c:v>44136</c:v>
                </c:pt>
                <c:pt idx="892">
                  <c:v>44136</c:v>
                </c:pt>
                <c:pt idx="893">
                  <c:v>44136</c:v>
                </c:pt>
                <c:pt idx="894">
                  <c:v>44136</c:v>
                </c:pt>
                <c:pt idx="895">
                  <c:v>44136</c:v>
                </c:pt>
                <c:pt idx="896">
                  <c:v>44136</c:v>
                </c:pt>
                <c:pt idx="897">
                  <c:v>44136</c:v>
                </c:pt>
                <c:pt idx="898">
                  <c:v>44166</c:v>
                </c:pt>
                <c:pt idx="899">
                  <c:v>44166</c:v>
                </c:pt>
                <c:pt idx="900">
                  <c:v>44166</c:v>
                </c:pt>
                <c:pt idx="901">
                  <c:v>44166</c:v>
                </c:pt>
                <c:pt idx="902">
                  <c:v>44166</c:v>
                </c:pt>
                <c:pt idx="903">
                  <c:v>44166</c:v>
                </c:pt>
                <c:pt idx="904">
                  <c:v>44166</c:v>
                </c:pt>
                <c:pt idx="905">
                  <c:v>44166</c:v>
                </c:pt>
                <c:pt idx="906">
                  <c:v>44166</c:v>
                </c:pt>
                <c:pt idx="907">
                  <c:v>44166</c:v>
                </c:pt>
                <c:pt idx="908">
                  <c:v>44166</c:v>
                </c:pt>
                <c:pt idx="909">
                  <c:v>44166</c:v>
                </c:pt>
                <c:pt idx="910">
                  <c:v>44166</c:v>
                </c:pt>
                <c:pt idx="911">
                  <c:v>44166</c:v>
                </c:pt>
                <c:pt idx="912">
                  <c:v>44166</c:v>
                </c:pt>
                <c:pt idx="913">
                  <c:v>44166</c:v>
                </c:pt>
                <c:pt idx="914">
                  <c:v>44166</c:v>
                </c:pt>
                <c:pt idx="915">
                  <c:v>44166</c:v>
                </c:pt>
                <c:pt idx="916">
                  <c:v>44166</c:v>
                </c:pt>
                <c:pt idx="917">
                  <c:v>44166</c:v>
                </c:pt>
                <c:pt idx="918">
                  <c:v>44166</c:v>
                </c:pt>
                <c:pt idx="919">
                  <c:v>44228</c:v>
                </c:pt>
                <c:pt idx="920">
                  <c:v>44228</c:v>
                </c:pt>
                <c:pt idx="921">
                  <c:v>44440</c:v>
                </c:pt>
                <c:pt idx="922">
                  <c:v>44440</c:v>
                </c:pt>
                <c:pt idx="923">
                  <c:v>44440</c:v>
                </c:pt>
                <c:pt idx="924">
                  <c:v>44440</c:v>
                </c:pt>
                <c:pt idx="925">
                  <c:v>44440</c:v>
                </c:pt>
                <c:pt idx="926">
                  <c:v>44440</c:v>
                </c:pt>
                <c:pt idx="927">
                  <c:v>44440</c:v>
                </c:pt>
                <c:pt idx="928">
                  <c:v>44440</c:v>
                </c:pt>
                <c:pt idx="929">
                  <c:v>44440</c:v>
                </c:pt>
                <c:pt idx="930">
                  <c:v>44440</c:v>
                </c:pt>
                <c:pt idx="931">
                  <c:v>44440</c:v>
                </c:pt>
                <c:pt idx="932">
                  <c:v>44440</c:v>
                </c:pt>
                <c:pt idx="933">
                  <c:v>44440</c:v>
                </c:pt>
                <c:pt idx="934">
                  <c:v>44440</c:v>
                </c:pt>
                <c:pt idx="935">
                  <c:v>44440</c:v>
                </c:pt>
                <c:pt idx="936">
                  <c:v>44440</c:v>
                </c:pt>
                <c:pt idx="937">
                  <c:v>44440</c:v>
                </c:pt>
                <c:pt idx="938">
                  <c:v>44440</c:v>
                </c:pt>
                <c:pt idx="939">
                  <c:v>44440</c:v>
                </c:pt>
                <c:pt idx="940">
                  <c:v>44440</c:v>
                </c:pt>
                <c:pt idx="941">
                  <c:v>44440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2C-4E68-BA4A-21A74978E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912400"/>
        <c:axId val="134892848"/>
      </c:lineChart>
      <c:catAx>
        <c:axId val="13491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892848"/>
        <c:crosses val="autoZero"/>
        <c:auto val="1"/>
        <c:lblAlgn val="ctr"/>
        <c:lblOffset val="100"/>
        <c:noMultiLvlLbl val="0"/>
      </c:catAx>
      <c:valAx>
        <c:axId val="134892848"/>
        <c:scaling>
          <c:orientation val="minMax"/>
          <c:min val="3956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91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325938441016211"/>
          <c:y val="0.18759476983185325"/>
          <c:w val="0"/>
          <c:h val="1.8264840182648401E-2"/>
        </c:manualLayout>
      </c:layout>
      <c:overlay val="0"/>
      <c:spPr>
        <a:noFill/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Microcontroller estimated lifespan (m)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Feuil5!$J$1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7590244969378828"/>
                  <c:y val="-0.421859871682706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Feuil5!$G$2:$G$943</c:f>
              <c:numCache>
                <c:formatCode>mmm\-yy</c:formatCode>
                <c:ptCount val="942"/>
                <c:pt idx="0">
                  <c:v>39569</c:v>
                </c:pt>
                <c:pt idx="1">
                  <c:v>39569</c:v>
                </c:pt>
                <c:pt idx="2">
                  <c:v>39569</c:v>
                </c:pt>
                <c:pt idx="3">
                  <c:v>39569</c:v>
                </c:pt>
                <c:pt idx="4">
                  <c:v>39569</c:v>
                </c:pt>
                <c:pt idx="5">
                  <c:v>39569</c:v>
                </c:pt>
                <c:pt idx="6">
                  <c:v>39569</c:v>
                </c:pt>
                <c:pt idx="7">
                  <c:v>39569</c:v>
                </c:pt>
                <c:pt idx="8">
                  <c:v>39569</c:v>
                </c:pt>
                <c:pt idx="9">
                  <c:v>39569</c:v>
                </c:pt>
                <c:pt idx="10">
                  <c:v>39569</c:v>
                </c:pt>
                <c:pt idx="11">
                  <c:v>39569</c:v>
                </c:pt>
                <c:pt idx="12">
                  <c:v>39569</c:v>
                </c:pt>
                <c:pt idx="13">
                  <c:v>39569</c:v>
                </c:pt>
                <c:pt idx="14">
                  <c:v>39569</c:v>
                </c:pt>
                <c:pt idx="15">
                  <c:v>39569</c:v>
                </c:pt>
                <c:pt idx="16">
                  <c:v>39569</c:v>
                </c:pt>
                <c:pt idx="17">
                  <c:v>39569</c:v>
                </c:pt>
                <c:pt idx="18">
                  <c:v>39569</c:v>
                </c:pt>
                <c:pt idx="19">
                  <c:v>39569</c:v>
                </c:pt>
                <c:pt idx="20">
                  <c:v>39569</c:v>
                </c:pt>
                <c:pt idx="21">
                  <c:v>39569</c:v>
                </c:pt>
                <c:pt idx="22">
                  <c:v>39569</c:v>
                </c:pt>
                <c:pt idx="23">
                  <c:v>39692</c:v>
                </c:pt>
                <c:pt idx="24">
                  <c:v>39692</c:v>
                </c:pt>
                <c:pt idx="25">
                  <c:v>39692</c:v>
                </c:pt>
                <c:pt idx="26">
                  <c:v>39692</c:v>
                </c:pt>
                <c:pt idx="27">
                  <c:v>39692</c:v>
                </c:pt>
                <c:pt idx="28">
                  <c:v>39692</c:v>
                </c:pt>
                <c:pt idx="29">
                  <c:v>39692</c:v>
                </c:pt>
                <c:pt idx="30">
                  <c:v>39692</c:v>
                </c:pt>
                <c:pt idx="31">
                  <c:v>39692</c:v>
                </c:pt>
                <c:pt idx="32">
                  <c:v>39692</c:v>
                </c:pt>
                <c:pt idx="33">
                  <c:v>39692</c:v>
                </c:pt>
                <c:pt idx="34">
                  <c:v>39692</c:v>
                </c:pt>
                <c:pt idx="35">
                  <c:v>39692</c:v>
                </c:pt>
                <c:pt idx="36">
                  <c:v>39692</c:v>
                </c:pt>
                <c:pt idx="37">
                  <c:v>39692</c:v>
                </c:pt>
                <c:pt idx="38">
                  <c:v>39692</c:v>
                </c:pt>
                <c:pt idx="39">
                  <c:v>39692</c:v>
                </c:pt>
                <c:pt idx="40">
                  <c:v>39692</c:v>
                </c:pt>
                <c:pt idx="41">
                  <c:v>39692</c:v>
                </c:pt>
                <c:pt idx="42">
                  <c:v>39692</c:v>
                </c:pt>
                <c:pt idx="43">
                  <c:v>39722</c:v>
                </c:pt>
                <c:pt idx="44">
                  <c:v>39722</c:v>
                </c:pt>
                <c:pt idx="45">
                  <c:v>39722</c:v>
                </c:pt>
                <c:pt idx="46">
                  <c:v>39722</c:v>
                </c:pt>
                <c:pt idx="47">
                  <c:v>39722</c:v>
                </c:pt>
                <c:pt idx="48">
                  <c:v>39722</c:v>
                </c:pt>
                <c:pt idx="49">
                  <c:v>39722</c:v>
                </c:pt>
                <c:pt idx="50">
                  <c:v>39722</c:v>
                </c:pt>
                <c:pt idx="51">
                  <c:v>39722</c:v>
                </c:pt>
                <c:pt idx="52">
                  <c:v>40026</c:v>
                </c:pt>
                <c:pt idx="53">
                  <c:v>40026</c:v>
                </c:pt>
                <c:pt idx="54">
                  <c:v>40026</c:v>
                </c:pt>
                <c:pt idx="55">
                  <c:v>40026</c:v>
                </c:pt>
                <c:pt idx="56">
                  <c:v>40026</c:v>
                </c:pt>
                <c:pt idx="57">
                  <c:v>40026</c:v>
                </c:pt>
                <c:pt idx="58">
                  <c:v>40026</c:v>
                </c:pt>
                <c:pt idx="59">
                  <c:v>40026</c:v>
                </c:pt>
                <c:pt idx="60">
                  <c:v>40026</c:v>
                </c:pt>
                <c:pt idx="61">
                  <c:v>40026</c:v>
                </c:pt>
                <c:pt idx="62">
                  <c:v>40087</c:v>
                </c:pt>
                <c:pt idx="63">
                  <c:v>40087</c:v>
                </c:pt>
                <c:pt idx="64">
                  <c:v>40087</c:v>
                </c:pt>
                <c:pt idx="65">
                  <c:v>40087</c:v>
                </c:pt>
                <c:pt idx="66">
                  <c:v>40087</c:v>
                </c:pt>
                <c:pt idx="67">
                  <c:v>40087</c:v>
                </c:pt>
                <c:pt idx="68">
                  <c:v>40087</c:v>
                </c:pt>
                <c:pt idx="69">
                  <c:v>40087</c:v>
                </c:pt>
                <c:pt idx="70">
                  <c:v>40087</c:v>
                </c:pt>
                <c:pt idx="71">
                  <c:v>40087</c:v>
                </c:pt>
                <c:pt idx="72">
                  <c:v>40087</c:v>
                </c:pt>
                <c:pt idx="73">
                  <c:v>40087</c:v>
                </c:pt>
                <c:pt idx="74">
                  <c:v>40087</c:v>
                </c:pt>
                <c:pt idx="75">
                  <c:v>40087</c:v>
                </c:pt>
                <c:pt idx="76">
                  <c:v>40087</c:v>
                </c:pt>
                <c:pt idx="77">
                  <c:v>40087</c:v>
                </c:pt>
                <c:pt idx="78">
                  <c:v>40087</c:v>
                </c:pt>
                <c:pt idx="79">
                  <c:v>40087</c:v>
                </c:pt>
                <c:pt idx="80">
                  <c:v>40087</c:v>
                </c:pt>
                <c:pt idx="81">
                  <c:v>40087</c:v>
                </c:pt>
                <c:pt idx="82">
                  <c:v>40087</c:v>
                </c:pt>
                <c:pt idx="83">
                  <c:v>40087</c:v>
                </c:pt>
                <c:pt idx="84">
                  <c:v>40422</c:v>
                </c:pt>
                <c:pt idx="85">
                  <c:v>40422</c:v>
                </c:pt>
                <c:pt idx="86">
                  <c:v>40422</c:v>
                </c:pt>
                <c:pt idx="87">
                  <c:v>40422</c:v>
                </c:pt>
                <c:pt idx="88">
                  <c:v>40422</c:v>
                </c:pt>
                <c:pt idx="89">
                  <c:v>40422</c:v>
                </c:pt>
                <c:pt idx="90">
                  <c:v>40422</c:v>
                </c:pt>
                <c:pt idx="91">
                  <c:v>40422</c:v>
                </c:pt>
                <c:pt idx="92">
                  <c:v>40422</c:v>
                </c:pt>
                <c:pt idx="93">
                  <c:v>40422</c:v>
                </c:pt>
                <c:pt idx="94">
                  <c:v>40422</c:v>
                </c:pt>
                <c:pt idx="95">
                  <c:v>40695</c:v>
                </c:pt>
                <c:pt idx="96">
                  <c:v>40695</c:v>
                </c:pt>
                <c:pt idx="97">
                  <c:v>40695</c:v>
                </c:pt>
                <c:pt idx="98">
                  <c:v>40695</c:v>
                </c:pt>
                <c:pt idx="99">
                  <c:v>40695</c:v>
                </c:pt>
                <c:pt idx="100">
                  <c:v>40695</c:v>
                </c:pt>
                <c:pt idx="101">
                  <c:v>40695</c:v>
                </c:pt>
                <c:pt idx="102">
                  <c:v>40695</c:v>
                </c:pt>
                <c:pt idx="103">
                  <c:v>40725</c:v>
                </c:pt>
                <c:pt idx="104">
                  <c:v>40725</c:v>
                </c:pt>
                <c:pt idx="105">
                  <c:v>40725</c:v>
                </c:pt>
                <c:pt idx="106">
                  <c:v>40817</c:v>
                </c:pt>
                <c:pt idx="107">
                  <c:v>40817</c:v>
                </c:pt>
                <c:pt idx="108">
                  <c:v>40817</c:v>
                </c:pt>
                <c:pt idx="109">
                  <c:v>40909</c:v>
                </c:pt>
                <c:pt idx="110">
                  <c:v>40909</c:v>
                </c:pt>
                <c:pt idx="111">
                  <c:v>40909</c:v>
                </c:pt>
                <c:pt idx="112">
                  <c:v>40909</c:v>
                </c:pt>
                <c:pt idx="113">
                  <c:v>40909</c:v>
                </c:pt>
                <c:pt idx="114">
                  <c:v>40909</c:v>
                </c:pt>
                <c:pt idx="115">
                  <c:v>40909</c:v>
                </c:pt>
                <c:pt idx="116">
                  <c:v>40909</c:v>
                </c:pt>
                <c:pt idx="117">
                  <c:v>40909</c:v>
                </c:pt>
                <c:pt idx="118">
                  <c:v>40909</c:v>
                </c:pt>
                <c:pt idx="119">
                  <c:v>41061</c:v>
                </c:pt>
                <c:pt idx="120">
                  <c:v>41061</c:v>
                </c:pt>
                <c:pt idx="121">
                  <c:v>41122</c:v>
                </c:pt>
                <c:pt idx="122">
                  <c:v>41306</c:v>
                </c:pt>
                <c:pt idx="123">
                  <c:v>41306</c:v>
                </c:pt>
                <c:pt idx="124">
                  <c:v>41306</c:v>
                </c:pt>
                <c:pt idx="125">
                  <c:v>41456</c:v>
                </c:pt>
                <c:pt idx="126">
                  <c:v>41456</c:v>
                </c:pt>
                <c:pt idx="127">
                  <c:v>41456</c:v>
                </c:pt>
                <c:pt idx="128">
                  <c:v>41456</c:v>
                </c:pt>
                <c:pt idx="129">
                  <c:v>41456</c:v>
                </c:pt>
                <c:pt idx="130">
                  <c:v>41456</c:v>
                </c:pt>
                <c:pt idx="131">
                  <c:v>41456</c:v>
                </c:pt>
                <c:pt idx="132">
                  <c:v>41456</c:v>
                </c:pt>
                <c:pt idx="133">
                  <c:v>41548</c:v>
                </c:pt>
                <c:pt idx="134">
                  <c:v>41548</c:v>
                </c:pt>
                <c:pt idx="135">
                  <c:v>41548</c:v>
                </c:pt>
                <c:pt idx="136">
                  <c:v>41548</c:v>
                </c:pt>
                <c:pt idx="137">
                  <c:v>41548</c:v>
                </c:pt>
                <c:pt idx="138">
                  <c:v>41548</c:v>
                </c:pt>
                <c:pt idx="139">
                  <c:v>41548</c:v>
                </c:pt>
                <c:pt idx="140">
                  <c:v>41548</c:v>
                </c:pt>
                <c:pt idx="141">
                  <c:v>41548</c:v>
                </c:pt>
                <c:pt idx="142">
                  <c:v>41548</c:v>
                </c:pt>
                <c:pt idx="143">
                  <c:v>41548</c:v>
                </c:pt>
                <c:pt idx="144">
                  <c:v>41548</c:v>
                </c:pt>
                <c:pt idx="145">
                  <c:v>41548</c:v>
                </c:pt>
                <c:pt idx="146">
                  <c:v>41579</c:v>
                </c:pt>
                <c:pt idx="147">
                  <c:v>41579</c:v>
                </c:pt>
                <c:pt idx="148">
                  <c:v>41579</c:v>
                </c:pt>
                <c:pt idx="149">
                  <c:v>41579</c:v>
                </c:pt>
                <c:pt idx="150">
                  <c:v>41579</c:v>
                </c:pt>
                <c:pt idx="151">
                  <c:v>41579</c:v>
                </c:pt>
                <c:pt idx="152">
                  <c:v>41640</c:v>
                </c:pt>
                <c:pt idx="153">
                  <c:v>41640</c:v>
                </c:pt>
                <c:pt idx="154">
                  <c:v>41640</c:v>
                </c:pt>
                <c:pt idx="155">
                  <c:v>41640</c:v>
                </c:pt>
                <c:pt idx="156">
                  <c:v>41640</c:v>
                </c:pt>
                <c:pt idx="157">
                  <c:v>41640</c:v>
                </c:pt>
                <c:pt idx="158">
                  <c:v>41640</c:v>
                </c:pt>
                <c:pt idx="159">
                  <c:v>41640</c:v>
                </c:pt>
                <c:pt idx="160">
                  <c:v>41640</c:v>
                </c:pt>
                <c:pt idx="161">
                  <c:v>41640</c:v>
                </c:pt>
                <c:pt idx="162">
                  <c:v>41640</c:v>
                </c:pt>
                <c:pt idx="163">
                  <c:v>41640</c:v>
                </c:pt>
                <c:pt idx="164">
                  <c:v>41640</c:v>
                </c:pt>
                <c:pt idx="165">
                  <c:v>41640</c:v>
                </c:pt>
                <c:pt idx="166">
                  <c:v>41640</c:v>
                </c:pt>
                <c:pt idx="167">
                  <c:v>41640</c:v>
                </c:pt>
                <c:pt idx="168">
                  <c:v>41640</c:v>
                </c:pt>
                <c:pt idx="169">
                  <c:v>41640</c:v>
                </c:pt>
                <c:pt idx="170">
                  <c:v>41640</c:v>
                </c:pt>
                <c:pt idx="171">
                  <c:v>41640</c:v>
                </c:pt>
                <c:pt idx="172">
                  <c:v>41640</c:v>
                </c:pt>
                <c:pt idx="173">
                  <c:v>41671</c:v>
                </c:pt>
                <c:pt idx="174">
                  <c:v>41671</c:v>
                </c:pt>
                <c:pt idx="175">
                  <c:v>41671</c:v>
                </c:pt>
                <c:pt idx="176">
                  <c:v>41671</c:v>
                </c:pt>
                <c:pt idx="177">
                  <c:v>41671</c:v>
                </c:pt>
                <c:pt idx="178">
                  <c:v>41671</c:v>
                </c:pt>
                <c:pt idx="179">
                  <c:v>41671</c:v>
                </c:pt>
                <c:pt idx="180">
                  <c:v>41671</c:v>
                </c:pt>
                <c:pt idx="181">
                  <c:v>41671</c:v>
                </c:pt>
                <c:pt idx="182">
                  <c:v>41671</c:v>
                </c:pt>
                <c:pt idx="183">
                  <c:v>41671</c:v>
                </c:pt>
                <c:pt idx="184">
                  <c:v>41671</c:v>
                </c:pt>
                <c:pt idx="185">
                  <c:v>41671</c:v>
                </c:pt>
                <c:pt idx="186">
                  <c:v>41671</c:v>
                </c:pt>
                <c:pt idx="187">
                  <c:v>41671</c:v>
                </c:pt>
                <c:pt idx="188">
                  <c:v>41671</c:v>
                </c:pt>
                <c:pt idx="189">
                  <c:v>41671</c:v>
                </c:pt>
                <c:pt idx="190">
                  <c:v>41671</c:v>
                </c:pt>
                <c:pt idx="191">
                  <c:v>41671</c:v>
                </c:pt>
                <c:pt idx="192">
                  <c:v>41671</c:v>
                </c:pt>
                <c:pt idx="193">
                  <c:v>41671</c:v>
                </c:pt>
                <c:pt idx="194">
                  <c:v>41671</c:v>
                </c:pt>
                <c:pt idx="195">
                  <c:v>41671</c:v>
                </c:pt>
                <c:pt idx="196">
                  <c:v>41671</c:v>
                </c:pt>
                <c:pt idx="197">
                  <c:v>41671</c:v>
                </c:pt>
                <c:pt idx="198">
                  <c:v>41671</c:v>
                </c:pt>
                <c:pt idx="199">
                  <c:v>41671</c:v>
                </c:pt>
                <c:pt idx="200">
                  <c:v>41671</c:v>
                </c:pt>
                <c:pt idx="201">
                  <c:v>41699</c:v>
                </c:pt>
                <c:pt idx="202">
                  <c:v>41699</c:v>
                </c:pt>
                <c:pt idx="203">
                  <c:v>41699</c:v>
                </c:pt>
                <c:pt idx="204">
                  <c:v>41699</c:v>
                </c:pt>
                <c:pt idx="205">
                  <c:v>41699</c:v>
                </c:pt>
                <c:pt idx="206">
                  <c:v>41699</c:v>
                </c:pt>
                <c:pt idx="207">
                  <c:v>41730</c:v>
                </c:pt>
                <c:pt idx="208">
                  <c:v>41730</c:v>
                </c:pt>
                <c:pt idx="209">
                  <c:v>41730</c:v>
                </c:pt>
                <c:pt idx="210">
                  <c:v>41730</c:v>
                </c:pt>
                <c:pt idx="211">
                  <c:v>41730</c:v>
                </c:pt>
                <c:pt idx="212">
                  <c:v>41730</c:v>
                </c:pt>
                <c:pt idx="213">
                  <c:v>41730</c:v>
                </c:pt>
                <c:pt idx="214">
                  <c:v>41730</c:v>
                </c:pt>
                <c:pt idx="215">
                  <c:v>41730</c:v>
                </c:pt>
                <c:pt idx="216">
                  <c:v>41730</c:v>
                </c:pt>
                <c:pt idx="217">
                  <c:v>41730</c:v>
                </c:pt>
                <c:pt idx="218">
                  <c:v>41730</c:v>
                </c:pt>
                <c:pt idx="219">
                  <c:v>41730</c:v>
                </c:pt>
                <c:pt idx="220">
                  <c:v>41730</c:v>
                </c:pt>
                <c:pt idx="221">
                  <c:v>41730</c:v>
                </c:pt>
                <c:pt idx="222">
                  <c:v>41730</c:v>
                </c:pt>
                <c:pt idx="223">
                  <c:v>41730</c:v>
                </c:pt>
                <c:pt idx="224">
                  <c:v>41730</c:v>
                </c:pt>
                <c:pt idx="225">
                  <c:v>41730</c:v>
                </c:pt>
                <c:pt idx="226">
                  <c:v>41730</c:v>
                </c:pt>
                <c:pt idx="227">
                  <c:v>41730</c:v>
                </c:pt>
                <c:pt idx="228">
                  <c:v>41730</c:v>
                </c:pt>
                <c:pt idx="229">
                  <c:v>41730</c:v>
                </c:pt>
                <c:pt idx="230">
                  <c:v>41730</c:v>
                </c:pt>
                <c:pt idx="231">
                  <c:v>41730</c:v>
                </c:pt>
                <c:pt idx="232">
                  <c:v>41730</c:v>
                </c:pt>
                <c:pt idx="233">
                  <c:v>41730</c:v>
                </c:pt>
                <c:pt idx="234">
                  <c:v>41730</c:v>
                </c:pt>
                <c:pt idx="235">
                  <c:v>41730</c:v>
                </c:pt>
                <c:pt idx="236">
                  <c:v>41760</c:v>
                </c:pt>
                <c:pt idx="237">
                  <c:v>41760</c:v>
                </c:pt>
                <c:pt idx="238">
                  <c:v>41760</c:v>
                </c:pt>
                <c:pt idx="239">
                  <c:v>41760</c:v>
                </c:pt>
                <c:pt idx="240">
                  <c:v>41760</c:v>
                </c:pt>
                <c:pt idx="241">
                  <c:v>41760</c:v>
                </c:pt>
                <c:pt idx="242">
                  <c:v>41760</c:v>
                </c:pt>
                <c:pt idx="243">
                  <c:v>41760</c:v>
                </c:pt>
                <c:pt idx="244">
                  <c:v>41760</c:v>
                </c:pt>
                <c:pt idx="245">
                  <c:v>41760</c:v>
                </c:pt>
                <c:pt idx="246">
                  <c:v>41760</c:v>
                </c:pt>
                <c:pt idx="247">
                  <c:v>41760</c:v>
                </c:pt>
                <c:pt idx="248">
                  <c:v>41760</c:v>
                </c:pt>
                <c:pt idx="249">
                  <c:v>41760</c:v>
                </c:pt>
                <c:pt idx="250">
                  <c:v>41760</c:v>
                </c:pt>
                <c:pt idx="251">
                  <c:v>41791</c:v>
                </c:pt>
                <c:pt idx="252">
                  <c:v>41791</c:v>
                </c:pt>
                <c:pt idx="253">
                  <c:v>41791</c:v>
                </c:pt>
                <c:pt idx="254">
                  <c:v>41791</c:v>
                </c:pt>
                <c:pt idx="255">
                  <c:v>41791</c:v>
                </c:pt>
                <c:pt idx="256">
                  <c:v>41791</c:v>
                </c:pt>
                <c:pt idx="257">
                  <c:v>41791</c:v>
                </c:pt>
                <c:pt idx="258">
                  <c:v>41791</c:v>
                </c:pt>
                <c:pt idx="259">
                  <c:v>41791</c:v>
                </c:pt>
                <c:pt idx="260">
                  <c:v>41791</c:v>
                </c:pt>
                <c:pt idx="261">
                  <c:v>41791</c:v>
                </c:pt>
                <c:pt idx="262">
                  <c:v>41791</c:v>
                </c:pt>
                <c:pt idx="263">
                  <c:v>41791</c:v>
                </c:pt>
                <c:pt idx="264">
                  <c:v>41791</c:v>
                </c:pt>
                <c:pt idx="265">
                  <c:v>41791</c:v>
                </c:pt>
                <c:pt idx="266">
                  <c:v>41791</c:v>
                </c:pt>
                <c:pt idx="267">
                  <c:v>41791</c:v>
                </c:pt>
                <c:pt idx="268">
                  <c:v>41913</c:v>
                </c:pt>
                <c:pt idx="269">
                  <c:v>41913</c:v>
                </c:pt>
                <c:pt idx="270">
                  <c:v>41913</c:v>
                </c:pt>
                <c:pt idx="271">
                  <c:v>41913</c:v>
                </c:pt>
                <c:pt idx="272">
                  <c:v>41913</c:v>
                </c:pt>
                <c:pt idx="273">
                  <c:v>41913</c:v>
                </c:pt>
                <c:pt idx="274">
                  <c:v>41944</c:v>
                </c:pt>
                <c:pt idx="275">
                  <c:v>41944</c:v>
                </c:pt>
                <c:pt idx="276">
                  <c:v>41944</c:v>
                </c:pt>
                <c:pt idx="277">
                  <c:v>41944</c:v>
                </c:pt>
                <c:pt idx="278">
                  <c:v>41944</c:v>
                </c:pt>
                <c:pt idx="279">
                  <c:v>41944</c:v>
                </c:pt>
                <c:pt idx="280">
                  <c:v>41944</c:v>
                </c:pt>
                <c:pt idx="281">
                  <c:v>42005</c:v>
                </c:pt>
                <c:pt idx="282">
                  <c:v>42005</c:v>
                </c:pt>
                <c:pt idx="283">
                  <c:v>42005</c:v>
                </c:pt>
                <c:pt idx="284">
                  <c:v>42005</c:v>
                </c:pt>
                <c:pt idx="285">
                  <c:v>42005</c:v>
                </c:pt>
                <c:pt idx="286">
                  <c:v>42005</c:v>
                </c:pt>
                <c:pt idx="287">
                  <c:v>42005</c:v>
                </c:pt>
                <c:pt idx="288">
                  <c:v>42005</c:v>
                </c:pt>
                <c:pt idx="289">
                  <c:v>42005</c:v>
                </c:pt>
                <c:pt idx="290">
                  <c:v>42005</c:v>
                </c:pt>
                <c:pt idx="291">
                  <c:v>42005</c:v>
                </c:pt>
                <c:pt idx="292">
                  <c:v>42005</c:v>
                </c:pt>
                <c:pt idx="293">
                  <c:v>42005</c:v>
                </c:pt>
                <c:pt idx="294">
                  <c:v>42005</c:v>
                </c:pt>
                <c:pt idx="295">
                  <c:v>42005</c:v>
                </c:pt>
                <c:pt idx="296">
                  <c:v>42005</c:v>
                </c:pt>
                <c:pt idx="297">
                  <c:v>42036</c:v>
                </c:pt>
                <c:pt idx="298">
                  <c:v>42036</c:v>
                </c:pt>
                <c:pt idx="299">
                  <c:v>42036</c:v>
                </c:pt>
                <c:pt idx="300">
                  <c:v>42036</c:v>
                </c:pt>
                <c:pt idx="301">
                  <c:v>42036</c:v>
                </c:pt>
                <c:pt idx="302">
                  <c:v>42036</c:v>
                </c:pt>
                <c:pt idx="303">
                  <c:v>42036</c:v>
                </c:pt>
                <c:pt idx="304">
                  <c:v>42036</c:v>
                </c:pt>
                <c:pt idx="305">
                  <c:v>42036</c:v>
                </c:pt>
                <c:pt idx="306">
                  <c:v>42036</c:v>
                </c:pt>
                <c:pt idx="307">
                  <c:v>42036</c:v>
                </c:pt>
                <c:pt idx="308">
                  <c:v>42036</c:v>
                </c:pt>
                <c:pt idx="309">
                  <c:v>42036</c:v>
                </c:pt>
                <c:pt idx="310">
                  <c:v>42036</c:v>
                </c:pt>
                <c:pt idx="311">
                  <c:v>42095</c:v>
                </c:pt>
                <c:pt idx="312">
                  <c:v>42095</c:v>
                </c:pt>
                <c:pt idx="313">
                  <c:v>42095</c:v>
                </c:pt>
                <c:pt idx="314">
                  <c:v>42095</c:v>
                </c:pt>
                <c:pt idx="315">
                  <c:v>42095</c:v>
                </c:pt>
                <c:pt idx="316">
                  <c:v>42095</c:v>
                </c:pt>
                <c:pt idx="317">
                  <c:v>42125</c:v>
                </c:pt>
                <c:pt idx="318">
                  <c:v>42125</c:v>
                </c:pt>
                <c:pt idx="319">
                  <c:v>42125</c:v>
                </c:pt>
                <c:pt idx="320">
                  <c:v>42125</c:v>
                </c:pt>
                <c:pt idx="321">
                  <c:v>42125</c:v>
                </c:pt>
                <c:pt idx="322">
                  <c:v>42125</c:v>
                </c:pt>
                <c:pt idx="323">
                  <c:v>42125</c:v>
                </c:pt>
                <c:pt idx="324">
                  <c:v>42125</c:v>
                </c:pt>
                <c:pt idx="325">
                  <c:v>42125</c:v>
                </c:pt>
                <c:pt idx="326">
                  <c:v>42125</c:v>
                </c:pt>
                <c:pt idx="327">
                  <c:v>42125</c:v>
                </c:pt>
                <c:pt idx="328">
                  <c:v>42125</c:v>
                </c:pt>
                <c:pt idx="329">
                  <c:v>42125</c:v>
                </c:pt>
                <c:pt idx="330">
                  <c:v>42125</c:v>
                </c:pt>
                <c:pt idx="331">
                  <c:v>42125</c:v>
                </c:pt>
                <c:pt idx="332">
                  <c:v>42125</c:v>
                </c:pt>
                <c:pt idx="333">
                  <c:v>42125</c:v>
                </c:pt>
                <c:pt idx="334">
                  <c:v>42125</c:v>
                </c:pt>
                <c:pt idx="335">
                  <c:v>42125</c:v>
                </c:pt>
                <c:pt idx="336">
                  <c:v>42125</c:v>
                </c:pt>
                <c:pt idx="337">
                  <c:v>42125</c:v>
                </c:pt>
                <c:pt idx="338">
                  <c:v>42217</c:v>
                </c:pt>
                <c:pt idx="339">
                  <c:v>42217</c:v>
                </c:pt>
                <c:pt idx="340">
                  <c:v>42217</c:v>
                </c:pt>
                <c:pt idx="341">
                  <c:v>42217</c:v>
                </c:pt>
                <c:pt idx="342">
                  <c:v>42217</c:v>
                </c:pt>
                <c:pt idx="343">
                  <c:v>42217</c:v>
                </c:pt>
                <c:pt idx="344">
                  <c:v>42217</c:v>
                </c:pt>
                <c:pt idx="345">
                  <c:v>42217</c:v>
                </c:pt>
                <c:pt idx="346">
                  <c:v>42217</c:v>
                </c:pt>
                <c:pt idx="347">
                  <c:v>42217</c:v>
                </c:pt>
                <c:pt idx="348">
                  <c:v>42217</c:v>
                </c:pt>
                <c:pt idx="349">
                  <c:v>42217</c:v>
                </c:pt>
                <c:pt idx="350">
                  <c:v>42217</c:v>
                </c:pt>
                <c:pt idx="351">
                  <c:v>42217</c:v>
                </c:pt>
                <c:pt idx="352">
                  <c:v>42248</c:v>
                </c:pt>
                <c:pt idx="353">
                  <c:v>42248</c:v>
                </c:pt>
                <c:pt idx="354">
                  <c:v>42248</c:v>
                </c:pt>
                <c:pt idx="355">
                  <c:v>42248</c:v>
                </c:pt>
                <c:pt idx="356">
                  <c:v>42248</c:v>
                </c:pt>
                <c:pt idx="357">
                  <c:v>42248</c:v>
                </c:pt>
                <c:pt idx="358">
                  <c:v>42248</c:v>
                </c:pt>
                <c:pt idx="359">
                  <c:v>42248</c:v>
                </c:pt>
                <c:pt idx="360">
                  <c:v>42248</c:v>
                </c:pt>
                <c:pt idx="361">
                  <c:v>42248</c:v>
                </c:pt>
                <c:pt idx="362">
                  <c:v>42248</c:v>
                </c:pt>
                <c:pt idx="363">
                  <c:v>42248</c:v>
                </c:pt>
                <c:pt idx="364">
                  <c:v>42248</c:v>
                </c:pt>
                <c:pt idx="365">
                  <c:v>42248</c:v>
                </c:pt>
                <c:pt idx="366">
                  <c:v>42248</c:v>
                </c:pt>
                <c:pt idx="367">
                  <c:v>42248</c:v>
                </c:pt>
                <c:pt idx="368">
                  <c:v>42248</c:v>
                </c:pt>
                <c:pt idx="369">
                  <c:v>42248</c:v>
                </c:pt>
                <c:pt idx="370">
                  <c:v>42248</c:v>
                </c:pt>
                <c:pt idx="371">
                  <c:v>42248</c:v>
                </c:pt>
                <c:pt idx="372">
                  <c:v>42248</c:v>
                </c:pt>
                <c:pt idx="373">
                  <c:v>42248</c:v>
                </c:pt>
                <c:pt idx="374">
                  <c:v>42248</c:v>
                </c:pt>
                <c:pt idx="375">
                  <c:v>42248</c:v>
                </c:pt>
                <c:pt idx="376">
                  <c:v>42248</c:v>
                </c:pt>
                <c:pt idx="377">
                  <c:v>42248</c:v>
                </c:pt>
                <c:pt idx="378">
                  <c:v>42248</c:v>
                </c:pt>
                <c:pt idx="379">
                  <c:v>42248</c:v>
                </c:pt>
                <c:pt idx="380">
                  <c:v>42248</c:v>
                </c:pt>
                <c:pt idx="381">
                  <c:v>42248</c:v>
                </c:pt>
                <c:pt idx="382">
                  <c:v>42248</c:v>
                </c:pt>
                <c:pt idx="383">
                  <c:v>42248</c:v>
                </c:pt>
                <c:pt idx="384">
                  <c:v>42248</c:v>
                </c:pt>
                <c:pt idx="385">
                  <c:v>42248</c:v>
                </c:pt>
                <c:pt idx="386">
                  <c:v>42248</c:v>
                </c:pt>
                <c:pt idx="387">
                  <c:v>42248</c:v>
                </c:pt>
                <c:pt idx="388">
                  <c:v>42248</c:v>
                </c:pt>
                <c:pt idx="389">
                  <c:v>42248</c:v>
                </c:pt>
                <c:pt idx="390">
                  <c:v>42248</c:v>
                </c:pt>
                <c:pt idx="391">
                  <c:v>42248</c:v>
                </c:pt>
                <c:pt idx="392">
                  <c:v>42248</c:v>
                </c:pt>
                <c:pt idx="393">
                  <c:v>42248</c:v>
                </c:pt>
                <c:pt idx="394">
                  <c:v>42248</c:v>
                </c:pt>
                <c:pt idx="395">
                  <c:v>42248</c:v>
                </c:pt>
                <c:pt idx="396">
                  <c:v>42248</c:v>
                </c:pt>
                <c:pt idx="397">
                  <c:v>42248</c:v>
                </c:pt>
                <c:pt idx="398">
                  <c:v>42248</c:v>
                </c:pt>
                <c:pt idx="399">
                  <c:v>42248</c:v>
                </c:pt>
                <c:pt idx="400">
                  <c:v>42248</c:v>
                </c:pt>
                <c:pt idx="401">
                  <c:v>42248</c:v>
                </c:pt>
                <c:pt idx="402">
                  <c:v>42248</c:v>
                </c:pt>
                <c:pt idx="403">
                  <c:v>42248</c:v>
                </c:pt>
                <c:pt idx="404">
                  <c:v>42248</c:v>
                </c:pt>
                <c:pt idx="405">
                  <c:v>42248</c:v>
                </c:pt>
                <c:pt idx="406">
                  <c:v>42248</c:v>
                </c:pt>
                <c:pt idx="407">
                  <c:v>42248</c:v>
                </c:pt>
                <c:pt idx="408">
                  <c:v>42248</c:v>
                </c:pt>
                <c:pt idx="409">
                  <c:v>42248</c:v>
                </c:pt>
                <c:pt idx="410">
                  <c:v>42248</c:v>
                </c:pt>
                <c:pt idx="411">
                  <c:v>42248</c:v>
                </c:pt>
                <c:pt idx="412">
                  <c:v>42248</c:v>
                </c:pt>
                <c:pt idx="413">
                  <c:v>42248</c:v>
                </c:pt>
                <c:pt idx="414">
                  <c:v>42309</c:v>
                </c:pt>
                <c:pt idx="415">
                  <c:v>42309</c:v>
                </c:pt>
                <c:pt idx="416">
                  <c:v>42309</c:v>
                </c:pt>
                <c:pt idx="417">
                  <c:v>42309</c:v>
                </c:pt>
                <c:pt idx="418">
                  <c:v>42309</c:v>
                </c:pt>
                <c:pt idx="419">
                  <c:v>42309</c:v>
                </c:pt>
                <c:pt idx="420">
                  <c:v>42309</c:v>
                </c:pt>
                <c:pt idx="421">
                  <c:v>42309</c:v>
                </c:pt>
                <c:pt idx="422">
                  <c:v>42309</c:v>
                </c:pt>
                <c:pt idx="423">
                  <c:v>42309</c:v>
                </c:pt>
                <c:pt idx="424">
                  <c:v>42309</c:v>
                </c:pt>
                <c:pt idx="425">
                  <c:v>42309</c:v>
                </c:pt>
                <c:pt idx="426">
                  <c:v>42309</c:v>
                </c:pt>
                <c:pt idx="427">
                  <c:v>42339</c:v>
                </c:pt>
                <c:pt idx="428">
                  <c:v>42339</c:v>
                </c:pt>
                <c:pt idx="429">
                  <c:v>42339</c:v>
                </c:pt>
                <c:pt idx="430">
                  <c:v>42339</c:v>
                </c:pt>
                <c:pt idx="431">
                  <c:v>42339</c:v>
                </c:pt>
                <c:pt idx="432">
                  <c:v>42339</c:v>
                </c:pt>
                <c:pt idx="433">
                  <c:v>42339</c:v>
                </c:pt>
                <c:pt idx="434">
                  <c:v>42339</c:v>
                </c:pt>
                <c:pt idx="435">
                  <c:v>42339</c:v>
                </c:pt>
                <c:pt idx="436">
                  <c:v>42339</c:v>
                </c:pt>
                <c:pt idx="437">
                  <c:v>42339</c:v>
                </c:pt>
                <c:pt idx="438">
                  <c:v>42339</c:v>
                </c:pt>
                <c:pt idx="439">
                  <c:v>42339</c:v>
                </c:pt>
                <c:pt idx="440">
                  <c:v>42339</c:v>
                </c:pt>
                <c:pt idx="441">
                  <c:v>42401</c:v>
                </c:pt>
                <c:pt idx="442">
                  <c:v>42401</c:v>
                </c:pt>
                <c:pt idx="443">
                  <c:v>42401</c:v>
                </c:pt>
                <c:pt idx="444">
                  <c:v>42401</c:v>
                </c:pt>
                <c:pt idx="445">
                  <c:v>42401</c:v>
                </c:pt>
                <c:pt idx="446">
                  <c:v>42401</c:v>
                </c:pt>
                <c:pt idx="447">
                  <c:v>42401</c:v>
                </c:pt>
                <c:pt idx="448">
                  <c:v>42401</c:v>
                </c:pt>
                <c:pt idx="449">
                  <c:v>42401</c:v>
                </c:pt>
                <c:pt idx="450">
                  <c:v>42401</c:v>
                </c:pt>
                <c:pt idx="451">
                  <c:v>42401</c:v>
                </c:pt>
                <c:pt idx="452">
                  <c:v>42401</c:v>
                </c:pt>
                <c:pt idx="453">
                  <c:v>42401</c:v>
                </c:pt>
                <c:pt idx="454">
                  <c:v>42401</c:v>
                </c:pt>
                <c:pt idx="455">
                  <c:v>42401</c:v>
                </c:pt>
                <c:pt idx="456">
                  <c:v>42401</c:v>
                </c:pt>
                <c:pt idx="457">
                  <c:v>42401</c:v>
                </c:pt>
                <c:pt idx="458">
                  <c:v>42401</c:v>
                </c:pt>
                <c:pt idx="459">
                  <c:v>42401</c:v>
                </c:pt>
                <c:pt idx="460">
                  <c:v>42401</c:v>
                </c:pt>
                <c:pt idx="461">
                  <c:v>42401</c:v>
                </c:pt>
                <c:pt idx="462">
                  <c:v>42401</c:v>
                </c:pt>
                <c:pt idx="463">
                  <c:v>42401</c:v>
                </c:pt>
                <c:pt idx="464">
                  <c:v>42401</c:v>
                </c:pt>
                <c:pt idx="465">
                  <c:v>42401</c:v>
                </c:pt>
                <c:pt idx="466">
                  <c:v>42430</c:v>
                </c:pt>
                <c:pt idx="467">
                  <c:v>42430</c:v>
                </c:pt>
                <c:pt idx="468">
                  <c:v>42430</c:v>
                </c:pt>
                <c:pt idx="469">
                  <c:v>42430</c:v>
                </c:pt>
                <c:pt idx="470">
                  <c:v>42430</c:v>
                </c:pt>
                <c:pt idx="471">
                  <c:v>42430</c:v>
                </c:pt>
                <c:pt idx="472">
                  <c:v>42430</c:v>
                </c:pt>
                <c:pt idx="473">
                  <c:v>42430</c:v>
                </c:pt>
                <c:pt idx="474">
                  <c:v>42430</c:v>
                </c:pt>
                <c:pt idx="475">
                  <c:v>42430</c:v>
                </c:pt>
                <c:pt idx="476">
                  <c:v>42430</c:v>
                </c:pt>
                <c:pt idx="477">
                  <c:v>42430</c:v>
                </c:pt>
                <c:pt idx="478">
                  <c:v>42430</c:v>
                </c:pt>
                <c:pt idx="479">
                  <c:v>42430</c:v>
                </c:pt>
                <c:pt idx="480">
                  <c:v>42430</c:v>
                </c:pt>
                <c:pt idx="481">
                  <c:v>42430</c:v>
                </c:pt>
                <c:pt idx="482">
                  <c:v>42430</c:v>
                </c:pt>
                <c:pt idx="483">
                  <c:v>42430</c:v>
                </c:pt>
                <c:pt idx="484">
                  <c:v>42430</c:v>
                </c:pt>
                <c:pt idx="485">
                  <c:v>42430</c:v>
                </c:pt>
                <c:pt idx="486">
                  <c:v>42430</c:v>
                </c:pt>
                <c:pt idx="487">
                  <c:v>42430</c:v>
                </c:pt>
                <c:pt idx="488">
                  <c:v>42430</c:v>
                </c:pt>
                <c:pt idx="489">
                  <c:v>42430</c:v>
                </c:pt>
                <c:pt idx="490">
                  <c:v>42430</c:v>
                </c:pt>
                <c:pt idx="491">
                  <c:v>42430</c:v>
                </c:pt>
                <c:pt idx="492">
                  <c:v>42430</c:v>
                </c:pt>
                <c:pt idx="493">
                  <c:v>42430</c:v>
                </c:pt>
                <c:pt idx="494">
                  <c:v>42430</c:v>
                </c:pt>
                <c:pt idx="495">
                  <c:v>42430</c:v>
                </c:pt>
                <c:pt idx="496">
                  <c:v>42430</c:v>
                </c:pt>
                <c:pt idx="497">
                  <c:v>42430</c:v>
                </c:pt>
                <c:pt idx="498">
                  <c:v>42430</c:v>
                </c:pt>
                <c:pt idx="499">
                  <c:v>42430</c:v>
                </c:pt>
                <c:pt idx="500">
                  <c:v>42430</c:v>
                </c:pt>
                <c:pt idx="501">
                  <c:v>42430</c:v>
                </c:pt>
                <c:pt idx="502">
                  <c:v>42430</c:v>
                </c:pt>
                <c:pt idx="503">
                  <c:v>42491</c:v>
                </c:pt>
                <c:pt idx="504">
                  <c:v>42491</c:v>
                </c:pt>
                <c:pt idx="505">
                  <c:v>42491</c:v>
                </c:pt>
                <c:pt idx="506">
                  <c:v>42491</c:v>
                </c:pt>
                <c:pt idx="507">
                  <c:v>42491</c:v>
                </c:pt>
                <c:pt idx="508">
                  <c:v>42491</c:v>
                </c:pt>
                <c:pt idx="509">
                  <c:v>42491</c:v>
                </c:pt>
                <c:pt idx="510">
                  <c:v>42583</c:v>
                </c:pt>
                <c:pt idx="511">
                  <c:v>42583</c:v>
                </c:pt>
                <c:pt idx="512">
                  <c:v>42583</c:v>
                </c:pt>
                <c:pt idx="513">
                  <c:v>42583</c:v>
                </c:pt>
                <c:pt idx="514">
                  <c:v>42583</c:v>
                </c:pt>
                <c:pt idx="515">
                  <c:v>42583</c:v>
                </c:pt>
                <c:pt idx="516">
                  <c:v>42583</c:v>
                </c:pt>
                <c:pt idx="517">
                  <c:v>42583</c:v>
                </c:pt>
                <c:pt idx="518">
                  <c:v>42583</c:v>
                </c:pt>
                <c:pt idx="519">
                  <c:v>42583</c:v>
                </c:pt>
                <c:pt idx="520">
                  <c:v>42614</c:v>
                </c:pt>
                <c:pt idx="521">
                  <c:v>42614</c:v>
                </c:pt>
                <c:pt idx="522">
                  <c:v>42614</c:v>
                </c:pt>
                <c:pt idx="523">
                  <c:v>42614</c:v>
                </c:pt>
                <c:pt idx="524">
                  <c:v>42614</c:v>
                </c:pt>
                <c:pt idx="525">
                  <c:v>42767</c:v>
                </c:pt>
                <c:pt idx="526">
                  <c:v>42767</c:v>
                </c:pt>
                <c:pt idx="527">
                  <c:v>42767</c:v>
                </c:pt>
                <c:pt idx="528">
                  <c:v>42767</c:v>
                </c:pt>
                <c:pt idx="529">
                  <c:v>42767</c:v>
                </c:pt>
                <c:pt idx="530">
                  <c:v>42767</c:v>
                </c:pt>
                <c:pt idx="531">
                  <c:v>42767</c:v>
                </c:pt>
                <c:pt idx="532">
                  <c:v>42767</c:v>
                </c:pt>
                <c:pt idx="533">
                  <c:v>42767</c:v>
                </c:pt>
                <c:pt idx="534">
                  <c:v>42767</c:v>
                </c:pt>
                <c:pt idx="535">
                  <c:v>42767</c:v>
                </c:pt>
                <c:pt idx="536">
                  <c:v>42767</c:v>
                </c:pt>
                <c:pt idx="537">
                  <c:v>42767</c:v>
                </c:pt>
                <c:pt idx="538">
                  <c:v>42767</c:v>
                </c:pt>
                <c:pt idx="539">
                  <c:v>42767</c:v>
                </c:pt>
                <c:pt idx="540">
                  <c:v>42767</c:v>
                </c:pt>
                <c:pt idx="541">
                  <c:v>42767</c:v>
                </c:pt>
                <c:pt idx="542">
                  <c:v>42767</c:v>
                </c:pt>
                <c:pt idx="543">
                  <c:v>42767</c:v>
                </c:pt>
                <c:pt idx="544">
                  <c:v>42767</c:v>
                </c:pt>
                <c:pt idx="545">
                  <c:v>42767</c:v>
                </c:pt>
                <c:pt idx="546">
                  <c:v>42767</c:v>
                </c:pt>
                <c:pt idx="547">
                  <c:v>42767</c:v>
                </c:pt>
                <c:pt idx="548">
                  <c:v>42767</c:v>
                </c:pt>
                <c:pt idx="549">
                  <c:v>42767</c:v>
                </c:pt>
                <c:pt idx="550">
                  <c:v>42767</c:v>
                </c:pt>
                <c:pt idx="551">
                  <c:v>42767</c:v>
                </c:pt>
                <c:pt idx="552">
                  <c:v>42767</c:v>
                </c:pt>
                <c:pt idx="553">
                  <c:v>42767</c:v>
                </c:pt>
                <c:pt idx="554">
                  <c:v>42767</c:v>
                </c:pt>
                <c:pt idx="555">
                  <c:v>42767</c:v>
                </c:pt>
                <c:pt idx="556">
                  <c:v>42767</c:v>
                </c:pt>
                <c:pt idx="557">
                  <c:v>42767</c:v>
                </c:pt>
                <c:pt idx="558">
                  <c:v>42767</c:v>
                </c:pt>
                <c:pt idx="559">
                  <c:v>42767</c:v>
                </c:pt>
                <c:pt idx="560">
                  <c:v>42767</c:v>
                </c:pt>
                <c:pt idx="561">
                  <c:v>42767</c:v>
                </c:pt>
                <c:pt idx="562">
                  <c:v>42826</c:v>
                </c:pt>
                <c:pt idx="563">
                  <c:v>42826</c:v>
                </c:pt>
                <c:pt idx="564">
                  <c:v>42826</c:v>
                </c:pt>
                <c:pt idx="565">
                  <c:v>42826</c:v>
                </c:pt>
                <c:pt idx="566">
                  <c:v>42826</c:v>
                </c:pt>
                <c:pt idx="567">
                  <c:v>42826</c:v>
                </c:pt>
                <c:pt idx="568">
                  <c:v>42826</c:v>
                </c:pt>
                <c:pt idx="569">
                  <c:v>42826</c:v>
                </c:pt>
                <c:pt idx="570">
                  <c:v>42826</c:v>
                </c:pt>
                <c:pt idx="571">
                  <c:v>42826</c:v>
                </c:pt>
                <c:pt idx="572">
                  <c:v>42826</c:v>
                </c:pt>
                <c:pt idx="573">
                  <c:v>42826</c:v>
                </c:pt>
                <c:pt idx="574">
                  <c:v>42826</c:v>
                </c:pt>
                <c:pt idx="575">
                  <c:v>42826</c:v>
                </c:pt>
                <c:pt idx="576">
                  <c:v>42826</c:v>
                </c:pt>
                <c:pt idx="577">
                  <c:v>42856</c:v>
                </c:pt>
                <c:pt idx="578">
                  <c:v>42887</c:v>
                </c:pt>
                <c:pt idx="579">
                  <c:v>42887</c:v>
                </c:pt>
                <c:pt idx="580">
                  <c:v>42887</c:v>
                </c:pt>
                <c:pt idx="581">
                  <c:v>42887</c:v>
                </c:pt>
                <c:pt idx="582">
                  <c:v>42887</c:v>
                </c:pt>
                <c:pt idx="583">
                  <c:v>42887</c:v>
                </c:pt>
                <c:pt idx="584">
                  <c:v>42887</c:v>
                </c:pt>
                <c:pt idx="585">
                  <c:v>42887</c:v>
                </c:pt>
                <c:pt idx="586">
                  <c:v>43009</c:v>
                </c:pt>
                <c:pt idx="587">
                  <c:v>43009</c:v>
                </c:pt>
                <c:pt idx="588">
                  <c:v>43009</c:v>
                </c:pt>
                <c:pt idx="589">
                  <c:v>43009</c:v>
                </c:pt>
                <c:pt idx="590">
                  <c:v>43009</c:v>
                </c:pt>
                <c:pt idx="591">
                  <c:v>43009</c:v>
                </c:pt>
                <c:pt idx="592">
                  <c:v>43009</c:v>
                </c:pt>
                <c:pt idx="593">
                  <c:v>43009</c:v>
                </c:pt>
                <c:pt idx="594">
                  <c:v>43009</c:v>
                </c:pt>
                <c:pt idx="595">
                  <c:v>43009</c:v>
                </c:pt>
                <c:pt idx="596">
                  <c:v>43009</c:v>
                </c:pt>
                <c:pt idx="597">
                  <c:v>43009</c:v>
                </c:pt>
                <c:pt idx="598">
                  <c:v>43009</c:v>
                </c:pt>
                <c:pt idx="599">
                  <c:v>43009</c:v>
                </c:pt>
                <c:pt idx="600">
                  <c:v>43009</c:v>
                </c:pt>
                <c:pt idx="601">
                  <c:v>43009</c:v>
                </c:pt>
                <c:pt idx="602">
                  <c:v>43009</c:v>
                </c:pt>
                <c:pt idx="603">
                  <c:v>43009</c:v>
                </c:pt>
                <c:pt idx="604">
                  <c:v>43009</c:v>
                </c:pt>
                <c:pt idx="605">
                  <c:v>43009</c:v>
                </c:pt>
                <c:pt idx="606">
                  <c:v>43009</c:v>
                </c:pt>
                <c:pt idx="607">
                  <c:v>43009</c:v>
                </c:pt>
                <c:pt idx="608">
                  <c:v>43009</c:v>
                </c:pt>
                <c:pt idx="609">
                  <c:v>43009</c:v>
                </c:pt>
                <c:pt idx="610">
                  <c:v>43009</c:v>
                </c:pt>
                <c:pt idx="611">
                  <c:v>43009</c:v>
                </c:pt>
                <c:pt idx="612">
                  <c:v>43009</c:v>
                </c:pt>
                <c:pt idx="613">
                  <c:v>43009</c:v>
                </c:pt>
                <c:pt idx="614">
                  <c:v>43009</c:v>
                </c:pt>
                <c:pt idx="615">
                  <c:v>43070</c:v>
                </c:pt>
                <c:pt idx="616">
                  <c:v>43070</c:v>
                </c:pt>
                <c:pt idx="617">
                  <c:v>43070</c:v>
                </c:pt>
                <c:pt idx="618">
                  <c:v>43070</c:v>
                </c:pt>
                <c:pt idx="619">
                  <c:v>43070</c:v>
                </c:pt>
                <c:pt idx="620">
                  <c:v>43070</c:v>
                </c:pt>
                <c:pt idx="621">
                  <c:v>43252</c:v>
                </c:pt>
                <c:pt idx="622">
                  <c:v>43252</c:v>
                </c:pt>
                <c:pt idx="623">
                  <c:v>43252</c:v>
                </c:pt>
                <c:pt idx="624">
                  <c:v>43252</c:v>
                </c:pt>
                <c:pt idx="625">
                  <c:v>43252</c:v>
                </c:pt>
                <c:pt idx="626">
                  <c:v>43252</c:v>
                </c:pt>
                <c:pt idx="627">
                  <c:v>43252</c:v>
                </c:pt>
                <c:pt idx="628">
                  <c:v>43374</c:v>
                </c:pt>
                <c:pt idx="629">
                  <c:v>43374</c:v>
                </c:pt>
                <c:pt idx="630">
                  <c:v>43374</c:v>
                </c:pt>
                <c:pt idx="631">
                  <c:v>43374</c:v>
                </c:pt>
                <c:pt idx="632">
                  <c:v>43374</c:v>
                </c:pt>
                <c:pt idx="633">
                  <c:v>43374</c:v>
                </c:pt>
                <c:pt idx="634">
                  <c:v>43374</c:v>
                </c:pt>
                <c:pt idx="635">
                  <c:v>43374</c:v>
                </c:pt>
                <c:pt idx="636">
                  <c:v>43374</c:v>
                </c:pt>
                <c:pt idx="637">
                  <c:v>43374</c:v>
                </c:pt>
                <c:pt idx="638">
                  <c:v>43374</c:v>
                </c:pt>
                <c:pt idx="639">
                  <c:v>43374</c:v>
                </c:pt>
                <c:pt idx="640">
                  <c:v>43405</c:v>
                </c:pt>
                <c:pt idx="641">
                  <c:v>43405</c:v>
                </c:pt>
                <c:pt idx="642">
                  <c:v>43405</c:v>
                </c:pt>
                <c:pt idx="643">
                  <c:v>43405</c:v>
                </c:pt>
                <c:pt idx="644">
                  <c:v>43405</c:v>
                </c:pt>
                <c:pt idx="645">
                  <c:v>43405</c:v>
                </c:pt>
                <c:pt idx="646">
                  <c:v>43405</c:v>
                </c:pt>
                <c:pt idx="647">
                  <c:v>43405</c:v>
                </c:pt>
                <c:pt idx="648">
                  <c:v>43405</c:v>
                </c:pt>
                <c:pt idx="649">
                  <c:v>43405</c:v>
                </c:pt>
                <c:pt idx="650">
                  <c:v>43405</c:v>
                </c:pt>
                <c:pt idx="651">
                  <c:v>43405</c:v>
                </c:pt>
                <c:pt idx="652">
                  <c:v>43405</c:v>
                </c:pt>
                <c:pt idx="653">
                  <c:v>43405</c:v>
                </c:pt>
                <c:pt idx="654">
                  <c:v>43405</c:v>
                </c:pt>
                <c:pt idx="655">
                  <c:v>43412</c:v>
                </c:pt>
                <c:pt idx="656">
                  <c:v>43497</c:v>
                </c:pt>
                <c:pt idx="657">
                  <c:v>43497</c:v>
                </c:pt>
                <c:pt idx="658">
                  <c:v>43497</c:v>
                </c:pt>
                <c:pt idx="659">
                  <c:v>43497</c:v>
                </c:pt>
                <c:pt idx="660">
                  <c:v>43497</c:v>
                </c:pt>
                <c:pt idx="661">
                  <c:v>43497</c:v>
                </c:pt>
                <c:pt idx="662">
                  <c:v>43497</c:v>
                </c:pt>
                <c:pt idx="663">
                  <c:v>43497</c:v>
                </c:pt>
                <c:pt idx="664">
                  <c:v>43497</c:v>
                </c:pt>
                <c:pt idx="665">
                  <c:v>43497</c:v>
                </c:pt>
                <c:pt idx="666">
                  <c:v>43497</c:v>
                </c:pt>
                <c:pt idx="667">
                  <c:v>43497</c:v>
                </c:pt>
                <c:pt idx="668">
                  <c:v>43586</c:v>
                </c:pt>
                <c:pt idx="669">
                  <c:v>43586</c:v>
                </c:pt>
                <c:pt idx="670">
                  <c:v>43586</c:v>
                </c:pt>
                <c:pt idx="671">
                  <c:v>43586</c:v>
                </c:pt>
                <c:pt idx="672">
                  <c:v>43586</c:v>
                </c:pt>
                <c:pt idx="673">
                  <c:v>43586</c:v>
                </c:pt>
                <c:pt idx="674">
                  <c:v>43586</c:v>
                </c:pt>
                <c:pt idx="675">
                  <c:v>43586</c:v>
                </c:pt>
                <c:pt idx="676">
                  <c:v>43586</c:v>
                </c:pt>
                <c:pt idx="677">
                  <c:v>43586</c:v>
                </c:pt>
                <c:pt idx="678">
                  <c:v>43586</c:v>
                </c:pt>
                <c:pt idx="679">
                  <c:v>43586</c:v>
                </c:pt>
                <c:pt idx="680">
                  <c:v>43586</c:v>
                </c:pt>
                <c:pt idx="681">
                  <c:v>43586</c:v>
                </c:pt>
                <c:pt idx="682">
                  <c:v>43586</c:v>
                </c:pt>
                <c:pt idx="683">
                  <c:v>43586</c:v>
                </c:pt>
                <c:pt idx="684">
                  <c:v>43586</c:v>
                </c:pt>
                <c:pt idx="685">
                  <c:v>43586</c:v>
                </c:pt>
                <c:pt idx="686">
                  <c:v>43586</c:v>
                </c:pt>
                <c:pt idx="687">
                  <c:v>43586</c:v>
                </c:pt>
                <c:pt idx="688">
                  <c:v>43586</c:v>
                </c:pt>
                <c:pt idx="689">
                  <c:v>43586</c:v>
                </c:pt>
                <c:pt idx="690">
                  <c:v>43586</c:v>
                </c:pt>
                <c:pt idx="691">
                  <c:v>43586</c:v>
                </c:pt>
                <c:pt idx="692">
                  <c:v>43586</c:v>
                </c:pt>
                <c:pt idx="693">
                  <c:v>43586</c:v>
                </c:pt>
                <c:pt idx="694">
                  <c:v>43586</c:v>
                </c:pt>
                <c:pt idx="695">
                  <c:v>43586</c:v>
                </c:pt>
                <c:pt idx="696">
                  <c:v>43586</c:v>
                </c:pt>
                <c:pt idx="697">
                  <c:v>43586</c:v>
                </c:pt>
                <c:pt idx="698">
                  <c:v>43586</c:v>
                </c:pt>
                <c:pt idx="699">
                  <c:v>43586</c:v>
                </c:pt>
                <c:pt idx="700">
                  <c:v>43586</c:v>
                </c:pt>
                <c:pt idx="701">
                  <c:v>43586</c:v>
                </c:pt>
                <c:pt idx="702">
                  <c:v>43586</c:v>
                </c:pt>
                <c:pt idx="703">
                  <c:v>43586</c:v>
                </c:pt>
                <c:pt idx="704">
                  <c:v>43586</c:v>
                </c:pt>
                <c:pt idx="705">
                  <c:v>43586</c:v>
                </c:pt>
                <c:pt idx="706">
                  <c:v>43586</c:v>
                </c:pt>
                <c:pt idx="707">
                  <c:v>43586</c:v>
                </c:pt>
                <c:pt idx="708">
                  <c:v>43586</c:v>
                </c:pt>
                <c:pt idx="709">
                  <c:v>43586</c:v>
                </c:pt>
                <c:pt idx="710">
                  <c:v>43586</c:v>
                </c:pt>
                <c:pt idx="711">
                  <c:v>43586</c:v>
                </c:pt>
                <c:pt idx="712">
                  <c:v>43586</c:v>
                </c:pt>
                <c:pt idx="713">
                  <c:v>43586</c:v>
                </c:pt>
                <c:pt idx="714">
                  <c:v>43586</c:v>
                </c:pt>
                <c:pt idx="715">
                  <c:v>43586</c:v>
                </c:pt>
                <c:pt idx="716">
                  <c:v>43586</c:v>
                </c:pt>
                <c:pt idx="717">
                  <c:v>43586</c:v>
                </c:pt>
                <c:pt idx="718">
                  <c:v>43586</c:v>
                </c:pt>
                <c:pt idx="719">
                  <c:v>43586</c:v>
                </c:pt>
                <c:pt idx="720">
                  <c:v>43586</c:v>
                </c:pt>
                <c:pt idx="721">
                  <c:v>43586</c:v>
                </c:pt>
                <c:pt idx="722">
                  <c:v>43586</c:v>
                </c:pt>
                <c:pt idx="723">
                  <c:v>43586</c:v>
                </c:pt>
                <c:pt idx="724">
                  <c:v>43586</c:v>
                </c:pt>
                <c:pt idx="725">
                  <c:v>43586</c:v>
                </c:pt>
                <c:pt idx="726">
                  <c:v>43586</c:v>
                </c:pt>
                <c:pt idx="727">
                  <c:v>43586</c:v>
                </c:pt>
                <c:pt idx="728">
                  <c:v>43586</c:v>
                </c:pt>
                <c:pt idx="729">
                  <c:v>43586</c:v>
                </c:pt>
                <c:pt idx="730">
                  <c:v>43586</c:v>
                </c:pt>
                <c:pt idx="731">
                  <c:v>43586</c:v>
                </c:pt>
                <c:pt idx="732">
                  <c:v>43586</c:v>
                </c:pt>
                <c:pt idx="733">
                  <c:v>43586</c:v>
                </c:pt>
                <c:pt idx="734">
                  <c:v>43586</c:v>
                </c:pt>
                <c:pt idx="735">
                  <c:v>43586</c:v>
                </c:pt>
                <c:pt idx="736">
                  <c:v>43586</c:v>
                </c:pt>
                <c:pt idx="737">
                  <c:v>43586</c:v>
                </c:pt>
                <c:pt idx="738">
                  <c:v>43586</c:v>
                </c:pt>
                <c:pt idx="739">
                  <c:v>43586</c:v>
                </c:pt>
                <c:pt idx="740">
                  <c:v>43586</c:v>
                </c:pt>
                <c:pt idx="741">
                  <c:v>43586</c:v>
                </c:pt>
                <c:pt idx="742">
                  <c:v>43586</c:v>
                </c:pt>
                <c:pt idx="743">
                  <c:v>43586</c:v>
                </c:pt>
                <c:pt idx="744">
                  <c:v>43586</c:v>
                </c:pt>
                <c:pt idx="745">
                  <c:v>43586</c:v>
                </c:pt>
                <c:pt idx="746">
                  <c:v>43586</c:v>
                </c:pt>
                <c:pt idx="747">
                  <c:v>43586</c:v>
                </c:pt>
                <c:pt idx="748">
                  <c:v>43586</c:v>
                </c:pt>
                <c:pt idx="749">
                  <c:v>43586</c:v>
                </c:pt>
                <c:pt idx="750">
                  <c:v>43586</c:v>
                </c:pt>
                <c:pt idx="751">
                  <c:v>43586</c:v>
                </c:pt>
                <c:pt idx="752">
                  <c:v>43586</c:v>
                </c:pt>
                <c:pt idx="753">
                  <c:v>43586</c:v>
                </c:pt>
                <c:pt idx="754">
                  <c:v>43586</c:v>
                </c:pt>
                <c:pt idx="755">
                  <c:v>43586</c:v>
                </c:pt>
                <c:pt idx="756">
                  <c:v>43586</c:v>
                </c:pt>
                <c:pt idx="757">
                  <c:v>43586</c:v>
                </c:pt>
                <c:pt idx="758">
                  <c:v>43586</c:v>
                </c:pt>
                <c:pt idx="759">
                  <c:v>43586</c:v>
                </c:pt>
                <c:pt idx="760">
                  <c:v>43586</c:v>
                </c:pt>
                <c:pt idx="761">
                  <c:v>43586</c:v>
                </c:pt>
                <c:pt idx="762">
                  <c:v>43617</c:v>
                </c:pt>
                <c:pt idx="763">
                  <c:v>43617</c:v>
                </c:pt>
                <c:pt idx="764">
                  <c:v>43617</c:v>
                </c:pt>
                <c:pt idx="765">
                  <c:v>43617</c:v>
                </c:pt>
                <c:pt idx="766">
                  <c:v>43617</c:v>
                </c:pt>
                <c:pt idx="767">
                  <c:v>43617</c:v>
                </c:pt>
                <c:pt idx="768">
                  <c:v>43617</c:v>
                </c:pt>
                <c:pt idx="769">
                  <c:v>43617</c:v>
                </c:pt>
                <c:pt idx="770">
                  <c:v>43617</c:v>
                </c:pt>
                <c:pt idx="771">
                  <c:v>43617</c:v>
                </c:pt>
                <c:pt idx="772">
                  <c:v>43617</c:v>
                </c:pt>
                <c:pt idx="773">
                  <c:v>43617</c:v>
                </c:pt>
                <c:pt idx="774">
                  <c:v>43617</c:v>
                </c:pt>
                <c:pt idx="775">
                  <c:v>43617</c:v>
                </c:pt>
                <c:pt idx="776">
                  <c:v>43617</c:v>
                </c:pt>
                <c:pt idx="777">
                  <c:v>43617</c:v>
                </c:pt>
                <c:pt idx="778">
                  <c:v>43617</c:v>
                </c:pt>
                <c:pt idx="779">
                  <c:v>43617</c:v>
                </c:pt>
                <c:pt idx="780">
                  <c:v>43617</c:v>
                </c:pt>
                <c:pt idx="781">
                  <c:v>43617</c:v>
                </c:pt>
                <c:pt idx="782">
                  <c:v>43617</c:v>
                </c:pt>
                <c:pt idx="783">
                  <c:v>43617</c:v>
                </c:pt>
                <c:pt idx="784">
                  <c:v>43617</c:v>
                </c:pt>
                <c:pt idx="785">
                  <c:v>43617</c:v>
                </c:pt>
                <c:pt idx="786">
                  <c:v>43617</c:v>
                </c:pt>
                <c:pt idx="787">
                  <c:v>43617</c:v>
                </c:pt>
                <c:pt idx="788">
                  <c:v>43617</c:v>
                </c:pt>
                <c:pt idx="789">
                  <c:v>43617</c:v>
                </c:pt>
                <c:pt idx="790">
                  <c:v>43617</c:v>
                </c:pt>
                <c:pt idx="791">
                  <c:v>43617</c:v>
                </c:pt>
                <c:pt idx="792">
                  <c:v>43617</c:v>
                </c:pt>
                <c:pt idx="793">
                  <c:v>43647</c:v>
                </c:pt>
                <c:pt idx="794">
                  <c:v>43647</c:v>
                </c:pt>
                <c:pt idx="795">
                  <c:v>43800</c:v>
                </c:pt>
                <c:pt idx="796">
                  <c:v>43800</c:v>
                </c:pt>
                <c:pt idx="797">
                  <c:v>43800</c:v>
                </c:pt>
                <c:pt idx="798">
                  <c:v>43800</c:v>
                </c:pt>
                <c:pt idx="799">
                  <c:v>43800</c:v>
                </c:pt>
                <c:pt idx="800">
                  <c:v>43800</c:v>
                </c:pt>
                <c:pt idx="801">
                  <c:v>43800</c:v>
                </c:pt>
                <c:pt idx="802">
                  <c:v>43800</c:v>
                </c:pt>
                <c:pt idx="803">
                  <c:v>43800</c:v>
                </c:pt>
                <c:pt idx="804">
                  <c:v>43800</c:v>
                </c:pt>
                <c:pt idx="805">
                  <c:v>43800</c:v>
                </c:pt>
                <c:pt idx="806">
                  <c:v>43800</c:v>
                </c:pt>
                <c:pt idx="807">
                  <c:v>43800</c:v>
                </c:pt>
                <c:pt idx="808">
                  <c:v>43800</c:v>
                </c:pt>
                <c:pt idx="809">
                  <c:v>43800</c:v>
                </c:pt>
                <c:pt idx="810">
                  <c:v>43800</c:v>
                </c:pt>
                <c:pt idx="811">
                  <c:v>43800</c:v>
                </c:pt>
                <c:pt idx="812">
                  <c:v>43800</c:v>
                </c:pt>
                <c:pt idx="813">
                  <c:v>43800</c:v>
                </c:pt>
                <c:pt idx="814">
                  <c:v>43800</c:v>
                </c:pt>
                <c:pt idx="815">
                  <c:v>43800</c:v>
                </c:pt>
                <c:pt idx="816">
                  <c:v>43800</c:v>
                </c:pt>
                <c:pt idx="817">
                  <c:v>43800</c:v>
                </c:pt>
                <c:pt idx="818">
                  <c:v>43800</c:v>
                </c:pt>
                <c:pt idx="819">
                  <c:v>43800</c:v>
                </c:pt>
                <c:pt idx="820">
                  <c:v>43800</c:v>
                </c:pt>
                <c:pt idx="821">
                  <c:v>43800</c:v>
                </c:pt>
                <c:pt idx="822">
                  <c:v>43800</c:v>
                </c:pt>
                <c:pt idx="823">
                  <c:v>43800</c:v>
                </c:pt>
                <c:pt idx="824">
                  <c:v>43800</c:v>
                </c:pt>
                <c:pt idx="825">
                  <c:v>44013</c:v>
                </c:pt>
                <c:pt idx="826">
                  <c:v>44013</c:v>
                </c:pt>
                <c:pt idx="827">
                  <c:v>44013</c:v>
                </c:pt>
                <c:pt idx="828">
                  <c:v>44013</c:v>
                </c:pt>
                <c:pt idx="829">
                  <c:v>44013</c:v>
                </c:pt>
                <c:pt idx="830">
                  <c:v>44013</c:v>
                </c:pt>
                <c:pt idx="831">
                  <c:v>44013</c:v>
                </c:pt>
                <c:pt idx="832">
                  <c:v>44013</c:v>
                </c:pt>
                <c:pt idx="833">
                  <c:v>44013</c:v>
                </c:pt>
                <c:pt idx="834">
                  <c:v>44013</c:v>
                </c:pt>
                <c:pt idx="835">
                  <c:v>44013</c:v>
                </c:pt>
                <c:pt idx="836">
                  <c:v>44013</c:v>
                </c:pt>
                <c:pt idx="837">
                  <c:v>44013</c:v>
                </c:pt>
                <c:pt idx="838">
                  <c:v>44013</c:v>
                </c:pt>
                <c:pt idx="839">
                  <c:v>44013</c:v>
                </c:pt>
                <c:pt idx="840">
                  <c:v>44013</c:v>
                </c:pt>
                <c:pt idx="841">
                  <c:v>44013</c:v>
                </c:pt>
                <c:pt idx="842">
                  <c:v>44013</c:v>
                </c:pt>
                <c:pt idx="843">
                  <c:v>44013</c:v>
                </c:pt>
                <c:pt idx="844">
                  <c:v>44013</c:v>
                </c:pt>
                <c:pt idx="845">
                  <c:v>44013</c:v>
                </c:pt>
                <c:pt idx="846">
                  <c:v>44013</c:v>
                </c:pt>
                <c:pt idx="847">
                  <c:v>44013</c:v>
                </c:pt>
                <c:pt idx="848">
                  <c:v>44013</c:v>
                </c:pt>
                <c:pt idx="849">
                  <c:v>44013</c:v>
                </c:pt>
                <c:pt idx="850">
                  <c:v>44044</c:v>
                </c:pt>
                <c:pt idx="851">
                  <c:v>44044</c:v>
                </c:pt>
                <c:pt idx="852">
                  <c:v>44044</c:v>
                </c:pt>
                <c:pt idx="853">
                  <c:v>44044</c:v>
                </c:pt>
                <c:pt idx="854">
                  <c:v>44044</c:v>
                </c:pt>
                <c:pt idx="855">
                  <c:v>44044</c:v>
                </c:pt>
                <c:pt idx="856">
                  <c:v>44044</c:v>
                </c:pt>
                <c:pt idx="857">
                  <c:v>44044</c:v>
                </c:pt>
                <c:pt idx="858">
                  <c:v>44044</c:v>
                </c:pt>
                <c:pt idx="859">
                  <c:v>44044</c:v>
                </c:pt>
                <c:pt idx="860">
                  <c:v>44044</c:v>
                </c:pt>
                <c:pt idx="861">
                  <c:v>44044</c:v>
                </c:pt>
                <c:pt idx="862">
                  <c:v>44044</c:v>
                </c:pt>
                <c:pt idx="863">
                  <c:v>44044</c:v>
                </c:pt>
                <c:pt idx="864">
                  <c:v>44044</c:v>
                </c:pt>
                <c:pt idx="865">
                  <c:v>44136</c:v>
                </c:pt>
                <c:pt idx="866">
                  <c:v>44136</c:v>
                </c:pt>
                <c:pt idx="867">
                  <c:v>44136</c:v>
                </c:pt>
                <c:pt idx="868">
                  <c:v>44136</c:v>
                </c:pt>
                <c:pt idx="869">
                  <c:v>44136</c:v>
                </c:pt>
                <c:pt idx="870">
                  <c:v>44136</c:v>
                </c:pt>
                <c:pt idx="871">
                  <c:v>44136</c:v>
                </c:pt>
                <c:pt idx="872">
                  <c:v>44136</c:v>
                </c:pt>
                <c:pt idx="873">
                  <c:v>44136</c:v>
                </c:pt>
                <c:pt idx="874">
                  <c:v>44136</c:v>
                </c:pt>
                <c:pt idx="875">
                  <c:v>44136</c:v>
                </c:pt>
                <c:pt idx="876">
                  <c:v>44136</c:v>
                </c:pt>
                <c:pt idx="877">
                  <c:v>44136</c:v>
                </c:pt>
                <c:pt idx="878">
                  <c:v>44136</c:v>
                </c:pt>
                <c:pt idx="879">
                  <c:v>44136</c:v>
                </c:pt>
                <c:pt idx="880">
                  <c:v>44136</c:v>
                </c:pt>
                <c:pt idx="881">
                  <c:v>44136</c:v>
                </c:pt>
                <c:pt idx="882">
                  <c:v>44136</c:v>
                </c:pt>
                <c:pt idx="883">
                  <c:v>44136</c:v>
                </c:pt>
                <c:pt idx="884">
                  <c:v>44136</c:v>
                </c:pt>
                <c:pt idx="885">
                  <c:v>44136</c:v>
                </c:pt>
                <c:pt idx="886">
                  <c:v>44136</c:v>
                </c:pt>
                <c:pt idx="887">
                  <c:v>44136</c:v>
                </c:pt>
                <c:pt idx="888">
                  <c:v>44136</c:v>
                </c:pt>
                <c:pt idx="889">
                  <c:v>44136</c:v>
                </c:pt>
                <c:pt idx="890">
                  <c:v>44136</c:v>
                </c:pt>
                <c:pt idx="891">
                  <c:v>44136</c:v>
                </c:pt>
                <c:pt idx="892">
                  <c:v>44136</c:v>
                </c:pt>
                <c:pt idx="893">
                  <c:v>44136</c:v>
                </c:pt>
                <c:pt idx="894">
                  <c:v>44136</c:v>
                </c:pt>
                <c:pt idx="895">
                  <c:v>44136</c:v>
                </c:pt>
                <c:pt idx="896">
                  <c:v>44136</c:v>
                </c:pt>
                <c:pt idx="897">
                  <c:v>44136</c:v>
                </c:pt>
                <c:pt idx="898">
                  <c:v>44166</c:v>
                </c:pt>
                <c:pt idx="899">
                  <c:v>44166</c:v>
                </c:pt>
                <c:pt idx="900">
                  <c:v>44166</c:v>
                </c:pt>
                <c:pt idx="901">
                  <c:v>44166</c:v>
                </c:pt>
                <c:pt idx="902">
                  <c:v>44166</c:v>
                </c:pt>
                <c:pt idx="903">
                  <c:v>44166</c:v>
                </c:pt>
                <c:pt idx="904">
                  <c:v>44166</c:v>
                </c:pt>
                <c:pt idx="905">
                  <c:v>44166</c:v>
                </c:pt>
                <c:pt idx="906">
                  <c:v>44166</c:v>
                </c:pt>
                <c:pt idx="907">
                  <c:v>44166</c:v>
                </c:pt>
                <c:pt idx="908">
                  <c:v>44166</c:v>
                </c:pt>
                <c:pt idx="909">
                  <c:v>44166</c:v>
                </c:pt>
                <c:pt idx="910">
                  <c:v>44166</c:v>
                </c:pt>
                <c:pt idx="911">
                  <c:v>44166</c:v>
                </c:pt>
                <c:pt idx="912">
                  <c:v>44166</c:v>
                </c:pt>
                <c:pt idx="913">
                  <c:v>44166</c:v>
                </c:pt>
                <c:pt idx="914">
                  <c:v>44166</c:v>
                </c:pt>
                <c:pt idx="915">
                  <c:v>44166</c:v>
                </c:pt>
                <c:pt idx="916">
                  <c:v>44166</c:v>
                </c:pt>
                <c:pt idx="917">
                  <c:v>44166</c:v>
                </c:pt>
                <c:pt idx="918">
                  <c:v>44166</c:v>
                </c:pt>
                <c:pt idx="919">
                  <c:v>44228</c:v>
                </c:pt>
                <c:pt idx="920">
                  <c:v>44228</c:v>
                </c:pt>
                <c:pt idx="921">
                  <c:v>44440</c:v>
                </c:pt>
                <c:pt idx="922">
                  <c:v>44440</c:v>
                </c:pt>
                <c:pt idx="923">
                  <c:v>44440</c:v>
                </c:pt>
                <c:pt idx="924">
                  <c:v>44440</c:v>
                </c:pt>
                <c:pt idx="925">
                  <c:v>44440</c:v>
                </c:pt>
                <c:pt idx="926">
                  <c:v>44440</c:v>
                </c:pt>
                <c:pt idx="927">
                  <c:v>44440</c:v>
                </c:pt>
                <c:pt idx="928">
                  <c:v>44440</c:v>
                </c:pt>
                <c:pt idx="929">
                  <c:v>44440</c:v>
                </c:pt>
                <c:pt idx="930">
                  <c:v>44440</c:v>
                </c:pt>
                <c:pt idx="931">
                  <c:v>44440</c:v>
                </c:pt>
                <c:pt idx="932">
                  <c:v>44440</c:v>
                </c:pt>
                <c:pt idx="933">
                  <c:v>44440</c:v>
                </c:pt>
                <c:pt idx="934">
                  <c:v>44440</c:v>
                </c:pt>
                <c:pt idx="935">
                  <c:v>44440</c:v>
                </c:pt>
                <c:pt idx="936">
                  <c:v>44440</c:v>
                </c:pt>
                <c:pt idx="937">
                  <c:v>44440</c:v>
                </c:pt>
                <c:pt idx="938">
                  <c:v>44440</c:v>
                </c:pt>
                <c:pt idx="939">
                  <c:v>44440</c:v>
                </c:pt>
                <c:pt idx="940">
                  <c:v>44440</c:v>
                </c:pt>
                <c:pt idx="941">
                  <c:v>44440</c:v>
                </c:pt>
              </c:numCache>
            </c:numRef>
          </c:cat>
          <c:val>
            <c:numRef>
              <c:f>Feuil5!$J$2:$J$943</c:f>
              <c:numCache>
                <c:formatCode>General</c:formatCode>
                <c:ptCount val="942"/>
                <c:pt idx="0">
                  <c:v>272</c:v>
                </c:pt>
                <c:pt idx="1">
                  <c:v>272</c:v>
                </c:pt>
                <c:pt idx="2">
                  <c:v>272</c:v>
                </c:pt>
                <c:pt idx="3">
                  <c:v>272</c:v>
                </c:pt>
                <c:pt idx="4">
                  <c:v>272</c:v>
                </c:pt>
                <c:pt idx="5">
                  <c:v>272</c:v>
                </c:pt>
                <c:pt idx="6">
                  <c:v>272</c:v>
                </c:pt>
                <c:pt idx="7">
                  <c:v>272</c:v>
                </c:pt>
                <c:pt idx="8">
                  <c:v>272</c:v>
                </c:pt>
                <c:pt idx="9">
                  <c:v>272</c:v>
                </c:pt>
                <c:pt idx="10">
                  <c:v>272</c:v>
                </c:pt>
                <c:pt idx="11">
                  <c:v>272</c:v>
                </c:pt>
                <c:pt idx="12">
                  <c:v>272</c:v>
                </c:pt>
                <c:pt idx="13">
                  <c:v>272</c:v>
                </c:pt>
                <c:pt idx="14">
                  <c:v>272</c:v>
                </c:pt>
                <c:pt idx="15">
                  <c:v>272</c:v>
                </c:pt>
                <c:pt idx="16">
                  <c:v>272</c:v>
                </c:pt>
                <c:pt idx="17">
                  <c:v>272</c:v>
                </c:pt>
                <c:pt idx="18">
                  <c:v>272</c:v>
                </c:pt>
                <c:pt idx="19">
                  <c:v>272</c:v>
                </c:pt>
                <c:pt idx="20">
                  <c:v>272</c:v>
                </c:pt>
                <c:pt idx="21">
                  <c:v>272</c:v>
                </c:pt>
                <c:pt idx="22">
                  <c:v>272</c:v>
                </c:pt>
                <c:pt idx="23">
                  <c:v>268</c:v>
                </c:pt>
                <c:pt idx="24">
                  <c:v>268</c:v>
                </c:pt>
                <c:pt idx="25">
                  <c:v>268</c:v>
                </c:pt>
                <c:pt idx="26">
                  <c:v>268</c:v>
                </c:pt>
                <c:pt idx="27">
                  <c:v>268</c:v>
                </c:pt>
                <c:pt idx="28">
                  <c:v>268</c:v>
                </c:pt>
                <c:pt idx="29">
                  <c:v>268</c:v>
                </c:pt>
                <c:pt idx="30">
                  <c:v>268</c:v>
                </c:pt>
                <c:pt idx="31">
                  <c:v>268</c:v>
                </c:pt>
                <c:pt idx="32">
                  <c:v>268</c:v>
                </c:pt>
                <c:pt idx="33">
                  <c:v>268</c:v>
                </c:pt>
                <c:pt idx="34">
                  <c:v>268</c:v>
                </c:pt>
                <c:pt idx="35">
                  <c:v>268</c:v>
                </c:pt>
                <c:pt idx="36">
                  <c:v>268</c:v>
                </c:pt>
                <c:pt idx="37">
                  <c:v>268</c:v>
                </c:pt>
                <c:pt idx="38">
                  <c:v>268</c:v>
                </c:pt>
                <c:pt idx="39">
                  <c:v>268</c:v>
                </c:pt>
                <c:pt idx="40">
                  <c:v>268</c:v>
                </c:pt>
                <c:pt idx="41">
                  <c:v>268</c:v>
                </c:pt>
                <c:pt idx="42">
                  <c:v>268</c:v>
                </c:pt>
                <c:pt idx="43">
                  <c:v>267</c:v>
                </c:pt>
                <c:pt idx="44">
                  <c:v>267</c:v>
                </c:pt>
                <c:pt idx="45">
                  <c:v>267</c:v>
                </c:pt>
                <c:pt idx="46">
                  <c:v>267</c:v>
                </c:pt>
                <c:pt idx="47">
                  <c:v>267</c:v>
                </c:pt>
                <c:pt idx="48">
                  <c:v>267</c:v>
                </c:pt>
                <c:pt idx="49">
                  <c:v>267</c:v>
                </c:pt>
                <c:pt idx="50">
                  <c:v>267</c:v>
                </c:pt>
                <c:pt idx="51">
                  <c:v>267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234</c:v>
                </c:pt>
                <c:pt idx="104">
                  <c:v>234</c:v>
                </c:pt>
                <c:pt idx="105">
                  <c:v>234</c:v>
                </c:pt>
                <c:pt idx="106">
                  <c:v>231</c:v>
                </c:pt>
                <c:pt idx="107">
                  <c:v>231</c:v>
                </c:pt>
                <c:pt idx="108">
                  <c:v>231</c:v>
                </c:pt>
                <c:pt idx="109">
                  <c:v>228</c:v>
                </c:pt>
                <c:pt idx="110">
                  <c:v>228</c:v>
                </c:pt>
                <c:pt idx="111">
                  <c:v>228</c:v>
                </c:pt>
                <c:pt idx="112">
                  <c:v>228</c:v>
                </c:pt>
                <c:pt idx="113">
                  <c:v>228</c:v>
                </c:pt>
                <c:pt idx="114">
                  <c:v>228</c:v>
                </c:pt>
                <c:pt idx="115">
                  <c:v>228</c:v>
                </c:pt>
                <c:pt idx="116">
                  <c:v>228</c:v>
                </c:pt>
                <c:pt idx="117">
                  <c:v>228</c:v>
                </c:pt>
                <c:pt idx="118">
                  <c:v>228</c:v>
                </c:pt>
                <c:pt idx="119">
                  <c:v>223</c:v>
                </c:pt>
                <c:pt idx="120">
                  <c:v>223</c:v>
                </c:pt>
                <c:pt idx="121">
                  <c:v>221</c:v>
                </c:pt>
                <c:pt idx="122">
                  <c:v>215</c:v>
                </c:pt>
                <c:pt idx="123">
                  <c:v>215</c:v>
                </c:pt>
                <c:pt idx="124">
                  <c:v>215</c:v>
                </c:pt>
                <c:pt idx="125">
                  <c:v>210</c:v>
                </c:pt>
                <c:pt idx="126">
                  <c:v>210</c:v>
                </c:pt>
                <c:pt idx="127">
                  <c:v>210</c:v>
                </c:pt>
                <c:pt idx="128">
                  <c:v>210</c:v>
                </c:pt>
                <c:pt idx="129">
                  <c:v>210</c:v>
                </c:pt>
                <c:pt idx="130">
                  <c:v>210</c:v>
                </c:pt>
                <c:pt idx="131">
                  <c:v>210</c:v>
                </c:pt>
                <c:pt idx="132">
                  <c:v>210</c:v>
                </c:pt>
                <c:pt idx="133">
                  <c:v>207</c:v>
                </c:pt>
                <c:pt idx="134">
                  <c:v>207</c:v>
                </c:pt>
                <c:pt idx="135">
                  <c:v>207</c:v>
                </c:pt>
                <c:pt idx="136">
                  <c:v>207</c:v>
                </c:pt>
                <c:pt idx="137">
                  <c:v>207</c:v>
                </c:pt>
                <c:pt idx="138">
                  <c:v>207</c:v>
                </c:pt>
                <c:pt idx="139">
                  <c:v>207</c:v>
                </c:pt>
                <c:pt idx="140">
                  <c:v>207</c:v>
                </c:pt>
                <c:pt idx="141">
                  <c:v>207</c:v>
                </c:pt>
                <c:pt idx="142">
                  <c:v>207</c:v>
                </c:pt>
                <c:pt idx="143">
                  <c:v>207</c:v>
                </c:pt>
                <c:pt idx="144">
                  <c:v>207</c:v>
                </c:pt>
                <c:pt idx="145">
                  <c:v>207</c:v>
                </c:pt>
                <c:pt idx="146">
                  <c:v>206</c:v>
                </c:pt>
                <c:pt idx="147">
                  <c:v>206</c:v>
                </c:pt>
                <c:pt idx="148">
                  <c:v>206</c:v>
                </c:pt>
                <c:pt idx="149">
                  <c:v>206</c:v>
                </c:pt>
                <c:pt idx="150">
                  <c:v>206</c:v>
                </c:pt>
                <c:pt idx="151">
                  <c:v>206</c:v>
                </c:pt>
                <c:pt idx="152">
                  <c:v>204</c:v>
                </c:pt>
                <c:pt idx="153">
                  <c:v>204</c:v>
                </c:pt>
                <c:pt idx="154">
                  <c:v>204</c:v>
                </c:pt>
                <c:pt idx="155">
                  <c:v>204</c:v>
                </c:pt>
                <c:pt idx="156">
                  <c:v>204</c:v>
                </c:pt>
                <c:pt idx="157">
                  <c:v>204</c:v>
                </c:pt>
                <c:pt idx="158">
                  <c:v>204</c:v>
                </c:pt>
                <c:pt idx="159">
                  <c:v>204</c:v>
                </c:pt>
                <c:pt idx="160">
                  <c:v>204</c:v>
                </c:pt>
                <c:pt idx="161">
                  <c:v>204</c:v>
                </c:pt>
                <c:pt idx="162">
                  <c:v>204</c:v>
                </c:pt>
                <c:pt idx="163">
                  <c:v>204</c:v>
                </c:pt>
                <c:pt idx="164">
                  <c:v>204</c:v>
                </c:pt>
                <c:pt idx="165">
                  <c:v>204</c:v>
                </c:pt>
                <c:pt idx="166">
                  <c:v>204</c:v>
                </c:pt>
                <c:pt idx="167">
                  <c:v>204</c:v>
                </c:pt>
                <c:pt idx="168">
                  <c:v>204</c:v>
                </c:pt>
                <c:pt idx="169">
                  <c:v>204</c:v>
                </c:pt>
                <c:pt idx="170">
                  <c:v>204</c:v>
                </c:pt>
                <c:pt idx="171">
                  <c:v>204</c:v>
                </c:pt>
                <c:pt idx="172">
                  <c:v>204</c:v>
                </c:pt>
                <c:pt idx="173">
                  <c:v>203</c:v>
                </c:pt>
                <c:pt idx="174">
                  <c:v>203</c:v>
                </c:pt>
                <c:pt idx="175">
                  <c:v>203</c:v>
                </c:pt>
                <c:pt idx="176">
                  <c:v>203</c:v>
                </c:pt>
                <c:pt idx="177">
                  <c:v>203</c:v>
                </c:pt>
                <c:pt idx="178">
                  <c:v>203</c:v>
                </c:pt>
                <c:pt idx="179">
                  <c:v>203</c:v>
                </c:pt>
                <c:pt idx="180">
                  <c:v>203</c:v>
                </c:pt>
                <c:pt idx="181">
                  <c:v>203</c:v>
                </c:pt>
                <c:pt idx="182">
                  <c:v>203</c:v>
                </c:pt>
                <c:pt idx="183">
                  <c:v>203</c:v>
                </c:pt>
                <c:pt idx="184">
                  <c:v>203</c:v>
                </c:pt>
                <c:pt idx="185">
                  <c:v>203</c:v>
                </c:pt>
                <c:pt idx="186">
                  <c:v>203</c:v>
                </c:pt>
                <c:pt idx="187">
                  <c:v>203</c:v>
                </c:pt>
                <c:pt idx="188">
                  <c:v>203</c:v>
                </c:pt>
                <c:pt idx="189">
                  <c:v>203</c:v>
                </c:pt>
                <c:pt idx="190">
                  <c:v>203</c:v>
                </c:pt>
                <c:pt idx="191">
                  <c:v>203</c:v>
                </c:pt>
                <c:pt idx="192">
                  <c:v>203</c:v>
                </c:pt>
                <c:pt idx="193">
                  <c:v>203</c:v>
                </c:pt>
                <c:pt idx="194">
                  <c:v>203</c:v>
                </c:pt>
                <c:pt idx="195">
                  <c:v>203</c:v>
                </c:pt>
                <c:pt idx="196">
                  <c:v>203</c:v>
                </c:pt>
                <c:pt idx="197">
                  <c:v>203</c:v>
                </c:pt>
                <c:pt idx="198">
                  <c:v>203</c:v>
                </c:pt>
                <c:pt idx="199">
                  <c:v>203</c:v>
                </c:pt>
                <c:pt idx="200">
                  <c:v>203</c:v>
                </c:pt>
                <c:pt idx="201">
                  <c:v>202</c:v>
                </c:pt>
                <c:pt idx="202">
                  <c:v>202</c:v>
                </c:pt>
                <c:pt idx="203">
                  <c:v>202</c:v>
                </c:pt>
                <c:pt idx="204">
                  <c:v>202</c:v>
                </c:pt>
                <c:pt idx="205">
                  <c:v>202</c:v>
                </c:pt>
                <c:pt idx="206">
                  <c:v>202</c:v>
                </c:pt>
                <c:pt idx="207">
                  <c:v>201</c:v>
                </c:pt>
                <c:pt idx="208">
                  <c:v>201</c:v>
                </c:pt>
                <c:pt idx="209">
                  <c:v>201</c:v>
                </c:pt>
                <c:pt idx="210">
                  <c:v>201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201</c:v>
                </c:pt>
                <c:pt idx="227">
                  <c:v>201</c:v>
                </c:pt>
                <c:pt idx="228">
                  <c:v>201</c:v>
                </c:pt>
                <c:pt idx="229">
                  <c:v>201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201</c:v>
                </c:pt>
                <c:pt idx="234">
                  <c:v>201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199</c:v>
                </c:pt>
                <c:pt idx="252">
                  <c:v>199</c:v>
                </c:pt>
                <c:pt idx="253">
                  <c:v>199</c:v>
                </c:pt>
                <c:pt idx="254">
                  <c:v>199</c:v>
                </c:pt>
                <c:pt idx="255">
                  <c:v>199</c:v>
                </c:pt>
                <c:pt idx="256">
                  <c:v>199</c:v>
                </c:pt>
                <c:pt idx="257">
                  <c:v>199</c:v>
                </c:pt>
                <c:pt idx="258">
                  <c:v>199</c:v>
                </c:pt>
                <c:pt idx="259">
                  <c:v>199</c:v>
                </c:pt>
                <c:pt idx="260">
                  <c:v>199</c:v>
                </c:pt>
                <c:pt idx="261">
                  <c:v>199</c:v>
                </c:pt>
                <c:pt idx="262">
                  <c:v>199</c:v>
                </c:pt>
                <c:pt idx="263">
                  <c:v>199</c:v>
                </c:pt>
                <c:pt idx="264">
                  <c:v>199</c:v>
                </c:pt>
                <c:pt idx="265">
                  <c:v>199</c:v>
                </c:pt>
                <c:pt idx="266">
                  <c:v>199</c:v>
                </c:pt>
                <c:pt idx="267">
                  <c:v>199</c:v>
                </c:pt>
                <c:pt idx="268">
                  <c:v>195</c:v>
                </c:pt>
                <c:pt idx="269">
                  <c:v>195</c:v>
                </c:pt>
                <c:pt idx="270">
                  <c:v>195</c:v>
                </c:pt>
                <c:pt idx="271">
                  <c:v>195</c:v>
                </c:pt>
                <c:pt idx="272">
                  <c:v>195</c:v>
                </c:pt>
                <c:pt idx="273">
                  <c:v>195</c:v>
                </c:pt>
                <c:pt idx="274">
                  <c:v>194</c:v>
                </c:pt>
                <c:pt idx="275">
                  <c:v>194</c:v>
                </c:pt>
                <c:pt idx="276">
                  <c:v>194</c:v>
                </c:pt>
                <c:pt idx="277">
                  <c:v>194</c:v>
                </c:pt>
                <c:pt idx="278">
                  <c:v>194</c:v>
                </c:pt>
                <c:pt idx="279">
                  <c:v>194</c:v>
                </c:pt>
                <c:pt idx="280">
                  <c:v>194</c:v>
                </c:pt>
                <c:pt idx="281">
                  <c:v>192</c:v>
                </c:pt>
                <c:pt idx="282">
                  <c:v>192</c:v>
                </c:pt>
                <c:pt idx="283">
                  <c:v>192</c:v>
                </c:pt>
                <c:pt idx="284">
                  <c:v>192</c:v>
                </c:pt>
                <c:pt idx="285">
                  <c:v>192</c:v>
                </c:pt>
                <c:pt idx="286">
                  <c:v>192</c:v>
                </c:pt>
                <c:pt idx="287">
                  <c:v>192</c:v>
                </c:pt>
                <c:pt idx="288">
                  <c:v>192</c:v>
                </c:pt>
                <c:pt idx="289">
                  <c:v>192</c:v>
                </c:pt>
                <c:pt idx="290">
                  <c:v>192</c:v>
                </c:pt>
                <c:pt idx="291">
                  <c:v>192</c:v>
                </c:pt>
                <c:pt idx="292">
                  <c:v>192</c:v>
                </c:pt>
                <c:pt idx="293">
                  <c:v>192</c:v>
                </c:pt>
                <c:pt idx="294">
                  <c:v>192</c:v>
                </c:pt>
                <c:pt idx="295">
                  <c:v>192</c:v>
                </c:pt>
                <c:pt idx="296">
                  <c:v>192</c:v>
                </c:pt>
                <c:pt idx="297">
                  <c:v>191</c:v>
                </c:pt>
                <c:pt idx="298">
                  <c:v>191</c:v>
                </c:pt>
                <c:pt idx="299">
                  <c:v>191</c:v>
                </c:pt>
                <c:pt idx="300">
                  <c:v>191</c:v>
                </c:pt>
                <c:pt idx="301">
                  <c:v>191</c:v>
                </c:pt>
                <c:pt idx="302">
                  <c:v>191</c:v>
                </c:pt>
                <c:pt idx="303">
                  <c:v>191</c:v>
                </c:pt>
                <c:pt idx="304">
                  <c:v>191</c:v>
                </c:pt>
                <c:pt idx="305">
                  <c:v>191</c:v>
                </c:pt>
                <c:pt idx="306">
                  <c:v>191</c:v>
                </c:pt>
                <c:pt idx="307">
                  <c:v>191</c:v>
                </c:pt>
                <c:pt idx="308">
                  <c:v>191</c:v>
                </c:pt>
                <c:pt idx="309">
                  <c:v>191</c:v>
                </c:pt>
                <c:pt idx="310">
                  <c:v>191</c:v>
                </c:pt>
                <c:pt idx="311">
                  <c:v>189</c:v>
                </c:pt>
                <c:pt idx="312">
                  <c:v>189</c:v>
                </c:pt>
                <c:pt idx="313">
                  <c:v>189</c:v>
                </c:pt>
                <c:pt idx="314">
                  <c:v>189</c:v>
                </c:pt>
                <c:pt idx="315">
                  <c:v>189</c:v>
                </c:pt>
                <c:pt idx="316">
                  <c:v>189</c:v>
                </c:pt>
                <c:pt idx="317">
                  <c:v>188</c:v>
                </c:pt>
                <c:pt idx="318">
                  <c:v>188</c:v>
                </c:pt>
                <c:pt idx="319">
                  <c:v>188</c:v>
                </c:pt>
                <c:pt idx="320">
                  <c:v>188</c:v>
                </c:pt>
                <c:pt idx="321">
                  <c:v>188</c:v>
                </c:pt>
                <c:pt idx="322">
                  <c:v>188</c:v>
                </c:pt>
                <c:pt idx="323">
                  <c:v>188</c:v>
                </c:pt>
                <c:pt idx="324">
                  <c:v>188</c:v>
                </c:pt>
                <c:pt idx="325">
                  <c:v>188</c:v>
                </c:pt>
                <c:pt idx="326">
                  <c:v>188</c:v>
                </c:pt>
                <c:pt idx="327">
                  <c:v>188</c:v>
                </c:pt>
                <c:pt idx="328">
                  <c:v>188</c:v>
                </c:pt>
                <c:pt idx="329">
                  <c:v>188</c:v>
                </c:pt>
                <c:pt idx="330">
                  <c:v>188</c:v>
                </c:pt>
                <c:pt idx="331">
                  <c:v>188</c:v>
                </c:pt>
                <c:pt idx="332">
                  <c:v>188</c:v>
                </c:pt>
                <c:pt idx="333">
                  <c:v>188</c:v>
                </c:pt>
                <c:pt idx="334">
                  <c:v>188</c:v>
                </c:pt>
                <c:pt idx="335">
                  <c:v>188</c:v>
                </c:pt>
                <c:pt idx="336">
                  <c:v>188</c:v>
                </c:pt>
                <c:pt idx="337">
                  <c:v>188</c:v>
                </c:pt>
                <c:pt idx="338">
                  <c:v>185</c:v>
                </c:pt>
                <c:pt idx="339">
                  <c:v>185</c:v>
                </c:pt>
                <c:pt idx="340">
                  <c:v>185</c:v>
                </c:pt>
                <c:pt idx="341">
                  <c:v>185</c:v>
                </c:pt>
                <c:pt idx="342">
                  <c:v>185</c:v>
                </c:pt>
                <c:pt idx="343">
                  <c:v>185</c:v>
                </c:pt>
                <c:pt idx="344">
                  <c:v>185</c:v>
                </c:pt>
                <c:pt idx="345">
                  <c:v>185</c:v>
                </c:pt>
                <c:pt idx="346">
                  <c:v>185</c:v>
                </c:pt>
                <c:pt idx="347">
                  <c:v>185</c:v>
                </c:pt>
                <c:pt idx="348">
                  <c:v>185</c:v>
                </c:pt>
                <c:pt idx="349">
                  <c:v>185</c:v>
                </c:pt>
                <c:pt idx="350">
                  <c:v>185</c:v>
                </c:pt>
                <c:pt idx="351">
                  <c:v>185</c:v>
                </c:pt>
                <c:pt idx="352">
                  <c:v>184</c:v>
                </c:pt>
                <c:pt idx="353">
                  <c:v>184</c:v>
                </c:pt>
                <c:pt idx="354">
                  <c:v>184</c:v>
                </c:pt>
                <c:pt idx="355">
                  <c:v>184</c:v>
                </c:pt>
                <c:pt idx="356">
                  <c:v>184</c:v>
                </c:pt>
                <c:pt idx="357">
                  <c:v>184</c:v>
                </c:pt>
                <c:pt idx="358">
                  <c:v>184</c:v>
                </c:pt>
                <c:pt idx="359">
                  <c:v>184</c:v>
                </c:pt>
                <c:pt idx="360">
                  <c:v>184</c:v>
                </c:pt>
                <c:pt idx="361">
                  <c:v>184</c:v>
                </c:pt>
                <c:pt idx="362">
                  <c:v>184</c:v>
                </c:pt>
                <c:pt idx="363">
                  <c:v>184</c:v>
                </c:pt>
                <c:pt idx="364">
                  <c:v>184</c:v>
                </c:pt>
                <c:pt idx="365">
                  <c:v>184</c:v>
                </c:pt>
                <c:pt idx="366">
                  <c:v>184</c:v>
                </c:pt>
                <c:pt idx="367">
                  <c:v>184</c:v>
                </c:pt>
                <c:pt idx="368">
                  <c:v>184</c:v>
                </c:pt>
                <c:pt idx="369">
                  <c:v>184</c:v>
                </c:pt>
                <c:pt idx="370">
                  <c:v>184</c:v>
                </c:pt>
                <c:pt idx="371">
                  <c:v>184</c:v>
                </c:pt>
                <c:pt idx="372">
                  <c:v>184</c:v>
                </c:pt>
                <c:pt idx="373">
                  <c:v>184</c:v>
                </c:pt>
                <c:pt idx="374">
                  <c:v>184</c:v>
                </c:pt>
                <c:pt idx="375">
                  <c:v>184</c:v>
                </c:pt>
                <c:pt idx="376">
                  <c:v>184</c:v>
                </c:pt>
                <c:pt idx="377">
                  <c:v>184</c:v>
                </c:pt>
                <c:pt idx="378">
                  <c:v>184</c:v>
                </c:pt>
                <c:pt idx="379">
                  <c:v>184</c:v>
                </c:pt>
                <c:pt idx="380">
                  <c:v>184</c:v>
                </c:pt>
                <c:pt idx="381">
                  <c:v>184</c:v>
                </c:pt>
                <c:pt idx="382">
                  <c:v>184</c:v>
                </c:pt>
                <c:pt idx="383">
                  <c:v>184</c:v>
                </c:pt>
                <c:pt idx="384">
                  <c:v>184</c:v>
                </c:pt>
                <c:pt idx="385">
                  <c:v>184</c:v>
                </c:pt>
                <c:pt idx="386">
                  <c:v>184</c:v>
                </c:pt>
                <c:pt idx="387">
                  <c:v>184</c:v>
                </c:pt>
                <c:pt idx="388">
                  <c:v>184</c:v>
                </c:pt>
                <c:pt idx="389">
                  <c:v>184</c:v>
                </c:pt>
                <c:pt idx="390">
                  <c:v>184</c:v>
                </c:pt>
                <c:pt idx="391">
                  <c:v>184</c:v>
                </c:pt>
                <c:pt idx="392">
                  <c:v>184</c:v>
                </c:pt>
                <c:pt idx="393">
                  <c:v>184</c:v>
                </c:pt>
                <c:pt idx="394">
                  <c:v>184</c:v>
                </c:pt>
                <c:pt idx="395">
                  <c:v>184</c:v>
                </c:pt>
                <c:pt idx="396">
                  <c:v>184</c:v>
                </c:pt>
                <c:pt idx="397">
                  <c:v>184</c:v>
                </c:pt>
                <c:pt idx="398">
                  <c:v>184</c:v>
                </c:pt>
                <c:pt idx="399">
                  <c:v>184</c:v>
                </c:pt>
                <c:pt idx="400">
                  <c:v>184</c:v>
                </c:pt>
                <c:pt idx="401">
                  <c:v>184</c:v>
                </c:pt>
                <c:pt idx="402">
                  <c:v>184</c:v>
                </c:pt>
                <c:pt idx="403">
                  <c:v>184</c:v>
                </c:pt>
                <c:pt idx="404">
                  <c:v>184</c:v>
                </c:pt>
                <c:pt idx="405">
                  <c:v>184</c:v>
                </c:pt>
                <c:pt idx="406">
                  <c:v>184</c:v>
                </c:pt>
                <c:pt idx="407">
                  <c:v>184</c:v>
                </c:pt>
                <c:pt idx="408">
                  <c:v>184</c:v>
                </c:pt>
                <c:pt idx="409">
                  <c:v>184</c:v>
                </c:pt>
                <c:pt idx="410">
                  <c:v>184</c:v>
                </c:pt>
                <c:pt idx="411">
                  <c:v>184</c:v>
                </c:pt>
                <c:pt idx="412">
                  <c:v>184</c:v>
                </c:pt>
                <c:pt idx="413">
                  <c:v>184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182</c:v>
                </c:pt>
                <c:pt idx="418">
                  <c:v>182</c:v>
                </c:pt>
                <c:pt idx="419">
                  <c:v>182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181</c:v>
                </c:pt>
                <c:pt idx="428">
                  <c:v>181</c:v>
                </c:pt>
                <c:pt idx="429">
                  <c:v>181</c:v>
                </c:pt>
                <c:pt idx="430">
                  <c:v>181</c:v>
                </c:pt>
                <c:pt idx="431">
                  <c:v>181</c:v>
                </c:pt>
                <c:pt idx="432">
                  <c:v>181</c:v>
                </c:pt>
                <c:pt idx="433">
                  <c:v>181</c:v>
                </c:pt>
                <c:pt idx="434">
                  <c:v>181</c:v>
                </c:pt>
                <c:pt idx="435">
                  <c:v>181</c:v>
                </c:pt>
                <c:pt idx="436">
                  <c:v>181</c:v>
                </c:pt>
                <c:pt idx="437">
                  <c:v>181</c:v>
                </c:pt>
                <c:pt idx="438">
                  <c:v>181</c:v>
                </c:pt>
                <c:pt idx="439">
                  <c:v>181</c:v>
                </c:pt>
                <c:pt idx="440">
                  <c:v>181</c:v>
                </c:pt>
                <c:pt idx="441">
                  <c:v>179</c:v>
                </c:pt>
                <c:pt idx="442">
                  <c:v>179</c:v>
                </c:pt>
                <c:pt idx="443">
                  <c:v>179</c:v>
                </c:pt>
                <c:pt idx="444">
                  <c:v>179</c:v>
                </c:pt>
                <c:pt idx="445">
                  <c:v>179</c:v>
                </c:pt>
                <c:pt idx="446">
                  <c:v>179</c:v>
                </c:pt>
                <c:pt idx="447">
                  <c:v>179</c:v>
                </c:pt>
                <c:pt idx="448">
                  <c:v>179</c:v>
                </c:pt>
                <c:pt idx="449">
                  <c:v>179</c:v>
                </c:pt>
                <c:pt idx="450">
                  <c:v>179</c:v>
                </c:pt>
                <c:pt idx="451">
                  <c:v>179</c:v>
                </c:pt>
                <c:pt idx="452">
                  <c:v>179</c:v>
                </c:pt>
                <c:pt idx="453">
                  <c:v>179</c:v>
                </c:pt>
                <c:pt idx="454">
                  <c:v>179</c:v>
                </c:pt>
                <c:pt idx="455">
                  <c:v>179</c:v>
                </c:pt>
                <c:pt idx="456">
                  <c:v>179</c:v>
                </c:pt>
                <c:pt idx="457">
                  <c:v>179</c:v>
                </c:pt>
                <c:pt idx="458">
                  <c:v>179</c:v>
                </c:pt>
                <c:pt idx="459">
                  <c:v>179</c:v>
                </c:pt>
                <c:pt idx="460">
                  <c:v>179</c:v>
                </c:pt>
                <c:pt idx="461">
                  <c:v>179</c:v>
                </c:pt>
                <c:pt idx="462">
                  <c:v>179</c:v>
                </c:pt>
                <c:pt idx="463">
                  <c:v>179</c:v>
                </c:pt>
                <c:pt idx="464">
                  <c:v>179</c:v>
                </c:pt>
                <c:pt idx="465">
                  <c:v>179</c:v>
                </c:pt>
                <c:pt idx="466">
                  <c:v>178</c:v>
                </c:pt>
                <c:pt idx="467">
                  <c:v>178</c:v>
                </c:pt>
                <c:pt idx="468">
                  <c:v>178</c:v>
                </c:pt>
                <c:pt idx="469">
                  <c:v>178</c:v>
                </c:pt>
                <c:pt idx="470">
                  <c:v>178</c:v>
                </c:pt>
                <c:pt idx="471">
                  <c:v>178</c:v>
                </c:pt>
                <c:pt idx="472">
                  <c:v>178</c:v>
                </c:pt>
                <c:pt idx="473">
                  <c:v>178</c:v>
                </c:pt>
                <c:pt idx="474">
                  <c:v>178</c:v>
                </c:pt>
                <c:pt idx="475">
                  <c:v>178</c:v>
                </c:pt>
                <c:pt idx="476">
                  <c:v>178</c:v>
                </c:pt>
                <c:pt idx="477">
                  <c:v>178</c:v>
                </c:pt>
                <c:pt idx="478">
                  <c:v>178</c:v>
                </c:pt>
                <c:pt idx="479">
                  <c:v>178</c:v>
                </c:pt>
                <c:pt idx="480">
                  <c:v>178</c:v>
                </c:pt>
                <c:pt idx="481">
                  <c:v>178</c:v>
                </c:pt>
                <c:pt idx="482">
                  <c:v>178</c:v>
                </c:pt>
                <c:pt idx="483">
                  <c:v>178</c:v>
                </c:pt>
                <c:pt idx="484">
                  <c:v>178</c:v>
                </c:pt>
                <c:pt idx="485">
                  <c:v>178</c:v>
                </c:pt>
                <c:pt idx="486">
                  <c:v>178</c:v>
                </c:pt>
                <c:pt idx="487">
                  <c:v>178</c:v>
                </c:pt>
                <c:pt idx="488">
                  <c:v>178</c:v>
                </c:pt>
                <c:pt idx="489">
                  <c:v>178</c:v>
                </c:pt>
                <c:pt idx="490">
                  <c:v>178</c:v>
                </c:pt>
                <c:pt idx="491">
                  <c:v>178</c:v>
                </c:pt>
                <c:pt idx="492">
                  <c:v>178</c:v>
                </c:pt>
                <c:pt idx="493">
                  <c:v>178</c:v>
                </c:pt>
                <c:pt idx="494">
                  <c:v>178</c:v>
                </c:pt>
                <c:pt idx="495">
                  <c:v>178</c:v>
                </c:pt>
                <c:pt idx="496">
                  <c:v>178</c:v>
                </c:pt>
                <c:pt idx="497">
                  <c:v>178</c:v>
                </c:pt>
                <c:pt idx="498">
                  <c:v>178</c:v>
                </c:pt>
                <c:pt idx="499">
                  <c:v>178</c:v>
                </c:pt>
                <c:pt idx="500">
                  <c:v>178</c:v>
                </c:pt>
                <c:pt idx="501">
                  <c:v>178</c:v>
                </c:pt>
                <c:pt idx="502">
                  <c:v>178</c:v>
                </c:pt>
                <c:pt idx="503">
                  <c:v>176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176</c:v>
                </c:pt>
                <c:pt idx="509">
                  <c:v>176</c:v>
                </c:pt>
                <c:pt idx="510">
                  <c:v>173</c:v>
                </c:pt>
                <c:pt idx="511">
                  <c:v>173</c:v>
                </c:pt>
                <c:pt idx="512">
                  <c:v>173</c:v>
                </c:pt>
                <c:pt idx="513">
                  <c:v>173</c:v>
                </c:pt>
                <c:pt idx="514">
                  <c:v>173</c:v>
                </c:pt>
                <c:pt idx="515">
                  <c:v>173</c:v>
                </c:pt>
                <c:pt idx="516">
                  <c:v>173</c:v>
                </c:pt>
                <c:pt idx="517">
                  <c:v>173</c:v>
                </c:pt>
                <c:pt idx="518">
                  <c:v>173</c:v>
                </c:pt>
                <c:pt idx="519">
                  <c:v>173</c:v>
                </c:pt>
                <c:pt idx="520">
                  <c:v>172</c:v>
                </c:pt>
                <c:pt idx="521">
                  <c:v>172</c:v>
                </c:pt>
                <c:pt idx="522">
                  <c:v>172</c:v>
                </c:pt>
                <c:pt idx="523">
                  <c:v>172</c:v>
                </c:pt>
                <c:pt idx="524">
                  <c:v>172</c:v>
                </c:pt>
                <c:pt idx="525">
                  <c:v>167</c:v>
                </c:pt>
                <c:pt idx="526">
                  <c:v>167</c:v>
                </c:pt>
                <c:pt idx="527">
                  <c:v>167</c:v>
                </c:pt>
                <c:pt idx="528">
                  <c:v>167</c:v>
                </c:pt>
                <c:pt idx="529">
                  <c:v>167</c:v>
                </c:pt>
                <c:pt idx="530">
                  <c:v>167</c:v>
                </c:pt>
                <c:pt idx="531">
                  <c:v>167</c:v>
                </c:pt>
                <c:pt idx="532">
                  <c:v>167</c:v>
                </c:pt>
                <c:pt idx="533">
                  <c:v>167</c:v>
                </c:pt>
                <c:pt idx="534">
                  <c:v>167</c:v>
                </c:pt>
                <c:pt idx="535">
                  <c:v>167</c:v>
                </c:pt>
                <c:pt idx="536">
                  <c:v>167</c:v>
                </c:pt>
                <c:pt idx="537">
                  <c:v>167</c:v>
                </c:pt>
                <c:pt idx="538">
                  <c:v>167</c:v>
                </c:pt>
                <c:pt idx="539">
                  <c:v>167</c:v>
                </c:pt>
                <c:pt idx="540">
                  <c:v>167</c:v>
                </c:pt>
                <c:pt idx="541">
                  <c:v>167</c:v>
                </c:pt>
                <c:pt idx="542">
                  <c:v>167</c:v>
                </c:pt>
                <c:pt idx="543">
                  <c:v>167</c:v>
                </c:pt>
                <c:pt idx="544">
                  <c:v>167</c:v>
                </c:pt>
                <c:pt idx="545">
                  <c:v>167</c:v>
                </c:pt>
                <c:pt idx="546">
                  <c:v>167</c:v>
                </c:pt>
                <c:pt idx="547">
                  <c:v>167</c:v>
                </c:pt>
                <c:pt idx="548">
                  <c:v>167</c:v>
                </c:pt>
                <c:pt idx="549">
                  <c:v>167</c:v>
                </c:pt>
                <c:pt idx="550">
                  <c:v>167</c:v>
                </c:pt>
                <c:pt idx="551">
                  <c:v>167</c:v>
                </c:pt>
                <c:pt idx="552">
                  <c:v>167</c:v>
                </c:pt>
                <c:pt idx="553">
                  <c:v>167</c:v>
                </c:pt>
                <c:pt idx="554">
                  <c:v>167</c:v>
                </c:pt>
                <c:pt idx="555">
                  <c:v>167</c:v>
                </c:pt>
                <c:pt idx="556">
                  <c:v>167</c:v>
                </c:pt>
                <c:pt idx="557">
                  <c:v>167</c:v>
                </c:pt>
                <c:pt idx="558">
                  <c:v>167</c:v>
                </c:pt>
                <c:pt idx="559">
                  <c:v>167</c:v>
                </c:pt>
                <c:pt idx="560">
                  <c:v>167</c:v>
                </c:pt>
                <c:pt idx="561">
                  <c:v>167</c:v>
                </c:pt>
                <c:pt idx="562">
                  <c:v>165</c:v>
                </c:pt>
                <c:pt idx="563">
                  <c:v>165</c:v>
                </c:pt>
                <c:pt idx="564">
                  <c:v>165</c:v>
                </c:pt>
                <c:pt idx="565">
                  <c:v>165</c:v>
                </c:pt>
                <c:pt idx="566">
                  <c:v>165</c:v>
                </c:pt>
                <c:pt idx="567">
                  <c:v>165</c:v>
                </c:pt>
                <c:pt idx="568">
                  <c:v>165</c:v>
                </c:pt>
                <c:pt idx="569">
                  <c:v>165</c:v>
                </c:pt>
                <c:pt idx="570">
                  <c:v>165</c:v>
                </c:pt>
                <c:pt idx="571">
                  <c:v>165</c:v>
                </c:pt>
                <c:pt idx="572">
                  <c:v>165</c:v>
                </c:pt>
                <c:pt idx="573">
                  <c:v>165</c:v>
                </c:pt>
                <c:pt idx="574">
                  <c:v>165</c:v>
                </c:pt>
                <c:pt idx="575">
                  <c:v>165</c:v>
                </c:pt>
                <c:pt idx="576">
                  <c:v>165</c:v>
                </c:pt>
                <c:pt idx="577">
                  <c:v>164</c:v>
                </c:pt>
                <c:pt idx="578">
                  <c:v>163</c:v>
                </c:pt>
                <c:pt idx="579">
                  <c:v>163</c:v>
                </c:pt>
                <c:pt idx="580">
                  <c:v>163</c:v>
                </c:pt>
                <c:pt idx="581">
                  <c:v>163</c:v>
                </c:pt>
                <c:pt idx="582">
                  <c:v>163</c:v>
                </c:pt>
                <c:pt idx="583">
                  <c:v>163</c:v>
                </c:pt>
                <c:pt idx="584">
                  <c:v>163</c:v>
                </c:pt>
                <c:pt idx="585">
                  <c:v>163</c:v>
                </c:pt>
                <c:pt idx="586">
                  <c:v>159</c:v>
                </c:pt>
                <c:pt idx="587">
                  <c:v>159</c:v>
                </c:pt>
                <c:pt idx="588">
                  <c:v>159</c:v>
                </c:pt>
                <c:pt idx="589">
                  <c:v>159</c:v>
                </c:pt>
                <c:pt idx="590">
                  <c:v>159</c:v>
                </c:pt>
                <c:pt idx="591">
                  <c:v>159</c:v>
                </c:pt>
                <c:pt idx="592">
                  <c:v>159</c:v>
                </c:pt>
                <c:pt idx="593">
                  <c:v>159</c:v>
                </c:pt>
                <c:pt idx="594">
                  <c:v>159</c:v>
                </c:pt>
                <c:pt idx="595">
                  <c:v>159</c:v>
                </c:pt>
                <c:pt idx="596">
                  <c:v>159</c:v>
                </c:pt>
                <c:pt idx="597">
                  <c:v>159</c:v>
                </c:pt>
                <c:pt idx="598">
                  <c:v>159</c:v>
                </c:pt>
                <c:pt idx="599">
                  <c:v>159</c:v>
                </c:pt>
                <c:pt idx="600">
                  <c:v>159</c:v>
                </c:pt>
                <c:pt idx="601">
                  <c:v>159</c:v>
                </c:pt>
                <c:pt idx="602">
                  <c:v>159</c:v>
                </c:pt>
                <c:pt idx="603">
                  <c:v>159</c:v>
                </c:pt>
                <c:pt idx="604">
                  <c:v>159</c:v>
                </c:pt>
                <c:pt idx="605">
                  <c:v>159</c:v>
                </c:pt>
                <c:pt idx="606">
                  <c:v>159</c:v>
                </c:pt>
                <c:pt idx="607">
                  <c:v>159</c:v>
                </c:pt>
                <c:pt idx="608">
                  <c:v>159</c:v>
                </c:pt>
                <c:pt idx="609">
                  <c:v>159</c:v>
                </c:pt>
                <c:pt idx="610">
                  <c:v>159</c:v>
                </c:pt>
                <c:pt idx="611">
                  <c:v>159</c:v>
                </c:pt>
                <c:pt idx="612">
                  <c:v>159</c:v>
                </c:pt>
                <c:pt idx="613">
                  <c:v>159</c:v>
                </c:pt>
                <c:pt idx="614">
                  <c:v>159</c:v>
                </c:pt>
                <c:pt idx="615">
                  <c:v>157</c:v>
                </c:pt>
                <c:pt idx="616">
                  <c:v>157</c:v>
                </c:pt>
                <c:pt idx="617">
                  <c:v>157</c:v>
                </c:pt>
                <c:pt idx="618">
                  <c:v>157</c:v>
                </c:pt>
                <c:pt idx="619">
                  <c:v>157</c:v>
                </c:pt>
                <c:pt idx="620">
                  <c:v>157</c:v>
                </c:pt>
                <c:pt idx="621">
                  <c:v>151</c:v>
                </c:pt>
                <c:pt idx="622">
                  <c:v>151</c:v>
                </c:pt>
                <c:pt idx="623">
                  <c:v>151</c:v>
                </c:pt>
                <c:pt idx="624">
                  <c:v>151</c:v>
                </c:pt>
                <c:pt idx="625">
                  <c:v>151</c:v>
                </c:pt>
                <c:pt idx="626">
                  <c:v>151</c:v>
                </c:pt>
                <c:pt idx="627">
                  <c:v>151</c:v>
                </c:pt>
                <c:pt idx="628">
                  <c:v>147</c:v>
                </c:pt>
                <c:pt idx="629">
                  <c:v>147</c:v>
                </c:pt>
                <c:pt idx="630">
                  <c:v>147</c:v>
                </c:pt>
                <c:pt idx="631">
                  <c:v>147</c:v>
                </c:pt>
                <c:pt idx="632">
                  <c:v>147</c:v>
                </c:pt>
                <c:pt idx="633">
                  <c:v>147</c:v>
                </c:pt>
                <c:pt idx="634">
                  <c:v>147</c:v>
                </c:pt>
                <c:pt idx="635">
                  <c:v>147</c:v>
                </c:pt>
                <c:pt idx="636">
                  <c:v>147</c:v>
                </c:pt>
                <c:pt idx="637">
                  <c:v>147</c:v>
                </c:pt>
                <c:pt idx="638">
                  <c:v>147</c:v>
                </c:pt>
                <c:pt idx="639">
                  <c:v>147</c:v>
                </c:pt>
                <c:pt idx="640">
                  <c:v>146</c:v>
                </c:pt>
                <c:pt idx="641">
                  <c:v>146</c:v>
                </c:pt>
                <c:pt idx="642">
                  <c:v>146</c:v>
                </c:pt>
                <c:pt idx="643">
                  <c:v>146</c:v>
                </c:pt>
                <c:pt idx="644">
                  <c:v>146</c:v>
                </c:pt>
                <c:pt idx="645">
                  <c:v>146</c:v>
                </c:pt>
                <c:pt idx="646">
                  <c:v>146</c:v>
                </c:pt>
                <c:pt idx="647">
                  <c:v>146</c:v>
                </c:pt>
                <c:pt idx="648">
                  <c:v>146</c:v>
                </c:pt>
                <c:pt idx="649">
                  <c:v>146</c:v>
                </c:pt>
                <c:pt idx="650">
                  <c:v>146</c:v>
                </c:pt>
                <c:pt idx="651">
                  <c:v>146</c:v>
                </c:pt>
                <c:pt idx="652">
                  <c:v>146</c:v>
                </c:pt>
                <c:pt idx="653">
                  <c:v>146</c:v>
                </c:pt>
                <c:pt idx="654">
                  <c:v>146</c:v>
                </c:pt>
                <c:pt idx="655">
                  <c:v>145</c:v>
                </c:pt>
                <c:pt idx="656">
                  <c:v>143</c:v>
                </c:pt>
                <c:pt idx="657">
                  <c:v>143</c:v>
                </c:pt>
                <c:pt idx="658">
                  <c:v>143</c:v>
                </c:pt>
                <c:pt idx="659">
                  <c:v>143</c:v>
                </c:pt>
                <c:pt idx="660">
                  <c:v>143</c:v>
                </c:pt>
                <c:pt idx="661">
                  <c:v>143</c:v>
                </c:pt>
                <c:pt idx="662">
                  <c:v>143</c:v>
                </c:pt>
                <c:pt idx="663">
                  <c:v>143</c:v>
                </c:pt>
                <c:pt idx="664">
                  <c:v>143</c:v>
                </c:pt>
                <c:pt idx="665">
                  <c:v>143</c:v>
                </c:pt>
                <c:pt idx="666">
                  <c:v>143</c:v>
                </c:pt>
                <c:pt idx="667">
                  <c:v>143</c:v>
                </c:pt>
                <c:pt idx="668">
                  <c:v>140</c:v>
                </c:pt>
                <c:pt idx="669">
                  <c:v>140</c:v>
                </c:pt>
                <c:pt idx="670">
                  <c:v>140</c:v>
                </c:pt>
                <c:pt idx="671">
                  <c:v>140</c:v>
                </c:pt>
                <c:pt idx="672">
                  <c:v>140</c:v>
                </c:pt>
                <c:pt idx="673">
                  <c:v>140</c:v>
                </c:pt>
                <c:pt idx="674">
                  <c:v>140</c:v>
                </c:pt>
                <c:pt idx="675">
                  <c:v>140</c:v>
                </c:pt>
                <c:pt idx="676">
                  <c:v>140</c:v>
                </c:pt>
                <c:pt idx="677">
                  <c:v>140</c:v>
                </c:pt>
                <c:pt idx="678">
                  <c:v>140</c:v>
                </c:pt>
                <c:pt idx="679">
                  <c:v>140</c:v>
                </c:pt>
                <c:pt idx="680">
                  <c:v>140</c:v>
                </c:pt>
                <c:pt idx="681">
                  <c:v>140</c:v>
                </c:pt>
                <c:pt idx="682">
                  <c:v>140</c:v>
                </c:pt>
                <c:pt idx="683">
                  <c:v>140</c:v>
                </c:pt>
                <c:pt idx="684">
                  <c:v>140</c:v>
                </c:pt>
                <c:pt idx="685">
                  <c:v>140</c:v>
                </c:pt>
                <c:pt idx="686">
                  <c:v>140</c:v>
                </c:pt>
                <c:pt idx="687">
                  <c:v>140</c:v>
                </c:pt>
                <c:pt idx="688">
                  <c:v>140</c:v>
                </c:pt>
                <c:pt idx="689">
                  <c:v>140</c:v>
                </c:pt>
                <c:pt idx="690">
                  <c:v>140</c:v>
                </c:pt>
                <c:pt idx="691">
                  <c:v>140</c:v>
                </c:pt>
                <c:pt idx="692">
                  <c:v>140</c:v>
                </c:pt>
                <c:pt idx="693">
                  <c:v>140</c:v>
                </c:pt>
                <c:pt idx="694">
                  <c:v>140</c:v>
                </c:pt>
                <c:pt idx="695">
                  <c:v>140</c:v>
                </c:pt>
                <c:pt idx="696">
                  <c:v>140</c:v>
                </c:pt>
                <c:pt idx="697">
                  <c:v>140</c:v>
                </c:pt>
                <c:pt idx="698">
                  <c:v>140</c:v>
                </c:pt>
                <c:pt idx="699">
                  <c:v>140</c:v>
                </c:pt>
                <c:pt idx="700">
                  <c:v>140</c:v>
                </c:pt>
                <c:pt idx="701">
                  <c:v>140</c:v>
                </c:pt>
                <c:pt idx="702">
                  <c:v>140</c:v>
                </c:pt>
                <c:pt idx="703">
                  <c:v>140</c:v>
                </c:pt>
                <c:pt idx="704">
                  <c:v>140</c:v>
                </c:pt>
                <c:pt idx="705">
                  <c:v>140</c:v>
                </c:pt>
                <c:pt idx="706">
                  <c:v>140</c:v>
                </c:pt>
                <c:pt idx="707">
                  <c:v>140</c:v>
                </c:pt>
                <c:pt idx="708">
                  <c:v>140</c:v>
                </c:pt>
                <c:pt idx="709">
                  <c:v>140</c:v>
                </c:pt>
                <c:pt idx="710">
                  <c:v>140</c:v>
                </c:pt>
                <c:pt idx="711">
                  <c:v>140</c:v>
                </c:pt>
                <c:pt idx="712">
                  <c:v>140</c:v>
                </c:pt>
                <c:pt idx="713">
                  <c:v>140</c:v>
                </c:pt>
                <c:pt idx="714">
                  <c:v>140</c:v>
                </c:pt>
                <c:pt idx="715">
                  <c:v>140</c:v>
                </c:pt>
                <c:pt idx="716">
                  <c:v>140</c:v>
                </c:pt>
                <c:pt idx="717">
                  <c:v>140</c:v>
                </c:pt>
                <c:pt idx="718">
                  <c:v>140</c:v>
                </c:pt>
                <c:pt idx="719">
                  <c:v>140</c:v>
                </c:pt>
                <c:pt idx="720">
                  <c:v>140</c:v>
                </c:pt>
                <c:pt idx="721">
                  <c:v>140</c:v>
                </c:pt>
                <c:pt idx="722">
                  <c:v>140</c:v>
                </c:pt>
                <c:pt idx="723">
                  <c:v>140</c:v>
                </c:pt>
                <c:pt idx="724">
                  <c:v>140</c:v>
                </c:pt>
                <c:pt idx="725">
                  <c:v>140</c:v>
                </c:pt>
                <c:pt idx="726">
                  <c:v>140</c:v>
                </c:pt>
                <c:pt idx="727">
                  <c:v>140</c:v>
                </c:pt>
                <c:pt idx="728">
                  <c:v>140</c:v>
                </c:pt>
                <c:pt idx="729">
                  <c:v>140</c:v>
                </c:pt>
                <c:pt idx="730">
                  <c:v>140</c:v>
                </c:pt>
                <c:pt idx="731">
                  <c:v>140</c:v>
                </c:pt>
                <c:pt idx="732">
                  <c:v>140</c:v>
                </c:pt>
                <c:pt idx="733">
                  <c:v>140</c:v>
                </c:pt>
                <c:pt idx="734">
                  <c:v>140</c:v>
                </c:pt>
                <c:pt idx="735">
                  <c:v>140</c:v>
                </c:pt>
                <c:pt idx="736">
                  <c:v>140</c:v>
                </c:pt>
                <c:pt idx="737">
                  <c:v>140</c:v>
                </c:pt>
                <c:pt idx="738">
                  <c:v>140</c:v>
                </c:pt>
                <c:pt idx="739">
                  <c:v>140</c:v>
                </c:pt>
                <c:pt idx="740">
                  <c:v>140</c:v>
                </c:pt>
                <c:pt idx="741">
                  <c:v>140</c:v>
                </c:pt>
                <c:pt idx="742">
                  <c:v>140</c:v>
                </c:pt>
                <c:pt idx="743">
                  <c:v>140</c:v>
                </c:pt>
                <c:pt idx="744">
                  <c:v>140</c:v>
                </c:pt>
                <c:pt idx="745">
                  <c:v>140</c:v>
                </c:pt>
                <c:pt idx="746">
                  <c:v>140</c:v>
                </c:pt>
                <c:pt idx="747">
                  <c:v>140</c:v>
                </c:pt>
                <c:pt idx="748">
                  <c:v>140</c:v>
                </c:pt>
                <c:pt idx="749">
                  <c:v>140</c:v>
                </c:pt>
                <c:pt idx="750">
                  <c:v>140</c:v>
                </c:pt>
                <c:pt idx="751">
                  <c:v>140</c:v>
                </c:pt>
                <c:pt idx="752">
                  <c:v>140</c:v>
                </c:pt>
                <c:pt idx="753">
                  <c:v>140</c:v>
                </c:pt>
                <c:pt idx="754">
                  <c:v>140</c:v>
                </c:pt>
                <c:pt idx="755">
                  <c:v>140</c:v>
                </c:pt>
                <c:pt idx="756">
                  <c:v>140</c:v>
                </c:pt>
                <c:pt idx="757">
                  <c:v>140</c:v>
                </c:pt>
                <c:pt idx="758">
                  <c:v>140</c:v>
                </c:pt>
                <c:pt idx="759">
                  <c:v>140</c:v>
                </c:pt>
                <c:pt idx="760">
                  <c:v>140</c:v>
                </c:pt>
                <c:pt idx="761">
                  <c:v>140</c:v>
                </c:pt>
                <c:pt idx="762">
                  <c:v>139</c:v>
                </c:pt>
                <c:pt idx="763">
                  <c:v>139</c:v>
                </c:pt>
                <c:pt idx="764">
                  <c:v>139</c:v>
                </c:pt>
                <c:pt idx="765">
                  <c:v>139</c:v>
                </c:pt>
                <c:pt idx="766">
                  <c:v>139</c:v>
                </c:pt>
                <c:pt idx="767">
                  <c:v>139</c:v>
                </c:pt>
                <c:pt idx="768">
                  <c:v>139</c:v>
                </c:pt>
                <c:pt idx="769">
                  <c:v>139</c:v>
                </c:pt>
                <c:pt idx="770">
                  <c:v>139</c:v>
                </c:pt>
                <c:pt idx="771">
                  <c:v>139</c:v>
                </c:pt>
                <c:pt idx="772">
                  <c:v>139</c:v>
                </c:pt>
                <c:pt idx="773">
                  <c:v>139</c:v>
                </c:pt>
                <c:pt idx="774">
                  <c:v>139</c:v>
                </c:pt>
                <c:pt idx="775">
                  <c:v>139</c:v>
                </c:pt>
                <c:pt idx="776">
                  <c:v>139</c:v>
                </c:pt>
                <c:pt idx="777">
                  <c:v>139</c:v>
                </c:pt>
                <c:pt idx="778">
                  <c:v>139</c:v>
                </c:pt>
                <c:pt idx="779">
                  <c:v>139</c:v>
                </c:pt>
                <c:pt idx="780">
                  <c:v>139</c:v>
                </c:pt>
                <c:pt idx="781">
                  <c:v>139</c:v>
                </c:pt>
                <c:pt idx="782">
                  <c:v>139</c:v>
                </c:pt>
                <c:pt idx="783">
                  <c:v>139</c:v>
                </c:pt>
                <c:pt idx="784">
                  <c:v>139</c:v>
                </c:pt>
                <c:pt idx="785">
                  <c:v>139</c:v>
                </c:pt>
                <c:pt idx="786">
                  <c:v>139</c:v>
                </c:pt>
                <c:pt idx="787">
                  <c:v>139</c:v>
                </c:pt>
                <c:pt idx="788">
                  <c:v>139</c:v>
                </c:pt>
                <c:pt idx="789">
                  <c:v>139</c:v>
                </c:pt>
                <c:pt idx="790">
                  <c:v>139</c:v>
                </c:pt>
                <c:pt idx="791">
                  <c:v>139</c:v>
                </c:pt>
                <c:pt idx="792">
                  <c:v>139</c:v>
                </c:pt>
                <c:pt idx="793">
                  <c:v>138</c:v>
                </c:pt>
                <c:pt idx="794">
                  <c:v>138</c:v>
                </c:pt>
                <c:pt idx="795">
                  <c:v>133</c:v>
                </c:pt>
                <c:pt idx="796">
                  <c:v>133</c:v>
                </c:pt>
                <c:pt idx="797">
                  <c:v>133</c:v>
                </c:pt>
                <c:pt idx="798">
                  <c:v>133</c:v>
                </c:pt>
                <c:pt idx="799">
                  <c:v>133</c:v>
                </c:pt>
                <c:pt idx="800">
                  <c:v>133</c:v>
                </c:pt>
                <c:pt idx="801">
                  <c:v>133</c:v>
                </c:pt>
                <c:pt idx="802">
                  <c:v>133</c:v>
                </c:pt>
                <c:pt idx="803">
                  <c:v>133</c:v>
                </c:pt>
                <c:pt idx="804">
                  <c:v>133</c:v>
                </c:pt>
                <c:pt idx="805">
                  <c:v>133</c:v>
                </c:pt>
                <c:pt idx="806">
                  <c:v>133</c:v>
                </c:pt>
                <c:pt idx="807">
                  <c:v>133</c:v>
                </c:pt>
                <c:pt idx="808">
                  <c:v>133</c:v>
                </c:pt>
                <c:pt idx="809">
                  <c:v>133</c:v>
                </c:pt>
                <c:pt idx="810">
                  <c:v>133</c:v>
                </c:pt>
                <c:pt idx="811">
                  <c:v>133</c:v>
                </c:pt>
                <c:pt idx="812">
                  <c:v>133</c:v>
                </c:pt>
                <c:pt idx="813">
                  <c:v>133</c:v>
                </c:pt>
                <c:pt idx="814">
                  <c:v>133</c:v>
                </c:pt>
                <c:pt idx="815">
                  <c:v>133</c:v>
                </c:pt>
                <c:pt idx="816">
                  <c:v>133</c:v>
                </c:pt>
                <c:pt idx="817">
                  <c:v>133</c:v>
                </c:pt>
                <c:pt idx="818">
                  <c:v>133</c:v>
                </c:pt>
                <c:pt idx="819">
                  <c:v>133</c:v>
                </c:pt>
                <c:pt idx="820">
                  <c:v>133</c:v>
                </c:pt>
                <c:pt idx="821">
                  <c:v>133</c:v>
                </c:pt>
                <c:pt idx="822">
                  <c:v>133</c:v>
                </c:pt>
                <c:pt idx="823">
                  <c:v>133</c:v>
                </c:pt>
                <c:pt idx="824">
                  <c:v>133</c:v>
                </c:pt>
                <c:pt idx="825">
                  <c:v>126</c:v>
                </c:pt>
                <c:pt idx="826">
                  <c:v>126</c:v>
                </c:pt>
                <c:pt idx="827">
                  <c:v>126</c:v>
                </c:pt>
                <c:pt idx="828">
                  <c:v>126</c:v>
                </c:pt>
                <c:pt idx="829">
                  <c:v>126</c:v>
                </c:pt>
                <c:pt idx="830">
                  <c:v>126</c:v>
                </c:pt>
                <c:pt idx="831">
                  <c:v>126</c:v>
                </c:pt>
                <c:pt idx="832">
                  <c:v>126</c:v>
                </c:pt>
                <c:pt idx="833">
                  <c:v>126</c:v>
                </c:pt>
                <c:pt idx="834">
                  <c:v>126</c:v>
                </c:pt>
                <c:pt idx="835">
                  <c:v>126</c:v>
                </c:pt>
                <c:pt idx="836">
                  <c:v>126</c:v>
                </c:pt>
                <c:pt idx="837">
                  <c:v>126</c:v>
                </c:pt>
                <c:pt idx="838">
                  <c:v>126</c:v>
                </c:pt>
                <c:pt idx="839">
                  <c:v>126</c:v>
                </c:pt>
                <c:pt idx="840">
                  <c:v>126</c:v>
                </c:pt>
                <c:pt idx="841">
                  <c:v>126</c:v>
                </c:pt>
                <c:pt idx="842">
                  <c:v>126</c:v>
                </c:pt>
                <c:pt idx="843">
                  <c:v>126</c:v>
                </c:pt>
                <c:pt idx="844">
                  <c:v>126</c:v>
                </c:pt>
                <c:pt idx="845">
                  <c:v>126</c:v>
                </c:pt>
                <c:pt idx="846">
                  <c:v>126</c:v>
                </c:pt>
                <c:pt idx="847">
                  <c:v>126</c:v>
                </c:pt>
                <c:pt idx="848">
                  <c:v>126</c:v>
                </c:pt>
                <c:pt idx="849">
                  <c:v>126</c:v>
                </c:pt>
                <c:pt idx="850">
                  <c:v>125</c:v>
                </c:pt>
                <c:pt idx="851">
                  <c:v>125</c:v>
                </c:pt>
                <c:pt idx="852">
                  <c:v>125</c:v>
                </c:pt>
                <c:pt idx="853">
                  <c:v>125</c:v>
                </c:pt>
                <c:pt idx="854">
                  <c:v>125</c:v>
                </c:pt>
                <c:pt idx="855">
                  <c:v>125</c:v>
                </c:pt>
                <c:pt idx="856">
                  <c:v>125</c:v>
                </c:pt>
                <c:pt idx="857">
                  <c:v>125</c:v>
                </c:pt>
                <c:pt idx="858">
                  <c:v>125</c:v>
                </c:pt>
                <c:pt idx="859">
                  <c:v>125</c:v>
                </c:pt>
                <c:pt idx="860">
                  <c:v>125</c:v>
                </c:pt>
                <c:pt idx="861">
                  <c:v>125</c:v>
                </c:pt>
                <c:pt idx="862">
                  <c:v>125</c:v>
                </c:pt>
                <c:pt idx="863">
                  <c:v>125</c:v>
                </c:pt>
                <c:pt idx="864">
                  <c:v>125</c:v>
                </c:pt>
                <c:pt idx="865">
                  <c:v>122</c:v>
                </c:pt>
                <c:pt idx="866">
                  <c:v>122</c:v>
                </c:pt>
                <c:pt idx="867">
                  <c:v>122</c:v>
                </c:pt>
                <c:pt idx="868">
                  <c:v>122</c:v>
                </c:pt>
                <c:pt idx="869">
                  <c:v>122</c:v>
                </c:pt>
                <c:pt idx="870">
                  <c:v>122</c:v>
                </c:pt>
                <c:pt idx="871">
                  <c:v>122</c:v>
                </c:pt>
                <c:pt idx="872">
                  <c:v>122</c:v>
                </c:pt>
                <c:pt idx="873">
                  <c:v>122</c:v>
                </c:pt>
                <c:pt idx="874">
                  <c:v>122</c:v>
                </c:pt>
                <c:pt idx="875">
                  <c:v>122</c:v>
                </c:pt>
                <c:pt idx="876">
                  <c:v>122</c:v>
                </c:pt>
                <c:pt idx="877">
                  <c:v>122</c:v>
                </c:pt>
                <c:pt idx="878">
                  <c:v>122</c:v>
                </c:pt>
                <c:pt idx="879">
                  <c:v>122</c:v>
                </c:pt>
                <c:pt idx="880">
                  <c:v>122</c:v>
                </c:pt>
                <c:pt idx="881">
                  <c:v>122</c:v>
                </c:pt>
                <c:pt idx="882">
                  <c:v>122</c:v>
                </c:pt>
                <c:pt idx="883">
                  <c:v>122</c:v>
                </c:pt>
                <c:pt idx="884">
                  <c:v>122</c:v>
                </c:pt>
                <c:pt idx="885">
                  <c:v>122</c:v>
                </c:pt>
                <c:pt idx="886">
                  <c:v>122</c:v>
                </c:pt>
                <c:pt idx="887">
                  <c:v>122</c:v>
                </c:pt>
                <c:pt idx="888">
                  <c:v>122</c:v>
                </c:pt>
                <c:pt idx="889">
                  <c:v>122</c:v>
                </c:pt>
                <c:pt idx="890">
                  <c:v>122</c:v>
                </c:pt>
                <c:pt idx="891">
                  <c:v>122</c:v>
                </c:pt>
                <c:pt idx="892">
                  <c:v>122</c:v>
                </c:pt>
                <c:pt idx="893">
                  <c:v>122</c:v>
                </c:pt>
                <c:pt idx="894">
                  <c:v>122</c:v>
                </c:pt>
                <c:pt idx="895">
                  <c:v>122</c:v>
                </c:pt>
                <c:pt idx="896">
                  <c:v>122</c:v>
                </c:pt>
                <c:pt idx="897">
                  <c:v>122</c:v>
                </c:pt>
                <c:pt idx="898">
                  <c:v>121</c:v>
                </c:pt>
                <c:pt idx="899">
                  <c:v>121</c:v>
                </c:pt>
                <c:pt idx="900">
                  <c:v>121</c:v>
                </c:pt>
                <c:pt idx="901">
                  <c:v>121</c:v>
                </c:pt>
                <c:pt idx="902">
                  <c:v>121</c:v>
                </c:pt>
                <c:pt idx="903">
                  <c:v>121</c:v>
                </c:pt>
                <c:pt idx="904">
                  <c:v>121</c:v>
                </c:pt>
                <c:pt idx="905">
                  <c:v>121</c:v>
                </c:pt>
                <c:pt idx="906">
                  <c:v>121</c:v>
                </c:pt>
                <c:pt idx="907">
                  <c:v>121</c:v>
                </c:pt>
                <c:pt idx="908">
                  <c:v>121</c:v>
                </c:pt>
                <c:pt idx="909">
                  <c:v>121</c:v>
                </c:pt>
                <c:pt idx="910">
                  <c:v>121</c:v>
                </c:pt>
                <c:pt idx="911">
                  <c:v>121</c:v>
                </c:pt>
                <c:pt idx="912">
                  <c:v>121</c:v>
                </c:pt>
                <c:pt idx="913">
                  <c:v>121</c:v>
                </c:pt>
                <c:pt idx="914">
                  <c:v>121</c:v>
                </c:pt>
                <c:pt idx="915">
                  <c:v>121</c:v>
                </c:pt>
                <c:pt idx="916">
                  <c:v>121</c:v>
                </c:pt>
                <c:pt idx="917">
                  <c:v>121</c:v>
                </c:pt>
                <c:pt idx="918">
                  <c:v>121</c:v>
                </c:pt>
                <c:pt idx="919">
                  <c:v>119</c:v>
                </c:pt>
                <c:pt idx="920">
                  <c:v>119</c:v>
                </c:pt>
                <c:pt idx="921">
                  <c:v>112</c:v>
                </c:pt>
                <c:pt idx="922">
                  <c:v>112</c:v>
                </c:pt>
                <c:pt idx="923">
                  <c:v>112</c:v>
                </c:pt>
                <c:pt idx="924">
                  <c:v>112</c:v>
                </c:pt>
                <c:pt idx="925">
                  <c:v>112</c:v>
                </c:pt>
                <c:pt idx="926">
                  <c:v>112</c:v>
                </c:pt>
                <c:pt idx="927">
                  <c:v>112</c:v>
                </c:pt>
                <c:pt idx="928">
                  <c:v>112</c:v>
                </c:pt>
                <c:pt idx="929">
                  <c:v>112</c:v>
                </c:pt>
                <c:pt idx="930">
                  <c:v>112</c:v>
                </c:pt>
                <c:pt idx="931">
                  <c:v>112</c:v>
                </c:pt>
                <c:pt idx="932">
                  <c:v>112</c:v>
                </c:pt>
                <c:pt idx="933">
                  <c:v>112</c:v>
                </c:pt>
                <c:pt idx="934">
                  <c:v>112</c:v>
                </c:pt>
                <c:pt idx="935">
                  <c:v>112</c:v>
                </c:pt>
                <c:pt idx="936">
                  <c:v>112</c:v>
                </c:pt>
                <c:pt idx="937">
                  <c:v>112</c:v>
                </c:pt>
                <c:pt idx="938">
                  <c:v>112</c:v>
                </c:pt>
                <c:pt idx="939">
                  <c:v>112</c:v>
                </c:pt>
                <c:pt idx="940">
                  <c:v>112</c:v>
                </c:pt>
                <c:pt idx="94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9D-4C0A-AEBE-999E3276B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817392"/>
        <c:axId val="601816144"/>
      </c:lineChart>
      <c:dateAx>
        <c:axId val="601817392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16144"/>
        <c:crosses val="autoZero"/>
        <c:auto val="1"/>
        <c:lblOffset val="100"/>
        <c:baseTimeUnit val="days"/>
      </c:dateAx>
      <c:valAx>
        <c:axId val="601816144"/>
        <c:scaling>
          <c:orientation val="minMax"/>
          <c:max val="280"/>
          <c:min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1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Memories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Feuil6!$C$1</c:f>
              <c:strCache>
                <c:ptCount val="1"/>
                <c:pt idx="0">
                  <c:v>Date du début de l'engagment longévité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Feuil6!$A$2:$B$65</c:f>
              <c:strCache>
                <c:ptCount val="64"/>
                <c:pt idx="0">
                  <c:v>M95M01-DF</c:v>
                </c:pt>
                <c:pt idx="1">
                  <c:v>M95M01-R</c:v>
                </c:pt>
                <c:pt idx="2">
                  <c:v>M95M02-DR</c:v>
                </c:pt>
                <c:pt idx="3">
                  <c:v>M24M02-DR</c:v>
                </c:pt>
                <c:pt idx="4">
                  <c:v>M95640-A125</c:v>
                </c:pt>
                <c:pt idx="5">
                  <c:v>M95640-A145</c:v>
                </c:pt>
                <c:pt idx="6">
                  <c:v>M95256-A125</c:v>
                </c:pt>
                <c:pt idx="7">
                  <c:v>M95256-A145</c:v>
                </c:pt>
                <c:pt idx="8">
                  <c:v>M95512-A125</c:v>
                </c:pt>
                <c:pt idx="9">
                  <c:v>M95512-A145</c:v>
                </c:pt>
                <c:pt idx="10">
                  <c:v>M95080-DF</c:v>
                </c:pt>
                <c:pt idx="11">
                  <c:v>M95080-R</c:v>
                </c:pt>
                <c:pt idx="12">
                  <c:v>M95080-W</c:v>
                </c:pt>
                <c:pt idx="13">
                  <c:v>M95160-DF</c:v>
                </c:pt>
                <c:pt idx="14">
                  <c:v>M95160-R</c:v>
                </c:pt>
                <c:pt idx="15">
                  <c:v>M95160-W</c:v>
                </c:pt>
                <c:pt idx="16">
                  <c:v>M95320-A125</c:v>
                </c:pt>
                <c:pt idx="17">
                  <c:v>M95320-A145</c:v>
                </c:pt>
                <c:pt idx="18">
                  <c:v>M24C64-A125</c:v>
                </c:pt>
                <c:pt idx="19">
                  <c:v>M95128-A125</c:v>
                </c:pt>
                <c:pt idx="20">
                  <c:v>M95128-A145</c:v>
                </c:pt>
                <c:pt idx="21">
                  <c:v>M34E04</c:v>
                </c:pt>
                <c:pt idx="22">
                  <c:v>M95M01-A125</c:v>
                </c:pt>
                <c:pt idx="23">
                  <c:v>M95M01-A145</c:v>
                </c:pt>
                <c:pt idx="24">
                  <c:v>M24256-A125</c:v>
                </c:pt>
                <c:pt idx="25">
                  <c:v>M24512-A125</c:v>
                </c:pt>
                <c:pt idx="26">
                  <c:v>M24C32-A125</c:v>
                </c:pt>
                <c:pt idx="27">
                  <c:v>M24128-A125</c:v>
                </c:pt>
                <c:pt idx="28">
                  <c:v>M95160-A125</c:v>
                </c:pt>
                <c:pt idx="29">
                  <c:v>M95160-A145</c:v>
                </c:pt>
                <c:pt idx="30">
                  <c:v>M24M01-A125</c:v>
                </c:pt>
                <c:pt idx="31">
                  <c:v>M95080-A125</c:v>
                </c:pt>
                <c:pt idx="32">
                  <c:v>M95080-A145</c:v>
                </c:pt>
                <c:pt idx="33">
                  <c:v>M95040-A125</c:v>
                </c:pt>
                <c:pt idx="34">
                  <c:v>M95040-A145</c:v>
                </c:pt>
                <c:pt idx="35">
                  <c:v>M93C46-A125</c:v>
                </c:pt>
                <c:pt idx="36">
                  <c:v>M93C56-A125</c:v>
                </c:pt>
                <c:pt idx="37">
                  <c:v>M93C66-A125</c:v>
                </c:pt>
                <c:pt idx="38">
                  <c:v>M93C76-A125</c:v>
                </c:pt>
                <c:pt idx="39">
                  <c:v>M93C86-A125</c:v>
                </c:pt>
                <c:pt idx="40">
                  <c:v>M95020-A125</c:v>
                </c:pt>
                <c:pt idx="41">
                  <c:v>M24C16-A125</c:v>
                </c:pt>
                <c:pt idx="42">
                  <c:v>M24C08-A125</c:v>
                </c:pt>
                <c:pt idx="43">
                  <c:v>M24C02-A125</c:v>
                </c:pt>
                <c:pt idx="44">
                  <c:v>M95M02-A125</c:v>
                </c:pt>
                <c:pt idx="45">
                  <c:v>M24128-DRE</c:v>
                </c:pt>
                <c:pt idx="46">
                  <c:v>M24256-DRE</c:v>
                </c:pt>
                <c:pt idx="47">
                  <c:v>M24512-DRE</c:v>
                </c:pt>
                <c:pt idx="48">
                  <c:v>M24C04-DRE</c:v>
                </c:pt>
                <c:pt idx="49">
                  <c:v>M24C08-DRE</c:v>
                </c:pt>
                <c:pt idx="50">
                  <c:v>M24C16-DRE</c:v>
                </c:pt>
                <c:pt idx="51">
                  <c:v>M24C32-DRE</c:v>
                </c:pt>
                <c:pt idx="52">
                  <c:v>M24C64-DRE</c:v>
                </c:pt>
                <c:pt idx="53">
                  <c:v>M95512-DRE</c:v>
                </c:pt>
                <c:pt idx="54">
                  <c:v>M95640-DRE</c:v>
                </c:pt>
                <c:pt idx="55">
                  <c:v>M24C02-DRE</c:v>
                </c:pt>
                <c:pt idx="56">
                  <c:v>M95040-DRE</c:v>
                </c:pt>
                <c:pt idx="57">
                  <c:v>M95080-DRE</c:v>
                </c:pt>
                <c:pt idx="58">
                  <c:v>M95128-DRE</c:v>
                </c:pt>
                <c:pt idx="59">
                  <c:v>M95160-DRE</c:v>
                </c:pt>
                <c:pt idx="60">
                  <c:v>M95256-DRE</c:v>
                </c:pt>
                <c:pt idx="61">
                  <c:v>M95320-DRE</c:v>
                </c:pt>
                <c:pt idx="62">
                  <c:v>M34E04B</c:v>
                </c:pt>
                <c:pt idx="63">
                  <c:v>M93C56-DRE</c:v>
                </c:pt>
              </c:strCache>
            </c:strRef>
          </c:cat>
          <c:val>
            <c:numRef>
              <c:f>Feuil6!$C$2:$C$65</c:f>
            </c:numRef>
          </c:val>
          <c:smooth val="0"/>
          <c:extLst>
            <c:ext xmlns:c16="http://schemas.microsoft.com/office/drawing/2014/chart" uri="{C3380CC4-5D6E-409C-BE32-E72D297353CC}">
              <c16:uniqueId val="{00000000-BF40-4B96-8E3C-76B014C43A48}"/>
            </c:ext>
          </c:extLst>
        </c:ser>
        <c:ser>
          <c:idx val="1"/>
          <c:order val="1"/>
          <c:tx>
            <c:strRef>
              <c:f>Feuil6!$D$1</c:f>
              <c:strCache>
                <c:ptCount val="1"/>
                <c:pt idx="0">
                  <c:v>Durée de l'engagement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Feuil6!$A$2:$B$65</c:f>
              <c:strCache>
                <c:ptCount val="64"/>
                <c:pt idx="0">
                  <c:v>M95M01-DF</c:v>
                </c:pt>
                <c:pt idx="1">
                  <c:v>M95M01-R</c:v>
                </c:pt>
                <c:pt idx="2">
                  <c:v>M95M02-DR</c:v>
                </c:pt>
                <c:pt idx="3">
                  <c:v>M24M02-DR</c:v>
                </c:pt>
                <c:pt idx="4">
                  <c:v>M95640-A125</c:v>
                </c:pt>
                <c:pt idx="5">
                  <c:v>M95640-A145</c:v>
                </c:pt>
                <c:pt idx="6">
                  <c:v>M95256-A125</c:v>
                </c:pt>
                <c:pt idx="7">
                  <c:v>M95256-A145</c:v>
                </c:pt>
                <c:pt idx="8">
                  <c:v>M95512-A125</c:v>
                </c:pt>
                <c:pt idx="9">
                  <c:v>M95512-A145</c:v>
                </c:pt>
                <c:pt idx="10">
                  <c:v>M95080-DF</c:v>
                </c:pt>
                <c:pt idx="11">
                  <c:v>M95080-R</c:v>
                </c:pt>
                <c:pt idx="12">
                  <c:v>M95080-W</c:v>
                </c:pt>
                <c:pt idx="13">
                  <c:v>M95160-DF</c:v>
                </c:pt>
                <c:pt idx="14">
                  <c:v>M95160-R</c:v>
                </c:pt>
                <c:pt idx="15">
                  <c:v>M95160-W</c:v>
                </c:pt>
                <c:pt idx="16">
                  <c:v>M95320-A125</c:v>
                </c:pt>
                <c:pt idx="17">
                  <c:v>M95320-A145</c:v>
                </c:pt>
                <c:pt idx="18">
                  <c:v>M24C64-A125</c:v>
                </c:pt>
                <c:pt idx="19">
                  <c:v>M95128-A125</c:v>
                </c:pt>
                <c:pt idx="20">
                  <c:v>M95128-A145</c:v>
                </c:pt>
                <c:pt idx="21">
                  <c:v>M34E04</c:v>
                </c:pt>
                <c:pt idx="22">
                  <c:v>M95M01-A125</c:v>
                </c:pt>
                <c:pt idx="23">
                  <c:v>M95M01-A145</c:v>
                </c:pt>
                <c:pt idx="24">
                  <c:v>M24256-A125</c:v>
                </c:pt>
                <c:pt idx="25">
                  <c:v>M24512-A125</c:v>
                </c:pt>
                <c:pt idx="26">
                  <c:v>M24C32-A125</c:v>
                </c:pt>
                <c:pt idx="27">
                  <c:v>M24128-A125</c:v>
                </c:pt>
                <c:pt idx="28">
                  <c:v>M95160-A125</c:v>
                </c:pt>
                <c:pt idx="29">
                  <c:v>M95160-A145</c:v>
                </c:pt>
                <c:pt idx="30">
                  <c:v>M24M01-A125</c:v>
                </c:pt>
                <c:pt idx="31">
                  <c:v>M95080-A125</c:v>
                </c:pt>
                <c:pt idx="32">
                  <c:v>M95080-A145</c:v>
                </c:pt>
                <c:pt idx="33">
                  <c:v>M95040-A125</c:v>
                </c:pt>
                <c:pt idx="34">
                  <c:v>M95040-A145</c:v>
                </c:pt>
                <c:pt idx="35">
                  <c:v>M93C46-A125</c:v>
                </c:pt>
                <c:pt idx="36">
                  <c:v>M93C56-A125</c:v>
                </c:pt>
                <c:pt idx="37">
                  <c:v>M93C66-A125</c:v>
                </c:pt>
                <c:pt idx="38">
                  <c:v>M93C76-A125</c:v>
                </c:pt>
                <c:pt idx="39">
                  <c:v>M93C86-A125</c:v>
                </c:pt>
                <c:pt idx="40">
                  <c:v>M95020-A125</c:v>
                </c:pt>
                <c:pt idx="41">
                  <c:v>M24C16-A125</c:v>
                </c:pt>
                <c:pt idx="42">
                  <c:v>M24C08-A125</c:v>
                </c:pt>
                <c:pt idx="43">
                  <c:v>M24C02-A125</c:v>
                </c:pt>
                <c:pt idx="44">
                  <c:v>M95M02-A125</c:v>
                </c:pt>
                <c:pt idx="45">
                  <c:v>M24128-DRE</c:v>
                </c:pt>
                <c:pt idx="46">
                  <c:v>M24256-DRE</c:v>
                </c:pt>
                <c:pt idx="47">
                  <c:v>M24512-DRE</c:v>
                </c:pt>
                <c:pt idx="48">
                  <c:v>M24C04-DRE</c:v>
                </c:pt>
                <c:pt idx="49">
                  <c:v>M24C08-DRE</c:v>
                </c:pt>
                <c:pt idx="50">
                  <c:v>M24C16-DRE</c:v>
                </c:pt>
                <c:pt idx="51">
                  <c:v>M24C32-DRE</c:v>
                </c:pt>
                <c:pt idx="52">
                  <c:v>M24C64-DRE</c:v>
                </c:pt>
                <c:pt idx="53">
                  <c:v>M95512-DRE</c:v>
                </c:pt>
                <c:pt idx="54">
                  <c:v>M95640-DRE</c:v>
                </c:pt>
                <c:pt idx="55">
                  <c:v>M24C02-DRE</c:v>
                </c:pt>
                <c:pt idx="56">
                  <c:v>M95040-DRE</c:v>
                </c:pt>
                <c:pt idx="57">
                  <c:v>M95080-DRE</c:v>
                </c:pt>
                <c:pt idx="58">
                  <c:v>M95128-DRE</c:v>
                </c:pt>
                <c:pt idx="59">
                  <c:v>M95160-DRE</c:v>
                </c:pt>
                <c:pt idx="60">
                  <c:v>M95256-DRE</c:v>
                </c:pt>
                <c:pt idx="61">
                  <c:v>M95320-DRE</c:v>
                </c:pt>
                <c:pt idx="62">
                  <c:v>M34E04B</c:v>
                </c:pt>
                <c:pt idx="63">
                  <c:v>M93C56-DRE</c:v>
                </c:pt>
              </c:strCache>
            </c:strRef>
          </c:cat>
          <c:val>
            <c:numRef>
              <c:f>Feuil6!$D$2:$D$65</c:f>
            </c:numRef>
          </c:val>
          <c:smooth val="0"/>
          <c:extLst>
            <c:ext xmlns:c16="http://schemas.microsoft.com/office/drawing/2014/chart" uri="{C3380CC4-5D6E-409C-BE32-E72D297353CC}">
              <c16:uniqueId val="{00000001-BF40-4B96-8E3C-76B014C43A48}"/>
            </c:ext>
          </c:extLst>
        </c:ser>
        <c:ser>
          <c:idx val="2"/>
          <c:order val="2"/>
          <c:tx>
            <c:strRef>
              <c:f>Feuil6!$E$1</c:f>
              <c:strCache>
                <c:ptCount val="1"/>
                <c:pt idx="0">
                  <c:v>End of support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Feuil6!$A$2:$B$65</c:f>
              <c:strCache>
                <c:ptCount val="64"/>
                <c:pt idx="0">
                  <c:v>M95M01-DF</c:v>
                </c:pt>
                <c:pt idx="1">
                  <c:v>M95M01-R</c:v>
                </c:pt>
                <c:pt idx="2">
                  <c:v>M95M02-DR</c:v>
                </c:pt>
                <c:pt idx="3">
                  <c:v>M24M02-DR</c:v>
                </c:pt>
                <c:pt idx="4">
                  <c:v>M95640-A125</c:v>
                </c:pt>
                <c:pt idx="5">
                  <c:v>M95640-A145</c:v>
                </c:pt>
                <c:pt idx="6">
                  <c:v>M95256-A125</c:v>
                </c:pt>
                <c:pt idx="7">
                  <c:v>M95256-A145</c:v>
                </c:pt>
                <c:pt idx="8">
                  <c:v>M95512-A125</c:v>
                </c:pt>
                <c:pt idx="9">
                  <c:v>M95512-A145</c:v>
                </c:pt>
                <c:pt idx="10">
                  <c:v>M95080-DF</c:v>
                </c:pt>
                <c:pt idx="11">
                  <c:v>M95080-R</c:v>
                </c:pt>
                <c:pt idx="12">
                  <c:v>M95080-W</c:v>
                </c:pt>
                <c:pt idx="13">
                  <c:v>M95160-DF</c:v>
                </c:pt>
                <c:pt idx="14">
                  <c:v>M95160-R</c:v>
                </c:pt>
                <c:pt idx="15">
                  <c:v>M95160-W</c:v>
                </c:pt>
                <c:pt idx="16">
                  <c:v>M95320-A125</c:v>
                </c:pt>
                <c:pt idx="17">
                  <c:v>M95320-A145</c:v>
                </c:pt>
                <c:pt idx="18">
                  <c:v>M24C64-A125</c:v>
                </c:pt>
                <c:pt idx="19">
                  <c:v>M95128-A125</c:v>
                </c:pt>
                <c:pt idx="20">
                  <c:v>M95128-A145</c:v>
                </c:pt>
                <c:pt idx="21">
                  <c:v>M34E04</c:v>
                </c:pt>
                <c:pt idx="22">
                  <c:v>M95M01-A125</c:v>
                </c:pt>
                <c:pt idx="23">
                  <c:v>M95M01-A145</c:v>
                </c:pt>
                <c:pt idx="24">
                  <c:v>M24256-A125</c:v>
                </c:pt>
                <c:pt idx="25">
                  <c:v>M24512-A125</c:v>
                </c:pt>
                <c:pt idx="26">
                  <c:v>M24C32-A125</c:v>
                </c:pt>
                <c:pt idx="27">
                  <c:v>M24128-A125</c:v>
                </c:pt>
                <c:pt idx="28">
                  <c:v>M95160-A125</c:v>
                </c:pt>
                <c:pt idx="29">
                  <c:v>M95160-A145</c:v>
                </c:pt>
                <c:pt idx="30">
                  <c:v>M24M01-A125</c:v>
                </c:pt>
                <c:pt idx="31">
                  <c:v>M95080-A125</c:v>
                </c:pt>
                <c:pt idx="32">
                  <c:v>M95080-A145</c:v>
                </c:pt>
                <c:pt idx="33">
                  <c:v>M95040-A125</c:v>
                </c:pt>
                <c:pt idx="34">
                  <c:v>M95040-A145</c:v>
                </c:pt>
                <c:pt idx="35">
                  <c:v>M93C46-A125</c:v>
                </c:pt>
                <c:pt idx="36">
                  <c:v>M93C56-A125</c:v>
                </c:pt>
                <c:pt idx="37">
                  <c:v>M93C66-A125</c:v>
                </c:pt>
                <c:pt idx="38">
                  <c:v>M93C76-A125</c:v>
                </c:pt>
                <c:pt idx="39">
                  <c:v>M93C86-A125</c:v>
                </c:pt>
                <c:pt idx="40">
                  <c:v>M95020-A125</c:v>
                </c:pt>
                <c:pt idx="41">
                  <c:v>M24C16-A125</c:v>
                </c:pt>
                <c:pt idx="42">
                  <c:v>M24C08-A125</c:v>
                </c:pt>
                <c:pt idx="43">
                  <c:v>M24C02-A125</c:v>
                </c:pt>
                <c:pt idx="44">
                  <c:v>M95M02-A125</c:v>
                </c:pt>
                <c:pt idx="45">
                  <c:v>M24128-DRE</c:v>
                </c:pt>
                <c:pt idx="46">
                  <c:v>M24256-DRE</c:v>
                </c:pt>
                <c:pt idx="47">
                  <c:v>M24512-DRE</c:v>
                </c:pt>
                <c:pt idx="48">
                  <c:v>M24C04-DRE</c:v>
                </c:pt>
                <c:pt idx="49">
                  <c:v>M24C08-DRE</c:v>
                </c:pt>
                <c:pt idx="50">
                  <c:v>M24C16-DRE</c:v>
                </c:pt>
                <c:pt idx="51">
                  <c:v>M24C32-DRE</c:v>
                </c:pt>
                <c:pt idx="52">
                  <c:v>M24C64-DRE</c:v>
                </c:pt>
                <c:pt idx="53">
                  <c:v>M95512-DRE</c:v>
                </c:pt>
                <c:pt idx="54">
                  <c:v>M95640-DRE</c:v>
                </c:pt>
                <c:pt idx="55">
                  <c:v>M24C02-DRE</c:v>
                </c:pt>
                <c:pt idx="56">
                  <c:v>M95040-DRE</c:v>
                </c:pt>
                <c:pt idx="57">
                  <c:v>M95080-DRE</c:v>
                </c:pt>
                <c:pt idx="58">
                  <c:v>M95128-DRE</c:v>
                </c:pt>
                <c:pt idx="59">
                  <c:v>M95160-DRE</c:v>
                </c:pt>
                <c:pt idx="60">
                  <c:v>M95256-DRE</c:v>
                </c:pt>
                <c:pt idx="61">
                  <c:v>M95320-DRE</c:v>
                </c:pt>
                <c:pt idx="62">
                  <c:v>M34E04B</c:v>
                </c:pt>
                <c:pt idx="63">
                  <c:v>M93C56-DRE</c:v>
                </c:pt>
              </c:strCache>
            </c:strRef>
          </c:cat>
          <c:val>
            <c:numRef>
              <c:f>Feuil6!$E$2:$E$65</c:f>
              <c:numCache>
                <c:formatCode>mmm\-yy</c:formatCode>
                <c:ptCount val="64"/>
                <c:pt idx="0">
                  <c:v>47120</c:v>
                </c:pt>
                <c:pt idx="1">
                  <c:v>47120</c:v>
                </c:pt>
                <c:pt idx="2">
                  <c:v>47120</c:v>
                </c:pt>
                <c:pt idx="3">
                  <c:v>47120</c:v>
                </c:pt>
                <c:pt idx="4">
                  <c:v>47120</c:v>
                </c:pt>
                <c:pt idx="5">
                  <c:v>47120</c:v>
                </c:pt>
                <c:pt idx="6">
                  <c:v>47120</c:v>
                </c:pt>
                <c:pt idx="7">
                  <c:v>47120</c:v>
                </c:pt>
                <c:pt idx="8">
                  <c:v>47120</c:v>
                </c:pt>
                <c:pt idx="9">
                  <c:v>47120</c:v>
                </c:pt>
                <c:pt idx="10">
                  <c:v>47120</c:v>
                </c:pt>
                <c:pt idx="11">
                  <c:v>47120</c:v>
                </c:pt>
                <c:pt idx="12">
                  <c:v>47120</c:v>
                </c:pt>
                <c:pt idx="13">
                  <c:v>47120</c:v>
                </c:pt>
                <c:pt idx="14">
                  <c:v>47120</c:v>
                </c:pt>
                <c:pt idx="15">
                  <c:v>47120</c:v>
                </c:pt>
                <c:pt idx="16">
                  <c:v>47120</c:v>
                </c:pt>
                <c:pt idx="17">
                  <c:v>47120</c:v>
                </c:pt>
                <c:pt idx="18">
                  <c:v>47120</c:v>
                </c:pt>
                <c:pt idx="19">
                  <c:v>47120</c:v>
                </c:pt>
                <c:pt idx="20">
                  <c:v>47120</c:v>
                </c:pt>
                <c:pt idx="21">
                  <c:v>47120</c:v>
                </c:pt>
                <c:pt idx="22">
                  <c:v>47120</c:v>
                </c:pt>
                <c:pt idx="23">
                  <c:v>47120</c:v>
                </c:pt>
                <c:pt idx="24">
                  <c:v>47120</c:v>
                </c:pt>
                <c:pt idx="25">
                  <c:v>47120</c:v>
                </c:pt>
                <c:pt idx="26">
                  <c:v>47120</c:v>
                </c:pt>
                <c:pt idx="27">
                  <c:v>47120</c:v>
                </c:pt>
                <c:pt idx="28">
                  <c:v>47120</c:v>
                </c:pt>
                <c:pt idx="29">
                  <c:v>47120</c:v>
                </c:pt>
                <c:pt idx="30">
                  <c:v>47120</c:v>
                </c:pt>
                <c:pt idx="31">
                  <c:v>47120</c:v>
                </c:pt>
                <c:pt idx="32">
                  <c:v>47120</c:v>
                </c:pt>
                <c:pt idx="33">
                  <c:v>47120</c:v>
                </c:pt>
                <c:pt idx="34">
                  <c:v>47120</c:v>
                </c:pt>
                <c:pt idx="35">
                  <c:v>47120</c:v>
                </c:pt>
                <c:pt idx="36">
                  <c:v>47120</c:v>
                </c:pt>
                <c:pt idx="37">
                  <c:v>47120</c:v>
                </c:pt>
                <c:pt idx="38">
                  <c:v>47120</c:v>
                </c:pt>
                <c:pt idx="39">
                  <c:v>47120</c:v>
                </c:pt>
                <c:pt idx="40">
                  <c:v>47120</c:v>
                </c:pt>
                <c:pt idx="41">
                  <c:v>47120</c:v>
                </c:pt>
                <c:pt idx="42">
                  <c:v>47120</c:v>
                </c:pt>
                <c:pt idx="43">
                  <c:v>47120</c:v>
                </c:pt>
                <c:pt idx="44">
                  <c:v>47120</c:v>
                </c:pt>
                <c:pt idx="45">
                  <c:v>47120</c:v>
                </c:pt>
                <c:pt idx="46">
                  <c:v>47120</c:v>
                </c:pt>
                <c:pt idx="47">
                  <c:v>47120</c:v>
                </c:pt>
                <c:pt idx="48">
                  <c:v>47120</c:v>
                </c:pt>
                <c:pt idx="49">
                  <c:v>47120</c:v>
                </c:pt>
                <c:pt idx="50">
                  <c:v>47120</c:v>
                </c:pt>
                <c:pt idx="51">
                  <c:v>47120</c:v>
                </c:pt>
                <c:pt idx="52">
                  <c:v>47120</c:v>
                </c:pt>
                <c:pt idx="53">
                  <c:v>47120</c:v>
                </c:pt>
                <c:pt idx="54">
                  <c:v>47120</c:v>
                </c:pt>
                <c:pt idx="55">
                  <c:v>47120</c:v>
                </c:pt>
                <c:pt idx="56">
                  <c:v>47120</c:v>
                </c:pt>
                <c:pt idx="57">
                  <c:v>47120</c:v>
                </c:pt>
                <c:pt idx="58">
                  <c:v>47120</c:v>
                </c:pt>
                <c:pt idx="59">
                  <c:v>47120</c:v>
                </c:pt>
                <c:pt idx="60">
                  <c:v>47120</c:v>
                </c:pt>
                <c:pt idx="61">
                  <c:v>47120</c:v>
                </c:pt>
                <c:pt idx="62">
                  <c:v>47120</c:v>
                </c:pt>
                <c:pt idx="63">
                  <c:v>47120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40-4B96-8E3C-76B014C43A48}"/>
            </c:ext>
          </c:extLst>
        </c:ser>
        <c:ser>
          <c:idx val="3"/>
          <c:order val="3"/>
          <c:tx>
            <c:strRef>
              <c:f>Feuil6!$F$1</c:f>
              <c:strCache>
                <c:ptCount val="1"/>
                <c:pt idx="0">
                  <c:v>Initial Release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name>Linear trend</c:nam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4077537182852141"/>
                  <c:y val="-1.96082598108971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Feuil6!$A$2:$B$65</c:f>
              <c:strCache>
                <c:ptCount val="64"/>
                <c:pt idx="0">
                  <c:v>M95M01-DF</c:v>
                </c:pt>
                <c:pt idx="1">
                  <c:v>M95M01-R</c:v>
                </c:pt>
                <c:pt idx="2">
                  <c:v>M95M02-DR</c:v>
                </c:pt>
                <c:pt idx="3">
                  <c:v>M24M02-DR</c:v>
                </c:pt>
                <c:pt idx="4">
                  <c:v>M95640-A125</c:v>
                </c:pt>
                <c:pt idx="5">
                  <c:v>M95640-A145</c:v>
                </c:pt>
                <c:pt idx="6">
                  <c:v>M95256-A125</c:v>
                </c:pt>
                <c:pt idx="7">
                  <c:v>M95256-A145</c:v>
                </c:pt>
                <c:pt idx="8">
                  <c:v>M95512-A125</c:v>
                </c:pt>
                <c:pt idx="9">
                  <c:v>M95512-A145</c:v>
                </c:pt>
                <c:pt idx="10">
                  <c:v>M95080-DF</c:v>
                </c:pt>
                <c:pt idx="11">
                  <c:v>M95080-R</c:v>
                </c:pt>
                <c:pt idx="12">
                  <c:v>M95080-W</c:v>
                </c:pt>
                <c:pt idx="13">
                  <c:v>M95160-DF</c:v>
                </c:pt>
                <c:pt idx="14">
                  <c:v>M95160-R</c:v>
                </c:pt>
                <c:pt idx="15">
                  <c:v>M95160-W</c:v>
                </c:pt>
                <c:pt idx="16">
                  <c:v>M95320-A125</c:v>
                </c:pt>
                <c:pt idx="17">
                  <c:v>M95320-A145</c:v>
                </c:pt>
                <c:pt idx="18">
                  <c:v>M24C64-A125</c:v>
                </c:pt>
                <c:pt idx="19">
                  <c:v>M95128-A125</c:v>
                </c:pt>
                <c:pt idx="20">
                  <c:v>M95128-A145</c:v>
                </c:pt>
                <c:pt idx="21">
                  <c:v>M34E04</c:v>
                </c:pt>
                <c:pt idx="22">
                  <c:v>M95M01-A125</c:v>
                </c:pt>
                <c:pt idx="23">
                  <c:v>M95M01-A145</c:v>
                </c:pt>
                <c:pt idx="24">
                  <c:v>M24256-A125</c:v>
                </c:pt>
                <c:pt idx="25">
                  <c:v>M24512-A125</c:v>
                </c:pt>
                <c:pt idx="26">
                  <c:v>M24C32-A125</c:v>
                </c:pt>
                <c:pt idx="27">
                  <c:v>M24128-A125</c:v>
                </c:pt>
                <c:pt idx="28">
                  <c:v>M95160-A125</c:v>
                </c:pt>
                <c:pt idx="29">
                  <c:v>M95160-A145</c:v>
                </c:pt>
                <c:pt idx="30">
                  <c:v>M24M01-A125</c:v>
                </c:pt>
                <c:pt idx="31">
                  <c:v>M95080-A125</c:v>
                </c:pt>
                <c:pt idx="32">
                  <c:v>M95080-A145</c:v>
                </c:pt>
                <c:pt idx="33">
                  <c:v>M95040-A125</c:v>
                </c:pt>
                <c:pt idx="34">
                  <c:v>M95040-A145</c:v>
                </c:pt>
                <c:pt idx="35">
                  <c:v>M93C46-A125</c:v>
                </c:pt>
                <c:pt idx="36">
                  <c:v>M93C56-A125</c:v>
                </c:pt>
                <c:pt idx="37">
                  <c:v>M93C66-A125</c:v>
                </c:pt>
                <c:pt idx="38">
                  <c:v>M93C76-A125</c:v>
                </c:pt>
                <c:pt idx="39">
                  <c:v>M93C86-A125</c:v>
                </c:pt>
                <c:pt idx="40">
                  <c:v>M95020-A125</c:v>
                </c:pt>
                <c:pt idx="41">
                  <c:v>M24C16-A125</c:v>
                </c:pt>
                <c:pt idx="42">
                  <c:v>M24C08-A125</c:v>
                </c:pt>
                <c:pt idx="43">
                  <c:v>M24C02-A125</c:v>
                </c:pt>
                <c:pt idx="44">
                  <c:v>M95M02-A125</c:v>
                </c:pt>
                <c:pt idx="45">
                  <c:v>M24128-DRE</c:v>
                </c:pt>
                <c:pt idx="46">
                  <c:v>M24256-DRE</c:v>
                </c:pt>
                <c:pt idx="47">
                  <c:v>M24512-DRE</c:v>
                </c:pt>
                <c:pt idx="48">
                  <c:v>M24C04-DRE</c:v>
                </c:pt>
                <c:pt idx="49">
                  <c:v>M24C08-DRE</c:v>
                </c:pt>
                <c:pt idx="50">
                  <c:v>M24C16-DRE</c:v>
                </c:pt>
                <c:pt idx="51">
                  <c:v>M24C32-DRE</c:v>
                </c:pt>
                <c:pt idx="52">
                  <c:v>M24C64-DRE</c:v>
                </c:pt>
                <c:pt idx="53">
                  <c:v>M95512-DRE</c:v>
                </c:pt>
                <c:pt idx="54">
                  <c:v>M95640-DRE</c:v>
                </c:pt>
                <c:pt idx="55">
                  <c:v>M24C02-DRE</c:v>
                </c:pt>
                <c:pt idx="56">
                  <c:v>M95040-DRE</c:v>
                </c:pt>
                <c:pt idx="57">
                  <c:v>M95080-DRE</c:v>
                </c:pt>
                <c:pt idx="58">
                  <c:v>M95128-DRE</c:v>
                </c:pt>
                <c:pt idx="59">
                  <c:v>M95160-DRE</c:v>
                </c:pt>
                <c:pt idx="60">
                  <c:v>M95256-DRE</c:v>
                </c:pt>
                <c:pt idx="61">
                  <c:v>M95320-DRE</c:v>
                </c:pt>
                <c:pt idx="62">
                  <c:v>M34E04B</c:v>
                </c:pt>
                <c:pt idx="63">
                  <c:v>M93C56-DRE</c:v>
                </c:pt>
              </c:strCache>
            </c:strRef>
          </c:cat>
          <c:val>
            <c:numRef>
              <c:f>Feuil6!$F$2:$F$65</c:f>
              <c:numCache>
                <c:formatCode>mmm\-yy</c:formatCode>
                <c:ptCount val="64"/>
                <c:pt idx="0">
                  <c:v>39142</c:v>
                </c:pt>
                <c:pt idx="1">
                  <c:v>39142</c:v>
                </c:pt>
                <c:pt idx="2">
                  <c:v>40483</c:v>
                </c:pt>
                <c:pt idx="3">
                  <c:v>40513</c:v>
                </c:pt>
                <c:pt idx="4">
                  <c:v>40878</c:v>
                </c:pt>
                <c:pt idx="5">
                  <c:v>40878</c:v>
                </c:pt>
                <c:pt idx="6">
                  <c:v>40940</c:v>
                </c:pt>
                <c:pt idx="7">
                  <c:v>40940</c:v>
                </c:pt>
                <c:pt idx="8">
                  <c:v>40940</c:v>
                </c:pt>
                <c:pt idx="9">
                  <c:v>40940</c:v>
                </c:pt>
                <c:pt idx="10">
                  <c:v>40969</c:v>
                </c:pt>
                <c:pt idx="11">
                  <c:v>40969</c:v>
                </c:pt>
                <c:pt idx="12">
                  <c:v>40969</c:v>
                </c:pt>
                <c:pt idx="13">
                  <c:v>40969</c:v>
                </c:pt>
                <c:pt idx="14">
                  <c:v>40969</c:v>
                </c:pt>
                <c:pt idx="15">
                  <c:v>40969</c:v>
                </c:pt>
                <c:pt idx="16">
                  <c:v>40969</c:v>
                </c:pt>
                <c:pt idx="17">
                  <c:v>40969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41061</c:v>
                </c:pt>
                <c:pt idx="22">
                  <c:v>41061</c:v>
                </c:pt>
                <c:pt idx="23">
                  <c:v>41061</c:v>
                </c:pt>
                <c:pt idx="24">
                  <c:v>41122</c:v>
                </c:pt>
                <c:pt idx="25">
                  <c:v>41122</c:v>
                </c:pt>
                <c:pt idx="26">
                  <c:v>41122</c:v>
                </c:pt>
                <c:pt idx="27">
                  <c:v>41183</c:v>
                </c:pt>
                <c:pt idx="28">
                  <c:v>41244</c:v>
                </c:pt>
                <c:pt idx="29">
                  <c:v>41244</c:v>
                </c:pt>
                <c:pt idx="30">
                  <c:v>41275</c:v>
                </c:pt>
                <c:pt idx="31">
                  <c:v>41306</c:v>
                </c:pt>
                <c:pt idx="32">
                  <c:v>41306</c:v>
                </c:pt>
                <c:pt idx="33">
                  <c:v>41365</c:v>
                </c:pt>
                <c:pt idx="34">
                  <c:v>41365</c:v>
                </c:pt>
                <c:pt idx="35">
                  <c:v>41487</c:v>
                </c:pt>
                <c:pt idx="36">
                  <c:v>41487</c:v>
                </c:pt>
                <c:pt idx="37">
                  <c:v>41487</c:v>
                </c:pt>
                <c:pt idx="38">
                  <c:v>41487</c:v>
                </c:pt>
                <c:pt idx="39">
                  <c:v>41487</c:v>
                </c:pt>
                <c:pt idx="40">
                  <c:v>41548</c:v>
                </c:pt>
                <c:pt idx="41">
                  <c:v>41640</c:v>
                </c:pt>
                <c:pt idx="42">
                  <c:v>41671</c:v>
                </c:pt>
                <c:pt idx="43">
                  <c:v>41760</c:v>
                </c:pt>
                <c:pt idx="44">
                  <c:v>41883</c:v>
                </c:pt>
                <c:pt idx="45">
                  <c:v>42005</c:v>
                </c:pt>
                <c:pt idx="46">
                  <c:v>42005</c:v>
                </c:pt>
                <c:pt idx="47">
                  <c:v>42005</c:v>
                </c:pt>
                <c:pt idx="48">
                  <c:v>42005</c:v>
                </c:pt>
                <c:pt idx="49">
                  <c:v>42005</c:v>
                </c:pt>
                <c:pt idx="50">
                  <c:v>42005</c:v>
                </c:pt>
                <c:pt idx="51">
                  <c:v>42005</c:v>
                </c:pt>
                <c:pt idx="52">
                  <c:v>42005</c:v>
                </c:pt>
                <c:pt idx="53">
                  <c:v>42005</c:v>
                </c:pt>
                <c:pt idx="54">
                  <c:v>42005</c:v>
                </c:pt>
                <c:pt idx="55">
                  <c:v>42036</c:v>
                </c:pt>
                <c:pt idx="56">
                  <c:v>42036</c:v>
                </c:pt>
                <c:pt idx="57">
                  <c:v>42036</c:v>
                </c:pt>
                <c:pt idx="58">
                  <c:v>42036</c:v>
                </c:pt>
                <c:pt idx="59">
                  <c:v>42036</c:v>
                </c:pt>
                <c:pt idx="60">
                  <c:v>42036</c:v>
                </c:pt>
                <c:pt idx="61">
                  <c:v>42036</c:v>
                </c:pt>
                <c:pt idx="62">
                  <c:v>42278</c:v>
                </c:pt>
                <c:pt idx="63">
                  <c:v>42309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40-4B96-8E3C-76B014C43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395200"/>
        <c:axId val="589379392"/>
      </c:lineChart>
      <c:catAx>
        <c:axId val="58939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79392"/>
        <c:crosses val="autoZero"/>
        <c:auto val="1"/>
        <c:lblAlgn val="ctr"/>
        <c:lblOffset val="100"/>
        <c:noMultiLvlLbl val="0"/>
      </c:catAx>
      <c:valAx>
        <c:axId val="589379392"/>
        <c:scaling>
          <c:orientation val="minMax"/>
          <c:min val="391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9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69981098779034"/>
          <c:y val="0.86144464472061477"/>
          <c:w val="0.59857891483701064"/>
          <c:h val="0.10361521677260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Memories estimated lifespan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6449671916010501"/>
                  <c:y val="-0.414745188101487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Feuil6!$F$2:$F$65</c:f>
              <c:numCache>
                <c:formatCode>mmm\-yy</c:formatCode>
                <c:ptCount val="64"/>
                <c:pt idx="0">
                  <c:v>39142</c:v>
                </c:pt>
                <c:pt idx="1">
                  <c:v>39142</c:v>
                </c:pt>
                <c:pt idx="2">
                  <c:v>40483</c:v>
                </c:pt>
                <c:pt idx="3">
                  <c:v>40513</c:v>
                </c:pt>
                <c:pt idx="4">
                  <c:v>40878</c:v>
                </c:pt>
                <c:pt idx="5">
                  <c:v>40878</c:v>
                </c:pt>
                <c:pt idx="6">
                  <c:v>40940</c:v>
                </c:pt>
                <c:pt idx="7">
                  <c:v>40940</c:v>
                </c:pt>
                <c:pt idx="8">
                  <c:v>40940</c:v>
                </c:pt>
                <c:pt idx="9">
                  <c:v>40940</c:v>
                </c:pt>
                <c:pt idx="10">
                  <c:v>40969</c:v>
                </c:pt>
                <c:pt idx="11">
                  <c:v>40969</c:v>
                </c:pt>
                <c:pt idx="12">
                  <c:v>40969</c:v>
                </c:pt>
                <c:pt idx="13">
                  <c:v>40969</c:v>
                </c:pt>
                <c:pt idx="14">
                  <c:v>40969</c:v>
                </c:pt>
                <c:pt idx="15">
                  <c:v>40969</c:v>
                </c:pt>
                <c:pt idx="16">
                  <c:v>40969</c:v>
                </c:pt>
                <c:pt idx="17">
                  <c:v>40969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41061</c:v>
                </c:pt>
                <c:pt idx="22">
                  <c:v>41061</c:v>
                </c:pt>
                <c:pt idx="23">
                  <c:v>41061</c:v>
                </c:pt>
                <c:pt idx="24">
                  <c:v>41122</c:v>
                </c:pt>
                <c:pt idx="25">
                  <c:v>41122</c:v>
                </c:pt>
                <c:pt idx="26">
                  <c:v>41122</c:v>
                </c:pt>
                <c:pt idx="27">
                  <c:v>41183</c:v>
                </c:pt>
                <c:pt idx="28">
                  <c:v>41244</c:v>
                </c:pt>
                <c:pt idx="29">
                  <c:v>41244</c:v>
                </c:pt>
                <c:pt idx="30">
                  <c:v>41275</c:v>
                </c:pt>
                <c:pt idx="31">
                  <c:v>41306</c:v>
                </c:pt>
                <c:pt idx="32">
                  <c:v>41306</c:v>
                </c:pt>
                <c:pt idx="33">
                  <c:v>41365</c:v>
                </c:pt>
                <c:pt idx="34">
                  <c:v>41365</c:v>
                </c:pt>
                <c:pt idx="35">
                  <c:v>41487</c:v>
                </c:pt>
                <c:pt idx="36">
                  <c:v>41487</c:v>
                </c:pt>
                <c:pt idx="37">
                  <c:v>41487</c:v>
                </c:pt>
                <c:pt idx="38">
                  <c:v>41487</c:v>
                </c:pt>
                <c:pt idx="39">
                  <c:v>41487</c:v>
                </c:pt>
                <c:pt idx="40">
                  <c:v>41548</c:v>
                </c:pt>
                <c:pt idx="41">
                  <c:v>41640</c:v>
                </c:pt>
                <c:pt idx="42">
                  <c:v>41671</c:v>
                </c:pt>
                <c:pt idx="43">
                  <c:v>41760</c:v>
                </c:pt>
                <c:pt idx="44">
                  <c:v>41883</c:v>
                </c:pt>
                <c:pt idx="45">
                  <c:v>42005</c:v>
                </c:pt>
                <c:pt idx="46">
                  <c:v>42005</c:v>
                </c:pt>
                <c:pt idx="47">
                  <c:v>42005</c:v>
                </c:pt>
                <c:pt idx="48">
                  <c:v>42005</c:v>
                </c:pt>
                <c:pt idx="49">
                  <c:v>42005</c:v>
                </c:pt>
                <c:pt idx="50">
                  <c:v>42005</c:v>
                </c:pt>
                <c:pt idx="51">
                  <c:v>42005</c:v>
                </c:pt>
                <c:pt idx="52">
                  <c:v>42005</c:v>
                </c:pt>
                <c:pt idx="53">
                  <c:v>42005</c:v>
                </c:pt>
                <c:pt idx="54">
                  <c:v>42005</c:v>
                </c:pt>
                <c:pt idx="55">
                  <c:v>42036</c:v>
                </c:pt>
                <c:pt idx="56">
                  <c:v>42036</c:v>
                </c:pt>
                <c:pt idx="57">
                  <c:v>42036</c:v>
                </c:pt>
                <c:pt idx="58">
                  <c:v>42036</c:v>
                </c:pt>
                <c:pt idx="59">
                  <c:v>42036</c:v>
                </c:pt>
                <c:pt idx="60">
                  <c:v>42036</c:v>
                </c:pt>
                <c:pt idx="61">
                  <c:v>42036</c:v>
                </c:pt>
                <c:pt idx="62">
                  <c:v>42278</c:v>
                </c:pt>
                <c:pt idx="63">
                  <c:v>42309</c:v>
                </c:pt>
              </c:numCache>
            </c:numRef>
          </c:cat>
          <c:val>
            <c:numRef>
              <c:f>Feuil6!$J$2:$J$65</c:f>
              <c:numCache>
                <c:formatCode>General</c:formatCode>
                <c:ptCount val="64"/>
                <c:pt idx="0">
                  <c:v>262</c:v>
                </c:pt>
                <c:pt idx="1">
                  <c:v>262</c:v>
                </c:pt>
                <c:pt idx="2">
                  <c:v>218</c:v>
                </c:pt>
                <c:pt idx="3">
                  <c:v>217</c:v>
                </c:pt>
                <c:pt idx="4">
                  <c:v>205</c:v>
                </c:pt>
                <c:pt idx="5">
                  <c:v>205</c:v>
                </c:pt>
                <c:pt idx="6">
                  <c:v>203</c:v>
                </c:pt>
                <c:pt idx="7">
                  <c:v>203</c:v>
                </c:pt>
                <c:pt idx="8">
                  <c:v>203</c:v>
                </c:pt>
                <c:pt idx="9">
                  <c:v>203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199</c:v>
                </c:pt>
                <c:pt idx="22">
                  <c:v>199</c:v>
                </c:pt>
                <c:pt idx="23">
                  <c:v>199</c:v>
                </c:pt>
                <c:pt idx="24">
                  <c:v>197</c:v>
                </c:pt>
                <c:pt idx="25">
                  <c:v>197</c:v>
                </c:pt>
                <c:pt idx="26">
                  <c:v>197</c:v>
                </c:pt>
                <c:pt idx="27">
                  <c:v>195</c:v>
                </c:pt>
                <c:pt idx="28">
                  <c:v>193</c:v>
                </c:pt>
                <c:pt idx="29">
                  <c:v>193</c:v>
                </c:pt>
                <c:pt idx="30">
                  <c:v>192</c:v>
                </c:pt>
                <c:pt idx="31">
                  <c:v>191</c:v>
                </c:pt>
                <c:pt idx="32">
                  <c:v>191</c:v>
                </c:pt>
                <c:pt idx="33">
                  <c:v>189</c:v>
                </c:pt>
                <c:pt idx="34">
                  <c:v>189</c:v>
                </c:pt>
                <c:pt idx="35">
                  <c:v>185</c:v>
                </c:pt>
                <c:pt idx="36">
                  <c:v>185</c:v>
                </c:pt>
                <c:pt idx="37">
                  <c:v>185</c:v>
                </c:pt>
                <c:pt idx="38">
                  <c:v>185</c:v>
                </c:pt>
                <c:pt idx="39">
                  <c:v>185</c:v>
                </c:pt>
                <c:pt idx="40">
                  <c:v>183</c:v>
                </c:pt>
                <c:pt idx="41">
                  <c:v>180</c:v>
                </c:pt>
                <c:pt idx="42">
                  <c:v>179</c:v>
                </c:pt>
                <c:pt idx="43">
                  <c:v>176</c:v>
                </c:pt>
                <c:pt idx="44">
                  <c:v>172</c:v>
                </c:pt>
                <c:pt idx="45">
                  <c:v>168</c:v>
                </c:pt>
                <c:pt idx="46">
                  <c:v>168</c:v>
                </c:pt>
                <c:pt idx="47">
                  <c:v>168</c:v>
                </c:pt>
                <c:pt idx="48">
                  <c:v>168</c:v>
                </c:pt>
                <c:pt idx="49">
                  <c:v>168</c:v>
                </c:pt>
                <c:pt idx="50">
                  <c:v>168</c:v>
                </c:pt>
                <c:pt idx="51">
                  <c:v>168</c:v>
                </c:pt>
                <c:pt idx="52">
                  <c:v>168</c:v>
                </c:pt>
                <c:pt idx="53">
                  <c:v>168</c:v>
                </c:pt>
                <c:pt idx="54">
                  <c:v>168</c:v>
                </c:pt>
                <c:pt idx="55">
                  <c:v>167</c:v>
                </c:pt>
                <c:pt idx="56">
                  <c:v>167</c:v>
                </c:pt>
                <c:pt idx="57">
                  <c:v>167</c:v>
                </c:pt>
                <c:pt idx="58">
                  <c:v>167</c:v>
                </c:pt>
                <c:pt idx="59">
                  <c:v>167</c:v>
                </c:pt>
                <c:pt idx="60">
                  <c:v>167</c:v>
                </c:pt>
                <c:pt idx="61">
                  <c:v>167</c:v>
                </c:pt>
                <c:pt idx="62">
                  <c:v>159</c:v>
                </c:pt>
                <c:pt idx="63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E-481A-B46B-80B2EB3FE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802000"/>
        <c:axId val="601782448"/>
      </c:lineChart>
      <c:dateAx>
        <c:axId val="60180200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782448"/>
        <c:crosses val="autoZero"/>
        <c:auto val="1"/>
        <c:lblOffset val="100"/>
        <c:baseTimeUnit val="days"/>
      </c:dateAx>
      <c:valAx>
        <c:axId val="601782448"/>
        <c:scaling>
          <c:orientation val="minMax"/>
          <c:max val="270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0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Motor drivers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Feuil7!$C$1</c:f>
              <c:strCache>
                <c:ptCount val="1"/>
                <c:pt idx="0">
                  <c:v>Date du début de l'engagment longévité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Feuil7!$A$2:$B$37</c:f>
              <c:strCache>
                <c:ptCount val="36"/>
                <c:pt idx="0">
                  <c:v>L6206</c:v>
                </c:pt>
                <c:pt idx="1">
                  <c:v>L6207</c:v>
                </c:pt>
                <c:pt idx="2">
                  <c:v>L6208</c:v>
                </c:pt>
                <c:pt idx="3">
                  <c:v>L6226</c:v>
                </c:pt>
                <c:pt idx="4">
                  <c:v>L6227</c:v>
                </c:pt>
                <c:pt idx="5">
                  <c:v>L6228</c:v>
                </c:pt>
                <c:pt idx="6">
                  <c:v>L6235</c:v>
                </c:pt>
                <c:pt idx="7">
                  <c:v>L6227Q</c:v>
                </c:pt>
                <c:pt idx="8">
                  <c:v>L6226Q</c:v>
                </c:pt>
                <c:pt idx="9">
                  <c:v>L6228Q</c:v>
                </c:pt>
                <c:pt idx="10">
                  <c:v>L6229Q</c:v>
                </c:pt>
                <c:pt idx="11">
                  <c:v>L6470</c:v>
                </c:pt>
                <c:pt idx="12">
                  <c:v>L6230</c:v>
                </c:pt>
                <c:pt idx="13">
                  <c:v>L6207Q</c:v>
                </c:pt>
                <c:pt idx="14">
                  <c:v>L6208Q</c:v>
                </c:pt>
                <c:pt idx="15">
                  <c:v>L6235Q</c:v>
                </c:pt>
                <c:pt idx="16">
                  <c:v>L6206Q</c:v>
                </c:pt>
                <c:pt idx="17">
                  <c:v>L6474</c:v>
                </c:pt>
                <c:pt idx="18">
                  <c:v>L6472</c:v>
                </c:pt>
                <c:pt idx="19">
                  <c:v>L6480</c:v>
                </c:pt>
                <c:pt idx="20">
                  <c:v>L6482</c:v>
                </c:pt>
                <c:pt idx="21">
                  <c:v>POWERSTEP01</c:v>
                </c:pt>
                <c:pt idx="22">
                  <c:v>STSPIN220</c:v>
                </c:pt>
                <c:pt idx="23">
                  <c:v>STSPIN230</c:v>
                </c:pt>
                <c:pt idx="24">
                  <c:v>STSPIN240</c:v>
                </c:pt>
                <c:pt idx="25">
                  <c:v>STSPIN32F0</c:v>
                </c:pt>
                <c:pt idx="26">
                  <c:v>STSPIN250</c:v>
                </c:pt>
                <c:pt idx="27">
                  <c:v>STSPIN32F0A</c:v>
                </c:pt>
                <c:pt idx="28">
                  <c:v>STSPIN820</c:v>
                </c:pt>
                <c:pt idx="29">
                  <c:v>STSPIN233</c:v>
                </c:pt>
                <c:pt idx="30">
                  <c:v>STSPIN830</c:v>
                </c:pt>
                <c:pt idx="31">
                  <c:v>STSPIN840</c:v>
                </c:pt>
                <c:pt idx="32">
                  <c:v>STSPIN32F0601</c:v>
                </c:pt>
                <c:pt idx="33">
                  <c:v>STSPIN32F0602</c:v>
                </c:pt>
                <c:pt idx="34">
                  <c:v>STSPIN32F0251</c:v>
                </c:pt>
                <c:pt idx="35">
                  <c:v>STSPIN32F0252</c:v>
                </c:pt>
              </c:strCache>
            </c:strRef>
          </c:cat>
          <c:val>
            <c:numRef>
              <c:f>Feuil7!$C$2:$C$37</c:f>
            </c:numRef>
          </c:val>
          <c:smooth val="0"/>
          <c:extLst>
            <c:ext xmlns:c16="http://schemas.microsoft.com/office/drawing/2014/chart" uri="{C3380CC4-5D6E-409C-BE32-E72D297353CC}">
              <c16:uniqueId val="{00000000-A478-4C09-BCBA-85D18592F71D}"/>
            </c:ext>
          </c:extLst>
        </c:ser>
        <c:ser>
          <c:idx val="1"/>
          <c:order val="1"/>
          <c:tx>
            <c:strRef>
              <c:f>Feuil7!$D$1</c:f>
              <c:strCache>
                <c:ptCount val="1"/>
                <c:pt idx="0">
                  <c:v>Durée de l'engagement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Feuil7!$A$2:$B$37</c:f>
              <c:strCache>
                <c:ptCount val="36"/>
                <c:pt idx="0">
                  <c:v>L6206</c:v>
                </c:pt>
                <c:pt idx="1">
                  <c:v>L6207</c:v>
                </c:pt>
                <c:pt idx="2">
                  <c:v>L6208</c:v>
                </c:pt>
                <c:pt idx="3">
                  <c:v>L6226</c:v>
                </c:pt>
                <c:pt idx="4">
                  <c:v>L6227</c:v>
                </c:pt>
                <c:pt idx="5">
                  <c:v>L6228</c:v>
                </c:pt>
                <c:pt idx="6">
                  <c:v>L6235</c:v>
                </c:pt>
                <c:pt idx="7">
                  <c:v>L6227Q</c:v>
                </c:pt>
                <c:pt idx="8">
                  <c:v>L6226Q</c:v>
                </c:pt>
                <c:pt idx="9">
                  <c:v>L6228Q</c:v>
                </c:pt>
                <c:pt idx="10">
                  <c:v>L6229Q</c:v>
                </c:pt>
                <c:pt idx="11">
                  <c:v>L6470</c:v>
                </c:pt>
                <c:pt idx="12">
                  <c:v>L6230</c:v>
                </c:pt>
                <c:pt idx="13">
                  <c:v>L6207Q</c:v>
                </c:pt>
                <c:pt idx="14">
                  <c:v>L6208Q</c:v>
                </c:pt>
                <c:pt idx="15">
                  <c:v>L6235Q</c:v>
                </c:pt>
                <c:pt idx="16">
                  <c:v>L6206Q</c:v>
                </c:pt>
                <c:pt idx="17">
                  <c:v>L6474</c:v>
                </c:pt>
                <c:pt idx="18">
                  <c:v>L6472</c:v>
                </c:pt>
                <c:pt idx="19">
                  <c:v>L6480</c:v>
                </c:pt>
                <c:pt idx="20">
                  <c:v>L6482</c:v>
                </c:pt>
                <c:pt idx="21">
                  <c:v>POWERSTEP01</c:v>
                </c:pt>
                <c:pt idx="22">
                  <c:v>STSPIN220</c:v>
                </c:pt>
                <c:pt idx="23">
                  <c:v>STSPIN230</c:v>
                </c:pt>
                <c:pt idx="24">
                  <c:v>STSPIN240</c:v>
                </c:pt>
                <c:pt idx="25">
                  <c:v>STSPIN32F0</c:v>
                </c:pt>
                <c:pt idx="26">
                  <c:v>STSPIN250</c:v>
                </c:pt>
                <c:pt idx="27">
                  <c:v>STSPIN32F0A</c:v>
                </c:pt>
                <c:pt idx="28">
                  <c:v>STSPIN820</c:v>
                </c:pt>
                <c:pt idx="29">
                  <c:v>STSPIN233</c:v>
                </c:pt>
                <c:pt idx="30">
                  <c:v>STSPIN830</c:v>
                </c:pt>
                <c:pt idx="31">
                  <c:v>STSPIN840</c:v>
                </c:pt>
                <c:pt idx="32">
                  <c:v>STSPIN32F0601</c:v>
                </c:pt>
                <c:pt idx="33">
                  <c:v>STSPIN32F0602</c:v>
                </c:pt>
                <c:pt idx="34">
                  <c:v>STSPIN32F0251</c:v>
                </c:pt>
                <c:pt idx="35">
                  <c:v>STSPIN32F0252</c:v>
                </c:pt>
              </c:strCache>
            </c:strRef>
          </c:cat>
          <c:val>
            <c:numRef>
              <c:f>Feuil7!$D$2:$D$37</c:f>
            </c:numRef>
          </c:val>
          <c:smooth val="0"/>
          <c:extLst>
            <c:ext xmlns:c16="http://schemas.microsoft.com/office/drawing/2014/chart" uri="{C3380CC4-5D6E-409C-BE32-E72D297353CC}">
              <c16:uniqueId val="{00000001-A478-4C09-BCBA-85D18592F71D}"/>
            </c:ext>
          </c:extLst>
        </c:ser>
        <c:ser>
          <c:idx val="2"/>
          <c:order val="2"/>
          <c:tx>
            <c:strRef>
              <c:f>Feuil7!$E$1</c:f>
              <c:strCache>
                <c:ptCount val="1"/>
                <c:pt idx="0">
                  <c:v>End of support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Feuil7!$A$2:$B$37</c:f>
              <c:strCache>
                <c:ptCount val="36"/>
                <c:pt idx="0">
                  <c:v>L6206</c:v>
                </c:pt>
                <c:pt idx="1">
                  <c:v>L6207</c:v>
                </c:pt>
                <c:pt idx="2">
                  <c:v>L6208</c:v>
                </c:pt>
                <c:pt idx="3">
                  <c:v>L6226</c:v>
                </c:pt>
                <c:pt idx="4">
                  <c:v>L6227</c:v>
                </c:pt>
                <c:pt idx="5">
                  <c:v>L6228</c:v>
                </c:pt>
                <c:pt idx="6">
                  <c:v>L6235</c:v>
                </c:pt>
                <c:pt idx="7">
                  <c:v>L6227Q</c:v>
                </c:pt>
                <c:pt idx="8">
                  <c:v>L6226Q</c:v>
                </c:pt>
                <c:pt idx="9">
                  <c:v>L6228Q</c:v>
                </c:pt>
                <c:pt idx="10">
                  <c:v>L6229Q</c:v>
                </c:pt>
                <c:pt idx="11">
                  <c:v>L6470</c:v>
                </c:pt>
                <c:pt idx="12">
                  <c:v>L6230</c:v>
                </c:pt>
                <c:pt idx="13">
                  <c:v>L6207Q</c:v>
                </c:pt>
                <c:pt idx="14">
                  <c:v>L6208Q</c:v>
                </c:pt>
                <c:pt idx="15">
                  <c:v>L6235Q</c:v>
                </c:pt>
                <c:pt idx="16">
                  <c:v>L6206Q</c:v>
                </c:pt>
                <c:pt idx="17">
                  <c:v>L6474</c:v>
                </c:pt>
                <c:pt idx="18">
                  <c:v>L6472</c:v>
                </c:pt>
                <c:pt idx="19">
                  <c:v>L6480</c:v>
                </c:pt>
                <c:pt idx="20">
                  <c:v>L6482</c:v>
                </c:pt>
                <c:pt idx="21">
                  <c:v>POWERSTEP01</c:v>
                </c:pt>
                <c:pt idx="22">
                  <c:v>STSPIN220</c:v>
                </c:pt>
                <c:pt idx="23">
                  <c:v>STSPIN230</c:v>
                </c:pt>
                <c:pt idx="24">
                  <c:v>STSPIN240</c:v>
                </c:pt>
                <c:pt idx="25">
                  <c:v>STSPIN32F0</c:v>
                </c:pt>
                <c:pt idx="26">
                  <c:v>STSPIN250</c:v>
                </c:pt>
                <c:pt idx="27">
                  <c:v>STSPIN32F0A</c:v>
                </c:pt>
                <c:pt idx="28">
                  <c:v>STSPIN820</c:v>
                </c:pt>
                <c:pt idx="29">
                  <c:v>STSPIN233</c:v>
                </c:pt>
                <c:pt idx="30">
                  <c:v>STSPIN830</c:v>
                </c:pt>
                <c:pt idx="31">
                  <c:v>STSPIN840</c:v>
                </c:pt>
                <c:pt idx="32">
                  <c:v>STSPIN32F0601</c:v>
                </c:pt>
                <c:pt idx="33">
                  <c:v>STSPIN32F0602</c:v>
                </c:pt>
                <c:pt idx="34">
                  <c:v>STSPIN32F0251</c:v>
                </c:pt>
                <c:pt idx="35">
                  <c:v>STSPIN32F0252</c:v>
                </c:pt>
              </c:strCache>
            </c:strRef>
          </c:cat>
          <c:val>
            <c:numRef>
              <c:f>Feuil7!$E$2:$E$37</c:f>
              <c:numCache>
                <c:formatCode>mmm\-yy</c:formatCode>
                <c:ptCount val="36"/>
                <c:pt idx="0">
                  <c:v>47851</c:v>
                </c:pt>
                <c:pt idx="1">
                  <c:v>47851</c:v>
                </c:pt>
                <c:pt idx="2">
                  <c:v>47851</c:v>
                </c:pt>
                <c:pt idx="3">
                  <c:v>47851</c:v>
                </c:pt>
                <c:pt idx="4">
                  <c:v>47851</c:v>
                </c:pt>
                <c:pt idx="5">
                  <c:v>47851</c:v>
                </c:pt>
                <c:pt idx="6">
                  <c:v>47851</c:v>
                </c:pt>
                <c:pt idx="7">
                  <c:v>47851</c:v>
                </c:pt>
                <c:pt idx="8">
                  <c:v>47851</c:v>
                </c:pt>
                <c:pt idx="9">
                  <c:v>47851</c:v>
                </c:pt>
                <c:pt idx="10">
                  <c:v>47851</c:v>
                </c:pt>
                <c:pt idx="11">
                  <c:v>49677</c:v>
                </c:pt>
                <c:pt idx="12">
                  <c:v>47851</c:v>
                </c:pt>
                <c:pt idx="13">
                  <c:v>47851</c:v>
                </c:pt>
                <c:pt idx="14">
                  <c:v>47851</c:v>
                </c:pt>
                <c:pt idx="15">
                  <c:v>47851</c:v>
                </c:pt>
                <c:pt idx="16">
                  <c:v>47851</c:v>
                </c:pt>
                <c:pt idx="17">
                  <c:v>49677</c:v>
                </c:pt>
                <c:pt idx="18">
                  <c:v>49677</c:v>
                </c:pt>
                <c:pt idx="19">
                  <c:v>49677</c:v>
                </c:pt>
                <c:pt idx="20">
                  <c:v>49677</c:v>
                </c:pt>
                <c:pt idx="21">
                  <c:v>49677</c:v>
                </c:pt>
                <c:pt idx="22">
                  <c:v>49677</c:v>
                </c:pt>
                <c:pt idx="23">
                  <c:v>49677</c:v>
                </c:pt>
                <c:pt idx="24">
                  <c:v>49677</c:v>
                </c:pt>
                <c:pt idx="25">
                  <c:v>47851</c:v>
                </c:pt>
                <c:pt idx="26">
                  <c:v>49677</c:v>
                </c:pt>
                <c:pt idx="27">
                  <c:v>47851</c:v>
                </c:pt>
                <c:pt idx="28">
                  <c:v>49677</c:v>
                </c:pt>
                <c:pt idx="29">
                  <c:v>49677</c:v>
                </c:pt>
                <c:pt idx="30">
                  <c:v>49677</c:v>
                </c:pt>
                <c:pt idx="31">
                  <c:v>49677</c:v>
                </c:pt>
                <c:pt idx="32">
                  <c:v>47851</c:v>
                </c:pt>
                <c:pt idx="33">
                  <c:v>47851</c:v>
                </c:pt>
                <c:pt idx="34">
                  <c:v>47851</c:v>
                </c:pt>
                <c:pt idx="35">
                  <c:v>47851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78-4C09-BCBA-85D18592F71D}"/>
            </c:ext>
          </c:extLst>
        </c:ser>
        <c:ser>
          <c:idx val="3"/>
          <c:order val="3"/>
          <c:tx>
            <c:strRef>
              <c:f>Feuil7!$F$1</c:f>
              <c:strCache>
                <c:ptCount val="1"/>
                <c:pt idx="0">
                  <c:v>Initial Release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name>Linear trend</c:nam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2336985603500773"/>
                  <c:y val="-1.454308059208334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Feuil7!$A$2:$B$37</c:f>
              <c:strCache>
                <c:ptCount val="36"/>
                <c:pt idx="0">
                  <c:v>L6206</c:v>
                </c:pt>
                <c:pt idx="1">
                  <c:v>L6207</c:v>
                </c:pt>
                <c:pt idx="2">
                  <c:v>L6208</c:v>
                </c:pt>
                <c:pt idx="3">
                  <c:v>L6226</c:v>
                </c:pt>
                <c:pt idx="4">
                  <c:v>L6227</c:v>
                </c:pt>
                <c:pt idx="5">
                  <c:v>L6228</c:v>
                </c:pt>
                <c:pt idx="6">
                  <c:v>L6235</c:v>
                </c:pt>
                <c:pt idx="7">
                  <c:v>L6227Q</c:v>
                </c:pt>
                <c:pt idx="8">
                  <c:v>L6226Q</c:v>
                </c:pt>
                <c:pt idx="9">
                  <c:v>L6228Q</c:v>
                </c:pt>
                <c:pt idx="10">
                  <c:v>L6229Q</c:v>
                </c:pt>
                <c:pt idx="11">
                  <c:v>L6470</c:v>
                </c:pt>
                <c:pt idx="12">
                  <c:v>L6230</c:v>
                </c:pt>
                <c:pt idx="13">
                  <c:v>L6207Q</c:v>
                </c:pt>
                <c:pt idx="14">
                  <c:v>L6208Q</c:v>
                </c:pt>
                <c:pt idx="15">
                  <c:v>L6235Q</c:v>
                </c:pt>
                <c:pt idx="16">
                  <c:v>L6206Q</c:v>
                </c:pt>
                <c:pt idx="17">
                  <c:v>L6474</c:v>
                </c:pt>
                <c:pt idx="18">
                  <c:v>L6472</c:v>
                </c:pt>
                <c:pt idx="19">
                  <c:v>L6480</c:v>
                </c:pt>
                <c:pt idx="20">
                  <c:v>L6482</c:v>
                </c:pt>
                <c:pt idx="21">
                  <c:v>POWERSTEP01</c:v>
                </c:pt>
                <c:pt idx="22">
                  <c:v>STSPIN220</c:v>
                </c:pt>
                <c:pt idx="23">
                  <c:v>STSPIN230</c:v>
                </c:pt>
                <c:pt idx="24">
                  <c:v>STSPIN240</c:v>
                </c:pt>
                <c:pt idx="25">
                  <c:v>STSPIN32F0</c:v>
                </c:pt>
                <c:pt idx="26">
                  <c:v>STSPIN250</c:v>
                </c:pt>
                <c:pt idx="27">
                  <c:v>STSPIN32F0A</c:v>
                </c:pt>
                <c:pt idx="28">
                  <c:v>STSPIN820</c:v>
                </c:pt>
                <c:pt idx="29">
                  <c:v>STSPIN233</c:v>
                </c:pt>
                <c:pt idx="30">
                  <c:v>STSPIN830</c:v>
                </c:pt>
                <c:pt idx="31">
                  <c:v>STSPIN840</c:v>
                </c:pt>
                <c:pt idx="32">
                  <c:v>STSPIN32F0601</c:v>
                </c:pt>
                <c:pt idx="33">
                  <c:v>STSPIN32F0602</c:v>
                </c:pt>
                <c:pt idx="34">
                  <c:v>STSPIN32F0251</c:v>
                </c:pt>
                <c:pt idx="35">
                  <c:v>STSPIN32F0252</c:v>
                </c:pt>
              </c:strCache>
            </c:strRef>
          </c:cat>
          <c:val>
            <c:numRef>
              <c:f>Feuil7!$F$2:$F$37</c:f>
              <c:numCache>
                <c:formatCode>mmm\-yy</c:formatCode>
                <c:ptCount val="36"/>
                <c:pt idx="0">
                  <c:v>37865</c:v>
                </c:pt>
                <c:pt idx="1">
                  <c:v>37865</c:v>
                </c:pt>
                <c:pt idx="2">
                  <c:v>37865</c:v>
                </c:pt>
                <c:pt idx="3">
                  <c:v>37865</c:v>
                </c:pt>
                <c:pt idx="4">
                  <c:v>37865</c:v>
                </c:pt>
                <c:pt idx="5">
                  <c:v>37865</c:v>
                </c:pt>
                <c:pt idx="6">
                  <c:v>37865</c:v>
                </c:pt>
                <c:pt idx="7">
                  <c:v>39417</c:v>
                </c:pt>
                <c:pt idx="8">
                  <c:v>39448</c:v>
                </c:pt>
                <c:pt idx="9">
                  <c:v>39448</c:v>
                </c:pt>
                <c:pt idx="10">
                  <c:v>39753</c:v>
                </c:pt>
                <c:pt idx="11">
                  <c:v>40118</c:v>
                </c:pt>
                <c:pt idx="12">
                  <c:v>40452</c:v>
                </c:pt>
                <c:pt idx="13">
                  <c:v>40725</c:v>
                </c:pt>
                <c:pt idx="14">
                  <c:v>40725</c:v>
                </c:pt>
                <c:pt idx="15">
                  <c:v>40725</c:v>
                </c:pt>
                <c:pt idx="16">
                  <c:v>40848</c:v>
                </c:pt>
                <c:pt idx="17">
                  <c:v>40878</c:v>
                </c:pt>
                <c:pt idx="18">
                  <c:v>40909</c:v>
                </c:pt>
                <c:pt idx="19">
                  <c:v>41061</c:v>
                </c:pt>
                <c:pt idx="20">
                  <c:v>41183</c:v>
                </c:pt>
                <c:pt idx="21">
                  <c:v>41456</c:v>
                </c:pt>
                <c:pt idx="22">
                  <c:v>42491</c:v>
                </c:pt>
                <c:pt idx="23">
                  <c:v>42491</c:v>
                </c:pt>
                <c:pt idx="24">
                  <c:v>42491</c:v>
                </c:pt>
                <c:pt idx="25">
                  <c:v>42614</c:v>
                </c:pt>
                <c:pt idx="26">
                  <c:v>42644</c:v>
                </c:pt>
                <c:pt idx="27">
                  <c:v>42917</c:v>
                </c:pt>
                <c:pt idx="28">
                  <c:v>42979</c:v>
                </c:pt>
                <c:pt idx="29">
                  <c:v>43101</c:v>
                </c:pt>
                <c:pt idx="30">
                  <c:v>43221</c:v>
                </c:pt>
                <c:pt idx="31">
                  <c:v>43221</c:v>
                </c:pt>
                <c:pt idx="32">
                  <c:v>43617</c:v>
                </c:pt>
                <c:pt idx="33">
                  <c:v>43617</c:v>
                </c:pt>
                <c:pt idx="34">
                  <c:v>43678</c:v>
                </c:pt>
                <c:pt idx="35">
                  <c:v>43678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78-4C09-BCBA-85D18592F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151136"/>
        <c:axId val="655136992"/>
      </c:lineChart>
      <c:catAx>
        <c:axId val="6551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36992"/>
        <c:crosses val="autoZero"/>
        <c:auto val="1"/>
        <c:lblAlgn val="ctr"/>
        <c:lblOffset val="100"/>
        <c:noMultiLvlLbl val="0"/>
      </c:catAx>
      <c:valAx>
        <c:axId val="655136992"/>
        <c:scaling>
          <c:orientation val="minMax"/>
          <c:min val="378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 drivers estimated lifespan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Feuil7!$J$1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5.0122265966754155E-2"/>
                  <c:y val="-0.2832272528433945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Feuil7!$F$2:$F$37</c:f>
              <c:numCache>
                <c:formatCode>mmm\-yy</c:formatCode>
                <c:ptCount val="36"/>
                <c:pt idx="0">
                  <c:v>37865</c:v>
                </c:pt>
                <c:pt idx="1">
                  <c:v>37865</c:v>
                </c:pt>
                <c:pt idx="2">
                  <c:v>37865</c:v>
                </c:pt>
                <c:pt idx="3">
                  <c:v>37865</c:v>
                </c:pt>
                <c:pt idx="4">
                  <c:v>37865</c:v>
                </c:pt>
                <c:pt idx="5">
                  <c:v>37865</c:v>
                </c:pt>
                <c:pt idx="6">
                  <c:v>37865</c:v>
                </c:pt>
                <c:pt idx="7">
                  <c:v>39417</c:v>
                </c:pt>
                <c:pt idx="8">
                  <c:v>39448</c:v>
                </c:pt>
                <c:pt idx="9">
                  <c:v>39448</c:v>
                </c:pt>
                <c:pt idx="10">
                  <c:v>39753</c:v>
                </c:pt>
                <c:pt idx="11">
                  <c:v>40118</c:v>
                </c:pt>
                <c:pt idx="12">
                  <c:v>40452</c:v>
                </c:pt>
                <c:pt idx="13">
                  <c:v>40725</c:v>
                </c:pt>
                <c:pt idx="14">
                  <c:v>40725</c:v>
                </c:pt>
                <c:pt idx="15">
                  <c:v>40725</c:v>
                </c:pt>
                <c:pt idx="16">
                  <c:v>40848</c:v>
                </c:pt>
                <c:pt idx="17">
                  <c:v>40878</c:v>
                </c:pt>
                <c:pt idx="18">
                  <c:v>40909</c:v>
                </c:pt>
                <c:pt idx="19">
                  <c:v>41061</c:v>
                </c:pt>
                <c:pt idx="20">
                  <c:v>41183</c:v>
                </c:pt>
                <c:pt idx="21">
                  <c:v>41456</c:v>
                </c:pt>
                <c:pt idx="22">
                  <c:v>42491</c:v>
                </c:pt>
                <c:pt idx="23">
                  <c:v>42491</c:v>
                </c:pt>
                <c:pt idx="24">
                  <c:v>42491</c:v>
                </c:pt>
                <c:pt idx="25">
                  <c:v>42614</c:v>
                </c:pt>
                <c:pt idx="26">
                  <c:v>42644</c:v>
                </c:pt>
                <c:pt idx="27">
                  <c:v>42917</c:v>
                </c:pt>
                <c:pt idx="28">
                  <c:v>42979</c:v>
                </c:pt>
                <c:pt idx="29">
                  <c:v>43101</c:v>
                </c:pt>
                <c:pt idx="30">
                  <c:v>43221</c:v>
                </c:pt>
                <c:pt idx="31">
                  <c:v>43221</c:v>
                </c:pt>
                <c:pt idx="32">
                  <c:v>43617</c:v>
                </c:pt>
                <c:pt idx="33">
                  <c:v>43617</c:v>
                </c:pt>
                <c:pt idx="34">
                  <c:v>43678</c:v>
                </c:pt>
                <c:pt idx="35">
                  <c:v>43678</c:v>
                </c:pt>
              </c:numCache>
            </c:numRef>
          </c:cat>
          <c:val>
            <c:numRef>
              <c:f>Feuil7!$J$2:$J$37</c:f>
              <c:numCache>
                <c:formatCode>General</c:formatCode>
                <c:ptCount val="36"/>
                <c:pt idx="0">
                  <c:v>328</c:v>
                </c:pt>
                <c:pt idx="1">
                  <c:v>328</c:v>
                </c:pt>
                <c:pt idx="2">
                  <c:v>328</c:v>
                </c:pt>
                <c:pt idx="3">
                  <c:v>328</c:v>
                </c:pt>
                <c:pt idx="4">
                  <c:v>328</c:v>
                </c:pt>
                <c:pt idx="5">
                  <c:v>328</c:v>
                </c:pt>
                <c:pt idx="6">
                  <c:v>328</c:v>
                </c:pt>
                <c:pt idx="7">
                  <c:v>277</c:v>
                </c:pt>
                <c:pt idx="8">
                  <c:v>276</c:v>
                </c:pt>
                <c:pt idx="9">
                  <c:v>276</c:v>
                </c:pt>
                <c:pt idx="10">
                  <c:v>266</c:v>
                </c:pt>
                <c:pt idx="11">
                  <c:v>314</c:v>
                </c:pt>
                <c:pt idx="12">
                  <c:v>243</c:v>
                </c:pt>
                <c:pt idx="13">
                  <c:v>234</c:v>
                </c:pt>
                <c:pt idx="14">
                  <c:v>234</c:v>
                </c:pt>
                <c:pt idx="15">
                  <c:v>234</c:v>
                </c:pt>
                <c:pt idx="16">
                  <c:v>230</c:v>
                </c:pt>
                <c:pt idx="17">
                  <c:v>289</c:v>
                </c:pt>
                <c:pt idx="18">
                  <c:v>288</c:v>
                </c:pt>
                <c:pt idx="19">
                  <c:v>283</c:v>
                </c:pt>
                <c:pt idx="20">
                  <c:v>279</c:v>
                </c:pt>
                <c:pt idx="21">
                  <c:v>270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172</c:v>
                </c:pt>
                <c:pt idx="26">
                  <c:v>231</c:v>
                </c:pt>
                <c:pt idx="27">
                  <c:v>162</c:v>
                </c:pt>
                <c:pt idx="28">
                  <c:v>220</c:v>
                </c:pt>
                <c:pt idx="29">
                  <c:v>216</c:v>
                </c:pt>
                <c:pt idx="30">
                  <c:v>212</c:v>
                </c:pt>
                <c:pt idx="31">
                  <c:v>212</c:v>
                </c:pt>
                <c:pt idx="32">
                  <c:v>139</c:v>
                </c:pt>
                <c:pt idx="33">
                  <c:v>139</c:v>
                </c:pt>
                <c:pt idx="34">
                  <c:v>137</c:v>
                </c:pt>
                <c:pt idx="35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8-4785-A7D4-BB1E0FD27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395616"/>
        <c:axId val="589384384"/>
      </c:lineChart>
      <c:dateAx>
        <c:axId val="58939561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84384"/>
        <c:crosses val="autoZero"/>
        <c:auto val="1"/>
        <c:lblOffset val="100"/>
        <c:baseTimeUnit val="days"/>
      </c:dateAx>
      <c:valAx>
        <c:axId val="589384384"/>
        <c:scaling>
          <c:orientation val="minMax"/>
          <c:max val="330"/>
          <c:min val="1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9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Power Mgt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Feuil8!$C$1</c:f>
              <c:strCache>
                <c:ptCount val="1"/>
                <c:pt idx="0">
                  <c:v>Date du début de l'engagment longévité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Feuil8!$A$2:$B$105</c:f>
              <c:strCache>
                <c:ptCount val="104"/>
                <c:pt idx="0">
                  <c:v>L6377</c:v>
                </c:pt>
                <c:pt idx="1">
                  <c:v>VN808CM-32-E</c:v>
                </c:pt>
                <c:pt idx="2">
                  <c:v>VN808CM-E</c:v>
                </c:pt>
                <c:pt idx="3">
                  <c:v>VN330SP-E</c:v>
                </c:pt>
                <c:pt idx="4">
                  <c:v>VN340SP-33-E</c:v>
                </c:pt>
                <c:pt idx="5">
                  <c:v>VN340SP-E</c:v>
                </c:pt>
                <c:pt idx="6">
                  <c:v>VN808-32-E</c:v>
                </c:pt>
                <c:pt idx="7">
                  <c:v>VN808-E</c:v>
                </c:pt>
                <c:pt idx="8">
                  <c:v>VN540SP-E</c:v>
                </c:pt>
                <c:pt idx="9">
                  <c:v>VN751PT</c:v>
                </c:pt>
                <c:pt idx="10">
                  <c:v>TDE3247</c:v>
                </c:pt>
                <c:pt idx="11">
                  <c:v>TDE1708DFT</c:v>
                </c:pt>
                <c:pt idx="12">
                  <c:v>L6375S</c:v>
                </c:pt>
                <c:pt idx="13">
                  <c:v>TDE1747</c:v>
                </c:pt>
                <c:pt idx="14">
                  <c:v>VN751S</c:v>
                </c:pt>
                <c:pt idx="15">
                  <c:v>L6375D</c:v>
                </c:pt>
                <c:pt idx="16">
                  <c:v>A5970D</c:v>
                </c:pt>
                <c:pt idx="17">
                  <c:v>A5972D</c:v>
                </c:pt>
                <c:pt idx="18">
                  <c:v>A5973AD</c:v>
                </c:pt>
                <c:pt idx="19">
                  <c:v>A5973D</c:v>
                </c:pt>
                <c:pt idx="20">
                  <c:v>L6384E</c:v>
                </c:pt>
                <c:pt idx="21">
                  <c:v>L6385E</c:v>
                </c:pt>
                <c:pt idx="22">
                  <c:v>L6387E</c:v>
                </c:pt>
                <c:pt idx="23">
                  <c:v>L6388E</c:v>
                </c:pt>
                <c:pt idx="24">
                  <c:v>L6392</c:v>
                </c:pt>
                <c:pt idx="25">
                  <c:v>L6393</c:v>
                </c:pt>
                <c:pt idx="26">
                  <c:v>A5970AD</c:v>
                </c:pt>
                <c:pt idx="27">
                  <c:v>L6386AD</c:v>
                </c:pt>
                <c:pt idx="28">
                  <c:v>VNI2140J</c:v>
                </c:pt>
                <c:pt idx="29">
                  <c:v>VNI8200XP</c:v>
                </c:pt>
                <c:pt idx="30">
                  <c:v>LD39050</c:v>
                </c:pt>
                <c:pt idx="31">
                  <c:v>LD39100</c:v>
                </c:pt>
                <c:pt idx="32">
                  <c:v>STLQ015</c:v>
                </c:pt>
                <c:pt idx="33">
                  <c:v>ST1S14</c:v>
                </c:pt>
                <c:pt idx="34">
                  <c:v>L6391</c:v>
                </c:pt>
                <c:pt idx="35">
                  <c:v>L6398</c:v>
                </c:pt>
                <c:pt idx="36">
                  <c:v>A5974AD</c:v>
                </c:pt>
                <c:pt idx="37">
                  <c:v>A5975AD</c:v>
                </c:pt>
                <c:pt idx="38">
                  <c:v>A5975D</c:v>
                </c:pt>
                <c:pt idx="39">
                  <c:v>A5974D</c:v>
                </c:pt>
                <c:pt idx="40">
                  <c:v>A7986A</c:v>
                </c:pt>
                <c:pt idx="41">
                  <c:v>A7985A</c:v>
                </c:pt>
                <c:pt idx="42">
                  <c:v>TLVH431</c:v>
                </c:pt>
                <c:pt idx="43">
                  <c:v>A6387</c:v>
                </c:pt>
                <c:pt idx="44">
                  <c:v>LDFM</c:v>
                </c:pt>
                <c:pt idx="45">
                  <c:v>LDK120</c:v>
                </c:pt>
                <c:pt idx="46">
                  <c:v>LDK130</c:v>
                </c:pt>
                <c:pt idx="47">
                  <c:v>L6395</c:v>
                </c:pt>
                <c:pt idx="48">
                  <c:v>STAP08DP05</c:v>
                </c:pt>
                <c:pt idx="49">
                  <c:v>LED1642GW</c:v>
                </c:pt>
                <c:pt idx="50">
                  <c:v>STAP16DPPS05</c:v>
                </c:pt>
                <c:pt idx="51">
                  <c:v>STAP16DPS05</c:v>
                </c:pt>
                <c:pt idx="52">
                  <c:v>STNS01</c:v>
                </c:pt>
                <c:pt idx="53">
                  <c:v>L7987</c:v>
                </c:pt>
                <c:pt idx="54">
                  <c:v>LD39020</c:v>
                </c:pt>
                <c:pt idx="55">
                  <c:v>LDF</c:v>
                </c:pt>
                <c:pt idx="56">
                  <c:v>ALED1642GW</c:v>
                </c:pt>
                <c:pt idx="57">
                  <c:v>LDK220</c:v>
                </c:pt>
                <c:pt idx="58">
                  <c:v>L7987L</c:v>
                </c:pt>
                <c:pt idx="59">
                  <c:v>LD39200</c:v>
                </c:pt>
                <c:pt idx="60">
                  <c:v>TS4061</c:v>
                </c:pt>
                <c:pt idx="61">
                  <c:v>AST1S31HF</c:v>
                </c:pt>
                <c:pt idx="62">
                  <c:v>ALED6001</c:v>
                </c:pt>
                <c:pt idx="63">
                  <c:v>PM8841</c:v>
                </c:pt>
                <c:pt idx="64">
                  <c:v>LDL112</c:v>
                </c:pt>
                <c:pt idx="65">
                  <c:v>IPS160H</c:v>
                </c:pt>
                <c:pt idx="66">
                  <c:v>IPS161H</c:v>
                </c:pt>
                <c:pt idx="67">
                  <c:v>L6362A</c:v>
                </c:pt>
                <c:pt idx="68">
                  <c:v>L6491</c:v>
                </c:pt>
                <c:pt idx="69">
                  <c:v>L6985F</c:v>
                </c:pt>
                <c:pt idx="70">
                  <c:v>L6986F</c:v>
                </c:pt>
                <c:pt idx="71">
                  <c:v>VNI8200XP-32</c:v>
                </c:pt>
                <c:pt idx="72">
                  <c:v>LD39030</c:v>
                </c:pt>
                <c:pt idx="73">
                  <c:v>LDK320</c:v>
                </c:pt>
                <c:pt idx="74">
                  <c:v>LDL212</c:v>
                </c:pt>
                <c:pt idx="75">
                  <c:v>LDLN025</c:v>
                </c:pt>
                <c:pt idx="76">
                  <c:v>L6389E</c:v>
                </c:pt>
                <c:pt idx="77">
                  <c:v>L6494</c:v>
                </c:pt>
                <c:pt idx="78">
                  <c:v>L6498</c:v>
                </c:pt>
                <c:pt idx="79">
                  <c:v>A6984</c:v>
                </c:pt>
                <c:pt idx="80">
                  <c:v>L6399</c:v>
                </c:pt>
                <c:pt idx="81">
                  <c:v>PWD13F60</c:v>
                </c:pt>
                <c:pt idx="82">
                  <c:v>TS33</c:v>
                </c:pt>
                <c:pt idx="83">
                  <c:v>ST732</c:v>
                </c:pt>
                <c:pt idx="84">
                  <c:v>STGAP2S</c:v>
                </c:pt>
                <c:pt idx="85">
                  <c:v>TS4061V</c:v>
                </c:pt>
                <c:pt idx="86">
                  <c:v>PWD5F60</c:v>
                </c:pt>
                <c:pt idx="87">
                  <c:v>STGAP2D</c:v>
                </c:pt>
                <c:pt idx="88">
                  <c:v>ST1PS01</c:v>
                </c:pt>
                <c:pt idx="89">
                  <c:v>STDRIVE601</c:v>
                </c:pt>
                <c:pt idx="90">
                  <c:v>ST730</c:v>
                </c:pt>
                <c:pt idx="91">
                  <c:v>ST1PS02</c:v>
                </c:pt>
                <c:pt idx="92">
                  <c:v>IPS160HF</c:v>
                </c:pt>
                <c:pt idx="93">
                  <c:v>IPS161HF</c:v>
                </c:pt>
                <c:pt idx="94">
                  <c:v>LD49100</c:v>
                </c:pt>
                <c:pt idx="95">
                  <c:v>STGAP2HS</c:v>
                </c:pt>
                <c:pt idx="96">
                  <c:v>STGAP2SICS</c:v>
                </c:pt>
                <c:pt idx="97">
                  <c:v>STDRIVE101</c:v>
                </c:pt>
                <c:pt idx="98">
                  <c:v>ST1PS03</c:v>
                </c:pt>
                <c:pt idx="99">
                  <c:v>VNI4140K</c:v>
                </c:pt>
                <c:pt idx="100">
                  <c:v>VNI4140K-32</c:v>
                </c:pt>
                <c:pt idx="101">
                  <c:v>IPS2050H</c:v>
                </c:pt>
                <c:pt idx="102">
                  <c:v>IPS2050H-32</c:v>
                </c:pt>
                <c:pt idx="103">
                  <c:v>TDE1707</c:v>
                </c:pt>
              </c:strCache>
            </c:strRef>
          </c:cat>
          <c:val>
            <c:numRef>
              <c:f>Feuil8!$C$2:$C$105</c:f>
            </c:numRef>
          </c:val>
          <c:smooth val="0"/>
          <c:extLst>
            <c:ext xmlns:c16="http://schemas.microsoft.com/office/drawing/2014/chart" uri="{C3380CC4-5D6E-409C-BE32-E72D297353CC}">
              <c16:uniqueId val="{00000000-B910-4715-9E5B-26C83B7D7775}"/>
            </c:ext>
          </c:extLst>
        </c:ser>
        <c:ser>
          <c:idx val="1"/>
          <c:order val="1"/>
          <c:tx>
            <c:strRef>
              <c:f>Feuil8!$D$1</c:f>
              <c:strCache>
                <c:ptCount val="1"/>
                <c:pt idx="0">
                  <c:v>Durée de l'engagement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Feuil8!$A$2:$B$105</c:f>
              <c:strCache>
                <c:ptCount val="104"/>
                <c:pt idx="0">
                  <c:v>L6377</c:v>
                </c:pt>
                <c:pt idx="1">
                  <c:v>VN808CM-32-E</c:v>
                </c:pt>
                <c:pt idx="2">
                  <c:v>VN808CM-E</c:v>
                </c:pt>
                <c:pt idx="3">
                  <c:v>VN330SP-E</c:v>
                </c:pt>
                <c:pt idx="4">
                  <c:v>VN340SP-33-E</c:v>
                </c:pt>
                <c:pt idx="5">
                  <c:v>VN340SP-E</c:v>
                </c:pt>
                <c:pt idx="6">
                  <c:v>VN808-32-E</c:v>
                </c:pt>
                <c:pt idx="7">
                  <c:v>VN808-E</c:v>
                </c:pt>
                <c:pt idx="8">
                  <c:v>VN540SP-E</c:v>
                </c:pt>
                <c:pt idx="9">
                  <c:v>VN751PT</c:v>
                </c:pt>
                <c:pt idx="10">
                  <c:v>TDE3247</c:v>
                </c:pt>
                <c:pt idx="11">
                  <c:v>TDE1708DFT</c:v>
                </c:pt>
                <c:pt idx="12">
                  <c:v>L6375S</c:v>
                </c:pt>
                <c:pt idx="13">
                  <c:v>TDE1747</c:v>
                </c:pt>
                <c:pt idx="14">
                  <c:v>VN751S</c:v>
                </c:pt>
                <c:pt idx="15">
                  <c:v>L6375D</c:v>
                </c:pt>
                <c:pt idx="16">
                  <c:v>A5970D</c:v>
                </c:pt>
                <c:pt idx="17">
                  <c:v>A5972D</c:v>
                </c:pt>
                <c:pt idx="18">
                  <c:v>A5973AD</c:v>
                </c:pt>
                <c:pt idx="19">
                  <c:v>A5973D</c:v>
                </c:pt>
                <c:pt idx="20">
                  <c:v>L6384E</c:v>
                </c:pt>
                <c:pt idx="21">
                  <c:v>L6385E</c:v>
                </c:pt>
                <c:pt idx="22">
                  <c:v>L6387E</c:v>
                </c:pt>
                <c:pt idx="23">
                  <c:v>L6388E</c:v>
                </c:pt>
                <c:pt idx="24">
                  <c:v>L6392</c:v>
                </c:pt>
                <c:pt idx="25">
                  <c:v>L6393</c:v>
                </c:pt>
                <c:pt idx="26">
                  <c:v>A5970AD</c:v>
                </c:pt>
                <c:pt idx="27">
                  <c:v>L6386AD</c:v>
                </c:pt>
                <c:pt idx="28">
                  <c:v>VNI2140J</c:v>
                </c:pt>
                <c:pt idx="29">
                  <c:v>VNI8200XP</c:v>
                </c:pt>
                <c:pt idx="30">
                  <c:v>LD39050</c:v>
                </c:pt>
                <c:pt idx="31">
                  <c:v>LD39100</c:v>
                </c:pt>
                <c:pt idx="32">
                  <c:v>STLQ015</c:v>
                </c:pt>
                <c:pt idx="33">
                  <c:v>ST1S14</c:v>
                </c:pt>
                <c:pt idx="34">
                  <c:v>L6391</c:v>
                </c:pt>
                <c:pt idx="35">
                  <c:v>L6398</c:v>
                </c:pt>
                <c:pt idx="36">
                  <c:v>A5974AD</c:v>
                </c:pt>
                <c:pt idx="37">
                  <c:v>A5975AD</c:v>
                </c:pt>
                <c:pt idx="38">
                  <c:v>A5975D</c:v>
                </c:pt>
                <c:pt idx="39">
                  <c:v>A5974D</c:v>
                </c:pt>
                <c:pt idx="40">
                  <c:v>A7986A</c:v>
                </c:pt>
                <c:pt idx="41">
                  <c:v>A7985A</c:v>
                </c:pt>
                <c:pt idx="42">
                  <c:v>TLVH431</c:v>
                </c:pt>
                <c:pt idx="43">
                  <c:v>A6387</c:v>
                </c:pt>
                <c:pt idx="44">
                  <c:v>LDFM</c:v>
                </c:pt>
                <c:pt idx="45">
                  <c:v>LDK120</c:v>
                </c:pt>
                <c:pt idx="46">
                  <c:v>LDK130</c:v>
                </c:pt>
                <c:pt idx="47">
                  <c:v>L6395</c:v>
                </c:pt>
                <c:pt idx="48">
                  <c:v>STAP08DP05</c:v>
                </c:pt>
                <c:pt idx="49">
                  <c:v>LED1642GW</c:v>
                </c:pt>
                <c:pt idx="50">
                  <c:v>STAP16DPPS05</c:v>
                </c:pt>
                <c:pt idx="51">
                  <c:v>STAP16DPS05</c:v>
                </c:pt>
                <c:pt idx="52">
                  <c:v>STNS01</c:v>
                </c:pt>
                <c:pt idx="53">
                  <c:v>L7987</c:v>
                </c:pt>
                <c:pt idx="54">
                  <c:v>LD39020</c:v>
                </c:pt>
                <c:pt idx="55">
                  <c:v>LDF</c:v>
                </c:pt>
                <c:pt idx="56">
                  <c:v>ALED1642GW</c:v>
                </c:pt>
                <c:pt idx="57">
                  <c:v>LDK220</c:v>
                </c:pt>
                <c:pt idx="58">
                  <c:v>L7987L</c:v>
                </c:pt>
                <c:pt idx="59">
                  <c:v>LD39200</c:v>
                </c:pt>
                <c:pt idx="60">
                  <c:v>TS4061</c:v>
                </c:pt>
                <c:pt idx="61">
                  <c:v>AST1S31HF</c:v>
                </c:pt>
                <c:pt idx="62">
                  <c:v>ALED6001</c:v>
                </c:pt>
                <c:pt idx="63">
                  <c:v>PM8841</c:v>
                </c:pt>
                <c:pt idx="64">
                  <c:v>LDL112</c:v>
                </c:pt>
                <c:pt idx="65">
                  <c:v>IPS160H</c:v>
                </c:pt>
                <c:pt idx="66">
                  <c:v>IPS161H</c:v>
                </c:pt>
                <c:pt idx="67">
                  <c:v>L6362A</c:v>
                </c:pt>
                <c:pt idx="68">
                  <c:v>L6491</c:v>
                </c:pt>
                <c:pt idx="69">
                  <c:v>L6985F</c:v>
                </c:pt>
                <c:pt idx="70">
                  <c:v>L6986F</c:v>
                </c:pt>
                <c:pt idx="71">
                  <c:v>VNI8200XP-32</c:v>
                </c:pt>
                <c:pt idx="72">
                  <c:v>LD39030</c:v>
                </c:pt>
                <c:pt idx="73">
                  <c:v>LDK320</c:v>
                </c:pt>
                <c:pt idx="74">
                  <c:v>LDL212</c:v>
                </c:pt>
                <c:pt idx="75">
                  <c:v>LDLN025</c:v>
                </c:pt>
                <c:pt idx="76">
                  <c:v>L6389E</c:v>
                </c:pt>
                <c:pt idx="77">
                  <c:v>L6494</c:v>
                </c:pt>
                <c:pt idx="78">
                  <c:v>L6498</c:v>
                </c:pt>
                <c:pt idx="79">
                  <c:v>A6984</c:v>
                </c:pt>
                <c:pt idx="80">
                  <c:v>L6399</c:v>
                </c:pt>
                <c:pt idx="81">
                  <c:v>PWD13F60</c:v>
                </c:pt>
                <c:pt idx="82">
                  <c:v>TS33</c:v>
                </c:pt>
                <c:pt idx="83">
                  <c:v>ST732</c:v>
                </c:pt>
                <c:pt idx="84">
                  <c:v>STGAP2S</c:v>
                </c:pt>
                <c:pt idx="85">
                  <c:v>TS4061V</c:v>
                </c:pt>
                <c:pt idx="86">
                  <c:v>PWD5F60</c:v>
                </c:pt>
                <c:pt idx="87">
                  <c:v>STGAP2D</c:v>
                </c:pt>
                <c:pt idx="88">
                  <c:v>ST1PS01</c:v>
                </c:pt>
                <c:pt idx="89">
                  <c:v>STDRIVE601</c:v>
                </c:pt>
                <c:pt idx="90">
                  <c:v>ST730</c:v>
                </c:pt>
                <c:pt idx="91">
                  <c:v>ST1PS02</c:v>
                </c:pt>
                <c:pt idx="92">
                  <c:v>IPS160HF</c:v>
                </c:pt>
                <c:pt idx="93">
                  <c:v>IPS161HF</c:v>
                </c:pt>
                <c:pt idx="94">
                  <c:v>LD49100</c:v>
                </c:pt>
                <c:pt idx="95">
                  <c:v>STGAP2HS</c:v>
                </c:pt>
                <c:pt idx="96">
                  <c:v>STGAP2SICS</c:v>
                </c:pt>
                <c:pt idx="97">
                  <c:v>STDRIVE101</c:v>
                </c:pt>
                <c:pt idx="98">
                  <c:v>ST1PS03</c:v>
                </c:pt>
                <c:pt idx="99">
                  <c:v>VNI4140K</c:v>
                </c:pt>
                <c:pt idx="100">
                  <c:v>VNI4140K-32</c:v>
                </c:pt>
                <c:pt idx="101">
                  <c:v>IPS2050H</c:v>
                </c:pt>
                <c:pt idx="102">
                  <c:v>IPS2050H-32</c:v>
                </c:pt>
                <c:pt idx="103">
                  <c:v>TDE1707</c:v>
                </c:pt>
              </c:strCache>
            </c:strRef>
          </c:cat>
          <c:val>
            <c:numRef>
              <c:f>Feuil8!$D$2:$D$105</c:f>
            </c:numRef>
          </c:val>
          <c:smooth val="0"/>
          <c:extLst>
            <c:ext xmlns:c16="http://schemas.microsoft.com/office/drawing/2014/chart" uri="{C3380CC4-5D6E-409C-BE32-E72D297353CC}">
              <c16:uniqueId val="{00000001-B910-4715-9E5B-26C83B7D7775}"/>
            </c:ext>
          </c:extLst>
        </c:ser>
        <c:ser>
          <c:idx val="2"/>
          <c:order val="2"/>
          <c:tx>
            <c:strRef>
              <c:f>Feuil8!$E$1</c:f>
              <c:strCache>
                <c:ptCount val="1"/>
                <c:pt idx="0">
                  <c:v>End of support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Feuil8!$A$2:$B$105</c:f>
              <c:strCache>
                <c:ptCount val="104"/>
                <c:pt idx="0">
                  <c:v>L6377</c:v>
                </c:pt>
                <c:pt idx="1">
                  <c:v>VN808CM-32-E</c:v>
                </c:pt>
                <c:pt idx="2">
                  <c:v>VN808CM-E</c:v>
                </c:pt>
                <c:pt idx="3">
                  <c:v>VN330SP-E</c:v>
                </c:pt>
                <c:pt idx="4">
                  <c:v>VN340SP-33-E</c:v>
                </c:pt>
                <c:pt idx="5">
                  <c:v>VN340SP-E</c:v>
                </c:pt>
                <c:pt idx="6">
                  <c:v>VN808-32-E</c:v>
                </c:pt>
                <c:pt idx="7">
                  <c:v>VN808-E</c:v>
                </c:pt>
                <c:pt idx="8">
                  <c:v>VN540SP-E</c:v>
                </c:pt>
                <c:pt idx="9">
                  <c:v>VN751PT</c:v>
                </c:pt>
                <c:pt idx="10">
                  <c:v>TDE3247</c:v>
                </c:pt>
                <c:pt idx="11">
                  <c:v>TDE1708DFT</c:v>
                </c:pt>
                <c:pt idx="12">
                  <c:v>L6375S</c:v>
                </c:pt>
                <c:pt idx="13">
                  <c:v>TDE1747</c:v>
                </c:pt>
                <c:pt idx="14">
                  <c:v>VN751S</c:v>
                </c:pt>
                <c:pt idx="15">
                  <c:v>L6375D</c:v>
                </c:pt>
                <c:pt idx="16">
                  <c:v>A5970D</c:v>
                </c:pt>
                <c:pt idx="17">
                  <c:v>A5972D</c:v>
                </c:pt>
                <c:pt idx="18">
                  <c:v>A5973AD</c:v>
                </c:pt>
                <c:pt idx="19">
                  <c:v>A5973D</c:v>
                </c:pt>
                <c:pt idx="20">
                  <c:v>L6384E</c:v>
                </c:pt>
                <c:pt idx="21">
                  <c:v>L6385E</c:v>
                </c:pt>
                <c:pt idx="22">
                  <c:v>L6387E</c:v>
                </c:pt>
                <c:pt idx="23">
                  <c:v>L6388E</c:v>
                </c:pt>
                <c:pt idx="24">
                  <c:v>L6392</c:v>
                </c:pt>
                <c:pt idx="25">
                  <c:v>L6393</c:v>
                </c:pt>
                <c:pt idx="26">
                  <c:v>A5970AD</c:v>
                </c:pt>
                <c:pt idx="27">
                  <c:v>L6386AD</c:v>
                </c:pt>
                <c:pt idx="28">
                  <c:v>VNI2140J</c:v>
                </c:pt>
                <c:pt idx="29">
                  <c:v>VNI8200XP</c:v>
                </c:pt>
                <c:pt idx="30">
                  <c:v>LD39050</c:v>
                </c:pt>
                <c:pt idx="31">
                  <c:v>LD39100</c:v>
                </c:pt>
                <c:pt idx="32">
                  <c:v>STLQ015</c:v>
                </c:pt>
                <c:pt idx="33">
                  <c:v>ST1S14</c:v>
                </c:pt>
                <c:pt idx="34">
                  <c:v>L6391</c:v>
                </c:pt>
                <c:pt idx="35">
                  <c:v>L6398</c:v>
                </c:pt>
                <c:pt idx="36">
                  <c:v>A5974AD</c:v>
                </c:pt>
                <c:pt idx="37">
                  <c:v>A5975AD</c:v>
                </c:pt>
                <c:pt idx="38">
                  <c:v>A5975D</c:v>
                </c:pt>
                <c:pt idx="39">
                  <c:v>A5974D</c:v>
                </c:pt>
                <c:pt idx="40">
                  <c:v>A7986A</c:v>
                </c:pt>
                <c:pt idx="41">
                  <c:v>A7985A</c:v>
                </c:pt>
                <c:pt idx="42">
                  <c:v>TLVH431</c:v>
                </c:pt>
                <c:pt idx="43">
                  <c:v>A6387</c:v>
                </c:pt>
                <c:pt idx="44">
                  <c:v>LDFM</c:v>
                </c:pt>
                <c:pt idx="45">
                  <c:v>LDK120</c:v>
                </c:pt>
                <c:pt idx="46">
                  <c:v>LDK130</c:v>
                </c:pt>
                <c:pt idx="47">
                  <c:v>L6395</c:v>
                </c:pt>
                <c:pt idx="48">
                  <c:v>STAP08DP05</c:v>
                </c:pt>
                <c:pt idx="49">
                  <c:v>LED1642GW</c:v>
                </c:pt>
                <c:pt idx="50">
                  <c:v>STAP16DPPS05</c:v>
                </c:pt>
                <c:pt idx="51">
                  <c:v>STAP16DPS05</c:v>
                </c:pt>
                <c:pt idx="52">
                  <c:v>STNS01</c:v>
                </c:pt>
                <c:pt idx="53">
                  <c:v>L7987</c:v>
                </c:pt>
                <c:pt idx="54">
                  <c:v>LD39020</c:v>
                </c:pt>
                <c:pt idx="55">
                  <c:v>LDF</c:v>
                </c:pt>
                <c:pt idx="56">
                  <c:v>ALED1642GW</c:v>
                </c:pt>
                <c:pt idx="57">
                  <c:v>LDK220</c:v>
                </c:pt>
                <c:pt idx="58">
                  <c:v>L7987L</c:v>
                </c:pt>
                <c:pt idx="59">
                  <c:v>LD39200</c:v>
                </c:pt>
                <c:pt idx="60">
                  <c:v>TS4061</c:v>
                </c:pt>
                <c:pt idx="61">
                  <c:v>AST1S31HF</c:v>
                </c:pt>
                <c:pt idx="62">
                  <c:v>ALED6001</c:v>
                </c:pt>
                <c:pt idx="63">
                  <c:v>PM8841</c:v>
                </c:pt>
                <c:pt idx="64">
                  <c:v>LDL112</c:v>
                </c:pt>
                <c:pt idx="65">
                  <c:v>IPS160H</c:v>
                </c:pt>
                <c:pt idx="66">
                  <c:v>IPS161H</c:v>
                </c:pt>
                <c:pt idx="67">
                  <c:v>L6362A</c:v>
                </c:pt>
                <c:pt idx="68">
                  <c:v>L6491</c:v>
                </c:pt>
                <c:pt idx="69">
                  <c:v>L6985F</c:v>
                </c:pt>
                <c:pt idx="70">
                  <c:v>L6986F</c:v>
                </c:pt>
                <c:pt idx="71">
                  <c:v>VNI8200XP-32</c:v>
                </c:pt>
                <c:pt idx="72">
                  <c:v>LD39030</c:v>
                </c:pt>
                <c:pt idx="73">
                  <c:v>LDK320</c:v>
                </c:pt>
                <c:pt idx="74">
                  <c:v>LDL212</c:v>
                </c:pt>
                <c:pt idx="75">
                  <c:v>LDLN025</c:v>
                </c:pt>
                <c:pt idx="76">
                  <c:v>L6389E</c:v>
                </c:pt>
                <c:pt idx="77">
                  <c:v>L6494</c:v>
                </c:pt>
                <c:pt idx="78">
                  <c:v>L6498</c:v>
                </c:pt>
                <c:pt idx="79">
                  <c:v>A6984</c:v>
                </c:pt>
                <c:pt idx="80">
                  <c:v>L6399</c:v>
                </c:pt>
                <c:pt idx="81">
                  <c:v>PWD13F60</c:v>
                </c:pt>
                <c:pt idx="82">
                  <c:v>TS33</c:v>
                </c:pt>
                <c:pt idx="83">
                  <c:v>ST732</c:v>
                </c:pt>
                <c:pt idx="84">
                  <c:v>STGAP2S</c:v>
                </c:pt>
                <c:pt idx="85">
                  <c:v>TS4061V</c:v>
                </c:pt>
                <c:pt idx="86">
                  <c:v>PWD5F60</c:v>
                </c:pt>
                <c:pt idx="87">
                  <c:v>STGAP2D</c:v>
                </c:pt>
                <c:pt idx="88">
                  <c:v>ST1PS01</c:v>
                </c:pt>
                <c:pt idx="89">
                  <c:v>STDRIVE601</c:v>
                </c:pt>
                <c:pt idx="90">
                  <c:v>ST730</c:v>
                </c:pt>
                <c:pt idx="91">
                  <c:v>ST1PS02</c:v>
                </c:pt>
                <c:pt idx="92">
                  <c:v>IPS160HF</c:v>
                </c:pt>
                <c:pt idx="93">
                  <c:v>IPS161HF</c:v>
                </c:pt>
                <c:pt idx="94">
                  <c:v>LD49100</c:v>
                </c:pt>
                <c:pt idx="95">
                  <c:v>STGAP2HS</c:v>
                </c:pt>
                <c:pt idx="96">
                  <c:v>STGAP2SICS</c:v>
                </c:pt>
                <c:pt idx="97">
                  <c:v>STDRIVE101</c:v>
                </c:pt>
                <c:pt idx="98">
                  <c:v>ST1PS03</c:v>
                </c:pt>
                <c:pt idx="99">
                  <c:v>VNI4140K</c:v>
                </c:pt>
                <c:pt idx="100">
                  <c:v>VNI4140K-32</c:v>
                </c:pt>
                <c:pt idx="101">
                  <c:v>IPS2050H</c:v>
                </c:pt>
                <c:pt idx="102">
                  <c:v>IPS2050H-32</c:v>
                </c:pt>
                <c:pt idx="103">
                  <c:v>TDE1707</c:v>
                </c:pt>
              </c:strCache>
            </c:strRef>
          </c:cat>
          <c:val>
            <c:numRef>
              <c:f>Feuil8!$E$2:$E$105</c:f>
              <c:numCache>
                <c:formatCode>mmm\-yy</c:formatCode>
                <c:ptCount val="104"/>
                <c:pt idx="0">
                  <c:v>49311</c:v>
                </c:pt>
                <c:pt idx="1">
                  <c:v>49311</c:v>
                </c:pt>
                <c:pt idx="2">
                  <c:v>49311</c:v>
                </c:pt>
                <c:pt idx="3">
                  <c:v>49311</c:v>
                </c:pt>
                <c:pt idx="4">
                  <c:v>49311</c:v>
                </c:pt>
                <c:pt idx="5">
                  <c:v>49311</c:v>
                </c:pt>
                <c:pt idx="6">
                  <c:v>49311</c:v>
                </c:pt>
                <c:pt idx="7">
                  <c:v>49311</c:v>
                </c:pt>
                <c:pt idx="8">
                  <c:v>49311</c:v>
                </c:pt>
                <c:pt idx="9">
                  <c:v>49311</c:v>
                </c:pt>
                <c:pt idx="10">
                  <c:v>49311</c:v>
                </c:pt>
                <c:pt idx="11">
                  <c:v>49311</c:v>
                </c:pt>
                <c:pt idx="12">
                  <c:v>49311</c:v>
                </c:pt>
                <c:pt idx="13">
                  <c:v>49311</c:v>
                </c:pt>
                <c:pt idx="14">
                  <c:v>49311</c:v>
                </c:pt>
                <c:pt idx="15">
                  <c:v>49311</c:v>
                </c:pt>
                <c:pt idx="16">
                  <c:v>47971</c:v>
                </c:pt>
                <c:pt idx="17">
                  <c:v>47971</c:v>
                </c:pt>
                <c:pt idx="18">
                  <c:v>47971</c:v>
                </c:pt>
                <c:pt idx="19">
                  <c:v>47971</c:v>
                </c:pt>
                <c:pt idx="20">
                  <c:v>49677</c:v>
                </c:pt>
                <c:pt idx="21">
                  <c:v>49677</c:v>
                </c:pt>
                <c:pt idx="22">
                  <c:v>49677</c:v>
                </c:pt>
                <c:pt idx="23">
                  <c:v>49677</c:v>
                </c:pt>
                <c:pt idx="24">
                  <c:v>49677</c:v>
                </c:pt>
                <c:pt idx="25">
                  <c:v>49677</c:v>
                </c:pt>
                <c:pt idx="26">
                  <c:v>47971</c:v>
                </c:pt>
                <c:pt idx="27">
                  <c:v>49677</c:v>
                </c:pt>
                <c:pt idx="28">
                  <c:v>49311</c:v>
                </c:pt>
                <c:pt idx="29">
                  <c:v>49311</c:v>
                </c:pt>
                <c:pt idx="30">
                  <c:v>47971</c:v>
                </c:pt>
                <c:pt idx="31">
                  <c:v>47971</c:v>
                </c:pt>
                <c:pt idx="32">
                  <c:v>47971</c:v>
                </c:pt>
                <c:pt idx="33">
                  <c:v>47971</c:v>
                </c:pt>
                <c:pt idx="34">
                  <c:v>49677</c:v>
                </c:pt>
                <c:pt idx="35">
                  <c:v>49677</c:v>
                </c:pt>
                <c:pt idx="36">
                  <c:v>47971</c:v>
                </c:pt>
                <c:pt idx="37">
                  <c:v>47971</c:v>
                </c:pt>
                <c:pt idx="38">
                  <c:v>47971</c:v>
                </c:pt>
                <c:pt idx="39">
                  <c:v>47971</c:v>
                </c:pt>
                <c:pt idx="40">
                  <c:v>47971</c:v>
                </c:pt>
                <c:pt idx="41">
                  <c:v>47971</c:v>
                </c:pt>
                <c:pt idx="42">
                  <c:v>47971</c:v>
                </c:pt>
                <c:pt idx="43">
                  <c:v>49677</c:v>
                </c:pt>
                <c:pt idx="44">
                  <c:v>47971</c:v>
                </c:pt>
                <c:pt idx="45">
                  <c:v>47971</c:v>
                </c:pt>
                <c:pt idx="46">
                  <c:v>47971</c:v>
                </c:pt>
                <c:pt idx="47">
                  <c:v>49677</c:v>
                </c:pt>
                <c:pt idx="48">
                  <c:v>47971</c:v>
                </c:pt>
                <c:pt idx="49">
                  <c:v>47971</c:v>
                </c:pt>
                <c:pt idx="50">
                  <c:v>47971</c:v>
                </c:pt>
                <c:pt idx="51">
                  <c:v>47971</c:v>
                </c:pt>
                <c:pt idx="52">
                  <c:v>47971</c:v>
                </c:pt>
                <c:pt idx="53">
                  <c:v>47971</c:v>
                </c:pt>
                <c:pt idx="54">
                  <c:v>47971</c:v>
                </c:pt>
                <c:pt idx="55">
                  <c:v>47971</c:v>
                </c:pt>
                <c:pt idx="56">
                  <c:v>47971</c:v>
                </c:pt>
                <c:pt idx="57">
                  <c:v>47971</c:v>
                </c:pt>
                <c:pt idx="58">
                  <c:v>47971</c:v>
                </c:pt>
                <c:pt idx="59">
                  <c:v>47971</c:v>
                </c:pt>
                <c:pt idx="60">
                  <c:v>47971</c:v>
                </c:pt>
                <c:pt idx="61">
                  <c:v>47971</c:v>
                </c:pt>
                <c:pt idx="62">
                  <c:v>47971</c:v>
                </c:pt>
                <c:pt idx="63">
                  <c:v>47851</c:v>
                </c:pt>
                <c:pt idx="64">
                  <c:v>47729</c:v>
                </c:pt>
                <c:pt idx="65">
                  <c:v>49311</c:v>
                </c:pt>
                <c:pt idx="66">
                  <c:v>49311</c:v>
                </c:pt>
                <c:pt idx="67">
                  <c:v>49311</c:v>
                </c:pt>
                <c:pt idx="68">
                  <c:v>49677</c:v>
                </c:pt>
                <c:pt idx="69">
                  <c:v>47971</c:v>
                </c:pt>
                <c:pt idx="70">
                  <c:v>47971</c:v>
                </c:pt>
                <c:pt idx="71">
                  <c:v>49311</c:v>
                </c:pt>
                <c:pt idx="72">
                  <c:v>47971</c:v>
                </c:pt>
                <c:pt idx="73">
                  <c:v>47729</c:v>
                </c:pt>
                <c:pt idx="74">
                  <c:v>47971</c:v>
                </c:pt>
                <c:pt idx="75">
                  <c:v>47971</c:v>
                </c:pt>
                <c:pt idx="76">
                  <c:v>49677</c:v>
                </c:pt>
                <c:pt idx="77">
                  <c:v>49677</c:v>
                </c:pt>
                <c:pt idx="78">
                  <c:v>49677</c:v>
                </c:pt>
                <c:pt idx="79">
                  <c:v>47971</c:v>
                </c:pt>
                <c:pt idx="80">
                  <c:v>49677</c:v>
                </c:pt>
                <c:pt idx="81">
                  <c:v>49677</c:v>
                </c:pt>
                <c:pt idx="82">
                  <c:v>47971</c:v>
                </c:pt>
                <c:pt idx="83">
                  <c:v>47971</c:v>
                </c:pt>
                <c:pt idx="84">
                  <c:v>48732</c:v>
                </c:pt>
                <c:pt idx="85">
                  <c:v>47971</c:v>
                </c:pt>
                <c:pt idx="86">
                  <c:v>49677</c:v>
                </c:pt>
                <c:pt idx="87">
                  <c:v>48793</c:v>
                </c:pt>
                <c:pt idx="88">
                  <c:v>47971</c:v>
                </c:pt>
                <c:pt idx="89">
                  <c:v>49677</c:v>
                </c:pt>
                <c:pt idx="90">
                  <c:v>47971</c:v>
                </c:pt>
                <c:pt idx="91">
                  <c:v>47971</c:v>
                </c:pt>
                <c:pt idx="92">
                  <c:v>49311</c:v>
                </c:pt>
                <c:pt idx="93">
                  <c:v>49311</c:v>
                </c:pt>
                <c:pt idx="94">
                  <c:v>47971</c:v>
                </c:pt>
                <c:pt idx="95">
                  <c:v>49463</c:v>
                </c:pt>
                <c:pt idx="96">
                  <c:v>49463</c:v>
                </c:pt>
                <c:pt idx="97">
                  <c:v>49677</c:v>
                </c:pt>
                <c:pt idx="98">
                  <c:v>47971</c:v>
                </c:pt>
                <c:pt idx="99">
                  <c:v>49311</c:v>
                </c:pt>
                <c:pt idx="100">
                  <c:v>49311</c:v>
                </c:pt>
                <c:pt idx="101">
                  <c:v>49311</c:v>
                </c:pt>
                <c:pt idx="102">
                  <c:v>49677</c:v>
                </c:pt>
                <c:pt idx="103">
                  <c:v>49311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10-4715-9E5B-26C83B7D7775}"/>
            </c:ext>
          </c:extLst>
        </c:ser>
        <c:ser>
          <c:idx val="3"/>
          <c:order val="3"/>
          <c:tx>
            <c:strRef>
              <c:f>Feuil8!$F$1</c:f>
              <c:strCache>
                <c:ptCount val="1"/>
                <c:pt idx="0">
                  <c:v>Initial Release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name>Linear trend</c:nam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4280968296143788"/>
                  <c:y val="7.918297922256924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Feuil8!$A$2:$B$105</c:f>
              <c:strCache>
                <c:ptCount val="104"/>
                <c:pt idx="0">
                  <c:v>L6377</c:v>
                </c:pt>
                <c:pt idx="1">
                  <c:v>VN808CM-32-E</c:v>
                </c:pt>
                <c:pt idx="2">
                  <c:v>VN808CM-E</c:v>
                </c:pt>
                <c:pt idx="3">
                  <c:v>VN330SP-E</c:v>
                </c:pt>
                <c:pt idx="4">
                  <c:v>VN340SP-33-E</c:v>
                </c:pt>
                <c:pt idx="5">
                  <c:v>VN340SP-E</c:v>
                </c:pt>
                <c:pt idx="6">
                  <c:v>VN808-32-E</c:v>
                </c:pt>
                <c:pt idx="7">
                  <c:v>VN808-E</c:v>
                </c:pt>
                <c:pt idx="8">
                  <c:v>VN540SP-E</c:v>
                </c:pt>
                <c:pt idx="9">
                  <c:v>VN751PT</c:v>
                </c:pt>
                <c:pt idx="10">
                  <c:v>TDE3247</c:v>
                </c:pt>
                <c:pt idx="11">
                  <c:v>TDE1708DFT</c:v>
                </c:pt>
                <c:pt idx="12">
                  <c:v>L6375S</c:v>
                </c:pt>
                <c:pt idx="13">
                  <c:v>TDE1747</c:v>
                </c:pt>
                <c:pt idx="14">
                  <c:v>VN751S</c:v>
                </c:pt>
                <c:pt idx="15">
                  <c:v>L6375D</c:v>
                </c:pt>
                <c:pt idx="16">
                  <c:v>A5970D</c:v>
                </c:pt>
                <c:pt idx="17">
                  <c:v>A5972D</c:v>
                </c:pt>
                <c:pt idx="18">
                  <c:v>A5973AD</c:v>
                </c:pt>
                <c:pt idx="19">
                  <c:v>A5973D</c:v>
                </c:pt>
                <c:pt idx="20">
                  <c:v>L6384E</c:v>
                </c:pt>
                <c:pt idx="21">
                  <c:v>L6385E</c:v>
                </c:pt>
                <c:pt idx="22">
                  <c:v>L6387E</c:v>
                </c:pt>
                <c:pt idx="23">
                  <c:v>L6388E</c:v>
                </c:pt>
                <c:pt idx="24">
                  <c:v>L6392</c:v>
                </c:pt>
                <c:pt idx="25">
                  <c:v>L6393</c:v>
                </c:pt>
                <c:pt idx="26">
                  <c:v>A5970AD</c:v>
                </c:pt>
                <c:pt idx="27">
                  <c:v>L6386AD</c:v>
                </c:pt>
                <c:pt idx="28">
                  <c:v>VNI2140J</c:v>
                </c:pt>
                <c:pt idx="29">
                  <c:v>VNI8200XP</c:v>
                </c:pt>
                <c:pt idx="30">
                  <c:v>LD39050</c:v>
                </c:pt>
                <c:pt idx="31">
                  <c:v>LD39100</c:v>
                </c:pt>
                <c:pt idx="32">
                  <c:v>STLQ015</c:v>
                </c:pt>
                <c:pt idx="33">
                  <c:v>ST1S14</c:v>
                </c:pt>
                <c:pt idx="34">
                  <c:v>L6391</c:v>
                </c:pt>
                <c:pt idx="35">
                  <c:v>L6398</c:v>
                </c:pt>
                <c:pt idx="36">
                  <c:v>A5974AD</c:v>
                </c:pt>
                <c:pt idx="37">
                  <c:v>A5975AD</c:v>
                </c:pt>
                <c:pt idx="38">
                  <c:v>A5975D</c:v>
                </c:pt>
                <c:pt idx="39">
                  <c:v>A5974D</c:v>
                </c:pt>
                <c:pt idx="40">
                  <c:v>A7986A</c:v>
                </c:pt>
                <c:pt idx="41">
                  <c:v>A7985A</c:v>
                </c:pt>
                <c:pt idx="42">
                  <c:v>TLVH431</c:v>
                </c:pt>
                <c:pt idx="43">
                  <c:v>A6387</c:v>
                </c:pt>
                <c:pt idx="44">
                  <c:v>LDFM</c:v>
                </c:pt>
                <c:pt idx="45">
                  <c:v>LDK120</c:v>
                </c:pt>
                <c:pt idx="46">
                  <c:v>LDK130</c:v>
                </c:pt>
                <c:pt idx="47">
                  <c:v>L6395</c:v>
                </c:pt>
                <c:pt idx="48">
                  <c:v>STAP08DP05</c:v>
                </c:pt>
                <c:pt idx="49">
                  <c:v>LED1642GW</c:v>
                </c:pt>
                <c:pt idx="50">
                  <c:v>STAP16DPPS05</c:v>
                </c:pt>
                <c:pt idx="51">
                  <c:v>STAP16DPS05</c:v>
                </c:pt>
                <c:pt idx="52">
                  <c:v>STNS01</c:v>
                </c:pt>
                <c:pt idx="53">
                  <c:v>L7987</c:v>
                </c:pt>
                <c:pt idx="54">
                  <c:v>LD39020</c:v>
                </c:pt>
                <c:pt idx="55">
                  <c:v>LDF</c:v>
                </c:pt>
                <c:pt idx="56">
                  <c:v>ALED1642GW</c:v>
                </c:pt>
                <c:pt idx="57">
                  <c:v>LDK220</c:v>
                </c:pt>
                <c:pt idx="58">
                  <c:v>L7987L</c:v>
                </c:pt>
                <c:pt idx="59">
                  <c:v>LD39200</c:v>
                </c:pt>
                <c:pt idx="60">
                  <c:v>TS4061</c:v>
                </c:pt>
                <c:pt idx="61">
                  <c:v>AST1S31HF</c:v>
                </c:pt>
                <c:pt idx="62">
                  <c:v>ALED6001</c:v>
                </c:pt>
                <c:pt idx="63">
                  <c:v>PM8841</c:v>
                </c:pt>
                <c:pt idx="64">
                  <c:v>LDL112</c:v>
                </c:pt>
                <c:pt idx="65">
                  <c:v>IPS160H</c:v>
                </c:pt>
                <c:pt idx="66">
                  <c:v>IPS161H</c:v>
                </c:pt>
                <c:pt idx="67">
                  <c:v>L6362A</c:v>
                </c:pt>
                <c:pt idx="68">
                  <c:v>L6491</c:v>
                </c:pt>
                <c:pt idx="69">
                  <c:v>L6985F</c:v>
                </c:pt>
                <c:pt idx="70">
                  <c:v>L6986F</c:v>
                </c:pt>
                <c:pt idx="71">
                  <c:v>VNI8200XP-32</c:v>
                </c:pt>
                <c:pt idx="72">
                  <c:v>LD39030</c:v>
                </c:pt>
                <c:pt idx="73">
                  <c:v>LDK320</c:v>
                </c:pt>
                <c:pt idx="74">
                  <c:v>LDL212</c:v>
                </c:pt>
                <c:pt idx="75">
                  <c:v>LDLN025</c:v>
                </c:pt>
                <c:pt idx="76">
                  <c:v>L6389E</c:v>
                </c:pt>
                <c:pt idx="77">
                  <c:v>L6494</c:v>
                </c:pt>
                <c:pt idx="78">
                  <c:v>L6498</c:v>
                </c:pt>
                <c:pt idx="79">
                  <c:v>A6984</c:v>
                </c:pt>
                <c:pt idx="80">
                  <c:v>L6399</c:v>
                </c:pt>
                <c:pt idx="81">
                  <c:v>PWD13F60</c:v>
                </c:pt>
                <c:pt idx="82">
                  <c:v>TS33</c:v>
                </c:pt>
                <c:pt idx="83">
                  <c:v>ST732</c:v>
                </c:pt>
                <c:pt idx="84">
                  <c:v>STGAP2S</c:v>
                </c:pt>
                <c:pt idx="85">
                  <c:v>TS4061V</c:v>
                </c:pt>
                <c:pt idx="86">
                  <c:v>PWD5F60</c:v>
                </c:pt>
                <c:pt idx="87">
                  <c:v>STGAP2D</c:v>
                </c:pt>
                <c:pt idx="88">
                  <c:v>ST1PS01</c:v>
                </c:pt>
                <c:pt idx="89">
                  <c:v>STDRIVE601</c:v>
                </c:pt>
                <c:pt idx="90">
                  <c:v>ST730</c:v>
                </c:pt>
                <c:pt idx="91">
                  <c:v>ST1PS02</c:v>
                </c:pt>
                <c:pt idx="92">
                  <c:v>IPS160HF</c:v>
                </c:pt>
                <c:pt idx="93">
                  <c:v>IPS161HF</c:v>
                </c:pt>
                <c:pt idx="94">
                  <c:v>LD49100</c:v>
                </c:pt>
                <c:pt idx="95">
                  <c:v>STGAP2HS</c:v>
                </c:pt>
                <c:pt idx="96">
                  <c:v>STGAP2SICS</c:v>
                </c:pt>
                <c:pt idx="97">
                  <c:v>STDRIVE101</c:v>
                </c:pt>
                <c:pt idx="98">
                  <c:v>ST1PS03</c:v>
                </c:pt>
                <c:pt idx="99">
                  <c:v>VNI4140K</c:v>
                </c:pt>
                <c:pt idx="100">
                  <c:v>VNI4140K-32</c:v>
                </c:pt>
                <c:pt idx="101">
                  <c:v>IPS2050H</c:v>
                </c:pt>
                <c:pt idx="102">
                  <c:v>IPS2050H-32</c:v>
                </c:pt>
                <c:pt idx="103">
                  <c:v>TDE1707</c:v>
                </c:pt>
              </c:strCache>
            </c:strRef>
          </c:cat>
          <c:val>
            <c:numRef>
              <c:f>Feuil8!$F$2:$F$105</c:f>
              <c:numCache>
                <c:formatCode>mmm\-yy</c:formatCode>
                <c:ptCount val="104"/>
                <c:pt idx="0">
                  <c:v>37104</c:v>
                </c:pt>
                <c:pt idx="1">
                  <c:v>38504</c:v>
                </c:pt>
                <c:pt idx="2">
                  <c:v>38504</c:v>
                </c:pt>
                <c:pt idx="3">
                  <c:v>38596</c:v>
                </c:pt>
                <c:pt idx="4">
                  <c:v>38596</c:v>
                </c:pt>
                <c:pt idx="5">
                  <c:v>38596</c:v>
                </c:pt>
                <c:pt idx="6">
                  <c:v>38596</c:v>
                </c:pt>
                <c:pt idx="7">
                  <c:v>38596</c:v>
                </c:pt>
                <c:pt idx="8">
                  <c:v>38657</c:v>
                </c:pt>
                <c:pt idx="9">
                  <c:v>38777</c:v>
                </c:pt>
                <c:pt idx="10">
                  <c:v>38808</c:v>
                </c:pt>
                <c:pt idx="11">
                  <c:v>38869</c:v>
                </c:pt>
                <c:pt idx="12">
                  <c:v>38961</c:v>
                </c:pt>
                <c:pt idx="13">
                  <c:v>38961</c:v>
                </c:pt>
                <c:pt idx="14">
                  <c:v>38961</c:v>
                </c:pt>
                <c:pt idx="15">
                  <c:v>39264</c:v>
                </c:pt>
                <c:pt idx="16">
                  <c:v>39295</c:v>
                </c:pt>
                <c:pt idx="17">
                  <c:v>39295</c:v>
                </c:pt>
                <c:pt idx="18">
                  <c:v>39295</c:v>
                </c:pt>
                <c:pt idx="19">
                  <c:v>39295</c:v>
                </c:pt>
                <c:pt idx="20">
                  <c:v>39356</c:v>
                </c:pt>
                <c:pt idx="21">
                  <c:v>39356</c:v>
                </c:pt>
                <c:pt idx="22">
                  <c:v>39356</c:v>
                </c:pt>
                <c:pt idx="23">
                  <c:v>39356</c:v>
                </c:pt>
                <c:pt idx="24">
                  <c:v>39479</c:v>
                </c:pt>
                <c:pt idx="25">
                  <c:v>39508</c:v>
                </c:pt>
                <c:pt idx="26">
                  <c:v>39569</c:v>
                </c:pt>
                <c:pt idx="27">
                  <c:v>39630</c:v>
                </c:pt>
                <c:pt idx="28">
                  <c:v>39783</c:v>
                </c:pt>
                <c:pt idx="29">
                  <c:v>39783</c:v>
                </c:pt>
                <c:pt idx="30">
                  <c:v>39873</c:v>
                </c:pt>
                <c:pt idx="31">
                  <c:v>39995</c:v>
                </c:pt>
                <c:pt idx="32">
                  <c:v>40238</c:v>
                </c:pt>
                <c:pt idx="33">
                  <c:v>40483</c:v>
                </c:pt>
                <c:pt idx="34">
                  <c:v>40513</c:v>
                </c:pt>
                <c:pt idx="35">
                  <c:v>40513</c:v>
                </c:pt>
                <c:pt idx="36">
                  <c:v>40634</c:v>
                </c:pt>
                <c:pt idx="37">
                  <c:v>40634</c:v>
                </c:pt>
                <c:pt idx="38">
                  <c:v>40634</c:v>
                </c:pt>
                <c:pt idx="39">
                  <c:v>40664</c:v>
                </c:pt>
                <c:pt idx="40">
                  <c:v>40940</c:v>
                </c:pt>
                <c:pt idx="41">
                  <c:v>41000</c:v>
                </c:pt>
                <c:pt idx="42">
                  <c:v>41061</c:v>
                </c:pt>
                <c:pt idx="43">
                  <c:v>41091</c:v>
                </c:pt>
                <c:pt idx="44">
                  <c:v>41122</c:v>
                </c:pt>
                <c:pt idx="45">
                  <c:v>41214</c:v>
                </c:pt>
                <c:pt idx="46">
                  <c:v>41275</c:v>
                </c:pt>
                <c:pt idx="47">
                  <c:v>41334</c:v>
                </c:pt>
                <c:pt idx="48">
                  <c:v>41334</c:v>
                </c:pt>
                <c:pt idx="49">
                  <c:v>41395</c:v>
                </c:pt>
                <c:pt idx="50">
                  <c:v>41395</c:v>
                </c:pt>
                <c:pt idx="51">
                  <c:v>41395</c:v>
                </c:pt>
                <c:pt idx="52">
                  <c:v>41395</c:v>
                </c:pt>
                <c:pt idx="53">
                  <c:v>41579</c:v>
                </c:pt>
                <c:pt idx="54">
                  <c:v>41609</c:v>
                </c:pt>
                <c:pt idx="55">
                  <c:v>41609</c:v>
                </c:pt>
                <c:pt idx="56">
                  <c:v>41640</c:v>
                </c:pt>
                <c:pt idx="57">
                  <c:v>41699</c:v>
                </c:pt>
                <c:pt idx="58">
                  <c:v>41760</c:v>
                </c:pt>
                <c:pt idx="59">
                  <c:v>41821</c:v>
                </c:pt>
                <c:pt idx="60">
                  <c:v>41821</c:v>
                </c:pt>
                <c:pt idx="61">
                  <c:v>41883</c:v>
                </c:pt>
                <c:pt idx="62">
                  <c:v>41913</c:v>
                </c:pt>
                <c:pt idx="63">
                  <c:v>41913</c:v>
                </c:pt>
                <c:pt idx="64">
                  <c:v>41944</c:v>
                </c:pt>
                <c:pt idx="65">
                  <c:v>42064</c:v>
                </c:pt>
                <c:pt idx="66">
                  <c:v>42064</c:v>
                </c:pt>
                <c:pt idx="67">
                  <c:v>42064</c:v>
                </c:pt>
                <c:pt idx="68">
                  <c:v>42064</c:v>
                </c:pt>
                <c:pt idx="69">
                  <c:v>42125</c:v>
                </c:pt>
                <c:pt idx="70">
                  <c:v>42125</c:v>
                </c:pt>
                <c:pt idx="71">
                  <c:v>42125</c:v>
                </c:pt>
                <c:pt idx="72">
                  <c:v>42309</c:v>
                </c:pt>
                <c:pt idx="73">
                  <c:v>42309</c:v>
                </c:pt>
                <c:pt idx="74">
                  <c:v>42430</c:v>
                </c:pt>
                <c:pt idx="75">
                  <c:v>42583</c:v>
                </c:pt>
                <c:pt idx="76">
                  <c:v>42614</c:v>
                </c:pt>
                <c:pt idx="77">
                  <c:v>42767</c:v>
                </c:pt>
                <c:pt idx="78">
                  <c:v>42767</c:v>
                </c:pt>
                <c:pt idx="79">
                  <c:v>42795</c:v>
                </c:pt>
                <c:pt idx="80">
                  <c:v>42795</c:v>
                </c:pt>
                <c:pt idx="81">
                  <c:v>42917</c:v>
                </c:pt>
                <c:pt idx="82">
                  <c:v>42979</c:v>
                </c:pt>
                <c:pt idx="83">
                  <c:v>43221</c:v>
                </c:pt>
                <c:pt idx="84">
                  <c:v>43252</c:v>
                </c:pt>
                <c:pt idx="85">
                  <c:v>43252</c:v>
                </c:pt>
                <c:pt idx="86">
                  <c:v>43282</c:v>
                </c:pt>
                <c:pt idx="87">
                  <c:v>43313</c:v>
                </c:pt>
                <c:pt idx="88">
                  <c:v>43374</c:v>
                </c:pt>
                <c:pt idx="89">
                  <c:v>43586</c:v>
                </c:pt>
                <c:pt idx="90">
                  <c:v>43617</c:v>
                </c:pt>
                <c:pt idx="91">
                  <c:v>43862</c:v>
                </c:pt>
                <c:pt idx="92">
                  <c:v>43922</c:v>
                </c:pt>
                <c:pt idx="93">
                  <c:v>43922</c:v>
                </c:pt>
                <c:pt idx="94">
                  <c:v>44044</c:v>
                </c:pt>
                <c:pt idx="95">
                  <c:v>44044</c:v>
                </c:pt>
                <c:pt idx="96">
                  <c:v>44075</c:v>
                </c:pt>
                <c:pt idx="97">
                  <c:v>44105</c:v>
                </c:pt>
                <c:pt idx="98">
                  <c:v>44440</c:v>
                </c:pt>
                <c:pt idx="99">
                  <c:v>44470</c:v>
                </c:pt>
                <c:pt idx="100">
                  <c:v>44470</c:v>
                </c:pt>
                <c:pt idx="101">
                  <c:v>44501</c:v>
                </c:pt>
                <c:pt idx="102">
                  <c:v>44501</c:v>
                </c:pt>
                <c:pt idx="103">
                  <c:v>44531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10-4715-9E5B-26C83B7D7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124672"/>
        <c:axId val="134126336"/>
      </c:lineChart>
      <c:catAx>
        <c:axId val="13412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26336"/>
        <c:crosses val="autoZero"/>
        <c:auto val="1"/>
        <c:lblAlgn val="ctr"/>
        <c:lblOffset val="100"/>
        <c:noMultiLvlLbl val="0"/>
      </c:catAx>
      <c:valAx>
        <c:axId val="134126336"/>
        <c:scaling>
          <c:orientation val="minMax"/>
          <c:min val="371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2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Power transistor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Feuil9!$C$1</c:f>
              <c:strCache>
                <c:ptCount val="1"/>
                <c:pt idx="0">
                  <c:v>Date du début de l'engagment longévité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Feuil9!$A$2:$B$407</c:f>
              <c:strCache>
                <c:ptCount val="406"/>
                <c:pt idx="0">
                  <c:v>STH3N150-2</c:v>
                </c:pt>
                <c:pt idx="1">
                  <c:v>STB21N90K5</c:v>
                </c:pt>
                <c:pt idx="2">
                  <c:v>STF21N90K5</c:v>
                </c:pt>
                <c:pt idx="3">
                  <c:v>STP21N90K5</c:v>
                </c:pt>
                <c:pt idx="4">
                  <c:v>STW21N90K5</c:v>
                </c:pt>
                <c:pt idx="5">
                  <c:v>STB20N95K5</c:v>
                </c:pt>
                <c:pt idx="6">
                  <c:v>STF20N95K5</c:v>
                </c:pt>
                <c:pt idx="7">
                  <c:v>STP20N95K5</c:v>
                </c:pt>
                <c:pt idx="8">
                  <c:v>STW20N95K5</c:v>
                </c:pt>
                <c:pt idx="9">
                  <c:v>STD6N95K5</c:v>
                </c:pt>
                <c:pt idx="10">
                  <c:v>STP6N95K5</c:v>
                </c:pt>
                <c:pt idx="11">
                  <c:v>STU6N95K5</c:v>
                </c:pt>
                <c:pt idx="12">
                  <c:v>STW6N95K5</c:v>
                </c:pt>
                <c:pt idx="13">
                  <c:v>STD18N55M5</c:v>
                </c:pt>
                <c:pt idx="14">
                  <c:v>STH12N120K5-2</c:v>
                </c:pt>
                <c:pt idx="15">
                  <c:v>STP12N120K5</c:v>
                </c:pt>
                <c:pt idx="16">
                  <c:v>STW12N120K5</c:v>
                </c:pt>
                <c:pt idx="17">
                  <c:v>STWA12N120K5</c:v>
                </c:pt>
                <c:pt idx="18">
                  <c:v>STW88N65M5-4</c:v>
                </c:pt>
                <c:pt idx="19">
                  <c:v>STWA88N65M5</c:v>
                </c:pt>
                <c:pt idx="20">
                  <c:v>STB38N65M5</c:v>
                </c:pt>
                <c:pt idx="21">
                  <c:v>STB45N65M5</c:v>
                </c:pt>
                <c:pt idx="22">
                  <c:v>STP45N65M5</c:v>
                </c:pt>
                <c:pt idx="23">
                  <c:v>STW38N65M5</c:v>
                </c:pt>
                <c:pt idx="24">
                  <c:v>STB31N65M5</c:v>
                </c:pt>
                <c:pt idx="25">
                  <c:v>STB34N65M5</c:v>
                </c:pt>
                <c:pt idx="26">
                  <c:v>STD11N65M5</c:v>
                </c:pt>
                <c:pt idx="27">
                  <c:v>STF11N65M5</c:v>
                </c:pt>
                <c:pt idx="28">
                  <c:v>STF31N65M5</c:v>
                </c:pt>
                <c:pt idx="29">
                  <c:v>STP31N65M5</c:v>
                </c:pt>
                <c:pt idx="30">
                  <c:v>STFW69N65M5</c:v>
                </c:pt>
                <c:pt idx="31">
                  <c:v>STW69N65M5-4</c:v>
                </c:pt>
                <c:pt idx="32">
                  <c:v>STP15N65M5</c:v>
                </c:pt>
                <c:pt idx="33">
                  <c:v>STB20N65M5</c:v>
                </c:pt>
                <c:pt idx="34">
                  <c:v>STY139N65M5</c:v>
                </c:pt>
                <c:pt idx="35">
                  <c:v>STF8N80K5</c:v>
                </c:pt>
                <c:pt idx="36">
                  <c:v>STB57N65M5</c:v>
                </c:pt>
                <c:pt idx="37">
                  <c:v>STF57N65M5</c:v>
                </c:pt>
                <c:pt idx="38">
                  <c:v>STP57N65M5</c:v>
                </c:pt>
                <c:pt idx="39">
                  <c:v>STL57N65M5</c:v>
                </c:pt>
                <c:pt idx="40">
                  <c:v>STW78N65M5</c:v>
                </c:pt>
                <c:pt idx="41">
                  <c:v>STD7N80K5</c:v>
                </c:pt>
                <c:pt idx="42">
                  <c:v>STF25N80K5</c:v>
                </c:pt>
                <c:pt idx="43">
                  <c:v>STP25N80K5</c:v>
                </c:pt>
                <c:pt idx="44">
                  <c:v>STW25N80K5</c:v>
                </c:pt>
                <c:pt idx="45">
                  <c:v>STF15N80K5</c:v>
                </c:pt>
                <c:pt idx="46">
                  <c:v>STP15N80K5</c:v>
                </c:pt>
                <c:pt idx="47">
                  <c:v>STL22N65M5</c:v>
                </c:pt>
                <c:pt idx="48">
                  <c:v>STW23N85K5</c:v>
                </c:pt>
                <c:pt idx="49">
                  <c:v>STL45N65M5</c:v>
                </c:pt>
                <c:pt idx="50">
                  <c:v>STY145N65M5</c:v>
                </c:pt>
                <c:pt idx="51">
                  <c:v>STGWA40H120DF2</c:v>
                </c:pt>
                <c:pt idx="52">
                  <c:v>STD15N65M5</c:v>
                </c:pt>
                <c:pt idx="53">
                  <c:v>STB24N60M2</c:v>
                </c:pt>
                <c:pt idx="54">
                  <c:v>STF24N60M2</c:v>
                </c:pt>
                <c:pt idx="55">
                  <c:v>STP24N60M2</c:v>
                </c:pt>
                <c:pt idx="56">
                  <c:v>STW24N60M2</c:v>
                </c:pt>
                <c:pt idx="57">
                  <c:v>STW45N65M5</c:v>
                </c:pt>
                <c:pt idx="58">
                  <c:v>STWA45N65M5</c:v>
                </c:pt>
                <c:pt idx="59">
                  <c:v>STW57N65M5</c:v>
                </c:pt>
                <c:pt idx="60">
                  <c:v>STWA57N65M5</c:v>
                </c:pt>
                <c:pt idx="61">
                  <c:v>STF13N60M2</c:v>
                </c:pt>
                <c:pt idx="62">
                  <c:v>STL8N80K5</c:v>
                </c:pt>
                <c:pt idx="63">
                  <c:v>STP13N60M2</c:v>
                </c:pt>
                <c:pt idx="64">
                  <c:v>STU13N60M2</c:v>
                </c:pt>
                <c:pt idx="65">
                  <c:v>STY50N105DK5</c:v>
                </c:pt>
                <c:pt idx="66">
                  <c:v>STF20N65M5</c:v>
                </c:pt>
                <c:pt idx="67">
                  <c:v>STW70N60M2-4</c:v>
                </c:pt>
                <c:pt idx="68">
                  <c:v>STB13N80K5</c:v>
                </c:pt>
                <c:pt idx="69">
                  <c:v>STF13N80K5</c:v>
                </c:pt>
                <c:pt idx="70">
                  <c:v>STP13N80K5</c:v>
                </c:pt>
                <c:pt idx="71">
                  <c:v>STGW60H65DFB</c:v>
                </c:pt>
                <c:pt idx="72">
                  <c:v>STGW80H65DFB</c:v>
                </c:pt>
                <c:pt idx="73">
                  <c:v>STGWA60H65DFB</c:v>
                </c:pt>
                <c:pt idx="74">
                  <c:v>STD9N60M2</c:v>
                </c:pt>
                <c:pt idx="75">
                  <c:v>STD8N80K5</c:v>
                </c:pt>
                <c:pt idx="76">
                  <c:v>STB13N60M2</c:v>
                </c:pt>
                <c:pt idx="77">
                  <c:v>STD13N60M2</c:v>
                </c:pt>
                <c:pt idx="78">
                  <c:v>STD5N95K5</c:v>
                </c:pt>
                <c:pt idx="79">
                  <c:v>STF5N95K5</c:v>
                </c:pt>
                <c:pt idx="80">
                  <c:v>STP5N95K5</c:v>
                </c:pt>
                <c:pt idx="81">
                  <c:v>STD6N80K5</c:v>
                </c:pt>
                <c:pt idx="82">
                  <c:v>STF6N80K5</c:v>
                </c:pt>
                <c:pt idx="83">
                  <c:v>STP6N80K5</c:v>
                </c:pt>
                <c:pt idx="84">
                  <c:v>STB10N60M2</c:v>
                </c:pt>
                <c:pt idx="85">
                  <c:v>STD10N60M2</c:v>
                </c:pt>
                <c:pt idx="86">
                  <c:v>STF10N60M2</c:v>
                </c:pt>
                <c:pt idx="87">
                  <c:v>STF9N60M2</c:v>
                </c:pt>
                <c:pt idx="88">
                  <c:v>STF18N60M2</c:v>
                </c:pt>
                <c:pt idx="89">
                  <c:v>STB18N60M2</c:v>
                </c:pt>
                <c:pt idx="90">
                  <c:v>STP18N60M2</c:v>
                </c:pt>
                <c:pt idx="91">
                  <c:v>STD7N60M2</c:v>
                </c:pt>
                <c:pt idx="92">
                  <c:v>STU7N60M2</c:v>
                </c:pt>
                <c:pt idx="93">
                  <c:v>STB6N60M2</c:v>
                </c:pt>
                <c:pt idx="94">
                  <c:v>STD6N60M2</c:v>
                </c:pt>
                <c:pt idx="95">
                  <c:v>STF6N60M2</c:v>
                </c:pt>
                <c:pt idx="96">
                  <c:v>STB10N95K5</c:v>
                </c:pt>
                <c:pt idx="97">
                  <c:v>STF10N95K5</c:v>
                </c:pt>
                <c:pt idx="98">
                  <c:v>STP10N95K5</c:v>
                </c:pt>
                <c:pt idx="99">
                  <c:v>STW10N95K5</c:v>
                </c:pt>
                <c:pt idx="100">
                  <c:v>STF7N60M2</c:v>
                </c:pt>
                <c:pt idx="101">
                  <c:v>STL33N60M2</c:v>
                </c:pt>
                <c:pt idx="102">
                  <c:v>STW69N65M5</c:v>
                </c:pt>
                <c:pt idx="103">
                  <c:v>STB40N60M2</c:v>
                </c:pt>
                <c:pt idx="104">
                  <c:v>STP40N60M2</c:v>
                </c:pt>
                <c:pt idx="105">
                  <c:v>STW40N60M2</c:v>
                </c:pt>
                <c:pt idx="106">
                  <c:v>STD2N80K5</c:v>
                </c:pt>
                <c:pt idx="107">
                  <c:v>STU2N80K5</c:v>
                </c:pt>
                <c:pt idx="108">
                  <c:v>STD3N80K5</c:v>
                </c:pt>
                <c:pt idx="109">
                  <c:v>STF3N80K5</c:v>
                </c:pt>
                <c:pt idx="110">
                  <c:v>STD4N80K5</c:v>
                </c:pt>
                <c:pt idx="111">
                  <c:v>STL2N80K5</c:v>
                </c:pt>
                <c:pt idx="112">
                  <c:v>STP4N80K5</c:v>
                </c:pt>
                <c:pt idx="113">
                  <c:v>STB28N60M2</c:v>
                </c:pt>
                <c:pt idx="114">
                  <c:v>STB33N60M2</c:v>
                </c:pt>
                <c:pt idx="115">
                  <c:v>STF28N60M2</c:v>
                </c:pt>
                <c:pt idx="116">
                  <c:v>STF33N60M2</c:v>
                </c:pt>
                <c:pt idx="117">
                  <c:v>STP28N60M2</c:v>
                </c:pt>
                <c:pt idx="118">
                  <c:v>STP33N60M2</c:v>
                </c:pt>
                <c:pt idx="119">
                  <c:v>STW28N60M2</c:v>
                </c:pt>
                <c:pt idx="120">
                  <c:v>STW33N60M2</c:v>
                </c:pt>
                <c:pt idx="121">
                  <c:v>STW40N95DK5</c:v>
                </c:pt>
                <c:pt idx="122">
                  <c:v>STWA40N95DK5</c:v>
                </c:pt>
                <c:pt idx="123">
                  <c:v>STF15N95K5</c:v>
                </c:pt>
                <c:pt idx="124">
                  <c:v>STP15N95K5</c:v>
                </c:pt>
                <c:pt idx="125">
                  <c:v>STW15N95K5</c:v>
                </c:pt>
                <c:pt idx="126">
                  <c:v>STD2N95K5</c:v>
                </c:pt>
                <c:pt idx="127">
                  <c:v>STF2N95K5</c:v>
                </c:pt>
                <c:pt idx="128">
                  <c:v>STU2N95K5</c:v>
                </c:pt>
                <c:pt idx="129">
                  <c:v>STD5N60M2</c:v>
                </c:pt>
                <c:pt idx="130">
                  <c:v>STP5N60M2</c:v>
                </c:pt>
                <c:pt idx="131">
                  <c:v>STF7N80K5</c:v>
                </c:pt>
                <c:pt idx="132">
                  <c:v>STL31N65M5</c:v>
                </c:pt>
                <c:pt idx="133">
                  <c:v>STB24N60DM2</c:v>
                </c:pt>
                <c:pt idx="134">
                  <c:v>STF24N60DM2</c:v>
                </c:pt>
                <c:pt idx="135">
                  <c:v>STP24N60DM2</c:v>
                </c:pt>
                <c:pt idx="136">
                  <c:v>STW24N60DM2</c:v>
                </c:pt>
                <c:pt idx="137">
                  <c:v>STL7N80K5</c:v>
                </c:pt>
                <c:pt idx="138">
                  <c:v>STWA20N95K5</c:v>
                </c:pt>
                <c:pt idx="139">
                  <c:v>STL4N80K5</c:v>
                </c:pt>
                <c:pt idx="140">
                  <c:v>STD12N60M2</c:v>
                </c:pt>
                <c:pt idx="141">
                  <c:v>STF40N65M2</c:v>
                </c:pt>
                <c:pt idx="142">
                  <c:v>STL24N60DM2</c:v>
                </c:pt>
                <c:pt idx="143">
                  <c:v>STD11N50M2</c:v>
                </c:pt>
                <c:pt idx="144">
                  <c:v>STD12N50M2</c:v>
                </c:pt>
                <c:pt idx="145">
                  <c:v>STF7N105K5</c:v>
                </c:pt>
                <c:pt idx="146">
                  <c:v>STP7N105K5</c:v>
                </c:pt>
                <c:pt idx="147">
                  <c:v>STW7N105K5</c:v>
                </c:pt>
                <c:pt idx="148">
                  <c:v>STF38N65M5</c:v>
                </c:pt>
                <c:pt idx="149">
                  <c:v>STFW38N65M5</c:v>
                </c:pt>
                <c:pt idx="150">
                  <c:v>STD2N105K5</c:v>
                </c:pt>
                <c:pt idx="151">
                  <c:v>STF40N60M2</c:v>
                </c:pt>
                <c:pt idx="152">
                  <c:v>STFW40N60M2</c:v>
                </c:pt>
                <c:pt idx="153">
                  <c:v>STD11N65M2</c:v>
                </c:pt>
                <c:pt idx="154">
                  <c:v>STF12N120K5</c:v>
                </c:pt>
                <c:pt idx="155">
                  <c:v>STF6N95K5</c:v>
                </c:pt>
                <c:pt idx="156">
                  <c:v>STW40N95K5</c:v>
                </c:pt>
                <c:pt idx="157">
                  <c:v>STB24N65M2</c:v>
                </c:pt>
                <c:pt idx="158">
                  <c:v>STF24N65M2</c:v>
                </c:pt>
                <c:pt idx="159">
                  <c:v>STW48N60M2-4</c:v>
                </c:pt>
                <c:pt idx="160">
                  <c:v>STF10N80K5</c:v>
                </c:pt>
                <c:pt idx="161">
                  <c:v>STD16N50M2</c:v>
                </c:pt>
                <c:pt idx="162">
                  <c:v>STF5N105K5</c:v>
                </c:pt>
                <c:pt idx="163">
                  <c:v>STP5N105K5</c:v>
                </c:pt>
                <c:pt idx="164">
                  <c:v>STW48N60M2</c:v>
                </c:pt>
                <c:pt idx="165">
                  <c:v>STW56N60M2</c:v>
                </c:pt>
                <c:pt idx="166">
                  <c:v>STD6N65M2</c:v>
                </c:pt>
                <c:pt idx="167">
                  <c:v>STP43N60DM2</c:v>
                </c:pt>
                <c:pt idx="168">
                  <c:v>STD7N65M2</c:v>
                </c:pt>
                <c:pt idx="169">
                  <c:v>STL28N60DM2</c:v>
                </c:pt>
                <c:pt idx="170">
                  <c:v>STL33N60DM2</c:v>
                </c:pt>
                <c:pt idx="171">
                  <c:v>STD12N50DM2</c:v>
                </c:pt>
                <c:pt idx="172">
                  <c:v>STF28N60DM2</c:v>
                </c:pt>
                <c:pt idx="173">
                  <c:v>STF33N60DM2</c:v>
                </c:pt>
                <c:pt idx="174">
                  <c:v>STW70N60DM2</c:v>
                </c:pt>
                <c:pt idx="175">
                  <c:v>STF10N105K5</c:v>
                </c:pt>
                <c:pt idx="176">
                  <c:v>STW10N105K5</c:v>
                </c:pt>
                <c:pt idx="177">
                  <c:v>STW56N60DM2</c:v>
                </c:pt>
                <c:pt idx="178">
                  <c:v>STF13N65M2</c:v>
                </c:pt>
                <c:pt idx="179">
                  <c:v>STB33N60DM2</c:v>
                </c:pt>
                <c:pt idx="180">
                  <c:v>STP33N60DM2</c:v>
                </c:pt>
                <c:pt idx="181">
                  <c:v>STW33N60DM2</c:v>
                </c:pt>
                <c:pt idx="182">
                  <c:v>STB28N60DM2</c:v>
                </c:pt>
                <c:pt idx="183">
                  <c:v>STP28N60DM2</c:v>
                </c:pt>
                <c:pt idx="184">
                  <c:v>STW28N60DM2</c:v>
                </c:pt>
                <c:pt idx="185">
                  <c:v>STW48N60DM2</c:v>
                </c:pt>
                <c:pt idx="186">
                  <c:v>STF16N65M2</c:v>
                </c:pt>
                <c:pt idx="187">
                  <c:v>STL16N65M2</c:v>
                </c:pt>
                <c:pt idx="188">
                  <c:v>STL24N65M2</c:v>
                </c:pt>
                <c:pt idx="189">
                  <c:v>STD16N60M2</c:v>
                </c:pt>
                <c:pt idx="190">
                  <c:v>STW56N65DM2</c:v>
                </c:pt>
                <c:pt idx="191">
                  <c:v>STGD5H60DF</c:v>
                </c:pt>
                <c:pt idx="192">
                  <c:v>STW56N60M2-4</c:v>
                </c:pt>
                <c:pt idx="193">
                  <c:v>STL25N60M2-EP</c:v>
                </c:pt>
                <c:pt idx="194">
                  <c:v>STB28N65M2</c:v>
                </c:pt>
                <c:pt idx="195">
                  <c:v>STF28N65M2</c:v>
                </c:pt>
                <c:pt idx="196">
                  <c:v>STW28N65M2</c:v>
                </c:pt>
                <c:pt idx="197">
                  <c:v>STB33N65M2</c:v>
                </c:pt>
                <c:pt idx="198">
                  <c:v>STF33N65M2</c:v>
                </c:pt>
                <c:pt idx="199">
                  <c:v>STP33N65M2</c:v>
                </c:pt>
                <c:pt idx="200">
                  <c:v>STW56N65M2</c:v>
                </c:pt>
                <c:pt idx="201">
                  <c:v>STD12N65M2</c:v>
                </c:pt>
                <c:pt idx="202">
                  <c:v>STF12N65M2</c:v>
                </c:pt>
                <c:pt idx="203">
                  <c:v>STD13N65M2</c:v>
                </c:pt>
                <c:pt idx="204">
                  <c:v>STB36N60M6</c:v>
                </c:pt>
                <c:pt idx="205">
                  <c:v>STH6N95K5-2</c:v>
                </c:pt>
                <c:pt idx="206">
                  <c:v>STW72N60DM2AG</c:v>
                </c:pt>
                <c:pt idx="207">
                  <c:v>STF26N60M2</c:v>
                </c:pt>
                <c:pt idx="208">
                  <c:v>STFU18N65M2</c:v>
                </c:pt>
                <c:pt idx="209">
                  <c:v>STFU13N60M2</c:v>
                </c:pt>
                <c:pt idx="210">
                  <c:v>STFU18N60M2</c:v>
                </c:pt>
                <c:pt idx="211">
                  <c:v>STFU24N60M2</c:v>
                </c:pt>
                <c:pt idx="212">
                  <c:v>STF17N80K5</c:v>
                </c:pt>
                <c:pt idx="213">
                  <c:v>STF18N60DM2</c:v>
                </c:pt>
                <c:pt idx="214">
                  <c:v>STW18N60DM2</c:v>
                </c:pt>
                <c:pt idx="215">
                  <c:v>STB17N80K5</c:v>
                </c:pt>
                <c:pt idx="216">
                  <c:v>STW12N150K5</c:v>
                </c:pt>
                <c:pt idx="217">
                  <c:v>STD8N60DM2</c:v>
                </c:pt>
                <c:pt idx="218">
                  <c:v>STD3LN80K5</c:v>
                </c:pt>
                <c:pt idx="219">
                  <c:v>STL16N60M2</c:v>
                </c:pt>
                <c:pt idx="220">
                  <c:v>STWA70N60DM2</c:v>
                </c:pt>
                <c:pt idx="221">
                  <c:v>STP4LN80K5</c:v>
                </c:pt>
                <c:pt idx="222">
                  <c:v>STW65N80K5</c:v>
                </c:pt>
                <c:pt idx="223">
                  <c:v>STD4LN80K5</c:v>
                </c:pt>
                <c:pt idx="224">
                  <c:v>STF10LN80K5</c:v>
                </c:pt>
                <c:pt idx="225">
                  <c:v>STFU13N65M2</c:v>
                </c:pt>
                <c:pt idx="226">
                  <c:v>STL4LN80K5</c:v>
                </c:pt>
                <c:pt idx="227">
                  <c:v>STF4LN80K5</c:v>
                </c:pt>
                <c:pt idx="228">
                  <c:v>STP10LN80K5</c:v>
                </c:pt>
                <c:pt idx="229">
                  <c:v>STW58N60DM2AG</c:v>
                </c:pt>
                <c:pt idx="230">
                  <c:v>STW43N60DM2</c:v>
                </c:pt>
                <c:pt idx="231">
                  <c:v>STB43N60DM2</c:v>
                </c:pt>
                <c:pt idx="232">
                  <c:v>STB45N60DM2AG</c:v>
                </c:pt>
                <c:pt idx="233">
                  <c:v>STL36N60M6</c:v>
                </c:pt>
                <c:pt idx="234">
                  <c:v>STP45N60DM2AG</c:v>
                </c:pt>
                <c:pt idx="235">
                  <c:v>STW45N60DM2AG</c:v>
                </c:pt>
                <c:pt idx="236">
                  <c:v>STP45N40DM2AG</c:v>
                </c:pt>
                <c:pt idx="237">
                  <c:v>STP3LN80K5</c:v>
                </c:pt>
                <c:pt idx="238">
                  <c:v>STU3LN80K5</c:v>
                </c:pt>
                <c:pt idx="239">
                  <c:v>STW50N65DM2AG</c:v>
                </c:pt>
                <c:pt idx="240">
                  <c:v>STB43N65M5</c:v>
                </c:pt>
                <c:pt idx="241">
                  <c:v>SCT1000N170</c:v>
                </c:pt>
                <c:pt idx="242">
                  <c:v>STP26N60M2</c:v>
                </c:pt>
                <c:pt idx="243">
                  <c:v>STW26N60M2</c:v>
                </c:pt>
                <c:pt idx="244">
                  <c:v>STW65N65DM2AG</c:v>
                </c:pt>
                <c:pt idx="245">
                  <c:v>STW21N150K5</c:v>
                </c:pt>
                <c:pt idx="246">
                  <c:v>STB23N80K5</c:v>
                </c:pt>
                <c:pt idx="247">
                  <c:v>STF23N80K5</c:v>
                </c:pt>
                <c:pt idx="248">
                  <c:v>STW58N65DM2AG</c:v>
                </c:pt>
                <c:pt idx="249">
                  <c:v>STL10LN80K5</c:v>
                </c:pt>
                <c:pt idx="250">
                  <c:v>STF14N80K5</c:v>
                </c:pt>
                <c:pt idx="251">
                  <c:v>STF9N80K5</c:v>
                </c:pt>
                <c:pt idx="252">
                  <c:v>STP23N80K5</c:v>
                </c:pt>
                <c:pt idx="253">
                  <c:v>STP36N60M6</c:v>
                </c:pt>
                <c:pt idx="254">
                  <c:v>STW36N60M6</c:v>
                </c:pt>
                <c:pt idx="255">
                  <c:v>STP9N80K5</c:v>
                </c:pt>
                <c:pt idx="256">
                  <c:v>STF5N80K5</c:v>
                </c:pt>
                <c:pt idx="257">
                  <c:v>STD9N80K5</c:v>
                </c:pt>
                <c:pt idx="258">
                  <c:v>STW88N65M5</c:v>
                </c:pt>
                <c:pt idx="259">
                  <c:v>STGD20N45LZAG</c:v>
                </c:pt>
                <c:pt idx="260">
                  <c:v>STL5N80K5</c:v>
                </c:pt>
                <c:pt idx="261">
                  <c:v>STP5N80K5</c:v>
                </c:pt>
                <c:pt idx="262">
                  <c:v>STWA48N60M2</c:v>
                </c:pt>
                <c:pt idx="263">
                  <c:v>STW30N80K5</c:v>
                </c:pt>
                <c:pt idx="264">
                  <c:v>STB30N80K5</c:v>
                </c:pt>
                <c:pt idx="265">
                  <c:v>STD7LN80K5</c:v>
                </c:pt>
                <c:pt idx="266">
                  <c:v>STL7LN80K5</c:v>
                </c:pt>
                <c:pt idx="267">
                  <c:v>STD5N80K5</c:v>
                </c:pt>
                <c:pt idx="268">
                  <c:v>STP7LN80K5</c:v>
                </c:pt>
                <c:pt idx="269">
                  <c:v>STU7LN80K5</c:v>
                </c:pt>
                <c:pt idx="270">
                  <c:v>STF7LN80K5</c:v>
                </c:pt>
                <c:pt idx="271">
                  <c:v>STW40N90K5</c:v>
                </c:pt>
                <c:pt idx="272">
                  <c:v>STWA40N90K5</c:v>
                </c:pt>
                <c:pt idx="273">
                  <c:v>STL19N60M2</c:v>
                </c:pt>
                <c:pt idx="274">
                  <c:v>STB14N80K5</c:v>
                </c:pt>
                <c:pt idx="275">
                  <c:v>STP14N80K5</c:v>
                </c:pt>
                <c:pt idx="276">
                  <c:v>STD10LN80K5</c:v>
                </c:pt>
                <c:pt idx="277">
                  <c:v>STF13N60DM2</c:v>
                </c:pt>
                <c:pt idx="278">
                  <c:v>STD13N60DM2</c:v>
                </c:pt>
                <c:pt idx="279">
                  <c:v>STD3N65M6</c:v>
                </c:pt>
                <c:pt idx="280">
                  <c:v>STL13N60DM2</c:v>
                </c:pt>
                <c:pt idx="281">
                  <c:v>STU3N65M6</c:v>
                </c:pt>
                <c:pt idx="282">
                  <c:v>STP20N90K5</c:v>
                </c:pt>
                <c:pt idx="283">
                  <c:v>STF20N90K5</c:v>
                </c:pt>
                <c:pt idx="284">
                  <c:v>STB20N90K5</c:v>
                </c:pt>
                <c:pt idx="285">
                  <c:v>STW20N90K5</c:v>
                </c:pt>
                <c:pt idx="286">
                  <c:v>STL45N60DM6</c:v>
                </c:pt>
                <c:pt idx="287">
                  <c:v>STP45N60DM6</c:v>
                </c:pt>
                <c:pt idx="288">
                  <c:v>STW45N60DM6</c:v>
                </c:pt>
                <c:pt idx="289">
                  <c:v>STD11N60DM2</c:v>
                </c:pt>
                <c:pt idx="290">
                  <c:v>STF10N60DM2</c:v>
                </c:pt>
                <c:pt idx="291">
                  <c:v>STF11N60DM2</c:v>
                </c:pt>
                <c:pt idx="292">
                  <c:v>STD5N60DM2</c:v>
                </c:pt>
                <c:pt idx="293">
                  <c:v>SCTW90N65G2V</c:v>
                </c:pt>
                <c:pt idx="294">
                  <c:v>STW70N60M2</c:v>
                </c:pt>
                <c:pt idx="295">
                  <c:v>STF7N90K5</c:v>
                </c:pt>
                <c:pt idx="296">
                  <c:v>STD7N90K5</c:v>
                </c:pt>
                <c:pt idx="297">
                  <c:v>STD4N90K5</c:v>
                </c:pt>
                <c:pt idx="298">
                  <c:v>STD6N90K5</c:v>
                </c:pt>
                <c:pt idx="299">
                  <c:v>STF4N90K5</c:v>
                </c:pt>
                <c:pt idx="300">
                  <c:v>STF6N90K5</c:v>
                </c:pt>
                <c:pt idx="301">
                  <c:v>STP4N90K5</c:v>
                </c:pt>
                <c:pt idx="302">
                  <c:v>STP6N90K5</c:v>
                </c:pt>
                <c:pt idx="303">
                  <c:v>STW6N90K5</c:v>
                </c:pt>
                <c:pt idx="304">
                  <c:v>STGWA80H65DFB</c:v>
                </c:pt>
                <c:pt idx="305">
                  <c:v>STP8N90K5</c:v>
                </c:pt>
                <c:pt idx="306">
                  <c:v>STWA48N60DM2</c:v>
                </c:pt>
                <c:pt idx="307">
                  <c:v>STWA50N65DM2AG</c:v>
                </c:pt>
                <c:pt idx="308">
                  <c:v>SCTW70N120G2V</c:v>
                </c:pt>
                <c:pt idx="309">
                  <c:v>STFU23N80K5</c:v>
                </c:pt>
                <c:pt idx="310">
                  <c:v>STF16N60M6</c:v>
                </c:pt>
                <c:pt idx="311">
                  <c:v>STW68N60M6-4</c:v>
                </c:pt>
                <c:pt idx="312">
                  <c:v>STL16N60M6</c:v>
                </c:pt>
                <c:pt idx="313">
                  <c:v>STWA68N60M6</c:v>
                </c:pt>
                <c:pt idx="314">
                  <c:v>STO36N60M6</c:v>
                </c:pt>
                <c:pt idx="315">
                  <c:v>STW63N65DM2</c:v>
                </c:pt>
                <c:pt idx="316">
                  <c:v>STD3N95K5AG</c:v>
                </c:pt>
                <c:pt idx="317">
                  <c:v>STU5N80K5</c:v>
                </c:pt>
                <c:pt idx="318">
                  <c:v>STH22N95K5-2AG</c:v>
                </c:pt>
                <c:pt idx="319">
                  <c:v>STB35N65DM2</c:v>
                </c:pt>
                <c:pt idx="320">
                  <c:v>STW35N65DM2</c:v>
                </c:pt>
                <c:pt idx="321">
                  <c:v>STFU26N60M2</c:v>
                </c:pt>
                <c:pt idx="322">
                  <c:v>STB30N65M2AG</c:v>
                </c:pt>
                <c:pt idx="323">
                  <c:v>STGD25N40LZAG</c:v>
                </c:pt>
                <c:pt idx="324">
                  <c:v>STW75N60DM6</c:v>
                </c:pt>
                <c:pt idx="325">
                  <c:v>STWA75N60DM6</c:v>
                </c:pt>
                <c:pt idx="326">
                  <c:v>STW65N60DM6</c:v>
                </c:pt>
                <c:pt idx="327">
                  <c:v>STW70N60DM6-4</c:v>
                </c:pt>
                <c:pt idx="328">
                  <c:v>STWA65N60DM6</c:v>
                </c:pt>
                <c:pt idx="329">
                  <c:v>STWA70N60DM6</c:v>
                </c:pt>
                <c:pt idx="330">
                  <c:v>STP50N65DM6</c:v>
                </c:pt>
                <c:pt idx="331">
                  <c:v>STL47N60M6</c:v>
                </c:pt>
                <c:pt idx="332">
                  <c:v>STWA68N65DM6</c:v>
                </c:pt>
                <c:pt idx="333">
                  <c:v>STO47N60M6</c:v>
                </c:pt>
                <c:pt idx="334">
                  <c:v>STWA70N65DM6</c:v>
                </c:pt>
                <c:pt idx="335">
                  <c:v>STW75N60M6</c:v>
                </c:pt>
                <c:pt idx="336">
                  <c:v>STW75N60M6-4</c:v>
                </c:pt>
                <c:pt idx="337">
                  <c:v>STWA75N60M6</c:v>
                </c:pt>
                <c:pt idx="338">
                  <c:v>STP46N60M6</c:v>
                </c:pt>
                <c:pt idx="339">
                  <c:v>STW68N60M6</c:v>
                </c:pt>
                <c:pt idx="340">
                  <c:v>STH2N120K5-2AG</c:v>
                </c:pt>
                <c:pt idx="341">
                  <c:v>STP8N120K5</c:v>
                </c:pt>
                <c:pt idx="342">
                  <c:v>STW8N120K5</c:v>
                </c:pt>
                <c:pt idx="343">
                  <c:v>STGWA40HP65FB2</c:v>
                </c:pt>
                <c:pt idx="344">
                  <c:v>STD16N60M6</c:v>
                </c:pt>
                <c:pt idx="345">
                  <c:v>STF33N60M6</c:v>
                </c:pt>
                <c:pt idx="346">
                  <c:v>STF36N60M6</c:v>
                </c:pt>
                <c:pt idx="347">
                  <c:v>STP33N60M6</c:v>
                </c:pt>
                <c:pt idx="348">
                  <c:v>STW33N60M6</c:v>
                </c:pt>
                <c:pt idx="349">
                  <c:v>STO33N60M6</c:v>
                </c:pt>
                <c:pt idx="350">
                  <c:v>STWA48N60M6</c:v>
                </c:pt>
                <c:pt idx="351">
                  <c:v>STW48N60M6-4</c:v>
                </c:pt>
                <c:pt idx="352">
                  <c:v>STB24N60M6</c:v>
                </c:pt>
                <c:pt idx="353">
                  <c:v>STF24N60M6</c:v>
                </c:pt>
                <c:pt idx="354">
                  <c:v>STL24N60M6</c:v>
                </c:pt>
                <c:pt idx="355">
                  <c:v>STW24N60M6</c:v>
                </c:pt>
                <c:pt idx="356">
                  <c:v>STWA72N60DM2AG</c:v>
                </c:pt>
                <c:pt idx="357">
                  <c:v>STWA65N65DM2AG</c:v>
                </c:pt>
                <c:pt idx="358">
                  <c:v>STP13N60DM2</c:v>
                </c:pt>
                <c:pt idx="359">
                  <c:v>STB18N60M6</c:v>
                </c:pt>
                <c:pt idx="360">
                  <c:v>STB22N60M6</c:v>
                </c:pt>
                <c:pt idx="361">
                  <c:v>STF22N60M6</c:v>
                </c:pt>
                <c:pt idx="362">
                  <c:v>STL22N60M6</c:v>
                </c:pt>
                <c:pt idx="363">
                  <c:v>STD18N60M6</c:v>
                </c:pt>
                <c:pt idx="364">
                  <c:v>STL18N60M6</c:v>
                </c:pt>
                <c:pt idx="365">
                  <c:v>STW48N60M6</c:v>
                </c:pt>
                <c:pt idx="366">
                  <c:v>STL26N60DM6</c:v>
                </c:pt>
                <c:pt idx="367">
                  <c:v>STP26N60DM6</c:v>
                </c:pt>
                <c:pt idx="368">
                  <c:v>STF26N60DM6</c:v>
                </c:pt>
                <c:pt idx="369">
                  <c:v>STL10N60M6</c:v>
                </c:pt>
                <c:pt idx="370">
                  <c:v>STL13N60M6</c:v>
                </c:pt>
                <c:pt idx="371">
                  <c:v>STFU14N80K5</c:v>
                </c:pt>
                <c:pt idx="372">
                  <c:v>STP33N60DM6</c:v>
                </c:pt>
                <c:pt idx="373">
                  <c:v>STL12N60M6</c:v>
                </c:pt>
                <c:pt idx="374">
                  <c:v>STB33N60DM6</c:v>
                </c:pt>
                <c:pt idx="375">
                  <c:v>STP22N60DM6</c:v>
                </c:pt>
                <c:pt idx="376">
                  <c:v>STH13N120K5-2AG</c:v>
                </c:pt>
                <c:pt idx="377">
                  <c:v>STL17N60M6</c:v>
                </c:pt>
                <c:pt idx="378">
                  <c:v>STN6N60M2</c:v>
                </c:pt>
                <c:pt idx="379">
                  <c:v>STB22N60DM6</c:v>
                </c:pt>
                <c:pt idx="380">
                  <c:v>STWA67N60DM6</c:v>
                </c:pt>
                <c:pt idx="381">
                  <c:v>STF33N60DM6</c:v>
                </c:pt>
                <c:pt idx="382">
                  <c:v>STP50N60DM6</c:v>
                </c:pt>
                <c:pt idx="383">
                  <c:v>STGWA40H65DFB2</c:v>
                </c:pt>
                <c:pt idx="384">
                  <c:v>STB46N60M6</c:v>
                </c:pt>
                <c:pt idx="385">
                  <c:v>STL33N60DM6</c:v>
                </c:pt>
                <c:pt idx="386">
                  <c:v>STW70N60DM6</c:v>
                </c:pt>
                <c:pt idx="387">
                  <c:v>STB33N60M6</c:v>
                </c:pt>
                <c:pt idx="388">
                  <c:v>STF46N60M6</c:v>
                </c:pt>
                <c:pt idx="389">
                  <c:v>STD10N60M6</c:v>
                </c:pt>
                <c:pt idx="390">
                  <c:v>STF16N90K5</c:v>
                </c:pt>
                <c:pt idx="391">
                  <c:v>STD13N60M6</c:v>
                </c:pt>
                <c:pt idx="392">
                  <c:v>STD7N60M6</c:v>
                </c:pt>
                <c:pt idx="393">
                  <c:v>STF22N60DM6</c:v>
                </c:pt>
                <c:pt idx="394">
                  <c:v>STW70N65DM6</c:v>
                </c:pt>
                <c:pt idx="395">
                  <c:v>STW50N65DM6</c:v>
                </c:pt>
                <c:pt idx="396">
                  <c:v>STL19N60M6</c:v>
                </c:pt>
                <c:pt idx="397">
                  <c:v>STO67N60M6</c:v>
                </c:pt>
                <c:pt idx="398">
                  <c:v>STWA67N60M6</c:v>
                </c:pt>
                <c:pt idx="399">
                  <c:v>STL15N60DM6</c:v>
                </c:pt>
                <c:pt idx="400">
                  <c:v>STO67N60DM6</c:v>
                </c:pt>
                <c:pt idx="401">
                  <c:v>STW70N65DM6-4</c:v>
                </c:pt>
                <c:pt idx="402">
                  <c:v>STD12N60M6</c:v>
                </c:pt>
                <c:pt idx="403">
                  <c:v>STWA30N65DM6AG</c:v>
                </c:pt>
                <c:pt idx="404">
                  <c:v>STW68N65DM6</c:v>
                </c:pt>
                <c:pt idx="405">
                  <c:v>STGD25N36LZAG</c:v>
                </c:pt>
              </c:strCache>
            </c:strRef>
          </c:cat>
          <c:val>
            <c:numRef>
              <c:f>Feuil9!$C$2:$C$407</c:f>
            </c:numRef>
          </c:val>
          <c:smooth val="0"/>
          <c:extLst>
            <c:ext xmlns:c16="http://schemas.microsoft.com/office/drawing/2014/chart" uri="{C3380CC4-5D6E-409C-BE32-E72D297353CC}">
              <c16:uniqueId val="{00000000-27E6-4FA2-891C-8B309F567331}"/>
            </c:ext>
          </c:extLst>
        </c:ser>
        <c:ser>
          <c:idx val="1"/>
          <c:order val="1"/>
          <c:tx>
            <c:strRef>
              <c:f>Feuil9!$D$1</c:f>
              <c:strCache>
                <c:ptCount val="1"/>
                <c:pt idx="0">
                  <c:v>Durée de l'engagement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Feuil9!$A$2:$B$407</c:f>
              <c:strCache>
                <c:ptCount val="406"/>
                <c:pt idx="0">
                  <c:v>STH3N150-2</c:v>
                </c:pt>
                <c:pt idx="1">
                  <c:v>STB21N90K5</c:v>
                </c:pt>
                <c:pt idx="2">
                  <c:v>STF21N90K5</c:v>
                </c:pt>
                <c:pt idx="3">
                  <c:v>STP21N90K5</c:v>
                </c:pt>
                <c:pt idx="4">
                  <c:v>STW21N90K5</c:v>
                </c:pt>
                <c:pt idx="5">
                  <c:v>STB20N95K5</c:v>
                </c:pt>
                <c:pt idx="6">
                  <c:v>STF20N95K5</c:v>
                </c:pt>
                <c:pt idx="7">
                  <c:v>STP20N95K5</c:v>
                </c:pt>
                <c:pt idx="8">
                  <c:v>STW20N95K5</c:v>
                </c:pt>
                <c:pt idx="9">
                  <c:v>STD6N95K5</c:v>
                </c:pt>
                <c:pt idx="10">
                  <c:v>STP6N95K5</c:v>
                </c:pt>
                <c:pt idx="11">
                  <c:v>STU6N95K5</c:v>
                </c:pt>
                <c:pt idx="12">
                  <c:v>STW6N95K5</c:v>
                </c:pt>
                <c:pt idx="13">
                  <c:v>STD18N55M5</c:v>
                </c:pt>
                <c:pt idx="14">
                  <c:v>STH12N120K5-2</c:v>
                </c:pt>
                <c:pt idx="15">
                  <c:v>STP12N120K5</c:v>
                </c:pt>
                <c:pt idx="16">
                  <c:v>STW12N120K5</c:v>
                </c:pt>
                <c:pt idx="17">
                  <c:v>STWA12N120K5</c:v>
                </c:pt>
                <c:pt idx="18">
                  <c:v>STW88N65M5-4</c:v>
                </c:pt>
                <c:pt idx="19">
                  <c:v>STWA88N65M5</c:v>
                </c:pt>
                <c:pt idx="20">
                  <c:v>STB38N65M5</c:v>
                </c:pt>
                <c:pt idx="21">
                  <c:v>STB45N65M5</c:v>
                </c:pt>
                <c:pt idx="22">
                  <c:v>STP45N65M5</c:v>
                </c:pt>
                <c:pt idx="23">
                  <c:v>STW38N65M5</c:v>
                </c:pt>
                <c:pt idx="24">
                  <c:v>STB31N65M5</c:v>
                </c:pt>
                <c:pt idx="25">
                  <c:v>STB34N65M5</c:v>
                </c:pt>
                <c:pt idx="26">
                  <c:v>STD11N65M5</c:v>
                </c:pt>
                <c:pt idx="27">
                  <c:v>STF11N65M5</c:v>
                </c:pt>
                <c:pt idx="28">
                  <c:v>STF31N65M5</c:v>
                </c:pt>
                <c:pt idx="29">
                  <c:v>STP31N65M5</c:v>
                </c:pt>
                <c:pt idx="30">
                  <c:v>STFW69N65M5</c:v>
                </c:pt>
                <c:pt idx="31">
                  <c:v>STW69N65M5-4</c:v>
                </c:pt>
                <c:pt idx="32">
                  <c:v>STP15N65M5</c:v>
                </c:pt>
                <c:pt idx="33">
                  <c:v>STB20N65M5</c:v>
                </c:pt>
                <c:pt idx="34">
                  <c:v>STY139N65M5</c:v>
                </c:pt>
                <c:pt idx="35">
                  <c:v>STF8N80K5</c:v>
                </c:pt>
                <c:pt idx="36">
                  <c:v>STB57N65M5</c:v>
                </c:pt>
                <c:pt idx="37">
                  <c:v>STF57N65M5</c:v>
                </c:pt>
                <c:pt idx="38">
                  <c:v>STP57N65M5</c:v>
                </c:pt>
                <c:pt idx="39">
                  <c:v>STL57N65M5</c:v>
                </c:pt>
                <c:pt idx="40">
                  <c:v>STW78N65M5</c:v>
                </c:pt>
                <c:pt idx="41">
                  <c:v>STD7N80K5</c:v>
                </c:pt>
                <c:pt idx="42">
                  <c:v>STF25N80K5</c:v>
                </c:pt>
                <c:pt idx="43">
                  <c:v>STP25N80K5</c:v>
                </c:pt>
                <c:pt idx="44">
                  <c:v>STW25N80K5</c:v>
                </c:pt>
                <c:pt idx="45">
                  <c:v>STF15N80K5</c:v>
                </c:pt>
                <c:pt idx="46">
                  <c:v>STP15N80K5</c:v>
                </c:pt>
                <c:pt idx="47">
                  <c:v>STL22N65M5</c:v>
                </c:pt>
                <c:pt idx="48">
                  <c:v>STW23N85K5</c:v>
                </c:pt>
                <c:pt idx="49">
                  <c:v>STL45N65M5</c:v>
                </c:pt>
                <c:pt idx="50">
                  <c:v>STY145N65M5</c:v>
                </c:pt>
                <c:pt idx="51">
                  <c:v>STGWA40H120DF2</c:v>
                </c:pt>
                <c:pt idx="52">
                  <c:v>STD15N65M5</c:v>
                </c:pt>
                <c:pt idx="53">
                  <c:v>STB24N60M2</c:v>
                </c:pt>
                <c:pt idx="54">
                  <c:v>STF24N60M2</c:v>
                </c:pt>
                <c:pt idx="55">
                  <c:v>STP24N60M2</c:v>
                </c:pt>
                <c:pt idx="56">
                  <c:v>STW24N60M2</c:v>
                </c:pt>
                <c:pt idx="57">
                  <c:v>STW45N65M5</c:v>
                </c:pt>
                <c:pt idx="58">
                  <c:v>STWA45N65M5</c:v>
                </c:pt>
                <c:pt idx="59">
                  <c:v>STW57N65M5</c:v>
                </c:pt>
                <c:pt idx="60">
                  <c:v>STWA57N65M5</c:v>
                </c:pt>
                <c:pt idx="61">
                  <c:v>STF13N60M2</c:v>
                </c:pt>
                <c:pt idx="62">
                  <c:v>STL8N80K5</c:v>
                </c:pt>
                <c:pt idx="63">
                  <c:v>STP13N60M2</c:v>
                </c:pt>
                <c:pt idx="64">
                  <c:v>STU13N60M2</c:v>
                </c:pt>
                <c:pt idx="65">
                  <c:v>STY50N105DK5</c:v>
                </c:pt>
                <c:pt idx="66">
                  <c:v>STF20N65M5</c:v>
                </c:pt>
                <c:pt idx="67">
                  <c:v>STW70N60M2-4</c:v>
                </c:pt>
                <c:pt idx="68">
                  <c:v>STB13N80K5</c:v>
                </c:pt>
                <c:pt idx="69">
                  <c:v>STF13N80K5</c:v>
                </c:pt>
                <c:pt idx="70">
                  <c:v>STP13N80K5</c:v>
                </c:pt>
                <c:pt idx="71">
                  <c:v>STGW60H65DFB</c:v>
                </c:pt>
                <c:pt idx="72">
                  <c:v>STGW80H65DFB</c:v>
                </c:pt>
                <c:pt idx="73">
                  <c:v>STGWA60H65DFB</c:v>
                </c:pt>
                <c:pt idx="74">
                  <c:v>STD9N60M2</c:v>
                </c:pt>
                <c:pt idx="75">
                  <c:v>STD8N80K5</c:v>
                </c:pt>
                <c:pt idx="76">
                  <c:v>STB13N60M2</c:v>
                </c:pt>
                <c:pt idx="77">
                  <c:v>STD13N60M2</c:v>
                </c:pt>
                <c:pt idx="78">
                  <c:v>STD5N95K5</c:v>
                </c:pt>
                <c:pt idx="79">
                  <c:v>STF5N95K5</c:v>
                </c:pt>
                <c:pt idx="80">
                  <c:v>STP5N95K5</c:v>
                </c:pt>
                <c:pt idx="81">
                  <c:v>STD6N80K5</c:v>
                </c:pt>
                <c:pt idx="82">
                  <c:v>STF6N80K5</c:v>
                </c:pt>
                <c:pt idx="83">
                  <c:v>STP6N80K5</c:v>
                </c:pt>
                <c:pt idx="84">
                  <c:v>STB10N60M2</c:v>
                </c:pt>
                <c:pt idx="85">
                  <c:v>STD10N60M2</c:v>
                </c:pt>
                <c:pt idx="86">
                  <c:v>STF10N60M2</c:v>
                </c:pt>
                <c:pt idx="87">
                  <c:v>STF9N60M2</c:v>
                </c:pt>
                <c:pt idx="88">
                  <c:v>STF18N60M2</c:v>
                </c:pt>
                <c:pt idx="89">
                  <c:v>STB18N60M2</c:v>
                </c:pt>
                <c:pt idx="90">
                  <c:v>STP18N60M2</c:v>
                </c:pt>
                <c:pt idx="91">
                  <c:v>STD7N60M2</c:v>
                </c:pt>
                <c:pt idx="92">
                  <c:v>STU7N60M2</c:v>
                </c:pt>
                <c:pt idx="93">
                  <c:v>STB6N60M2</c:v>
                </c:pt>
                <c:pt idx="94">
                  <c:v>STD6N60M2</c:v>
                </c:pt>
                <c:pt idx="95">
                  <c:v>STF6N60M2</c:v>
                </c:pt>
                <c:pt idx="96">
                  <c:v>STB10N95K5</c:v>
                </c:pt>
                <c:pt idx="97">
                  <c:v>STF10N95K5</c:v>
                </c:pt>
                <c:pt idx="98">
                  <c:v>STP10N95K5</c:v>
                </c:pt>
                <c:pt idx="99">
                  <c:v>STW10N95K5</c:v>
                </c:pt>
                <c:pt idx="100">
                  <c:v>STF7N60M2</c:v>
                </c:pt>
                <c:pt idx="101">
                  <c:v>STL33N60M2</c:v>
                </c:pt>
                <c:pt idx="102">
                  <c:v>STW69N65M5</c:v>
                </c:pt>
                <c:pt idx="103">
                  <c:v>STB40N60M2</c:v>
                </c:pt>
                <c:pt idx="104">
                  <c:v>STP40N60M2</c:v>
                </c:pt>
                <c:pt idx="105">
                  <c:v>STW40N60M2</c:v>
                </c:pt>
                <c:pt idx="106">
                  <c:v>STD2N80K5</c:v>
                </c:pt>
                <c:pt idx="107">
                  <c:v>STU2N80K5</c:v>
                </c:pt>
                <c:pt idx="108">
                  <c:v>STD3N80K5</c:v>
                </c:pt>
                <c:pt idx="109">
                  <c:v>STF3N80K5</c:v>
                </c:pt>
                <c:pt idx="110">
                  <c:v>STD4N80K5</c:v>
                </c:pt>
                <c:pt idx="111">
                  <c:v>STL2N80K5</c:v>
                </c:pt>
                <c:pt idx="112">
                  <c:v>STP4N80K5</c:v>
                </c:pt>
                <c:pt idx="113">
                  <c:v>STB28N60M2</c:v>
                </c:pt>
                <c:pt idx="114">
                  <c:v>STB33N60M2</c:v>
                </c:pt>
                <c:pt idx="115">
                  <c:v>STF28N60M2</c:v>
                </c:pt>
                <c:pt idx="116">
                  <c:v>STF33N60M2</c:v>
                </c:pt>
                <c:pt idx="117">
                  <c:v>STP28N60M2</c:v>
                </c:pt>
                <c:pt idx="118">
                  <c:v>STP33N60M2</c:v>
                </c:pt>
                <c:pt idx="119">
                  <c:v>STW28N60M2</c:v>
                </c:pt>
                <c:pt idx="120">
                  <c:v>STW33N60M2</c:v>
                </c:pt>
                <c:pt idx="121">
                  <c:v>STW40N95DK5</c:v>
                </c:pt>
                <c:pt idx="122">
                  <c:v>STWA40N95DK5</c:v>
                </c:pt>
                <c:pt idx="123">
                  <c:v>STF15N95K5</c:v>
                </c:pt>
                <c:pt idx="124">
                  <c:v>STP15N95K5</c:v>
                </c:pt>
                <c:pt idx="125">
                  <c:v>STW15N95K5</c:v>
                </c:pt>
                <c:pt idx="126">
                  <c:v>STD2N95K5</c:v>
                </c:pt>
                <c:pt idx="127">
                  <c:v>STF2N95K5</c:v>
                </c:pt>
                <c:pt idx="128">
                  <c:v>STU2N95K5</c:v>
                </c:pt>
                <c:pt idx="129">
                  <c:v>STD5N60M2</c:v>
                </c:pt>
                <c:pt idx="130">
                  <c:v>STP5N60M2</c:v>
                </c:pt>
                <c:pt idx="131">
                  <c:v>STF7N80K5</c:v>
                </c:pt>
                <c:pt idx="132">
                  <c:v>STL31N65M5</c:v>
                </c:pt>
                <c:pt idx="133">
                  <c:v>STB24N60DM2</c:v>
                </c:pt>
                <c:pt idx="134">
                  <c:v>STF24N60DM2</c:v>
                </c:pt>
                <c:pt idx="135">
                  <c:v>STP24N60DM2</c:v>
                </c:pt>
                <c:pt idx="136">
                  <c:v>STW24N60DM2</c:v>
                </c:pt>
                <c:pt idx="137">
                  <c:v>STL7N80K5</c:v>
                </c:pt>
                <c:pt idx="138">
                  <c:v>STWA20N95K5</c:v>
                </c:pt>
                <c:pt idx="139">
                  <c:v>STL4N80K5</c:v>
                </c:pt>
                <c:pt idx="140">
                  <c:v>STD12N60M2</c:v>
                </c:pt>
                <c:pt idx="141">
                  <c:v>STF40N65M2</c:v>
                </c:pt>
                <c:pt idx="142">
                  <c:v>STL24N60DM2</c:v>
                </c:pt>
                <c:pt idx="143">
                  <c:v>STD11N50M2</c:v>
                </c:pt>
                <c:pt idx="144">
                  <c:v>STD12N50M2</c:v>
                </c:pt>
                <c:pt idx="145">
                  <c:v>STF7N105K5</c:v>
                </c:pt>
                <c:pt idx="146">
                  <c:v>STP7N105K5</c:v>
                </c:pt>
                <c:pt idx="147">
                  <c:v>STW7N105K5</c:v>
                </c:pt>
                <c:pt idx="148">
                  <c:v>STF38N65M5</c:v>
                </c:pt>
                <c:pt idx="149">
                  <c:v>STFW38N65M5</c:v>
                </c:pt>
                <c:pt idx="150">
                  <c:v>STD2N105K5</c:v>
                </c:pt>
                <c:pt idx="151">
                  <c:v>STF40N60M2</c:v>
                </c:pt>
                <c:pt idx="152">
                  <c:v>STFW40N60M2</c:v>
                </c:pt>
                <c:pt idx="153">
                  <c:v>STD11N65M2</c:v>
                </c:pt>
                <c:pt idx="154">
                  <c:v>STF12N120K5</c:v>
                </c:pt>
                <c:pt idx="155">
                  <c:v>STF6N95K5</c:v>
                </c:pt>
                <c:pt idx="156">
                  <c:v>STW40N95K5</c:v>
                </c:pt>
                <c:pt idx="157">
                  <c:v>STB24N65M2</c:v>
                </c:pt>
                <c:pt idx="158">
                  <c:v>STF24N65M2</c:v>
                </c:pt>
                <c:pt idx="159">
                  <c:v>STW48N60M2-4</c:v>
                </c:pt>
                <c:pt idx="160">
                  <c:v>STF10N80K5</c:v>
                </c:pt>
                <c:pt idx="161">
                  <c:v>STD16N50M2</c:v>
                </c:pt>
                <c:pt idx="162">
                  <c:v>STF5N105K5</c:v>
                </c:pt>
                <c:pt idx="163">
                  <c:v>STP5N105K5</c:v>
                </c:pt>
                <c:pt idx="164">
                  <c:v>STW48N60M2</c:v>
                </c:pt>
                <c:pt idx="165">
                  <c:v>STW56N60M2</c:v>
                </c:pt>
                <c:pt idx="166">
                  <c:v>STD6N65M2</c:v>
                </c:pt>
                <c:pt idx="167">
                  <c:v>STP43N60DM2</c:v>
                </c:pt>
                <c:pt idx="168">
                  <c:v>STD7N65M2</c:v>
                </c:pt>
                <c:pt idx="169">
                  <c:v>STL28N60DM2</c:v>
                </c:pt>
                <c:pt idx="170">
                  <c:v>STL33N60DM2</c:v>
                </c:pt>
                <c:pt idx="171">
                  <c:v>STD12N50DM2</c:v>
                </c:pt>
                <c:pt idx="172">
                  <c:v>STF28N60DM2</c:v>
                </c:pt>
                <c:pt idx="173">
                  <c:v>STF33N60DM2</c:v>
                </c:pt>
                <c:pt idx="174">
                  <c:v>STW70N60DM2</c:v>
                </c:pt>
                <c:pt idx="175">
                  <c:v>STF10N105K5</c:v>
                </c:pt>
                <c:pt idx="176">
                  <c:v>STW10N105K5</c:v>
                </c:pt>
                <c:pt idx="177">
                  <c:v>STW56N60DM2</c:v>
                </c:pt>
                <c:pt idx="178">
                  <c:v>STF13N65M2</c:v>
                </c:pt>
                <c:pt idx="179">
                  <c:v>STB33N60DM2</c:v>
                </c:pt>
                <c:pt idx="180">
                  <c:v>STP33N60DM2</c:v>
                </c:pt>
                <c:pt idx="181">
                  <c:v>STW33N60DM2</c:v>
                </c:pt>
                <c:pt idx="182">
                  <c:v>STB28N60DM2</c:v>
                </c:pt>
                <c:pt idx="183">
                  <c:v>STP28N60DM2</c:v>
                </c:pt>
                <c:pt idx="184">
                  <c:v>STW28N60DM2</c:v>
                </c:pt>
                <c:pt idx="185">
                  <c:v>STW48N60DM2</c:v>
                </c:pt>
                <c:pt idx="186">
                  <c:v>STF16N65M2</c:v>
                </c:pt>
                <c:pt idx="187">
                  <c:v>STL16N65M2</c:v>
                </c:pt>
                <c:pt idx="188">
                  <c:v>STL24N65M2</c:v>
                </c:pt>
                <c:pt idx="189">
                  <c:v>STD16N60M2</c:v>
                </c:pt>
                <c:pt idx="190">
                  <c:v>STW56N65DM2</c:v>
                </c:pt>
                <c:pt idx="191">
                  <c:v>STGD5H60DF</c:v>
                </c:pt>
                <c:pt idx="192">
                  <c:v>STW56N60M2-4</c:v>
                </c:pt>
                <c:pt idx="193">
                  <c:v>STL25N60M2-EP</c:v>
                </c:pt>
                <c:pt idx="194">
                  <c:v>STB28N65M2</c:v>
                </c:pt>
                <c:pt idx="195">
                  <c:v>STF28N65M2</c:v>
                </c:pt>
                <c:pt idx="196">
                  <c:v>STW28N65M2</c:v>
                </c:pt>
                <c:pt idx="197">
                  <c:v>STB33N65M2</c:v>
                </c:pt>
                <c:pt idx="198">
                  <c:v>STF33N65M2</c:v>
                </c:pt>
                <c:pt idx="199">
                  <c:v>STP33N65M2</c:v>
                </c:pt>
                <c:pt idx="200">
                  <c:v>STW56N65M2</c:v>
                </c:pt>
                <c:pt idx="201">
                  <c:v>STD12N65M2</c:v>
                </c:pt>
                <c:pt idx="202">
                  <c:v>STF12N65M2</c:v>
                </c:pt>
                <c:pt idx="203">
                  <c:v>STD13N65M2</c:v>
                </c:pt>
                <c:pt idx="204">
                  <c:v>STB36N60M6</c:v>
                </c:pt>
                <c:pt idx="205">
                  <c:v>STH6N95K5-2</c:v>
                </c:pt>
                <c:pt idx="206">
                  <c:v>STW72N60DM2AG</c:v>
                </c:pt>
                <c:pt idx="207">
                  <c:v>STF26N60M2</c:v>
                </c:pt>
                <c:pt idx="208">
                  <c:v>STFU18N65M2</c:v>
                </c:pt>
                <c:pt idx="209">
                  <c:v>STFU13N60M2</c:v>
                </c:pt>
                <c:pt idx="210">
                  <c:v>STFU18N60M2</c:v>
                </c:pt>
                <c:pt idx="211">
                  <c:v>STFU24N60M2</c:v>
                </c:pt>
                <c:pt idx="212">
                  <c:v>STF17N80K5</c:v>
                </c:pt>
                <c:pt idx="213">
                  <c:v>STF18N60DM2</c:v>
                </c:pt>
                <c:pt idx="214">
                  <c:v>STW18N60DM2</c:v>
                </c:pt>
                <c:pt idx="215">
                  <c:v>STB17N80K5</c:v>
                </c:pt>
                <c:pt idx="216">
                  <c:v>STW12N150K5</c:v>
                </c:pt>
                <c:pt idx="217">
                  <c:v>STD8N60DM2</c:v>
                </c:pt>
                <c:pt idx="218">
                  <c:v>STD3LN80K5</c:v>
                </c:pt>
                <c:pt idx="219">
                  <c:v>STL16N60M2</c:v>
                </c:pt>
                <c:pt idx="220">
                  <c:v>STWA70N60DM2</c:v>
                </c:pt>
                <c:pt idx="221">
                  <c:v>STP4LN80K5</c:v>
                </c:pt>
                <c:pt idx="222">
                  <c:v>STW65N80K5</c:v>
                </c:pt>
                <c:pt idx="223">
                  <c:v>STD4LN80K5</c:v>
                </c:pt>
                <c:pt idx="224">
                  <c:v>STF10LN80K5</c:v>
                </c:pt>
                <c:pt idx="225">
                  <c:v>STFU13N65M2</c:v>
                </c:pt>
                <c:pt idx="226">
                  <c:v>STL4LN80K5</c:v>
                </c:pt>
                <c:pt idx="227">
                  <c:v>STF4LN80K5</c:v>
                </c:pt>
                <c:pt idx="228">
                  <c:v>STP10LN80K5</c:v>
                </c:pt>
                <c:pt idx="229">
                  <c:v>STW58N60DM2AG</c:v>
                </c:pt>
                <c:pt idx="230">
                  <c:v>STW43N60DM2</c:v>
                </c:pt>
                <c:pt idx="231">
                  <c:v>STB43N60DM2</c:v>
                </c:pt>
                <c:pt idx="232">
                  <c:v>STB45N60DM2AG</c:v>
                </c:pt>
                <c:pt idx="233">
                  <c:v>STL36N60M6</c:v>
                </c:pt>
                <c:pt idx="234">
                  <c:v>STP45N60DM2AG</c:v>
                </c:pt>
                <c:pt idx="235">
                  <c:v>STW45N60DM2AG</c:v>
                </c:pt>
                <c:pt idx="236">
                  <c:v>STP45N40DM2AG</c:v>
                </c:pt>
                <c:pt idx="237">
                  <c:v>STP3LN80K5</c:v>
                </c:pt>
                <c:pt idx="238">
                  <c:v>STU3LN80K5</c:v>
                </c:pt>
                <c:pt idx="239">
                  <c:v>STW50N65DM2AG</c:v>
                </c:pt>
                <c:pt idx="240">
                  <c:v>STB43N65M5</c:v>
                </c:pt>
                <c:pt idx="241">
                  <c:v>SCT1000N170</c:v>
                </c:pt>
                <c:pt idx="242">
                  <c:v>STP26N60M2</c:v>
                </c:pt>
                <c:pt idx="243">
                  <c:v>STW26N60M2</c:v>
                </c:pt>
                <c:pt idx="244">
                  <c:v>STW65N65DM2AG</c:v>
                </c:pt>
                <c:pt idx="245">
                  <c:v>STW21N150K5</c:v>
                </c:pt>
                <c:pt idx="246">
                  <c:v>STB23N80K5</c:v>
                </c:pt>
                <c:pt idx="247">
                  <c:v>STF23N80K5</c:v>
                </c:pt>
                <c:pt idx="248">
                  <c:v>STW58N65DM2AG</c:v>
                </c:pt>
                <c:pt idx="249">
                  <c:v>STL10LN80K5</c:v>
                </c:pt>
                <c:pt idx="250">
                  <c:v>STF14N80K5</c:v>
                </c:pt>
                <c:pt idx="251">
                  <c:v>STF9N80K5</c:v>
                </c:pt>
                <c:pt idx="252">
                  <c:v>STP23N80K5</c:v>
                </c:pt>
                <c:pt idx="253">
                  <c:v>STP36N60M6</c:v>
                </c:pt>
                <c:pt idx="254">
                  <c:v>STW36N60M6</c:v>
                </c:pt>
                <c:pt idx="255">
                  <c:v>STP9N80K5</c:v>
                </c:pt>
                <c:pt idx="256">
                  <c:v>STF5N80K5</c:v>
                </c:pt>
                <c:pt idx="257">
                  <c:v>STD9N80K5</c:v>
                </c:pt>
                <c:pt idx="258">
                  <c:v>STW88N65M5</c:v>
                </c:pt>
                <c:pt idx="259">
                  <c:v>STGD20N45LZAG</c:v>
                </c:pt>
                <c:pt idx="260">
                  <c:v>STL5N80K5</c:v>
                </c:pt>
                <c:pt idx="261">
                  <c:v>STP5N80K5</c:v>
                </c:pt>
                <c:pt idx="262">
                  <c:v>STWA48N60M2</c:v>
                </c:pt>
                <c:pt idx="263">
                  <c:v>STW30N80K5</c:v>
                </c:pt>
                <c:pt idx="264">
                  <c:v>STB30N80K5</c:v>
                </c:pt>
                <c:pt idx="265">
                  <c:v>STD7LN80K5</c:v>
                </c:pt>
                <c:pt idx="266">
                  <c:v>STL7LN80K5</c:v>
                </c:pt>
                <c:pt idx="267">
                  <c:v>STD5N80K5</c:v>
                </c:pt>
                <c:pt idx="268">
                  <c:v>STP7LN80K5</c:v>
                </c:pt>
                <c:pt idx="269">
                  <c:v>STU7LN80K5</c:v>
                </c:pt>
                <c:pt idx="270">
                  <c:v>STF7LN80K5</c:v>
                </c:pt>
                <c:pt idx="271">
                  <c:v>STW40N90K5</c:v>
                </c:pt>
                <c:pt idx="272">
                  <c:v>STWA40N90K5</c:v>
                </c:pt>
                <c:pt idx="273">
                  <c:v>STL19N60M2</c:v>
                </c:pt>
                <c:pt idx="274">
                  <c:v>STB14N80K5</c:v>
                </c:pt>
                <c:pt idx="275">
                  <c:v>STP14N80K5</c:v>
                </c:pt>
                <c:pt idx="276">
                  <c:v>STD10LN80K5</c:v>
                </c:pt>
                <c:pt idx="277">
                  <c:v>STF13N60DM2</c:v>
                </c:pt>
                <c:pt idx="278">
                  <c:v>STD13N60DM2</c:v>
                </c:pt>
                <c:pt idx="279">
                  <c:v>STD3N65M6</c:v>
                </c:pt>
                <c:pt idx="280">
                  <c:v>STL13N60DM2</c:v>
                </c:pt>
                <c:pt idx="281">
                  <c:v>STU3N65M6</c:v>
                </c:pt>
                <c:pt idx="282">
                  <c:v>STP20N90K5</c:v>
                </c:pt>
                <c:pt idx="283">
                  <c:v>STF20N90K5</c:v>
                </c:pt>
                <c:pt idx="284">
                  <c:v>STB20N90K5</c:v>
                </c:pt>
                <c:pt idx="285">
                  <c:v>STW20N90K5</c:v>
                </c:pt>
                <c:pt idx="286">
                  <c:v>STL45N60DM6</c:v>
                </c:pt>
                <c:pt idx="287">
                  <c:v>STP45N60DM6</c:v>
                </c:pt>
                <c:pt idx="288">
                  <c:v>STW45N60DM6</c:v>
                </c:pt>
                <c:pt idx="289">
                  <c:v>STD11N60DM2</c:v>
                </c:pt>
                <c:pt idx="290">
                  <c:v>STF10N60DM2</c:v>
                </c:pt>
                <c:pt idx="291">
                  <c:v>STF11N60DM2</c:v>
                </c:pt>
                <c:pt idx="292">
                  <c:v>STD5N60DM2</c:v>
                </c:pt>
                <c:pt idx="293">
                  <c:v>SCTW90N65G2V</c:v>
                </c:pt>
                <c:pt idx="294">
                  <c:v>STW70N60M2</c:v>
                </c:pt>
                <c:pt idx="295">
                  <c:v>STF7N90K5</c:v>
                </c:pt>
                <c:pt idx="296">
                  <c:v>STD7N90K5</c:v>
                </c:pt>
                <c:pt idx="297">
                  <c:v>STD4N90K5</c:v>
                </c:pt>
                <c:pt idx="298">
                  <c:v>STD6N90K5</c:v>
                </c:pt>
                <c:pt idx="299">
                  <c:v>STF4N90K5</c:v>
                </c:pt>
                <c:pt idx="300">
                  <c:v>STF6N90K5</c:v>
                </c:pt>
                <c:pt idx="301">
                  <c:v>STP4N90K5</c:v>
                </c:pt>
                <c:pt idx="302">
                  <c:v>STP6N90K5</c:v>
                </c:pt>
                <c:pt idx="303">
                  <c:v>STW6N90K5</c:v>
                </c:pt>
                <c:pt idx="304">
                  <c:v>STGWA80H65DFB</c:v>
                </c:pt>
                <c:pt idx="305">
                  <c:v>STP8N90K5</c:v>
                </c:pt>
                <c:pt idx="306">
                  <c:v>STWA48N60DM2</c:v>
                </c:pt>
                <c:pt idx="307">
                  <c:v>STWA50N65DM2AG</c:v>
                </c:pt>
                <c:pt idx="308">
                  <c:v>SCTW70N120G2V</c:v>
                </c:pt>
                <c:pt idx="309">
                  <c:v>STFU23N80K5</c:v>
                </c:pt>
                <c:pt idx="310">
                  <c:v>STF16N60M6</c:v>
                </c:pt>
                <c:pt idx="311">
                  <c:v>STW68N60M6-4</c:v>
                </c:pt>
                <c:pt idx="312">
                  <c:v>STL16N60M6</c:v>
                </c:pt>
                <c:pt idx="313">
                  <c:v>STWA68N60M6</c:v>
                </c:pt>
                <c:pt idx="314">
                  <c:v>STO36N60M6</c:v>
                </c:pt>
                <c:pt idx="315">
                  <c:v>STW63N65DM2</c:v>
                </c:pt>
                <c:pt idx="316">
                  <c:v>STD3N95K5AG</c:v>
                </c:pt>
                <c:pt idx="317">
                  <c:v>STU5N80K5</c:v>
                </c:pt>
                <c:pt idx="318">
                  <c:v>STH22N95K5-2AG</c:v>
                </c:pt>
                <c:pt idx="319">
                  <c:v>STB35N65DM2</c:v>
                </c:pt>
                <c:pt idx="320">
                  <c:v>STW35N65DM2</c:v>
                </c:pt>
                <c:pt idx="321">
                  <c:v>STFU26N60M2</c:v>
                </c:pt>
                <c:pt idx="322">
                  <c:v>STB30N65M2AG</c:v>
                </c:pt>
                <c:pt idx="323">
                  <c:v>STGD25N40LZAG</c:v>
                </c:pt>
                <c:pt idx="324">
                  <c:v>STW75N60DM6</c:v>
                </c:pt>
                <c:pt idx="325">
                  <c:v>STWA75N60DM6</c:v>
                </c:pt>
                <c:pt idx="326">
                  <c:v>STW65N60DM6</c:v>
                </c:pt>
                <c:pt idx="327">
                  <c:v>STW70N60DM6-4</c:v>
                </c:pt>
                <c:pt idx="328">
                  <c:v>STWA65N60DM6</c:v>
                </c:pt>
                <c:pt idx="329">
                  <c:v>STWA70N60DM6</c:v>
                </c:pt>
                <c:pt idx="330">
                  <c:v>STP50N65DM6</c:v>
                </c:pt>
                <c:pt idx="331">
                  <c:v>STL47N60M6</c:v>
                </c:pt>
                <c:pt idx="332">
                  <c:v>STWA68N65DM6</c:v>
                </c:pt>
                <c:pt idx="333">
                  <c:v>STO47N60M6</c:v>
                </c:pt>
                <c:pt idx="334">
                  <c:v>STWA70N65DM6</c:v>
                </c:pt>
                <c:pt idx="335">
                  <c:v>STW75N60M6</c:v>
                </c:pt>
                <c:pt idx="336">
                  <c:v>STW75N60M6-4</c:v>
                </c:pt>
                <c:pt idx="337">
                  <c:v>STWA75N60M6</c:v>
                </c:pt>
                <c:pt idx="338">
                  <c:v>STP46N60M6</c:v>
                </c:pt>
                <c:pt idx="339">
                  <c:v>STW68N60M6</c:v>
                </c:pt>
                <c:pt idx="340">
                  <c:v>STH2N120K5-2AG</c:v>
                </c:pt>
                <c:pt idx="341">
                  <c:v>STP8N120K5</c:v>
                </c:pt>
                <c:pt idx="342">
                  <c:v>STW8N120K5</c:v>
                </c:pt>
                <c:pt idx="343">
                  <c:v>STGWA40HP65FB2</c:v>
                </c:pt>
                <c:pt idx="344">
                  <c:v>STD16N60M6</c:v>
                </c:pt>
                <c:pt idx="345">
                  <c:v>STF33N60M6</c:v>
                </c:pt>
                <c:pt idx="346">
                  <c:v>STF36N60M6</c:v>
                </c:pt>
                <c:pt idx="347">
                  <c:v>STP33N60M6</c:v>
                </c:pt>
                <c:pt idx="348">
                  <c:v>STW33N60M6</c:v>
                </c:pt>
                <c:pt idx="349">
                  <c:v>STO33N60M6</c:v>
                </c:pt>
                <c:pt idx="350">
                  <c:v>STWA48N60M6</c:v>
                </c:pt>
                <c:pt idx="351">
                  <c:v>STW48N60M6-4</c:v>
                </c:pt>
                <c:pt idx="352">
                  <c:v>STB24N60M6</c:v>
                </c:pt>
                <c:pt idx="353">
                  <c:v>STF24N60M6</c:v>
                </c:pt>
                <c:pt idx="354">
                  <c:v>STL24N60M6</c:v>
                </c:pt>
                <c:pt idx="355">
                  <c:v>STW24N60M6</c:v>
                </c:pt>
                <c:pt idx="356">
                  <c:v>STWA72N60DM2AG</c:v>
                </c:pt>
                <c:pt idx="357">
                  <c:v>STWA65N65DM2AG</c:v>
                </c:pt>
                <c:pt idx="358">
                  <c:v>STP13N60DM2</c:v>
                </c:pt>
                <c:pt idx="359">
                  <c:v>STB18N60M6</c:v>
                </c:pt>
                <c:pt idx="360">
                  <c:v>STB22N60M6</c:v>
                </c:pt>
                <c:pt idx="361">
                  <c:v>STF22N60M6</c:v>
                </c:pt>
                <c:pt idx="362">
                  <c:v>STL22N60M6</c:v>
                </c:pt>
                <c:pt idx="363">
                  <c:v>STD18N60M6</c:v>
                </c:pt>
                <c:pt idx="364">
                  <c:v>STL18N60M6</c:v>
                </c:pt>
                <c:pt idx="365">
                  <c:v>STW48N60M6</c:v>
                </c:pt>
                <c:pt idx="366">
                  <c:v>STL26N60DM6</c:v>
                </c:pt>
                <c:pt idx="367">
                  <c:v>STP26N60DM6</c:v>
                </c:pt>
                <c:pt idx="368">
                  <c:v>STF26N60DM6</c:v>
                </c:pt>
                <c:pt idx="369">
                  <c:v>STL10N60M6</c:v>
                </c:pt>
                <c:pt idx="370">
                  <c:v>STL13N60M6</c:v>
                </c:pt>
                <c:pt idx="371">
                  <c:v>STFU14N80K5</c:v>
                </c:pt>
                <c:pt idx="372">
                  <c:v>STP33N60DM6</c:v>
                </c:pt>
                <c:pt idx="373">
                  <c:v>STL12N60M6</c:v>
                </c:pt>
                <c:pt idx="374">
                  <c:v>STB33N60DM6</c:v>
                </c:pt>
                <c:pt idx="375">
                  <c:v>STP22N60DM6</c:v>
                </c:pt>
                <c:pt idx="376">
                  <c:v>STH13N120K5-2AG</c:v>
                </c:pt>
                <c:pt idx="377">
                  <c:v>STL17N60M6</c:v>
                </c:pt>
                <c:pt idx="378">
                  <c:v>STN6N60M2</c:v>
                </c:pt>
                <c:pt idx="379">
                  <c:v>STB22N60DM6</c:v>
                </c:pt>
                <c:pt idx="380">
                  <c:v>STWA67N60DM6</c:v>
                </c:pt>
                <c:pt idx="381">
                  <c:v>STF33N60DM6</c:v>
                </c:pt>
                <c:pt idx="382">
                  <c:v>STP50N60DM6</c:v>
                </c:pt>
                <c:pt idx="383">
                  <c:v>STGWA40H65DFB2</c:v>
                </c:pt>
                <c:pt idx="384">
                  <c:v>STB46N60M6</c:v>
                </c:pt>
                <c:pt idx="385">
                  <c:v>STL33N60DM6</c:v>
                </c:pt>
                <c:pt idx="386">
                  <c:v>STW70N60DM6</c:v>
                </c:pt>
                <c:pt idx="387">
                  <c:v>STB33N60M6</c:v>
                </c:pt>
                <c:pt idx="388">
                  <c:v>STF46N60M6</c:v>
                </c:pt>
                <c:pt idx="389">
                  <c:v>STD10N60M6</c:v>
                </c:pt>
                <c:pt idx="390">
                  <c:v>STF16N90K5</c:v>
                </c:pt>
                <c:pt idx="391">
                  <c:v>STD13N60M6</c:v>
                </c:pt>
                <c:pt idx="392">
                  <c:v>STD7N60M6</c:v>
                </c:pt>
                <c:pt idx="393">
                  <c:v>STF22N60DM6</c:v>
                </c:pt>
                <c:pt idx="394">
                  <c:v>STW70N65DM6</c:v>
                </c:pt>
                <c:pt idx="395">
                  <c:v>STW50N65DM6</c:v>
                </c:pt>
                <c:pt idx="396">
                  <c:v>STL19N60M6</c:v>
                </c:pt>
                <c:pt idx="397">
                  <c:v>STO67N60M6</c:v>
                </c:pt>
                <c:pt idx="398">
                  <c:v>STWA67N60M6</c:v>
                </c:pt>
                <c:pt idx="399">
                  <c:v>STL15N60DM6</c:v>
                </c:pt>
                <c:pt idx="400">
                  <c:v>STO67N60DM6</c:v>
                </c:pt>
                <c:pt idx="401">
                  <c:v>STW70N65DM6-4</c:v>
                </c:pt>
                <c:pt idx="402">
                  <c:v>STD12N60M6</c:v>
                </c:pt>
                <c:pt idx="403">
                  <c:v>STWA30N65DM6AG</c:v>
                </c:pt>
                <c:pt idx="404">
                  <c:v>STW68N65DM6</c:v>
                </c:pt>
                <c:pt idx="405">
                  <c:v>STGD25N36LZAG</c:v>
                </c:pt>
              </c:strCache>
            </c:strRef>
          </c:cat>
          <c:val>
            <c:numRef>
              <c:f>Feuil9!$D$2:$D$407</c:f>
            </c:numRef>
          </c:val>
          <c:smooth val="0"/>
          <c:extLst>
            <c:ext xmlns:c16="http://schemas.microsoft.com/office/drawing/2014/chart" uri="{C3380CC4-5D6E-409C-BE32-E72D297353CC}">
              <c16:uniqueId val="{00000001-27E6-4FA2-891C-8B309F567331}"/>
            </c:ext>
          </c:extLst>
        </c:ser>
        <c:ser>
          <c:idx val="2"/>
          <c:order val="2"/>
          <c:tx>
            <c:strRef>
              <c:f>Feuil9!$E$1</c:f>
              <c:strCache>
                <c:ptCount val="1"/>
                <c:pt idx="0">
                  <c:v>End of support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Feuil9!$A$2:$B$407</c:f>
              <c:strCache>
                <c:ptCount val="406"/>
                <c:pt idx="0">
                  <c:v>STH3N150-2</c:v>
                </c:pt>
                <c:pt idx="1">
                  <c:v>STB21N90K5</c:v>
                </c:pt>
                <c:pt idx="2">
                  <c:v>STF21N90K5</c:v>
                </c:pt>
                <c:pt idx="3">
                  <c:v>STP21N90K5</c:v>
                </c:pt>
                <c:pt idx="4">
                  <c:v>STW21N90K5</c:v>
                </c:pt>
                <c:pt idx="5">
                  <c:v>STB20N95K5</c:v>
                </c:pt>
                <c:pt idx="6">
                  <c:v>STF20N95K5</c:v>
                </c:pt>
                <c:pt idx="7">
                  <c:v>STP20N95K5</c:v>
                </c:pt>
                <c:pt idx="8">
                  <c:v>STW20N95K5</c:v>
                </c:pt>
                <c:pt idx="9">
                  <c:v>STD6N95K5</c:v>
                </c:pt>
                <c:pt idx="10">
                  <c:v>STP6N95K5</c:v>
                </c:pt>
                <c:pt idx="11">
                  <c:v>STU6N95K5</c:v>
                </c:pt>
                <c:pt idx="12">
                  <c:v>STW6N95K5</c:v>
                </c:pt>
                <c:pt idx="13">
                  <c:v>STD18N55M5</c:v>
                </c:pt>
                <c:pt idx="14">
                  <c:v>STH12N120K5-2</c:v>
                </c:pt>
                <c:pt idx="15">
                  <c:v>STP12N120K5</c:v>
                </c:pt>
                <c:pt idx="16">
                  <c:v>STW12N120K5</c:v>
                </c:pt>
                <c:pt idx="17">
                  <c:v>STWA12N120K5</c:v>
                </c:pt>
                <c:pt idx="18">
                  <c:v>STW88N65M5-4</c:v>
                </c:pt>
                <c:pt idx="19">
                  <c:v>STWA88N65M5</c:v>
                </c:pt>
                <c:pt idx="20">
                  <c:v>STB38N65M5</c:v>
                </c:pt>
                <c:pt idx="21">
                  <c:v>STB45N65M5</c:v>
                </c:pt>
                <c:pt idx="22">
                  <c:v>STP45N65M5</c:v>
                </c:pt>
                <c:pt idx="23">
                  <c:v>STW38N65M5</c:v>
                </c:pt>
                <c:pt idx="24">
                  <c:v>STB31N65M5</c:v>
                </c:pt>
                <c:pt idx="25">
                  <c:v>STB34N65M5</c:v>
                </c:pt>
                <c:pt idx="26">
                  <c:v>STD11N65M5</c:v>
                </c:pt>
                <c:pt idx="27">
                  <c:v>STF11N65M5</c:v>
                </c:pt>
                <c:pt idx="28">
                  <c:v>STF31N65M5</c:v>
                </c:pt>
                <c:pt idx="29">
                  <c:v>STP31N65M5</c:v>
                </c:pt>
                <c:pt idx="30">
                  <c:v>STFW69N65M5</c:v>
                </c:pt>
                <c:pt idx="31">
                  <c:v>STW69N65M5-4</c:v>
                </c:pt>
                <c:pt idx="32">
                  <c:v>STP15N65M5</c:v>
                </c:pt>
                <c:pt idx="33">
                  <c:v>STB20N65M5</c:v>
                </c:pt>
                <c:pt idx="34">
                  <c:v>STY139N65M5</c:v>
                </c:pt>
                <c:pt idx="35">
                  <c:v>STF8N80K5</c:v>
                </c:pt>
                <c:pt idx="36">
                  <c:v>STB57N65M5</c:v>
                </c:pt>
                <c:pt idx="37">
                  <c:v>STF57N65M5</c:v>
                </c:pt>
                <c:pt idx="38">
                  <c:v>STP57N65M5</c:v>
                </c:pt>
                <c:pt idx="39">
                  <c:v>STL57N65M5</c:v>
                </c:pt>
                <c:pt idx="40">
                  <c:v>STW78N65M5</c:v>
                </c:pt>
                <c:pt idx="41">
                  <c:v>STD7N80K5</c:v>
                </c:pt>
                <c:pt idx="42">
                  <c:v>STF25N80K5</c:v>
                </c:pt>
                <c:pt idx="43">
                  <c:v>STP25N80K5</c:v>
                </c:pt>
                <c:pt idx="44">
                  <c:v>STW25N80K5</c:v>
                </c:pt>
                <c:pt idx="45">
                  <c:v>STF15N80K5</c:v>
                </c:pt>
                <c:pt idx="46">
                  <c:v>STP15N80K5</c:v>
                </c:pt>
                <c:pt idx="47">
                  <c:v>STL22N65M5</c:v>
                </c:pt>
                <c:pt idx="48">
                  <c:v>STW23N85K5</c:v>
                </c:pt>
                <c:pt idx="49">
                  <c:v>STL45N65M5</c:v>
                </c:pt>
                <c:pt idx="50">
                  <c:v>STY145N65M5</c:v>
                </c:pt>
                <c:pt idx="51">
                  <c:v>STGWA40H120DF2</c:v>
                </c:pt>
                <c:pt idx="52">
                  <c:v>STD15N65M5</c:v>
                </c:pt>
                <c:pt idx="53">
                  <c:v>STB24N60M2</c:v>
                </c:pt>
                <c:pt idx="54">
                  <c:v>STF24N60M2</c:v>
                </c:pt>
                <c:pt idx="55">
                  <c:v>STP24N60M2</c:v>
                </c:pt>
                <c:pt idx="56">
                  <c:v>STW24N60M2</c:v>
                </c:pt>
                <c:pt idx="57">
                  <c:v>STW45N65M5</c:v>
                </c:pt>
                <c:pt idx="58">
                  <c:v>STWA45N65M5</c:v>
                </c:pt>
                <c:pt idx="59">
                  <c:v>STW57N65M5</c:v>
                </c:pt>
                <c:pt idx="60">
                  <c:v>STWA57N65M5</c:v>
                </c:pt>
                <c:pt idx="61">
                  <c:v>STF13N60M2</c:v>
                </c:pt>
                <c:pt idx="62">
                  <c:v>STL8N80K5</c:v>
                </c:pt>
                <c:pt idx="63">
                  <c:v>STP13N60M2</c:v>
                </c:pt>
                <c:pt idx="64">
                  <c:v>STU13N60M2</c:v>
                </c:pt>
                <c:pt idx="65">
                  <c:v>STY50N105DK5</c:v>
                </c:pt>
                <c:pt idx="66">
                  <c:v>STF20N65M5</c:v>
                </c:pt>
                <c:pt idx="67">
                  <c:v>STW70N60M2-4</c:v>
                </c:pt>
                <c:pt idx="68">
                  <c:v>STB13N80K5</c:v>
                </c:pt>
                <c:pt idx="69">
                  <c:v>STF13N80K5</c:v>
                </c:pt>
                <c:pt idx="70">
                  <c:v>STP13N80K5</c:v>
                </c:pt>
                <c:pt idx="71">
                  <c:v>STGW60H65DFB</c:v>
                </c:pt>
                <c:pt idx="72">
                  <c:v>STGW80H65DFB</c:v>
                </c:pt>
                <c:pt idx="73">
                  <c:v>STGWA60H65DFB</c:v>
                </c:pt>
                <c:pt idx="74">
                  <c:v>STD9N60M2</c:v>
                </c:pt>
                <c:pt idx="75">
                  <c:v>STD8N80K5</c:v>
                </c:pt>
                <c:pt idx="76">
                  <c:v>STB13N60M2</c:v>
                </c:pt>
                <c:pt idx="77">
                  <c:v>STD13N60M2</c:v>
                </c:pt>
                <c:pt idx="78">
                  <c:v>STD5N95K5</c:v>
                </c:pt>
                <c:pt idx="79">
                  <c:v>STF5N95K5</c:v>
                </c:pt>
                <c:pt idx="80">
                  <c:v>STP5N95K5</c:v>
                </c:pt>
                <c:pt idx="81">
                  <c:v>STD6N80K5</c:v>
                </c:pt>
                <c:pt idx="82">
                  <c:v>STF6N80K5</c:v>
                </c:pt>
                <c:pt idx="83">
                  <c:v>STP6N80K5</c:v>
                </c:pt>
                <c:pt idx="84">
                  <c:v>STB10N60M2</c:v>
                </c:pt>
                <c:pt idx="85">
                  <c:v>STD10N60M2</c:v>
                </c:pt>
                <c:pt idx="86">
                  <c:v>STF10N60M2</c:v>
                </c:pt>
                <c:pt idx="87">
                  <c:v>STF9N60M2</c:v>
                </c:pt>
                <c:pt idx="88">
                  <c:v>STF18N60M2</c:v>
                </c:pt>
                <c:pt idx="89">
                  <c:v>STB18N60M2</c:v>
                </c:pt>
                <c:pt idx="90">
                  <c:v>STP18N60M2</c:v>
                </c:pt>
                <c:pt idx="91">
                  <c:v>STD7N60M2</c:v>
                </c:pt>
                <c:pt idx="92">
                  <c:v>STU7N60M2</c:v>
                </c:pt>
                <c:pt idx="93">
                  <c:v>STB6N60M2</c:v>
                </c:pt>
                <c:pt idx="94">
                  <c:v>STD6N60M2</c:v>
                </c:pt>
                <c:pt idx="95">
                  <c:v>STF6N60M2</c:v>
                </c:pt>
                <c:pt idx="96">
                  <c:v>STB10N95K5</c:v>
                </c:pt>
                <c:pt idx="97">
                  <c:v>STF10N95K5</c:v>
                </c:pt>
                <c:pt idx="98">
                  <c:v>STP10N95K5</c:v>
                </c:pt>
                <c:pt idx="99">
                  <c:v>STW10N95K5</c:v>
                </c:pt>
                <c:pt idx="100">
                  <c:v>STF7N60M2</c:v>
                </c:pt>
                <c:pt idx="101">
                  <c:v>STL33N60M2</c:v>
                </c:pt>
                <c:pt idx="102">
                  <c:v>STW69N65M5</c:v>
                </c:pt>
                <c:pt idx="103">
                  <c:v>STB40N60M2</c:v>
                </c:pt>
                <c:pt idx="104">
                  <c:v>STP40N60M2</c:v>
                </c:pt>
                <c:pt idx="105">
                  <c:v>STW40N60M2</c:v>
                </c:pt>
                <c:pt idx="106">
                  <c:v>STD2N80K5</c:v>
                </c:pt>
                <c:pt idx="107">
                  <c:v>STU2N80K5</c:v>
                </c:pt>
                <c:pt idx="108">
                  <c:v>STD3N80K5</c:v>
                </c:pt>
                <c:pt idx="109">
                  <c:v>STF3N80K5</c:v>
                </c:pt>
                <c:pt idx="110">
                  <c:v>STD4N80K5</c:v>
                </c:pt>
                <c:pt idx="111">
                  <c:v>STL2N80K5</c:v>
                </c:pt>
                <c:pt idx="112">
                  <c:v>STP4N80K5</c:v>
                </c:pt>
                <c:pt idx="113">
                  <c:v>STB28N60M2</c:v>
                </c:pt>
                <c:pt idx="114">
                  <c:v>STB33N60M2</c:v>
                </c:pt>
                <c:pt idx="115">
                  <c:v>STF28N60M2</c:v>
                </c:pt>
                <c:pt idx="116">
                  <c:v>STF33N60M2</c:v>
                </c:pt>
                <c:pt idx="117">
                  <c:v>STP28N60M2</c:v>
                </c:pt>
                <c:pt idx="118">
                  <c:v>STP33N60M2</c:v>
                </c:pt>
                <c:pt idx="119">
                  <c:v>STW28N60M2</c:v>
                </c:pt>
                <c:pt idx="120">
                  <c:v>STW33N60M2</c:v>
                </c:pt>
                <c:pt idx="121">
                  <c:v>STW40N95DK5</c:v>
                </c:pt>
                <c:pt idx="122">
                  <c:v>STWA40N95DK5</c:v>
                </c:pt>
                <c:pt idx="123">
                  <c:v>STF15N95K5</c:v>
                </c:pt>
                <c:pt idx="124">
                  <c:v>STP15N95K5</c:v>
                </c:pt>
                <c:pt idx="125">
                  <c:v>STW15N95K5</c:v>
                </c:pt>
                <c:pt idx="126">
                  <c:v>STD2N95K5</c:v>
                </c:pt>
                <c:pt idx="127">
                  <c:v>STF2N95K5</c:v>
                </c:pt>
                <c:pt idx="128">
                  <c:v>STU2N95K5</c:v>
                </c:pt>
                <c:pt idx="129">
                  <c:v>STD5N60M2</c:v>
                </c:pt>
                <c:pt idx="130">
                  <c:v>STP5N60M2</c:v>
                </c:pt>
                <c:pt idx="131">
                  <c:v>STF7N80K5</c:v>
                </c:pt>
                <c:pt idx="132">
                  <c:v>STL31N65M5</c:v>
                </c:pt>
                <c:pt idx="133">
                  <c:v>STB24N60DM2</c:v>
                </c:pt>
                <c:pt idx="134">
                  <c:v>STF24N60DM2</c:v>
                </c:pt>
                <c:pt idx="135">
                  <c:v>STP24N60DM2</c:v>
                </c:pt>
                <c:pt idx="136">
                  <c:v>STW24N60DM2</c:v>
                </c:pt>
                <c:pt idx="137">
                  <c:v>STL7N80K5</c:v>
                </c:pt>
                <c:pt idx="138">
                  <c:v>STWA20N95K5</c:v>
                </c:pt>
                <c:pt idx="139">
                  <c:v>STL4N80K5</c:v>
                </c:pt>
                <c:pt idx="140">
                  <c:v>STD12N60M2</c:v>
                </c:pt>
                <c:pt idx="141">
                  <c:v>STF40N65M2</c:v>
                </c:pt>
                <c:pt idx="142">
                  <c:v>STL24N60DM2</c:v>
                </c:pt>
                <c:pt idx="143">
                  <c:v>STD11N50M2</c:v>
                </c:pt>
                <c:pt idx="144">
                  <c:v>STD12N50M2</c:v>
                </c:pt>
                <c:pt idx="145">
                  <c:v>STF7N105K5</c:v>
                </c:pt>
                <c:pt idx="146">
                  <c:v>STP7N105K5</c:v>
                </c:pt>
                <c:pt idx="147">
                  <c:v>STW7N105K5</c:v>
                </c:pt>
                <c:pt idx="148">
                  <c:v>STF38N65M5</c:v>
                </c:pt>
                <c:pt idx="149">
                  <c:v>STFW38N65M5</c:v>
                </c:pt>
                <c:pt idx="150">
                  <c:v>STD2N105K5</c:v>
                </c:pt>
                <c:pt idx="151">
                  <c:v>STF40N60M2</c:v>
                </c:pt>
                <c:pt idx="152">
                  <c:v>STFW40N60M2</c:v>
                </c:pt>
                <c:pt idx="153">
                  <c:v>STD11N65M2</c:v>
                </c:pt>
                <c:pt idx="154">
                  <c:v>STF12N120K5</c:v>
                </c:pt>
                <c:pt idx="155">
                  <c:v>STF6N95K5</c:v>
                </c:pt>
                <c:pt idx="156">
                  <c:v>STW40N95K5</c:v>
                </c:pt>
                <c:pt idx="157">
                  <c:v>STB24N65M2</c:v>
                </c:pt>
                <c:pt idx="158">
                  <c:v>STF24N65M2</c:v>
                </c:pt>
                <c:pt idx="159">
                  <c:v>STW48N60M2-4</c:v>
                </c:pt>
                <c:pt idx="160">
                  <c:v>STF10N80K5</c:v>
                </c:pt>
                <c:pt idx="161">
                  <c:v>STD16N50M2</c:v>
                </c:pt>
                <c:pt idx="162">
                  <c:v>STF5N105K5</c:v>
                </c:pt>
                <c:pt idx="163">
                  <c:v>STP5N105K5</c:v>
                </c:pt>
                <c:pt idx="164">
                  <c:v>STW48N60M2</c:v>
                </c:pt>
                <c:pt idx="165">
                  <c:v>STW56N60M2</c:v>
                </c:pt>
                <c:pt idx="166">
                  <c:v>STD6N65M2</c:v>
                </c:pt>
                <c:pt idx="167">
                  <c:v>STP43N60DM2</c:v>
                </c:pt>
                <c:pt idx="168">
                  <c:v>STD7N65M2</c:v>
                </c:pt>
                <c:pt idx="169">
                  <c:v>STL28N60DM2</c:v>
                </c:pt>
                <c:pt idx="170">
                  <c:v>STL33N60DM2</c:v>
                </c:pt>
                <c:pt idx="171">
                  <c:v>STD12N50DM2</c:v>
                </c:pt>
                <c:pt idx="172">
                  <c:v>STF28N60DM2</c:v>
                </c:pt>
                <c:pt idx="173">
                  <c:v>STF33N60DM2</c:v>
                </c:pt>
                <c:pt idx="174">
                  <c:v>STW70N60DM2</c:v>
                </c:pt>
                <c:pt idx="175">
                  <c:v>STF10N105K5</c:v>
                </c:pt>
                <c:pt idx="176">
                  <c:v>STW10N105K5</c:v>
                </c:pt>
                <c:pt idx="177">
                  <c:v>STW56N60DM2</c:v>
                </c:pt>
                <c:pt idx="178">
                  <c:v>STF13N65M2</c:v>
                </c:pt>
                <c:pt idx="179">
                  <c:v>STB33N60DM2</c:v>
                </c:pt>
                <c:pt idx="180">
                  <c:v>STP33N60DM2</c:v>
                </c:pt>
                <c:pt idx="181">
                  <c:v>STW33N60DM2</c:v>
                </c:pt>
                <c:pt idx="182">
                  <c:v>STB28N60DM2</c:v>
                </c:pt>
                <c:pt idx="183">
                  <c:v>STP28N60DM2</c:v>
                </c:pt>
                <c:pt idx="184">
                  <c:v>STW28N60DM2</c:v>
                </c:pt>
                <c:pt idx="185">
                  <c:v>STW48N60DM2</c:v>
                </c:pt>
                <c:pt idx="186">
                  <c:v>STF16N65M2</c:v>
                </c:pt>
                <c:pt idx="187">
                  <c:v>STL16N65M2</c:v>
                </c:pt>
                <c:pt idx="188">
                  <c:v>STL24N65M2</c:v>
                </c:pt>
                <c:pt idx="189">
                  <c:v>STD16N60M2</c:v>
                </c:pt>
                <c:pt idx="190">
                  <c:v>STW56N65DM2</c:v>
                </c:pt>
                <c:pt idx="191">
                  <c:v>STGD5H60DF</c:v>
                </c:pt>
                <c:pt idx="192">
                  <c:v>STW56N60M2-4</c:v>
                </c:pt>
                <c:pt idx="193">
                  <c:v>STL25N60M2-EP</c:v>
                </c:pt>
                <c:pt idx="194">
                  <c:v>STB28N65M2</c:v>
                </c:pt>
                <c:pt idx="195">
                  <c:v>STF28N65M2</c:v>
                </c:pt>
                <c:pt idx="196">
                  <c:v>STW28N65M2</c:v>
                </c:pt>
                <c:pt idx="197">
                  <c:v>STB33N65M2</c:v>
                </c:pt>
                <c:pt idx="198">
                  <c:v>STF33N65M2</c:v>
                </c:pt>
                <c:pt idx="199">
                  <c:v>STP33N65M2</c:v>
                </c:pt>
                <c:pt idx="200">
                  <c:v>STW56N65M2</c:v>
                </c:pt>
                <c:pt idx="201">
                  <c:v>STD12N65M2</c:v>
                </c:pt>
                <c:pt idx="202">
                  <c:v>STF12N65M2</c:v>
                </c:pt>
                <c:pt idx="203">
                  <c:v>STD13N65M2</c:v>
                </c:pt>
                <c:pt idx="204">
                  <c:v>STB36N60M6</c:v>
                </c:pt>
                <c:pt idx="205">
                  <c:v>STH6N95K5-2</c:v>
                </c:pt>
                <c:pt idx="206">
                  <c:v>STW72N60DM2AG</c:v>
                </c:pt>
                <c:pt idx="207">
                  <c:v>STF26N60M2</c:v>
                </c:pt>
                <c:pt idx="208">
                  <c:v>STFU18N65M2</c:v>
                </c:pt>
                <c:pt idx="209">
                  <c:v>STFU13N60M2</c:v>
                </c:pt>
                <c:pt idx="210">
                  <c:v>STFU18N60M2</c:v>
                </c:pt>
                <c:pt idx="211">
                  <c:v>STFU24N60M2</c:v>
                </c:pt>
                <c:pt idx="212">
                  <c:v>STF17N80K5</c:v>
                </c:pt>
                <c:pt idx="213">
                  <c:v>STF18N60DM2</c:v>
                </c:pt>
                <c:pt idx="214">
                  <c:v>STW18N60DM2</c:v>
                </c:pt>
                <c:pt idx="215">
                  <c:v>STB17N80K5</c:v>
                </c:pt>
                <c:pt idx="216">
                  <c:v>STW12N150K5</c:v>
                </c:pt>
                <c:pt idx="217">
                  <c:v>STD8N60DM2</c:v>
                </c:pt>
                <c:pt idx="218">
                  <c:v>STD3LN80K5</c:v>
                </c:pt>
                <c:pt idx="219">
                  <c:v>STL16N60M2</c:v>
                </c:pt>
                <c:pt idx="220">
                  <c:v>STWA70N60DM2</c:v>
                </c:pt>
                <c:pt idx="221">
                  <c:v>STP4LN80K5</c:v>
                </c:pt>
                <c:pt idx="222">
                  <c:v>STW65N80K5</c:v>
                </c:pt>
                <c:pt idx="223">
                  <c:v>STD4LN80K5</c:v>
                </c:pt>
                <c:pt idx="224">
                  <c:v>STF10LN80K5</c:v>
                </c:pt>
                <c:pt idx="225">
                  <c:v>STFU13N65M2</c:v>
                </c:pt>
                <c:pt idx="226">
                  <c:v>STL4LN80K5</c:v>
                </c:pt>
                <c:pt idx="227">
                  <c:v>STF4LN80K5</c:v>
                </c:pt>
                <c:pt idx="228">
                  <c:v>STP10LN80K5</c:v>
                </c:pt>
                <c:pt idx="229">
                  <c:v>STW58N60DM2AG</c:v>
                </c:pt>
                <c:pt idx="230">
                  <c:v>STW43N60DM2</c:v>
                </c:pt>
                <c:pt idx="231">
                  <c:v>STB43N60DM2</c:v>
                </c:pt>
                <c:pt idx="232">
                  <c:v>STB45N60DM2AG</c:v>
                </c:pt>
                <c:pt idx="233">
                  <c:v>STL36N60M6</c:v>
                </c:pt>
                <c:pt idx="234">
                  <c:v>STP45N60DM2AG</c:v>
                </c:pt>
                <c:pt idx="235">
                  <c:v>STW45N60DM2AG</c:v>
                </c:pt>
                <c:pt idx="236">
                  <c:v>STP45N40DM2AG</c:v>
                </c:pt>
                <c:pt idx="237">
                  <c:v>STP3LN80K5</c:v>
                </c:pt>
                <c:pt idx="238">
                  <c:v>STU3LN80K5</c:v>
                </c:pt>
                <c:pt idx="239">
                  <c:v>STW50N65DM2AG</c:v>
                </c:pt>
                <c:pt idx="240">
                  <c:v>STB43N65M5</c:v>
                </c:pt>
                <c:pt idx="241">
                  <c:v>SCT1000N170</c:v>
                </c:pt>
                <c:pt idx="242">
                  <c:v>STP26N60M2</c:v>
                </c:pt>
                <c:pt idx="243">
                  <c:v>STW26N60M2</c:v>
                </c:pt>
                <c:pt idx="244">
                  <c:v>STW65N65DM2AG</c:v>
                </c:pt>
                <c:pt idx="245">
                  <c:v>STW21N150K5</c:v>
                </c:pt>
                <c:pt idx="246">
                  <c:v>STB23N80K5</c:v>
                </c:pt>
                <c:pt idx="247">
                  <c:v>STF23N80K5</c:v>
                </c:pt>
                <c:pt idx="248">
                  <c:v>STW58N65DM2AG</c:v>
                </c:pt>
                <c:pt idx="249">
                  <c:v>STL10LN80K5</c:v>
                </c:pt>
                <c:pt idx="250">
                  <c:v>STF14N80K5</c:v>
                </c:pt>
                <c:pt idx="251">
                  <c:v>STF9N80K5</c:v>
                </c:pt>
                <c:pt idx="252">
                  <c:v>STP23N80K5</c:v>
                </c:pt>
                <c:pt idx="253">
                  <c:v>STP36N60M6</c:v>
                </c:pt>
                <c:pt idx="254">
                  <c:v>STW36N60M6</c:v>
                </c:pt>
                <c:pt idx="255">
                  <c:v>STP9N80K5</c:v>
                </c:pt>
                <c:pt idx="256">
                  <c:v>STF5N80K5</c:v>
                </c:pt>
                <c:pt idx="257">
                  <c:v>STD9N80K5</c:v>
                </c:pt>
                <c:pt idx="258">
                  <c:v>STW88N65M5</c:v>
                </c:pt>
                <c:pt idx="259">
                  <c:v>STGD20N45LZAG</c:v>
                </c:pt>
                <c:pt idx="260">
                  <c:v>STL5N80K5</c:v>
                </c:pt>
                <c:pt idx="261">
                  <c:v>STP5N80K5</c:v>
                </c:pt>
                <c:pt idx="262">
                  <c:v>STWA48N60M2</c:v>
                </c:pt>
                <c:pt idx="263">
                  <c:v>STW30N80K5</c:v>
                </c:pt>
                <c:pt idx="264">
                  <c:v>STB30N80K5</c:v>
                </c:pt>
                <c:pt idx="265">
                  <c:v>STD7LN80K5</c:v>
                </c:pt>
                <c:pt idx="266">
                  <c:v>STL7LN80K5</c:v>
                </c:pt>
                <c:pt idx="267">
                  <c:v>STD5N80K5</c:v>
                </c:pt>
                <c:pt idx="268">
                  <c:v>STP7LN80K5</c:v>
                </c:pt>
                <c:pt idx="269">
                  <c:v>STU7LN80K5</c:v>
                </c:pt>
                <c:pt idx="270">
                  <c:v>STF7LN80K5</c:v>
                </c:pt>
                <c:pt idx="271">
                  <c:v>STW40N90K5</c:v>
                </c:pt>
                <c:pt idx="272">
                  <c:v>STWA40N90K5</c:v>
                </c:pt>
                <c:pt idx="273">
                  <c:v>STL19N60M2</c:v>
                </c:pt>
                <c:pt idx="274">
                  <c:v>STB14N80K5</c:v>
                </c:pt>
                <c:pt idx="275">
                  <c:v>STP14N80K5</c:v>
                </c:pt>
                <c:pt idx="276">
                  <c:v>STD10LN80K5</c:v>
                </c:pt>
                <c:pt idx="277">
                  <c:v>STF13N60DM2</c:v>
                </c:pt>
                <c:pt idx="278">
                  <c:v>STD13N60DM2</c:v>
                </c:pt>
                <c:pt idx="279">
                  <c:v>STD3N65M6</c:v>
                </c:pt>
                <c:pt idx="280">
                  <c:v>STL13N60DM2</c:v>
                </c:pt>
                <c:pt idx="281">
                  <c:v>STU3N65M6</c:v>
                </c:pt>
                <c:pt idx="282">
                  <c:v>STP20N90K5</c:v>
                </c:pt>
                <c:pt idx="283">
                  <c:v>STF20N90K5</c:v>
                </c:pt>
                <c:pt idx="284">
                  <c:v>STB20N90K5</c:v>
                </c:pt>
                <c:pt idx="285">
                  <c:v>STW20N90K5</c:v>
                </c:pt>
                <c:pt idx="286">
                  <c:v>STL45N60DM6</c:v>
                </c:pt>
                <c:pt idx="287">
                  <c:v>STP45N60DM6</c:v>
                </c:pt>
                <c:pt idx="288">
                  <c:v>STW45N60DM6</c:v>
                </c:pt>
                <c:pt idx="289">
                  <c:v>STD11N60DM2</c:v>
                </c:pt>
                <c:pt idx="290">
                  <c:v>STF10N60DM2</c:v>
                </c:pt>
                <c:pt idx="291">
                  <c:v>STF11N60DM2</c:v>
                </c:pt>
                <c:pt idx="292">
                  <c:v>STD5N60DM2</c:v>
                </c:pt>
                <c:pt idx="293">
                  <c:v>SCTW90N65G2V</c:v>
                </c:pt>
                <c:pt idx="294">
                  <c:v>STW70N60M2</c:v>
                </c:pt>
                <c:pt idx="295">
                  <c:v>STF7N90K5</c:v>
                </c:pt>
                <c:pt idx="296">
                  <c:v>STD7N90K5</c:v>
                </c:pt>
                <c:pt idx="297">
                  <c:v>STD4N90K5</c:v>
                </c:pt>
                <c:pt idx="298">
                  <c:v>STD6N90K5</c:v>
                </c:pt>
                <c:pt idx="299">
                  <c:v>STF4N90K5</c:v>
                </c:pt>
                <c:pt idx="300">
                  <c:v>STF6N90K5</c:v>
                </c:pt>
                <c:pt idx="301">
                  <c:v>STP4N90K5</c:v>
                </c:pt>
                <c:pt idx="302">
                  <c:v>STP6N90K5</c:v>
                </c:pt>
                <c:pt idx="303">
                  <c:v>STW6N90K5</c:v>
                </c:pt>
                <c:pt idx="304">
                  <c:v>STGWA80H65DFB</c:v>
                </c:pt>
                <c:pt idx="305">
                  <c:v>STP8N90K5</c:v>
                </c:pt>
                <c:pt idx="306">
                  <c:v>STWA48N60DM2</c:v>
                </c:pt>
                <c:pt idx="307">
                  <c:v>STWA50N65DM2AG</c:v>
                </c:pt>
                <c:pt idx="308">
                  <c:v>SCTW70N120G2V</c:v>
                </c:pt>
                <c:pt idx="309">
                  <c:v>STFU23N80K5</c:v>
                </c:pt>
                <c:pt idx="310">
                  <c:v>STF16N60M6</c:v>
                </c:pt>
                <c:pt idx="311">
                  <c:v>STW68N60M6-4</c:v>
                </c:pt>
                <c:pt idx="312">
                  <c:v>STL16N60M6</c:v>
                </c:pt>
                <c:pt idx="313">
                  <c:v>STWA68N60M6</c:v>
                </c:pt>
                <c:pt idx="314">
                  <c:v>STO36N60M6</c:v>
                </c:pt>
                <c:pt idx="315">
                  <c:v>STW63N65DM2</c:v>
                </c:pt>
                <c:pt idx="316">
                  <c:v>STD3N95K5AG</c:v>
                </c:pt>
                <c:pt idx="317">
                  <c:v>STU5N80K5</c:v>
                </c:pt>
                <c:pt idx="318">
                  <c:v>STH22N95K5-2AG</c:v>
                </c:pt>
                <c:pt idx="319">
                  <c:v>STB35N65DM2</c:v>
                </c:pt>
                <c:pt idx="320">
                  <c:v>STW35N65DM2</c:v>
                </c:pt>
                <c:pt idx="321">
                  <c:v>STFU26N60M2</c:v>
                </c:pt>
                <c:pt idx="322">
                  <c:v>STB30N65M2AG</c:v>
                </c:pt>
                <c:pt idx="323">
                  <c:v>STGD25N40LZAG</c:v>
                </c:pt>
                <c:pt idx="324">
                  <c:v>STW75N60DM6</c:v>
                </c:pt>
                <c:pt idx="325">
                  <c:v>STWA75N60DM6</c:v>
                </c:pt>
                <c:pt idx="326">
                  <c:v>STW65N60DM6</c:v>
                </c:pt>
                <c:pt idx="327">
                  <c:v>STW70N60DM6-4</c:v>
                </c:pt>
                <c:pt idx="328">
                  <c:v>STWA65N60DM6</c:v>
                </c:pt>
                <c:pt idx="329">
                  <c:v>STWA70N60DM6</c:v>
                </c:pt>
                <c:pt idx="330">
                  <c:v>STP50N65DM6</c:v>
                </c:pt>
                <c:pt idx="331">
                  <c:v>STL47N60M6</c:v>
                </c:pt>
                <c:pt idx="332">
                  <c:v>STWA68N65DM6</c:v>
                </c:pt>
                <c:pt idx="333">
                  <c:v>STO47N60M6</c:v>
                </c:pt>
                <c:pt idx="334">
                  <c:v>STWA70N65DM6</c:v>
                </c:pt>
                <c:pt idx="335">
                  <c:v>STW75N60M6</c:v>
                </c:pt>
                <c:pt idx="336">
                  <c:v>STW75N60M6-4</c:v>
                </c:pt>
                <c:pt idx="337">
                  <c:v>STWA75N60M6</c:v>
                </c:pt>
                <c:pt idx="338">
                  <c:v>STP46N60M6</c:v>
                </c:pt>
                <c:pt idx="339">
                  <c:v>STW68N60M6</c:v>
                </c:pt>
                <c:pt idx="340">
                  <c:v>STH2N120K5-2AG</c:v>
                </c:pt>
                <c:pt idx="341">
                  <c:v>STP8N120K5</c:v>
                </c:pt>
                <c:pt idx="342">
                  <c:v>STW8N120K5</c:v>
                </c:pt>
                <c:pt idx="343">
                  <c:v>STGWA40HP65FB2</c:v>
                </c:pt>
                <c:pt idx="344">
                  <c:v>STD16N60M6</c:v>
                </c:pt>
                <c:pt idx="345">
                  <c:v>STF33N60M6</c:v>
                </c:pt>
                <c:pt idx="346">
                  <c:v>STF36N60M6</c:v>
                </c:pt>
                <c:pt idx="347">
                  <c:v>STP33N60M6</c:v>
                </c:pt>
                <c:pt idx="348">
                  <c:v>STW33N60M6</c:v>
                </c:pt>
                <c:pt idx="349">
                  <c:v>STO33N60M6</c:v>
                </c:pt>
                <c:pt idx="350">
                  <c:v>STWA48N60M6</c:v>
                </c:pt>
                <c:pt idx="351">
                  <c:v>STW48N60M6-4</c:v>
                </c:pt>
                <c:pt idx="352">
                  <c:v>STB24N60M6</c:v>
                </c:pt>
                <c:pt idx="353">
                  <c:v>STF24N60M6</c:v>
                </c:pt>
                <c:pt idx="354">
                  <c:v>STL24N60M6</c:v>
                </c:pt>
                <c:pt idx="355">
                  <c:v>STW24N60M6</c:v>
                </c:pt>
                <c:pt idx="356">
                  <c:v>STWA72N60DM2AG</c:v>
                </c:pt>
                <c:pt idx="357">
                  <c:v>STWA65N65DM2AG</c:v>
                </c:pt>
                <c:pt idx="358">
                  <c:v>STP13N60DM2</c:v>
                </c:pt>
                <c:pt idx="359">
                  <c:v>STB18N60M6</c:v>
                </c:pt>
                <c:pt idx="360">
                  <c:v>STB22N60M6</c:v>
                </c:pt>
                <c:pt idx="361">
                  <c:v>STF22N60M6</c:v>
                </c:pt>
                <c:pt idx="362">
                  <c:v>STL22N60M6</c:v>
                </c:pt>
                <c:pt idx="363">
                  <c:v>STD18N60M6</c:v>
                </c:pt>
                <c:pt idx="364">
                  <c:v>STL18N60M6</c:v>
                </c:pt>
                <c:pt idx="365">
                  <c:v>STW48N60M6</c:v>
                </c:pt>
                <c:pt idx="366">
                  <c:v>STL26N60DM6</c:v>
                </c:pt>
                <c:pt idx="367">
                  <c:v>STP26N60DM6</c:v>
                </c:pt>
                <c:pt idx="368">
                  <c:v>STF26N60DM6</c:v>
                </c:pt>
                <c:pt idx="369">
                  <c:v>STL10N60M6</c:v>
                </c:pt>
                <c:pt idx="370">
                  <c:v>STL13N60M6</c:v>
                </c:pt>
                <c:pt idx="371">
                  <c:v>STFU14N80K5</c:v>
                </c:pt>
                <c:pt idx="372">
                  <c:v>STP33N60DM6</c:v>
                </c:pt>
                <c:pt idx="373">
                  <c:v>STL12N60M6</c:v>
                </c:pt>
                <c:pt idx="374">
                  <c:v>STB33N60DM6</c:v>
                </c:pt>
                <c:pt idx="375">
                  <c:v>STP22N60DM6</c:v>
                </c:pt>
                <c:pt idx="376">
                  <c:v>STH13N120K5-2AG</c:v>
                </c:pt>
                <c:pt idx="377">
                  <c:v>STL17N60M6</c:v>
                </c:pt>
                <c:pt idx="378">
                  <c:v>STN6N60M2</c:v>
                </c:pt>
                <c:pt idx="379">
                  <c:v>STB22N60DM6</c:v>
                </c:pt>
                <c:pt idx="380">
                  <c:v>STWA67N60DM6</c:v>
                </c:pt>
                <c:pt idx="381">
                  <c:v>STF33N60DM6</c:v>
                </c:pt>
                <c:pt idx="382">
                  <c:v>STP50N60DM6</c:v>
                </c:pt>
                <c:pt idx="383">
                  <c:v>STGWA40H65DFB2</c:v>
                </c:pt>
                <c:pt idx="384">
                  <c:v>STB46N60M6</c:v>
                </c:pt>
                <c:pt idx="385">
                  <c:v>STL33N60DM6</c:v>
                </c:pt>
                <c:pt idx="386">
                  <c:v>STW70N60DM6</c:v>
                </c:pt>
                <c:pt idx="387">
                  <c:v>STB33N60M6</c:v>
                </c:pt>
                <c:pt idx="388">
                  <c:v>STF46N60M6</c:v>
                </c:pt>
                <c:pt idx="389">
                  <c:v>STD10N60M6</c:v>
                </c:pt>
                <c:pt idx="390">
                  <c:v>STF16N90K5</c:v>
                </c:pt>
                <c:pt idx="391">
                  <c:v>STD13N60M6</c:v>
                </c:pt>
                <c:pt idx="392">
                  <c:v>STD7N60M6</c:v>
                </c:pt>
                <c:pt idx="393">
                  <c:v>STF22N60DM6</c:v>
                </c:pt>
                <c:pt idx="394">
                  <c:v>STW70N65DM6</c:v>
                </c:pt>
                <c:pt idx="395">
                  <c:v>STW50N65DM6</c:v>
                </c:pt>
                <c:pt idx="396">
                  <c:v>STL19N60M6</c:v>
                </c:pt>
                <c:pt idx="397">
                  <c:v>STO67N60M6</c:v>
                </c:pt>
                <c:pt idx="398">
                  <c:v>STWA67N60M6</c:v>
                </c:pt>
                <c:pt idx="399">
                  <c:v>STL15N60DM6</c:v>
                </c:pt>
                <c:pt idx="400">
                  <c:v>STO67N60DM6</c:v>
                </c:pt>
                <c:pt idx="401">
                  <c:v>STW70N65DM6-4</c:v>
                </c:pt>
                <c:pt idx="402">
                  <c:v>STD12N60M6</c:v>
                </c:pt>
                <c:pt idx="403">
                  <c:v>STWA30N65DM6AG</c:v>
                </c:pt>
                <c:pt idx="404">
                  <c:v>STW68N65DM6</c:v>
                </c:pt>
                <c:pt idx="405">
                  <c:v>STGD25N36LZAG</c:v>
                </c:pt>
              </c:strCache>
            </c:strRef>
          </c:cat>
          <c:val>
            <c:numRef>
              <c:f>Feuil9!$E$2:$E$407</c:f>
              <c:numCache>
                <c:formatCode>mmm\-yy</c:formatCode>
                <c:ptCount val="406"/>
                <c:pt idx="0">
                  <c:v>47179</c:v>
                </c:pt>
                <c:pt idx="1">
                  <c:v>47729</c:v>
                </c:pt>
                <c:pt idx="2">
                  <c:v>47729</c:v>
                </c:pt>
                <c:pt idx="3">
                  <c:v>47729</c:v>
                </c:pt>
                <c:pt idx="4">
                  <c:v>47729</c:v>
                </c:pt>
                <c:pt idx="5">
                  <c:v>47729</c:v>
                </c:pt>
                <c:pt idx="6">
                  <c:v>47729</c:v>
                </c:pt>
                <c:pt idx="7">
                  <c:v>47729</c:v>
                </c:pt>
                <c:pt idx="8">
                  <c:v>47729</c:v>
                </c:pt>
                <c:pt idx="9">
                  <c:v>47729</c:v>
                </c:pt>
                <c:pt idx="10">
                  <c:v>47729</c:v>
                </c:pt>
                <c:pt idx="11">
                  <c:v>47729</c:v>
                </c:pt>
                <c:pt idx="12">
                  <c:v>47729</c:v>
                </c:pt>
                <c:pt idx="13">
                  <c:v>47729</c:v>
                </c:pt>
                <c:pt idx="14">
                  <c:v>47179</c:v>
                </c:pt>
                <c:pt idx="15">
                  <c:v>47179</c:v>
                </c:pt>
                <c:pt idx="16">
                  <c:v>47729</c:v>
                </c:pt>
                <c:pt idx="17">
                  <c:v>47729</c:v>
                </c:pt>
                <c:pt idx="18">
                  <c:v>47729</c:v>
                </c:pt>
                <c:pt idx="19">
                  <c:v>47729</c:v>
                </c:pt>
                <c:pt idx="20">
                  <c:v>47729</c:v>
                </c:pt>
                <c:pt idx="21">
                  <c:v>47729</c:v>
                </c:pt>
                <c:pt idx="22">
                  <c:v>47729</c:v>
                </c:pt>
                <c:pt idx="23">
                  <c:v>47729</c:v>
                </c:pt>
                <c:pt idx="24">
                  <c:v>47729</c:v>
                </c:pt>
                <c:pt idx="25">
                  <c:v>47729</c:v>
                </c:pt>
                <c:pt idx="26">
                  <c:v>47729</c:v>
                </c:pt>
                <c:pt idx="27">
                  <c:v>47729</c:v>
                </c:pt>
                <c:pt idx="28">
                  <c:v>47729</c:v>
                </c:pt>
                <c:pt idx="29">
                  <c:v>47729</c:v>
                </c:pt>
                <c:pt idx="30">
                  <c:v>47729</c:v>
                </c:pt>
                <c:pt idx="31">
                  <c:v>47729</c:v>
                </c:pt>
                <c:pt idx="32">
                  <c:v>47729</c:v>
                </c:pt>
                <c:pt idx="33">
                  <c:v>47729</c:v>
                </c:pt>
                <c:pt idx="34">
                  <c:v>47729</c:v>
                </c:pt>
                <c:pt idx="35">
                  <c:v>47179</c:v>
                </c:pt>
                <c:pt idx="36">
                  <c:v>47729</c:v>
                </c:pt>
                <c:pt idx="37">
                  <c:v>47729</c:v>
                </c:pt>
                <c:pt idx="38">
                  <c:v>47729</c:v>
                </c:pt>
                <c:pt idx="39">
                  <c:v>47729</c:v>
                </c:pt>
                <c:pt idx="40">
                  <c:v>47179</c:v>
                </c:pt>
                <c:pt idx="41">
                  <c:v>47729</c:v>
                </c:pt>
                <c:pt idx="42">
                  <c:v>47179</c:v>
                </c:pt>
                <c:pt idx="43">
                  <c:v>47729</c:v>
                </c:pt>
                <c:pt idx="44">
                  <c:v>47729</c:v>
                </c:pt>
                <c:pt idx="45">
                  <c:v>47729</c:v>
                </c:pt>
                <c:pt idx="46">
                  <c:v>47729</c:v>
                </c:pt>
                <c:pt idx="47">
                  <c:v>47729</c:v>
                </c:pt>
                <c:pt idx="48">
                  <c:v>47729</c:v>
                </c:pt>
                <c:pt idx="49">
                  <c:v>47729</c:v>
                </c:pt>
                <c:pt idx="50">
                  <c:v>47729</c:v>
                </c:pt>
                <c:pt idx="51">
                  <c:v>47179</c:v>
                </c:pt>
                <c:pt idx="52">
                  <c:v>47729</c:v>
                </c:pt>
                <c:pt idx="53">
                  <c:v>47729</c:v>
                </c:pt>
                <c:pt idx="54">
                  <c:v>47729</c:v>
                </c:pt>
                <c:pt idx="55">
                  <c:v>47729</c:v>
                </c:pt>
                <c:pt idx="56">
                  <c:v>47729</c:v>
                </c:pt>
                <c:pt idx="57">
                  <c:v>47729</c:v>
                </c:pt>
                <c:pt idx="58">
                  <c:v>47729</c:v>
                </c:pt>
                <c:pt idx="59">
                  <c:v>47729</c:v>
                </c:pt>
                <c:pt idx="60">
                  <c:v>47729</c:v>
                </c:pt>
                <c:pt idx="61">
                  <c:v>47179</c:v>
                </c:pt>
                <c:pt idx="62">
                  <c:v>47729</c:v>
                </c:pt>
                <c:pt idx="63">
                  <c:v>47729</c:v>
                </c:pt>
                <c:pt idx="64">
                  <c:v>47729</c:v>
                </c:pt>
                <c:pt idx="65">
                  <c:v>47729</c:v>
                </c:pt>
                <c:pt idx="66">
                  <c:v>47729</c:v>
                </c:pt>
                <c:pt idx="67">
                  <c:v>47729</c:v>
                </c:pt>
                <c:pt idx="68">
                  <c:v>47729</c:v>
                </c:pt>
                <c:pt idx="69">
                  <c:v>47179</c:v>
                </c:pt>
                <c:pt idx="70">
                  <c:v>47729</c:v>
                </c:pt>
                <c:pt idx="71">
                  <c:v>47179</c:v>
                </c:pt>
                <c:pt idx="72">
                  <c:v>47179</c:v>
                </c:pt>
                <c:pt idx="73">
                  <c:v>47179</c:v>
                </c:pt>
                <c:pt idx="74">
                  <c:v>47729</c:v>
                </c:pt>
                <c:pt idx="75">
                  <c:v>47179</c:v>
                </c:pt>
                <c:pt idx="76">
                  <c:v>47729</c:v>
                </c:pt>
                <c:pt idx="77">
                  <c:v>47179</c:v>
                </c:pt>
                <c:pt idx="78">
                  <c:v>47729</c:v>
                </c:pt>
                <c:pt idx="79">
                  <c:v>47729</c:v>
                </c:pt>
                <c:pt idx="80">
                  <c:v>47729</c:v>
                </c:pt>
                <c:pt idx="81">
                  <c:v>47729</c:v>
                </c:pt>
                <c:pt idx="82">
                  <c:v>47729</c:v>
                </c:pt>
                <c:pt idx="83">
                  <c:v>47729</c:v>
                </c:pt>
                <c:pt idx="84">
                  <c:v>47729</c:v>
                </c:pt>
                <c:pt idx="85">
                  <c:v>47179</c:v>
                </c:pt>
                <c:pt idx="86">
                  <c:v>47729</c:v>
                </c:pt>
                <c:pt idx="87">
                  <c:v>47729</c:v>
                </c:pt>
                <c:pt idx="88">
                  <c:v>47179</c:v>
                </c:pt>
                <c:pt idx="89">
                  <c:v>47729</c:v>
                </c:pt>
                <c:pt idx="90">
                  <c:v>47179</c:v>
                </c:pt>
                <c:pt idx="91">
                  <c:v>47729</c:v>
                </c:pt>
                <c:pt idx="92">
                  <c:v>47729</c:v>
                </c:pt>
                <c:pt idx="93">
                  <c:v>47729</c:v>
                </c:pt>
                <c:pt idx="94">
                  <c:v>47729</c:v>
                </c:pt>
                <c:pt idx="95">
                  <c:v>47729</c:v>
                </c:pt>
                <c:pt idx="96">
                  <c:v>47729</c:v>
                </c:pt>
                <c:pt idx="97">
                  <c:v>47179</c:v>
                </c:pt>
                <c:pt idx="98">
                  <c:v>47729</c:v>
                </c:pt>
                <c:pt idx="99">
                  <c:v>47729</c:v>
                </c:pt>
                <c:pt idx="100">
                  <c:v>47729</c:v>
                </c:pt>
                <c:pt idx="101">
                  <c:v>47729</c:v>
                </c:pt>
                <c:pt idx="102">
                  <c:v>47729</c:v>
                </c:pt>
                <c:pt idx="103">
                  <c:v>47729</c:v>
                </c:pt>
                <c:pt idx="104">
                  <c:v>47729</c:v>
                </c:pt>
                <c:pt idx="105">
                  <c:v>47179</c:v>
                </c:pt>
                <c:pt idx="106">
                  <c:v>47179</c:v>
                </c:pt>
                <c:pt idx="107">
                  <c:v>47729</c:v>
                </c:pt>
                <c:pt idx="108">
                  <c:v>47729</c:v>
                </c:pt>
                <c:pt idx="109">
                  <c:v>47729</c:v>
                </c:pt>
                <c:pt idx="110">
                  <c:v>47729</c:v>
                </c:pt>
                <c:pt idx="111">
                  <c:v>47729</c:v>
                </c:pt>
                <c:pt idx="112">
                  <c:v>47729</c:v>
                </c:pt>
                <c:pt idx="113">
                  <c:v>47729</c:v>
                </c:pt>
                <c:pt idx="114">
                  <c:v>47729</c:v>
                </c:pt>
                <c:pt idx="115">
                  <c:v>47179</c:v>
                </c:pt>
                <c:pt idx="116">
                  <c:v>47729</c:v>
                </c:pt>
                <c:pt idx="117">
                  <c:v>47729</c:v>
                </c:pt>
                <c:pt idx="118">
                  <c:v>47729</c:v>
                </c:pt>
                <c:pt idx="119">
                  <c:v>47179</c:v>
                </c:pt>
                <c:pt idx="120">
                  <c:v>47179</c:v>
                </c:pt>
                <c:pt idx="121">
                  <c:v>47729</c:v>
                </c:pt>
                <c:pt idx="122">
                  <c:v>47729</c:v>
                </c:pt>
                <c:pt idx="123">
                  <c:v>47729</c:v>
                </c:pt>
                <c:pt idx="124">
                  <c:v>47179</c:v>
                </c:pt>
                <c:pt idx="125">
                  <c:v>47729</c:v>
                </c:pt>
                <c:pt idx="126">
                  <c:v>47729</c:v>
                </c:pt>
                <c:pt idx="127">
                  <c:v>47729</c:v>
                </c:pt>
                <c:pt idx="128">
                  <c:v>47729</c:v>
                </c:pt>
                <c:pt idx="129">
                  <c:v>47179</c:v>
                </c:pt>
                <c:pt idx="130">
                  <c:v>47729</c:v>
                </c:pt>
                <c:pt idx="131">
                  <c:v>47179</c:v>
                </c:pt>
                <c:pt idx="132">
                  <c:v>47729</c:v>
                </c:pt>
                <c:pt idx="133">
                  <c:v>47729</c:v>
                </c:pt>
                <c:pt idx="134">
                  <c:v>47179</c:v>
                </c:pt>
                <c:pt idx="135">
                  <c:v>47179</c:v>
                </c:pt>
                <c:pt idx="136">
                  <c:v>47729</c:v>
                </c:pt>
                <c:pt idx="137">
                  <c:v>47729</c:v>
                </c:pt>
                <c:pt idx="138">
                  <c:v>47729</c:v>
                </c:pt>
                <c:pt idx="139">
                  <c:v>47729</c:v>
                </c:pt>
                <c:pt idx="140">
                  <c:v>47729</c:v>
                </c:pt>
                <c:pt idx="141">
                  <c:v>47729</c:v>
                </c:pt>
                <c:pt idx="142">
                  <c:v>47729</c:v>
                </c:pt>
                <c:pt idx="143">
                  <c:v>47729</c:v>
                </c:pt>
                <c:pt idx="144">
                  <c:v>47729</c:v>
                </c:pt>
                <c:pt idx="145">
                  <c:v>47729</c:v>
                </c:pt>
                <c:pt idx="146">
                  <c:v>47729</c:v>
                </c:pt>
                <c:pt idx="147">
                  <c:v>47729</c:v>
                </c:pt>
                <c:pt idx="148">
                  <c:v>47729</c:v>
                </c:pt>
                <c:pt idx="149">
                  <c:v>47729</c:v>
                </c:pt>
                <c:pt idx="150">
                  <c:v>47729</c:v>
                </c:pt>
                <c:pt idx="151">
                  <c:v>47179</c:v>
                </c:pt>
                <c:pt idx="152">
                  <c:v>47729</c:v>
                </c:pt>
                <c:pt idx="153">
                  <c:v>47729</c:v>
                </c:pt>
                <c:pt idx="154">
                  <c:v>47729</c:v>
                </c:pt>
                <c:pt idx="155">
                  <c:v>47729</c:v>
                </c:pt>
                <c:pt idx="156">
                  <c:v>47729</c:v>
                </c:pt>
                <c:pt idx="157">
                  <c:v>47729</c:v>
                </c:pt>
                <c:pt idx="158">
                  <c:v>47729</c:v>
                </c:pt>
                <c:pt idx="159">
                  <c:v>47729</c:v>
                </c:pt>
                <c:pt idx="160">
                  <c:v>47179</c:v>
                </c:pt>
                <c:pt idx="161">
                  <c:v>47179</c:v>
                </c:pt>
                <c:pt idx="162">
                  <c:v>47729</c:v>
                </c:pt>
                <c:pt idx="163">
                  <c:v>47729</c:v>
                </c:pt>
                <c:pt idx="164">
                  <c:v>47179</c:v>
                </c:pt>
                <c:pt idx="165">
                  <c:v>47729</c:v>
                </c:pt>
                <c:pt idx="166">
                  <c:v>47729</c:v>
                </c:pt>
                <c:pt idx="167">
                  <c:v>47729</c:v>
                </c:pt>
                <c:pt idx="168">
                  <c:v>47729</c:v>
                </c:pt>
                <c:pt idx="169">
                  <c:v>47729</c:v>
                </c:pt>
                <c:pt idx="170">
                  <c:v>47729</c:v>
                </c:pt>
                <c:pt idx="171">
                  <c:v>47729</c:v>
                </c:pt>
                <c:pt idx="172">
                  <c:v>47729</c:v>
                </c:pt>
                <c:pt idx="173">
                  <c:v>47729</c:v>
                </c:pt>
                <c:pt idx="174">
                  <c:v>47179</c:v>
                </c:pt>
                <c:pt idx="175">
                  <c:v>47729</c:v>
                </c:pt>
                <c:pt idx="176">
                  <c:v>47729</c:v>
                </c:pt>
                <c:pt idx="177">
                  <c:v>47729</c:v>
                </c:pt>
                <c:pt idx="178">
                  <c:v>47729</c:v>
                </c:pt>
                <c:pt idx="179">
                  <c:v>47729</c:v>
                </c:pt>
                <c:pt idx="180">
                  <c:v>47729</c:v>
                </c:pt>
                <c:pt idx="181">
                  <c:v>47179</c:v>
                </c:pt>
                <c:pt idx="182">
                  <c:v>47729</c:v>
                </c:pt>
                <c:pt idx="183">
                  <c:v>47729</c:v>
                </c:pt>
                <c:pt idx="184">
                  <c:v>47729</c:v>
                </c:pt>
                <c:pt idx="185">
                  <c:v>47179</c:v>
                </c:pt>
                <c:pt idx="186">
                  <c:v>47179</c:v>
                </c:pt>
                <c:pt idx="187">
                  <c:v>47729</c:v>
                </c:pt>
                <c:pt idx="188">
                  <c:v>47729</c:v>
                </c:pt>
                <c:pt idx="189">
                  <c:v>47729</c:v>
                </c:pt>
                <c:pt idx="190">
                  <c:v>47729</c:v>
                </c:pt>
                <c:pt idx="191">
                  <c:v>47179</c:v>
                </c:pt>
                <c:pt idx="192">
                  <c:v>47729</c:v>
                </c:pt>
                <c:pt idx="193">
                  <c:v>47729</c:v>
                </c:pt>
                <c:pt idx="194">
                  <c:v>47729</c:v>
                </c:pt>
                <c:pt idx="195">
                  <c:v>47729</c:v>
                </c:pt>
                <c:pt idx="196">
                  <c:v>47729</c:v>
                </c:pt>
                <c:pt idx="197">
                  <c:v>47729</c:v>
                </c:pt>
                <c:pt idx="198">
                  <c:v>47729</c:v>
                </c:pt>
                <c:pt idx="199">
                  <c:v>47729</c:v>
                </c:pt>
                <c:pt idx="200">
                  <c:v>47729</c:v>
                </c:pt>
                <c:pt idx="201">
                  <c:v>47729</c:v>
                </c:pt>
                <c:pt idx="202">
                  <c:v>47729</c:v>
                </c:pt>
                <c:pt idx="203">
                  <c:v>47729</c:v>
                </c:pt>
                <c:pt idx="204">
                  <c:v>47729</c:v>
                </c:pt>
                <c:pt idx="205">
                  <c:v>47729</c:v>
                </c:pt>
                <c:pt idx="206">
                  <c:v>47729</c:v>
                </c:pt>
                <c:pt idx="207">
                  <c:v>47729</c:v>
                </c:pt>
                <c:pt idx="208">
                  <c:v>47729</c:v>
                </c:pt>
                <c:pt idx="209">
                  <c:v>47729</c:v>
                </c:pt>
                <c:pt idx="210">
                  <c:v>47729</c:v>
                </c:pt>
                <c:pt idx="211">
                  <c:v>47729</c:v>
                </c:pt>
                <c:pt idx="212">
                  <c:v>47729</c:v>
                </c:pt>
                <c:pt idx="213">
                  <c:v>47729</c:v>
                </c:pt>
                <c:pt idx="214">
                  <c:v>47729</c:v>
                </c:pt>
                <c:pt idx="215">
                  <c:v>47729</c:v>
                </c:pt>
                <c:pt idx="216">
                  <c:v>47729</c:v>
                </c:pt>
                <c:pt idx="217">
                  <c:v>47729</c:v>
                </c:pt>
                <c:pt idx="218">
                  <c:v>47729</c:v>
                </c:pt>
                <c:pt idx="219">
                  <c:v>47729</c:v>
                </c:pt>
                <c:pt idx="220">
                  <c:v>47729</c:v>
                </c:pt>
                <c:pt idx="221">
                  <c:v>47729</c:v>
                </c:pt>
                <c:pt idx="222">
                  <c:v>47729</c:v>
                </c:pt>
                <c:pt idx="223">
                  <c:v>47729</c:v>
                </c:pt>
                <c:pt idx="224">
                  <c:v>47729</c:v>
                </c:pt>
                <c:pt idx="225">
                  <c:v>47729</c:v>
                </c:pt>
                <c:pt idx="226">
                  <c:v>47729</c:v>
                </c:pt>
                <c:pt idx="227">
                  <c:v>47729</c:v>
                </c:pt>
                <c:pt idx="228">
                  <c:v>47729</c:v>
                </c:pt>
                <c:pt idx="229">
                  <c:v>47729</c:v>
                </c:pt>
                <c:pt idx="230">
                  <c:v>47179</c:v>
                </c:pt>
                <c:pt idx="231">
                  <c:v>47729</c:v>
                </c:pt>
                <c:pt idx="232">
                  <c:v>47729</c:v>
                </c:pt>
                <c:pt idx="233">
                  <c:v>47729</c:v>
                </c:pt>
                <c:pt idx="234">
                  <c:v>47729</c:v>
                </c:pt>
                <c:pt idx="235">
                  <c:v>47729</c:v>
                </c:pt>
                <c:pt idx="236">
                  <c:v>47729</c:v>
                </c:pt>
                <c:pt idx="237">
                  <c:v>47729</c:v>
                </c:pt>
                <c:pt idx="238">
                  <c:v>47729</c:v>
                </c:pt>
                <c:pt idx="239">
                  <c:v>47729</c:v>
                </c:pt>
                <c:pt idx="240">
                  <c:v>47729</c:v>
                </c:pt>
                <c:pt idx="241">
                  <c:v>46571</c:v>
                </c:pt>
                <c:pt idx="242">
                  <c:v>47729</c:v>
                </c:pt>
                <c:pt idx="243">
                  <c:v>47729</c:v>
                </c:pt>
                <c:pt idx="244">
                  <c:v>47729</c:v>
                </c:pt>
                <c:pt idx="245">
                  <c:v>47729</c:v>
                </c:pt>
                <c:pt idx="246">
                  <c:v>47729</c:v>
                </c:pt>
                <c:pt idx="247">
                  <c:v>47729</c:v>
                </c:pt>
                <c:pt idx="248">
                  <c:v>47729</c:v>
                </c:pt>
                <c:pt idx="249">
                  <c:v>47729</c:v>
                </c:pt>
                <c:pt idx="250">
                  <c:v>47179</c:v>
                </c:pt>
                <c:pt idx="251">
                  <c:v>47729</c:v>
                </c:pt>
                <c:pt idx="252">
                  <c:v>47729</c:v>
                </c:pt>
                <c:pt idx="253">
                  <c:v>47729</c:v>
                </c:pt>
                <c:pt idx="254">
                  <c:v>47729</c:v>
                </c:pt>
                <c:pt idx="255">
                  <c:v>47729</c:v>
                </c:pt>
                <c:pt idx="256">
                  <c:v>47729</c:v>
                </c:pt>
                <c:pt idx="257">
                  <c:v>47729</c:v>
                </c:pt>
                <c:pt idx="258">
                  <c:v>47729</c:v>
                </c:pt>
                <c:pt idx="259">
                  <c:v>47667</c:v>
                </c:pt>
                <c:pt idx="260">
                  <c:v>47729</c:v>
                </c:pt>
                <c:pt idx="261">
                  <c:v>47729</c:v>
                </c:pt>
                <c:pt idx="262">
                  <c:v>47729</c:v>
                </c:pt>
                <c:pt idx="263">
                  <c:v>47729</c:v>
                </c:pt>
                <c:pt idx="264">
                  <c:v>47729</c:v>
                </c:pt>
                <c:pt idx="265">
                  <c:v>47729</c:v>
                </c:pt>
                <c:pt idx="266">
                  <c:v>47729</c:v>
                </c:pt>
                <c:pt idx="267">
                  <c:v>47729</c:v>
                </c:pt>
                <c:pt idx="268">
                  <c:v>47729</c:v>
                </c:pt>
                <c:pt idx="269">
                  <c:v>47729</c:v>
                </c:pt>
                <c:pt idx="270">
                  <c:v>47729</c:v>
                </c:pt>
                <c:pt idx="271">
                  <c:v>47729</c:v>
                </c:pt>
                <c:pt idx="272">
                  <c:v>47729</c:v>
                </c:pt>
                <c:pt idx="273">
                  <c:v>47729</c:v>
                </c:pt>
                <c:pt idx="274">
                  <c:v>47729</c:v>
                </c:pt>
                <c:pt idx="275">
                  <c:v>47729</c:v>
                </c:pt>
                <c:pt idx="276">
                  <c:v>47729</c:v>
                </c:pt>
                <c:pt idx="277">
                  <c:v>47729</c:v>
                </c:pt>
                <c:pt idx="278">
                  <c:v>47729</c:v>
                </c:pt>
                <c:pt idx="279">
                  <c:v>47729</c:v>
                </c:pt>
                <c:pt idx="280">
                  <c:v>47729</c:v>
                </c:pt>
                <c:pt idx="281">
                  <c:v>47729</c:v>
                </c:pt>
                <c:pt idx="282">
                  <c:v>47729</c:v>
                </c:pt>
                <c:pt idx="283">
                  <c:v>47729</c:v>
                </c:pt>
                <c:pt idx="284">
                  <c:v>47729</c:v>
                </c:pt>
                <c:pt idx="285">
                  <c:v>47729</c:v>
                </c:pt>
                <c:pt idx="286">
                  <c:v>47729</c:v>
                </c:pt>
                <c:pt idx="287">
                  <c:v>47729</c:v>
                </c:pt>
                <c:pt idx="288">
                  <c:v>47729</c:v>
                </c:pt>
                <c:pt idx="289">
                  <c:v>47729</c:v>
                </c:pt>
                <c:pt idx="290">
                  <c:v>47729</c:v>
                </c:pt>
                <c:pt idx="291">
                  <c:v>47729</c:v>
                </c:pt>
                <c:pt idx="292">
                  <c:v>47729</c:v>
                </c:pt>
                <c:pt idx="293">
                  <c:v>46571</c:v>
                </c:pt>
                <c:pt idx="294">
                  <c:v>47179</c:v>
                </c:pt>
                <c:pt idx="295">
                  <c:v>47729</c:v>
                </c:pt>
                <c:pt idx="296">
                  <c:v>47729</c:v>
                </c:pt>
                <c:pt idx="297">
                  <c:v>47729</c:v>
                </c:pt>
                <c:pt idx="298">
                  <c:v>47729</c:v>
                </c:pt>
                <c:pt idx="299">
                  <c:v>47729</c:v>
                </c:pt>
                <c:pt idx="300">
                  <c:v>47729</c:v>
                </c:pt>
                <c:pt idx="301">
                  <c:v>47729</c:v>
                </c:pt>
                <c:pt idx="302">
                  <c:v>47729</c:v>
                </c:pt>
                <c:pt idx="303">
                  <c:v>47729</c:v>
                </c:pt>
                <c:pt idx="304">
                  <c:v>47667</c:v>
                </c:pt>
                <c:pt idx="305">
                  <c:v>47729</c:v>
                </c:pt>
                <c:pt idx="306">
                  <c:v>47729</c:v>
                </c:pt>
                <c:pt idx="307">
                  <c:v>47729</c:v>
                </c:pt>
                <c:pt idx="308">
                  <c:v>46571</c:v>
                </c:pt>
                <c:pt idx="309">
                  <c:v>47729</c:v>
                </c:pt>
                <c:pt idx="310">
                  <c:v>47729</c:v>
                </c:pt>
                <c:pt idx="311">
                  <c:v>47729</c:v>
                </c:pt>
                <c:pt idx="312">
                  <c:v>47729</c:v>
                </c:pt>
                <c:pt idx="313">
                  <c:v>47729</c:v>
                </c:pt>
                <c:pt idx="314">
                  <c:v>47729</c:v>
                </c:pt>
                <c:pt idx="315">
                  <c:v>47729</c:v>
                </c:pt>
                <c:pt idx="316">
                  <c:v>47729</c:v>
                </c:pt>
                <c:pt idx="317">
                  <c:v>47729</c:v>
                </c:pt>
                <c:pt idx="318">
                  <c:v>47729</c:v>
                </c:pt>
                <c:pt idx="319">
                  <c:v>47729</c:v>
                </c:pt>
                <c:pt idx="320">
                  <c:v>47729</c:v>
                </c:pt>
                <c:pt idx="321">
                  <c:v>47729</c:v>
                </c:pt>
                <c:pt idx="322">
                  <c:v>47729</c:v>
                </c:pt>
                <c:pt idx="323">
                  <c:v>47667</c:v>
                </c:pt>
                <c:pt idx="324">
                  <c:v>47729</c:v>
                </c:pt>
                <c:pt idx="325">
                  <c:v>47729</c:v>
                </c:pt>
                <c:pt idx="326">
                  <c:v>47729</c:v>
                </c:pt>
                <c:pt idx="327">
                  <c:v>47729</c:v>
                </c:pt>
                <c:pt idx="328">
                  <c:v>47729</c:v>
                </c:pt>
                <c:pt idx="329">
                  <c:v>47729</c:v>
                </c:pt>
                <c:pt idx="330">
                  <c:v>47729</c:v>
                </c:pt>
                <c:pt idx="331">
                  <c:v>47729</c:v>
                </c:pt>
                <c:pt idx="332">
                  <c:v>47729</c:v>
                </c:pt>
                <c:pt idx="333">
                  <c:v>47729</c:v>
                </c:pt>
                <c:pt idx="334">
                  <c:v>47729</c:v>
                </c:pt>
                <c:pt idx="335">
                  <c:v>47729</c:v>
                </c:pt>
                <c:pt idx="336">
                  <c:v>47729</c:v>
                </c:pt>
                <c:pt idx="337">
                  <c:v>47729</c:v>
                </c:pt>
                <c:pt idx="338">
                  <c:v>47729</c:v>
                </c:pt>
                <c:pt idx="339">
                  <c:v>47729</c:v>
                </c:pt>
                <c:pt idx="340">
                  <c:v>47729</c:v>
                </c:pt>
                <c:pt idx="341">
                  <c:v>47729</c:v>
                </c:pt>
                <c:pt idx="342">
                  <c:v>47729</c:v>
                </c:pt>
                <c:pt idx="343">
                  <c:v>47667</c:v>
                </c:pt>
                <c:pt idx="344">
                  <c:v>47729</c:v>
                </c:pt>
                <c:pt idx="345">
                  <c:v>47729</c:v>
                </c:pt>
                <c:pt idx="346">
                  <c:v>47729</c:v>
                </c:pt>
                <c:pt idx="347">
                  <c:v>47729</c:v>
                </c:pt>
                <c:pt idx="348">
                  <c:v>47729</c:v>
                </c:pt>
                <c:pt idx="349">
                  <c:v>47729</c:v>
                </c:pt>
                <c:pt idx="350">
                  <c:v>47729</c:v>
                </c:pt>
                <c:pt idx="351">
                  <c:v>47729</c:v>
                </c:pt>
                <c:pt idx="352">
                  <c:v>47729</c:v>
                </c:pt>
                <c:pt idx="353">
                  <c:v>47729</c:v>
                </c:pt>
                <c:pt idx="354">
                  <c:v>47729</c:v>
                </c:pt>
                <c:pt idx="355">
                  <c:v>47729</c:v>
                </c:pt>
                <c:pt idx="356">
                  <c:v>47729</c:v>
                </c:pt>
                <c:pt idx="357">
                  <c:v>47729</c:v>
                </c:pt>
                <c:pt idx="358">
                  <c:v>47729</c:v>
                </c:pt>
                <c:pt idx="359">
                  <c:v>47729</c:v>
                </c:pt>
                <c:pt idx="360">
                  <c:v>47729</c:v>
                </c:pt>
                <c:pt idx="361">
                  <c:v>47729</c:v>
                </c:pt>
                <c:pt idx="362">
                  <c:v>47729</c:v>
                </c:pt>
                <c:pt idx="363">
                  <c:v>47729</c:v>
                </c:pt>
                <c:pt idx="364">
                  <c:v>47729</c:v>
                </c:pt>
                <c:pt idx="365">
                  <c:v>47729</c:v>
                </c:pt>
                <c:pt idx="366">
                  <c:v>47729</c:v>
                </c:pt>
                <c:pt idx="367">
                  <c:v>47729</c:v>
                </c:pt>
                <c:pt idx="368">
                  <c:v>47729</c:v>
                </c:pt>
                <c:pt idx="369">
                  <c:v>47729</c:v>
                </c:pt>
                <c:pt idx="370">
                  <c:v>47729</c:v>
                </c:pt>
                <c:pt idx="371">
                  <c:v>47729</c:v>
                </c:pt>
                <c:pt idx="372">
                  <c:v>47729</c:v>
                </c:pt>
                <c:pt idx="373">
                  <c:v>47729</c:v>
                </c:pt>
                <c:pt idx="374">
                  <c:v>47729</c:v>
                </c:pt>
                <c:pt idx="375">
                  <c:v>47729</c:v>
                </c:pt>
                <c:pt idx="376">
                  <c:v>47729</c:v>
                </c:pt>
                <c:pt idx="377">
                  <c:v>47729</c:v>
                </c:pt>
                <c:pt idx="378">
                  <c:v>47729</c:v>
                </c:pt>
                <c:pt idx="379">
                  <c:v>47729</c:v>
                </c:pt>
                <c:pt idx="380">
                  <c:v>47729</c:v>
                </c:pt>
                <c:pt idx="381">
                  <c:v>47729</c:v>
                </c:pt>
                <c:pt idx="382">
                  <c:v>47729</c:v>
                </c:pt>
                <c:pt idx="383">
                  <c:v>47667</c:v>
                </c:pt>
                <c:pt idx="384">
                  <c:v>47729</c:v>
                </c:pt>
                <c:pt idx="385">
                  <c:v>47729</c:v>
                </c:pt>
                <c:pt idx="386">
                  <c:v>47729</c:v>
                </c:pt>
                <c:pt idx="387">
                  <c:v>47729</c:v>
                </c:pt>
                <c:pt idx="388">
                  <c:v>47729</c:v>
                </c:pt>
                <c:pt idx="389">
                  <c:v>47729</c:v>
                </c:pt>
                <c:pt idx="390">
                  <c:v>47729</c:v>
                </c:pt>
                <c:pt idx="391">
                  <c:v>47729</c:v>
                </c:pt>
                <c:pt idx="392">
                  <c:v>47729</c:v>
                </c:pt>
                <c:pt idx="393">
                  <c:v>47729</c:v>
                </c:pt>
                <c:pt idx="394">
                  <c:v>47729</c:v>
                </c:pt>
                <c:pt idx="395">
                  <c:v>47729</c:v>
                </c:pt>
                <c:pt idx="396">
                  <c:v>47729</c:v>
                </c:pt>
                <c:pt idx="397">
                  <c:v>47729</c:v>
                </c:pt>
                <c:pt idx="398">
                  <c:v>47729</c:v>
                </c:pt>
                <c:pt idx="399">
                  <c:v>47729</c:v>
                </c:pt>
                <c:pt idx="400">
                  <c:v>47729</c:v>
                </c:pt>
                <c:pt idx="401">
                  <c:v>47729</c:v>
                </c:pt>
                <c:pt idx="402">
                  <c:v>47729</c:v>
                </c:pt>
                <c:pt idx="403">
                  <c:v>47729</c:v>
                </c:pt>
                <c:pt idx="404">
                  <c:v>47729</c:v>
                </c:pt>
                <c:pt idx="405">
                  <c:v>47729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E6-4FA2-891C-8B309F567331}"/>
            </c:ext>
          </c:extLst>
        </c:ser>
        <c:ser>
          <c:idx val="3"/>
          <c:order val="3"/>
          <c:tx>
            <c:strRef>
              <c:f>Feuil9!$F$1</c:f>
              <c:strCache>
                <c:ptCount val="1"/>
                <c:pt idx="0">
                  <c:v>Initial Release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name>Linear trend</c:nam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6900306211723533"/>
                  <c:y val="-3.412044408576352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Feuil9!$A$2:$B$407</c:f>
              <c:strCache>
                <c:ptCount val="406"/>
                <c:pt idx="0">
                  <c:v>STH3N150-2</c:v>
                </c:pt>
                <c:pt idx="1">
                  <c:v>STB21N90K5</c:v>
                </c:pt>
                <c:pt idx="2">
                  <c:v>STF21N90K5</c:v>
                </c:pt>
                <c:pt idx="3">
                  <c:v>STP21N90K5</c:v>
                </c:pt>
                <c:pt idx="4">
                  <c:v>STW21N90K5</c:v>
                </c:pt>
                <c:pt idx="5">
                  <c:v>STB20N95K5</c:v>
                </c:pt>
                <c:pt idx="6">
                  <c:v>STF20N95K5</c:v>
                </c:pt>
                <c:pt idx="7">
                  <c:v>STP20N95K5</c:v>
                </c:pt>
                <c:pt idx="8">
                  <c:v>STW20N95K5</c:v>
                </c:pt>
                <c:pt idx="9">
                  <c:v>STD6N95K5</c:v>
                </c:pt>
                <c:pt idx="10">
                  <c:v>STP6N95K5</c:v>
                </c:pt>
                <c:pt idx="11">
                  <c:v>STU6N95K5</c:v>
                </c:pt>
                <c:pt idx="12">
                  <c:v>STW6N95K5</c:v>
                </c:pt>
                <c:pt idx="13">
                  <c:v>STD18N55M5</c:v>
                </c:pt>
                <c:pt idx="14">
                  <c:v>STH12N120K5-2</c:v>
                </c:pt>
                <c:pt idx="15">
                  <c:v>STP12N120K5</c:v>
                </c:pt>
                <c:pt idx="16">
                  <c:v>STW12N120K5</c:v>
                </c:pt>
                <c:pt idx="17">
                  <c:v>STWA12N120K5</c:v>
                </c:pt>
                <c:pt idx="18">
                  <c:v>STW88N65M5-4</c:v>
                </c:pt>
                <c:pt idx="19">
                  <c:v>STWA88N65M5</c:v>
                </c:pt>
                <c:pt idx="20">
                  <c:v>STB38N65M5</c:v>
                </c:pt>
                <c:pt idx="21">
                  <c:v>STB45N65M5</c:v>
                </c:pt>
                <c:pt idx="22">
                  <c:v>STP45N65M5</c:v>
                </c:pt>
                <c:pt idx="23">
                  <c:v>STW38N65M5</c:v>
                </c:pt>
                <c:pt idx="24">
                  <c:v>STB31N65M5</c:v>
                </c:pt>
                <c:pt idx="25">
                  <c:v>STB34N65M5</c:v>
                </c:pt>
                <c:pt idx="26">
                  <c:v>STD11N65M5</c:v>
                </c:pt>
                <c:pt idx="27">
                  <c:v>STF11N65M5</c:v>
                </c:pt>
                <c:pt idx="28">
                  <c:v>STF31N65M5</c:v>
                </c:pt>
                <c:pt idx="29">
                  <c:v>STP31N65M5</c:v>
                </c:pt>
                <c:pt idx="30">
                  <c:v>STFW69N65M5</c:v>
                </c:pt>
                <c:pt idx="31">
                  <c:v>STW69N65M5-4</c:v>
                </c:pt>
                <c:pt idx="32">
                  <c:v>STP15N65M5</c:v>
                </c:pt>
                <c:pt idx="33">
                  <c:v>STB20N65M5</c:v>
                </c:pt>
                <c:pt idx="34">
                  <c:v>STY139N65M5</c:v>
                </c:pt>
                <c:pt idx="35">
                  <c:v>STF8N80K5</c:v>
                </c:pt>
                <c:pt idx="36">
                  <c:v>STB57N65M5</c:v>
                </c:pt>
                <c:pt idx="37">
                  <c:v>STF57N65M5</c:v>
                </c:pt>
                <c:pt idx="38">
                  <c:v>STP57N65M5</c:v>
                </c:pt>
                <c:pt idx="39">
                  <c:v>STL57N65M5</c:v>
                </c:pt>
                <c:pt idx="40">
                  <c:v>STW78N65M5</c:v>
                </c:pt>
                <c:pt idx="41">
                  <c:v>STD7N80K5</c:v>
                </c:pt>
                <c:pt idx="42">
                  <c:v>STF25N80K5</c:v>
                </c:pt>
                <c:pt idx="43">
                  <c:v>STP25N80K5</c:v>
                </c:pt>
                <c:pt idx="44">
                  <c:v>STW25N80K5</c:v>
                </c:pt>
                <c:pt idx="45">
                  <c:v>STF15N80K5</c:v>
                </c:pt>
                <c:pt idx="46">
                  <c:v>STP15N80K5</c:v>
                </c:pt>
                <c:pt idx="47">
                  <c:v>STL22N65M5</c:v>
                </c:pt>
                <c:pt idx="48">
                  <c:v>STW23N85K5</c:v>
                </c:pt>
                <c:pt idx="49">
                  <c:v>STL45N65M5</c:v>
                </c:pt>
                <c:pt idx="50">
                  <c:v>STY145N65M5</c:v>
                </c:pt>
                <c:pt idx="51">
                  <c:v>STGWA40H120DF2</c:v>
                </c:pt>
                <c:pt idx="52">
                  <c:v>STD15N65M5</c:v>
                </c:pt>
                <c:pt idx="53">
                  <c:v>STB24N60M2</c:v>
                </c:pt>
                <c:pt idx="54">
                  <c:v>STF24N60M2</c:v>
                </c:pt>
                <c:pt idx="55">
                  <c:v>STP24N60M2</c:v>
                </c:pt>
                <c:pt idx="56">
                  <c:v>STW24N60M2</c:v>
                </c:pt>
                <c:pt idx="57">
                  <c:v>STW45N65M5</c:v>
                </c:pt>
                <c:pt idx="58">
                  <c:v>STWA45N65M5</c:v>
                </c:pt>
                <c:pt idx="59">
                  <c:v>STW57N65M5</c:v>
                </c:pt>
                <c:pt idx="60">
                  <c:v>STWA57N65M5</c:v>
                </c:pt>
                <c:pt idx="61">
                  <c:v>STF13N60M2</c:v>
                </c:pt>
                <c:pt idx="62">
                  <c:v>STL8N80K5</c:v>
                </c:pt>
                <c:pt idx="63">
                  <c:v>STP13N60M2</c:v>
                </c:pt>
                <c:pt idx="64">
                  <c:v>STU13N60M2</c:v>
                </c:pt>
                <c:pt idx="65">
                  <c:v>STY50N105DK5</c:v>
                </c:pt>
                <c:pt idx="66">
                  <c:v>STF20N65M5</c:v>
                </c:pt>
                <c:pt idx="67">
                  <c:v>STW70N60M2-4</c:v>
                </c:pt>
                <c:pt idx="68">
                  <c:v>STB13N80K5</c:v>
                </c:pt>
                <c:pt idx="69">
                  <c:v>STF13N80K5</c:v>
                </c:pt>
                <c:pt idx="70">
                  <c:v>STP13N80K5</c:v>
                </c:pt>
                <c:pt idx="71">
                  <c:v>STGW60H65DFB</c:v>
                </c:pt>
                <c:pt idx="72">
                  <c:v>STGW80H65DFB</c:v>
                </c:pt>
                <c:pt idx="73">
                  <c:v>STGWA60H65DFB</c:v>
                </c:pt>
                <c:pt idx="74">
                  <c:v>STD9N60M2</c:v>
                </c:pt>
                <c:pt idx="75">
                  <c:v>STD8N80K5</c:v>
                </c:pt>
                <c:pt idx="76">
                  <c:v>STB13N60M2</c:v>
                </c:pt>
                <c:pt idx="77">
                  <c:v>STD13N60M2</c:v>
                </c:pt>
                <c:pt idx="78">
                  <c:v>STD5N95K5</c:v>
                </c:pt>
                <c:pt idx="79">
                  <c:v>STF5N95K5</c:v>
                </c:pt>
                <c:pt idx="80">
                  <c:v>STP5N95K5</c:v>
                </c:pt>
                <c:pt idx="81">
                  <c:v>STD6N80K5</c:v>
                </c:pt>
                <c:pt idx="82">
                  <c:v>STF6N80K5</c:v>
                </c:pt>
                <c:pt idx="83">
                  <c:v>STP6N80K5</c:v>
                </c:pt>
                <c:pt idx="84">
                  <c:v>STB10N60M2</c:v>
                </c:pt>
                <c:pt idx="85">
                  <c:v>STD10N60M2</c:v>
                </c:pt>
                <c:pt idx="86">
                  <c:v>STF10N60M2</c:v>
                </c:pt>
                <c:pt idx="87">
                  <c:v>STF9N60M2</c:v>
                </c:pt>
                <c:pt idx="88">
                  <c:v>STF18N60M2</c:v>
                </c:pt>
                <c:pt idx="89">
                  <c:v>STB18N60M2</c:v>
                </c:pt>
                <c:pt idx="90">
                  <c:v>STP18N60M2</c:v>
                </c:pt>
                <c:pt idx="91">
                  <c:v>STD7N60M2</c:v>
                </c:pt>
                <c:pt idx="92">
                  <c:v>STU7N60M2</c:v>
                </c:pt>
                <c:pt idx="93">
                  <c:v>STB6N60M2</c:v>
                </c:pt>
                <c:pt idx="94">
                  <c:v>STD6N60M2</c:v>
                </c:pt>
                <c:pt idx="95">
                  <c:v>STF6N60M2</c:v>
                </c:pt>
                <c:pt idx="96">
                  <c:v>STB10N95K5</c:v>
                </c:pt>
                <c:pt idx="97">
                  <c:v>STF10N95K5</c:v>
                </c:pt>
                <c:pt idx="98">
                  <c:v>STP10N95K5</c:v>
                </c:pt>
                <c:pt idx="99">
                  <c:v>STW10N95K5</c:v>
                </c:pt>
                <c:pt idx="100">
                  <c:v>STF7N60M2</c:v>
                </c:pt>
                <c:pt idx="101">
                  <c:v>STL33N60M2</c:v>
                </c:pt>
                <c:pt idx="102">
                  <c:v>STW69N65M5</c:v>
                </c:pt>
                <c:pt idx="103">
                  <c:v>STB40N60M2</c:v>
                </c:pt>
                <c:pt idx="104">
                  <c:v>STP40N60M2</c:v>
                </c:pt>
                <c:pt idx="105">
                  <c:v>STW40N60M2</c:v>
                </c:pt>
                <c:pt idx="106">
                  <c:v>STD2N80K5</c:v>
                </c:pt>
                <c:pt idx="107">
                  <c:v>STU2N80K5</c:v>
                </c:pt>
                <c:pt idx="108">
                  <c:v>STD3N80K5</c:v>
                </c:pt>
                <c:pt idx="109">
                  <c:v>STF3N80K5</c:v>
                </c:pt>
                <c:pt idx="110">
                  <c:v>STD4N80K5</c:v>
                </c:pt>
                <c:pt idx="111">
                  <c:v>STL2N80K5</c:v>
                </c:pt>
                <c:pt idx="112">
                  <c:v>STP4N80K5</c:v>
                </c:pt>
                <c:pt idx="113">
                  <c:v>STB28N60M2</c:v>
                </c:pt>
                <c:pt idx="114">
                  <c:v>STB33N60M2</c:v>
                </c:pt>
                <c:pt idx="115">
                  <c:v>STF28N60M2</c:v>
                </c:pt>
                <c:pt idx="116">
                  <c:v>STF33N60M2</c:v>
                </c:pt>
                <c:pt idx="117">
                  <c:v>STP28N60M2</c:v>
                </c:pt>
                <c:pt idx="118">
                  <c:v>STP33N60M2</c:v>
                </c:pt>
                <c:pt idx="119">
                  <c:v>STW28N60M2</c:v>
                </c:pt>
                <c:pt idx="120">
                  <c:v>STW33N60M2</c:v>
                </c:pt>
                <c:pt idx="121">
                  <c:v>STW40N95DK5</c:v>
                </c:pt>
                <c:pt idx="122">
                  <c:v>STWA40N95DK5</c:v>
                </c:pt>
                <c:pt idx="123">
                  <c:v>STF15N95K5</c:v>
                </c:pt>
                <c:pt idx="124">
                  <c:v>STP15N95K5</c:v>
                </c:pt>
                <c:pt idx="125">
                  <c:v>STW15N95K5</c:v>
                </c:pt>
                <c:pt idx="126">
                  <c:v>STD2N95K5</c:v>
                </c:pt>
                <c:pt idx="127">
                  <c:v>STF2N95K5</c:v>
                </c:pt>
                <c:pt idx="128">
                  <c:v>STU2N95K5</c:v>
                </c:pt>
                <c:pt idx="129">
                  <c:v>STD5N60M2</c:v>
                </c:pt>
                <c:pt idx="130">
                  <c:v>STP5N60M2</c:v>
                </c:pt>
                <c:pt idx="131">
                  <c:v>STF7N80K5</c:v>
                </c:pt>
                <c:pt idx="132">
                  <c:v>STL31N65M5</c:v>
                </c:pt>
                <c:pt idx="133">
                  <c:v>STB24N60DM2</c:v>
                </c:pt>
                <c:pt idx="134">
                  <c:v>STF24N60DM2</c:v>
                </c:pt>
                <c:pt idx="135">
                  <c:v>STP24N60DM2</c:v>
                </c:pt>
                <c:pt idx="136">
                  <c:v>STW24N60DM2</c:v>
                </c:pt>
                <c:pt idx="137">
                  <c:v>STL7N80K5</c:v>
                </c:pt>
                <c:pt idx="138">
                  <c:v>STWA20N95K5</c:v>
                </c:pt>
                <c:pt idx="139">
                  <c:v>STL4N80K5</c:v>
                </c:pt>
                <c:pt idx="140">
                  <c:v>STD12N60M2</c:v>
                </c:pt>
                <c:pt idx="141">
                  <c:v>STF40N65M2</c:v>
                </c:pt>
                <c:pt idx="142">
                  <c:v>STL24N60DM2</c:v>
                </c:pt>
                <c:pt idx="143">
                  <c:v>STD11N50M2</c:v>
                </c:pt>
                <c:pt idx="144">
                  <c:v>STD12N50M2</c:v>
                </c:pt>
                <c:pt idx="145">
                  <c:v>STF7N105K5</c:v>
                </c:pt>
                <c:pt idx="146">
                  <c:v>STP7N105K5</c:v>
                </c:pt>
                <c:pt idx="147">
                  <c:v>STW7N105K5</c:v>
                </c:pt>
                <c:pt idx="148">
                  <c:v>STF38N65M5</c:v>
                </c:pt>
                <c:pt idx="149">
                  <c:v>STFW38N65M5</c:v>
                </c:pt>
                <c:pt idx="150">
                  <c:v>STD2N105K5</c:v>
                </c:pt>
                <c:pt idx="151">
                  <c:v>STF40N60M2</c:v>
                </c:pt>
                <c:pt idx="152">
                  <c:v>STFW40N60M2</c:v>
                </c:pt>
                <c:pt idx="153">
                  <c:v>STD11N65M2</c:v>
                </c:pt>
                <c:pt idx="154">
                  <c:v>STF12N120K5</c:v>
                </c:pt>
                <c:pt idx="155">
                  <c:v>STF6N95K5</c:v>
                </c:pt>
                <c:pt idx="156">
                  <c:v>STW40N95K5</c:v>
                </c:pt>
                <c:pt idx="157">
                  <c:v>STB24N65M2</c:v>
                </c:pt>
                <c:pt idx="158">
                  <c:v>STF24N65M2</c:v>
                </c:pt>
                <c:pt idx="159">
                  <c:v>STW48N60M2-4</c:v>
                </c:pt>
                <c:pt idx="160">
                  <c:v>STF10N80K5</c:v>
                </c:pt>
                <c:pt idx="161">
                  <c:v>STD16N50M2</c:v>
                </c:pt>
                <c:pt idx="162">
                  <c:v>STF5N105K5</c:v>
                </c:pt>
                <c:pt idx="163">
                  <c:v>STP5N105K5</c:v>
                </c:pt>
                <c:pt idx="164">
                  <c:v>STW48N60M2</c:v>
                </c:pt>
                <c:pt idx="165">
                  <c:v>STW56N60M2</c:v>
                </c:pt>
                <c:pt idx="166">
                  <c:v>STD6N65M2</c:v>
                </c:pt>
                <c:pt idx="167">
                  <c:v>STP43N60DM2</c:v>
                </c:pt>
                <c:pt idx="168">
                  <c:v>STD7N65M2</c:v>
                </c:pt>
                <c:pt idx="169">
                  <c:v>STL28N60DM2</c:v>
                </c:pt>
                <c:pt idx="170">
                  <c:v>STL33N60DM2</c:v>
                </c:pt>
                <c:pt idx="171">
                  <c:v>STD12N50DM2</c:v>
                </c:pt>
                <c:pt idx="172">
                  <c:v>STF28N60DM2</c:v>
                </c:pt>
                <c:pt idx="173">
                  <c:v>STF33N60DM2</c:v>
                </c:pt>
                <c:pt idx="174">
                  <c:v>STW70N60DM2</c:v>
                </c:pt>
                <c:pt idx="175">
                  <c:v>STF10N105K5</c:v>
                </c:pt>
                <c:pt idx="176">
                  <c:v>STW10N105K5</c:v>
                </c:pt>
                <c:pt idx="177">
                  <c:v>STW56N60DM2</c:v>
                </c:pt>
                <c:pt idx="178">
                  <c:v>STF13N65M2</c:v>
                </c:pt>
                <c:pt idx="179">
                  <c:v>STB33N60DM2</c:v>
                </c:pt>
                <c:pt idx="180">
                  <c:v>STP33N60DM2</c:v>
                </c:pt>
                <c:pt idx="181">
                  <c:v>STW33N60DM2</c:v>
                </c:pt>
                <c:pt idx="182">
                  <c:v>STB28N60DM2</c:v>
                </c:pt>
                <c:pt idx="183">
                  <c:v>STP28N60DM2</c:v>
                </c:pt>
                <c:pt idx="184">
                  <c:v>STW28N60DM2</c:v>
                </c:pt>
                <c:pt idx="185">
                  <c:v>STW48N60DM2</c:v>
                </c:pt>
                <c:pt idx="186">
                  <c:v>STF16N65M2</c:v>
                </c:pt>
                <c:pt idx="187">
                  <c:v>STL16N65M2</c:v>
                </c:pt>
                <c:pt idx="188">
                  <c:v>STL24N65M2</c:v>
                </c:pt>
                <c:pt idx="189">
                  <c:v>STD16N60M2</c:v>
                </c:pt>
                <c:pt idx="190">
                  <c:v>STW56N65DM2</c:v>
                </c:pt>
                <c:pt idx="191">
                  <c:v>STGD5H60DF</c:v>
                </c:pt>
                <c:pt idx="192">
                  <c:v>STW56N60M2-4</c:v>
                </c:pt>
                <c:pt idx="193">
                  <c:v>STL25N60M2-EP</c:v>
                </c:pt>
                <c:pt idx="194">
                  <c:v>STB28N65M2</c:v>
                </c:pt>
                <c:pt idx="195">
                  <c:v>STF28N65M2</c:v>
                </c:pt>
                <c:pt idx="196">
                  <c:v>STW28N65M2</c:v>
                </c:pt>
                <c:pt idx="197">
                  <c:v>STB33N65M2</c:v>
                </c:pt>
                <c:pt idx="198">
                  <c:v>STF33N65M2</c:v>
                </c:pt>
                <c:pt idx="199">
                  <c:v>STP33N65M2</c:v>
                </c:pt>
                <c:pt idx="200">
                  <c:v>STW56N65M2</c:v>
                </c:pt>
                <c:pt idx="201">
                  <c:v>STD12N65M2</c:v>
                </c:pt>
                <c:pt idx="202">
                  <c:v>STF12N65M2</c:v>
                </c:pt>
                <c:pt idx="203">
                  <c:v>STD13N65M2</c:v>
                </c:pt>
                <c:pt idx="204">
                  <c:v>STB36N60M6</c:v>
                </c:pt>
                <c:pt idx="205">
                  <c:v>STH6N95K5-2</c:v>
                </c:pt>
                <c:pt idx="206">
                  <c:v>STW72N60DM2AG</c:v>
                </c:pt>
                <c:pt idx="207">
                  <c:v>STF26N60M2</c:v>
                </c:pt>
                <c:pt idx="208">
                  <c:v>STFU18N65M2</c:v>
                </c:pt>
                <c:pt idx="209">
                  <c:v>STFU13N60M2</c:v>
                </c:pt>
                <c:pt idx="210">
                  <c:v>STFU18N60M2</c:v>
                </c:pt>
                <c:pt idx="211">
                  <c:v>STFU24N60M2</c:v>
                </c:pt>
                <c:pt idx="212">
                  <c:v>STF17N80K5</c:v>
                </c:pt>
                <c:pt idx="213">
                  <c:v>STF18N60DM2</c:v>
                </c:pt>
                <c:pt idx="214">
                  <c:v>STW18N60DM2</c:v>
                </c:pt>
                <c:pt idx="215">
                  <c:v>STB17N80K5</c:v>
                </c:pt>
                <c:pt idx="216">
                  <c:v>STW12N150K5</c:v>
                </c:pt>
                <c:pt idx="217">
                  <c:v>STD8N60DM2</c:v>
                </c:pt>
                <c:pt idx="218">
                  <c:v>STD3LN80K5</c:v>
                </c:pt>
                <c:pt idx="219">
                  <c:v>STL16N60M2</c:v>
                </c:pt>
                <c:pt idx="220">
                  <c:v>STWA70N60DM2</c:v>
                </c:pt>
                <c:pt idx="221">
                  <c:v>STP4LN80K5</c:v>
                </c:pt>
                <c:pt idx="222">
                  <c:v>STW65N80K5</c:v>
                </c:pt>
                <c:pt idx="223">
                  <c:v>STD4LN80K5</c:v>
                </c:pt>
                <c:pt idx="224">
                  <c:v>STF10LN80K5</c:v>
                </c:pt>
                <c:pt idx="225">
                  <c:v>STFU13N65M2</c:v>
                </c:pt>
                <c:pt idx="226">
                  <c:v>STL4LN80K5</c:v>
                </c:pt>
                <c:pt idx="227">
                  <c:v>STF4LN80K5</c:v>
                </c:pt>
                <c:pt idx="228">
                  <c:v>STP10LN80K5</c:v>
                </c:pt>
                <c:pt idx="229">
                  <c:v>STW58N60DM2AG</c:v>
                </c:pt>
                <c:pt idx="230">
                  <c:v>STW43N60DM2</c:v>
                </c:pt>
                <c:pt idx="231">
                  <c:v>STB43N60DM2</c:v>
                </c:pt>
                <c:pt idx="232">
                  <c:v>STB45N60DM2AG</c:v>
                </c:pt>
                <c:pt idx="233">
                  <c:v>STL36N60M6</c:v>
                </c:pt>
                <c:pt idx="234">
                  <c:v>STP45N60DM2AG</c:v>
                </c:pt>
                <c:pt idx="235">
                  <c:v>STW45N60DM2AG</c:v>
                </c:pt>
                <c:pt idx="236">
                  <c:v>STP45N40DM2AG</c:v>
                </c:pt>
                <c:pt idx="237">
                  <c:v>STP3LN80K5</c:v>
                </c:pt>
                <c:pt idx="238">
                  <c:v>STU3LN80K5</c:v>
                </c:pt>
                <c:pt idx="239">
                  <c:v>STW50N65DM2AG</c:v>
                </c:pt>
                <c:pt idx="240">
                  <c:v>STB43N65M5</c:v>
                </c:pt>
                <c:pt idx="241">
                  <c:v>SCT1000N170</c:v>
                </c:pt>
                <c:pt idx="242">
                  <c:v>STP26N60M2</c:v>
                </c:pt>
                <c:pt idx="243">
                  <c:v>STW26N60M2</c:v>
                </c:pt>
                <c:pt idx="244">
                  <c:v>STW65N65DM2AG</c:v>
                </c:pt>
                <c:pt idx="245">
                  <c:v>STW21N150K5</c:v>
                </c:pt>
                <c:pt idx="246">
                  <c:v>STB23N80K5</c:v>
                </c:pt>
                <c:pt idx="247">
                  <c:v>STF23N80K5</c:v>
                </c:pt>
                <c:pt idx="248">
                  <c:v>STW58N65DM2AG</c:v>
                </c:pt>
                <c:pt idx="249">
                  <c:v>STL10LN80K5</c:v>
                </c:pt>
                <c:pt idx="250">
                  <c:v>STF14N80K5</c:v>
                </c:pt>
                <c:pt idx="251">
                  <c:v>STF9N80K5</c:v>
                </c:pt>
                <c:pt idx="252">
                  <c:v>STP23N80K5</c:v>
                </c:pt>
                <c:pt idx="253">
                  <c:v>STP36N60M6</c:v>
                </c:pt>
                <c:pt idx="254">
                  <c:v>STW36N60M6</c:v>
                </c:pt>
                <c:pt idx="255">
                  <c:v>STP9N80K5</c:v>
                </c:pt>
                <c:pt idx="256">
                  <c:v>STF5N80K5</c:v>
                </c:pt>
                <c:pt idx="257">
                  <c:v>STD9N80K5</c:v>
                </c:pt>
                <c:pt idx="258">
                  <c:v>STW88N65M5</c:v>
                </c:pt>
                <c:pt idx="259">
                  <c:v>STGD20N45LZAG</c:v>
                </c:pt>
                <c:pt idx="260">
                  <c:v>STL5N80K5</c:v>
                </c:pt>
                <c:pt idx="261">
                  <c:v>STP5N80K5</c:v>
                </c:pt>
                <c:pt idx="262">
                  <c:v>STWA48N60M2</c:v>
                </c:pt>
                <c:pt idx="263">
                  <c:v>STW30N80K5</c:v>
                </c:pt>
                <c:pt idx="264">
                  <c:v>STB30N80K5</c:v>
                </c:pt>
                <c:pt idx="265">
                  <c:v>STD7LN80K5</c:v>
                </c:pt>
                <c:pt idx="266">
                  <c:v>STL7LN80K5</c:v>
                </c:pt>
                <c:pt idx="267">
                  <c:v>STD5N80K5</c:v>
                </c:pt>
                <c:pt idx="268">
                  <c:v>STP7LN80K5</c:v>
                </c:pt>
                <c:pt idx="269">
                  <c:v>STU7LN80K5</c:v>
                </c:pt>
                <c:pt idx="270">
                  <c:v>STF7LN80K5</c:v>
                </c:pt>
                <c:pt idx="271">
                  <c:v>STW40N90K5</c:v>
                </c:pt>
                <c:pt idx="272">
                  <c:v>STWA40N90K5</c:v>
                </c:pt>
                <c:pt idx="273">
                  <c:v>STL19N60M2</c:v>
                </c:pt>
                <c:pt idx="274">
                  <c:v>STB14N80K5</c:v>
                </c:pt>
                <c:pt idx="275">
                  <c:v>STP14N80K5</c:v>
                </c:pt>
                <c:pt idx="276">
                  <c:v>STD10LN80K5</c:v>
                </c:pt>
                <c:pt idx="277">
                  <c:v>STF13N60DM2</c:v>
                </c:pt>
                <c:pt idx="278">
                  <c:v>STD13N60DM2</c:v>
                </c:pt>
                <c:pt idx="279">
                  <c:v>STD3N65M6</c:v>
                </c:pt>
                <c:pt idx="280">
                  <c:v>STL13N60DM2</c:v>
                </c:pt>
                <c:pt idx="281">
                  <c:v>STU3N65M6</c:v>
                </c:pt>
                <c:pt idx="282">
                  <c:v>STP20N90K5</c:v>
                </c:pt>
                <c:pt idx="283">
                  <c:v>STF20N90K5</c:v>
                </c:pt>
                <c:pt idx="284">
                  <c:v>STB20N90K5</c:v>
                </c:pt>
                <c:pt idx="285">
                  <c:v>STW20N90K5</c:v>
                </c:pt>
                <c:pt idx="286">
                  <c:v>STL45N60DM6</c:v>
                </c:pt>
                <c:pt idx="287">
                  <c:v>STP45N60DM6</c:v>
                </c:pt>
                <c:pt idx="288">
                  <c:v>STW45N60DM6</c:v>
                </c:pt>
                <c:pt idx="289">
                  <c:v>STD11N60DM2</c:v>
                </c:pt>
                <c:pt idx="290">
                  <c:v>STF10N60DM2</c:v>
                </c:pt>
                <c:pt idx="291">
                  <c:v>STF11N60DM2</c:v>
                </c:pt>
                <c:pt idx="292">
                  <c:v>STD5N60DM2</c:v>
                </c:pt>
                <c:pt idx="293">
                  <c:v>SCTW90N65G2V</c:v>
                </c:pt>
                <c:pt idx="294">
                  <c:v>STW70N60M2</c:v>
                </c:pt>
                <c:pt idx="295">
                  <c:v>STF7N90K5</c:v>
                </c:pt>
                <c:pt idx="296">
                  <c:v>STD7N90K5</c:v>
                </c:pt>
                <c:pt idx="297">
                  <c:v>STD4N90K5</c:v>
                </c:pt>
                <c:pt idx="298">
                  <c:v>STD6N90K5</c:v>
                </c:pt>
                <c:pt idx="299">
                  <c:v>STF4N90K5</c:v>
                </c:pt>
                <c:pt idx="300">
                  <c:v>STF6N90K5</c:v>
                </c:pt>
                <c:pt idx="301">
                  <c:v>STP4N90K5</c:v>
                </c:pt>
                <c:pt idx="302">
                  <c:v>STP6N90K5</c:v>
                </c:pt>
                <c:pt idx="303">
                  <c:v>STW6N90K5</c:v>
                </c:pt>
                <c:pt idx="304">
                  <c:v>STGWA80H65DFB</c:v>
                </c:pt>
                <c:pt idx="305">
                  <c:v>STP8N90K5</c:v>
                </c:pt>
                <c:pt idx="306">
                  <c:v>STWA48N60DM2</c:v>
                </c:pt>
                <c:pt idx="307">
                  <c:v>STWA50N65DM2AG</c:v>
                </c:pt>
                <c:pt idx="308">
                  <c:v>SCTW70N120G2V</c:v>
                </c:pt>
                <c:pt idx="309">
                  <c:v>STFU23N80K5</c:v>
                </c:pt>
                <c:pt idx="310">
                  <c:v>STF16N60M6</c:v>
                </c:pt>
                <c:pt idx="311">
                  <c:v>STW68N60M6-4</c:v>
                </c:pt>
                <c:pt idx="312">
                  <c:v>STL16N60M6</c:v>
                </c:pt>
                <c:pt idx="313">
                  <c:v>STWA68N60M6</c:v>
                </c:pt>
                <c:pt idx="314">
                  <c:v>STO36N60M6</c:v>
                </c:pt>
                <c:pt idx="315">
                  <c:v>STW63N65DM2</c:v>
                </c:pt>
                <c:pt idx="316">
                  <c:v>STD3N95K5AG</c:v>
                </c:pt>
                <c:pt idx="317">
                  <c:v>STU5N80K5</c:v>
                </c:pt>
                <c:pt idx="318">
                  <c:v>STH22N95K5-2AG</c:v>
                </c:pt>
                <c:pt idx="319">
                  <c:v>STB35N65DM2</c:v>
                </c:pt>
                <c:pt idx="320">
                  <c:v>STW35N65DM2</c:v>
                </c:pt>
                <c:pt idx="321">
                  <c:v>STFU26N60M2</c:v>
                </c:pt>
                <c:pt idx="322">
                  <c:v>STB30N65M2AG</c:v>
                </c:pt>
                <c:pt idx="323">
                  <c:v>STGD25N40LZAG</c:v>
                </c:pt>
                <c:pt idx="324">
                  <c:v>STW75N60DM6</c:v>
                </c:pt>
                <c:pt idx="325">
                  <c:v>STWA75N60DM6</c:v>
                </c:pt>
                <c:pt idx="326">
                  <c:v>STW65N60DM6</c:v>
                </c:pt>
                <c:pt idx="327">
                  <c:v>STW70N60DM6-4</c:v>
                </c:pt>
                <c:pt idx="328">
                  <c:v>STWA65N60DM6</c:v>
                </c:pt>
                <c:pt idx="329">
                  <c:v>STWA70N60DM6</c:v>
                </c:pt>
                <c:pt idx="330">
                  <c:v>STP50N65DM6</c:v>
                </c:pt>
                <c:pt idx="331">
                  <c:v>STL47N60M6</c:v>
                </c:pt>
                <c:pt idx="332">
                  <c:v>STWA68N65DM6</c:v>
                </c:pt>
                <c:pt idx="333">
                  <c:v>STO47N60M6</c:v>
                </c:pt>
                <c:pt idx="334">
                  <c:v>STWA70N65DM6</c:v>
                </c:pt>
                <c:pt idx="335">
                  <c:v>STW75N60M6</c:v>
                </c:pt>
                <c:pt idx="336">
                  <c:v>STW75N60M6-4</c:v>
                </c:pt>
                <c:pt idx="337">
                  <c:v>STWA75N60M6</c:v>
                </c:pt>
                <c:pt idx="338">
                  <c:v>STP46N60M6</c:v>
                </c:pt>
                <c:pt idx="339">
                  <c:v>STW68N60M6</c:v>
                </c:pt>
                <c:pt idx="340">
                  <c:v>STH2N120K5-2AG</c:v>
                </c:pt>
                <c:pt idx="341">
                  <c:v>STP8N120K5</c:v>
                </c:pt>
                <c:pt idx="342">
                  <c:v>STW8N120K5</c:v>
                </c:pt>
                <c:pt idx="343">
                  <c:v>STGWA40HP65FB2</c:v>
                </c:pt>
                <c:pt idx="344">
                  <c:v>STD16N60M6</c:v>
                </c:pt>
                <c:pt idx="345">
                  <c:v>STF33N60M6</c:v>
                </c:pt>
                <c:pt idx="346">
                  <c:v>STF36N60M6</c:v>
                </c:pt>
                <c:pt idx="347">
                  <c:v>STP33N60M6</c:v>
                </c:pt>
                <c:pt idx="348">
                  <c:v>STW33N60M6</c:v>
                </c:pt>
                <c:pt idx="349">
                  <c:v>STO33N60M6</c:v>
                </c:pt>
                <c:pt idx="350">
                  <c:v>STWA48N60M6</c:v>
                </c:pt>
                <c:pt idx="351">
                  <c:v>STW48N60M6-4</c:v>
                </c:pt>
                <c:pt idx="352">
                  <c:v>STB24N60M6</c:v>
                </c:pt>
                <c:pt idx="353">
                  <c:v>STF24N60M6</c:v>
                </c:pt>
                <c:pt idx="354">
                  <c:v>STL24N60M6</c:v>
                </c:pt>
                <c:pt idx="355">
                  <c:v>STW24N60M6</c:v>
                </c:pt>
                <c:pt idx="356">
                  <c:v>STWA72N60DM2AG</c:v>
                </c:pt>
                <c:pt idx="357">
                  <c:v>STWA65N65DM2AG</c:v>
                </c:pt>
                <c:pt idx="358">
                  <c:v>STP13N60DM2</c:v>
                </c:pt>
                <c:pt idx="359">
                  <c:v>STB18N60M6</c:v>
                </c:pt>
                <c:pt idx="360">
                  <c:v>STB22N60M6</c:v>
                </c:pt>
                <c:pt idx="361">
                  <c:v>STF22N60M6</c:v>
                </c:pt>
                <c:pt idx="362">
                  <c:v>STL22N60M6</c:v>
                </c:pt>
                <c:pt idx="363">
                  <c:v>STD18N60M6</c:v>
                </c:pt>
                <c:pt idx="364">
                  <c:v>STL18N60M6</c:v>
                </c:pt>
                <c:pt idx="365">
                  <c:v>STW48N60M6</c:v>
                </c:pt>
                <c:pt idx="366">
                  <c:v>STL26N60DM6</c:v>
                </c:pt>
                <c:pt idx="367">
                  <c:v>STP26N60DM6</c:v>
                </c:pt>
                <c:pt idx="368">
                  <c:v>STF26N60DM6</c:v>
                </c:pt>
                <c:pt idx="369">
                  <c:v>STL10N60M6</c:v>
                </c:pt>
                <c:pt idx="370">
                  <c:v>STL13N60M6</c:v>
                </c:pt>
                <c:pt idx="371">
                  <c:v>STFU14N80K5</c:v>
                </c:pt>
                <c:pt idx="372">
                  <c:v>STP33N60DM6</c:v>
                </c:pt>
                <c:pt idx="373">
                  <c:v>STL12N60M6</c:v>
                </c:pt>
                <c:pt idx="374">
                  <c:v>STB33N60DM6</c:v>
                </c:pt>
                <c:pt idx="375">
                  <c:v>STP22N60DM6</c:v>
                </c:pt>
                <c:pt idx="376">
                  <c:v>STH13N120K5-2AG</c:v>
                </c:pt>
                <c:pt idx="377">
                  <c:v>STL17N60M6</c:v>
                </c:pt>
                <c:pt idx="378">
                  <c:v>STN6N60M2</c:v>
                </c:pt>
                <c:pt idx="379">
                  <c:v>STB22N60DM6</c:v>
                </c:pt>
                <c:pt idx="380">
                  <c:v>STWA67N60DM6</c:v>
                </c:pt>
                <c:pt idx="381">
                  <c:v>STF33N60DM6</c:v>
                </c:pt>
                <c:pt idx="382">
                  <c:v>STP50N60DM6</c:v>
                </c:pt>
                <c:pt idx="383">
                  <c:v>STGWA40H65DFB2</c:v>
                </c:pt>
                <c:pt idx="384">
                  <c:v>STB46N60M6</c:v>
                </c:pt>
                <c:pt idx="385">
                  <c:v>STL33N60DM6</c:v>
                </c:pt>
                <c:pt idx="386">
                  <c:v>STW70N60DM6</c:v>
                </c:pt>
                <c:pt idx="387">
                  <c:v>STB33N60M6</c:v>
                </c:pt>
                <c:pt idx="388">
                  <c:v>STF46N60M6</c:v>
                </c:pt>
                <c:pt idx="389">
                  <c:v>STD10N60M6</c:v>
                </c:pt>
                <c:pt idx="390">
                  <c:v>STF16N90K5</c:v>
                </c:pt>
                <c:pt idx="391">
                  <c:v>STD13N60M6</c:v>
                </c:pt>
                <c:pt idx="392">
                  <c:v>STD7N60M6</c:v>
                </c:pt>
                <c:pt idx="393">
                  <c:v>STF22N60DM6</c:v>
                </c:pt>
                <c:pt idx="394">
                  <c:v>STW70N65DM6</c:v>
                </c:pt>
                <c:pt idx="395">
                  <c:v>STW50N65DM6</c:v>
                </c:pt>
                <c:pt idx="396">
                  <c:v>STL19N60M6</c:v>
                </c:pt>
                <c:pt idx="397">
                  <c:v>STO67N60M6</c:v>
                </c:pt>
                <c:pt idx="398">
                  <c:v>STWA67N60M6</c:v>
                </c:pt>
                <c:pt idx="399">
                  <c:v>STL15N60DM6</c:v>
                </c:pt>
                <c:pt idx="400">
                  <c:v>STO67N60DM6</c:v>
                </c:pt>
                <c:pt idx="401">
                  <c:v>STW70N65DM6-4</c:v>
                </c:pt>
                <c:pt idx="402">
                  <c:v>STD12N60M6</c:v>
                </c:pt>
                <c:pt idx="403">
                  <c:v>STWA30N65DM6AG</c:v>
                </c:pt>
                <c:pt idx="404">
                  <c:v>STW68N65DM6</c:v>
                </c:pt>
                <c:pt idx="405">
                  <c:v>STGD25N36LZAG</c:v>
                </c:pt>
              </c:strCache>
            </c:strRef>
          </c:cat>
          <c:val>
            <c:numRef>
              <c:f>Feuil9!$F$2:$F$407</c:f>
              <c:numCache>
                <c:formatCode>mmm\-yy</c:formatCode>
                <c:ptCount val="406"/>
                <c:pt idx="0">
                  <c:v>39094</c:v>
                </c:pt>
                <c:pt idx="1">
                  <c:v>40122</c:v>
                </c:pt>
                <c:pt idx="2">
                  <c:v>40122</c:v>
                </c:pt>
                <c:pt idx="3">
                  <c:v>40122</c:v>
                </c:pt>
                <c:pt idx="4">
                  <c:v>40122</c:v>
                </c:pt>
                <c:pt idx="5">
                  <c:v>40142</c:v>
                </c:pt>
                <c:pt idx="6">
                  <c:v>40142</c:v>
                </c:pt>
                <c:pt idx="7">
                  <c:v>40142</c:v>
                </c:pt>
                <c:pt idx="8">
                  <c:v>40142</c:v>
                </c:pt>
                <c:pt idx="9">
                  <c:v>40190</c:v>
                </c:pt>
                <c:pt idx="10">
                  <c:v>40190</c:v>
                </c:pt>
                <c:pt idx="11">
                  <c:v>40190</c:v>
                </c:pt>
                <c:pt idx="12">
                  <c:v>40190</c:v>
                </c:pt>
                <c:pt idx="13">
                  <c:v>40218</c:v>
                </c:pt>
                <c:pt idx="14">
                  <c:v>40778</c:v>
                </c:pt>
                <c:pt idx="15">
                  <c:v>40778</c:v>
                </c:pt>
                <c:pt idx="16">
                  <c:v>40778</c:v>
                </c:pt>
                <c:pt idx="17">
                  <c:v>40778</c:v>
                </c:pt>
                <c:pt idx="18">
                  <c:v>40870</c:v>
                </c:pt>
                <c:pt idx="19">
                  <c:v>40870</c:v>
                </c:pt>
                <c:pt idx="20">
                  <c:v>40961</c:v>
                </c:pt>
                <c:pt idx="21">
                  <c:v>40961</c:v>
                </c:pt>
                <c:pt idx="22">
                  <c:v>40961</c:v>
                </c:pt>
                <c:pt idx="23">
                  <c:v>40961</c:v>
                </c:pt>
                <c:pt idx="24">
                  <c:v>40962</c:v>
                </c:pt>
                <c:pt idx="25">
                  <c:v>40962</c:v>
                </c:pt>
                <c:pt idx="26">
                  <c:v>40962</c:v>
                </c:pt>
                <c:pt idx="27">
                  <c:v>40962</c:v>
                </c:pt>
                <c:pt idx="28">
                  <c:v>40962</c:v>
                </c:pt>
                <c:pt idx="29">
                  <c:v>40962</c:v>
                </c:pt>
                <c:pt idx="30">
                  <c:v>40966</c:v>
                </c:pt>
                <c:pt idx="31">
                  <c:v>40966</c:v>
                </c:pt>
                <c:pt idx="32">
                  <c:v>40973</c:v>
                </c:pt>
                <c:pt idx="33">
                  <c:v>40974</c:v>
                </c:pt>
                <c:pt idx="34">
                  <c:v>40977</c:v>
                </c:pt>
                <c:pt idx="35">
                  <c:v>40993</c:v>
                </c:pt>
                <c:pt idx="36">
                  <c:v>41005</c:v>
                </c:pt>
                <c:pt idx="37">
                  <c:v>41005</c:v>
                </c:pt>
                <c:pt idx="38">
                  <c:v>41005</c:v>
                </c:pt>
                <c:pt idx="39">
                  <c:v>41043</c:v>
                </c:pt>
                <c:pt idx="40">
                  <c:v>41106</c:v>
                </c:pt>
                <c:pt idx="41">
                  <c:v>41107</c:v>
                </c:pt>
                <c:pt idx="42">
                  <c:v>41107</c:v>
                </c:pt>
                <c:pt idx="43">
                  <c:v>41107</c:v>
                </c:pt>
                <c:pt idx="44">
                  <c:v>41107</c:v>
                </c:pt>
                <c:pt idx="45">
                  <c:v>41108</c:v>
                </c:pt>
                <c:pt idx="46">
                  <c:v>41108</c:v>
                </c:pt>
                <c:pt idx="47">
                  <c:v>41127</c:v>
                </c:pt>
                <c:pt idx="48">
                  <c:v>41127</c:v>
                </c:pt>
                <c:pt idx="49">
                  <c:v>41172</c:v>
                </c:pt>
                <c:pt idx="50">
                  <c:v>41177</c:v>
                </c:pt>
                <c:pt idx="51">
                  <c:v>41185</c:v>
                </c:pt>
                <c:pt idx="52">
                  <c:v>41222</c:v>
                </c:pt>
                <c:pt idx="53">
                  <c:v>41253</c:v>
                </c:pt>
                <c:pt idx="54">
                  <c:v>41253</c:v>
                </c:pt>
                <c:pt idx="55">
                  <c:v>41253</c:v>
                </c:pt>
                <c:pt idx="56">
                  <c:v>41253</c:v>
                </c:pt>
                <c:pt idx="57">
                  <c:v>41254</c:v>
                </c:pt>
                <c:pt idx="58">
                  <c:v>41254</c:v>
                </c:pt>
                <c:pt idx="59">
                  <c:v>41260</c:v>
                </c:pt>
                <c:pt idx="60">
                  <c:v>41260</c:v>
                </c:pt>
                <c:pt idx="61">
                  <c:v>41261</c:v>
                </c:pt>
                <c:pt idx="62">
                  <c:v>41261</c:v>
                </c:pt>
                <c:pt idx="63">
                  <c:v>41261</c:v>
                </c:pt>
                <c:pt idx="64">
                  <c:v>41261</c:v>
                </c:pt>
                <c:pt idx="65">
                  <c:v>41298</c:v>
                </c:pt>
                <c:pt idx="66">
                  <c:v>41306</c:v>
                </c:pt>
                <c:pt idx="67">
                  <c:v>41333</c:v>
                </c:pt>
                <c:pt idx="68">
                  <c:v>41340</c:v>
                </c:pt>
                <c:pt idx="69">
                  <c:v>41340</c:v>
                </c:pt>
                <c:pt idx="70">
                  <c:v>41340</c:v>
                </c:pt>
                <c:pt idx="71">
                  <c:v>41345</c:v>
                </c:pt>
                <c:pt idx="72">
                  <c:v>41345</c:v>
                </c:pt>
                <c:pt idx="73">
                  <c:v>41345</c:v>
                </c:pt>
                <c:pt idx="74">
                  <c:v>41352</c:v>
                </c:pt>
                <c:pt idx="75">
                  <c:v>41356</c:v>
                </c:pt>
                <c:pt idx="76">
                  <c:v>41386</c:v>
                </c:pt>
                <c:pt idx="77">
                  <c:v>41386</c:v>
                </c:pt>
                <c:pt idx="78">
                  <c:v>41402</c:v>
                </c:pt>
                <c:pt idx="79">
                  <c:v>41402</c:v>
                </c:pt>
                <c:pt idx="80">
                  <c:v>41402</c:v>
                </c:pt>
                <c:pt idx="81">
                  <c:v>41422</c:v>
                </c:pt>
                <c:pt idx="82">
                  <c:v>41422</c:v>
                </c:pt>
                <c:pt idx="83">
                  <c:v>41422</c:v>
                </c:pt>
                <c:pt idx="84">
                  <c:v>41423</c:v>
                </c:pt>
                <c:pt idx="85">
                  <c:v>41423</c:v>
                </c:pt>
                <c:pt idx="86">
                  <c:v>41423</c:v>
                </c:pt>
                <c:pt idx="87">
                  <c:v>41428</c:v>
                </c:pt>
                <c:pt idx="88">
                  <c:v>41429</c:v>
                </c:pt>
                <c:pt idx="89">
                  <c:v>41430</c:v>
                </c:pt>
                <c:pt idx="90">
                  <c:v>41430</c:v>
                </c:pt>
                <c:pt idx="91">
                  <c:v>41431</c:v>
                </c:pt>
                <c:pt idx="92">
                  <c:v>41431</c:v>
                </c:pt>
                <c:pt idx="93">
                  <c:v>41436</c:v>
                </c:pt>
                <c:pt idx="94">
                  <c:v>41436</c:v>
                </c:pt>
                <c:pt idx="95">
                  <c:v>41436</c:v>
                </c:pt>
                <c:pt idx="96">
                  <c:v>41449</c:v>
                </c:pt>
                <c:pt idx="97">
                  <c:v>41449</c:v>
                </c:pt>
                <c:pt idx="98">
                  <c:v>41449</c:v>
                </c:pt>
                <c:pt idx="99">
                  <c:v>41449</c:v>
                </c:pt>
                <c:pt idx="100">
                  <c:v>41451</c:v>
                </c:pt>
                <c:pt idx="101">
                  <c:v>41451</c:v>
                </c:pt>
                <c:pt idx="102">
                  <c:v>41453</c:v>
                </c:pt>
                <c:pt idx="103">
                  <c:v>41456</c:v>
                </c:pt>
                <c:pt idx="104">
                  <c:v>41456</c:v>
                </c:pt>
                <c:pt idx="105">
                  <c:v>41456</c:v>
                </c:pt>
                <c:pt idx="106">
                  <c:v>41466</c:v>
                </c:pt>
                <c:pt idx="107">
                  <c:v>41466</c:v>
                </c:pt>
                <c:pt idx="108">
                  <c:v>41467</c:v>
                </c:pt>
                <c:pt idx="109">
                  <c:v>41467</c:v>
                </c:pt>
                <c:pt idx="110">
                  <c:v>41495</c:v>
                </c:pt>
                <c:pt idx="111">
                  <c:v>41495</c:v>
                </c:pt>
                <c:pt idx="112">
                  <c:v>41495</c:v>
                </c:pt>
                <c:pt idx="113">
                  <c:v>41530</c:v>
                </c:pt>
                <c:pt idx="114">
                  <c:v>41530</c:v>
                </c:pt>
                <c:pt idx="115">
                  <c:v>41530</c:v>
                </c:pt>
                <c:pt idx="116">
                  <c:v>41530</c:v>
                </c:pt>
                <c:pt idx="117">
                  <c:v>41530</c:v>
                </c:pt>
                <c:pt idx="118">
                  <c:v>41530</c:v>
                </c:pt>
                <c:pt idx="119">
                  <c:v>41530</c:v>
                </c:pt>
                <c:pt idx="120">
                  <c:v>41530</c:v>
                </c:pt>
                <c:pt idx="121">
                  <c:v>41536</c:v>
                </c:pt>
                <c:pt idx="122">
                  <c:v>41536</c:v>
                </c:pt>
                <c:pt idx="123">
                  <c:v>41537</c:v>
                </c:pt>
                <c:pt idx="124">
                  <c:v>41537</c:v>
                </c:pt>
                <c:pt idx="125">
                  <c:v>41537</c:v>
                </c:pt>
                <c:pt idx="126">
                  <c:v>41542</c:v>
                </c:pt>
                <c:pt idx="127">
                  <c:v>41542</c:v>
                </c:pt>
                <c:pt idx="128">
                  <c:v>41542</c:v>
                </c:pt>
                <c:pt idx="129">
                  <c:v>41547</c:v>
                </c:pt>
                <c:pt idx="130">
                  <c:v>41547</c:v>
                </c:pt>
                <c:pt idx="131">
                  <c:v>41558</c:v>
                </c:pt>
                <c:pt idx="132">
                  <c:v>41578</c:v>
                </c:pt>
                <c:pt idx="133">
                  <c:v>41590</c:v>
                </c:pt>
                <c:pt idx="134">
                  <c:v>41590</c:v>
                </c:pt>
                <c:pt idx="135">
                  <c:v>41590</c:v>
                </c:pt>
                <c:pt idx="136">
                  <c:v>41590</c:v>
                </c:pt>
                <c:pt idx="137">
                  <c:v>41597</c:v>
                </c:pt>
                <c:pt idx="138">
                  <c:v>41599</c:v>
                </c:pt>
                <c:pt idx="139">
                  <c:v>41600</c:v>
                </c:pt>
                <c:pt idx="140">
                  <c:v>41669</c:v>
                </c:pt>
                <c:pt idx="141">
                  <c:v>41679</c:v>
                </c:pt>
                <c:pt idx="142">
                  <c:v>41701</c:v>
                </c:pt>
                <c:pt idx="143">
                  <c:v>41710</c:v>
                </c:pt>
                <c:pt idx="144">
                  <c:v>41710</c:v>
                </c:pt>
                <c:pt idx="145">
                  <c:v>41736</c:v>
                </c:pt>
                <c:pt idx="146">
                  <c:v>41736</c:v>
                </c:pt>
                <c:pt idx="147">
                  <c:v>41736</c:v>
                </c:pt>
                <c:pt idx="148">
                  <c:v>41743</c:v>
                </c:pt>
                <c:pt idx="149">
                  <c:v>41743</c:v>
                </c:pt>
                <c:pt idx="150">
                  <c:v>41767</c:v>
                </c:pt>
                <c:pt idx="151">
                  <c:v>41774</c:v>
                </c:pt>
                <c:pt idx="152">
                  <c:v>41774</c:v>
                </c:pt>
                <c:pt idx="153">
                  <c:v>41775</c:v>
                </c:pt>
                <c:pt idx="154">
                  <c:v>41781</c:v>
                </c:pt>
                <c:pt idx="155">
                  <c:v>41786</c:v>
                </c:pt>
                <c:pt idx="156">
                  <c:v>41793</c:v>
                </c:pt>
                <c:pt idx="157">
                  <c:v>41799</c:v>
                </c:pt>
                <c:pt idx="158">
                  <c:v>41799</c:v>
                </c:pt>
                <c:pt idx="159">
                  <c:v>41799</c:v>
                </c:pt>
                <c:pt idx="160">
                  <c:v>41813</c:v>
                </c:pt>
                <c:pt idx="161">
                  <c:v>41824</c:v>
                </c:pt>
                <c:pt idx="162">
                  <c:v>41837</c:v>
                </c:pt>
                <c:pt idx="163">
                  <c:v>41837</c:v>
                </c:pt>
                <c:pt idx="164">
                  <c:v>41845</c:v>
                </c:pt>
                <c:pt idx="165">
                  <c:v>41845</c:v>
                </c:pt>
                <c:pt idx="166">
                  <c:v>41855</c:v>
                </c:pt>
                <c:pt idx="167">
                  <c:v>41855</c:v>
                </c:pt>
                <c:pt idx="168">
                  <c:v>41858</c:v>
                </c:pt>
                <c:pt idx="169">
                  <c:v>41859</c:v>
                </c:pt>
                <c:pt idx="170">
                  <c:v>41859</c:v>
                </c:pt>
                <c:pt idx="171">
                  <c:v>41877</c:v>
                </c:pt>
                <c:pt idx="172">
                  <c:v>41886</c:v>
                </c:pt>
                <c:pt idx="173">
                  <c:v>41886</c:v>
                </c:pt>
                <c:pt idx="174">
                  <c:v>41886</c:v>
                </c:pt>
                <c:pt idx="175">
                  <c:v>41919</c:v>
                </c:pt>
                <c:pt idx="176">
                  <c:v>41919</c:v>
                </c:pt>
                <c:pt idx="177">
                  <c:v>41920</c:v>
                </c:pt>
                <c:pt idx="178">
                  <c:v>41927</c:v>
                </c:pt>
                <c:pt idx="179">
                  <c:v>41928</c:v>
                </c:pt>
                <c:pt idx="180">
                  <c:v>41928</c:v>
                </c:pt>
                <c:pt idx="181">
                  <c:v>41928</c:v>
                </c:pt>
                <c:pt idx="182">
                  <c:v>41933</c:v>
                </c:pt>
                <c:pt idx="183">
                  <c:v>41933</c:v>
                </c:pt>
                <c:pt idx="184">
                  <c:v>41933</c:v>
                </c:pt>
                <c:pt idx="185">
                  <c:v>41933</c:v>
                </c:pt>
                <c:pt idx="186">
                  <c:v>41936</c:v>
                </c:pt>
                <c:pt idx="187">
                  <c:v>41943</c:v>
                </c:pt>
                <c:pt idx="188">
                  <c:v>41962</c:v>
                </c:pt>
                <c:pt idx="189">
                  <c:v>41969</c:v>
                </c:pt>
                <c:pt idx="190">
                  <c:v>41970</c:v>
                </c:pt>
                <c:pt idx="191">
                  <c:v>41971</c:v>
                </c:pt>
                <c:pt idx="192">
                  <c:v>41974</c:v>
                </c:pt>
                <c:pt idx="193">
                  <c:v>41975</c:v>
                </c:pt>
                <c:pt idx="194">
                  <c:v>41982</c:v>
                </c:pt>
                <c:pt idx="195">
                  <c:v>41982</c:v>
                </c:pt>
                <c:pt idx="196">
                  <c:v>41982</c:v>
                </c:pt>
                <c:pt idx="197">
                  <c:v>41983</c:v>
                </c:pt>
                <c:pt idx="198">
                  <c:v>41983</c:v>
                </c:pt>
                <c:pt idx="199">
                  <c:v>41983</c:v>
                </c:pt>
                <c:pt idx="200">
                  <c:v>41983</c:v>
                </c:pt>
                <c:pt idx="201">
                  <c:v>41989</c:v>
                </c:pt>
                <c:pt idx="202">
                  <c:v>41989</c:v>
                </c:pt>
                <c:pt idx="203">
                  <c:v>41991</c:v>
                </c:pt>
                <c:pt idx="204">
                  <c:v>42012</c:v>
                </c:pt>
                <c:pt idx="205">
                  <c:v>42027</c:v>
                </c:pt>
                <c:pt idx="206">
                  <c:v>42031</c:v>
                </c:pt>
                <c:pt idx="207">
                  <c:v>42068</c:v>
                </c:pt>
                <c:pt idx="208">
                  <c:v>42068</c:v>
                </c:pt>
                <c:pt idx="209">
                  <c:v>42072</c:v>
                </c:pt>
                <c:pt idx="210">
                  <c:v>42075</c:v>
                </c:pt>
                <c:pt idx="211">
                  <c:v>42075</c:v>
                </c:pt>
                <c:pt idx="212">
                  <c:v>42094</c:v>
                </c:pt>
                <c:pt idx="213">
                  <c:v>42095</c:v>
                </c:pt>
                <c:pt idx="214">
                  <c:v>42095</c:v>
                </c:pt>
                <c:pt idx="215">
                  <c:v>42096</c:v>
                </c:pt>
                <c:pt idx="216">
                  <c:v>42135</c:v>
                </c:pt>
                <c:pt idx="217">
                  <c:v>42136</c:v>
                </c:pt>
                <c:pt idx="218">
                  <c:v>42137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42150</c:v>
                </c:pt>
                <c:pt idx="226">
                  <c:v>42153</c:v>
                </c:pt>
                <c:pt idx="227">
                  <c:v>42159</c:v>
                </c:pt>
                <c:pt idx="228">
                  <c:v>42165</c:v>
                </c:pt>
                <c:pt idx="229">
                  <c:v>42167</c:v>
                </c:pt>
                <c:pt idx="230">
                  <c:v>42174</c:v>
                </c:pt>
                <c:pt idx="231">
                  <c:v>42187</c:v>
                </c:pt>
                <c:pt idx="232">
                  <c:v>42187</c:v>
                </c:pt>
                <c:pt idx="233">
                  <c:v>42188</c:v>
                </c:pt>
                <c:pt idx="234">
                  <c:v>42188</c:v>
                </c:pt>
                <c:pt idx="235">
                  <c:v>42188</c:v>
                </c:pt>
                <c:pt idx="236">
                  <c:v>42191</c:v>
                </c:pt>
                <c:pt idx="237">
                  <c:v>42194</c:v>
                </c:pt>
                <c:pt idx="238">
                  <c:v>42194</c:v>
                </c:pt>
                <c:pt idx="239">
                  <c:v>42194</c:v>
                </c:pt>
                <c:pt idx="240">
                  <c:v>42208</c:v>
                </c:pt>
                <c:pt idx="241">
                  <c:v>42214</c:v>
                </c:pt>
                <c:pt idx="242">
                  <c:v>42219</c:v>
                </c:pt>
                <c:pt idx="243">
                  <c:v>42219</c:v>
                </c:pt>
                <c:pt idx="244">
                  <c:v>42220</c:v>
                </c:pt>
                <c:pt idx="245">
                  <c:v>42242</c:v>
                </c:pt>
                <c:pt idx="246">
                  <c:v>42244</c:v>
                </c:pt>
                <c:pt idx="247">
                  <c:v>42244</c:v>
                </c:pt>
                <c:pt idx="248">
                  <c:v>42256</c:v>
                </c:pt>
                <c:pt idx="249">
                  <c:v>42272</c:v>
                </c:pt>
                <c:pt idx="250">
                  <c:v>42283</c:v>
                </c:pt>
                <c:pt idx="251">
                  <c:v>42283</c:v>
                </c:pt>
                <c:pt idx="252">
                  <c:v>42283</c:v>
                </c:pt>
                <c:pt idx="253">
                  <c:v>42283</c:v>
                </c:pt>
                <c:pt idx="254">
                  <c:v>42283</c:v>
                </c:pt>
                <c:pt idx="255">
                  <c:v>42290</c:v>
                </c:pt>
                <c:pt idx="256">
                  <c:v>42293</c:v>
                </c:pt>
                <c:pt idx="257">
                  <c:v>42297</c:v>
                </c:pt>
                <c:pt idx="258">
                  <c:v>42298</c:v>
                </c:pt>
                <c:pt idx="259">
                  <c:v>42307</c:v>
                </c:pt>
                <c:pt idx="260">
                  <c:v>42320</c:v>
                </c:pt>
                <c:pt idx="261">
                  <c:v>42327</c:v>
                </c:pt>
                <c:pt idx="262">
                  <c:v>42339</c:v>
                </c:pt>
                <c:pt idx="263">
                  <c:v>42341</c:v>
                </c:pt>
                <c:pt idx="264">
                  <c:v>42352</c:v>
                </c:pt>
                <c:pt idx="265">
                  <c:v>42354</c:v>
                </c:pt>
                <c:pt idx="266">
                  <c:v>42376</c:v>
                </c:pt>
                <c:pt idx="267">
                  <c:v>42377</c:v>
                </c:pt>
                <c:pt idx="268">
                  <c:v>42377</c:v>
                </c:pt>
                <c:pt idx="269">
                  <c:v>42377</c:v>
                </c:pt>
                <c:pt idx="270">
                  <c:v>42389</c:v>
                </c:pt>
                <c:pt idx="271">
                  <c:v>42395</c:v>
                </c:pt>
                <c:pt idx="272">
                  <c:v>42395</c:v>
                </c:pt>
                <c:pt idx="273">
                  <c:v>42396</c:v>
                </c:pt>
                <c:pt idx="274">
                  <c:v>42418</c:v>
                </c:pt>
                <c:pt idx="275">
                  <c:v>42433</c:v>
                </c:pt>
                <c:pt idx="276">
                  <c:v>42438</c:v>
                </c:pt>
                <c:pt idx="277">
                  <c:v>42468</c:v>
                </c:pt>
                <c:pt idx="278">
                  <c:v>42471</c:v>
                </c:pt>
                <c:pt idx="279">
                  <c:v>42492</c:v>
                </c:pt>
                <c:pt idx="280">
                  <c:v>42492</c:v>
                </c:pt>
                <c:pt idx="281">
                  <c:v>42492</c:v>
                </c:pt>
                <c:pt idx="282">
                  <c:v>42500</c:v>
                </c:pt>
                <c:pt idx="283">
                  <c:v>42501</c:v>
                </c:pt>
                <c:pt idx="284">
                  <c:v>42509</c:v>
                </c:pt>
                <c:pt idx="285">
                  <c:v>42509</c:v>
                </c:pt>
                <c:pt idx="286">
                  <c:v>42517</c:v>
                </c:pt>
                <c:pt idx="287">
                  <c:v>42517</c:v>
                </c:pt>
                <c:pt idx="288">
                  <c:v>42517</c:v>
                </c:pt>
                <c:pt idx="289">
                  <c:v>42538</c:v>
                </c:pt>
                <c:pt idx="290">
                  <c:v>42538</c:v>
                </c:pt>
                <c:pt idx="291">
                  <c:v>42538</c:v>
                </c:pt>
                <c:pt idx="292">
                  <c:v>42556</c:v>
                </c:pt>
                <c:pt idx="293">
                  <c:v>42628</c:v>
                </c:pt>
                <c:pt idx="294">
                  <c:v>42639</c:v>
                </c:pt>
                <c:pt idx="295">
                  <c:v>42654</c:v>
                </c:pt>
                <c:pt idx="296">
                  <c:v>42657</c:v>
                </c:pt>
                <c:pt idx="297">
                  <c:v>42676</c:v>
                </c:pt>
                <c:pt idx="298">
                  <c:v>42676</c:v>
                </c:pt>
                <c:pt idx="299">
                  <c:v>42676</c:v>
                </c:pt>
                <c:pt idx="300">
                  <c:v>42676</c:v>
                </c:pt>
                <c:pt idx="301">
                  <c:v>42676</c:v>
                </c:pt>
                <c:pt idx="302">
                  <c:v>42676</c:v>
                </c:pt>
                <c:pt idx="303">
                  <c:v>42676</c:v>
                </c:pt>
                <c:pt idx="304">
                  <c:v>42691</c:v>
                </c:pt>
                <c:pt idx="305">
                  <c:v>42702</c:v>
                </c:pt>
                <c:pt idx="306">
                  <c:v>42724</c:v>
                </c:pt>
                <c:pt idx="307">
                  <c:v>42745</c:v>
                </c:pt>
                <c:pt idx="308">
                  <c:v>42761</c:v>
                </c:pt>
                <c:pt idx="309">
                  <c:v>42787</c:v>
                </c:pt>
                <c:pt idx="310">
                  <c:v>42817</c:v>
                </c:pt>
                <c:pt idx="311">
                  <c:v>42821</c:v>
                </c:pt>
                <c:pt idx="312">
                  <c:v>42828</c:v>
                </c:pt>
                <c:pt idx="313">
                  <c:v>42828</c:v>
                </c:pt>
                <c:pt idx="314">
                  <c:v>42846</c:v>
                </c:pt>
                <c:pt idx="315">
                  <c:v>42860</c:v>
                </c:pt>
                <c:pt idx="316">
                  <c:v>42892</c:v>
                </c:pt>
                <c:pt idx="317">
                  <c:v>42905</c:v>
                </c:pt>
                <c:pt idx="318">
                  <c:v>42920</c:v>
                </c:pt>
                <c:pt idx="319">
                  <c:v>42926</c:v>
                </c:pt>
                <c:pt idx="320">
                  <c:v>42937</c:v>
                </c:pt>
                <c:pt idx="321">
                  <c:v>42943</c:v>
                </c:pt>
                <c:pt idx="322">
                  <c:v>42983</c:v>
                </c:pt>
                <c:pt idx="323">
                  <c:v>42983</c:v>
                </c:pt>
                <c:pt idx="324">
                  <c:v>43024</c:v>
                </c:pt>
                <c:pt idx="325">
                  <c:v>43024</c:v>
                </c:pt>
                <c:pt idx="326">
                  <c:v>43041</c:v>
                </c:pt>
                <c:pt idx="327">
                  <c:v>43041</c:v>
                </c:pt>
                <c:pt idx="328">
                  <c:v>43041</c:v>
                </c:pt>
                <c:pt idx="329">
                  <c:v>43041</c:v>
                </c:pt>
                <c:pt idx="330">
                  <c:v>43052</c:v>
                </c:pt>
                <c:pt idx="331">
                  <c:v>43054</c:v>
                </c:pt>
                <c:pt idx="332">
                  <c:v>43063</c:v>
                </c:pt>
                <c:pt idx="333">
                  <c:v>43073</c:v>
                </c:pt>
                <c:pt idx="334">
                  <c:v>43075</c:v>
                </c:pt>
                <c:pt idx="335">
                  <c:v>43080</c:v>
                </c:pt>
                <c:pt idx="336">
                  <c:v>43080</c:v>
                </c:pt>
                <c:pt idx="337">
                  <c:v>43080</c:v>
                </c:pt>
                <c:pt idx="338">
                  <c:v>43110</c:v>
                </c:pt>
                <c:pt idx="339">
                  <c:v>43131</c:v>
                </c:pt>
                <c:pt idx="340">
                  <c:v>43182</c:v>
                </c:pt>
                <c:pt idx="341">
                  <c:v>43195</c:v>
                </c:pt>
                <c:pt idx="342">
                  <c:v>43199</c:v>
                </c:pt>
                <c:pt idx="343">
                  <c:v>43208</c:v>
                </c:pt>
                <c:pt idx="344">
                  <c:v>43283</c:v>
                </c:pt>
                <c:pt idx="345">
                  <c:v>43283</c:v>
                </c:pt>
                <c:pt idx="346">
                  <c:v>43283</c:v>
                </c:pt>
                <c:pt idx="347">
                  <c:v>43283</c:v>
                </c:pt>
                <c:pt idx="348">
                  <c:v>43283</c:v>
                </c:pt>
                <c:pt idx="349">
                  <c:v>43292</c:v>
                </c:pt>
                <c:pt idx="350">
                  <c:v>43292</c:v>
                </c:pt>
                <c:pt idx="351">
                  <c:v>43306</c:v>
                </c:pt>
                <c:pt idx="352">
                  <c:v>43318</c:v>
                </c:pt>
                <c:pt idx="353">
                  <c:v>43318</c:v>
                </c:pt>
                <c:pt idx="354">
                  <c:v>43318</c:v>
                </c:pt>
                <c:pt idx="355">
                  <c:v>43318</c:v>
                </c:pt>
                <c:pt idx="356">
                  <c:v>43319</c:v>
                </c:pt>
                <c:pt idx="357">
                  <c:v>43347</c:v>
                </c:pt>
                <c:pt idx="358">
                  <c:v>43418</c:v>
                </c:pt>
                <c:pt idx="359">
                  <c:v>43419</c:v>
                </c:pt>
                <c:pt idx="360">
                  <c:v>43420</c:v>
                </c:pt>
                <c:pt idx="361">
                  <c:v>43420</c:v>
                </c:pt>
                <c:pt idx="362">
                  <c:v>43420</c:v>
                </c:pt>
                <c:pt idx="363">
                  <c:v>43423</c:v>
                </c:pt>
                <c:pt idx="364">
                  <c:v>43427</c:v>
                </c:pt>
                <c:pt idx="365">
                  <c:v>43432</c:v>
                </c:pt>
                <c:pt idx="366">
                  <c:v>43433</c:v>
                </c:pt>
                <c:pt idx="367">
                  <c:v>43440</c:v>
                </c:pt>
                <c:pt idx="368">
                  <c:v>43441</c:v>
                </c:pt>
                <c:pt idx="369">
                  <c:v>43452</c:v>
                </c:pt>
                <c:pt idx="370">
                  <c:v>43452</c:v>
                </c:pt>
                <c:pt idx="371">
                  <c:v>43475</c:v>
                </c:pt>
                <c:pt idx="372">
                  <c:v>43475</c:v>
                </c:pt>
                <c:pt idx="373">
                  <c:v>43478</c:v>
                </c:pt>
                <c:pt idx="374">
                  <c:v>43497</c:v>
                </c:pt>
                <c:pt idx="375">
                  <c:v>43507</c:v>
                </c:pt>
                <c:pt idx="376">
                  <c:v>43510</c:v>
                </c:pt>
                <c:pt idx="377">
                  <c:v>43510</c:v>
                </c:pt>
                <c:pt idx="378">
                  <c:v>43514</c:v>
                </c:pt>
                <c:pt idx="379">
                  <c:v>43517</c:v>
                </c:pt>
                <c:pt idx="380">
                  <c:v>43518</c:v>
                </c:pt>
                <c:pt idx="381">
                  <c:v>43521</c:v>
                </c:pt>
                <c:pt idx="382">
                  <c:v>43524</c:v>
                </c:pt>
                <c:pt idx="383">
                  <c:v>43539</c:v>
                </c:pt>
                <c:pt idx="384">
                  <c:v>43544</c:v>
                </c:pt>
                <c:pt idx="385">
                  <c:v>43559</c:v>
                </c:pt>
                <c:pt idx="386">
                  <c:v>43571</c:v>
                </c:pt>
                <c:pt idx="387">
                  <c:v>43572</c:v>
                </c:pt>
                <c:pt idx="388">
                  <c:v>43595</c:v>
                </c:pt>
                <c:pt idx="389">
                  <c:v>43607</c:v>
                </c:pt>
                <c:pt idx="390">
                  <c:v>43678</c:v>
                </c:pt>
                <c:pt idx="391">
                  <c:v>43755</c:v>
                </c:pt>
                <c:pt idx="392">
                  <c:v>43759</c:v>
                </c:pt>
                <c:pt idx="393">
                  <c:v>43759</c:v>
                </c:pt>
                <c:pt idx="394">
                  <c:v>43763</c:v>
                </c:pt>
                <c:pt idx="395">
                  <c:v>43795</c:v>
                </c:pt>
                <c:pt idx="396">
                  <c:v>43812</c:v>
                </c:pt>
                <c:pt idx="397">
                  <c:v>43817</c:v>
                </c:pt>
                <c:pt idx="398">
                  <c:v>43817</c:v>
                </c:pt>
                <c:pt idx="399">
                  <c:v>43837</c:v>
                </c:pt>
                <c:pt idx="400">
                  <c:v>43864</c:v>
                </c:pt>
                <c:pt idx="401">
                  <c:v>43885</c:v>
                </c:pt>
                <c:pt idx="402">
                  <c:v>43922</c:v>
                </c:pt>
                <c:pt idx="403">
                  <c:v>43936</c:v>
                </c:pt>
                <c:pt idx="404">
                  <c:v>43959</c:v>
                </c:pt>
                <c:pt idx="405">
                  <c:v>44062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E6-4FA2-891C-8B309F567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117184"/>
        <c:axId val="134126752"/>
      </c:lineChart>
      <c:catAx>
        <c:axId val="13411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26752"/>
        <c:crosses val="autoZero"/>
        <c:auto val="1"/>
        <c:lblAlgn val="ctr"/>
        <c:lblOffset val="100"/>
        <c:noMultiLvlLbl val="0"/>
      </c:catAx>
      <c:valAx>
        <c:axId val="134126752"/>
        <c:scaling>
          <c:orientation val="minMax"/>
          <c:min val="3908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1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Motor drivers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Feuil7!$C$1</c:f>
              <c:strCache>
                <c:ptCount val="1"/>
                <c:pt idx="0">
                  <c:v>Date du début de l'engagment longévité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Feuil7!$A$2:$B$37</c:f>
              <c:strCache>
                <c:ptCount val="36"/>
                <c:pt idx="0">
                  <c:v>L6206</c:v>
                </c:pt>
                <c:pt idx="1">
                  <c:v>L6207</c:v>
                </c:pt>
                <c:pt idx="2">
                  <c:v>L6208</c:v>
                </c:pt>
                <c:pt idx="3">
                  <c:v>L6226</c:v>
                </c:pt>
                <c:pt idx="4">
                  <c:v>L6227</c:v>
                </c:pt>
                <c:pt idx="5">
                  <c:v>L6228</c:v>
                </c:pt>
                <c:pt idx="6">
                  <c:v>L6235</c:v>
                </c:pt>
                <c:pt idx="7">
                  <c:v>L6227Q</c:v>
                </c:pt>
                <c:pt idx="8">
                  <c:v>L6226Q</c:v>
                </c:pt>
                <c:pt idx="9">
                  <c:v>L6228Q</c:v>
                </c:pt>
                <c:pt idx="10">
                  <c:v>L6229Q</c:v>
                </c:pt>
                <c:pt idx="11">
                  <c:v>L6470</c:v>
                </c:pt>
                <c:pt idx="12">
                  <c:v>L6230</c:v>
                </c:pt>
                <c:pt idx="13">
                  <c:v>L6207Q</c:v>
                </c:pt>
                <c:pt idx="14">
                  <c:v>L6208Q</c:v>
                </c:pt>
                <c:pt idx="15">
                  <c:v>L6235Q</c:v>
                </c:pt>
                <c:pt idx="16">
                  <c:v>L6206Q</c:v>
                </c:pt>
                <c:pt idx="17">
                  <c:v>L6474</c:v>
                </c:pt>
                <c:pt idx="18">
                  <c:v>L6472</c:v>
                </c:pt>
                <c:pt idx="19">
                  <c:v>L6480</c:v>
                </c:pt>
                <c:pt idx="20">
                  <c:v>L6482</c:v>
                </c:pt>
                <c:pt idx="21">
                  <c:v>POWERSTEP01</c:v>
                </c:pt>
                <c:pt idx="22">
                  <c:v>STSPIN220</c:v>
                </c:pt>
                <c:pt idx="23">
                  <c:v>STSPIN230</c:v>
                </c:pt>
                <c:pt idx="24">
                  <c:v>STSPIN240</c:v>
                </c:pt>
                <c:pt idx="25">
                  <c:v>STSPIN32F0</c:v>
                </c:pt>
                <c:pt idx="26">
                  <c:v>STSPIN250</c:v>
                </c:pt>
                <c:pt idx="27">
                  <c:v>STSPIN32F0A</c:v>
                </c:pt>
                <c:pt idx="28">
                  <c:v>STSPIN820</c:v>
                </c:pt>
                <c:pt idx="29">
                  <c:v>STSPIN233</c:v>
                </c:pt>
                <c:pt idx="30">
                  <c:v>STSPIN830</c:v>
                </c:pt>
                <c:pt idx="31">
                  <c:v>STSPIN840</c:v>
                </c:pt>
                <c:pt idx="32">
                  <c:v>STSPIN32F0601</c:v>
                </c:pt>
                <c:pt idx="33">
                  <c:v>STSPIN32F0602</c:v>
                </c:pt>
                <c:pt idx="34">
                  <c:v>STSPIN32F0251</c:v>
                </c:pt>
                <c:pt idx="35">
                  <c:v>STSPIN32F0252</c:v>
                </c:pt>
              </c:strCache>
            </c:strRef>
          </c:cat>
          <c:val>
            <c:numRef>
              <c:f>Feuil7!$C$2:$C$37</c:f>
            </c:numRef>
          </c:val>
          <c:smooth val="0"/>
          <c:extLst>
            <c:ext xmlns:c16="http://schemas.microsoft.com/office/drawing/2014/chart" uri="{C3380CC4-5D6E-409C-BE32-E72D297353CC}">
              <c16:uniqueId val="{00000000-27A6-46A2-A439-88897164DFED}"/>
            </c:ext>
          </c:extLst>
        </c:ser>
        <c:ser>
          <c:idx val="1"/>
          <c:order val="1"/>
          <c:tx>
            <c:strRef>
              <c:f>Feuil7!$D$1</c:f>
              <c:strCache>
                <c:ptCount val="1"/>
                <c:pt idx="0">
                  <c:v>Durée de l'engagement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Feuil7!$A$2:$B$37</c:f>
              <c:strCache>
                <c:ptCount val="36"/>
                <c:pt idx="0">
                  <c:v>L6206</c:v>
                </c:pt>
                <c:pt idx="1">
                  <c:v>L6207</c:v>
                </c:pt>
                <c:pt idx="2">
                  <c:v>L6208</c:v>
                </c:pt>
                <c:pt idx="3">
                  <c:v>L6226</c:v>
                </c:pt>
                <c:pt idx="4">
                  <c:v>L6227</c:v>
                </c:pt>
                <c:pt idx="5">
                  <c:v>L6228</c:v>
                </c:pt>
                <c:pt idx="6">
                  <c:v>L6235</c:v>
                </c:pt>
                <c:pt idx="7">
                  <c:v>L6227Q</c:v>
                </c:pt>
                <c:pt idx="8">
                  <c:v>L6226Q</c:v>
                </c:pt>
                <c:pt idx="9">
                  <c:v>L6228Q</c:v>
                </c:pt>
                <c:pt idx="10">
                  <c:v>L6229Q</c:v>
                </c:pt>
                <c:pt idx="11">
                  <c:v>L6470</c:v>
                </c:pt>
                <c:pt idx="12">
                  <c:v>L6230</c:v>
                </c:pt>
                <c:pt idx="13">
                  <c:v>L6207Q</c:v>
                </c:pt>
                <c:pt idx="14">
                  <c:v>L6208Q</c:v>
                </c:pt>
                <c:pt idx="15">
                  <c:v>L6235Q</c:v>
                </c:pt>
                <c:pt idx="16">
                  <c:v>L6206Q</c:v>
                </c:pt>
                <c:pt idx="17">
                  <c:v>L6474</c:v>
                </c:pt>
                <c:pt idx="18">
                  <c:v>L6472</c:v>
                </c:pt>
                <c:pt idx="19">
                  <c:v>L6480</c:v>
                </c:pt>
                <c:pt idx="20">
                  <c:v>L6482</c:v>
                </c:pt>
                <c:pt idx="21">
                  <c:v>POWERSTEP01</c:v>
                </c:pt>
                <c:pt idx="22">
                  <c:v>STSPIN220</c:v>
                </c:pt>
                <c:pt idx="23">
                  <c:v>STSPIN230</c:v>
                </c:pt>
                <c:pt idx="24">
                  <c:v>STSPIN240</c:v>
                </c:pt>
                <c:pt idx="25">
                  <c:v>STSPIN32F0</c:v>
                </c:pt>
                <c:pt idx="26">
                  <c:v>STSPIN250</c:v>
                </c:pt>
                <c:pt idx="27">
                  <c:v>STSPIN32F0A</c:v>
                </c:pt>
                <c:pt idx="28">
                  <c:v>STSPIN820</c:v>
                </c:pt>
                <c:pt idx="29">
                  <c:v>STSPIN233</c:v>
                </c:pt>
                <c:pt idx="30">
                  <c:v>STSPIN830</c:v>
                </c:pt>
                <c:pt idx="31">
                  <c:v>STSPIN840</c:v>
                </c:pt>
                <c:pt idx="32">
                  <c:v>STSPIN32F0601</c:v>
                </c:pt>
                <c:pt idx="33">
                  <c:v>STSPIN32F0602</c:v>
                </c:pt>
                <c:pt idx="34">
                  <c:v>STSPIN32F0251</c:v>
                </c:pt>
                <c:pt idx="35">
                  <c:v>STSPIN32F0252</c:v>
                </c:pt>
              </c:strCache>
            </c:strRef>
          </c:cat>
          <c:val>
            <c:numRef>
              <c:f>Feuil7!$D$2:$D$37</c:f>
            </c:numRef>
          </c:val>
          <c:smooth val="0"/>
          <c:extLst>
            <c:ext xmlns:c16="http://schemas.microsoft.com/office/drawing/2014/chart" uri="{C3380CC4-5D6E-409C-BE32-E72D297353CC}">
              <c16:uniqueId val="{00000001-27A6-46A2-A439-88897164DFED}"/>
            </c:ext>
          </c:extLst>
        </c:ser>
        <c:ser>
          <c:idx val="2"/>
          <c:order val="2"/>
          <c:tx>
            <c:strRef>
              <c:f>Feuil7!$E$1</c:f>
              <c:strCache>
                <c:ptCount val="1"/>
                <c:pt idx="0">
                  <c:v>End of support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Feuil7!$A$2:$B$37</c:f>
              <c:strCache>
                <c:ptCount val="36"/>
                <c:pt idx="0">
                  <c:v>L6206</c:v>
                </c:pt>
                <c:pt idx="1">
                  <c:v>L6207</c:v>
                </c:pt>
                <c:pt idx="2">
                  <c:v>L6208</c:v>
                </c:pt>
                <c:pt idx="3">
                  <c:v>L6226</c:v>
                </c:pt>
                <c:pt idx="4">
                  <c:v>L6227</c:v>
                </c:pt>
                <c:pt idx="5">
                  <c:v>L6228</c:v>
                </c:pt>
                <c:pt idx="6">
                  <c:v>L6235</c:v>
                </c:pt>
                <c:pt idx="7">
                  <c:v>L6227Q</c:v>
                </c:pt>
                <c:pt idx="8">
                  <c:v>L6226Q</c:v>
                </c:pt>
                <c:pt idx="9">
                  <c:v>L6228Q</c:v>
                </c:pt>
                <c:pt idx="10">
                  <c:v>L6229Q</c:v>
                </c:pt>
                <c:pt idx="11">
                  <c:v>L6470</c:v>
                </c:pt>
                <c:pt idx="12">
                  <c:v>L6230</c:v>
                </c:pt>
                <c:pt idx="13">
                  <c:v>L6207Q</c:v>
                </c:pt>
                <c:pt idx="14">
                  <c:v>L6208Q</c:v>
                </c:pt>
                <c:pt idx="15">
                  <c:v>L6235Q</c:v>
                </c:pt>
                <c:pt idx="16">
                  <c:v>L6206Q</c:v>
                </c:pt>
                <c:pt idx="17">
                  <c:v>L6474</c:v>
                </c:pt>
                <c:pt idx="18">
                  <c:v>L6472</c:v>
                </c:pt>
                <c:pt idx="19">
                  <c:v>L6480</c:v>
                </c:pt>
                <c:pt idx="20">
                  <c:v>L6482</c:v>
                </c:pt>
                <c:pt idx="21">
                  <c:v>POWERSTEP01</c:v>
                </c:pt>
                <c:pt idx="22">
                  <c:v>STSPIN220</c:v>
                </c:pt>
                <c:pt idx="23">
                  <c:v>STSPIN230</c:v>
                </c:pt>
                <c:pt idx="24">
                  <c:v>STSPIN240</c:v>
                </c:pt>
                <c:pt idx="25">
                  <c:v>STSPIN32F0</c:v>
                </c:pt>
                <c:pt idx="26">
                  <c:v>STSPIN250</c:v>
                </c:pt>
                <c:pt idx="27">
                  <c:v>STSPIN32F0A</c:v>
                </c:pt>
                <c:pt idx="28">
                  <c:v>STSPIN820</c:v>
                </c:pt>
                <c:pt idx="29">
                  <c:v>STSPIN233</c:v>
                </c:pt>
                <c:pt idx="30">
                  <c:v>STSPIN830</c:v>
                </c:pt>
                <c:pt idx="31">
                  <c:v>STSPIN840</c:v>
                </c:pt>
                <c:pt idx="32">
                  <c:v>STSPIN32F0601</c:v>
                </c:pt>
                <c:pt idx="33">
                  <c:v>STSPIN32F0602</c:v>
                </c:pt>
                <c:pt idx="34">
                  <c:v>STSPIN32F0251</c:v>
                </c:pt>
                <c:pt idx="35">
                  <c:v>STSPIN32F0252</c:v>
                </c:pt>
              </c:strCache>
            </c:strRef>
          </c:cat>
          <c:val>
            <c:numRef>
              <c:f>Feuil7!$E$2:$E$37</c:f>
              <c:numCache>
                <c:formatCode>mmm\-yy</c:formatCode>
                <c:ptCount val="36"/>
                <c:pt idx="0">
                  <c:v>47851</c:v>
                </c:pt>
                <c:pt idx="1">
                  <c:v>47851</c:v>
                </c:pt>
                <c:pt idx="2">
                  <c:v>47851</c:v>
                </c:pt>
                <c:pt idx="3">
                  <c:v>47851</c:v>
                </c:pt>
                <c:pt idx="4">
                  <c:v>47851</c:v>
                </c:pt>
                <c:pt idx="5">
                  <c:v>47851</c:v>
                </c:pt>
                <c:pt idx="6">
                  <c:v>47851</c:v>
                </c:pt>
                <c:pt idx="7">
                  <c:v>47851</c:v>
                </c:pt>
                <c:pt idx="8">
                  <c:v>47851</c:v>
                </c:pt>
                <c:pt idx="9">
                  <c:v>47851</c:v>
                </c:pt>
                <c:pt idx="10">
                  <c:v>47851</c:v>
                </c:pt>
                <c:pt idx="11">
                  <c:v>49677</c:v>
                </c:pt>
                <c:pt idx="12">
                  <c:v>47851</c:v>
                </c:pt>
                <c:pt idx="13">
                  <c:v>47851</c:v>
                </c:pt>
                <c:pt idx="14">
                  <c:v>47851</c:v>
                </c:pt>
                <c:pt idx="15">
                  <c:v>47851</c:v>
                </c:pt>
                <c:pt idx="16">
                  <c:v>47851</c:v>
                </c:pt>
                <c:pt idx="17">
                  <c:v>49677</c:v>
                </c:pt>
                <c:pt idx="18">
                  <c:v>49677</c:v>
                </c:pt>
                <c:pt idx="19">
                  <c:v>49677</c:v>
                </c:pt>
                <c:pt idx="20">
                  <c:v>49677</c:v>
                </c:pt>
                <c:pt idx="21">
                  <c:v>49677</c:v>
                </c:pt>
                <c:pt idx="22">
                  <c:v>49677</c:v>
                </c:pt>
                <c:pt idx="23">
                  <c:v>49677</c:v>
                </c:pt>
                <c:pt idx="24">
                  <c:v>49677</c:v>
                </c:pt>
                <c:pt idx="25">
                  <c:v>47851</c:v>
                </c:pt>
                <c:pt idx="26">
                  <c:v>49677</c:v>
                </c:pt>
                <c:pt idx="27">
                  <c:v>47851</c:v>
                </c:pt>
                <c:pt idx="28">
                  <c:v>49677</c:v>
                </c:pt>
                <c:pt idx="29">
                  <c:v>49677</c:v>
                </c:pt>
                <c:pt idx="30">
                  <c:v>49677</c:v>
                </c:pt>
                <c:pt idx="31">
                  <c:v>49677</c:v>
                </c:pt>
                <c:pt idx="32">
                  <c:v>47851</c:v>
                </c:pt>
                <c:pt idx="33">
                  <c:v>47851</c:v>
                </c:pt>
                <c:pt idx="34">
                  <c:v>47851</c:v>
                </c:pt>
                <c:pt idx="35">
                  <c:v>47851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6-46A2-A439-88897164DFED}"/>
            </c:ext>
          </c:extLst>
        </c:ser>
        <c:ser>
          <c:idx val="3"/>
          <c:order val="3"/>
          <c:tx>
            <c:strRef>
              <c:f>Feuil7!$F$1</c:f>
              <c:strCache>
                <c:ptCount val="1"/>
                <c:pt idx="0">
                  <c:v>Initial Release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name>Linear trend</c:nam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2336985603500773"/>
                  <c:y val="-1.454308059208334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Feuil7!$A$2:$B$37</c:f>
              <c:strCache>
                <c:ptCount val="36"/>
                <c:pt idx="0">
                  <c:v>L6206</c:v>
                </c:pt>
                <c:pt idx="1">
                  <c:v>L6207</c:v>
                </c:pt>
                <c:pt idx="2">
                  <c:v>L6208</c:v>
                </c:pt>
                <c:pt idx="3">
                  <c:v>L6226</c:v>
                </c:pt>
                <c:pt idx="4">
                  <c:v>L6227</c:v>
                </c:pt>
                <c:pt idx="5">
                  <c:v>L6228</c:v>
                </c:pt>
                <c:pt idx="6">
                  <c:v>L6235</c:v>
                </c:pt>
                <c:pt idx="7">
                  <c:v>L6227Q</c:v>
                </c:pt>
                <c:pt idx="8">
                  <c:v>L6226Q</c:v>
                </c:pt>
                <c:pt idx="9">
                  <c:v>L6228Q</c:v>
                </c:pt>
                <c:pt idx="10">
                  <c:v>L6229Q</c:v>
                </c:pt>
                <c:pt idx="11">
                  <c:v>L6470</c:v>
                </c:pt>
                <c:pt idx="12">
                  <c:v>L6230</c:v>
                </c:pt>
                <c:pt idx="13">
                  <c:v>L6207Q</c:v>
                </c:pt>
                <c:pt idx="14">
                  <c:v>L6208Q</c:v>
                </c:pt>
                <c:pt idx="15">
                  <c:v>L6235Q</c:v>
                </c:pt>
                <c:pt idx="16">
                  <c:v>L6206Q</c:v>
                </c:pt>
                <c:pt idx="17">
                  <c:v>L6474</c:v>
                </c:pt>
                <c:pt idx="18">
                  <c:v>L6472</c:v>
                </c:pt>
                <c:pt idx="19">
                  <c:v>L6480</c:v>
                </c:pt>
                <c:pt idx="20">
                  <c:v>L6482</c:v>
                </c:pt>
                <c:pt idx="21">
                  <c:v>POWERSTEP01</c:v>
                </c:pt>
                <c:pt idx="22">
                  <c:v>STSPIN220</c:v>
                </c:pt>
                <c:pt idx="23">
                  <c:v>STSPIN230</c:v>
                </c:pt>
                <c:pt idx="24">
                  <c:v>STSPIN240</c:v>
                </c:pt>
                <c:pt idx="25">
                  <c:v>STSPIN32F0</c:v>
                </c:pt>
                <c:pt idx="26">
                  <c:v>STSPIN250</c:v>
                </c:pt>
                <c:pt idx="27">
                  <c:v>STSPIN32F0A</c:v>
                </c:pt>
                <c:pt idx="28">
                  <c:v>STSPIN820</c:v>
                </c:pt>
                <c:pt idx="29">
                  <c:v>STSPIN233</c:v>
                </c:pt>
                <c:pt idx="30">
                  <c:v>STSPIN830</c:v>
                </c:pt>
                <c:pt idx="31">
                  <c:v>STSPIN840</c:v>
                </c:pt>
                <c:pt idx="32">
                  <c:v>STSPIN32F0601</c:v>
                </c:pt>
                <c:pt idx="33">
                  <c:v>STSPIN32F0602</c:v>
                </c:pt>
                <c:pt idx="34">
                  <c:v>STSPIN32F0251</c:v>
                </c:pt>
                <c:pt idx="35">
                  <c:v>STSPIN32F0252</c:v>
                </c:pt>
              </c:strCache>
            </c:strRef>
          </c:cat>
          <c:val>
            <c:numRef>
              <c:f>Feuil7!$F$2:$F$37</c:f>
              <c:numCache>
                <c:formatCode>mmm\-yy</c:formatCode>
                <c:ptCount val="36"/>
                <c:pt idx="0">
                  <c:v>37865</c:v>
                </c:pt>
                <c:pt idx="1">
                  <c:v>37865</c:v>
                </c:pt>
                <c:pt idx="2">
                  <c:v>37865</c:v>
                </c:pt>
                <c:pt idx="3">
                  <c:v>37865</c:v>
                </c:pt>
                <c:pt idx="4">
                  <c:v>37865</c:v>
                </c:pt>
                <c:pt idx="5">
                  <c:v>37865</c:v>
                </c:pt>
                <c:pt idx="6">
                  <c:v>37865</c:v>
                </c:pt>
                <c:pt idx="7">
                  <c:v>39417</c:v>
                </c:pt>
                <c:pt idx="8">
                  <c:v>39448</c:v>
                </c:pt>
                <c:pt idx="9">
                  <c:v>39448</c:v>
                </c:pt>
                <c:pt idx="10">
                  <c:v>39753</c:v>
                </c:pt>
                <c:pt idx="11">
                  <c:v>40118</c:v>
                </c:pt>
                <c:pt idx="12">
                  <c:v>40452</c:v>
                </c:pt>
                <c:pt idx="13">
                  <c:v>40725</c:v>
                </c:pt>
                <c:pt idx="14">
                  <c:v>40725</c:v>
                </c:pt>
                <c:pt idx="15">
                  <c:v>40725</c:v>
                </c:pt>
                <c:pt idx="16">
                  <c:v>40848</c:v>
                </c:pt>
                <c:pt idx="17">
                  <c:v>40878</c:v>
                </c:pt>
                <c:pt idx="18">
                  <c:v>40909</c:v>
                </c:pt>
                <c:pt idx="19">
                  <c:v>41061</c:v>
                </c:pt>
                <c:pt idx="20">
                  <c:v>41183</c:v>
                </c:pt>
                <c:pt idx="21">
                  <c:v>41456</c:v>
                </c:pt>
                <c:pt idx="22">
                  <c:v>42491</c:v>
                </c:pt>
                <c:pt idx="23">
                  <c:v>42491</c:v>
                </c:pt>
                <c:pt idx="24">
                  <c:v>42491</c:v>
                </c:pt>
                <c:pt idx="25">
                  <c:v>42614</c:v>
                </c:pt>
                <c:pt idx="26">
                  <c:v>42644</c:v>
                </c:pt>
                <c:pt idx="27">
                  <c:v>42917</c:v>
                </c:pt>
                <c:pt idx="28">
                  <c:v>42979</c:v>
                </c:pt>
                <c:pt idx="29">
                  <c:v>43101</c:v>
                </c:pt>
                <c:pt idx="30">
                  <c:v>43221</c:v>
                </c:pt>
                <c:pt idx="31">
                  <c:v>43221</c:v>
                </c:pt>
                <c:pt idx="32">
                  <c:v>43617</c:v>
                </c:pt>
                <c:pt idx="33">
                  <c:v>43617</c:v>
                </c:pt>
                <c:pt idx="34">
                  <c:v>43678</c:v>
                </c:pt>
                <c:pt idx="35">
                  <c:v>43678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6-46A2-A439-88897164D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151136"/>
        <c:axId val="655136992"/>
      </c:lineChart>
      <c:catAx>
        <c:axId val="6551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36992"/>
        <c:crosses val="autoZero"/>
        <c:auto val="1"/>
        <c:lblAlgn val="ctr"/>
        <c:lblOffset val="100"/>
        <c:noMultiLvlLbl val="0"/>
      </c:catAx>
      <c:valAx>
        <c:axId val="655136992"/>
        <c:scaling>
          <c:orientation val="minMax"/>
          <c:min val="378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Memories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Feuil6!$C$1</c:f>
              <c:strCache>
                <c:ptCount val="1"/>
                <c:pt idx="0">
                  <c:v>Date du début de l'engagment longévité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Feuil6!$A$2:$B$65</c:f>
              <c:strCache>
                <c:ptCount val="64"/>
                <c:pt idx="0">
                  <c:v>M95M01-DF</c:v>
                </c:pt>
                <c:pt idx="1">
                  <c:v>M95M01-R</c:v>
                </c:pt>
                <c:pt idx="2">
                  <c:v>M95M02-DR</c:v>
                </c:pt>
                <c:pt idx="3">
                  <c:v>M24M02-DR</c:v>
                </c:pt>
                <c:pt idx="4">
                  <c:v>M95640-A125</c:v>
                </c:pt>
                <c:pt idx="5">
                  <c:v>M95640-A145</c:v>
                </c:pt>
                <c:pt idx="6">
                  <c:v>M95256-A125</c:v>
                </c:pt>
                <c:pt idx="7">
                  <c:v>M95256-A145</c:v>
                </c:pt>
                <c:pt idx="8">
                  <c:v>M95512-A125</c:v>
                </c:pt>
                <c:pt idx="9">
                  <c:v>M95512-A145</c:v>
                </c:pt>
                <c:pt idx="10">
                  <c:v>M95080-DF</c:v>
                </c:pt>
                <c:pt idx="11">
                  <c:v>M95080-R</c:v>
                </c:pt>
                <c:pt idx="12">
                  <c:v>M95080-W</c:v>
                </c:pt>
                <c:pt idx="13">
                  <c:v>M95160-DF</c:v>
                </c:pt>
                <c:pt idx="14">
                  <c:v>M95160-R</c:v>
                </c:pt>
                <c:pt idx="15">
                  <c:v>M95160-W</c:v>
                </c:pt>
                <c:pt idx="16">
                  <c:v>M95320-A125</c:v>
                </c:pt>
                <c:pt idx="17">
                  <c:v>M95320-A145</c:v>
                </c:pt>
                <c:pt idx="18">
                  <c:v>M24C64-A125</c:v>
                </c:pt>
                <c:pt idx="19">
                  <c:v>M95128-A125</c:v>
                </c:pt>
                <c:pt idx="20">
                  <c:v>M95128-A145</c:v>
                </c:pt>
                <c:pt idx="21">
                  <c:v>M34E04</c:v>
                </c:pt>
                <c:pt idx="22">
                  <c:v>M95M01-A125</c:v>
                </c:pt>
                <c:pt idx="23">
                  <c:v>M95M01-A145</c:v>
                </c:pt>
                <c:pt idx="24">
                  <c:v>M24256-A125</c:v>
                </c:pt>
                <c:pt idx="25">
                  <c:v>M24512-A125</c:v>
                </c:pt>
                <c:pt idx="26">
                  <c:v>M24C32-A125</c:v>
                </c:pt>
                <c:pt idx="27">
                  <c:v>M24128-A125</c:v>
                </c:pt>
                <c:pt idx="28">
                  <c:v>M95160-A125</c:v>
                </c:pt>
                <c:pt idx="29">
                  <c:v>M95160-A145</c:v>
                </c:pt>
                <c:pt idx="30">
                  <c:v>M24M01-A125</c:v>
                </c:pt>
                <c:pt idx="31">
                  <c:v>M95080-A125</c:v>
                </c:pt>
                <c:pt idx="32">
                  <c:v>M95080-A145</c:v>
                </c:pt>
                <c:pt idx="33">
                  <c:v>M95040-A125</c:v>
                </c:pt>
                <c:pt idx="34">
                  <c:v>M95040-A145</c:v>
                </c:pt>
                <c:pt idx="35">
                  <c:v>M93C46-A125</c:v>
                </c:pt>
                <c:pt idx="36">
                  <c:v>M93C56-A125</c:v>
                </c:pt>
                <c:pt idx="37">
                  <c:v>M93C66-A125</c:v>
                </c:pt>
                <c:pt idx="38">
                  <c:v>M93C76-A125</c:v>
                </c:pt>
                <c:pt idx="39">
                  <c:v>M93C86-A125</c:v>
                </c:pt>
                <c:pt idx="40">
                  <c:v>M95020-A125</c:v>
                </c:pt>
                <c:pt idx="41">
                  <c:v>M24C16-A125</c:v>
                </c:pt>
                <c:pt idx="42">
                  <c:v>M24C08-A125</c:v>
                </c:pt>
                <c:pt idx="43">
                  <c:v>M24C02-A125</c:v>
                </c:pt>
                <c:pt idx="44">
                  <c:v>M95M02-A125</c:v>
                </c:pt>
                <c:pt idx="45">
                  <c:v>M24128-DRE</c:v>
                </c:pt>
                <c:pt idx="46">
                  <c:v>M24256-DRE</c:v>
                </c:pt>
                <c:pt idx="47">
                  <c:v>M24512-DRE</c:v>
                </c:pt>
                <c:pt idx="48">
                  <c:v>M24C04-DRE</c:v>
                </c:pt>
                <c:pt idx="49">
                  <c:v>M24C08-DRE</c:v>
                </c:pt>
                <c:pt idx="50">
                  <c:v>M24C16-DRE</c:v>
                </c:pt>
                <c:pt idx="51">
                  <c:v>M24C32-DRE</c:v>
                </c:pt>
                <c:pt idx="52">
                  <c:v>M24C64-DRE</c:v>
                </c:pt>
                <c:pt idx="53">
                  <c:v>M95512-DRE</c:v>
                </c:pt>
                <c:pt idx="54">
                  <c:v>M95640-DRE</c:v>
                </c:pt>
                <c:pt idx="55">
                  <c:v>M24C02-DRE</c:v>
                </c:pt>
                <c:pt idx="56">
                  <c:v>M95040-DRE</c:v>
                </c:pt>
                <c:pt idx="57">
                  <c:v>M95080-DRE</c:v>
                </c:pt>
                <c:pt idx="58">
                  <c:v>M95128-DRE</c:v>
                </c:pt>
                <c:pt idx="59">
                  <c:v>M95160-DRE</c:v>
                </c:pt>
                <c:pt idx="60">
                  <c:v>M95256-DRE</c:v>
                </c:pt>
                <c:pt idx="61">
                  <c:v>M95320-DRE</c:v>
                </c:pt>
                <c:pt idx="62">
                  <c:v>M34E04B</c:v>
                </c:pt>
                <c:pt idx="63">
                  <c:v>M93C56-DRE</c:v>
                </c:pt>
              </c:strCache>
            </c:strRef>
          </c:cat>
          <c:val>
            <c:numRef>
              <c:f>Feuil6!$C$2:$C$65</c:f>
            </c:numRef>
          </c:val>
          <c:smooth val="0"/>
          <c:extLst>
            <c:ext xmlns:c16="http://schemas.microsoft.com/office/drawing/2014/chart" uri="{C3380CC4-5D6E-409C-BE32-E72D297353CC}">
              <c16:uniqueId val="{00000000-82B4-4D65-BA61-63EC2F5306D4}"/>
            </c:ext>
          </c:extLst>
        </c:ser>
        <c:ser>
          <c:idx val="1"/>
          <c:order val="1"/>
          <c:tx>
            <c:strRef>
              <c:f>Feuil6!$D$1</c:f>
              <c:strCache>
                <c:ptCount val="1"/>
                <c:pt idx="0">
                  <c:v>Durée de l'engagement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Feuil6!$A$2:$B$65</c:f>
              <c:strCache>
                <c:ptCount val="64"/>
                <c:pt idx="0">
                  <c:v>M95M01-DF</c:v>
                </c:pt>
                <c:pt idx="1">
                  <c:v>M95M01-R</c:v>
                </c:pt>
                <c:pt idx="2">
                  <c:v>M95M02-DR</c:v>
                </c:pt>
                <c:pt idx="3">
                  <c:v>M24M02-DR</c:v>
                </c:pt>
                <c:pt idx="4">
                  <c:v>M95640-A125</c:v>
                </c:pt>
                <c:pt idx="5">
                  <c:v>M95640-A145</c:v>
                </c:pt>
                <c:pt idx="6">
                  <c:v>M95256-A125</c:v>
                </c:pt>
                <c:pt idx="7">
                  <c:v>M95256-A145</c:v>
                </c:pt>
                <c:pt idx="8">
                  <c:v>M95512-A125</c:v>
                </c:pt>
                <c:pt idx="9">
                  <c:v>M95512-A145</c:v>
                </c:pt>
                <c:pt idx="10">
                  <c:v>M95080-DF</c:v>
                </c:pt>
                <c:pt idx="11">
                  <c:v>M95080-R</c:v>
                </c:pt>
                <c:pt idx="12">
                  <c:v>M95080-W</c:v>
                </c:pt>
                <c:pt idx="13">
                  <c:v>M95160-DF</c:v>
                </c:pt>
                <c:pt idx="14">
                  <c:v>M95160-R</c:v>
                </c:pt>
                <c:pt idx="15">
                  <c:v>M95160-W</c:v>
                </c:pt>
                <c:pt idx="16">
                  <c:v>M95320-A125</c:v>
                </c:pt>
                <c:pt idx="17">
                  <c:v>M95320-A145</c:v>
                </c:pt>
                <c:pt idx="18">
                  <c:v>M24C64-A125</c:v>
                </c:pt>
                <c:pt idx="19">
                  <c:v>M95128-A125</c:v>
                </c:pt>
                <c:pt idx="20">
                  <c:v>M95128-A145</c:v>
                </c:pt>
                <c:pt idx="21">
                  <c:v>M34E04</c:v>
                </c:pt>
                <c:pt idx="22">
                  <c:v>M95M01-A125</c:v>
                </c:pt>
                <c:pt idx="23">
                  <c:v>M95M01-A145</c:v>
                </c:pt>
                <c:pt idx="24">
                  <c:v>M24256-A125</c:v>
                </c:pt>
                <c:pt idx="25">
                  <c:v>M24512-A125</c:v>
                </c:pt>
                <c:pt idx="26">
                  <c:v>M24C32-A125</c:v>
                </c:pt>
                <c:pt idx="27">
                  <c:v>M24128-A125</c:v>
                </c:pt>
                <c:pt idx="28">
                  <c:v>M95160-A125</c:v>
                </c:pt>
                <c:pt idx="29">
                  <c:v>M95160-A145</c:v>
                </c:pt>
                <c:pt idx="30">
                  <c:v>M24M01-A125</c:v>
                </c:pt>
                <c:pt idx="31">
                  <c:v>M95080-A125</c:v>
                </c:pt>
                <c:pt idx="32">
                  <c:v>M95080-A145</c:v>
                </c:pt>
                <c:pt idx="33">
                  <c:v>M95040-A125</c:v>
                </c:pt>
                <c:pt idx="34">
                  <c:v>M95040-A145</c:v>
                </c:pt>
                <c:pt idx="35">
                  <c:v>M93C46-A125</c:v>
                </c:pt>
                <c:pt idx="36">
                  <c:v>M93C56-A125</c:v>
                </c:pt>
                <c:pt idx="37">
                  <c:v>M93C66-A125</c:v>
                </c:pt>
                <c:pt idx="38">
                  <c:v>M93C76-A125</c:v>
                </c:pt>
                <c:pt idx="39">
                  <c:v>M93C86-A125</c:v>
                </c:pt>
                <c:pt idx="40">
                  <c:v>M95020-A125</c:v>
                </c:pt>
                <c:pt idx="41">
                  <c:v>M24C16-A125</c:v>
                </c:pt>
                <c:pt idx="42">
                  <c:v>M24C08-A125</c:v>
                </c:pt>
                <c:pt idx="43">
                  <c:v>M24C02-A125</c:v>
                </c:pt>
                <c:pt idx="44">
                  <c:v>M95M02-A125</c:v>
                </c:pt>
                <c:pt idx="45">
                  <c:v>M24128-DRE</c:v>
                </c:pt>
                <c:pt idx="46">
                  <c:v>M24256-DRE</c:v>
                </c:pt>
                <c:pt idx="47">
                  <c:v>M24512-DRE</c:v>
                </c:pt>
                <c:pt idx="48">
                  <c:v>M24C04-DRE</c:v>
                </c:pt>
                <c:pt idx="49">
                  <c:v>M24C08-DRE</c:v>
                </c:pt>
                <c:pt idx="50">
                  <c:v>M24C16-DRE</c:v>
                </c:pt>
                <c:pt idx="51">
                  <c:v>M24C32-DRE</c:v>
                </c:pt>
                <c:pt idx="52">
                  <c:v>M24C64-DRE</c:v>
                </c:pt>
                <c:pt idx="53">
                  <c:v>M95512-DRE</c:v>
                </c:pt>
                <c:pt idx="54">
                  <c:v>M95640-DRE</c:v>
                </c:pt>
                <c:pt idx="55">
                  <c:v>M24C02-DRE</c:v>
                </c:pt>
                <c:pt idx="56">
                  <c:v>M95040-DRE</c:v>
                </c:pt>
                <c:pt idx="57">
                  <c:v>M95080-DRE</c:v>
                </c:pt>
                <c:pt idx="58">
                  <c:v>M95128-DRE</c:v>
                </c:pt>
                <c:pt idx="59">
                  <c:v>M95160-DRE</c:v>
                </c:pt>
                <c:pt idx="60">
                  <c:v>M95256-DRE</c:v>
                </c:pt>
                <c:pt idx="61">
                  <c:v>M95320-DRE</c:v>
                </c:pt>
                <c:pt idx="62">
                  <c:v>M34E04B</c:v>
                </c:pt>
                <c:pt idx="63">
                  <c:v>M93C56-DRE</c:v>
                </c:pt>
              </c:strCache>
            </c:strRef>
          </c:cat>
          <c:val>
            <c:numRef>
              <c:f>Feuil6!$D$2:$D$65</c:f>
            </c:numRef>
          </c:val>
          <c:smooth val="0"/>
          <c:extLst>
            <c:ext xmlns:c16="http://schemas.microsoft.com/office/drawing/2014/chart" uri="{C3380CC4-5D6E-409C-BE32-E72D297353CC}">
              <c16:uniqueId val="{00000001-82B4-4D65-BA61-63EC2F5306D4}"/>
            </c:ext>
          </c:extLst>
        </c:ser>
        <c:ser>
          <c:idx val="2"/>
          <c:order val="2"/>
          <c:tx>
            <c:strRef>
              <c:f>Feuil6!$E$1</c:f>
              <c:strCache>
                <c:ptCount val="1"/>
                <c:pt idx="0">
                  <c:v>End of support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Feuil6!$A$2:$B$65</c:f>
              <c:strCache>
                <c:ptCount val="64"/>
                <c:pt idx="0">
                  <c:v>M95M01-DF</c:v>
                </c:pt>
                <c:pt idx="1">
                  <c:v>M95M01-R</c:v>
                </c:pt>
                <c:pt idx="2">
                  <c:v>M95M02-DR</c:v>
                </c:pt>
                <c:pt idx="3">
                  <c:v>M24M02-DR</c:v>
                </c:pt>
                <c:pt idx="4">
                  <c:v>M95640-A125</c:v>
                </c:pt>
                <c:pt idx="5">
                  <c:v>M95640-A145</c:v>
                </c:pt>
                <c:pt idx="6">
                  <c:v>M95256-A125</c:v>
                </c:pt>
                <c:pt idx="7">
                  <c:v>M95256-A145</c:v>
                </c:pt>
                <c:pt idx="8">
                  <c:v>M95512-A125</c:v>
                </c:pt>
                <c:pt idx="9">
                  <c:v>M95512-A145</c:v>
                </c:pt>
                <c:pt idx="10">
                  <c:v>M95080-DF</c:v>
                </c:pt>
                <c:pt idx="11">
                  <c:v>M95080-R</c:v>
                </c:pt>
                <c:pt idx="12">
                  <c:v>M95080-W</c:v>
                </c:pt>
                <c:pt idx="13">
                  <c:v>M95160-DF</c:v>
                </c:pt>
                <c:pt idx="14">
                  <c:v>M95160-R</c:v>
                </c:pt>
                <c:pt idx="15">
                  <c:v>M95160-W</c:v>
                </c:pt>
                <c:pt idx="16">
                  <c:v>M95320-A125</c:v>
                </c:pt>
                <c:pt idx="17">
                  <c:v>M95320-A145</c:v>
                </c:pt>
                <c:pt idx="18">
                  <c:v>M24C64-A125</c:v>
                </c:pt>
                <c:pt idx="19">
                  <c:v>M95128-A125</c:v>
                </c:pt>
                <c:pt idx="20">
                  <c:v>M95128-A145</c:v>
                </c:pt>
                <c:pt idx="21">
                  <c:v>M34E04</c:v>
                </c:pt>
                <c:pt idx="22">
                  <c:v>M95M01-A125</c:v>
                </c:pt>
                <c:pt idx="23">
                  <c:v>M95M01-A145</c:v>
                </c:pt>
                <c:pt idx="24">
                  <c:v>M24256-A125</c:v>
                </c:pt>
                <c:pt idx="25">
                  <c:v>M24512-A125</c:v>
                </c:pt>
                <c:pt idx="26">
                  <c:v>M24C32-A125</c:v>
                </c:pt>
                <c:pt idx="27">
                  <c:v>M24128-A125</c:v>
                </c:pt>
                <c:pt idx="28">
                  <c:v>M95160-A125</c:v>
                </c:pt>
                <c:pt idx="29">
                  <c:v>M95160-A145</c:v>
                </c:pt>
                <c:pt idx="30">
                  <c:v>M24M01-A125</c:v>
                </c:pt>
                <c:pt idx="31">
                  <c:v>M95080-A125</c:v>
                </c:pt>
                <c:pt idx="32">
                  <c:v>M95080-A145</c:v>
                </c:pt>
                <c:pt idx="33">
                  <c:v>M95040-A125</c:v>
                </c:pt>
                <c:pt idx="34">
                  <c:v>M95040-A145</c:v>
                </c:pt>
                <c:pt idx="35">
                  <c:v>M93C46-A125</c:v>
                </c:pt>
                <c:pt idx="36">
                  <c:v>M93C56-A125</c:v>
                </c:pt>
                <c:pt idx="37">
                  <c:v>M93C66-A125</c:v>
                </c:pt>
                <c:pt idx="38">
                  <c:v>M93C76-A125</c:v>
                </c:pt>
                <c:pt idx="39">
                  <c:v>M93C86-A125</c:v>
                </c:pt>
                <c:pt idx="40">
                  <c:v>M95020-A125</c:v>
                </c:pt>
                <c:pt idx="41">
                  <c:v>M24C16-A125</c:v>
                </c:pt>
                <c:pt idx="42">
                  <c:v>M24C08-A125</c:v>
                </c:pt>
                <c:pt idx="43">
                  <c:v>M24C02-A125</c:v>
                </c:pt>
                <c:pt idx="44">
                  <c:v>M95M02-A125</c:v>
                </c:pt>
                <c:pt idx="45">
                  <c:v>M24128-DRE</c:v>
                </c:pt>
                <c:pt idx="46">
                  <c:v>M24256-DRE</c:v>
                </c:pt>
                <c:pt idx="47">
                  <c:v>M24512-DRE</c:v>
                </c:pt>
                <c:pt idx="48">
                  <c:v>M24C04-DRE</c:v>
                </c:pt>
                <c:pt idx="49">
                  <c:v>M24C08-DRE</c:v>
                </c:pt>
                <c:pt idx="50">
                  <c:v>M24C16-DRE</c:v>
                </c:pt>
                <c:pt idx="51">
                  <c:v>M24C32-DRE</c:v>
                </c:pt>
                <c:pt idx="52">
                  <c:v>M24C64-DRE</c:v>
                </c:pt>
                <c:pt idx="53">
                  <c:v>M95512-DRE</c:v>
                </c:pt>
                <c:pt idx="54">
                  <c:v>M95640-DRE</c:v>
                </c:pt>
                <c:pt idx="55">
                  <c:v>M24C02-DRE</c:v>
                </c:pt>
                <c:pt idx="56">
                  <c:v>M95040-DRE</c:v>
                </c:pt>
                <c:pt idx="57">
                  <c:v>M95080-DRE</c:v>
                </c:pt>
                <c:pt idx="58">
                  <c:v>M95128-DRE</c:v>
                </c:pt>
                <c:pt idx="59">
                  <c:v>M95160-DRE</c:v>
                </c:pt>
                <c:pt idx="60">
                  <c:v>M95256-DRE</c:v>
                </c:pt>
                <c:pt idx="61">
                  <c:v>M95320-DRE</c:v>
                </c:pt>
                <c:pt idx="62">
                  <c:v>M34E04B</c:v>
                </c:pt>
                <c:pt idx="63">
                  <c:v>M93C56-DRE</c:v>
                </c:pt>
              </c:strCache>
            </c:strRef>
          </c:cat>
          <c:val>
            <c:numRef>
              <c:f>Feuil6!$E$2:$E$65</c:f>
              <c:numCache>
                <c:formatCode>mmm\-yy</c:formatCode>
                <c:ptCount val="64"/>
                <c:pt idx="0">
                  <c:v>47120</c:v>
                </c:pt>
                <c:pt idx="1">
                  <c:v>47120</c:v>
                </c:pt>
                <c:pt idx="2">
                  <c:v>47120</c:v>
                </c:pt>
                <c:pt idx="3">
                  <c:v>47120</c:v>
                </c:pt>
                <c:pt idx="4">
                  <c:v>47120</c:v>
                </c:pt>
                <c:pt idx="5">
                  <c:v>47120</c:v>
                </c:pt>
                <c:pt idx="6">
                  <c:v>47120</c:v>
                </c:pt>
                <c:pt idx="7">
                  <c:v>47120</c:v>
                </c:pt>
                <c:pt idx="8">
                  <c:v>47120</c:v>
                </c:pt>
                <c:pt idx="9">
                  <c:v>47120</c:v>
                </c:pt>
                <c:pt idx="10">
                  <c:v>47120</c:v>
                </c:pt>
                <c:pt idx="11">
                  <c:v>47120</c:v>
                </c:pt>
                <c:pt idx="12">
                  <c:v>47120</c:v>
                </c:pt>
                <c:pt idx="13">
                  <c:v>47120</c:v>
                </c:pt>
                <c:pt idx="14">
                  <c:v>47120</c:v>
                </c:pt>
                <c:pt idx="15">
                  <c:v>47120</c:v>
                </c:pt>
                <c:pt idx="16">
                  <c:v>47120</c:v>
                </c:pt>
                <c:pt idx="17">
                  <c:v>47120</c:v>
                </c:pt>
                <c:pt idx="18">
                  <c:v>47120</c:v>
                </c:pt>
                <c:pt idx="19">
                  <c:v>47120</c:v>
                </c:pt>
                <c:pt idx="20">
                  <c:v>47120</c:v>
                </c:pt>
                <c:pt idx="21">
                  <c:v>47120</c:v>
                </c:pt>
                <c:pt idx="22">
                  <c:v>47120</c:v>
                </c:pt>
                <c:pt idx="23">
                  <c:v>47120</c:v>
                </c:pt>
                <c:pt idx="24">
                  <c:v>47120</c:v>
                </c:pt>
                <c:pt idx="25">
                  <c:v>47120</c:v>
                </c:pt>
                <c:pt idx="26">
                  <c:v>47120</c:v>
                </c:pt>
                <c:pt idx="27">
                  <c:v>47120</c:v>
                </c:pt>
                <c:pt idx="28">
                  <c:v>47120</c:v>
                </c:pt>
                <c:pt idx="29">
                  <c:v>47120</c:v>
                </c:pt>
                <c:pt idx="30">
                  <c:v>47120</c:v>
                </c:pt>
                <c:pt idx="31">
                  <c:v>47120</c:v>
                </c:pt>
                <c:pt idx="32">
                  <c:v>47120</c:v>
                </c:pt>
                <c:pt idx="33">
                  <c:v>47120</c:v>
                </c:pt>
                <c:pt idx="34">
                  <c:v>47120</c:v>
                </c:pt>
                <c:pt idx="35">
                  <c:v>47120</c:v>
                </c:pt>
                <c:pt idx="36">
                  <c:v>47120</c:v>
                </c:pt>
                <c:pt idx="37">
                  <c:v>47120</c:v>
                </c:pt>
                <c:pt idx="38">
                  <c:v>47120</c:v>
                </c:pt>
                <c:pt idx="39">
                  <c:v>47120</c:v>
                </c:pt>
                <c:pt idx="40">
                  <c:v>47120</c:v>
                </c:pt>
                <c:pt idx="41">
                  <c:v>47120</c:v>
                </c:pt>
                <c:pt idx="42">
                  <c:v>47120</c:v>
                </c:pt>
                <c:pt idx="43">
                  <c:v>47120</c:v>
                </c:pt>
                <c:pt idx="44">
                  <c:v>47120</c:v>
                </c:pt>
                <c:pt idx="45">
                  <c:v>47120</c:v>
                </c:pt>
                <c:pt idx="46">
                  <c:v>47120</c:v>
                </c:pt>
                <c:pt idx="47">
                  <c:v>47120</c:v>
                </c:pt>
                <c:pt idx="48">
                  <c:v>47120</c:v>
                </c:pt>
                <c:pt idx="49">
                  <c:v>47120</c:v>
                </c:pt>
                <c:pt idx="50">
                  <c:v>47120</c:v>
                </c:pt>
                <c:pt idx="51">
                  <c:v>47120</c:v>
                </c:pt>
                <c:pt idx="52">
                  <c:v>47120</c:v>
                </c:pt>
                <c:pt idx="53">
                  <c:v>47120</c:v>
                </c:pt>
                <c:pt idx="54">
                  <c:v>47120</c:v>
                </c:pt>
                <c:pt idx="55">
                  <c:v>47120</c:v>
                </c:pt>
                <c:pt idx="56">
                  <c:v>47120</c:v>
                </c:pt>
                <c:pt idx="57">
                  <c:v>47120</c:v>
                </c:pt>
                <c:pt idx="58">
                  <c:v>47120</c:v>
                </c:pt>
                <c:pt idx="59">
                  <c:v>47120</c:v>
                </c:pt>
                <c:pt idx="60">
                  <c:v>47120</c:v>
                </c:pt>
                <c:pt idx="61">
                  <c:v>47120</c:v>
                </c:pt>
                <c:pt idx="62">
                  <c:v>47120</c:v>
                </c:pt>
                <c:pt idx="63">
                  <c:v>47120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B4-4D65-BA61-63EC2F5306D4}"/>
            </c:ext>
          </c:extLst>
        </c:ser>
        <c:ser>
          <c:idx val="3"/>
          <c:order val="3"/>
          <c:tx>
            <c:strRef>
              <c:f>Feuil6!$F$1</c:f>
              <c:strCache>
                <c:ptCount val="1"/>
                <c:pt idx="0">
                  <c:v>Initial Release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name>Linear trend</c:nam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34098287923214621"/>
                  <c:y val="-6.585338392589505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Feuil6!$A$2:$B$65</c:f>
              <c:strCache>
                <c:ptCount val="64"/>
                <c:pt idx="0">
                  <c:v>M95M01-DF</c:v>
                </c:pt>
                <c:pt idx="1">
                  <c:v>M95M01-R</c:v>
                </c:pt>
                <c:pt idx="2">
                  <c:v>M95M02-DR</c:v>
                </c:pt>
                <c:pt idx="3">
                  <c:v>M24M02-DR</c:v>
                </c:pt>
                <c:pt idx="4">
                  <c:v>M95640-A125</c:v>
                </c:pt>
                <c:pt idx="5">
                  <c:v>M95640-A145</c:v>
                </c:pt>
                <c:pt idx="6">
                  <c:v>M95256-A125</c:v>
                </c:pt>
                <c:pt idx="7">
                  <c:v>M95256-A145</c:v>
                </c:pt>
                <c:pt idx="8">
                  <c:v>M95512-A125</c:v>
                </c:pt>
                <c:pt idx="9">
                  <c:v>M95512-A145</c:v>
                </c:pt>
                <c:pt idx="10">
                  <c:v>M95080-DF</c:v>
                </c:pt>
                <c:pt idx="11">
                  <c:v>M95080-R</c:v>
                </c:pt>
                <c:pt idx="12">
                  <c:v>M95080-W</c:v>
                </c:pt>
                <c:pt idx="13">
                  <c:v>M95160-DF</c:v>
                </c:pt>
                <c:pt idx="14">
                  <c:v>M95160-R</c:v>
                </c:pt>
                <c:pt idx="15">
                  <c:v>M95160-W</c:v>
                </c:pt>
                <c:pt idx="16">
                  <c:v>M95320-A125</c:v>
                </c:pt>
                <c:pt idx="17">
                  <c:v>M95320-A145</c:v>
                </c:pt>
                <c:pt idx="18">
                  <c:v>M24C64-A125</c:v>
                </c:pt>
                <c:pt idx="19">
                  <c:v>M95128-A125</c:v>
                </c:pt>
                <c:pt idx="20">
                  <c:v>M95128-A145</c:v>
                </c:pt>
                <c:pt idx="21">
                  <c:v>M34E04</c:v>
                </c:pt>
                <c:pt idx="22">
                  <c:v>M95M01-A125</c:v>
                </c:pt>
                <c:pt idx="23">
                  <c:v>M95M01-A145</c:v>
                </c:pt>
                <c:pt idx="24">
                  <c:v>M24256-A125</c:v>
                </c:pt>
                <c:pt idx="25">
                  <c:v>M24512-A125</c:v>
                </c:pt>
                <c:pt idx="26">
                  <c:v>M24C32-A125</c:v>
                </c:pt>
                <c:pt idx="27">
                  <c:v>M24128-A125</c:v>
                </c:pt>
                <c:pt idx="28">
                  <c:v>M95160-A125</c:v>
                </c:pt>
                <c:pt idx="29">
                  <c:v>M95160-A145</c:v>
                </c:pt>
                <c:pt idx="30">
                  <c:v>M24M01-A125</c:v>
                </c:pt>
                <c:pt idx="31">
                  <c:v>M95080-A125</c:v>
                </c:pt>
                <c:pt idx="32">
                  <c:v>M95080-A145</c:v>
                </c:pt>
                <c:pt idx="33">
                  <c:v>M95040-A125</c:v>
                </c:pt>
                <c:pt idx="34">
                  <c:v>M95040-A145</c:v>
                </c:pt>
                <c:pt idx="35">
                  <c:v>M93C46-A125</c:v>
                </c:pt>
                <c:pt idx="36">
                  <c:v>M93C56-A125</c:v>
                </c:pt>
                <c:pt idx="37">
                  <c:v>M93C66-A125</c:v>
                </c:pt>
                <c:pt idx="38">
                  <c:v>M93C76-A125</c:v>
                </c:pt>
                <c:pt idx="39">
                  <c:v>M93C86-A125</c:v>
                </c:pt>
                <c:pt idx="40">
                  <c:v>M95020-A125</c:v>
                </c:pt>
                <c:pt idx="41">
                  <c:v>M24C16-A125</c:v>
                </c:pt>
                <c:pt idx="42">
                  <c:v>M24C08-A125</c:v>
                </c:pt>
                <c:pt idx="43">
                  <c:v>M24C02-A125</c:v>
                </c:pt>
                <c:pt idx="44">
                  <c:v>M95M02-A125</c:v>
                </c:pt>
                <c:pt idx="45">
                  <c:v>M24128-DRE</c:v>
                </c:pt>
                <c:pt idx="46">
                  <c:v>M24256-DRE</c:v>
                </c:pt>
                <c:pt idx="47">
                  <c:v>M24512-DRE</c:v>
                </c:pt>
                <c:pt idx="48">
                  <c:v>M24C04-DRE</c:v>
                </c:pt>
                <c:pt idx="49">
                  <c:v>M24C08-DRE</c:v>
                </c:pt>
                <c:pt idx="50">
                  <c:v>M24C16-DRE</c:v>
                </c:pt>
                <c:pt idx="51">
                  <c:v>M24C32-DRE</c:v>
                </c:pt>
                <c:pt idx="52">
                  <c:v>M24C64-DRE</c:v>
                </c:pt>
                <c:pt idx="53">
                  <c:v>M95512-DRE</c:v>
                </c:pt>
                <c:pt idx="54">
                  <c:v>M95640-DRE</c:v>
                </c:pt>
                <c:pt idx="55">
                  <c:v>M24C02-DRE</c:v>
                </c:pt>
                <c:pt idx="56">
                  <c:v>M95040-DRE</c:v>
                </c:pt>
                <c:pt idx="57">
                  <c:v>M95080-DRE</c:v>
                </c:pt>
                <c:pt idx="58">
                  <c:v>M95128-DRE</c:v>
                </c:pt>
                <c:pt idx="59">
                  <c:v>M95160-DRE</c:v>
                </c:pt>
                <c:pt idx="60">
                  <c:v>M95256-DRE</c:v>
                </c:pt>
                <c:pt idx="61">
                  <c:v>M95320-DRE</c:v>
                </c:pt>
                <c:pt idx="62">
                  <c:v>M34E04B</c:v>
                </c:pt>
                <c:pt idx="63">
                  <c:v>M93C56-DRE</c:v>
                </c:pt>
              </c:strCache>
            </c:strRef>
          </c:cat>
          <c:val>
            <c:numRef>
              <c:f>Feuil6!$F$2:$F$65</c:f>
              <c:numCache>
                <c:formatCode>mmm\-yy</c:formatCode>
                <c:ptCount val="64"/>
                <c:pt idx="0">
                  <c:v>39142</c:v>
                </c:pt>
                <c:pt idx="1">
                  <c:v>39142</c:v>
                </c:pt>
                <c:pt idx="2">
                  <c:v>40483</c:v>
                </c:pt>
                <c:pt idx="3">
                  <c:v>40513</c:v>
                </c:pt>
                <c:pt idx="4">
                  <c:v>40878</c:v>
                </c:pt>
                <c:pt idx="5">
                  <c:v>40878</c:v>
                </c:pt>
                <c:pt idx="6">
                  <c:v>40940</c:v>
                </c:pt>
                <c:pt idx="7">
                  <c:v>40940</c:v>
                </c:pt>
                <c:pt idx="8">
                  <c:v>40940</c:v>
                </c:pt>
                <c:pt idx="9">
                  <c:v>40940</c:v>
                </c:pt>
                <c:pt idx="10">
                  <c:v>40969</c:v>
                </c:pt>
                <c:pt idx="11">
                  <c:v>40969</c:v>
                </c:pt>
                <c:pt idx="12">
                  <c:v>40969</c:v>
                </c:pt>
                <c:pt idx="13">
                  <c:v>40969</c:v>
                </c:pt>
                <c:pt idx="14">
                  <c:v>40969</c:v>
                </c:pt>
                <c:pt idx="15">
                  <c:v>40969</c:v>
                </c:pt>
                <c:pt idx="16">
                  <c:v>40969</c:v>
                </c:pt>
                <c:pt idx="17">
                  <c:v>40969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41061</c:v>
                </c:pt>
                <c:pt idx="22">
                  <c:v>41061</c:v>
                </c:pt>
                <c:pt idx="23">
                  <c:v>41061</c:v>
                </c:pt>
                <c:pt idx="24">
                  <c:v>41122</c:v>
                </c:pt>
                <c:pt idx="25">
                  <c:v>41122</c:v>
                </c:pt>
                <c:pt idx="26">
                  <c:v>41122</c:v>
                </c:pt>
                <c:pt idx="27">
                  <c:v>41183</c:v>
                </c:pt>
                <c:pt idx="28">
                  <c:v>41244</c:v>
                </c:pt>
                <c:pt idx="29">
                  <c:v>41244</c:v>
                </c:pt>
                <c:pt idx="30">
                  <c:v>41275</c:v>
                </c:pt>
                <c:pt idx="31">
                  <c:v>41306</c:v>
                </c:pt>
                <c:pt idx="32">
                  <c:v>41306</c:v>
                </c:pt>
                <c:pt idx="33">
                  <c:v>41365</c:v>
                </c:pt>
                <c:pt idx="34">
                  <c:v>41365</c:v>
                </c:pt>
                <c:pt idx="35">
                  <c:v>41487</c:v>
                </c:pt>
                <c:pt idx="36">
                  <c:v>41487</c:v>
                </c:pt>
                <c:pt idx="37">
                  <c:v>41487</c:v>
                </c:pt>
                <c:pt idx="38">
                  <c:v>41487</c:v>
                </c:pt>
                <c:pt idx="39">
                  <c:v>41487</c:v>
                </c:pt>
                <c:pt idx="40">
                  <c:v>41548</c:v>
                </c:pt>
                <c:pt idx="41">
                  <c:v>41640</c:v>
                </c:pt>
                <c:pt idx="42">
                  <c:v>41671</c:v>
                </c:pt>
                <c:pt idx="43">
                  <c:v>41760</c:v>
                </c:pt>
                <c:pt idx="44">
                  <c:v>41883</c:v>
                </c:pt>
                <c:pt idx="45">
                  <c:v>42005</c:v>
                </c:pt>
                <c:pt idx="46">
                  <c:v>42005</c:v>
                </c:pt>
                <c:pt idx="47">
                  <c:v>42005</c:v>
                </c:pt>
                <c:pt idx="48">
                  <c:v>42005</c:v>
                </c:pt>
                <c:pt idx="49">
                  <c:v>42005</c:v>
                </c:pt>
                <c:pt idx="50">
                  <c:v>42005</c:v>
                </c:pt>
                <c:pt idx="51">
                  <c:v>42005</c:v>
                </c:pt>
                <c:pt idx="52">
                  <c:v>42005</c:v>
                </c:pt>
                <c:pt idx="53">
                  <c:v>42005</c:v>
                </c:pt>
                <c:pt idx="54">
                  <c:v>42005</c:v>
                </c:pt>
                <c:pt idx="55">
                  <c:v>42036</c:v>
                </c:pt>
                <c:pt idx="56">
                  <c:v>42036</c:v>
                </c:pt>
                <c:pt idx="57">
                  <c:v>42036</c:v>
                </c:pt>
                <c:pt idx="58">
                  <c:v>42036</c:v>
                </c:pt>
                <c:pt idx="59">
                  <c:v>42036</c:v>
                </c:pt>
                <c:pt idx="60">
                  <c:v>42036</c:v>
                </c:pt>
                <c:pt idx="61">
                  <c:v>42036</c:v>
                </c:pt>
                <c:pt idx="62">
                  <c:v>42278</c:v>
                </c:pt>
                <c:pt idx="63">
                  <c:v>42309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B4-4D65-BA61-63EC2F530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395200"/>
        <c:axId val="589379392"/>
      </c:lineChart>
      <c:catAx>
        <c:axId val="58939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79392"/>
        <c:crosses val="autoZero"/>
        <c:auto val="1"/>
        <c:lblAlgn val="ctr"/>
        <c:lblOffset val="100"/>
        <c:noMultiLvlLbl val="0"/>
      </c:catAx>
      <c:valAx>
        <c:axId val="589379392"/>
        <c:scaling>
          <c:orientation val="minMax"/>
          <c:min val="391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9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493416356428255E-2"/>
          <c:y val="0.86144451999210403"/>
          <c:w val="0.90950658364357173"/>
          <c:h val="0.10361521677260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Power Mgt estimated lifespan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Feuil8!$J$1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5820625546806647"/>
                  <c:y val="-0.306119130941965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Feuil8!$F$2:$F$105</c:f>
              <c:numCache>
                <c:formatCode>mmm\-yy</c:formatCode>
                <c:ptCount val="104"/>
                <c:pt idx="0">
                  <c:v>37104</c:v>
                </c:pt>
                <c:pt idx="1">
                  <c:v>38504</c:v>
                </c:pt>
                <c:pt idx="2">
                  <c:v>38504</c:v>
                </c:pt>
                <c:pt idx="3">
                  <c:v>38596</c:v>
                </c:pt>
                <c:pt idx="4">
                  <c:v>38596</c:v>
                </c:pt>
                <c:pt idx="5">
                  <c:v>38596</c:v>
                </c:pt>
                <c:pt idx="6">
                  <c:v>38596</c:v>
                </c:pt>
                <c:pt idx="7">
                  <c:v>38596</c:v>
                </c:pt>
                <c:pt idx="8">
                  <c:v>38657</c:v>
                </c:pt>
                <c:pt idx="9">
                  <c:v>38777</c:v>
                </c:pt>
                <c:pt idx="10">
                  <c:v>38808</c:v>
                </c:pt>
                <c:pt idx="11">
                  <c:v>38869</c:v>
                </c:pt>
                <c:pt idx="12">
                  <c:v>38961</c:v>
                </c:pt>
                <c:pt idx="13">
                  <c:v>38961</c:v>
                </c:pt>
                <c:pt idx="14">
                  <c:v>38961</c:v>
                </c:pt>
                <c:pt idx="15">
                  <c:v>39264</c:v>
                </c:pt>
                <c:pt idx="16">
                  <c:v>39295</c:v>
                </c:pt>
                <c:pt idx="17">
                  <c:v>39295</c:v>
                </c:pt>
                <c:pt idx="18">
                  <c:v>39295</c:v>
                </c:pt>
                <c:pt idx="19">
                  <c:v>39295</c:v>
                </c:pt>
                <c:pt idx="20">
                  <c:v>39356</c:v>
                </c:pt>
                <c:pt idx="21">
                  <c:v>39356</c:v>
                </c:pt>
                <c:pt idx="22">
                  <c:v>39356</c:v>
                </c:pt>
                <c:pt idx="23">
                  <c:v>39356</c:v>
                </c:pt>
                <c:pt idx="24">
                  <c:v>39479</c:v>
                </c:pt>
                <c:pt idx="25">
                  <c:v>39508</c:v>
                </c:pt>
                <c:pt idx="26">
                  <c:v>39569</c:v>
                </c:pt>
                <c:pt idx="27">
                  <c:v>39630</c:v>
                </c:pt>
                <c:pt idx="28">
                  <c:v>39783</c:v>
                </c:pt>
                <c:pt idx="29">
                  <c:v>39783</c:v>
                </c:pt>
                <c:pt idx="30">
                  <c:v>39873</c:v>
                </c:pt>
                <c:pt idx="31">
                  <c:v>39995</c:v>
                </c:pt>
                <c:pt idx="32">
                  <c:v>40238</c:v>
                </c:pt>
                <c:pt idx="33">
                  <c:v>40483</c:v>
                </c:pt>
                <c:pt idx="34">
                  <c:v>40513</c:v>
                </c:pt>
                <c:pt idx="35">
                  <c:v>40513</c:v>
                </c:pt>
                <c:pt idx="36">
                  <c:v>40634</c:v>
                </c:pt>
                <c:pt idx="37">
                  <c:v>40634</c:v>
                </c:pt>
                <c:pt idx="38">
                  <c:v>40634</c:v>
                </c:pt>
                <c:pt idx="39">
                  <c:v>40664</c:v>
                </c:pt>
                <c:pt idx="40">
                  <c:v>40940</c:v>
                </c:pt>
                <c:pt idx="41">
                  <c:v>41000</c:v>
                </c:pt>
                <c:pt idx="42">
                  <c:v>41061</c:v>
                </c:pt>
                <c:pt idx="43">
                  <c:v>41091</c:v>
                </c:pt>
                <c:pt idx="44">
                  <c:v>41122</c:v>
                </c:pt>
                <c:pt idx="45">
                  <c:v>41214</c:v>
                </c:pt>
                <c:pt idx="46">
                  <c:v>41275</c:v>
                </c:pt>
                <c:pt idx="47">
                  <c:v>41334</c:v>
                </c:pt>
                <c:pt idx="48">
                  <c:v>41334</c:v>
                </c:pt>
                <c:pt idx="49">
                  <c:v>41395</c:v>
                </c:pt>
                <c:pt idx="50">
                  <c:v>41395</c:v>
                </c:pt>
                <c:pt idx="51">
                  <c:v>41395</c:v>
                </c:pt>
                <c:pt idx="52">
                  <c:v>41395</c:v>
                </c:pt>
                <c:pt idx="53">
                  <c:v>41579</c:v>
                </c:pt>
                <c:pt idx="54">
                  <c:v>41609</c:v>
                </c:pt>
                <c:pt idx="55">
                  <c:v>41609</c:v>
                </c:pt>
                <c:pt idx="56">
                  <c:v>41640</c:v>
                </c:pt>
                <c:pt idx="57">
                  <c:v>41699</c:v>
                </c:pt>
                <c:pt idx="58">
                  <c:v>41760</c:v>
                </c:pt>
                <c:pt idx="59">
                  <c:v>41821</c:v>
                </c:pt>
                <c:pt idx="60">
                  <c:v>41821</c:v>
                </c:pt>
                <c:pt idx="61">
                  <c:v>41883</c:v>
                </c:pt>
                <c:pt idx="62">
                  <c:v>41913</c:v>
                </c:pt>
                <c:pt idx="63">
                  <c:v>41913</c:v>
                </c:pt>
                <c:pt idx="64">
                  <c:v>41944</c:v>
                </c:pt>
                <c:pt idx="65">
                  <c:v>42064</c:v>
                </c:pt>
                <c:pt idx="66">
                  <c:v>42064</c:v>
                </c:pt>
                <c:pt idx="67">
                  <c:v>42064</c:v>
                </c:pt>
                <c:pt idx="68">
                  <c:v>42064</c:v>
                </c:pt>
                <c:pt idx="69">
                  <c:v>42125</c:v>
                </c:pt>
                <c:pt idx="70">
                  <c:v>42125</c:v>
                </c:pt>
                <c:pt idx="71">
                  <c:v>42125</c:v>
                </c:pt>
                <c:pt idx="72">
                  <c:v>42309</c:v>
                </c:pt>
                <c:pt idx="73">
                  <c:v>42309</c:v>
                </c:pt>
                <c:pt idx="74">
                  <c:v>42430</c:v>
                </c:pt>
                <c:pt idx="75">
                  <c:v>42583</c:v>
                </c:pt>
                <c:pt idx="76">
                  <c:v>42614</c:v>
                </c:pt>
                <c:pt idx="77">
                  <c:v>42767</c:v>
                </c:pt>
                <c:pt idx="78">
                  <c:v>42767</c:v>
                </c:pt>
                <c:pt idx="79">
                  <c:v>42795</c:v>
                </c:pt>
                <c:pt idx="80">
                  <c:v>42795</c:v>
                </c:pt>
                <c:pt idx="81">
                  <c:v>42917</c:v>
                </c:pt>
                <c:pt idx="82">
                  <c:v>42979</c:v>
                </c:pt>
                <c:pt idx="83">
                  <c:v>43221</c:v>
                </c:pt>
                <c:pt idx="84">
                  <c:v>43252</c:v>
                </c:pt>
                <c:pt idx="85">
                  <c:v>43252</c:v>
                </c:pt>
                <c:pt idx="86">
                  <c:v>43282</c:v>
                </c:pt>
                <c:pt idx="87">
                  <c:v>43313</c:v>
                </c:pt>
                <c:pt idx="88">
                  <c:v>43374</c:v>
                </c:pt>
                <c:pt idx="89">
                  <c:v>43586</c:v>
                </c:pt>
                <c:pt idx="90">
                  <c:v>43617</c:v>
                </c:pt>
                <c:pt idx="91">
                  <c:v>43862</c:v>
                </c:pt>
                <c:pt idx="92">
                  <c:v>43922</c:v>
                </c:pt>
                <c:pt idx="93">
                  <c:v>43922</c:v>
                </c:pt>
                <c:pt idx="94">
                  <c:v>44044</c:v>
                </c:pt>
                <c:pt idx="95">
                  <c:v>44044</c:v>
                </c:pt>
                <c:pt idx="96">
                  <c:v>44075</c:v>
                </c:pt>
                <c:pt idx="97">
                  <c:v>44105</c:v>
                </c:pt>
                <c:pt idx="98">
                  <c:v>44440</c:v>
                </c:pt>
                <c:pt idx="99">
                  <c:v>44470</c:v>
                </c:pt>
                <c:pt idx="100">
                  <c:v>44470</c:v>
                </c:pt>
                <c:pt idx="101">
                  <c:v>44501</c:v>
                </c:pt>
                <c:pt idx="102">
                  <c:v>44501</c:v>
                </c:pt>
                <c:pt idx="103">
                  <c:v>44531</c:v>
                </c:pt>
              </c:numCache>
            </c:numRef>
          </c:cat>
          <c:val>
            <c:numRef>
              <c:f>Feuil8!$J$2:$J$105</c:f>
              <c:numCache>
                <c:formatCode>General</c:formatCode>
                <c:ptCount val="104"/>
                <c:pt idx="0">
                  <c:v>401</c:v>
                </c:pt>
                <c:pt idx="1">
                  <c:v>355</c:v>
                </c:pt>
                <c:pt idx="2">
                  <c:v>355</c:v>
                </c:pt>
                <c:pt idx="3">
                  <c:v>352</c:v>
                </c:pt>
                <c:pt idx="4">
                  <c:v>352</c:v>
                </c:pt>
                <c:pt idx="5">
                  <c:v>352</c:v>
                </c:pt>
                <c:pt idx="6">
                  <c:v>352</c:v>
                </c:pt>
                <c:pt idx="7">
                  <c:v>352</c:v>
                </c:pt>
                <c:pt idx="8">
                  <c:v>350</c:v>
                </c:pt>
                <c:pt idx="9">
                  <c:v>346</c:v>
                </c:pt>
                <c:pt idx="10">
                  <c:v>345</c:v>
                </c:pt>
                <c:pt idx="11">
                  <c:v>343</c:v>
                </c:pt>
                <c:pt idx="12">
                  <c:v>340</c:v>
                </c:pt>
                <c:pt idx="13">
                  <c:v>340</c:v>
                </c:pt>
                <c:pt idx="14">
                  <c:v>340</c:v>
                </c:pt>
                <c:pt idx="15">
                  <c:v>330</c:v>
                </c:pt>
                <c:pt idx="16">
                  <c:v>285</c:v>
                </c:pt>
                <c:pt idx="17">
                  <c:v>285</c:v>
                </c:pt>
                <c:pt idx="18">
                  <c:v>285</c:v>
                </c:pt>
                <c:pt idx="19">
                  <c:v>285</c:v>
                </c:pt>
                <c:pt idx="20">
                  <c:v>339</c:v>
                </c:pt>
                <c:pt idx="21">
                  <c:v>339</c:v>
                </c:pt>
                <c:pt idx="22">
                  <c:v>339</c:v>
                </c:pt>
                <c:pt idx="23">
                  <c:v>339</c:v>
                </c:pt>
                <c:pt idx="24">
                  <c:v>335</c:v>
                </c:pt>
                <c:pt idx="25">
                  <c:v>334</c:v>
                </c:pt>
                <c:pt idx="26">
                  <c:v>276</c:v>
                </c:pt>
                <c:pt idx="27">
                  <c:v>330</c:v>
                </c:pt>
                <c:pt idx="28">
                  <c:v>313</c:v>
                </c:pt>
                <c:pt idx="29">
                  <c:v>313</c:v>
                </c:pt>
                <c:pt idx="30">
                  <c:v>266</c:v>
                </c:pt>
                <c:pt idx="31">
                  <c:v>262</c:v>
                </c:pt>
                <c:pt idx="32">
                  <c:v>254</c:v>
                </c:pt>
                <c:pt idx="33">
                  <c:v>246</c:v>
                </c:pt>
                <c:pt idx="34">
                  <c:v>301</c:v>
                </c:pt>
                <c:pt idx="35">
                  <c:v>301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240</c:v>
                </c:pt>
                <c:pt idx="40">
                  <c:v>231</c:v>
                </c:pt>
                <c:pt idx="41">
                  <c:v>229</c:v>
                </c:pt>
                <c:pt idx="42">
                  <c:v>227</c:v>
                </c:pt>
                <c:pt idx="43">
                  <c:v>282</c:v>
                </c:pt>
                <c:pt idx="44">
                  <c:v>225</c:v>
                </c:pt>
                <c:pt idx="45">
                  <c:v>222</c:v>
                </c:pt>
                <c:pt idx="46">
                  <c:v>220</c:v>
                </c:pt>
                <c:pt idx="47">
                  <c:v>274</c:v>
                </c:pt>
                <c:pt idx="48">
                  <c:v>218</c:v>
                </c:pt>
                <c:pt idx="49">
                  <c:v>216</c:v>
                </c:pt>
                <c:pt idx="50">
                  <c:v>216</c:v>
                </c:pt>
                <c:pt idx="51">
                  <c:v>216</c:v>
                </c:pt>
                <c:pt idx="52">
                  <c:v>216</c:v>
                </c:pt>
                <c:pt idx="53">
                  <c:v>210</c:v>
                </c:pt>
                <c:pt idx="54">
                  <c:v>209</c:v>
                </c:pt>
                <c:pt idx="55">
                  <c:v>209</c:v>
                </c:pt>
                <c:pt idx="56">
                  <c:v>208</c:v>
                </c:pt>
                <c:pt idx="57">
                  <c:v>206</c:v>
                </c:pt>
                <c:pt idx="58">
                  <c:v>204</c:v>
                </c:pt>
                <c:pt idx="59">
                  <c:v>202</c:v>
                </c:pt>
                <c:pt idx="60">
                  <c:v>202</c:v>
                </c:pt>
                <c:pt idx="61">
                  <c:v>200</c:v>
                </c:pt>
                <c:pt idx="62">
                  <c:v>199</c:v>
                </c:pt>
                <c:pt idx="63">
                  <c:v>195</c:v>
                </c:pt>
                <c:pt idx="64">
                  <c:v>190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250</c:v>
                </c:pt>
                <c:pt idx="69">
                  <c:v>192</c:v>
                </c:pt>
                <c:pt idx="70">
                  <c:v>192</c:v>
                </c:pt>
                <c:pt idx="71">
                  <c:v>236</c:v>
                </c:pt>
                <c:pt idx="72">
                  <c:v>186</c:v>
                </c:pt>
                <c:pt idx="73">
                  <c:v>178</c:v>
                </c:pt>
                <c:pt idx="74">
                  <c:v>182</c:v>
                </c:pt>
                <c:pt idx="75">
                  <c:v>177</c:v>
                </c:pt>
                <c:pt idx="76">
                  <c:v>232</c:v>
                </c:pt>
                <c:pt idx="77">
                  <c:v>227</c:v>
                </c:pt>
                <c:pt idx="78">
                  <c:v>227</c:v>
                </c:pt>
                <c:pt idx="79">
                  <c:v>170</c:v>
                </c:pt>
                <c:pt idx="80">
                  <c:v>226</c:v>
                </c:pt>
                <c:pt idx="81">
                  <c:v>222</c:v>
                </c:pt>
                <c:pt idx="82">
                  <c:v>164</c:v>
                </c:pt>
                <c:pt idx="83">
                  <c:v>156</c:v>
                </c:pt>
                <c:pt idx="84">
                  <c:v>180</c:v>
                </c:pt>
                <c:pt idx="85">
                  <c:v>155</c:v>
                </c:pt>
                <c:pt idx="86">
                  <c:v>210</c:v>
                </c:pt>
                <c:pt idx="87">
                  <c:v>180</c:v>
                </c:pt>
                <c:pt idx="88">
                  <c:v>151</c:v>
                </c:pt>
                <c:pt idx="89">
                  <c:v>200</c:v>
                </c:pt>
                <c:pt idx="90">
                  <c:v>143</c:v>
                </c:pt>
                <c:pt idx="91">
                  <c:v>135</c:v>
                </c:pt>
                <c:pt idx="92">
                  <c:v>177</c:v>
                </c:pt>
                <c:pt idx="93">
                  <c:v>177</c:v>
                </c:pt>
                <c:pt idx="94">
                  <c:v>129</c:v>
                </c:pt>
                <c:pt idx="95">
                  <c:v>178</c:v>
                </c:pt>
                <c:pt idx="96">
                  <c:v>177</c:v>
                </c:pt>
                <c:pt idx="97">
                  <c:v>183</c:v>
                </c:pt>
                <c:pt idx="98">
                  <c:v>116</c:v>
                </c:pt>
                <c:pt idx="99">
                  <c:v>159</c:v>
                </c:pt>
                <c:pt idx="100">
                  <c:v>159</c:v>
                </c:pt>
                <c:pt idx="101">
                  <c:v>158</c:v>
                </c:pt>
                <c:pt idx="102">
                  <c:v>170</c:v>
                </c:pt>
                <c:pt idx="103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0C-4340-B721-3414ED9A4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134080"/>
        <c:axId val="655146976"/>
      </c:lineChart>
      <c:dateAx>
        <c:axId val="65513408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46976"/>
        <c:crosses val="autoZero"/>
        <c:auto val="1"/>
        <c:lblOffset val="100"/>
        <c:baseTimeUnit val="days"/>
      </c:dateAx>
      <c:valAx>
        <c:axId val="655146976"/>
        <c:scaling>
          <c:orientation val="minMax"/>
          <c:max val="410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3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Power transistor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Feuil9!$C$1</c:f>
              <c:strCache>
                <c:ptCount val="1"/>
                <c:pt idx="0">
                  <c:v>Date du début de l'engagment longévité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Feuil9!$A$2:$B$407</c:f>
              <c:strCache>
                <c:ptCount val="406"/>
                <c:pt idx="0">
                  <c:v>STH3N150-2</c:v>
                </c:pt>
                <c:pt idx="1">
                  <c:v>STB21N90K5</c:v>
                </c:pt>
                <c:pt idx="2">
                  <c:v>STF21N90K5</c:v>
                </c:pt>
                <c:pt idx="3">
                  <c:v>STP21N90K5</c:v>
                </c:pt>
                <c:pt idx="4">
                  <c:v>STW21N90K5</c:v>
                </c:pt>
                <c:pt idx="5">
                  <c:v>STB20N95K5</c:v>
                </c:pt>
                <c:pt idx="6">
                  <c:v>STF20N95K5</c:v>
                </c:pt>
                <c:pt idx="7">
                  <c:v>STP20N95K5</c:v>
                </c:pt>
                <c:pt idx="8">
                  <c:v>STW20N95K5</c:v>
                </c:pt>
                <c:pt idx="9">
                  <c:v>STD6N95K5</c:v>
                </c:pt>
                <c:pt idx="10">
                  <c:v>STP6N95K5</c:v>
                </c:pt>
                <c:pt idx="11">
                  <c:v>STU6N95K5</c:v>
                </c:pt>
                <c:pt idx="12">
                  <c:v>STW6N95K5</c:v>
                </c:pt>
                <c:pt idx="13">
                  <c:v>STD18N55M5</c:v>
                </c:pt>
                <c:pt idx="14">
                  <c:v>STH12N120K5-2</c:v>
                </c:pt>
                <c:pt idx="15">
                  <c:v>STP12N120K5</c:v>
                </c:pt>
                <c:pt idx="16">
                  <c:v>STW12N120K5</c:v>
                </c:pt>
                <c:pt idx="17">
                  <c:v>STWA12N120K5</c:v>
                </c:pt>
                <c:pt idx="18">
                  <c:v>STW88N65M5-4</c:v>
                </c:pt>
                <c:pt idx="19">
                  <c:v>STWA88N65M5</c:v>
                </c:pt>
                <c:pt idx="20">
                  <c:v>STB38N65M5</c:v>
                </c:pt>
                <c:pt idx="21">
                  <c:v>STB45N65M5</c:v>
                </c:pt>
                <c:pt idx="22">
                  <c:v>STP45N65M5</c:v>
                </c:pt>
                <c:pt idx="23">
                  <c:v>STW38N65M5</c:v>
                </c:pt>
                <c:pt idx="24">
                  <c:v>STB31N65M5</c:v>
                </c:pt>
                <c:pt idx="25">
                  <c:v>STB34N65M5</c:v>
                </c:pt>
                <c:pt idx="26">
                  <c:v>STD11N65M5</c:v>
                </c:pt>
                <c:pt idx="27">
                  <c:v>STF11N65M5</c:v>
                </c:pt>
                <c:pt idx="28">
                  <c:v>STF31N65M5</c:v>
                </c:pt>
                <c:pt idx="29">
                  <c:v>STP31N65M5</c:v>
                </c:pt>
                <c:pt idx="30">
                  <c:v>STFW69N65M5</c:v>
                </c:pt>
                <c:pt idx="31">
                  <c:v>STW69N65M5-4</c:v>
                </c:pt>
                <c:pt idx="32">
                  <c:v>STP15N65M5</c:v>
                </c:pt>
                <c:pt idx="33">
                  <c:v>STB20N65M5</c:v>
                </c:pt>
                <c:pt idx="34">
                  <c:v>STY139N65M5</c:v>
                </c:pt>
                <c:pt idx="35">
                  <c:v>STF8N80K5</c:v>
                </c:pt>
                <c:pt idx="36">
                  <c:v>STB57N65M5</c:v>
                </c:pt>
                <c:pt idx="37">
                  <c:v>STF57N65M5</c:v>
                </c:pt>
                <c:pt idx="38">
                  <c:v>STP57N65M5</c:v>
                </c:pt>
                <c:pt idx="39">
                  <c:v>STL57N65M5</c:v>
                </c:pt>
                <c:pt idx="40">
                  <c:v>STW78N65M5</c:v>
                </c:pt>
                <c:pt idx="41">
                  <c:v>STD7N80K5</c:v>
                </c:pt>
                <c:pt idx="42">
                  <c:v>STF25N80K5</c:v>
                </c:pt>
                <c:pt idx="43">
                  <c:v>STP25N80K5</c:v>
                </c:pt>
                <c:pt idx="44">
                  <c:v>STW25N80K5</c:v>
                </c:pt>
                <c:pt idx="45">
                  <c:v>STF15N80K5</c:v>
                </c:pt>
                <c:pt idx="46">
                  <c:v>STP15N80K5</c:v>
                </c:pt>
                <c:pt idx="47">
                  <c:v>STL22N65M5</c:v>
                </c:pt>
                <c:pt idx="48">
                  <c:v>STW23N85K5</c:v>
                </c:pt>
                <c:pt idx="49">
                  <c:v>STL45N65M5</c:v>
                </c:pt>
                <c:pt idx="50">
                  <c:v>STY145N65M5</c:v>
                </c:pt>
                <c:pt idx="51">
                  <c:v>STGWA40H120DF2</c:v>
                </c:pt>
                <c:pt idx="52">
                  <c:v>STD15N65M5</c:v>
                </c:pt>
                <c:pt idx="53">
                  <c:v>STB24N60M2</c:v>
                </c:pt>
                <c:pt idx="54">
                  <c:v>STF24N60M2</c:v>
                </c:pt>
                <c:pt idx="55">
                  <c:v>STP24N60M2</c:v>
                </c:pt>
                <c:pt idx="56">
                  <c:v>STW24N60M2</c:v>
                </c:pt>
                <c:pt idx="57">
                  <c:v>STW45N65M5</c:v>
                </c:pt>
                <c:pt idx="58">
                  <c:v>STWA45N65M5</c:v>
                </c:pt>
                <c:pt idx="59">
                  <c:v>STW57N65M5</c:v>
                </c:pt>
                <c:pt idx="60">
                  <c:v>STWA57N65M5</c:v>
                </c:pt>
                <c:pt idx="61">
                  <c:v>STF13N60M2</c:v>
                </c:pt>
                <c:pt idx="62">
                  <c:v>STL8N80K5</c:v>
                </c:pt>
                <c:pt idx="63">
                  <c:v>STP13N60M2</c:v>
                </c:pt>
                <c:pt idx="64">
                  <c:v>STU13N60M2</c:v>
                </c:pt>
                <c:pt idx="65">
                  <c:v>STY50N105DK5</c:v>
                </c:pt>
                <c:pt idx="66">
                  <c:v>STF20N65M5</c:v>
                </c:pt>
                <c:pt idx="67">
                  <c:v>STW70N60M2-4</c:v>
                </c:pt>
                <c:pt idx="68">
                  <c:v>STB13N80K5</c:v>
                </c:pt>
                <c:pt idx="69">
                  <c:v>STF13N80K5</c:v>
                </c:pt>
                <c:pt idx="70">
                  <c:v>STP13N80K5</c:v>
                </c:pt>
                <c:pt idx="71">
                  <c:v>STGW60H65DFB</c:v>
                </c:pt>
                <c:pt idx="72">
                  <c:v>STGW80H65DFB</c:v>
                </c:pt>
                <c:pt idx="73">
                  <c:v>STGWA60H65DFB</c:v>
                </c:pt>
                <c:pt idx="74">
                  <c:v>STD9N60M2</c:v>
                </c:pt>
                <c:pt idx="75">
                  <c:v>STD8N80K5</c:v>
                </c:pt>
                <c:pt idx="76">
                  <c:v>STB13N60M2</c:v>
                </c:pt>
                <c:pt idx="77">
                  <c:v>STD13N60M2</c:v>
                </c:pt>
                <c:pt idx="78">
                  <c:v>STD5N95K5</c:v>
                </c:pt>
                <c:pt idx="79">
                  <c:v>STF5N95K5</c:v>
                </c:pt>
                <c:pt idx="80">
                  <c:v>STP5N95K5</c:v>
                </c:pt>
                <c:pt idx="81">
                  <c:v>STD6N80K5</c:v>
                </c:pt>
                <c:pt idx="82">
                  <c:v>STF6N80K5</c:v>
                </c:pt>
                <c:pt idx="83">
                  <c:v>STP6N80K5</c:v>
                </c:pt>
                <c:pt idx="84">
                  <c:v>STB10N60M2</c:v>
                </c:pt>
                <c:pt idx="85">
                  <c:v>STD10N60M2</c:v>
                </c:pt>
                <c:pt idx="86">
                  <c:v>STF10N60M2</c:v>
                </c:pt>
                <c:pt idx="87">
                  <c:v>STF9N60M2</c:v>
                </c:pt>
                <c:pt idx="88">
                  <c:v>STF18N60M2</c:v>
                </c:pt>
                <c:pt idx="89">
                  <c:v>STB18N60M2</c:v>
                </c:pt>
                <c:pt idx="90">
                  <c:v>STP18N60M2</c:v>
                </c:pt>
                <c:pt idx="91">
                  <c:v>STD7N60M2</c:v>
                </c:pt>
                <c:pt idx="92">
                  <c:v>STU7N60M2</c:v>
                </c:pt>
                <c:pt idx="93">
                  <c:v>STB6N60M2</c:v>
                </c:pt>
                <c:pt idx="94">
                  <c:v>STD6N60M2</c:v>
                </c:pt>
                <c:pt idx="95">
                  <c:v>STF6N60M2</c:v>
                </c:pt>
                <c:pt idx="96">
                  <c:v>STB10N95K5</c:v>
                </c:pt>
                <c:pt idx="97">
                  <c:v>STF10N95K5</c:v>
                </c:pt>
                <c:pt idx="98">
                  <c:v>STP10N95K5</c:v>
                </c:pt>
                <c:pt idx="99">
                  <c:v>STW10N95K5</c:v>
                </c:pt>
                <c:pt idx="100">
                  <c:v>STF7N60M2</c:v>
                </c:pt>
                <c:pt idx="101">
                  <c:v>STL33N60M2</c:v>
                </c:pt>
                <c:pt idx="102">
                  <c:v>STW69N65M5</c:v>
                </c:pt>
                <c:pt idx="103">
                  <c:v>STB40N60M2</c:v>
                </c:pt>
                <c:pt idx="104">
                  <c:v>STP40N60M2</c:v>
                </c:pt>
                <c:pt idx="105">
                  <c:v>STW40N60M2</c:v>
                </c:pt>
                <c:pt idx="106">
                  <c:v>STD2N80K5</c:v>
                </c:pt>
                <c:pt idx="107">
                  <c:v>STU2N80K5</c:v>
                </c:pt>
                <c:pt idx="108">
                  <c:v>STD3N80K5</c:v>
                </c:pt>
                <c:pt idx="109">
                  <c:v>STF3N80K5</c:v>
                </c:pt>
                <c:pt idx="110">
                  <c:v>STD4N80K5</c:v>
                </c:pt>
                <c:pt idx="111">
                  <c:v>STL2N80K5</c:v>
                </c:pt>
                <c:pt idx="112">
                  <c:v>STP4N80K5</c:v>
                </c:pt>
                <c:pt idx="113">
                  <c:v>STB28N60M2</c:v>
                </c:pt>
                <c:pt idx="114">
                  <c:v>STB33N60M2</c:v>
                </c:pt>
                <c:pt idx="115">
                  <c:v>STF28N60M2</c:v>
                </c:pt>
                <c:pt idx="116">
                  <c:v>STF33N60M2</c:v>
                </c:pt>
                <c:pt idx="117">
                  <c:v>STP28N60M2</c:v>
                </c:pt>
                <c:pt idx="118">
                  <c:v>STP33N60M2</c:v>
                </c:pt>
                <c:pt idx="119">
                  <c:v>STW28N60M2</c:v>
                </c:pt>
                <c:pt idx="120">
                  <c:v>STW33N60M2</c:v>
                </c:pt>
                <c:pt idx="121">
                  <c:v>STW40N95DK5</c:v>
                </c:pt>
                <c:pt idx="122">
                  <c:v>STWA40N95DK5</c:v>
                </c:pt>
                <c:pt idx="123">
                  <c:v>STF15N95K5</c:v>
                </c:pt>
                <c:pt idx="124">
                  <c:v>STP15N95K5</c:v>
                </c:pt>
                <c:pt idx="125">
                  <c:v>STW15N95K5</c:v>
                </c:pt>
                <c:pt idx="126">
                  <c:v>STD2N95K5</c:v>
                </c:pt>
                <c:pt idx="127">
                  <c:v>STF2N95K5</c:v>
                </c:pt>
                <c:pt idx="128">
                  <c:v>STU2N95K5</c:v>
                </c:pt>
                <c:pt idx="129">
                  <c:v>STD5N60M2</c:v>
                </c:pt>
                <c:pt idx="130">
                  <c:v>STP5N60M2</c:v>
                </c:pt>
                <c:pt idx="131">
                  <c:v>STF7N80K5</c:v>
                </c:pt>
                <c:pt idx="132">
                  <c:v>STL31N65M5</c:v>
                </c:pt>
                <c:pt idx="133">
                  <c:v>STB24N60DM2</c:v>
                </c:pt>
                <c:pt idx="134">
                  <c:v>STF24N60DM2</c:v>
                </c:pt>
                <c:pt idx="135">
                  <c:v>STP24N60DM2</c:v>
                </c:pt>
                <c:pt idx="136">
                  <c:v>STW24N60DM2</c:v>
                </c:pt>
                <c:pt idx="137">
                  <c:v>STL7N80K5</c:v>
                </c:pt>
                <c:pt idx="138">
                  <c:v>STWA20N95K5</c:v>
                </c:pt>
                <c:pt idx="139">
                  <c:v>STL4N80K5</c:v>
                </c:pt>
                <c:pt idx="140">
                  <c:v>STD12N60M2</c:v>
                </c:pt>
                <c:pt idx="141">
                  <c:v>STF40N65M2</c:v>
                </c:pt>
                <c:pt idx="142">
                  <c:v>STL24N60DM2</c:v>
                </c:pt>
                <c:pt idx="143">
                  <c:v>STD11N50M2</c:v>
                </c:pt>
                <c:pt idx="144">
                  <c:v>STD12N50M2</c:v>
                </c:pt>
                <c:pt idx="145">
                  <c:v>STF7N105K5</c:v>
                </c:pt>
                <c:pt idx="146">
                  <c:v>STP7N105K5</c:v>
                </c:pt>
                <c:pt idx="147">
                  <c:v>STW7N105K5</c:v>
                </c:pt>
                <c:pt idx="148">
                  <c:v>STF38N65M5</c:v>
                </c:pt>
                <c:pt idx="149">
                  <c:v>STFW38N65M5</c:v>
                </c:pt>
                <c:pt idx="150">
                  <c:v>STD2N105K5</c:v>
                </c:pt>
                <c:pt idx="151">
                  <c:v>STF40N60M2</c:v>
                </c:pt>
                <c:pt idx="152">
                  <c:v>STFW40N60M2</c:v>
                </c:pt>
                <c:pt idx="153">
                  <c:v>STD11N65M2</c:v>
                </c:pt>
                <c:pt idx="154">
                  <c:v>STF12N120K5</c:v>
                </c:pt>
                <c:pt idx="155">
                  <c:v>STF6N95K5</c:v>
                </c:pt>
                <c:pt idx="156">
                  <c:v>STW40N95K5</c:v>
                </c:pt>
                <c:pt idx="157">
                  <c:v>STB24N65M2</c:v>
                </c:pt>
                <c:pt idx="158">
                  <c:v>STF24N65M2</c:v>
                </c:pt>
                <c:pt idx="159">
                  <c:v>STW48N60M2-4</c:v>
                </c:pt>
                <c:pt idx="160">
                  <c:v>STF10N80K5</c:v>
                </c:pt>
                <c:pt idx="161">
                  <c:v>STD16N50M2</c:v>
                </c:pt>
                <c:pt idx="162">
                  <c:v>STF5N105K5</c:v>
                </c:pt>
                <c:pt idx="163">
                  <c:v>STP5N105K5</c:v>
                </c:pt>
                <c:pt idx="164">
                  <c:v>STW48N60M2</c:v>
                </c:pt>
                <c:pt idx="165">
                  <c:v>STW56N60M2</c:v>
                </c:pt>
                <c:pt idx="166">
                  <c:v>STD6N65M2</c:v>
                </c:pt>
                <c:pt idx="167">
                  <c:v>STP43N60DM2</c:v>
                </c:pt>
                <c:pt idx="168">
                  <c:v>STD7N65M2</c:v>
                </c:pt>
                <c:pt idx="169">
                  <c:v>STL28N60DM2</c:v>
                </c:pt>
                <c:pt idx="170">
                  <c:v>STL33N60DM2</c:v>
                </c:pt>
                <c:pt idx="171">
                  <c:v>STD12N50DM2</c:v>
                </c:pt>
                <c:pt idx="172">
                  <c:v>STF28N60DM2</c:v>
                </c:pt>
                <c:pt idx="173">
                  <c:v>STF33N60DM2</c:v>
                </c:pt>
                <c:pt idx="174">
                  <c:v>STW70N60DM2</c:v>
                </c:pt>
                <c:pt idx="175">
                  <c:v>STF10N105K5</c:v>
                </c:pt>
                <c:pt idx="176">
                  <c:v>STW10N105K5</c:v>
                </c:pt>
                <c:pt idx="177">
                  <c:v>STW56N60DM2</c:v>
                </c:pt>
                <c:pt idx="178">
                  <c:v>STF13N65M2</c:v>
                </c:pt>
                <c:pt idx="179">
                  <c:v>STB33N60DM2</c:v>
                </c:pt>
                <c:pt idx="180">
                  <c:v>STP33N60DM2</c:v>
                </c:pt>
                <c:pt idx="181">
                  <c:v>STW33N60DM2</c:v>
                </c:pt>
                <c:pt idx="182">
                  <c:v>STB28N60DM2</c:v>
                </c:pt>
                <c:pt idx="183">
                  <c:v>STP28N60DM2</c:v>
                </c:pt>
                <c:pt idx="184">
                  <c:v>STW28N60DM2</c:v>
                </c:pt>
                <c:pt idx="185">
                  <c:v>STW48N60DM2</c:v>
                </c:pt>
                <c:pt idx="186">
                  <c:v>STF16N65M2</c:v>
                </c:pt>
                <c:pt idx="187">
                  <c:v>STL16N65M2</c:v>
                </c:pt>
                <c:pt idx="188">
                  <c:v>STL24N65M2</c:v>
                </c:pt>
                <c:pt idx="189">
                  <c:v>STD16N60M2</c:v>
                </c:pt>
                <c:pt idx="190">
                  <c:v>STW56N65DM2</c:v>
                </c:pt>
                <c:pt idx="191">
                  <c:v>STGD5H60DF</c:v>
                </c:pt>
                <c:pt idx="192">
                  <c:v>STW56N60M2-4</c:v>
                </c:pt>
                <c:pt idx="193">
                  <c:v>STL25N60M2-EP</c:v>
                </c:pt>
                <c:pt idx="194">
                  <c:v>STB28N65M2</c:v>
                </c:pt>
                <c:pt idx="195">
                  <c:v>STF28N65M2</c:v>
                </c:pt>
                <c:pt idx="196">
                  <c:v>STW28N65M2</c:v>
                </c:pt>
                <c:pt idx="197">
                  <c:v>STB33N65M2</c:v>
                </c:pt>
                <c:pt idx="198">
                  <c:v>STF33N65M2</c:v>
                </c:pt>
                <c:pt idx="199">
                  <c:v>STP33N65M2</c:v>
                </c:pt>
                <c:pt idx="200">
                  <c:v>STW56N65M2</c:v>
                </c:pt>
                <c:pt idx="201">
                  <c:v>STD12N65M2</c:v>
                </c:pt>
                <c:pt idx="202">
                  <c:v>STF12N65M2</c:v>
                </c:pt>
                <c:pt idx="203">
                  <c:v>STD13N65M2</c:v>
                </c:pt>
                <c:pt idx="204">
                  <c:v>STB36N60M6</c:v>
                </c:pt>
                <c:pt idx="205">
                  <c:v>STH6N95K5-2</c:v>
                </c:pt>
                <c:pt idx="206">
                  <c:v>STW72N60DM2AG</c:v>
                </c:pt>
                <c:pt idx="207">
                  <c:v>STF26N60M2</c:v>
                </c:pt>
                <c:pt idx="208">
                  <c:v>STFU18N65M2</c:v>
                </c:pt>
                <c:pt idx="209">
                  <c:v>STFU13N60M2</c:v>
                </c:pt>
                <c:pt idx="210">
                  <c:v>STFU18N60M2</c:v>
                </c:pt>
                <c:pt idx="211">
                  <c:v>STFU24N60M2</c:v>
                </c:pt>
                <c:pt idx="212">
                  <c:v>STF17N80K5</c:v>
                </c:pt>
                <c:pt idx="213">
                  <c:v>STF18N60DM2</c:v>
                </c:pt>
                <c:pt idx="214">
                  <c:v>STW18N60DM2</c:v>
                </c:pt>
                <c:pt idx="215">
                  <c:v>STB17N80K5</c:v>
                </c:pt>
                <c:pt idx="216">
                  <c:v>STW12N150K5</c:v>
                </c:pt>
                <c:pt idx="217">
                  <c:v>STD8N60DM2</c:v>
                </c:pt>
                <c:pt idx="218">
                  <c:v>STD3LN80K5</c:v>
                </c:pt>
                <c:pt idx="219">
                  <c:v>STL16N60M2</c:v>
                </c:pt>
                <c:pt idx="220">
                  <c:v>STWA70N60DM2</c:v>
                </c:pt>
                <c:pt idx="221">
                  <c:v>STP4LN80K5</c:v>
                </c:pt>
                <c:pt idx="222">
                  <c:v>STW65N80K5</c:v>
                </c:pt>
                <c:pt idx="223">
                  <c:v>STD4LN80K5</c:v>
                </c:pt>
                <c:pt idx="224">
                  <c:v>STF10LN80K5</c:v>
                </c:pt>
                <c:pt idx="225">
                  <c:v>STFU13N65M2</c:v>
                </c:pt>
                <c:pt idx="226">
                  <c:v>STL4LN80K5</c:v>
                </c:pt>
                <c:pt idx="227">
                  <c:v>STF4LN80K5</c:v>
                </c:pt>
                <c:pt idx="228">
                  <c:v>STP10LN80K5</c:v>
                </c:pt>
                <c:pt idx="229">
                  <c:v>STW58N60DM2AG</c:v>
                </c:pt>
                <c:pt idx="230">
                  <c:v>STW43N60DM2</c:v>
                </c:pt>
                <c:pt idx="231">
                  <c:v>STB43N60DM2</c:v>
                </c:pt>
                <c:pt idx="232">
                  <c:v>STB45N60DM2AG</c:v>
                </c:pt>
                <c:pt idx="233">
                  <c:v>STL36N60M6</c:v>
                </c:pt>
                <c:pt idx="234">
                  <c:v>STP45N60DM2AG</c:v>
                </c:pt>
                <c:pt idx="235">
                  <c:v>STW45N60DM2AG</c:v>
                </c:pt>
                <c:pt idx="236">
                  <c:v>STP45N40DM2AG</c:v>
                </c:pt>
                <c:pt idx="237">
                  <c:v>STP3LN80K5</c:v>
                </c:pt>
                <c:pt idx="238">
                  <c:v>STU3LN80K5</c:v>
                </c:pt>
                <c:pt idx="239">
                  <c:v>STW50N65DM2AG</c:v>
                </c:pt>
                <c:pt idx="240">
                  <c:v>STB43N65M5</c:v>
                </c:pt>
                <c:pt idx="241">
                  <c:v>SCT1000N170</c:v>
                </c:pt>
                <c:pt idx="242">
                  <c:v>STP26N60M2</c:v>
                </c:pt>
                <c:pt idx="243">
                  <c:v>STW26N60M2</c:v>
                </c:pt>
                <c:pt idx="244">
                  <c:v>STW65N65DM2AG</c:v>
                </c:pt>
                <c:pt idx="245">
                  <c:v>STW21N150K5</c:v>
                </c:pt>
                <c:pt idx="246">
                  <c:v>STB23N80K5</c:v>
                </c:pt>
                <c:pt idx="247">
                  <c:v>STF23N80K5</c:v>
                </c:pt>
                <c:pt idx="248">
                  <c:v>STW58N65DM2AG</c:v>
                </c:pt>
                <c:pt idx="249">
                  <c:v>STL10LN80K5</c:v>
                </c:pt>
                <c:pt idx="250">
                  <c:v>STF14N80K5</c:v>
                </c:pt>
                <c:pt idx="251">
                  <c:v>STF9N80K5</c:v>
                </c:pt>
                <c:pt idx="252">
                  <c:v>STP23N80K5</c:v>
                </c:pt>
                <c:pt idx="253">
                  <c:v>STP36N60M6</c:v>
                </c:pt>
                <c:pt idx="254">
                  <c:v>STW36N60M6</c:v>
                </c:pt>
                <c:pt idx="255">
                  <c:v>STP9N80K5</c:v>
                </c:pt>
                <c:pt idx="256">
                  <c:v>STF5N80K5</c:v>
                </c:pt>
                <c:pt idx="257">
                  <c:v>STD9N80K5</c:v>
                </c:pt>
                <c:pt idx="258">
                  <c:v>STW88N65M5</c:v>
                </c:pt>
                <c:pt idx="259">
                  <c:v>STGD20N45LZAG</c:v>
                </c:pt>
                <c:pt idx="260">
                  <c:v>STL5N80K5</c:v>
                </c:pt>
                <c:pt idx="261">
                  <c:v>STP5N80K5</c:v>
                </c:pt>
                <c:pt idx="262">
                  <c:v>STWA48N60M2</c:v>
                </c:pt>
                <c:pt idx="263">
                  <c:v>STW30N80K5</c:v>
                </c:pt>
                <c:pt idx="264">
                  <c:v>STB30N80K5</c:v>
                </c:pt>
                <c:pt idx="265">
                  <c:v>STD7LN80K5</c:v>
                </c:pt>
                <c:pt idx="266">
                  <c:v>STL7LN80K5</c:v>
                </c:pt>
                <c:pt idx="267">
                  <c:v>STD5N80K5</c:v>
                </c:pt>
                <c:pt idx="268">
                  <c:v>STP7LN80K5</c:v>
                </c:pt>
                <c:pt idx="269">
                  <c:v>STU7LN80K5</c:v>
                </c:pt>
                <c:pt idx="270">
                  <c:v>STF7LN80K5</c:v>
                </c:pt>
                <c:pt idx="271">
                  <c:v>STW40N90K5</c:v>
                </c:pt>
                <c:pt idx="272">
                  <c:v>STWA40N90K5</c:v>
                </c:pt>
                <c:pt idx="273">
                  <c:v>STL19N60M2</c:v>
                </c:pt>
                <c:pt idx="274">
                  <c:v>STB14N80K5</c:v>
                </c:pt>
                <c:pt idx="275">
                  <c:v>STP14N80K5</c:v>
                </c:pt>
                <c:pt idx="276">
                  <c:v>STD10LN80K5</c:v>
                </c:pt>
                <c:pt idx="277">
                  <c:v>STF13N60DM2</c:v>
                </c:pt>
                <c:pt idx="278">
                  <c:v>STD13N60DM2</c:v>
                </c:pt>
                <c:pt idx="279">
                  <c:v>STD3N65M6</c:v>
                </c:pt>
                <c:pt idx="280">
                  <c:v>STL13N60DM2</c:v>
                </c:pt>
                <c:pt idx="281">
                  <c:v>STU3N65M6</c:v>
                </c:pt>
                <c:pt idx="282">
                  <c:v>STP20N90K5</c:v>
                </c:pt>
                <c:pt idx="283">
                  <c:v>STF20N90K5</c:v>
                </c:pt>
                <c:pt idx="284">
                  <c:v>STB20N90K5</c:v>
                </c:pt>
                <c:pt idx="285">
                  <c:v>STW20N90K5</c:v>
                </c:pt>
                <c:pt idx="286">
                  <c:v>STL45N60DM6</c:v>
                </c:pt>
                <c:pt idx="287">
                  <c:v>STP45N60DM6</c:v>
                </c:pt>
                <c:pt idx="288">
                  <c:v>STW45N60DM6</c:v>
                </c:pt>
                <c:pt idx="289">
                  <c:v>STD11N60DM2</c:v>
                </c:pt>
                <c:pt idx="290">
                  <c:v>STF10N60DM2</c:v>
                </c:pt>
                <c:pt idx="291">
                  <c:v>STF11N60DM2</c:v>
                </c:pt>
                <c:pt idx="292">
                  <c:v>STD5N60DM2</c:v>
                </c:pt>
                <c:pt idx="293">
                  <c:v>SCTW90N65G2V</c:v>
                </c:pt>
                <c:pt idx="294">
                  <c:v>STW70N60M2</c:v>
                </c:pt>
                <c:pt idx="295">
                  <c:v>STF7N90K5</c:v>
                </c:pt>
                <c:pt idx="296">
                  <c:v>STD7N90K5</c:v>
                </c:pt>
                <c:pt idx="297">
                  <c:v>STD4N90K5</c:v>
                </c:pt>
                <c:pt idx="298">
                  <c:v>STD6N90K5</c:v>
                </c:pt>
                <c:pt idx="299">
                  <c:v>STF4N90K5</c:v>
                </c:pt>
                <c:pt idx="300">
                  <c:v>STF6N90K5</c:v>
                </c:pt>
                <c:pt idx="301">
                  <c:v>STP4N90K5</c:v>
                </c:pt>
                <c:pt idx="302">
                  <c:v>STP6N90K5</c:v>
                </c:pt>
                <c:pt idx="303">
                  <c:v>STW6N90K5</c:v>
                </c:pt>
                <c:pt idx="304">
                  <c:v>STGWA80H65DFB</c:v>
                </c:pt>
                <c:pt idx="305">
                  <c:v>STP8N90K5</c:v>
                </c:pt>
                <c:pt idx="306">
                  <c:v>STWA48N60DM2</c:v>
                </c:pt>
                <c:pt idx="307">
                  <c:v>STWA50N65DM2AG</c:v>
                </c:pt>
                <c:pt idx="308">
                  <c:v>SCTW70N120G2V</c:v>
                </c:pt>
                <c:pt idx="309">
                  <c:v>STFU23N80K5</c:v>
                </c:pt>
                <c:pt idx="310">
                  <c:v>STF16N60M6</c:v>
                </c:pt>
                <c:pt idx="311">
                  <c:v>STW68N60M6-4</c:v>
                </c:pt>
                <c:pt idx="312">
                  <c:v>STL16N60M6</c:v>
                </c:pt>
                <c:pt idx="313">
                  <c:v>STWA68N60M6</c:v>
                </c:pt>
                <c:pt idx="314">
                  <c:v>STO36N60M6</c:v>
                </c:pt>
                <c:pt idx="315">
                  <c:v>STW63N65DM2</c:v>
                </c:pt>
                <c:pt idx="316">
                  <c:v>STD3N95K5AG</c:v>
                </c:pt>
                <c:pt idx="317">
                  <c:v>STU5N80K5</c:v>
                </c:pt>
                <c:pt idx="318">
                  <c:v>STH22N95K5-2AG</c:v>
                </c:pt>
                <c:pt idx="319">
                  <c:v>STB35N65DM2</c:v>
                </c:pt>
                <c:pt idx="320">
                  <c:v>STW35N65DM2</c:v>
                </c:pt>
                <c:pt idx="321">
                  <c:v>STFU26N60M2</c:v>
                </c:pt>
                <c:pt idx="322">
                  <c:v>STB30N65M2AG</c:v>
                </c:pt>
                <c:pt idx="323">
                  <c:v>STGD25N40LZAG</c:v>
                </c:pt>
                <c:pt idx="324">
                  <c:v>STW75N60DM6</c:v>
                </c:pt>
                <c:pt idx="325">
                  <c:v>STWA75N60DM6</c:v>
                </c:pt>
                <c:pt idx="326">
                  <c:v>STW65N60DM6</c:v>
                </c:pt>
                <c:pt idx="327">
                  <c:v>STW70N60DM6-4</c:v>
                </c:pt>
                <c:pt idx="328">
                  <c:v>STWA65N60DM6</c:v>
                </c:pt>
                <c:pt idx="329">
                  <c:v>STWA70N60DM6</c:v>
                </c:pt>
                <c:pt idx="330">
                  <c:v>STP50N65DM6</c:v>
                </c:pt>
                <c:pt idx="331">
                  <c:v>STL47N60M6</c:v>
                </c:pt>
                <c:pt idx="332">
                  <c:v>STWA68N65DM6</c:v>
                </c:pt>
                <c:pt idx="333">
                  <c:v>STO47N60M6</c:v>
                </c:pt>
                <c:pt idx="334">
                  <c:v>STWA70N65DM6</c:v>
                </c:pt>
                <c:pt idx="335">
                  <c:v>STW75N60M6</c:v>
                </c:pt>
                <c:pt idx="336">
                  <c:v>STW75N60M6-4</c:v>
                </c:pt>
                <c:pt idx="337">
                  <c:v>STWA75N60M6</c:v>
                </c:pt>
                <c:pt idx="338">
                  <c:v>STP46N60M6</c:v>
                </c:pt>
                <c:pt idx="339">
                  <c:v>STW68N60M6</c:v>
                </c:pt>
                <c:pt idx="340">
                  <c:v>STH2N120K5-2AG</c:v>
                </c:pt>
                <c:pt idx="341">
                  <c:v>STP8N120K5</c:v>
                </c:pt>
                <c:pt idx="342">
                  <c:v>STW8N120K5</c:v>
                </c:pt>
                <c:pt idx="343">
                  <c:v>STGWA40HP65FB2</c:v>
                </c:pt>
                <c:pt idx="344">
                  <c:v>STD16N60M6</c:v>
                </c:pt>
                <c:pt idx="345">
                  <c:v>STF33N60M6</c:v>
                </c:pt>
                <c:pt idx="346">
                  <c:v>STF36N60M6</c:v>
                </c:pt>
                <c:pt idx="347">
                  <c:v>STP33N60M6</c:v>
                </c:pt>
                <c:pt idx="348">
                  <c:v>STW33N60M6</c:v>
                </c:pt>
                <c:pt idx="349">
                  <c:v>STO33N60M6</c:v>
                </c:pt>
                <c:pt idx="350">
                  <c:v>STWA48N60M6</c:v>
                </c:pt>
                <c:pt idx="351">
                  <c:v>STW48N60M6-4</c:v>
                </c:pt>
                <c:pt idx="352">
                  <c:v>STB24N60M6</c:v>
                </c:pt>
                <c:pt idx="353">
                  <c:v>STF24N60M6</c:v>
                </c:pt>
                <c:pt idx="354">
                  <c:v>STL24N60M6</c:v>
                </c:pt>
                <c:pt idx="355">
                  <c:v>STW24N60M6</c:v>
                </c:pt>
                <c:pt idx="356">
                  <c:v>STWA72N60DM2AG</c:v>
                </c:pt>
                <c:pt idx="357">
                  <c:v>STWA65N65DM2AG</c:v>
                </c:pt>
                <c:pt idx="358">
                  <c:v>STP13N60DM2</c:v>
                </c:pt>
                <c:pt idx="359">
                  <c:v>STB18N60M6</c:v>
                </c:pt>
                <c:pt idx="360">
                  <c:v>STB22N60M6</c:v>
                </c:pt>
                <c:pt idx="361">
                  <c:v>STF22N60M6</c:v>
                </c:pt>
                <c:pt idx="362">
                  <c:v>STL22N60M6</c:v>
                </c:pt>
                <c:pt idx="363">
                  <c:v>STD18N60M6</c:v>
                </c:pt>
                <c:pt idx="364">
                  <c:v>STL18N60M6</c:v>
                </c:pt>
                <c:pt idx="365">
                  <c:v>STW48N60M6</c:v>
                </c:pt>
                <c:pt idx="366">
                  <c:v>STL26N60DM6</c:v>
                </c:pt>
                <c:pt idx="367">
                  <c:v>STP26N60DM6</c:v>
                </c:pt>
                <c:pt idx="368">
                  <c:v>STF26N60DM6</c:v>
                </c:pt>
                <c:pt idx="369">
                  <c:v>STL10N60M6</c:v>
                </c:pt>
                <c:pt idx="370">
                  <c:v>STL13N60M6</c:v>
                </c:pt>
                <c:pt idx="371">
                  <c:v>STFU14N80K5</c:v>
                </c:pt>
                <c:pt idx="372">
                  <c:v>STP33N60DM6</c:v>
                </c:pt>
                <c:pt idx="373">
                  <c:v>STL12N60M6</c:v>
                </c:pt>
                <c:pt idx="374">
                  <c:v>STB33N60DM6</c:v>
                </c:pt>
                <c:pt idx="375">
                  <c:v>STP22N60DM6</c:v>
                </c:pt>
                <c:pt idx="376">
                  <c:v>STH13N120K5-2AG</c:v>
                </c:pt>
                <c:pt idx="377">
                  <c:v>STL17N60M6</c:v>
                </c:pt>
                <c:pt idx="378">
                  <c:v>STN6N60M2</c:v>
                </c:pt>
                <c:pt idx="379">
                  <c:v>STB22N60DM6</c:v>
                </c:pt>
                <c:pt idx="380">
                  <c:v>STWA67N60DM6</c:v>
                </c:pt>
                <c:pt idx="381">
                  <c:v>STF33N60DM6</c:v>
                </c:pt>
                <c:pt idx="382">
                  <c:v>STP50N60DM6</c:v>
                </c:pt>
                <c:pt idx="383">
                  <c:v>STGWA40H65DFB2</c:v>
                </c:pt>
                <c:pt idx="384">
                  <c:v>STB46N60M6</c:v>
                </c:pt>
                <c:pt idx="385">
                  <c:v>STL33N60DM6</c:v>
                </c:pt>
                <c:pt idx="386">
                  <c:v>STW70N60DM6</c:v>
                </c:pt>
                <c:pt idx="387">
                  <c:v>STB33N60M6</c:v>
                </c:pt>
                <c:pt idx="388">
                  <c:v>STF46N60M6</c:v>
                </c:pt>
                <c:pt idx="389">
                  <c:v>STD10N60M6</c:v>
                </c:pt>
                <c:pt idx="390">
                  <c:v>STF16N90K5</c:v>
                </c:pt>
                <c:pt idx="391">
                  <c:v>STD13N60M6</c:v>
                </c:pt>
                <c:pt idx="392">
                  <c:v>STD7N60M6</c:v>
                </c:pt>
                <c:pt idx="393">
                  <c:v>STF22N60DM6</c:v>
                </c:pt>
                <c:pt idx="394">
                  <c:v>STW70N65DM6</c:v>
                </c:pt>
                <c:pt idx="395">
                  <c:v>STW50N65DM6</c:v>
                </c:pt>
                <c:pt idx="396">
                  <c:v>STL19N60M6</c:v>
                </c:pt>
                <c:pt idx="397">
                  <c:v>STO67N60M6</c:v>
                </c:pt>
                <c:pt idx="398">
                  <c:v>STWA67N60M6</c:v>
                </c:pt>
                <c:pt idx="399">
                  <c:v>STL15N60DM6</c:v>
                </c:pt>
                <c:pt idx="400">
                  <c:v>STO67N60DM6</c:v>
                </c:pt>
                <c:pt idx="401">
                  <c:v>STW70N65DM6-4</c:v>
                </c:pt>
                <c:pt idx="402">
                  <c:v>STD12N60M6</c:v>
                </c:pt>
                <c:pt idx="403">
                  <c:v>STWA30N65DM6AG</c:v>
                </c:pt>
                <c:pt idx="404">
                  <c:v>STW68N65DM6</c:v>
                </c:pt>
                <c:pt idx="405">
                  <c:v>STGD25N36LZAG</c:v>
                </c:pt>
              </c:strCache>
            </c:strRef>
          </c:cat>
          <c:val>
            <c:numRef>
              <c:f>Feuil9!$C$2:$C$407</c:f>
            </c:numRef>
          </c:val>
          <c:smooth val="0"/>
          <c:extLst>
            <c:ext xmlns:c16="http://schemas.microsoft.com/office/drawing/2014/chart" uri="{C3380CC4-5D6E-409C-BE32-E72D297353CC}">
              <c16:uniqueId val="{00000000-2A82-4244-83FD-9209001D935A}"/>
            </c:ext>
          </c:extLst>
        </c:ser>
        <c:ser>
          <c:idx val="1"/>
          <c:order val="1"/>
          <c:tx>
            <c:strRef>
              <c:f>Feuil9!$D$1</c:f>
              <c:strCache>
                <c:ptCount val="1"/>
                <c:pt idx="0">
                  <c:v>Durée de l'engagement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Feuil9!$A$2:$B$407</c:f>
              <c:strCache>
                <c:ptCount val="406"/>
                <c:pt idx="0">
                  <c:v>STH3N150-2</c:v>
                </c:pt>
                <c:pt idx="1">
                  <c:v>STB21N90K5</c:v>
                </c:pt>
                <c:pt idx="2">
                  <c:v>STF21N90K5</c:v>
                </c:pt>
                <c:pt idx="3">
                  <c:v>STP21N90K5</c:v>
                </c:pt>
                <c:pt idx="4">
                  <c:v>STW21N90K5</c:v>
                </c:pt>
                <c:pt idx="5">
                  <c:v>STB20N95K5</c:v>
                </c:pt>
                <c:pt idx="6">
                  <c:v>STF20N95K5</c:v>
                </c:pt>
                <c:pt idx="7">
                  <c:v>STP20N95K5</c:v>
                </c:pt>
                <c:pt idx="8">
                  <c:v>STW20N95K5</c:v>
                </c:pt>
                <c:pt idx="9">
                  <c:v>STD6N95K5</c:v>
                </c:pt>
                <c:pt idx="10">
                  <c:v>STP6N95K5</c:v>
                </c:pt>
                <c:pt idx="11">
                  <c:v>STU6N95K5</c:v>
                </c:pt>
                <c:pt idx="12">
                  <c:v>STW6N95K5</c:v>
                </c:pt>
                <c:pt idx="13">
                  <c:v>STD18N55M5</c:v>
                </c:pt>
                <c:pt idx="14">
                  <c:v>STH12N120K5-2</c:v>
                </c:pt>
                <c:pt idx="15">
                  <c:v>STP12N120K5</c:v>
                </c:pt>
                <c:pt idx="16">
                  <c:v>STW12N120K5</c:v>
                </c:pt>
                <c:pt idx="17">
                  <c:v>STWA12N120K5</c:v>
                </c:pt>
                <c:pt idx="18">
                  <c:v>STW88N65M5-4</c:v>
                </c:pt>
                <c:pt idx="19">
                  <c:v>STWA88N65M5</c:v>
                </c:pt>
                <c:pt idx="20">
                  <c:v>STB38N65M5</c:v>
                </c:pt>
                <c:pt idx="21">
                  <c:v>STB45N65M5</c:v>
                </c:pt>
                <c:pt idx="22">
                  <c:v>STP45N65M5</c:v>
                </c:pt>
                <c:pt idx="23">
                  <c:v>STW38N65M5</c:v>
                </c:pt>
                <c:pt idx="24">
                  <c:v>STB31N65M5</c:v>
                </c:pt>
                <c:pt idx="25">
                  <c:v>STB34N65M5</c:v>
                </c:pt>
                <c:pt idx="26">
                  <c:v>STD11N65M5</c:v>
                </c:pt>
                <c:pt idx="27">
                  <c:v>STF11N65M5</c:v>
                </c:pt>
                <c:pt idx="28">
                  <c:v>STF31N65M5</c:v>
                </c:pt>
                <c:pt idx="29">
                  <c:v>STP31N65M5</c:v>
                </c:pt>
                <c:pt idx="30">
                  <c:v>STFW69N65M5</c:v>
                </c:pt>
                <c:pt idx="31">
                  <c:v>STW69N65M5-4</c:v>
                </c:pt>
                <c:pt idx="32">
                  <c:v>STP15N65M5</c:v>
                </c:pt>
                <c:pt idx="33">
                  <c:v>STB20N65M5</c:v>
                </c:pt>
                <c:pt idx="34">
                  <c:v>STY139N65M5</c:v>
                </c:pt>
                <c:pt idx="35">
                  <c:v>STF8N80K5</c:v>
                </c:pt>
                <c:pt idx="36">
                  <c:v>STB57N65M5</c:v>
                </c:pt>
                <c:pt idx="37">
                  <c:v>STF57N65M5</c:v>
                </c:pt>
                <c:pt idx="38">
                  <c:v>STP57N65M5</c:v>
                </c:pt>
                <c:pt idx="39">
                  <c:v>STL57N65M5</c:v>
                </c:pt>
                <c:pt idx="40">
                  <c:v>STW78N65M5</c:v>
                </c:pt>
                <c:pt idx="41">
                  <c:v>STD7N80K5</c:v>
                </c:pt>
                <c:pt idx="42">
                  <c:v>STF25N80K5</c:v>
                </c:pt>
                <c:pt idx="43">
                  <c:v>STP25N80K5</c:v>
                </c:pt>
                <c:pt idx="44">
                  <c:v>STW25N80K5</c:v>
                </c:pt>
                <c:pt idx="45">
                  <c:v>STF15N80K5</c:v>
                </c:pt>
                <c:pt idx="46">
                  <c:v>STP15N80K5</c:v>
                </c:pt>
                <c:pt idx="47">
                  <c:v>STL22N65M5</c:v>
                </c:pt>
                <c:pt idx="48">
                  <c:v>STW23N85K5</c:v>
                </c:pt>
                <c:pt idx="49">
                  <c:v>STL45N65M5</c:v>
                </c:pt>
                <c:pt idx="50">
                  <c:v>STY145N65M5</c:v>
                </c:pt>
                <c:pt idx="51">
                  <c:v>STGWA40H120DF2</c:v>
                </c:pt>
                <c:pt idx="52">
                  <c:v>STD15N65M5</c:v>
                </c:pt>
                <c:pt idx="53">
                  <c:v>STB24N60M2</c:v>
                </c:pt>
                <c:pt idx="54">
                  <c:v>STF24N60M2</c:v>
                </c:pt>
                <c:pt idx="55">
                  <c:v>STP24N60M2</c:v>
                </c:pt>
                <c:pt idx="56">
                  <c:v>STW24N60M2</c:v>
                </c:pt>
                <c:pt idx="57">
                  <c:v>STW45N65M5</c:v>
                </c:pt>
                <c:pt idx="58">
                  <c:v>STWA45N65M5</c:v>
                </c:pt>
                <c:pt idx="59">
                  <c:v>STW57N65M5</c:v>
                </c:pt>
                <c:pt idx="60">
                  <c:v>STWA57N65M5</c:v>
                </c:pt>
                <c:pt idx="61">
                  <c:v>STF13N60M2</c:v>
                </c:pt>
                <c:pt idx="62">
                  <c:v>STL8N80K5</c:v>
                </c:pt>
                <c:pt idx="63">
                  <c:v>STP13N60M2</c:v>
                </c:pt>
                <c:pt idx="64">
                  <c:v>STU13N60M2</c:v>
                </c:pt>
                <c:pt idx="65">
                  <c:v>STY50N105DK5</c:v>
                </c:pt>
                <c:pt idx="66">
                  <c:v>STF20N65M5</c:v>
                </c:pt>
                <c:pt idx="67">
                  <c:v>STW70N60M2-4</c:v>
                </c:pt>
                <c:pt idx="68">
                  <c:v>STB13N80K5</c:v>
                </c:pt>
                <c:pt idx="69">
                  <c:v>STF13N80K5</c:v>
                </c:pt>
                <c:pt idx="70">
                  <c:v>STP13N80K5</c:v>
                </c:pt>
                <c:pt idx="71">
                  <c:v>STGW60H65DFB</c:v>
                </c:pt>
                <c:pt idx="72">
                  <c:v>STGW80H65DFB</c:v>
                </c:pt>
                <c:pt idx="73">
                  <c:v>STGWA60H65DFB</c:v>
                </c:pt>
                <c:pt idx="74">
                  <c:v>STD9N60M2</c:v>
                </c:pt>
                <c:pt idx="75">
                  <c:v>STD8N80K5</c:v>
                </c:pt>
                <c:pt idx="76">
                  <c:v>STB13N60M2</c:v>
                </c:pt>
                <c:pt idx="77">
                  <c:v>STD13N60M2</c:v>
                </c:pt>
                <c:pt idx="78">
                  <c:v>STD5N95K5</c:v>
                </c:pt>
                <c:pt idx="79">
                  <c:v>STF5N95K5</c:v>
                </c:pt>
                <c:pt idx="80">
                  <c:v>STP5N95K5</c:v>
                </c:pt>
                <c:pt idx="81">
                  <c:v>STD6N80K5</c:v>
                </c:pt>
                <c:pt idx="82">
                  <c:v>STF6N80K5</c:v>
                </c:pt>
                <c:pt idx="83">
                  <c:v>STP6N80K5</c:v>
                </c:pt>
                <c:pt idx="84">
                  <c:v>STB10N60M2</c:v>
                </c:pt>
                <c:pt idx="85">
                  <c:v>STD10N60M2</c:v>
                </c:pt>
                <c:pt idx="86">
                  <c:v>STF10N60M2</c:v>
                </c:pt>
                <c:pt idx="87">
                  <c:v>STF9N60M2</c:v>
                </c:pt>
                <c:pt idx="88">
                  <c:v>STF18N60M2</c:v>
                </c:pt>
                <c:pt idx="89">
                  <c:v>STB18N60M2</c:v>
                </c:pt>
                <c:pt idx="90">
                  <c:v>STP18N60M2</c:v>
                </c:pt>
                <c:pt idx="91">
                  <c:v>STD7N60M2</c:v>
                </c:pt>
                <c:pt idx="92">
                  <c:v>STU7N60M2</c:v>
                </c:pt>
                <c:pt idx="93">
                  <c:v>STB6N60M2</c:v>
                </c:pt>
                <c:pt idx="94">
                  <c:v>STD6N60M2</c:v>
                </c:pt>
                <c:pt idx="95">
                  <c:v>STF6N60M2</c:v>
                </c:pt>
                <c:pt idx="96">
                  <c:v>STB10N95K5</c:v>
                </c:pt>
                <c:pt idx="97">
                  <c:v>STF10N95K5</c:v>
                </c:pt>
                <c:pt idx="98">
                  <c:v>STP10N95K5</c:v>
                </c:pt>
                <c:pt idx="99">
                  <c:v>STW10N95K5</c:v>
                </c:pt>
                <c:pt idx="100">
                  <c:v>STF7N60M2</c:v>
                </c:pt>
                <c:pt idx="101">
                  <c:v>STL33N60M2</c:v>
                </c:pt>
                <c:pt idx="102">
                  <c:v>STW69N65M5</c:v>
                </c:pt>
                <c:pt idx="103">
                  <c:v>STB40N60M2</c:v>
                </c:pt>
                <c:pt idx="104">
                  <c:v>STP40N60M2</c:v>
                </c:pt>
                <c:pt idx="105">
                  <c:v>STW40N60M2</c:v>
                </c:pt>
                <c:pt idx="106">
                  <c:v>STD2N80K5</c:v>
                </c:pt>
                <c:pt idx="107">
                  <c:v>STU2N80K5</c:v>
                </c:pt>
                <c:pt idx="108">
                  <c:v>STD3N80K5</c:v>
                </c:pt>
                <c:pt idx="109">
                  <c:v>STF3N80K5</c:v>
                </c:pt>
                <c:pt idx="110">
                  <c:v>STD4N80K5</c:v>
                </c:pt>
                <c:pt idx="111">
                  <c:v>STL2N80K5</c:v>
                </c:pt>
                <c:pt idx="112">
                  <c:v>STP4N80K5</c:v>
                </c:pt>
                <c:pt idx="113">
                  <c:v>STB28N60M2</c:v>
                </c:pt>
                <c:pt idx="114">
                  <c:v>STB33N60M2</c:v>
                </c:pt>
                <c:pt idx="115">
                  <c:v>STF28N60M2</c:v>
                </c:pt>
                <c:pt idx="116">
                  <c:v>STF33N60M2</c:v>
                </c:pt>
                <c:pt idx="117">
                  <c:v>STP28N60M2</c:v>
                </c:pt>
                <c:pt idx="118">
                  <c:v>STP33N60M2</c:v>
                </c:pt>
                <c:pt idx="119">
                  <c:v>STW28N60M2</c:v>
                </c:pt>
                <c:pt idx="120">
                  <c:v>STW33N60M2</c:v>
                </c:pt>
                <c:pt idx="121">
                  <c:v>STW40N95DK5</c:v>
                </c:pt>
                <c:pt idx="122">
                  <c:v>STWA40N95DK5</c:v>
                </c:pt>
                <c:pt idx="123">
                  <c:v>STF15N95K5</c:v>
                </c:pt>
                <c:pt idx="124">
                  <c:v>STP15N95K5</c:v>
                </c:pt>
                <c:pt idx="125">
                  <c:v>STW15N95K5</c:v>
                </c:pt>
                <c:pt idx="126">
                  <c:v>STD2N95K5</c:v>
                </c:pt>
                <c:pt idx="127">
                  <c:v>STF2N95K5</c:v>
                </c:pt>
                <c:pt idx="128">
                  <c:v>STU2N95K5</c:v>
                </c:pt>
                <c:pt idx="129">
                  <c:v>STD5N60M2</c:v>
                </c:pt>
                <c:pt idx="130">
                  <c:v>STP5N60M2</c:v>
                </c:pt>
                <c:pt idx="131">
                  <c:v>STF7N80K5</c:v>
                </c:pt>
                <c:pt idx="132">
                  <c:v>STL31N65M5</c:v>
                </c:pt>
                <c:pt idx="133">
                  <c:v>STB24N60DM2</c:v>
                </c:pt>
                <c:pt idx="134">
                  <c:v>STF24N60DM2</c:v>
                </c:pt>
                <c:pt idx="135">
                  <c:v>STP24N60DM2</c:v>
                </c:pt>
                <c:pt idx="136">
                  <c:v>STW24N60DM2</c:v>
                </c:pt>
                <c:pt idx="137">
                  <c:v>STL7N80K5</c:v>
                </c:pt>
                <c:pt idx="138">
                  <c:v>STWA20N95K5</c:v>
                </c:pt>
                <c:pt idx="139">
                  <c:v>STL4N80K5</c:v>
                </c:pt>
                <c:pt idx="140">
                  <c:v>STD12N60M2</c:v>
                </c:pt>
                <c:pt idx="141">
                  <c:v>STF40N65M2</c:v>
                </c:pt>
                <c:pt idx="142">
                  <c:v>STL24N60DM2</c:v>
                </c:pt>
                <c:pt idx="143">
                  <c:v>STD11N50M2</c:v>
                </c:pt>
                <c:pt idx="144">
                  <c:v>STD12N50M2</c:v>
                </c:pt>
                <c:pt idx="145">
                  <c:v>STF7N105K5</c:v>
                </c:pt>
                <c:pt idx="146">
                  <c:v>STP7N105K5</c:v>
                </c:pt>
                <c:pt idx="147">
                  <c:v>STW7N105K5</c:v>
                </c:pt>
                <c:pt idx="148">
                  <c:v>STF38N65M5</c:v>
                </c:pt>
                <c:pt idx="149">
                  <c:v>STFW38N65M5</c:v>
                </c:pt>
                <c:pt idx="150">
                  <c:v>STD2N105K5</c:v>
                </c:pt>
                <c:pt idx="151">
                  <c:v>STF40N60M2</c:v>
                </c:pt>
                <c:pt idx="152">
                  <c:v>STFW40N60M2</c:v>
                </c:pt>
                <c:pt idx="153">
                  <c:v>STD11N65M2</c:v>
                </c:pt>
                <c:pt idx="154">
                  <c:v>STF12N120K5</c:v>
                </c:pt>
                <c:pt idx="155">
                  <c:v>STF6N95K5</c:v>
                </c:pt>
                <c:pt idx="156">
                  <c:v>STW40N95K5</c:v>
                </c:pt>
                <c:pt idx="157">
                  <c:v>STB24N65M2</c:v>
                </c:pt>
                <c:pt idx="158">
                  <c:v>STF24N65M2</c:v>
                </c:pt>
                <c:pt idx="159">
                  <c:v>STW48N60M2-4</c:v>
                </c:pt>
                <c:pt idx="160">
                  <c:v>STF10N80K5</c:v>
                </c:pt>
                <c:pt idx="161">
                  <c:v>STD16N50M2</c:v>
                </c:pt>
                <c:pt idx="162">
                  <c:v>STF5N105K5</c:v>
                </c:pt>
                <c:pt idx="163">
                  <c:v>STP5N105K5</c:v>
                </c:pt>
                <c:pt idx="164">
                  <c:v>STW48N60M2</c:v>
                </c:pt>
                <c:pt idx="165">
                  <c:v>STW56N60M2</c:v>
                </c:pt>
                <c:pt idx="166">
                  <c:v>STD6N65M2</c:v>
                </c:pt>
                <c:pt idx="167">
                  <c:v>STP43N60DM2</c:v>
                </c:pt>
                <c:pt idx="168">
                  <c:v>STD7N65M2</c:v>
                </c:pt>
                <c:pt idx="169">
                  <c:v>STL28N60DM2</c:v>
                </c:pt>
                <c:pt idx="170">
                  <c:v>STL33N60DM2</c:v>
                </c:pt>
                <c:pt idx="171">
                  <c:v>STD12N50DM2</c:v>
                </c:pt>
                <c:pt idx="172">
                  <c:v>STF28N60DM2</c:v>
                </c:pt>
                <c:pt idx="173">
                  <c:v>STF33N60DM2</c:v>
                </c:pt>
                <c:pt idx="174">
                  <c:v>STW70N60DM2</c:v>
                </c:pt>
                <c:pt idx="175">
                  <c:v>STF10N105K5</c:v>
                </c:pt>
                <c:pt idx="176">
                  <c:v>STW10N105K5</c:v>
                </c:pt>
                <c:pt idx="177">
                  <c:v>STW56N60DM2</c:v>
                </c:pt>
                <c:pt idx="178">
                  <c:v>STF13N65M2</c:v>
                </c:pt>
                <c:pt idx="179">
                  <c:v>STB33N60DM2</c:v>
                </c:pt>
                <c:pt idx="180">
                  <c:v>STP33N60DM2</c:v>
                </c:pt>
                <c:pt idx="181">
                  <c:v>STW33N60DM2</c:v>
                </c:pt>
                <c:pt idx="182">
                  <c:v>STB28N60DM2</c:v>
                </c:pt>
                <c:pt idx="183">
                  <c:v>STP28N60DM2</c:v>
                </c:pt>
                <c:pt idx="184">
                  <c:v>STW28N60DM2</c:v>
                </c:pt>
                <c:pt idx="185">
                  <c:v>STW48N60DM2</c:v>
                </c:pt>
                <c:pt idx="186">
                  <c:v>STF16N65M2</c:v>
                </c:pt>
                <c:pt idx="187">
                  <c:v>STL16N65M2</c:v>
                </c:pt>
                <c:pt idx="188">
                  <c:v>STL24N65M2</c:v>
                </c:pt>
                <c:pt idx="189">
                  <c:v>STD16N60M2</c:v>
                </c:pt>
                <c:pt idx="190">
                  <c:v>STW56N65DM2</c:v>
                </c:pt>
                <c:pt idx="191">
                  <c:v>STGD5H60DF</c:v>
                </c:pt>
                <c:pt idx="192">
                  <c:v>STW56N60M2-4</c:v>
                </c:pt>
                <c:pt idx="193">
                  <c:v>STL25N60M2-EP</c:v>
                </c:pt>
                <c:pt idx="194">
                  <c:v>STB28N65M2</c:v>
                </c:pt>
                <c:pt idx="195">
                  <c:v>STF28N65M2</c:v>
                </c:pt>
                <c:pt idx="196">
                  <c:v>STW28N65M2</c:v>
                </c:pt>
                <c:pt idx="197">
                  <c:v>STB33N65M2</c:v>
                </c:pt>
                <c:pt idx="198">
                  <c:v>STF33N65M2</c:v>
                </c:pt>
                <c:pt idx="199">
                  <c:v>STP33N65M2</c:v>
                </c:pt>
                <c:pt idx="200">
                  <c:v>STW56N65M2</c:v>
                </c:pt>
                <c:pt idx="201">
                  <c:v>STD12N65M2</c:v>
                </c:pt>
                <c:pt idx="202">
                  <c:v>STF12N65M2</c:v>
                </c:pt>
                <c:pt idx="203">
                  <c:v>STD13N65M2</c:v>
                </c:pt>
                <c:pt idx="204">
                  <c:v>STB36N60M6</c:v>
                </c:pt>
                <c:pt idx="205">
                  <c:v>STH6N95K5-2</c:v>
                </c:pt>
                <c:pt idx="206">
                  <c:v>STW72N60DM2AG</c:v>
                </c:pt>
                <c:pt idx="207">
                  <c:v>STF26N60M2</c:v>
                </c:pt>
                <c:pt idx="208">
                  <c:v>STFU18N65M2</c:v>
                </c:pt>
                <c:pt idx="209">
                  <c:v>STFU13N60M2</c:v>
                </c:pt>
                <c:pt idx="210">
                  <c:v>STFU18N60M2</c:v>
                </c:pt>
                <c:pt idx="211">
                  <c:v>STFU24N60M2</c:v>
                </c:pt>
                <c:pt idx="212">
                  <c:v>STF17N80K5</c:v>
                </c:pt>
                <c:pt idx="213">
                  <c:v>STF18N60DM2</c:v>
                </c:pt>
                <c:pt idx="214">
                  <c:v>STW18N60DM2</c:v>
                </c:pt>
                <c:pt idx="215">
                  <c:v>STB17N80K5</c:v>
                </c:pt>
                <c:pt idx="216">
                  <c:v>STW12N150K5</c:v>
                </c:pt>
                <c:pt idx="217">
                  <c:v>STD8N60DM2</c:v>
                </c:pt>
                <c:pt idx="218">
                  <c:v>STD3LN80K5</c:v>
                </c:pt>
                <c:pt idx="219">
                  <c:v>STL16N60M2</c:v>
                </c:pt>
                <c:pt idx="220">
                  <c:v>STWA70N60DM2</c:v>
                </c:pt>
                <c:pt idx="221">
                  <c:v>STP4LN80K5</c:v>
                </c:pt>
                <c:pt idx="222">
                  <c:v>STW65N80K5</c:v>
                </c:pt>
                <c:pt idx="223">
                  <c:v>STD4LN80K5</c:v>
                </c:pt>
                <c:pt idx="224">
                  <c:v>STF10LN80K5</c:v>
                </c:pt>
                <c:pt idx="225">
                  <c:v>STFU13N65M2</c:v>
                </c:pt>
                <c:pt idx="226">
                  <c:v>STL4LN80K5</c:v>
                </c:pt>
                <c:pt idx="227">
                  <c:v>STF4LN80K5</c:v>
                </c:pt>
                <c:pt idx="228">
                  <c:v>STP10LN80K5</c:v>
                </c:pt>
                <c:pt idx="229">
                  <c:v>STW58N60DM2AG</c:v>
                </c:pt>
                <c:pt idx="230">
                  <c:v>STW43N60DM2</c:v>
                </c:pt>
                <c:pt idx="231">
                  <c:v>STB43N60DM2</c:v>
                </c:pt>
                <c:pt idx="232">
                  <c:v>STB45N60DM2AG</c:v>
                </c:pt>
                <c:pt idx="233">
                  <c:v>STL36N60M6</c:v>
                </c:pt>
                <c:pt idx="234">
                  <c:v>STP45N60DM2AG</c:v>
                </c:pt>
                <c:pt idx="235">
                  <c:v>STW45N60DM2AG</c:v>
                </c:pt>
                <c:pt idx="236">
                  <c:v>STP45N40DM2AG</c:v>
                </c:pt>
                <c:pt idx="237">
                  <c:v>STP3LN80K5</c:v>
                </c:pt>
                <c:pt idx="238">
                  <c:v>STU3LN80K5</c:v>
                </c:pt>
                <c:pt idx="239">
                  <c:v>STW50N65DM2AG</c:v>
                </c:pt>
                <c:pt idx="240">
                  <c:v>STB43N65M5</c:v>
                </c:pt>
                <c:pt idx="241">
                  <c:v>SCT1000N170</c:v>
                </c:pt>
                <c:pt idx="242">
                  <c:v>STP26N60M2</c:v>
                </c:pt>
                <c:pt idx="243">
                  <c:v>STW26N60M2</c:v>
                </c:pt>
                <c:pt idx="244">
                  <c:v>STW65N65DM2AG</c:v>
                </c:pt>
                <c:pt idx="245">
                  <c:v>STW21N150K5</c:v>
                </c:pt>
                <c:pt idx="246">
                  <c:v>STB23N80K5</c:v>
                </c:pt>
                <c:pt idx="247">
                  <c:v>STF23N80K5</c:v>
                </c:pt>
                <c:pt idx="248">
                  <c:v>STW58N65DM2AG</c:v>
                </c:pt>
                <c:pt idx="249">
                  <c:v>STL10LN80K5</c:v>
                </c:pt>
                <c:pt idx="250">
                  <c:v>STF14N80K5</c:v>
                </c:pt>
                <c:pt idx="251">
                  <c:v>STF9N80K5</c:v>
                </c:pt>
                <c:pt idx="252">
                  <c:v>STP23N80K5</c:v>
                </c:pt>
                <c:pt idx="253">
                  <c:v>STP36N60M6</c:v>
                </c:pt>
                <c:pt idx="254">
                  <c:v>STW36N60M6</c:v>
                </c:pt>
                <c:pt idx="255">
                  <c:v>STP9N80K5</c:v>
                </c:pt>
                <c:pt idx="256">
                  <c:v>STF5N80K5</c:v>
                </c:pt>
                <c:pt idx="257">
                  <c:v>STD9N80K5</c:v>
                </c:pt>
                <c:pt idx="258">
                  <c:v>STW88N65M5</c:v>
                </c:pt>
                <c:pt idx="259">
                  <c:v>STGD20N45LZAG</c:v>
                </c:pt>
                <c:pt idx="260">
                  <c:v>STL5N80K5</c:v>
                </c:pt>
                <c:pt idx="261">
                  <c:v>STP5N80K5</c:v>
                </c:pt>
                <c:pt idx="262">
                  <c:v>STWA48N60M2</c:v>
                </c:pt>
                <c:pt idx="263">
                  <c:v>STW30N80K5</c:v>
                </c:pt>
                <c:pt idx="264">
                  <c:v>STB30N80K5</c:v>
                </c:pt>
                <c:pt idx="265">
                  <c:v>STD7LN80K5</c:v>
                </c:pt>
                <c:pt idx="266">
                  <c:v>STL7LN80K5</c:v>
                </c:pt>
                <c:pt idx="267">
                  <c:v>STD5N80K5</c:v>
                </c:pt>
                <c:pt idx="268">
                  <c:v>STP7LN80K5</c:v>
                </c:pt>
                <c:pt idx="269">
                  <c:v>STU7LN80K5</c:v>
                </c:pt>
                <c:pt idx="270">
                  <c:v>STF7LN80K5</c:v>
                </c:pt>
                <c:pt idx="271">
                  <c:v>STW40N90K5</c:v>
                </c:pt>
                <c:pt idx="272">
                  <c:v>STWA40N90K5</c:v>
                </c:pt>
                <c:pt idx="273">
                  <c:v>STL19N60M2</c:v>
                </c:pt>
                <c:pt idx="274">
                  <c:v>STB14N80K5</c:v>
                </c:pt>
                <c:pt idx="275">
                  <c:v>STP14N80K5</c:v>
                </c:pt>
                <c:pt idx="276">
                  <c:v>STD10LN80K5</c:v>
                </c:pt>
                <c:pt idx="277">
                  <c:v>STF13N60DM2</c:v>
                </c:pt>
                <c:pt idx="278">
                  <c:v>STD13N60DM2</c:v>
                </c:pt>
                <c:pt idx="279">
                  <c:v>STD3N65M6</c:v>
                </c:pt>
                <c:pt idx="280">
                  <c:v>STL13N60DM2</c:v>
                </c:pt>
                <c:pt idx="281">
                  <c:v>STU3N65M6</c:v>
                </c:pt>
                <c:pt idx="282">
                  <c:v>STP20N90K5</c:v>
                </c:pt>
                <c:pt idx="283">
                  <c:v>STF20N90K5</c:v>
                </c:pt>
                <c:pt idx="284">
                  <c:v>STB20N90K5</c:v>
                </c:pt>
                <c:pt idx="285">
                  <c:v>STW20N90K5</c:v>
                </c:pt>
                <c:pt idx="286">
                  <c:v>STL45N60DM6</c:v>
                </c:pt>
                <c:pt idx="287">
                  <c:v>STP45N60DM6</c:v>
                </c:pt>
                <c:pt idx="288">
                  <c:v>STW45N60DM6</c:v>
                </c:pt>
                <c:pt idx="289">
                  <c:v>STD11N60DM2</c:v>
                </c:pt>
                <c:pt idx="290">
                  <c:v>STF10N60DM2</c:v>
                </c:pt>
                <c:pt idx="291">
                  <c:v>STF11N60DM2</c:v>
                </c:pt>
                <c:pt idx="292">
                  <c:v>STD5N60DM2</c:v>
                </c:pt>
                <c:pt idx="293">
                  <c:v>SCTW90N65G2V</c:v>
                </c:pt>
                <c:pt idx="294">
                  <c:v>STW70N60M2</c:v>
                </c:pt>
                <c:pt idx="295">
                  <c:v>STF7N90K5</c:v>
                </c:pt>
                <c:pt idx="296">
                  <c:v>STD7N90K5</c:v>
                </c:pt>
                <c:pt idx="297">
                  <c:v>STD4N90K5</c:v>
                </c:pt>
                <c:pt idx="298">
                  <c:v>STD6N90K5</c:v>
                </c:pt>
                <c:pt idx="299">
                  <c:v>STF4N90K5</c:v>
                </c:pt>
                <c:pt idx="300">
                  <c:v>STF6N90K5</c:v>
                </c:pt>
                <c:pt idx="301">
                  <c:v>STP4N90K5</c:v>
                </c:pt>
                <c:pt idx="302">
                  <c:v>STP6N90K5</c:v>
                </c:pt>
                <c:pt idx="303">
                  <c:v>STW6N90K5</c:v>
                </c:pt>
                <c:pt idx="304">
                  <c:v>STGWA80H65DFB</c:v>
                </c:pt>
                <c:pt idx="305">
                  <c:v>STP8N90K5</c:v>
                </c:pt>
                <c:pt idx="306">
                  <c:v>STWA48N60DM2</c:v>
                </c:pt>
                <c:pt idx="307">
                  <c:v>STWA50N65DM2AG</c:v>
                </c:pt>
                <c:pt idx="308">
                  <c:v>SCTW70N120G2V</c:v>
                </c:pt>
                <c:pt idx="309">
                  <c:v>STFU23N80K5</c:v>
                </c:pt>
                <c:pt idx="310">
                  <c:v>STF16N60M6</c:v>
                </c:pt>
                <c:pt idx="311">
                  <c:v>STW68N60M6-4</c:v>
                </c:pt>
                <c:pt idx="312">
                  <c:v>STL16N60M6</c:v>
                </c:pt>
                <c:pt idx="313">
                  <c:v>STWA68N60M6</c:v>
                </c:pt>
                <c:pt idx="314">
                  <c:v>STO36N60M6</c:v>
                </c:pt>
                <c:pt idx="315">
                  <c:v>STW63N65DM2</c:v>
                </c:pt>
                <c:pt idx="316">
                  <c:v>STD3N95K5AG</c:v>
                </c:pt>
                <c:pt idx="317">
                  <c:v>STU5N80K5</c:v>
                </c:pt>
                <c:pt idx="318">
                  <c:v>STH22N95K5-2AG</c:v>
                </c:pt>
                <c:pt idx="319">
                  <c:v>STB35N65DM2</c:v>
                </c:pt>
                <c:pt idx="320">
                  <c:v>STW35N65DM2</c:v>
                </c:pt>
                <c:pt idx="321">
                  <c:v>STFU26N60M2</c:v>
                </c:pt>
                <c:pt idx="322">
                  <c:v>STB30N65M2AG</c:v>
                </c:pt>
                <c:pt idx="323">
                  <c:v>STGD25N40LZAG</c:v>
                </c:pt>
                <c:pt idx="324">
                  <c:v>STW75N60DM6</c:v>
                </c:pt>
                <c:pt idx="325">
                  <c:v>STWA75N60DM6</c:v>
                </c:pt>
                <c:pt idx="326">
                  <c:v>STW65N60DM6</c:v>
                </c:pt>
                <c:pt idx="327">
                  <c:v>STW70N60DM6-4</c:v>
                </c:pt>
                <c:pt idx="328">
                  <c:v>STWA65N60DM6</c:v>
                </c:pt>
                <c:pt idx="329">
                  <c:v>STWA70N60DM6</c:v>
                </c:pt>
                <c:pt idx="330">
                  <c:v>STP50N65DM6</c:v>
                </c:pt>
                <c:pt idx="331">
                  <c:v>STL47N60M6</c:v>
                </c:pt>
                <c:pt idx="332">
                  <c:v>STWA68N65DM6</c:v>
                </c:pt>
                <c:pt idx="333">
                  <c:v>STO47N60M6</c:v>
                </c:pt>
                <c:pt idx="334">
                  <c:v>STWA70N65DM6</c:v>
                </c:pt>
                <c:pt idx="335">
                  <c:v>STW75N60M6</c:v>
                </c:pt>
                <c:pt idx="336">
                  <c:v>STW75N60M6-4</c:v>
                </c:pt>
                <c:pt idx="337">
                  <c:v>STWA75N60M6</c:v>
                </c:pt>
                <c:pt idx="338">
                  <c:v>STP46N60M6</c:v>
                </c:pt>
                <c:pt idx="339">
                  <c:v>STW68N60M6</c:v>
                </c:pt>
                <c:pt idx="340">
                  <c:v>STH2N120K5-2AG</c:v>
                </c:pt>
                <c:pt idx="341">
                  <c:v>STP8N120K5</c:v>
                </c:pt>
                <c:pt idx="342">
                  <c:v>STW8N120K5</c:v>
                </c:pt>
                <c:pt idx="343">
                  <c:v>STGWA40HP65FB2</c:v>
                </c:pt>
                <c:pt idx="344">
                  <c:v>STD16N60M6</c:v>
                </c:pt>
                <c:pt idx="345">
                  <c:v>STF33N60M6</c:v>
                </c:pt>
                <c:pt idx="346">
                  <c:v>STF36N60M6</c:v>
                </c:pt>
                <c:pt idx="347">
                  <c:v>STP33N60M6</c:v>
                </c:pt>
                <c:pt idx="348">
                  <c:v>STW33N60M6</c:v>
                </c:pt>
                <c:pt idx="349">
                  <c:v>STO33N60M6</c:v>
                </c:pt>
                <c:pt idx="350">
                  <c:v>STWA48N60M6</c:v>
                </c:pt>
                <c:pt idx="351">
                  <c:v>STW48N60M6-4</c:v>
                </c:pt>
                <c:pt idx="352">
                  <c:v>STB24N60M6</c:v>
                </c:pt>
                <c:pt idx="353">
                  <c:v>STF24N60M6</c:v>
                </c:pt>
                <c:pt idx="354">
                  <c:v>STL24N60M6</c:v>
                </c:pt>
                <c:pt idx="355">
                  <c:v>STW24N60M6</c:v>
                </c:pt>
                <c:pt idx="356">
                  <c:v>STWA72N60DM2AG</c:v>
                </c:pt>
                <c:pt idx="357">
                  <c:v>STWA65N65DM2AG</c:v>
                </c:pt>
                <c:pt idx="358">
                  <c:v>STP13N60DM2</c:v>
                </c:pt>
                <c:pt idx="359">
                  <c:v>STB18N60M6</c:v>
                </c:pt>
                <c:pt idx="360">
                  <c:v>STB22N60M6</c:v>
                </c:pt>
                <c:pt idx="361">
                  <c:v>STF22N60M6</c:v>
                </c:pt>
                <c:pt idx="362">
                  <c:v>STL22N60M6</c:v>
                </c:pt>
                <c:pt idx="363">
                  <c:v>STD18N60M6</c:v>
                </c:pt>
                <c:pt idx="364">
                  <c:v>STL18N60M6</c:v>
                </c:pt>
                <c:pt idx="365">
                  <c:v>STW48N60M6</c:v>
                </c:pt>
                <c:pt idx="366">
                  <c:v>STL26N60DM6</c:v>
                </c:pt>
                <c:pt idx="367">
                  <c:v>STP26N60DM6</c:v>
                </c:pt>
                <c:pt idx="368">
                  <c:v>STF26N60DM6</c:v>
                </c:pt>
                <c:pt idx="369">
                  <c:v>STL10N60M6</c:v>
                </c:pt>
                <c:pt idx="370">
                  <c:v>STL13N60M6</c:v>
                </c:pt>
                <c:pt idx="371">
                  <c:v>STFU14N80K5</c:v>
                </c:pt>
                <c:pt idx="372">
                  <c:v>STP33N60DM6</c:v>
                </c:pt>
                <c:pt idx="373">
                  <c:v>STL12N60M6</c:v>
                </c:pt>
                <c:pt idx="374">
                  <c:v>STB33N60DM6</c:v>
                </c:pt>
                <c:pt idx="375">
                  <c:v>STP22N60DM6</c:v>
                </c:pt>
                <c:pt idx="376">
                  <c:v>STH13N120K5-2AG</c:v>
                </c:pt>
                <c:pt idx="377">
                  <c:v>STL17N60M6</c:v>
                </c:pt>
                <c:pt idx="378">
                  <c:v>STN6N60M2</c:v>
                </c:pt>
                <c:pt idx="379">
                  <c:v>STB22N60DM6</c:v>
                </c:pt>
                <c:pt idx="380">
                  <c:v>STWA67N60DM6</c:v>
                </c:pt>
                <c:pt idx="381">
                  <c:v>STF33N60DM6</c:v>
                </c:pt>
                <c:pt idx="382">
                  <c:v>STP50N60DM6</c:v>
                </c:pt>
                <c:pt idx="383">
                  <c:v>STGWA40H65DFB2</c:v>
                </c:pt>
                <c:pt idx="384">
                  <c:v>STB46N60M6</c:v>
                </c:pt>
                <c:pt idx="385">
                  <c:v>STL33N60DM6</c:v>
                </c:pt>
                <c:pt idx="386">
                  <c:v>STW70N60DM6</c:v>
                </c:pt>
                <c:pt idx="387">
                  <c:v>STB33N60M6</c:v>
                </c:pt>
                <c:pt idx="388">
                  <c:v>STF46N60M6</c:v>
                </c:pt>
                <c:pt idx="389">
                  <c:v>STD10N60M6</c:v>
                </c:pt>
                <c:pt idx="390">
                  <c:v>STF16N90K5</c:v>
                </c:pt>
                <c:pt idx="391">
                  <c:v>STD13N60M6</c:v>
                </c:pt>
                <c:pt idx="392">
                  <c:v>STD7N60M6</c:v>
                </c:pt>
                <c:pt idx="393">
                  <c:v>STF22N60DM6</c:v>
                </c:pt>
                <c:pt idx="394">
                  <c:v>STW70N65DM6</c:v>
                </c:pt>
                <c:pt idx="395">
                  <c:v>STW50N65DM6</c:v>
                </c:pt>
                <c:pt idx="396">
                  <c:v>STL19N60M6</c:v>
                </c:pt>
                <c:pt idx="397">
                  <c:v>STO67N60M6</c:v>
                </c:pt>
                <c:pt idx="398">
                  <c:v>STWA67N60M6</c:v>
                </c:pt>
                <c:pt idx="399">
                  <c:v>STL15N60DM6</c:v>
                </c:pt>
                <c:pt idx="400">
                  <c:v>STO67N60DM6</c:v>
                </c:pt>
                <c:pt idx="401">
                  <c:v>STW70N65DM6-4</c:v>
                </c:pt>
                <c:pt idx="402">
                  <c:v>STD12N60M6</c:v>
                </c:pt>
                <c:pt idx="403">
                  <c:v>STWA30N65DM6AG</c:v>
                </c:pt>
                <c:pt idx="404">
                  <c:v>STW68N65DM6</c:v>
                </c:pt>
                <c:pt idx="405">
                  <c:v>STGD25N36LZAG</c:v>
                </c:pt>
              </c:strCache>
            </c:strRef>
          </c:cat>
          <c:val>
            <c:numRef>
              <c:f>Feuil9!$D$2:$D$407</c:f>
            </c:numRef>
          </c:val>
          <c:smooth val="0"/>
          <c:extLst>
            <c:ext xmlns:c16="http://schemas.microsoft.com/office/drawing/2014/chart" uri="{C3380CC4-5D6E-409C-BE32-E72D297353CC}">
              <c16:uniqueId val="{00000001-2A82-4244-83FD-9209001D935A}"/>
            </c:ext>
          </c:extLst>
        </c:ser>
        <c:ser>
          <c:idx val="2"/>
          <c:order val="2"/>
          <c:tx>
            <c:strRef>
              <c:f>Feuil9!$E$1</c:f>
              <c:strCache>
                <c:ptCount val="1"/>
                <c:pt idx="0">
                  <c:v>End of support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Feuil9!$A$2:$B$407</c:f>
              <c:strCache>
                <c:ptCount val="406"/>
                <c:pt idx="0">
                  <c:v>STH3N150-2</c:v>
                </c:pt>
                <c:pt idx="1">
                  <c:v>STB21N90K5</c:v>
                </c:pt>
                <c:pt idx="2">
                  <c:v>STF21N90K5</c:v>
                </c:pt>
                <c:pt idx="3">
                  <c:v>STP21N90K5</c:v>
                </c:pt>
                <c:pt idx="4">
                  <c:v>STW21N90K5</c:v>
                </c:pt>
                <c:pt idx="5">
                  <c:v>STB20N95K5</c:v>
                </c:pt>
                <c:pt idx="6">
                  <c:v>STF20N95K5</c:v>
                </c:pt>
                <c:pt idx="7">
                  <c:v>STP20N95K5</c:v>
                </c:pt>
                <c:pt idx="8">
                  <c:v>STW20N95K5</c:v>
                </c:pt>
                <c:pt idx="9">
                  <c:v>STD6N95K5</c:v>
                </c:pt>
                <c:pt idx="10">
                  <c:v>STP6N95K5</c:v>
                </c:pt>
                <c:pt idx="11">
                  <c:v>STU6N95K5</c:v>
                </c:pt>
                <c:pt idx="12">
                  <c:v>STW6N95K5</c:v>
                </c:pt>
                <c:pt idx="13">
                  <c:v>STD18N55M5</c:v>
                </c:pt>
                <c:pt idx="14">
                  <c:v>STH12N120K5-2</c:v>
                </c:pt>
                <c:pt idx="15">
                  <c:v>STP12N120K5</c:v>
                </c:pt>
                <c:pt idx="16">
                  <c:v>STW12N120K5</c:v>
                </c:pt>
                <c:pt idx="17">
                  <c:v>STWA12N120K5</c:v>
                </c:pt>
                <c:pt idx="18">
                  <c:v>STW88N65M5-4</c:v>
                </c:pt>
                <c:pt idx="19">
                  <c:v>STWA88N65M5</c:v>
                </c:pt>
                <c:pt idx="20">
                  <c:v>STB38N65M5</c:v>
                </c:pt>
                <c:pt idx="21">
                  <c:v>STB45N65M5</c:v>
                </c:pt>
                <c:pt idx="22">
                  <c:v>STP45N65M5</c:v>
                </c:pt>
                <c:pt idx="23">
                  <c:v>STW38N65M5</c:v>
                </c:pt>
                <c:pt idx="24">
                  <c:v>STB31N65M5</c:v>
                </c:pt>
                <c:pt idx="25">
                  <c:v>STB34N65M5</c:v>
                </c:pt>
                <c:pt idx="26">
                  <c:v>STD11N65M5</c:v>
                </c:pt>
                <c:pt idx="27">
                  <c:v>STF11N65M5</c:v>
                </c:pt>
                <c:pt idx="28">
                  <c:v>STF31N65M5</c:v>
                </c:pt>
                <c:pt idx="29">
                  <c:v>STP31N65M5</c:v>
                </c:pt>
                <c:pt idx="30">
                  <c:v>STFW69N65M5</c:v>
                </c:pt>
                <c:pt idx="31">
                  <c:v>STW69N65M5-4</c:v>
                </c:pt>
                <c:pt idx="32">
                  <c:v>STP15N65M5</c:v>
                </c:pt>
                <c:pt idx="33">
                  <c:v>STB20N65M5</c:v>
                </c:pt>
                <c:pt idx="34">
                  <c:v>STY139N65M5</c:v>
                </c:pt>
                <c:pt idx="35">
                  <c:v>STF8N80K5</c:v>
                </c:pt>
                <c:pt idx="36">
                  <c:v>STB57N65M5</c:v>
                </c:pt>
                <c:pt idx="37">
                  <c:v>STF57N65M5</c:v>
                </c:pt>
                <c:pt idx="38">
                  <c:v>STP57N65M5</c:v>
                </c:pt>
                <c:pt idx="39">
                  <c:v>STL57N65M5</c:v>
                </c:pt>
                <c:pt idx="40">
                  <c:v>STW78N65M5</c:v>
                </c:pt>
                <c:pt idx="41">
                  <c:v>STD7N80K5</c:v>
                </c:pt>
                <c:pt idx="42">
                  <c:v>STF25N80K5</c:v>
                </c:pt>
                <c:pt idx="43">
                  <c:v>STP25N80K5</c:v>
                </c:pt>
                <c:pt idx="44">
                  <c:v>STW25N80K5</c:v>
                </c:pt>
                <c:pt idx="45">
                  <c:v>STF15N80K5</c:v>
                </c:pt>
                <c:pt idx="46">
                  <c:v>STP15N80K5</c:v>
                </c:pt>
                <c:pt idx="47">
                  <c:v>STL22N65M5</c:v>
                </c:pt>
                <c:pt idx="48">
                  <c:v>STW23N85K5</c:v>
                </c:pt>
                <c:pt idx="49">
                  <c:v>STL45N65M5</c:v>
                </c:pt>
                <c:pt idx="50">
                  <c:v>STY145N65M5</c:v>
                </c:pt>
                <c:pt idx="51">
                  <c:v>STGWA40H120DF2</c:v>
                </c:pt>
                <c:pt idx="52">
                  <c:v>STD15N65M5</c:v>
                </c:pt>
                <c:pt idx="53">
                  <c:v>STB24N60M2</c:v>
                </c:pt>
                <c:pt idx="54">
                  <c:v>STF24N60M2</c:v>
                </c:pt>
                <c:pt idx="55">
                  <c:v>STP24N60M2</c:v>
                </c:pt>
                <c:pt idx="56">
                  <c:v>STW24N60M2</c:v>
                </c:pt>
                <c:pt idx="57">
                  <c:v>STW45N65M5</c:v>
                </c:pt>
                <c:pt idx="58">
                  <c:v>STWA45N65M5</c:v>
                </c:pt>
                <c:pt idx="59">
                  <c:v>STW57N65M5</c:v>
                </c:pt>
                <c:pt idx="60">
                  <c:v>STWA57N65M5</c:v>
                </c:pt>
                <c:pt idx="61">
                  <c:v>STF13N60M2</c:v>
                </c:pt>
                <c:pt idx="62">
                  <c:v>STL8N80K5</c:v>
                </c:pt>
                <c:pt idx="63">
                  <c:v>STP13N60M2</c:v>
                </c:pt>
                <c:pt idx="64">
                  <c:v>STU13N60M2</c:v>
                </c:pt>
                <c:pt idx="65">
                  <c:v>STY50N105DK5</c:v>
                </c:pt>
                <c:pt idx="66">
                  <c:v>STF20N65M5</c:v>
                </c:pt>
                <c:pt idx="67">
                  <c:v>STW70N60M2-4</c:v>
                </c:pt>
                <c:pt idx="68">
                  <c:v>STB13N80K5</c:v>
                </c:pt>
                <c:pt idx="69">
                  <c:v>STF13N80K5</c:v>
                </c:pt>
                <c:pt idx="70">
                  <c:v>STP13N80K5</c:v>
                </c:pt>
                <c:pt idx="71">
                  <c:v>STGW60H65DFB</c:v>
                </c:pt>
                <c:pt idx="72">
                  <c:v>STGW80H65DFB</c:v>
                </c:pt>
                <c:pt idx="73">
                  <c:v>STGWA60H65DFB</c:v>
                </c:pt>
                <c:pt idx="74">
                  <c:v>STD9N60M2</c:v>
                </c:pt>
                <c:pt idx="75">
                  <c:v>STD8N80K5</c:v>
                </c:pt>
                <c:pt idx="76">
                  <c:v>STB13N60M2</c:v>
                </c:pt>
                <c:pt idx="77">
                  <c:v>STD13N60M2</c:v>
                </c:pt>
                <c:pt idx="78">
                  <c:v>STD5N95K5</c:v>
                </c:pt>
                <c:pt idx="79">
                  <c:v>STF5N95K5</c:v>
                </c:pt>
                <c:pt idx="80">
                  <c:v>STP5N95K5</c:v>
                </c:pt>
                <c:pt idx="81">
                  <c:v>STD6N80K5</c:v>
                </c:pt>
                <c:pt idx="82">
                  <c:v>STF6N80K5</c:v>
                </c:pt>
                <c:pt idx="83">
                  <c:v>STP6N80K5</c:v>
                </c:pt>
                <c:pt idx="84">
                  <c:v>STB10N60M2</c:v>
                </c:pt>
                <c:pt idx="85">
                  <c:v>STD10N60M2</c:v>
                </c:pt>
                <c:pt idx="86">
                  <c:v>STF10N60M2</c:v>
                </c:pt>
                <c:pt idx="87">
                  <c:v>STF9N60M2</c:v>
                </c:pt>
                <c:pt idx="88">
                  <c:v>STF18N60M2</c:v>
                </c:pt>
                <c:pt idx="89">
                  <c:v>STB18N60M2</c:v>
                </c:pt>
                <c:pt idx="90">
                  <c:v>STP18N60M2</c:v>
                </c:pt>
                <c:pt idx="91">
                  <c:v>STD7N60M2</c:v>
                </c:pt>
                <c:pt idx="92">
                  <c:v>STU7N60M2</c:v>
                </c:pt>
                <c:pt idx="93">
                  <c:v>STB6N60M2</c:v>
                </c:pt>
                <c:pt idx="94">
                  <c:v>STD6N60M2</c:v>
                </c:pt>
                <c:pt idx="95">
                  <c:v>STF6N60M2</c:v>
                </c:pt>
                <c:pt idx="96">
                  <c:v>STB10N95K5</c:v>
                </c:pt>
                <c:pt idx="97">
                  <c:v>STF10N95K5</c:v>
                </c:pt>
                <c:pt idx="98">
                  <c:v>STP10N95K5</c:v>
                </c:pt>
                <c:pt idx="99">
                  <c:v>STW10N95K5</c:v>
                </c:pt>
                <c:pt idx="100">
                  <c:v>STF7N60M2</c:v>
                </c:pt>
                <c:pt idx="101">
                  <c:v>STL33N60M2</c:v>
                </c:pt>
                <c:pt idx="102">
                  <c:v>STW69N65M5</c:v>
                </c:pt>
                <c:pt idx="103">
                  <c:v>STB40N60M2</c:v>
                </c:pt>
                <c:pt idx="104">
                  <c:v>STP40N60M2</c:v>
                </c:pt>
                <c:pt idx="105">
                  <c:v>STW40N60M2</c:v>
                </c:pt>
                <c:pt idx="106">
                  <c:v>STD2N80K5</c:v>
                </c:pt>
                <c:pt idx="107">
                  <c:v>STU2N80K5</c:v>
                </c:pt>
                <c:pt idx="108">
                  <c:v>STD3N80K5</c:v>
                </c:pt>
                <c:pt idx="109">
                  <c:v>STF3N80K5</c:v>
                </c:pt>
                <c:pt idx="110">
                  <c:v>STD4N80K5</c:v>
                </c:pt>
                <c:pt idx="111">
                  <c:v>STL2N80K5</c:v>
                </c:pt>
                <c:pt idx="112">
                  <c:v>STP4N80K5</c:v>
                </c:pt>
                <c:pt idx="113">
                  <c:v>STB28N60M2</c:v>
                </c:pt>
                <c:pt idx="114">
                  <c:v>STB33N60M2</c:v>
                </c:pt>
                <c:pt idx="115">
                  <c:v>STF28N60M2</c:v>
                </c:pt>
                <c:pt idx="116">
                  <c:v>STF33N60M2</c:v>
                </c:pt>
                <c:pt idx="117">
                  <c:v>STP28N60M2</c:v>
                </c:pt>
                <c:pt idx="118">
                  <c:v>STP33N60M2</c:v>
                </c:pt>
                <c:pt idx="119">
                  <c:v>STW28N60M2</c:v>
                </c:pt>
                <c:pt idx="120">
                  <c:v>STW33N60M2</c:v>
                </c:pt>
                <c:pt idx="121">
                  <c:v>STW40N95DK5</c:v>
                </c:pt>
                <c:pt idx="122">
                  <c:v>STWA40N95DK5</c:v>
                </c:pt>
                <c:pt idx="123">
                  <c:v>STF15N95K5</c:v>
                </c:pt>
                <c:pt idx="124">
                  <c:v>STP15N95K5</c:v>
                </c:pt>
                <c:pt idx="125">
                  <c:v>STW15N95K5</c:v>
                </c:pt>
                <c:pt idx="126">
                  <c:v>STD2N95K5</c:v>
                </c:pt>
                <c:pt idx="127">
                  <c:v>STF2N95K5</c:v>
                </c:pt>
                <c:pt idx="128">
                  <c:v>STU2N95K5</c:v>
                </c:pt>
                <c:pt idx="129">
                  <c:v>STD5N60M2</c:v>
                </c:pt>
                <c:pt idx="130">
                  <c:v>STP5N60M2</c:v>
                </c:pt>
                <c:pt idx="131">
                  <c:v>STF7N80K5</c:v>
                </c:pt>
                <c:pt idx="132">
                  <c:v>STL31N65M5</c:v>
                </c:pt>
                <c:pt idx="133">
                  <c:v>STB24N60DM2</c:v>
                </c:pt>
                <c:pt idx="134">
                  <c:v>STF24N60DM2</c:v>
                </c:pt>
                <c:pt idx="135">
                  <c:v>STP24N60DM2</c:v>
                </c:pt>
                <c:pt idx="136">
                  <c:v>STW24N60DM2</c:v>
                </c:pt>
                <c:pt idx="137">
                  <c:v>STL7N80K5</c:v>
                </c:pt>
                <c:pt idx="138">
                  <c:v>STWA20N95K5</c:v>
                </c:pt>
                <c:pt idx="139">
                  <c:v>STL4N80K5</c:v>
                </c:pt>
                <c:pt idx="140">
                  <c:v>STD12N60M2</c:v>
                </c:pt>
                <c:pt idx="141">
                  <c:v>STF40N65M2</c:v>
                </c:pt>
                <c:pt idx="142">
                  <c:v>STL24N60DM2</c:v>
                </c:pt>
                <c:pt idx="143">
                  <c:v>STD11N50M2</c:v>
                </c:pt>
                <c:pt idx="144">
                  <c:v>STD12N50M2</c:v>
                </c:pt>
                <c:pt idx="145">
                  <c:v>STF7N105K5</c:v>
                </c:pt>
                <c:pt idx="146">
                  <c:v>STP7N105K5</c:v>
                </c:pt>
                <c:pt idx="147">
                  <c:v>STW7N105K5</c:v>
                </c:pt>
                <c:pt idx="148">
                  <c:v>STF38N65M5</c:v>
                </c:pt>
                <c:pt idx="149">
                  <c:v>STFW38N65M5</c:v>
                </c:pt>
                <c:pt idx="150">
                  <c:v>STD2N105K5</c:v>
                </c:pt>
                <c:pt idx="151">
                  <c:v>STF40N60M2</c:v>
                </c:pt>
                <c:pt idx="152">
                  <c:v>STFW40N60M2</c:v>
                </c:pt>
                <c:pt idx="153">
                  <c:v>STD11N65M2</c:v>
                </c:pt>
                <c:pt idx="154">
                  <c:v>STF12N120K5</c:v>
                </c:pt>
                <c:pt idx="155">
                  <c:v>STF6N95K5</c:v>
                </c:pt>
                <c:pt idx="156">
                  <c:v>STW40N95K5</c:v>
                </c:pt>
                <c:pt idx="157">
                  <c:v>STB24N65M2</c:v>
                </c:pt>
                <c:pt idx="158">
                  <c:v>STF24N65M2</c:v>
                </c:pt>
                <c:pt idx="159">
                  <c:v>STW48N60M2-4</c:v>
                </c:pt>
                <c:pt idx="160">
                  <c:v>STF10N80K5</c:v>
                </c:pt>
                <c:pt idx="161">
                  <c:v>STD16N50M2</c:v>
                </c:pt>
                <c:pt idx="162">
                  <c:v>STF5N105K5</c:v>
                </c:pt>
                <c:pt idx="163">
                  <c:v>STP5N105K5</c:v>
                </c:pt>
                <c:pt idx="164">
                  <c:v>STW48N60M2</c:v>
                </c:pt>
                <c:pt idx="165">
                  <c:v>STW56N60M2</c:v>
                </c:pt>
                <c:pt idx="166">
                  <c:v>STD6N65M2</c:v>
                </c:pt>
                <c:pt idx="167">
                  <c:v>STP43N60DM2</c:v>
                </c:pt>
                <c:pt idx="168">
                  <c:v>STD7N65M2</c:v>
                </c:pt>
                <c:pt idx="169">
                  <c:v>STL28N60DM2</c:v>
                </c:pt>
                <c:pt idx="170">
                  <c:v>STL33N60DM2</c:v>
                </c:pt>
                <c:pt idx="171">
                  <c:v>STD12N50DM2</c:v>
                </c:pt>
                <c:pt idx="172">
                  <c:v>STF28N60DM2</c:v>
                </c:pt>
                <c:pt idx="173">
                  <c:v>STF33N60DM2</c:v>
                </c:pt>
                <c:pt idx="174">
                  <c:v>STW70N60DM2</c:v>
                </c:pt>
                <c:pt idx="175">
                  <c:v>STF10N105K5</c:v>
                </c:pt>
                <c:pt idx="176">
                  <c:v>STW10N105K5</c:v>
                </c:pt>
                <c:pt idx="177">
                  <c:v>STW56N60DM2</c:v>
                </c:pt>
                <c:pt idx="178">
                  <c:v>STF13N65M2</c:v>
                </c:pt>
                <c:pt idx="179">
                  <c:v>STB33N60DM2</c:v>
                </c:pt>
                <c:pt idx="180">
                  <c:v>STP33N60DM2</c:v>
                </c:pt>
                <c:pt idx="181">
                  <c:v>STW33N60DM2</c:v>
                </c:pt>
                <c:pt idx="182">
                  <c:v>STB28N60DM2</c:v>
                </c:pt>
                <c:pt idx="183">
                  <c:v>STP28N60DM2</c:v>
                </c:pt>
                <c:pt idx="184">
                  <c:v>STW28N60DM2</c:v>
                </c:pt>
                <c:pt idx="185">
                  <c:v>STW48N60DM2</c:v>
                </c:pt>
                <c:pt idx="186">
                  <c:v>STF16N65M2</c:v>
                </c:pt>
                <c:pt idx="187">
                  <c:v>STL16N65M2</c:v>
                </c:pt>
                <c:pt idx="188">
                  <c:v>STL24N65M2</c:v>
                </c:pt>
                <c:pt idx="189">
                  <c:v>STD16N60M2</c:v>
                </c:pt>
                <c:pt idx="190">
                  <c:v>STW56N65DM2</c:v>
                </c:pt>
                <c:pt idx="191">
                  <c:v>STGD5H60DF</c:v>
                </c:pt>
                <c:pt idx="192">
                  <c:v>STW56N60M2-4</c:v>
                </c:pt>
                <c:pt idx="193">
                  <c:v>STL25N60M2-EP</c:v>
                </c:pt>
                <c:pt idx="194">
                  <c:v>STB28N65M2</c:v>
                </c:pt>
                <c:pt idx="195">
                  <c:v>STF28N65M2</c:v>
                </c:pt>
                <c:pt idx="196">
                  <c:v>STW28N65M2</c:v>
                </c:pt>
                <c:pt idx="197">
                  <c:v>STB33N65M2</c:v>
                </c:pt>
                <c:pt idx="198">
                  <c:v>STF33N65M2</c:v>
                </c:pt>
                <c:pt idx="199">
                  <c:v>STP33N65M2</c:v>
                </c:pt>
                <c:pt idx="200">
                  <c:v>STW56N65M2</c:v>
                </c:pt>
                <c:pt idx="201">
                  <c:v>STD12N65M2</c:v>
                </c:pt>
                <c:pt idx="202">
                  <c:v>STF12N65M2</c:v>
                </c:pt>
                <c:pt idx="203">
                  <c:v>STD13N65M2</c:v>
                </c:pt>
                <c:pt idx="204">
                  <c:v>STB36N60M6</c:v>
                </c:pt>
                <c:pt idx="205">
                  <c:v>STH6N95K5-2</c:v>
                </c:pt>
                <c:pt idx="206">
                  <c:v>STW72N60DM2AG</c:v>
                </c:pt>
                <c:pt idx="207">
                  <c:v>STF26N60M2</c:v>
                </c:pt>
                <c:pt idx="208">
                  <c:v>STFU18N65M2</c:v>
                </c:pt>
                <c:pt idx="209">
                  <c:v>STFU13N60M2</c:v>
                </c:pt>
                <c:pt idx="210">
                  <c:v>STFU18N60M2</c:v>
                </c:pt>
                <c:pt idx="211">
                  <c:v>STFU24N60M2</c:v>
                </c:pt>
                <c:pt idx="212">
                  <c:v>STF17N80K5</c:v>
                </c:pt>
                <c:pt idx="213">
                  <c:v>STF18N60DM2</c:v>
                </c:pt>
                <c:pt idx="214">
                  <c:v>STW18N60DM2</c:v>
                </c:pt>
                <c:pt idx="215">
                  <c:v>STB17N80K5</c:v>
                </c:pt>
                <c:pt idx="216">
                  <c:v>STW12N150K5</c:v>
                </c:pt>
                <c:pt idx="217">
                  <c:v>STD8N60DM2</c:v>
                </c:pt>
                <c:pt idx="218">
                  <c:v>STD3LN80K5</c:v>
                </c:pt>
                <c:pt idx="219">
                  <c:v>STL16N60M2</c:v>
                </c:pt>
                <c:pt idx="220">
                  <c:v>STWA70N60DM2</c:v>
                </c:pt>
                <c:pt idx="221">
                  <c:v>STP4LN80K5</c:v>
                </c:pt>
                <c:pt idx="222">
                  <c:v>STW65N80K5</c:v>
                </c:pt>
                <c:pt idx="223">
                  <c:v>STD4LN80K5</c:v>
                </c:pt>
                <c:pt idx="224">
                  <c:v>STF10LN80K5</c:v>
                </c:pt>
                <c:pt idx="225">
                  <c:v>STFU13N65M2</c:v>
                </c:pt>
                <c:pt idx="226">
                  <c:v>STL4LN80K5</c:v>
                </c:pt>
                <c:pt idx="227">
                  <c:v>STF4LN80K5</c:v>
                </c:pt>
                <c:pt idx="228">
                  <c:v>STP10LN80K5</c:v>
                </c:pt>
                <c:pt idx="229">
                  <c:v>STW58N60DM2AG</c:v>
                </c:pt>
                <c:pt idx="230">
                  <c:v>STW43N60DM2</c:v>
                </c:pt>
                <c:pt idx="231">
                  <c:v>STB43N60DM2</c:v>
                </c:pt>
                <c:pt idx="232">
                  <c:v>STB45N60DM2AG</c:v>
                </c:pt>
                <c:pt idx="233">
                  <c:v>STL36N60M6</c:v>
                </c:pt>
                <c:pt idx="234">
                  <c:v>STP45N60DM2AG</c:v>
                </c:pt>
                <c:pt idx="235">
                  <c:v>STW45N60DM2AG</c:v>
                </c:pt>
                <c:pt idx="236">
                  <c:v>STP45N40DM2AG</c:v>
                </c:pt>
                <c:pt idx="237">
                  <c:v>STP3LN80K5</c:v>
                </c:pt>
                <c:pt idx="238">
                  <c:v>STU3LN80K5</c:v>
                </c:pt>
                <c:pt idx="239">
                  <c:v>STW50N65DM2AG</c:v>
                </c:pt>
                <c:pt idx="240">
                  <c:v>STB43N65M5</c:v>
                </c:pt>
                <c:pt idx="241">
                  <c:v>SCT1000N170</c:v>
                </c:pt>
                <c:pt idx="242">
                  <c:v>STP26N60M2</c:v>
                </c:pt>
                <c:pt idx="243">
                  <c:v>STW26N60M2</c:v>
                </c:pt>
                <c:pt idx="244">
                  <c:v>STW65N65DM2AG</c:v>
                </c:pt>
                <c:pt idx="245">
                  <c:v>STW21N150K5</c:v>
                </c:pt>
                <c:pt idx="246">
                  <c:v>STB23N80K5</c:v>
                </c:pt>
                <c:pt idx="247">
                  <c:v>STF23N80K5</c:v>
                </c:pt>
                <c:pt idx="248">
                  <c:v>STW58N65DM2AG</c:v>
                </c:pt>
                <c:pt idx="249">
                  <c:v>STL10LN80K5</c:v>
                </c:pt>
                <c:pt idx="250">
                  <c:v>STF14N80K5</c:v>
                </c:pt>
                <c:pt idx="251">
                  <c:v>STF9N80K5</c:v>
                </c:pt>
                <c:pt idx="252">
                  <c:v>STP23N80K5</c:v>
                </c:pt>
                <c:pt idx="253">
                  <c:v>STP36N60M6</c:v>
                </c:pt>
                <c:pt idx="254">
                  <c:v>STW36N60M6</c:v>
                </c:pt>
                <c:pt idx="255">
                  <c:v>STP9N80K5</c:v>
                </c:pt>
                <c:pt idx="256">
                  <c:v>STF5N80K5</c:v>
                </c:pt>
                <c:pt idx="257">
                  <c:v>STD9N80K5</c:v>
                </c:pt>
                <c:pt idx="258">
                  <c:v>STW88N65M5</c:v>
                </c:pt>
                <c:pt idx="259">
                  <c:v>STGD20N45LZAG</c:v>
                </c:pt>
                <c:pt idx="260">
                  <c:v>STL5N80K5</c:v>
                </c:pt>
                <c:pt idx="261">
                  <c:v>STP5N80K5</c:v>
                </c:pt>
                <c:pt idx="262">
                  <c:v>STWA48N60M2</c:v>
                </c:pt>
                <c:pt idx="263">
                  <c:v>STW30N80K5</c:v>
                </c:pt>
                <c:pt idx="264">
                  <c:v>STB30N80K5</c:v>
                </c:pt>
                <c:pt idx="265">
                  <c:v>STD7LN80K5</c:v>
                </c:pt>
                <c:pt idx="266">
                  <c:v>STL7LN80K5</c:v>
                </c:pt>
                <c:pt idx="267">
                  <c:v>STD5N80K5</c:v>
                </c:pt>
                <c:pt idx="268">
                  <c:v>STP7LN80K5</c:v>
                </c:pt>
                <c:pt idx="269">
                  <c:v>STU7LN80K5</c:v>
                </c:pt>
                <c:pt idx="270">
                  <c:v>STF7LN80K5</c:v>
                </c:pt>
                <c:pt idx="271">
                  <c:v>STW40N90K5</c:v>
                </c:pt>
                <c:pt idx="272">
                  <c:v>STWA40N90K5</c:v>
                </c:pt>
                <c:pt idx="273">
                  <c:v>STL19N60M2</c:v>
                </c:pt>
                <c:pt idx="274">
                  <c:v>STB14N80K5</c:v>
                </c:pt>
                <c:pt idx="275">
                  <c:v>STP14N80K5</c:v>
                </c:pt>
                <c:pt idx="276">
                  <c:v>STD10LN80K5</c:v>
                </c:pt>
                <c:pt idx="277">
                  <c:v>STF13N60DM2</c:v>
                </c:pt>
                <c:pt idx="278">
                  <c:v>STD13N60DM2</c:v>
                </c:pt>
                <c:pt idx="279">
                  <c:v>STD3N65M6</c:v>
                </c:pt>
                <c:pt idx="280">
                  <c:v>STL13N60DM2</c:v>
                </c:pt>
                <c:pt idx="281">
                  <c:v>STU3N65M6</c:v>
                </c:pt>
                <c:pt idx="282">
                  <c:v>STP20N90K5</c:v>
                </c:pt>
                <c:pt idx="283">
                  <c:v>STF20N90K5</c:v>
                </c:pt>
                <c:pt idx="284">
                  <c:v>STB20N90K5</c:v>
                </c:pt>
                <c:pt idx="285">
                  <c:v>STW20N90K5</c:v>
                </c:pt>
                <c:pt idx="286">
                  <c:v>STL45N60DM6</c:v>
                </c:pt>
                <c:pt idx="287">
                  <c:v>STP45N60DM6</c:v>
                </c:pt>
                <c:pt idx="288">
                  <c:v>STW45N60DM6</c:v>
                </c:pt>
                <c:pt idx="289">
                  <c:v>STD11N60DM2</c:v>
                </c:pt>
                <c:pt idx="290">
                  <c:v>STF10N60DM2</c:v>
                </c:pt>
                <c:pt idx="291">
                  <c:v>STF11N60DM2</c:v>
                </c:pt>
                <c:pt idx="292">
                  <c:v>STD5N60DM2</c:v>
                </c:pt>
                <c:pt idx="293">
                  <c:v>SCTW90N65G2V</c:v>
                </c:pt>
                <c:pt idx="294">
                  <c:v>STW70N60M2</c:v>
                </c:pt>
                <c:pt idx="295">
                  <c:v>STF7N90K5</c:v>
                </c:pt>
                <c:pt idx="296">
                  <c:v>STD7N90K5</c:v>
                </c:pt>
                <c:pt idx="297">
                  <c:v>STD4N90K5</c:v>
                </c:pt>
                <c:pt idx="298">
                  <c:v>STD6N90K5</c:v>
                </c:pt>
                <c:pt idx="299">
                  <c:v>STF4N90K5</c:v>
                </c:pt>
                <c:pt idx="300">
                  <c:v>STF6N90K5</c:v>
                </c:pt>
                <c:pt idx="301">
                  <c:v>STP4N90K5</c:v>
                </c:pt>
                <c:pt idx="302">
                  <c:v>STP6N90K5</c:v>
                </c:pt>
                <c:pt idx="303">
                  <c:v>STW6N90K5</c:v>
                </c:pt>
                <c:pt idx="304">
                  <c:v>STGWA80H65DFB</c:v>
                </c:pt>
                <c:pt idx="305">
                  <c:v>STP8N90K5</c:v>
                </c:pt>
                <c:pt idx="306">
                  <c:v>STWA48N60DM2</c:v>
                </c:pt>
                <c:pt idx="307">
                  <c:v>STWA50N65DM2AG</c:v>
                </c:pt>
                <c:pt idx="308">
                  <c:v>SCTW70N120G2V</c:v>
                </c:pt>
                <c:pt idx="309">
                  <c:v>STFU23N80K5</c:v>
                </c:pt>
                <c:pt idx="310">
                  <c:v>STF16N60M6</c:v>
                </c:pt>
                <c:pt idx="311">
                  <c:v>STW68N60M6-4</c:v>
                </c:pt>
                <c:pt idx="312">
                  <c:v>STL16N60M6</c:v>
                </c:pt>
                <c:pt idx="313">
                  <c:v>STWA68N60M6</c:v>
                </c:pt>
                <c:pt idx="314">
                  <c:v>STO36N60M6</c:v>
                </c:pt>
                <c:pt idx="315">
                  <c:v>STW63N65DM2</c:v>
                </c:pt>
                <c:pt idx="316">
                  <c:v>STD3N95K5AG</c:v>
                </c:pt>
                <c:pt idx="317">
                  <c:v>STU5N80K5</c:v>
                </c:pt>
                <c:pt idx="318">
                  <c:v>STH22N95K5-2AG</c:v>
                </c:pt>
                <c:pt idx="319">
                  <c:v>STB35N65DM2</c:v>
                </c:pt>
                <c:pt idx="320">
                  <c:v>STW35N65DM2</c:v>
                </c:pt>
                <c:pt idx="321">
                  <c:v>STFU26N60M2</c:v>
                </c:pt>
                <c:pt idx="322">
                  <c:v>STB30N65M2AG</c:v>
                </c:pt>
                <c:pt idx="323">
                  <c:v>STGD25N40LZAG</c:v>
                </c:pt>
                <c:pt idx="324">
                  <c:v>STW75N60DM6</c:v>
                </c:pt>
                <c:pt idx="325">
                  <c:v>STWA75N60DM6</c:v>
                </c:pt>
                <c:pt idx="326">
                  <c:v>STW65N60DM6</c:v>
                </c:pt>
                <c:pt idx="327">
                  <c:v>STW70N60DM6-4</c:v>
                </c:pt>
                <c:pt idx="328">
                  <c:v>STWA65N60DM6</c:v>
                </c:pt>
                <c:pt idx="329">
                  <c:v>STWA70N60DM6</c:v>
                </c:pt>
                <c:pt idx="330">
                  <c:v>STP50N65DM6</c:v>
                </c:pt>
                <c:pt idx="331">
                  <c:v>STL47N60M6</c:v>
                </c:pt>
                <c:pt idx="332">
                  <c:v>STWA68N65DM6</c:v>
                </c:pt>
                <c:pt idx="333">
                  <c:v>STO47N60M6</c:v>
                </c:pt>
                <c:pt idx="334">
                  <c:v>STWA70N65DM6</c:v>
                </c:pt>
                <c:pt idx="335">
                  <c:v>STW75N60M6</c:v>
                </c:pt>
                <c:pt idx="336">
                  <c:v>STW75N60M6-4</c:v>
                </c:pt>
                <c:pt idx="337">
                  <c:v>STWA75N60M6</c:v>
                </c:pt>
                <c:pt idx="338">
                  <c:v>STP46N60M6</c:v>
                </c:pt>
                <c:pt idx="339">
                  <c:v>STW68N60M6</c:v>
                </c:pt>
                <c:pt idx="340">
                  <c:v>STH2N120K5-2AG</c:v>
                </c:pt>
                <c:pt idx="341">
                  <c:v>STP8N120K5</c:v>
                </c:pt>
                <c:pt idx="342">
                  <c:v>STW8N120K5</c:v>
                </c:pt>
                <c:pt idx="343">
                  <c:v>STGWA40HP65FB2</c:v>
                </c:pt>
                <c:pt idx="344">
                  <c:v>STD16N60M6</c:v>
                </c:pt>
                <c:pt idx="345">
                  <c:v>STF33N60M6</c:v>
                </c:pt>
                <c:pt idx="346">
                  <c:v>STF36N60M6</c:v>
                </c:pt>
                <c:pt idx="347">
                  <c:v>STP33N60M6</c:v>
                </c:pt>
                <c:pt idx="348">
                  <c:v>STW33N60M6</c:v>
                </c:pt>
                <c:pt idx="349">
                  <c:v>STO33N60M6</c:v>
                </c:pt>
                <c:pt idx="350">
                  <c:v>STWA48N60M6</c:v>
                </c:pt>
                <c:pt idx="351">
                  <c:v>STW48N60M6-4</c:v>
                </c:pt>
                <c:pt idx="352">
                  <c:v>STB24N60M6</c:v>
                </c:pt>
                <c:pt idx="353">
                  <c:v>STF24N60M6</c:v>
                </c:pt>
                <c:pt idx="354">
                  <c:v>STL24N60M6</c:v>
                </c:pt>
                <c:pt idx="355">
                  <c:v>STW24N60M6</c:v>
                </c:pt>
                <c:pt idx="356">
                  <c:v>STWA72N60DM2AG</c:v>
                </c:pt>
                <c:pt idx="357">
                  <c:v>STWA65N65DM2AG</c:v>
                </c:pt>
                <c:pt idx="358">
                  <c:v>STP13N60DM2</c:v>
                </c:pt>
                <c:pt idx="359">
                  <c:v>STB18N60M6</c:v>
                </c:pt>
                <c:pt idx="360">
                  <c:v>STB22N60M6</c:v>
                </c:pt>
                <c:pt idx="361">
                  <c:v>STF22N60M6</c:v>
                </c:pt>
                <c:pt idx="362">
                  <c:v>STL22N60M6</c:v>
                </c:pt>
                <c:pt idx="363">
                  <c:v>STD18N60M6</c:v>
                </c:pt>
                <c:pt idx="364">
                  <c:v>STL18N60M6</c:v>
                </c:pt>
                <c:pt idx="365">
                  <c:v>STW48N60M6</c:v>
                </c:pt>
                <c:pt idx="366">
                  <c:v>STL26N60DM6</c:v>
                </c:pt>
                <c:pt idx="367">
                  <c:v>STP26N60DM6</c:v>
                </c:pt>
                <c:pt idx="368">
                  <c:v>STF26N60DM6</c:v>
                </c:pt>
                <c:pt idx="369">
                  <c:v>STL10N60M6</c:v>
                </c:pt>
                <c:pt idx="370">
                  <c:v>STL13N60M6</c:v>
                </c:pt>
                <c:pt idx="371">
                  <c:v>STFU14N80K5</c:v>
                </c:pt>
                <c:pt idx="372">
                  <c:v>STP33N60DM6</c:v>
                </c:pt>
                <c:pt idx="373">
                  <c:v>STL12N60M6</c:v>
                </c:pt>
                <c:pt idx="374">
                  <c:v>STB33N60DM6</c:v>
                </c:pt>
                <c:pt idx="375">
                  <c:v>STP22N60DM6</c:v>
                </c:pt>
                <c:pt idx="376">
                  <c:v>STH13N120K5-2AG</c:v>
                </c:pt>
                <c:pt idx="377">
                  <c:v>STL17N60M6</c:v>
                </c:pt>
                <c:pt idx="378">
                  <c:v>STN6N60M2</c:v>
                </c:pt>
                <c:pt idx="379">
                  <c:v>STB22N60DM6</c:v>
                </c:pt>
                <c:pt idx="380">
                  <c:v>STWA67N60DM6</c:v>
                </c:pt>
                <c:pt idx="381">
                  <c:v>STF33N60DM6</c:v>
                </c:pt>
                <c:pt idx="382">
                  <c:v>STP50N60DM6</c:v>
                </c:pt>
                <c:pt idx="383">
                  <c:v>STGWA40H65DFB2</c:v>
                </c:pt>
                <c:pt idx="384">
                  <c:v>STB46N60M6</c:v>
                </c:pt>
                <c:pt idx="385">
                  <c:v>STL33N60DM6</c:v>
                </c:pt>
                <c:pt idx="386">
                  <c:v>STW70N60DM6</c:v>
                </c:pt>
                <c:pt idx="387">
                  <c:v>STB33N60M6</c:v>
                </c:pt>
                <c:pt idx="388">
                  <c:v>STF46N60M6</c:v>
                </c:pt>
                <c:pt idx="389">
                  <c:v>STD10N60M6</c:v>
                </c:pt>
                <c:pt idx="390">
                  <c:v>STF16N90K5</c:v>
                </c:pt>
                <c:pt idx="391">
                  <c:v>STD13N60M6</c:v>
                </c:pt>
                <c:pt idx="392">
                  <c:v>STD7N60M6</c:v>
                </c:pt>
                <c:pt idx="393">
                  <c:v>STF22N60DM6</c:v>
                </c:pt>
                <c:pt idx="394">
                  <c:v>STW70N65DM6</c:v>
                </c:pt>
                <c:pt idx="395">
                  <c:v>STW50N65DM6</c:v>
                </c:pt>
                <c:pt idx="396">
                  <c:v>STL19N60M6</c:v>
                </c:pt>
                <c:pt idx="397">
                  <c:v>STO67N60M6</c:v>
                </c:pt>
                <c:pt idx="398">
                  <c:v>STWA67N60M6</c:v>
                </c:pt>
                <c:pt idx="399">
                  <c:v>STL15N60DM6</c:v>
                </c:pt>
                <c:pt idx="400">
                  <c:v>STO67N60DM6</c:v>
                </c:pt>
                <c:pt idx="401">
                  <c:v>STW70N65DM6-4</c:v>
                </c:pt>
                <c:pt idx="402">
                  <c:v>STD12N60M6</c:v>
                </c:pt>
                <c:pt idx="403">
                  <c:v>STWA30N65DM6AG</c:v>
                </c:pt>
                <c:pt idx="404">
                  <c:v>STW68N65DM6</c:v>
                </c:pt>
                <c:pt idx="405">
                  <c:v>STGD25N36LZAG</c:v>
                </c:pt>
              </c:strCache>
            </c:strRef>
          </c:cat>
          <c:val>
            <c:numRef>
              <c:f>Feuil9!$E$2:$E$407</c:f>
              <c:numCache>
                <c:formatCode>mmm\-yy</c:formatCode>
                <c:ptCount val="406"/>
                <c:pt idx="0">
                  <c:v>47179</c:v>
                </c:pt>
                <c:pt idx="1">
                  <c:v>47729</c:v>
                </c:pt>
                <c:pt idx="2">
                  <c:v>47729</c:v>
                </c:pt>
                <c:pt idx="3">
                  <c:v>47729</c:v>
                </c:pt>
                <c:pt idx="4">
                  <c:v>47729</c:v>
                </c:pt>
                <c:pt idx="5">
                  <c:v>47729</c:v>
                </c:pt>
                <c:pt idx="6">
                  <c:v>47729</c:v>
                </c:pt>
                <c:pt idx="7">
                  <c:v>47729</c:v>
                </c:pt>
                <c:pt idx="8">
                  <c:v>47729</c:v>
                </c:pt>
                <c:pt idx="9">
                  <c:v>47729</c:v>
                </c:pt>
                <c:pt idx="10">
                  <c:v>47729</c:v>
                </c:pt>
                <c:pt idx="11">
                  <c:v>47729</c:v>
                </c:pt>
                <c:pt idx="12">
                  <c:v>47729</c:v>
                </c:pt>
                <c:pt idx="13">
                  <c:v>47729</c:v>
                </c:pt>
                <c:pt idx="14">
                  <c:v>47179</c:v>
                </c:pt>
                <c:pt idx="15">
                  <c:v>47179</c:v>
                </c:pt>
                <c:pt idx="16">
                  <c:v>47729</c:v>
                </c:pt>
                <c:pt idx="17">
                  <c:v>47729</c:v>
                </c:pt>
                <c:pt idx="18">
                  <c:v>47729</c:v>
                </c:pt>
                <c:pt idx="19">
                  <c:v>47729</c:v>
                </c:pt>
                <c:pt idx="20">
                  <c:v>47729</c:v>
                </c:pt>
                <c:pt idx="21">
                  <c:v>47729</c:v>
                </c:pt>
                <c:pt idx="22">
                  <c:v>47729</c:v>
                </c:pt>
                <c:pt idx="23">
                  <c:v>47729</c:v>
                </c:pt>
                <c:pt idx="24">
                  <c:v>47729</c:v>
                </c:pt>
                <c:pt idx="25">
                  <c:v>47729</c:v>
                </c:pt>
                <c:pt idx="26">
                  <c:v>47729</c:v>
                </c:pt>
                <c:pt idx="27">
                  <c:v>47729</c:v>
                </c:pt>
                <c:pt idx="28">
                  <c:v>47729</c:v>
                </c:pt>
                <c:pt idx="29">
                  <c:v>47729</c:v>
                </c:pt>
                <c:pt idx="30">
                  <c:v>47729</c:v>
                </c:pt>
                <c:pt idx="31">
                  <c:v>47729</c:v>
                </c:pt>
                <c:pt idx="32">
                  <c:v>47729</c:v>
                </c:pt>
                <c:pt idx="33">
                  <c:v>47729</c:v>
                </c:pt>
                <c:pt idx="34">
                  <c:v>47729</c:v>
                </c:pt>
                <c:pt idx="35">
                  <c:v>47179</c:v>
                </c:pt>
                <c:pt idx="36">
                  <c:v>47729</c:v>
                </c:pt>
                <c:pt idx="37">
                  <c:v>47729</c:v>
                </c:pt>
                <c:pt idx="38">
                  <c:v>47729</c:v>
                </c:pt>
                <c:pt idx="39">
                  <c:v>47729</c:v>
                </c:pt>
                <c:pt idx="40">
                  <c:v>47179</c:v>
                </c:pt>
                <c:pt idx="41">
                  <c:v>47729</c:v>
                </c:pt>
                <c:pt idx="42">
                  <c:v>47179</c:v>
                </c:pt>
                <c:pt idx="43">
                  <c:v>47729</c:v>
                </c:pt>
                <c:pt idx="44">
                  <c:v>47729</c:v>
                </c:pt>
                <c:pt idx="45">
                  <c:v>47729</c:v>
                </c:pt>
                <c:pt idx="46">
                  <c:v>47729</c:v>
                </c:pt>
                <c:pt idx="47">
                  <c:v>47729</c:v>
                </c:pt>
                <c:pt idx="48">
                  <c:v>47729</c:v>
                </c:pt>
                <c:pt idx="49">
                  <c:v>47729</c:v>
                </c:pt>
                <c:pt idx="50">
                  <c:v>47729</c:v>
                </c:pt>
                <c:pt idx="51">
                  <c:v>47179</c:v>
                </c:pt>
                <c:pt idx="52">
                  <c:v>47729</c:v>
                </c:pt>
                <c:pt idx="53">
                  <c:v>47729</c:v>
                </c:pt>
                <c:pt idx="54">
                  <c:v>47729</c:v>
                </c:pt>
                <c:pt idx="55">
                  <c:v>47729</c:v>
                </c:pt>
                <c:pt idx="56">
                  <c:v>47729</c:v>
                </c:pt>
                <c:pt idx="57">
                  <c:v>47729</c:v>
                </c:pt>
                <c:pt idx="58">
                  <c:v>47729</c:v>
                </c:pt>
                <c:pt idx="59">
                  <c:v>47729</c:v>
                </c:pt>
                <c:pt idx="60">
                  <c:v>47729</c:v>
                </c:pt>
                <c:pt idx="61">
                  <c:v>47179</c:v>
                </c:pt>
                <c:pt idx="62">
                  <c:v>47729</c:v>
                </c:pt>
                <c:pt idx="63">
                  <c:v>47729</c:v>
                </c:pt>
                <c:pt idx="64">
                  <c:v>47729</c:v>
                </c:pt>
                <c:pt idx="65">
                  <c:v>47729</c:v>
                </c:pt>
                <c:pt idx="66">
                  <c:v>47729</c:v>
                </c:pt>
                <c:pt idx="67">
                  <c:v>47729</c:v>
                </c:pt>
                <c:pt idx="68">
                  <c:v>47729</c:v>
                </c:pt>
                <c:pt idx="69">
                  <c:v>47179</c:v>
                </c:pt>
                <c:pt idx="70">
                  <c:v>47729</c:v>
                </c:pt>
                <c:pt idx="71">
                  <c:v>47179</c:v>
                </c:pt>
                <c:pt idx="72">
                  <c:v>47179</c:v>
                </c:pt>
                <c:pt idx="73">
                  <c:v>47179</c:v>
                </c:pt>
                <c:pt idx="74">
                  <c:v>47729</c:v>
                </c:pt>
                <c:pt idx="75">
                  <c:v>47179</c:v>
                </c:pt>
                <c:pt idx="76">
                  <c:v>47729</c:v>
                </c:pt>
                <c:pt idx="77">
                  <c:v>47179</c:v>
                </c:pt>
                <c:pt idx="78">
                  <c:v>47729</c:v>
                </c:pt>
                <c:pt idx="79">
                  <c:v>47729</c:v>
                </c:pt>
                <c:pt idx="80">
                  <c:v>47729</c:v>
                </c:pt>
                <c:pt idx="81">
                  <c:v>47729</c:v>
                </c:pt>
                <c:pt idx="82">
                  <c:v>47729</c:v>
                </c:pt>
                <c:pt idx="83">
                  <c:v>47729</c:v>
                </c:pt>
                <c:pt idx="84">
                  <c:v>47729</c:v>
                </c:pt>
                <c:pt idx="85">
                  <c:v>47179</c:v>
                </c:pt>
                <c:pt idx="86">
                  <c:v>47729</c:v>
                </c:pt>
                <c:pt idx="87">
                  <c:v>47729</c:v>
                </c:pt>
                <c:pt idx="88">
                  <c:v>47179</c:v>
                </c:pt>
                <c:pt idx="89">
                  <c:v>47729</c:v>
                </c:pt>
                <c:pt idx="90">
                  <c:v>47179</c:v>
                </c:pt>
                <c:pt idx="91">
                  <c:v>47729</c:v>
                </c:pt>
                <c:pt idx="92">
                  <c:v>47729</c:v>
                </c:pt>
                <c:pt idx="93">
                  <c:v>47729</c:v>
                </c:pt>
                <c:pt idx="94">
                  <c:v>47729</c:v>
                </c:pt>
                <c:pt idx="95">
                  <c:v>47729</c:v>
                </c:pt>
                <c:pt idx="96">
                  <c:v>47729</c:v>
                </c:pt>
                <c:pt idx="97">
                  <c:v>47179</c:v>
                </c:pt>
                <c:pt idx="98">
                  <c:v>47729</c:v>
                </c:pt>
                <c:pt idx="99">
                  <c:v>47729</c:v>
                </c:pt>
                <c:pt idx="100">
                  <c:v>47729</c:v>
                </c:pt>
                <c:pt idx="101">
                  <c:v>47729</c:v>
                </c:pt>
                <c:pt idx="102">
                  <c:v>47729</c:v>
                </c:pt>
                <c:pt idx="103">
                  <c:v>47729</c:v>
                </c:pt>
                <c:pt idx="104">
                  <c:v>47729</c:v>
                </c:pt>
                <c:pt idx="105">
                  <c:v>47179</c:v>
                </c:pt>
                <c:pt idx="106">
                  <c:v>47179</c:v>
                </c:pt>
                <c:pt idx="107">
                  <c:v>47729</c:v>
                </c:pt>
                <c:pt idx="108">
                  <c:v>47729</c:v>
                </c:pt>
                <c:pt idx="109">
                  <c:v>47729</c:v>
                </c:pt>
                <c:pt idx="110">
                  <c:v>47729</c:v>
                </c:pt>
                <c:pt idx="111">
                  <c:v>47729</c:v>
                </c:pt>
                <c:pt idx="112">
                  <c:v>47729</c:v>
                </c:pt>
                <c:pt idx="113">
                  <c:v>47729</c:v>
                </c:pt>
                <c:pt idx="114">
                  <c:v>47729</c:v>
                </c:pt>
                <c:pt idx="115">
                  <c:v>47179</c:v>
                </c:pt>
                <c:pt idx="116">
                  <c:v>47729</c:v>
                </c:pt>
                <c:pt idx="117">
                  <c:v>47729</c:v>
                </c:pt>
                <c:pt idx="118">
                  <c:v>47729</c:v>
                </c:pt>
                <c:pt idx="119">
                  <c:v>47179</c:v>
                </c:pt>
                <c:pt idx="120">
                  <c:v>47179</c:v>
                </c:pt>
                <c:pt idx="121">
                  <c:v>47729</c:v>
                </c:pt>
                <c:pt idx="122">
                  <c:v>47729</c:v>
                </c:pt>
                <c:pt idx="123">
                  <c:v>47729</c:v>
                </c:pt>
                <c:pt idx="124">
                  <c:v>47179</c:v>
                </c:pt>
                <c:pt idx="125">
                  <c:v>47729</c:v>
                </c:pt>
                <c:pt idx="126">
                  <c:v>47729</c:v>
                </c:pt>
                <c:pt idx="127">
                  <c:v>47729</c:v>
                </c:pt>
                <c:pt idx="128">
                  <c:v>47729</c:v>
                </c:pt>
                <c:pt idx="129">
                  <c:v>47179</c:v>
                </c:pt>
                <c:pt idx="130">
                  <c:v>47729</c:v>
                </c:pt>
                <c:pt idx="131">
                  <c:v>47179</c:v>
                </c:pt>
                <c:pt idx="132">
                  <c:v>47729</c:v>
                </c:pt>
                <c:pt idx="133">
                  <c:v>47729</c:v>
                </c:pt>
                <c:pt idx="134">
                  <c:v>47179</c:v>
                </c:pt>
                <c:pt idx="135">
                  <c:v>47179</c:v>
                </c:pt>
                <c:pt idx="136">
                  <c:v>47729</c:v>
                </c:pt>
                <c:pt idx="137">
                  <c:v>47729</c:v>
                </c:pt>
                <c:pt idx="138">
                  <c:v>47729</c:v>
                </c:pt>
                <c:pt idx="139">
                  <c:v>47729</c:v>
                </c:pt>
                <c:pt idx="140">
                  <c:v>47729</c:v>
                </c:pt>
                <c:pt idx="141">
                  <c:v>47729</c:v>
                </c:pt>
                <c:pt idx="142">
                  <c:v>47729</c:v>
                </c:pt>
                <c:pt idx="143">
                  <c:v>47729</c:v>
                </c:pt>
                <c:pt idx="144">
                  <c:v>47729</c:v>
                </c:pt>
                <c:pt idx="145">
                  <c:v>47729</c:v>
                </c:pt>
                <c:pt idx="146">
                  <c:v>47729</c:v>
                </c:pt>
                <c:pt idx="147">
                  <c:v>47729</c:v>
                </c:pt>
                <c:pt idx="148">
                  <c:v>47729</c:v>
                </c:pt>
                <c:pt idx="149">
                  <c:v>47729</c:v>
                </c:pt>
                <c:pt idx="150">
                  <c:v>47729</c:v>
                </c:pt>
                <c:pt idx="151">
                  <c:v>47179</c:v>
                </c:pt>
                <c:pt idx="152">
                  <c:v>47729</c:v>
                </c:pt>
                <c:pt idx="153">
                  <c:v>47729</c:v>
                </c:pt>
                <c:pt idx="154">
                  <c:v>47729</c:v>
                </c:pt>
                <c:pt idx="155">
                  <c:v>47729</c:v>
                </c:pt>
                <c:pt idx="156">
                  <c:v>47729</c:v>
                </c:pt>
                <c:pt idx="157">
                  <c:v>47729</c:v>
                </c:pt>
                <c:pt idx="158">
                  <c:v>47729</c:v>
                </c:pt>
                <c:pt idx="159">
                  <c:v>47729</c:v>
                </c:pt>
                <c:pt idx="160">
                  <c:v>47179</c:v>
                </c:pt>
                <c:pt idx="161">
                  <c:v>47179</c:v>
                </c:pt>
                <c:pt idx="162">
                  <c:v>47729</c:v>
                </c:pt>
                <c:pt idx="163">
                  <c:v>47729</c:v>
                </c:pt>
                <c:pt idx="164">
                  <c:v>47179</c:v>
                </c:pt>
                <c:pt idx="165">
                  <c:v>47729</c:v>
                </c:pt>
                <c:pt idx="166">
                  <c:v>47729</c:v>
                </c:pt>
                <c:pt idx="167">
                  <c:v>47729</c:v>
                </c:pt>
                <c:pt idx="168">
                  <c:v>47729</c:v>
                </c:pt>
                <c:pt idx="169">
                  <c:v>47729</c:v>
                </c:pt>
                <c:pt idx="170">
                  <c:v>47729</c:v>
                </c:pt>
                <c:pt idx="171">
                  <c:v>47729</c:v>
                </c:pt>
                <c:pt idx="172">
                  <c:v>47729</c:v>
                </c:pt>
                <c:pt idx="173">
                  <c:v>47729</c:v>
                </c:pt>
                <c:pt idx="174">
                  <c:v>47179</c:v>
                </c:pt>
                <c:pt idx="175">
                  <c:v>47729</c:v>
                </c:pt>
                <c:pt idx="176">
                  <c:v>47729</c:v>
                </c:pt>
                <c:pt idx="177">
                  <c:v>47729</c:v>
                </c:pt>
                <c:pt idx="178">
                  <c:v>47729</c:v>
                </c:pt>
                <c:pt idx="179">
                  <c:v>47729</c:v>
                </c:pt>
                <c:pt idx="180">
                  <c:v>47729</c:v>
                </c:pt>
                <c:pt idx="181">
                  <c:v>47179</c:v>
                </c:pt>
                <c:pt idx="182">
                  <c:v>47729</c:v>
                </c:pt>
                <c:pt idx="183">
                  <c:v>47729</c:v>
                </c:pt>
                <c:pt idx="184">
                  <c:v>47729</c:v>
                </c:pt>
                <c:pt idx="185">
                  <c:v>47179</c:v>
                </c:pt>
                <c:pt idx="186">
                  <c:v>47179</c:v>
                </c:pt>
                <c:pt idx="187">
                  <c:v>47729</c:v>
                </c:pt>
                <c:pt idx="188">
                  <c:v>47729</c:v>
                </c:pt>
                <c:pt idx="189">
                  <c:v>47729</c:v>
                </c:pt>
                <c:pt idx="190">
                  <c:v>47729</c:v>
                </c:pt>
                <c:pt idx="191">
                  <c:v>47179</c:v>
                </c:pt>
                <c:pt idx="192">
                  <c:v>47729</c:v>
                </c:pt>
                <c:pt idx="193">
                  <c:v>47729</c:v>
                </c:pt>
                <c:pt idx="194">
                  <c:v>47729</c:v>
                </c:pt>
                <c:pt idx="195">
                  <c:v>47729</c:v>
                </c:pt>
                <c:pt idx="196">
                  <c:v>47729</c:v>
                </c:pt>
                <c:pt idx="197">
                  <c:v>47729</c:v>
                </c:pt>
                <c:pt idx="198">
                  <c:v>47729</c:v>
                </c:pt>
                <c:pt idx="199">
                  <c:v>47729</c:v>
                </c:pt>
                <c:pt idx="200">
                  <c:v>47729</c:v>
                </c:pt>
                <c:pt idx="201">
                  <c:v>47729</c:v>
                </c:pt>
                <c:pt idx="202">
                  <c:v>47729</c:v>
                </c:pt>
                <c:pt idx="203">
                  <c:v>47729</c:v>
                </c:pt>
                <c:pt idx="204">
                  <c:v>47729</c:v>
                </c:pt>
                <c:pt idx="205">
                  <c:v>47729</c:v>
                </c:pt>
                <c:pt idx="206">
                  <c:v>47729</c:v>
                </c:pt>
                <c:pt idx="207">
                  <c:v>47729</c:v>
                </c:pt>
                <c:pt idx="208">
                  <c:v>47729</c:v>
                </c:pt>
                <c:pt idx="209">
                  <c:v>47729</c:v>
                </c:pt>
                <c:pt idx="210">
                  <c:v>47729</c:v>
                </c:pt>
                <c:pt idx="211">
                  <c:v>47729</c:v>
                </c:pt>
                <c:pt idx="212">
                  <c:v>47729</c:v>
                </c:pt>
                <c:pt idx="213">
                  <c:v>47729</c:v>
                </c:pt>
                <c:pt idx="214">
                  <c:v>47729</c:v>
                </c:pt>
                <c:pt idx="215">
                  <c:v>47729</c:v>
                </c:pt>
                <c:pt idx="216">
                  <c:v>47729</c:v>
                </c:pt>
                <c:pt idx="217">
                  <c:v>47729</c:v>
                </c:pt>
                <c:pt idx="218">
                  <c:v>47729</c:v>
                </c:pt>
                <c:pt idx="219">
                  <c:v>47729</c:v>
                </c:pt>
                <c:pt idx="220">
                  <c:v>47729</c:v>
                </c:pt>
                <c:pt idx="221">
                  <c:v>47729</c:v>
                </c:pt>
                <c:pt idx="222">
                  <c:v>47729</c:v>
                </c:pt>
                <c:pt idx="223">
                  <c:v>47729</c:v>
                </c:pt>
                <c:pt idx="224">
                  <c:v>47729</c:v>
                </c:pt>
                <c:pt idx="225">
                  <c:v>47729</c:v>
                </c:pt>
                <c:pt idx="226">
                  <c:v>47729</c:v>
                </c:pt>
                <c:pt idx="227">
                  <c:v>47729</c:v>
                </c:pt>
                <c:pt idx="228">
                  <c:v>47729</c:v>
                </c:pt>
                <c:pt idx="229">
                  <c:v>47729</c:v>
                </c:pt>
                <c:pt idx="230">
                  <c:v>47179</c:v>
                </c:pt>
                <c:pt idx="231">
                  <c:v>47729</c:v>
                </c:pt>
                <c:pt idx="232">
                  <c:v>47729</c:v>
                </c:pt>
                <c:pt idx="233">
                  <c:v>47729</c:v>
                </c:pt>
                <c:pt idx="234">
                  <c:v>47729</c:v>
                </c:pt>
                <c:pt idx="235">
                  <c:v>47729</c:v>
                </c:pt>
                <c:pt idx="236">
                  <c:v>47729</c:v>
                </c:pt>
                <c:pt idx="237">
                  <c:v>47729</c:v>
                </c:pt>
                <c:pt idx="238">
                  <c:v>47729</c:v>
                </c:pt>
                <c:pt idx="239">
                  <c:v>47729</c:v>
                </c:pt>
                <c:pt idx="240">
                  <c:v>47729</c:v>
                </c:pt>
                <c:pt idx="241">
                  <c:v>46571</c:v>
                </c:pt>
                <c:pt idx="242">
                  <c:v>47729</c:v>
                </c:pt>
                <c:pt idx="243">
                  <c:v>47729</c:v>
                </c:pt>
                <c:pt idx="244">
                  <c:v>47729</c:v>
                </c:pt>
                <c:pt idx="245">
                  <c:v>47729</c:v>
                </c:pt>
                <c:pt idx="246">
                  <c:v>47729</c:v>
                </c:pt>
                <c:pt idx="247">
                  <c:v>47729</c:v>
                </c:pt>
                <c:pt idx="248">
                  <c:v>47729</c:v>
                </c:pt>
                <c:pt idx="249">
                  <c:v>47729</c:v>
                </c:pt>
                <c:pt idx="250">
                  <c:v>47179</c:v>
                </c:pt>
                <c:pt idx="251">
                  <c:v>47729</c:v>
                </c:pt>
                <c:pt idx="252">
                  <c:v>47729</c:v>
                </c:pt>
                <c:pt idx="253">
                  <c:v>47729</c:v>
                </c:pt>
                <c:pt idx="254">
                  <c:v>47729</c:v>
                </c:pt>
                <c:pt idx="255">
                  <c:v>47729</c:v>
                </c:pt>
                <c:pt idx="256">
                  <c:v>47729</c:v>
                </c:pt>
                <c:pt idx="257">
                  <c:v>47729</c:v>
                </c:pt>
                <c:pt idx="258">
                  <c:v>47729</c:v>
                </c:pt>
                <c:pt idx="259">
                  <c:v>47667</c:v>
                </c:pt>
                <c:pt idx="260">
                  <c:v>47729</c:v>
                </c:pt>
                <c:pt idx="261">
                  <c:v>47729</c:v>
                </c:pt>
                <c:pt idx="262">
                  <c:v>47729</c:v>
                </c:pt>
                <c:pt idx="263">
                  <c:v>47729</c:v>
                </c:pt>
                <c:pt idx="264">
                  <c:v>47729</c:v>
                </c:pt>
                <c:pt idx="265">
                  <c:v>47729</c:v>
                </c:pt>
                <c:pt idx="266">
                  <c:v>47729</c:v>
                </c:pt>
                <c:pt idx="267">
                  <c:v>47729</c:v>
                </c:pt>
                <c:pt idx="268">
                  <c:v>47729</c:v>
                </c:pt>
                <c:pt idx="269">
                  <c:v>47729</c:v>
                </c:pt>
                <c:pt idx="270">
                  <c:v>47729</c:v>
                </c:pt>
                <c:pt idx="271">
                  <c:v>47729</c:v>
                </c:pt>
                <c:pt idx="272">
                  <c:v>47729</c:v>
                </c:pt>
                <c:pt idx="273">
                  <c:v>47729</c:v>
                </c:pt>
                <c:pt idx="274">
                  <c:v>47729</c:v>
                </c:pt>
                <c:pt idx="275">
                  <c:v>47729</c:v>
                </c:pt>
                <c:pt idx="276">
                  <c:v>47729</c:v>
                </c:pt>
                <c:pt idx="277">
                  <c:v>47729</c:v>
                </c:pt>
                <c:pt idx="278">
                  <c:v>47729</c:v>
                </c:pt>
                <c:pt idx="279">
                  <c:v>47729</c:v>
                </c:pt>
                <c:pt idx="280">
                  <c:v>47729</c:v>
                </c:pt>
                <c:pt idx="281">
                  <c:v>47729</c:v>
                </c:pt>
                <c:pt idx="282">
                  <c:v>47729</c:v>
                </c:pt>
                <c:pt idx="283">
                  <c:v>47729</c:v>
                </c:pt>
                <c:pt idx="284">
                  <c:v>47729</c:v>
                </c:pt>
                <c:pt idx="285">
                  <c:v>47729</c:v>
                </c:pt>
                <c:pt idx="286">
                  <c:v>47729</c:v>
                </c:pt>
                <c:pt idx="287">
                  <c:v>47729</c:v>
                </c:pt>
                <c:pt idx="288">
                  <c:v>47729</c:v>
                </c:pt>
                <c:pt idx="289">
                  <c:v>47729</c:v>
                </c:pt>
                <c:pt idx="290">
                  <c:v>47729</c:v>
                </c:pt>
                <c:pt idx="291">
                  <c:v>47729</c:v>
                </c:pt>
                <c:pt idx="292">
                  <c:v>47729</c:v>
                </c:pt>
                <c:pt idx="293">
                  <c:v>46571</c:v>
                </c:pt>
                <c:pt idx="294">
                  <c:v>47179</c:v>
                </c:pt>
                <c:pt idx="295">
                  <c:v>47729</c:v>
                </c:pt>
                <c:pt idx="296">
                  <c:v>47729</c:v>
                </c:pt>
                <c:pt idx="297">
                  <c:v>47729</c:v>
                </c:pt>
                <c:pt idx="298">
                  <c:v>47729</c:v>
                </c:pt>
                <c:pt idx="299">
                  <c:v>47729</c:v>
                </c:pt>
                <c:pt idx="300">
                  <c:v>47729</c:v>
                </c:pt>
                <c:pt idx="301">
                  <c:v>47729</c:v>
                </c:pt>
                <c:pt idx="302">
                  <c:v>47729</c:v>
                </c:pt>
                <c:pt idx="303">
                  <c:v>47729</c:v>
                </c:pt>
                <c:pt idx="304">
                  <c:v>47667</c:v>
                </c:pt>
                <c:pt idx="305">
                  <c:v>47729</c:v>
                </c:pt>
                <c:pt idx="306">
                  <c:v>47729</c:v>
                </c:pt>
                <c:pt idx="307">
                  <c:v>47729</c:v>
                </c:pt>
                <c:pt idx="308">
                  <c:v>46571</c:v>
                </c:pt>
                <c:pt idx="309">
                  <c:v>47729</c:v>
                </c:pt>
                <c:pt idx="310">
                  <c:v>47729</c:v>
                </c:pt>
                <c:pt idx="311">
                  <c:v>47729</c:v>
                </c:pt>
                <c:pt idx="312">
                  <c:v>47729</c:v>
                </c:pt>
                <c:pt idx="313">
                  <c:v>47729</c:v>
                </c:pt>
                <c:pt idx="314">
                  <c:v>47729</c:v>
                </c:pt>
                <c:pt idx="315">
                  <c:v>47729</c:v>
                </c:pt>
                <c:pt idx="316">
                  <c:v>47729</c:v>
                </c:pt>
                <c:pt idx="317">
                  <c:v>47729</c:v>
                </c:pt>
                <c:pt idx="318">
                  <c:v>47729</c:v>
                </c:pt>
                <c:pt idx="319">
                  <c:v>47729</c:v>
                </c:pt>
                <c:pt idx="320">
                  <c:v>47729</c:v>
                </c:pt>
                <c:pt idx="321">
                  <c:v>47729</c:v>
                </c:pt>
                <c:pt idx="322">
                  <c:v>47729</c:v>
                </c:pt>
                <c:pt idx="323">
                  <c:v>47667</c:v>
                </c:pt>
                <c:pt idx="324">
                  <c:v>47729</c:v>
                </c:pt>
                <c:pt idx="325">
                  <c:v>47729</c:v>
                </c:pt>
                <c:pt idx="326">
                  <c:v>47729</c:v>
                </c:pt>
                <c:pt idx="327">
                  <c:v>47729</c:v>
                </c:pt>
                <c:pt idx="328">
                  <c:v>47729</c:v>
                </c:pt>
                <c:pt idx="329">
                  <c:v>47729</c:v>
                </c:pt>
                <c:pt idx="330">
                  <c:v>47729</c:v>
                </c:pt>
                <c:pt idx="331">
                  <c:v>47729</c:v>
                </c:pt>
                <c:pt idx="332">
                  <c:v>47729</c:v>
                </c:pt>
                <c:pt idx="333">
                  <c:v>47729</c:v>
                </c:pt>
                <c:pt idx="334">
                  <c:v>47729</c:v>
                </c:pt>
                <c:pt idx="335">
                  <c:v>47729</c:v>
                </c:pt>
                <c:pt idx="336">
                  <c:v>47729</c:v>
                </c:pt>
                <c:pt idx="337">
                  <c:v>47729</c:v>
                </c:pt>
                <c:pt idx="338">
                  <c:v>47729</c:v>
                </c:pt>
                <c:pt idx="339">
                  <c:v>47729</c:v>
                </c:pt>
                <c:pt idx="340">
                  <c:v>47729</c:v>
                </c:pt>
                <c:pt idx="341">
                  <c:v>47729</c:v>
                </c:pt>
                <c:pt idx="342">
                  <c:v>47729</c:v>
                </c:pt>
                <c:pt idx="343">
                  <c:v>47667</c:v>
                </c:pt>
                <c:pt idx="344">
                  <c:v>47729</c:v>
                </c:pt>
                <c:pt idx="345">
                  <c:v>47729</c:v>
                </c:pt>
                <c:pt idx="346">
                  <c:v>47729</c:v>
                </c:pt>
                <c:pt idx="347">
                  <c:v>47729</c:v>
                </c:pt>
                <c:pt idx="348">
                  <c:v>47729</c:v>
                </c:pt>
                <c:pt idx="349">
                  <c:v>47729</c:v>
                </c:pt>
                <c:pt idx="350">
                  <c:v>47729</c:v>
                </c:pt>
                <c:pt idx="351">
                  <c:v>47729</c:v>
                </c:pt>
                <c:pt idx="352">
                  <c:v>47729</c:v>
                </c:pt>
                <c:pt idx="353">
                  <c:v>47729</c:v>
                </c:pt>
                <c:pt idx="354">
                  <c:v>47729</c:v>
                </c:pt>
                <c:pt idx="355">
                  <c:v>47729</c:v>
                </c:pt>
                <c:pt idx="356">
                  <c:v>47729</c:v>
                </c:pt>
                <c:pt idx="357">
                  <c:v>47729</c:v>
                </c:pt>
                <c:pt idx="358">
                  <c:v>47729</c:v>
                </c:pt>
                <c:pt idx="359">
                  <c:v>47729</c:v>
                </c:pt>
                <c:pt idx="360">
                  <c:v>47729</c:v>
                </c:pt>
                <c:pt idx="361">
                  <c:v>47729</c:v>
                </c:pt>
                <c:pt idx="362">
                  <c:v>47729</c:v>
                </c:pt>
                <c:pt idx="363">
                  <c:v>47729</c:v>
                </c:pt>
                <c:pt idx="364">
                  <c:v>47729</c:v>
                </c:pt>
                <c:pt idx="365">
                  <c:v>47729</c:v>
                </c:pt>
                <c:pt idx="366">
                  <c:v>47729</c:v>
                </c:pt>
                <c:pt idx="367">
                  <c:v>47729</c:v>
                </c:pt>
                <c:pt idx="368">
                  <c:v>47729</c:v>
                </c:pt>
                <c:pt idx="369">
                  <c:v>47729</c:v>
                </c:pt>
                <c:pt idx="370">
                  <c:v>47729</c:v>
                </c:pt>
                <c:pt idx="371">
                  <c:v>47729</c:v>
                </c:pt>
                <c:pt idx="372">
                  <c:v>47729</c:v>
                </c:pt>
                <c:pt idx="373">
                  <c:v>47729</c:v>
                </c:pt>
                <c:pt idx="374">
                  <c:v>47729</c:v>
                </c:pt>
                <c:pt idx="375">
                  <c:v>47729</c:v>
                </c:pt>
                <c:pt idx="376">
                  <c:v>47729</c:v>
                </c:pt>
                <c:pt idx="377">
                  <c:v>47729</c:v>
                </c:pt>
                <c:pt idx="378">
                  <c:v>47729</c:v>
                </c:pt>
                <c:pt idx="379">
                  <c:v>47729</c:v>
                </c:pt>
                <c:pt idx="380">
                  <c:v>47729</c:v>
                </c:pt>
                <c:pt idx="381">
                  <c:v>47729</c:v>
                </c:pt>
                <c:pt idx="382">
                  <c:v>47729</c:v>
                </c:pt>
                <c:pt idx="383">
                  <c:v>47667</c:v>
                </c:pt>
                <c:pt idx="384">
                  <c:v>47729</c:v>
                </c:pt>
                <c:pt idx="385">
                  <c:v>47729</c:v>
                </c:pt>
                <c:pt idx="386">
                  <c:v>47729</c:v>
                </c:pt>
                <c:pt idx="387">
                  <c:v>47729</c:v>
                </c:pt>
                <c:pt idx="388">
                  <c:v>47729</c:v>
                </c:pt>
                <c:pt idx="389">
                  <c:v>47729</c:v>
                </c:pt>
                <c:pt idx="390">
                  <c:v>47729</c:v>
                </c:pt>
                <c:pt idx="391">
                  <c:v>47729</c:v>
                </c:pt>
                <c:pt idx="392">
                  <c:v>47729</c:v>
                </c:pt>
                <c:pt idx="393">
                  <c:v>47729</c:v>
                </c:pt>
                <c:pt idx="394">
                  <c:v>47729</c:v>
                </c:pt>
                <c:pt idx="395">
                  <c:v>47729</c:v>
                </c:pt>
                <c:pt idx="396">
                  <c:v>47729</c:v>
                </c:pt>
                <c:pt idx="397">
                  <c:v>47729</c:v>
                </c:pt>
                <c:pt idx="398">
                  <c:v>47729</c:v>
                </c:pt>
                <c:pt idx="399">
                  <c:v>47729</c:v>
                </c:pt>
                <c:pt idx="400">
                  <c:v>47729</c:v>
                </c:pt>
                <c:pt idx="401">
                  <c:v>47729</c:v>
                </c:pt>
                <c:pt idx="402">
                  <c:v>47729</c:v>
                </c:pt>
                <c:pt idx="403">
                  <c:v>47729</c:v>
                </c:pt>
                <c:pt idx="404">
                  <c:v>47729</c:v>
                </c:pt>
                <c:pt idx="405">
                  <c:v>47729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82-4244-83FD-9209001D935A}"/>
            </c:ext>
          </c:extLst>
        </c:ser>
        <c:ser>
          <c:idx val="3"/>
          <c:order val="3"/>
          <c:tx>
            <c:strRef>
              <c:f>Feuil9!$F$1</c:f>
              <c:strCache>
                <c:ptCount val="1"/>
                <c:pt idx="0">
                  <c:v>Initial Release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name>Linear trend</c:nam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Feuil9!$A$2:$B$407</c:f>
              <c:strCache>
                <c:ptCount val="406"/>
                <c:pt idx="0">
                  <c:v>STH3N150-2</c:v>
                </c:pt>
                <c:pt idx="1">
                  <c:v>STB21N90K5</c:v>
                </c:pt>
                <c:pt idx="2">
                  <c:v>STF21N90K5</c:v>
                </c:pt>
                <c:pt idx="3">
                  <c:v>STP21N90K5</c:v>
                </c:pt>
                <c:pt idx="4">
                  <c:v>STW21N90K5</c:v>
                </c:pt>
                <c:pt idx="5">
                  <c:v>STB20N95K5</c:v>
                </c:pt>
                <c:pt idx="6">
                  <c:v>STF20N95K5</c:v>
                </c:pt>
                <c:pt idx="7">
                  <c:v>STP20N95K5</c:v>
                </c:pt>
                <c:pt idx="8">
                  <c:v>STW20N95K5</c:v>
                </c:pt>
                <c:pt idx="9">
                  <c:v>STD6N95K5</c:v>
                </c:pt>
                <c:pt idx="10">
                  <c:v>STP6N95K5</c:v>
                </c:pt>
                <c:pt idx="11">
                  <c:v>STU6N95K5</c:v>
                </c:pt>
                <c:pt idx="12">
                  <c:v>STW6N95K5</c:v>
                </c:pt>
                <c:pt idx="13">
                  <c:v>STD18N55M5</c:v>
                </c:pt>
                <c:pt idx="14">
                  <c:v>STH12N120K5-2</c:v>
                </c:pt>
                <c:pt idx="15">
                  <c:v>STP12N120K5</c:v>
                </c:pt>
                <c:pt idx="16">
                  <c:v>STW12N120K5</c:v>
                </c:pt>
                <c:pt idx="17">
                  <c:v>STWA12N120K5</c:v>
                </c:pt>
                <c:pt idx="18">
                  <c:v>STW88N65M5-4</c:v>
                </c:pt>
                <c:pt idx="19">
                  <c:v>STWA88N65M5</c:v>
                </c:pt>
                <c:pt idx="20">
                  <c:v>STB38N65M5</c:v>
                </c:pt>
                <c:pt idx="21">
                  <c:v>STB45N65M5</c:v>
                </c:pt>
                <c:pt idx="22">
                  <c:v>STP45N65M5</c:v>
                </c:pt>
                <c:pt idx="23">
                  <c:v>STW38N65M5</c:v>
                </c:pt>
                <c:pt idx="24">
                  <c:v>STB31N65M5</c:v>
                </c:pt>
                <c:pt idx="25">
                  <c:v>STB34N65M5</c:v>
                </c:pt>
                <c:pt idx="26">
                  <c:v>STD11N65M5</c:v>
                </c:pt>
                <c:pt idx="27">
                  <c:v>STF11N65M5</c:v>
                </c:pt>
                <c:pt idx="28">
                  <c:v>STF31N65M5</c:v>
                </c:pt>
                <c:pt idx="29">
                  <c:v>STP31N65M5</c:v>
                </c:pt>
                <c:pt idx="30">
                  <c:v>STFW69N65M5</c:v>
                </c:pt>
                <c:pt idx="31">
                  <c:v>STW69N65M5-4</c:v>
                </c:pt>
                <c:pt idx="32">
                  <c:v>STP15N65M5</c:v>
                </c:pt>
                <c:pt idx="33">
                  <c:v>STB20N65M5</c:v>
                </c:pt>
                <c:pt idx="34">
                  <c:v>STY139N65M5</c:v>
                </c:pt>
                <c:pt idx="35">
                  <c:v>STF8N80K5</c:v>
                </c:pt>
                <c:pt idx="36">
                  <c:v>STB57N65M5</c:v>
                </c:pt>
                <c:pt idx="37">
                  <c:v>STF57N65M5</c:v>
                </c:pt>
                <c:pt idx="38">
                  <c:v>STP57N65M5</c:v>
                </c:pt>
                <c:pt idx="39">
                  <c:v>STL57N65M5</c:v>
                </c:pt>
                <c:pt idx="40">
                  <c:v>STW78N65M5</c:v>
                </c:pt>
                <c:pt idx="41">
                  <c:v>STD7N80K5</c:v>
                </c:pt>
                <c:pt idx="42">
                  <c:v>STF25N80K5</c:v>
                </c:pt>
                <c:pt idx="43">
                  <c:v>STP25N80K5</c:v>
                </c:pt>
                <c:pt idx="44">
                  <c:v>STW25N80K5</c:v>
                </c:pt>
                <c:pt idx="45">
                  <c:v>STF15N80K5</c:v>
                </c:pt>
                <c:pt idx="46">
                  <c:v>STP15N80K5</c:v>
                </c:pt>
                <c:pt idx="47">
                  <c:v>STL22N65M5</c:v>
                </c:pt>
                <c:pt idx="48">
                  <c:v>STW23N85K5</c:v>
                </c:pt>
                <c:pt idx="49">
                  <c:v>STL45N65M5</c:v>
                </c:pt>
                <c:pt idx="50">
                  <c:v>STY145N65M5</c:v>
                </c:pt>
                <c:pt idx="51">
                  <c:v>STGWA40H120DF2</c:v>
                </c:pt>
                <c:pt idx="52">
                  <c:v>STD15N65M5</c:v>
                </c:pt>
                <c:pt idx="53">
                  <c:v>STB24N60M2</c:v>
                </c:pt>
                <c:pt idx="54">
                  <c:v>STF24N60M2</c:v>
                </c:pt>
                <c:pt idx="55">
                  <c:v>STP24N60M2</c:v>
                </c:pt>
                <c:pt idx="56">
                  <c:v>STW24N60M2</c:v>
                </c:pt>
                <c:pt idx="57">
                  <c:v>STW45N65M5</c:v>
                </c:pt>
                <c:pt idx="58">
                  <c:v>STWA45N65M5</c:v>
                </c:pt>
                <c:pt idx="59">
                  <c:v>STW57N65M5</c:v>
                </c:pt>
                <c:pt idx="60">
                  <c:v>STWA57N65M5</c:v>
                </c:pt>
                <c:pt idx="61">
                  <c:v>STF13N60M2</c:v>
                </c:pt>
                <c:pt idx="62">
                  <c:v>STL8N80K5</c:v>
                </c:pt>
                <c:pt idx="63">
                  <c:v>STP13N60M2</c:v>
                </c:pt>
                <c:pt idx="64">
                  <c:v>STU13N60M2</c:v>
                </c:pt>
                <c:pt idx="65">
                  <c:v>STY50N105DK5</c:v>
                </c:pt>
                <c:pt idx="66">
                  <c:v>STF20N65M5</c:v>
                </c:pt>
                <c:pt idx="67">
                  <c:v>STW70N60M2-4</c:v>
                </c:pt>
                <c:pt idx="68">
                  <c:v>STB13N80K5</c:v>
                </c:pt>
                <c:pt idx="69">
                  <c:v>STF13N80K5</c:v>
                </c:pt>
                <c:pt idx="70">
                  <c:v>STP13N80K5</c:v>
                </c:pt>
                <c:pt idx="71">
                  <c:v>STGW60H65DFB</c:v>
                </c:pt>
                <c:pt idx="72">
                  <c:v>STGW80H65DFB</c:v>
                </c:pt>
                <c:pt idx="73">
                  <c:v>STGWA60H65DFB</c:v>
                </c:pt>
                <c:pt idx="74">
                  <c:v>STD9N60M2</c:v>
                </c:pt>
                <c:pt idx="75">
                  <c:v>STD8N80K5</c:v>
                </c:pt>
                <c:pt idx="76">
                  <c:v>STB13N60M2</c:v>
                </c:pt>
                <c:pt idx="77">
                  <c:v>STD13N60M2</c:v>
                </c:pt>
                <c:pt idx="78">
                  <c:v>STD5N95K5</c:v>
                </c:pt>
                <c:pt idx="79">
                  <c:v>STF5N95K5</c:v>
                </c:pt>
                <c:pt idx="80">
                  <c:v>STP5N95K5</c:v>
                </c:pt>
                <c:pt idx="81">
                  <c:v>STD6N80K5</c:v>
                </c:pt>
                <c:pt idx="82">
                  <c:v>STF6N80K5</c:v>
                </c:pt>
                <c:pt idx="83">
                  <c:v>STP6N80K5</c:v>
                </c:pt>
                <c:pt idx="84">
                  <c:v>STB10N60M2</c:v>
                </c:pt>
                <c:pt idx="85">
                  <c:v>STD10N60M2</c:v>
                </c:pt>
                <c:pt idx="86">
                  <c:v>STF10N60M2</c:v>
                </c:pt>
                <c:pt idx="87">
                  <c:v>STF9N60M2</c:v>
                </c:pt>
                <c:pt idx="88">
                  <c:v>STF18N60M2</c:v>
                </c:pt>
                <c:pt idx="89">
                  <c:v>STB18N60M2</c:v>
                </c:pt>
                <c:pt idx="90">
                  <c:v>STP18N60M2</c:v>
                </c:pt>
                <c:pt idx="91">
                  <c:v>STD7N60M2</c:v>
                </c:pt>
                <c:pt idx="92">
                  <c:v>STU7N60M2</c:v>
                </c:pt>
                <c:pt idx="93">
                  <c:v>STB6N60M2</c:v>
                </c:pt>
                <c:pt idx="94">
                  <c:v>STD6N60M2</c:v>
                </c:pt>
                <c:pt idx="95">
                  <c:v>STF6N60M2</c:v>
                </c:pt>
                <c:pt idx="96">
                  <c:v>STB10N95K5</c:v>
                </c:pt>
                <c:pt idx="97">
                  <c:v>STF10N95K5</c:v>
                </c:pt>
                <c:pt idx="98">
                  <c:v>STP10N95K5</c:v>
                </c:pt>
                <c:pt idx="99">
                  <c:v>STW10N95K5</c:v>
                </c:pt>
                <c:pt idx="100">
                  <c:v>STF7N60M2</c:v>
                </c:pt>
                <c:pt idx="101">
                  <c:v>STL33N60M2</c:v>
                </c:pt>
                <c:pt idx="102">
                  <c:v>STW69N65M5</c:v>
                </c:pt>
                <c:pt idx="103">
                  <c:v>STB40N60M2</c:v>
                </c:pt>
                <c:pt idx="104">
                  <c:v>STP40N60M2</c:v>
                </c:pt>
                <c:pt idx="105">
                  <c:v>STW40N60M2</c:v>
                </c:pt>
                <c:pt idx="106">
                  <c:v>STD2N80K5</c:v>
                </c:pt>
                <c:pt idx="107">
                  <c:v>STU2N80K5</c:v>
                </c:pt>
                <c:pt idx="108">
                  <c:v>STD3N80K5</c:v>
                </c:pt>
                <c:pt idx="109">
                  <c:v>STF3N80K5</c:v>
                </c:pt>
                <c:pt idx="110">
                  <c:v>STD4N80K5</c:v>
                </c:pt>
                <c:pt idx="111">
                  <c:v>STL2N80K5</c:v>
                </c:pt>
                <c:pt idx="112">
                  <c:v>STP4N80K5</c:v>
                </c:pt>
                <c:pt idx="113">
                  <c:v>STB28N60M2</c:v>
                </c:pt>
                <c:pt idx="114">
                  <c:v>STB33N60M2</c:v>
                </c:pt>
                <c:pt idx="115">
                  <c:v>STF28N60M2</c:v>
                </c:pt>
                <c:pt idx="116">
                  <c:v>STF33N60M2</c:v>
                </c:pt>
                <c:pt idx="117">
                  <c:v>STP28N60M2</c:v>
                </c:pt>
                <c:pt idx="118">
                  <c:v>STP33N60M2</c:v>
                </c:pt>
                <c:pt idx="119">
                  <c:v>STW28N60M2</c:v>
                </c:pt>
                <c:pt idx="120">
                  <c:v>STW33N60M2</c:v>
                </c:pt>
                <c:pt idx="121">
                  <c:v>STW40N95DK5</c:v>
                </c:pt>
                <c:pt idx="122">
                  <c:v>STWA40N95DK5</c:v>
                </c:pt>
                <c:pt idx="123">
                  <c:v>STF15N95K5</c:v>
                </c:pt>
                <c:pt idx="124">
                  <c:v>STP15N95K5</c:v>
                </c:pt>
                <c:pt idx="125">
                  <c:v>STW15N95K5</c:v>
                </c:pt>
                <c:pt idx="126">
                  <c:v>STD2N95K5</c:v>
                </c:pt>
                <c:pt idx="127">
                  <c:v>STF2N95K5</c:v>
                </c:pt>
                <c:pt idx="128">
                  <c:v>STU2N95K5</c:v>
                </c:pt>
                <c:pt idx="129">
                  <c:v>STD5N60M2</c:v>
                </c:pt>
                <c:pt idx="130">
                  <c:v>STP5N60M2</c:v>
                </c:pt>
                <c:pt idx="131">
                  <c:v>STF7N80K5</c:v>
                </c:pt>
                <c:pt idx="132">
                  <c:v>STL31N65M5</c:v>
                </c:pt>
                <c:pt idx="133">
                  <c:v>STB24N60DM2</c:v>
                </c:pt>
                <c:pt idx="134">
                  <c:v>STF24N60DM2</c:v>
                </c:pt>
                <c:pt idx="135">
                  <c:v>STP24N60DM2</c:v>
                </c:pt>
                <c:pt idx="136">
                  <c:v>STW24N60DM2</c:v>
                </c:pt>
                <c:pt idx="137">
                  <c:v>STL7N80K5</c:v>
                </c:pt>
                <c:pt idx="138">
                  <c:v>STWA20N95K5</c:v>
                </c:pt>
                <c:pt idx="139">
                  <c:v>STL4N80K5</c:v>
                </c:pt>
                <c:pt idx="140">
                  <c:v>STD12N60M2</c:v>
                </c:pt>
                <c:pt idx="141">
                  <c:v>STF40N65M2</c:v>
                </c:pt>
                <c:pt idx="142">
                  <c:v>STL24N60DM2</c:v>
                </c:pt>
                <c:pt idx="143">
                  <c:v>STD11N50M2</c:v>
                </c:pt>
                <c:pt idx="144">
                  <c:v>STD12N50M2</c:v>
                </c:pt>
                <c:pt idx="145">
                  <c:v>STF7N105K5</c:v>
                </c:pt>
                <c:pt idx="146">
                  <c:v>STP7N105K5</c:v>
                </c:pt>
                <c:pt idx="147">
                  <c:v>STW7N105K5</c:v>
                </c:pt>
                <c:pt idx="148">
                  <c:v>STF38N65M5</c:v>
                </c:pt>
                <c:pt idx="149">
                  <c:v>STFW38N65M5</c:v>
                </c:pt>
                <c:pt idx="150">
                  <c:v>STD2N105K5</c:v>
                </c:pt>
                <c:pt idx="151">
                  <c:v>STF40N60M2</c:v>
                </c:pt>
                <c:pt idx="152">
                  <c:v>STFW40N60M2</c:v>
                </c:pt>
                <c:pt idx="153">
                  <c:v>STD11N65M2</c:v>
                </c:pt>
                <c:pt idx="154">
                  <c:v>STF12N120K5</c:v>
                </c:pt>
                <c:pt idx="155">
                  <c:v>STF6N95K5</c:v>
                </c:pt>
                <c:pt idx="156">
                  <c:v>STW40N95K5</c:v>
                </c:pt>
                <c:pt idx="157">
                  <c:v>STB24N65M2</c:v>
                </c:pt>
                <c:pt idx="158">
                  <c:v>STF24N65M2</c:v>
                </c:pt>
                <c:pt idx="159">
                  <c:v>STW48N60M2-4</c:v>
                </c:pt>
                <c:pt idx="160">
                  <c:v>STF10N80K5</c:v>
                </c:pt>
                <c:pt idx="161">
                  <c:v>STD16N50M2</c:v>
                </c:pt>
                <c:pt idx="162">
                  <c:v>STF5N105K5</c:v>
                </c:pt>
                <c:pt idx="163">
                  <c:v>STP5N105K5</c:v>
                </c:pt>
                <c:pt idx="164">
                  <c:v>STW48N60M2</c:v>
                </c:pt>
                <c:pt idx="165">
                  <c:v>STW56N60M2</c:v>
                </c:pt>
                <c:pt idx="166">
                  <c:v>STD6N65M2</c:v>
                </c:pt>
                <c:pt idx="167">
                  <c:v>STP43N60DM2</c:v>
                </c:pt>
                <c:pt idx="168">
                  <c:v>STD7N65M2</c:v>
                </c:pt>
                <c:pt idx="169">
                  <c:v>STL28N60DM2</c:v>
                </c:pt>
                <c:pt idx="170">
                  <c:v>STL33N60DM2</c:v>
                </c:pt>
                <c:pt idx="171">
                  <c:v>STD12N50DM2</c:v>
                </c:pt>
                <c:pt idx="172">
                  <c:v>STF28N60DM2</c:v>
                </c:pt>
                <c:pt idx="173">
                  <c:v>STF33N60DM2</c:v>
                </c:pt>
                <c:pt idx="174">
                  <c:v>STW70N60DM2</c:v>
                </c:pt>
                <c:pt idx="175">
                  <c:v>STF10N105K5</c:v>
                </c:pt>
                <c:pt idx="176">
                  <c:v>STW10N105K5</c:v>
                </c:pt>
                <c:pt idx="177">
                  <c:v>STW56N60DM2</c:v>
                </c:pt>
                <c:pt idx="178">
                  <c:v>STF13N65M2</c:v>
                </c:pt>
                <c:pt idx="179">
                  <c:v>STB33N60DM2</c:v>
                </c:pt>
                <c:pt idx="180">
                  <c:v>STP33N60DM2</c:v>
                </c:pt>
                <c:pt idx="181">
                  <c:v>STW33N60DM2</c:v>
                </c:pt>
                <c:pt idx="182">
                  <c:v>STB28N60DM2</c:v>
                </c:pt>
                <c:pt idx="183">
                  <c:v>STP28N60DM2</c:v>
                </c:pt>
                <c:pt idx="184">
                  <c:v>STW28N60DM2</c:v>
                </c:pt>
                <c:pt idx="185">
                  <c:v>STW48N60DM2</c:v>
                </c:pt>
                <c:pt idx="186">
                  <c:v>STF16N65M2</c:v>
                </c:pt>
                <c:pt idx="187">
                  <c:v>STL16N65M2</c:v>
                </c:pt>
                <c:pt idx="188">
                  <c:v>STL24N65M2</c:v>
                </c:pt>
                <c:pt idx="189">
                  <c:v>STD16N60M2</c:v>
                </c:pt>
                <c:pt idx="190">
                  <c:v>STW56N65DM2</c:v>
                </c:pt>
                <c:pt idx="191">
                  <c:v>STGD5H60DF</c:v>
                </c:pt>
                <c:pt idx="192">
                  <c:v>STW56N60M2-4</c:v>
                </c:pt>
                <c:pt idx="193">
                  <c:v>STL25N60M2-EP</c:v>
                </c:pt>
                <c:pt idx="194">
                  <c:v>STB28N65M2</c:v>
                </c:pt>
                <c:pt idx="195">
                  <c:v>STF28N65M2</c:v>
                </c:pt>
                <c:pt idx="196">
                  <c:v>STW28N65M2</c:v>
                </c:pt>
                <c:pt idx="197">
                  <c:v>STB33N65M2</c:v>
                </c:pt>
                <c:pt idx="198">
                  <c:v>STF33N65M2</c:v>
                </c:pt>
                <c:pt idx="199">
                  <c:v>STP33N65M2</c:v>
                </c:pt>
                <c:pt idx="200">
                  <c:v>STW56N65M2</c:v>
                </c:pt>
                <c:pt idx="201">
                  <c:v>STD12N65M2</c:v>
                </c:pt>
                <c:pt idx="202">
                  <c:v>STF12N65M2</c:v>
                </c:pt>
                <c:pt idx="203">
                  <c:v>STD13N65M2</c:v>
                </c:pt>
                <c:pt idx="204">
                  <c:v>STB36N60M6</c:v>
                </c:pt>
                <c:pt idx="205">
                  <c:v>STH6N95K5-2</c:v>
                </c:pt>
                <c:pt idx="206">
                  <c:v>STW72N60DM2AG</c:v>
                </c:pt>
                <c:pt idx="207">
                  <c:v>STF26N60M2</c:v>
                </c:pt>
                <c:pt idx="208">
                  <c:v>STFU18N65M2</c:v>
                </c:pt>
                <c:pt idx="209">
                  <c:v>STFU13N60M2</c:v>
                </c:pt>
                <c:pt idx="210">
                  <c:v>STFU18N60M2</c:v>
                </c:pt>
                <c:pt idx="211">
                  <c:v>STFU24N60M2</c:v>
                </c:pt>
                <c:pt idx="212">
                  <c:v>STF17N80K5</c:v>
                </c:pt>
                <c:pt idx="213">
                  <c:v>STF18N60DM2</c:v>
                </c:pt>
                <c:pt idx="214">
                  <c:v>STW18N60DM2</c:v>
                </c:pt>
                <c:pt idx="215">
                  <c:v>STB17N80K5</c:v>
                </c:pt>
                <c:pt idx="216">
                  <c:v>STW12N150K5</c:v>
                </c:pt>
                <c:pt idx="217">
                  <c:v>STD8N60DM2</c:v>
                </c:pt>
                <c:pt idx="218">
                  <c:v>STD3LN80K5</c:v>
                </c:pt>
                <c:pt idx="219">
                  <c:v>STL16N60M2</c:v>
                </c:pt>
                <c:pt idx="220">
                  <c:v>STWA70N60DM2</c:v>
                </c:pt>
                <c:pt idx="221">
                  <c:v>STP4LN80K5</c:v>
                </c:pt>
                <c:pt idx="222">
                  <c:v>STW65N80K5</c:v>
                </c:pt>
                <c:pt idx="223">
                  <c:v>STD4LN80K5</c:v>
                </c:pt>
                <c:pt idx="224">
                  <c:v>STF10LN80K5</c:v>
                </c:pt>
                <c:pt idx="225">
                  <c:v>STFU13N65M2</c:v>
                </c:pt>
                <c:pt idx="226">
                  <c:v>STL4LN80K5</c:v>
                </c:pt>
                <c:pt idx="227">
                  <c:v>STF4LN80K5</c:v>
                </c:pt>
                <c:pt idx="228">
                  <c:v>STP10LN80K5</c:v>
                </c:pt>
                <c:pt idx="229">
                  <c:v>STW58N60DM2AG</c:v>
                </c:pt>
                <c:pt idx="230">
                  <c:v>STW43N60DM2</c:v>
                </c:pt>
                <c:pt idx="231">
                  <c:v>STB43N60DM2</c:v>
                </c:pt>
                <c:pt idx="232">
                  <c:v>STB45N60DM2AG</c:v>
                </c:pt>
                <c:pt idx="233">
                  <c:v>STL36N60M6</c:v>
                </c:pt>
                <c:pt idx="234">
                  <c:v>STP45N60DM2AG</c:v>
                </c:pt>
                <c:pt idx="235">
                  <c:v>STW45N60DM2AG</c:v>
                </c:pt>
                <c:pt idx="236">
                  <c:v>STP45N40DM2AG</c:v>
                </c:pt>
                <c:pt idx="237">
                  <c:v>STP3LN80K5</c:v>
                </c:pt>
                <c:pt idx="238">
                  <c:v>STU3LN80K5</c:v>
                </c:pt>
                <c:pt idx="239">
                  <c:v>STW50N65DM2AG</c:v>
                </c:pt>
                <c:pt idx="240">
                  <c:v>STB43N65M5</c:v>
                </c:pt>
                <c:pt idx="241">
                  <c:v>SCT1000N170</c:v>
                </c:pt>
                <c:pt idx="242">
                  <c:v>STP26N60M2</c:v>
                </c:pt>
                <c:pt idx="243">
                  <c:v>STW26N60M2</c:v>
                </c:pt>
                <c:pt idx="244">
                  <c:v>STW65N65DM2AG</c:v>
                </c:pt>
                <c:pt idx="245">
                  <c:v>STW21N150K5</c:v>
                </c:pt>
                <c:pt idx="246">
                  <c:v>STB23N80K5</c:v>
                </c:pt>
                <c:pt idx="247">
                  <c:v>STF23N80K5</c:v>
                </c:pt>
                <c:pt idx="248">
                  <c:v>STW58N65DM2AG</c:v>
                </c:pt>
                <c:pt idx="249">
                  <c:v>STL10LN80K5</c:v>
                </c:pt>
                <c:pt idx="250">
                  <c:v>STF14N80K5</c:v>
                </c:pt>
                <c:pt idx="251">
                  <c:v>STF9N80K5</c:v>
                </c:pt>
                <c:pt idx="252">
                  <c:v>STP23N80K5</c:v>
                </c:pt>
                <c:pt idx="253">
                  <c:v>STP36N60M6</c:v>
                </c:pt>
                <c:pt idx="254">
                  <c:v>STW36N60M6</c:v>
                </c:pt>
                <c:pt idx="255">
                  <c:v>STP9N80K5</c:v>
                </c:pt>
                <c:pt idx="256">
                  <c:v>STF5N80K5</c:v>
                </c:pt>
                <c:pt idx="257">
                  <c:v>STD9N80K5</c:v>
                </c:pt>
                <c:pt idx="258">
                  <c:v>STW88N65M5</c:v>
                </c:pt>
                <c:pt idx="259">
                  <c:v>STGD20N45LZAG</c:v>
                </c:pt>
                <c:pt idx="260">
                  <c:v>STL5N80K5</c:v>
                </c:pt>
                <c:pt idx="261">
                  <c:v>STP5N80K5</c:v>
                </c:pt>
                <c:pt idx="262">
                  <c:v>STWA48N60M2</c:v>
                </c:pt>
                <c:pt idx="263">
                  <c:v>STW30N80K5</c:v>
                </c:pt>
                <c:pt idx="264">
                  <c:v>STB30N80K5</c:v>
                </c:pt>
                <c:pt idx="265">
                  <c:v>STD7LN80K5</c:v>
                </c:pt>
                <c:pt idx="266">
                  <c:v>STL7LN80K5</c:v>
                </c:pt>
                <c:pt idx="267">
                  <c:v>STD5N80K5</c:v>
                </c:pt>
                <c:pt idx="268">
                  <c:v>STP7LN80K5</c:v>
                </c:pt>
                <c:pt idx="269">
                  <c:v>STU7LN80K5</c:v>
                </c:pt>
                <c:pt idx="270">
                  <c:v>STF7LN80K5</c:v>
                </c:pt>
                <c:pt idx="271">
                  <c:v>STW40N90K5</c:v>
                </c:pt>
                <c:pt idx="272">
                  <c:v>STWA40N90K5</c:v>
                </c:pt>
                <c:pt idx="273">
                  <c:v>STL19N60M2</c:v>
                </c:pt>
                <c:pt idx="274">
                  <c:v>STB14N80K5</c:v>
                </c:pt>
                <c:pt idx="275">
                  <c:v>STP14N80K5</c:v>
                </c:pt>
                <c:pt idx="276">
                  <c:v>STD10LN80K5</c:v>
                </c:pt>
                <c:pt idx="277">
                  <c:v>STF13N60DM2</c:v>
                </c:pt>
                <c:pt idx="278">
                  <c:v>STD13N60DM2</c:v>
                </c:pt>
                <c:pt idx="279">
                  <c:v>STD3N65M6</c:v>
                </c:pt>
                <c:pt idx="280">
                  <c:v>STL13N60DM2</c:v>
                </c:pt>
                <c:pt idx="281">
                  <c:v>STU3N65M6</c:v>
                </c:pt>
                <c:pt idx="282">
                  <c:v>STP20N90K5</c:v>
                </c:pt>
                <c:pt idx="283">
                  <c:v>STF20N90K5</c:v>
                </c:pt>
                <c:pt idx="284">
                  <c:v>STB20N90K5</c:v>
                </c:pt>
                <c:pt idx="285">
                  <c:v>STW20N90K5</c:v>
                </c:pt>
                <c:pt idx="286">
                  <c:v>STL45N60DM6</c:v>
                </c:pt>
                <c:pt idx="287">
                  <c:v>STP45N60DM6</c:v>
                </c:pt>
                <c:pt idx="288">
                  <c:v>STW45N60DM6</c:v>
                </c:pt>
                <c:pt idx="289">
                  <c:v>STD11N60DM2</c:v>
                </c:pt>
                <c:pt idx="290">
                  <c:v>STF10N60DM2</c:v>
                </c:pt>
                <c:pt idx="291">
                  <c:v>STF11N60DM2</c:v>
                </c:pt>
                <c:pt idx="292">
                  <c:v>STD5N60DM2</c:v>
                </c:pt>
                <c:pt idx="293">
                  <c:v>SCTW90N65G2V</c:v>
                </c:pt>
                <c:pt idx="294">
                  <c:v>STW70N60M2</c:v>
                </c:pt>
                <c:pt idx="295">
                  <c:v>STF7N90K5</c:v>
                </c:pt>
                <c:pt idx="296">
                  <c:v>STD7N90K5</c:v>
                </c:pt>
                <c:pt idx="297">
                  <c:v>STD4N90K5</c:v>
                </c:pt>
                <c:pt idx="298">
                  <c:v>STD6N90K5</c:v>
                </c:pt>
                <c:pt idx="299">
                  <c:v>STF4N90K5</c:v>
                </c:pt>
                <c:pt idx="300">
                  <c:v>STF6N90K5</c:v>
                </c:pt>
                <c:pt idx="301">
                  <c:v>STP4N90K5</c:v>
                </c:pt>
                <c:pt idx="302">
                  <c:v>STP6N90K5</c:v>
                </c:pt>
                <c:pt idx="303">
                  <c:v>STW6N90K5</c:v>
                </c:pt>
                <c:pt idx="304">
                  <c:v>STGWA80H65DFB</c:v>
                </c:pt>
                <c:pt idx="305">
                  <c:v>STP8N90K5</c:v>
                </c:pt>
                <c:pt idx="306">
                  <c:v>STWA48N60DM2</c:v>
                </c:pt>
                <c:pt idx="307">
                  <c:v>STWA50N65DM2AG</c:v>
                </c:pt>
                <c:pt idx="308">
                  <c:v>SCTW70N120G2V</c:v>
                </c:pt>
                <c:pt idx="309">
                  <c:v>STFU23N80K5</c:v>
                </c:pt>
                <c:pt idx="310">
                  <c:v>STF16N60M6</c:v>
                </c:pt>
                <c:pt idx="311">
                  <c:v>STW68N60M6-4</c:v>
                </c:pt>
                <c:pt idx="312">
                  <c:v>STL16N60M6</c:v>
                </c:pt>
                <c:pt idx="313">
                  <c:v>STWA68N60M6</c:v>
                </c:pt>
                <c:pt idx="314">
                  <c:v>STO36N60M6</c:v>
                </c:pt>
                <c:pt idx="315">
                  <c:v>STW63N65DM2</c:v>
                </c:pt>
                <c:pt idx="316">
                  <c:v>STD3N95K5AG</c:v>
                </c:pt>
                <c:pt idx="317">
                  <c:v>STU5N80K5</c:v>
                </c:pt>
                <c:pt idx="318">
                  <c:v>STH22N95K5-2AG</c:v>
                </c:pt>
                <c:pt idx="319">
                  <c:v>STB35N65DM2</c:v>
                </c:pt>
                <c:pt idx="320">
                  <c:v>STW35N65DM2</c:v>
                </c:pt>
                <c:pt idx="321">
                  <c:v>STFU26N60M2</c:v>
                </c:pt>
                <c:pt idx="322">
                  <c:v>STB30N65M2AG</c:v>
                </c:pt>
                <c:pt idx="323">
                  <c:v>STGD25N40LZAG</c:v>
                </c:pt>
                <c:pt idx="324">
                  <c:v>STW75N60DM6</c:v>
                </c:pt>
                <c:pt idx="325">
                  <c:v>STWA75N60DM6</c:v>
                </c:pt>
                <c:pt idx="326">
                  <c:v>STW65N60DM6</c:v>
                </c:pt>
                <c:pt idx="327">
                  <c:v>STW70N60DM6-4</c:v>
                </c:pt>
                <c:pt idx="328">
                  <c:v>STWA65N60DM6</c:v>
                </c:pt>
                <c:pt idx="329">
                  <c:v>STWA70N60DM6</c:v>
                </c:pt>
                <c:pt idx="330">
                  <c:v>STP50N65DM6</c:v>
                </c:pt>
                <c:pt idx="331">
                  <c:v>STL47N60M6</c:v>
                </c:pt>
                <c:pt idx="332">
                  <c:v>STWA68N65DM6</c:v>
                </c:pt>
                <c:pt idx="333">
                  <c:v>STO47N60M6</c:v>
                </c:pt>
                <c:pt idx="334">
                  <c:v>STWA70N65DM6</c:v>
                </c:pt>
                <c:pt idx="335">
                  <c:v>STW75N60M6</c:v>
                </c:pt>
                <c:pt idx="336">
                  <c:v>STW75N60M6-4</c:v>
                </c:pt>
                <c:pt idx="337">
                  <c:v>STWA75N60M6</c:v>
                </c:pt>
                <c:pt idx="338">
                  <c:v>STP46N60M6</c:v>
                </c:pt>
                <c:pt idx="339">
                  <c:v>STW68N60M6</c:v>
                </c:pt>
                <c:pt idx="340">
                  <c:v>STH2N120K5-2AG</c:v>
                </c:pt>
                <c:pt idx="341">
                  <c:v>STP8N120K5</c:v>
                </c:pt>
                <c:pt idx="342">
                  <c:v>STW8N120K5</c:v>
                </c:pt>
                <c:pt idx="343">
                  <c:v>STGWA40HP65FB2</c:v>
                </c:pt>
                <c:pt idx="344">
                  <c:v>STD16N60M6</c:v>
                </c:pt>
                <c:pt idx="345">
                  <c:v>STF33N60M6</c:v>
                </c:pt>
                <c:pt idx="346">
                  <c:v>STF36N60M6</c:v>
                </c:pt>
                <c:pt idx="347">
                  <c:v>STP33N60M6</c:v>
                </c:pt>
                <c:pt idx="348">
                  <c:v>STW33N60M6</c:v>
                </c:pt>
                <c:pt idx="349">
                  <c:v>STO33N60M6</c:v>
                </c:pt>
                <c:pt idx="350">
                  <c:v>STWA48N60M6</c:v>
                </c:pt>
                <c:pt idx="351">
                  <c:v>STW48N60M6-4</c:v>
                </c:pt>
                <c:pt idx="352">
                  <c:v>STB24N60M6</c:v>
                </c:pt>
                <c:pt idx="353">
                  <c:v>STF24N60M6</c:v>
                </c:pt>
                <c:pt idx="354">
                  <c:v>STL24N60M6</c:v>
                </c:pt>
                <c:pt idx="355">
                  <c:v>STW24N60M6</c:v>
                </c:pt>
                <c:pt idx="356">
                  <c:v>STWA72N60DM2AG</c:v>
                </c:pt>
                <c:pt idx="357">
                  <c:v>STWA65N65DM2AG</c:v>
                </c:pt>
                <c:pt idx="358">
                  <c:v>STP13N60DM2</c:v>
                </c:pt>
                <c:pt idx="359">
                  <c:v>STB18N60M6</c:v>
                </c:pt>
                <c:pt idx="360">
                  <c:v>STB22N60M6</c:v>
                </c:pt>
                <c:pt idx="361">
                  <c:v>STF22N60M6</c:v>
                </c:pt>
                <c:pt idx="362">
                  <c:v>STL22N60M6</c:v>
                </c:pt>
                <c:pt idx="363">
                  <c:v>STD18N60M6</c:v>
                </c:pt>
                <c:pt idx="364">
                  <c:v>STL18N60M6</c:v>
                </c:pt>
                <c:pt idx="365">
                  <c:v>STW48N60M6</c:v>
                </c:pt>
                <c:pt idx="366">
                  <c:v>STL26N60DM6</c:v>
                </c:pt>
                <c:pt idx="367">
                  <c:v>STP26N60DM6</c:v>
                </c:pt>
                <c:pt idx="368">
                  <c:v>STF26N60DM6</c:v>
                </c:pt>
                <c:pt idx="369">
                  <c:v>STL10N60M6</c:v>
                </c:pt>
                <c:pt idx="370">
                  <c:v>STL13N60M6</c:v>
                </c:pt>
                <c:pt idx="371">
                  <c:v>STFU14N80K5</c:v>
                </c:pt>
                <c:pt idx="372">
                  <c:v>STP33N60DM6</c:v>
                </c:pt>
                <c:pt idx="373">
                  <c:v>STL12N60M6</c:v>
                </c:pt>
                <c:pt idx="374">
                  <c:v>STB33N60DM6</c:v>
                </c:pt>
                <c:pt idx="375">
                  <c:v>STP22N60DM6</c:v>
                </c:pt>
                <c:pt idx="376">
                  <c:v>STH13N120K5-2AG</c:v>
                </c:pt>
                <c:pt idx="377">
                  <c:v>STL17N60M6</c:v>
                </c:pt>
                <c:pt idx="378">
                  <c:v>STN6N60M2</c:v>
                </c:pt>
                <c:pt idx="379">
                  <c:v>STB22N60DM6</c:v>
                </c:pt>
                <c:pt idx="380">
                  <c:v>STWA67N60DM6</c:v>
                </c:pt>
                <c:pt idx="381">
                  <c:v>STF33N60DM6</c:v>
                </c:pt>
                <c:pt idx="382">
                  <c:v>STP50N60DM6</c:v>
                </c:pt>
                <c:pt idx="383">
                  <c:v>STGWA40H65DFB2</c:v>
                </c:pt>
                <c:pt idx="384">
                  <c:v>STB46N60M6</c:v>
                </c:pt>
                <c:pt idx="385">
                  <c:v>STL33N60DM6</c:v>
                </c:pt>
                <c:pt idx="386">
                  <c:v>STW70N60DM6</c:v>
                </c:pt>
                <c:pt idx="387">
                  <c:v>STB33N60M6</c:v>
                </c:pt>
                <c:pt idx="388">
                  <c:v>STF46N60M6</c:v>
                </c:pt>
                <c:pt idx="389">
                  <c:v>STD10N60M6</c:v>
                </c:pt>
                <c:pt idx="390">
                  <c:v>STF16N90K5</c:v>
                </c:pt>
                <c:pt idx="391">
                  <c:v>STD13N60M6</c:v>
                </c:pt>
                <c:pt idx="392">
                  <c:v>STD7N60M6</c:v>
                </c:pt>
                <c:pt idx="393">
                  <c:v>STF22N60DM6</c:v>
                </c:pt>
                <c:pt idx="394">
                  <c:v>STW70N65DM6</c:v>
                </c:pt>
                <c:pt idx="395">
                  <c:v>STW50N65DM6</c:v>
                </c:pt>
                <c:pt idx="396">
                  <c:v>STL19N60M6</c:v>
                </c:pt>
                <c:pt idx="397">
                  <c:v>STO67N60M6</c:v>
                </c:pt>
                <c:pt idx="398">
                  <c:v>STWA67N60M6</c:v>
                </c:pt>
                <c:pt idx="399">
                  <c:v>STL15N60DM6</c:v>
                </c:pt>
                <c:pt idx="400">
                  <c:v>STO67N60DM6</c:v>
                </c:pt>
                <c:pt idx="401">
                  <c:v>STW70N65DM6-4</c:v>
                </c:pt>
                <c:pt idx="402">
                  <c:v>STD12N60M6</c:v>
                </c:pt>
                <c:pt idx="403">
                  <c:v>STWA30N65DM6AG</c:v>
                </c:pt>
                <c:pt idx="404">
                  <c:v>STW68N65DM6</c:v>
                </c:pt>
                <c:pt idx="405">
                  <c:v>STGD25N36LZAG</c:v>
                </c:pt>
              </c:strCache>
            </c:strRef>
          </c:cat>
          <c:val>
            <c:numRef>
              <c:f>Feuil9!$F$2:$F$407</c:f>
              <c:numCache>
                <c:formatCode>mmm\-yy</c:formatCode>
                <c:ptCount val="406"/>
                <c:pt idx="0">
                  <c:v>39094</c:v>
                </c:pt>
                <c:pt idx="1">
                  <c:v>40122</c:v>
                </c:pt>
                <c:pt idx="2">
                  <c:v>40122</c:v>
                </c:pt>
                <c:pt idx="3">
                  <c:v>40122</c:v>
                </c:pt>
                <c:pt idx="4">
                  <c:v>40122</c:v>
                </c:pt>
                <c:pt idx="5">
                  <c:v>40142</c:v>
                </c:pt>
                <c:pt idx="6">
                  <c:v>40142</c:v>
                </c:pt>
                <c:pt idx="7">
                  <c:v>40142</c:v>
                </c:pt>
                <c:pt idx="8">
                  <c:v>40142</c:v>
                </c:pt>
                <c:pt idx="9">
                  <c:v>40190</c:v>
                </c:pt>
                <c:pt idx="10">
                  <c:v>40190</c:v>
                </c:pt>
                <c:pt idx="11">
                  <c:v>40190</c:v>
                </c:pt>
                <c:pt idx="12">
                  <c:v>40190</c:v>
                </c:pt>
                <c:pt idx="13">
                  <c:v>40218</c:v>
                </c:pt>
                <c:pt idx="14">
                  <c:v>40778</c:v>
                </c:pt>
                <c:pt idx="15">
                  <c:v>40778</c:v>
                </c:pt>
                <c:pt idx="16">
                  <c:v>40778</c:v>
                </c:pt>
                <c:pt idx="17">
                  <c:v>40778</c:v>
                </c:pt>
                <c:pt idx="18">
                  <c:v>40870</c:v>
                </c:pt>
                <c:pt idx="19">
                  <c:v>40870</c:v>
                </c:pt>
                <c:pt idx="20">
                  <c:v>40961</c:v>
                </c:pt>
                <c:pt idx="21">
                  <c:v>40961</c:v>
                </c:pt>
                <c:pt idx="22">
                  <c:v>40961</c:v>
                </c:pt>
                <c:pt idx="23">
                  <c:v>40961</c:v>
                </c:pt>
                <c:pt idx="24">
                  <c:v>40962</c:v>
                </c:pt>
                <c:pt idx="25">
                  <c:v>40962</c:v>
                </c:pt>
                <c:pt idx="26">
                  <c:v>40962</c:v>
                </c:pt>
                <c:pt idx="27">
                  <c:v>40962</c:v>
                </c:pt>
                <c:pt idx="28">
                  <c:v>40962</c:v>
                </c:pt>
                <c:pt idx="29">
                  <c:v>40962</c:v>
                </c:pt>
                <c:pt idx="30">
                  <c:v>40966</c:v>
                </c:pt>
                <c:pt idx="31">
                  <c:v>40966</c:v>
                </c:pt>
                <c:pt idx="32">
                  <c:v>40973</c:v>
                </c:pt>
                <c:pt idx="33">
                  <c:v>40974</c:v>
                </c:pt>
                <c:pt idx="34">
                  <c:v>40977</c:v>
                </c:pt>
                <c:pt idx="35">
                  <c:v>40993</c:v>
                </c:pt>
                <c:pt idx="36">
                  <c:v>41005</c:v>
                </c:pt>
                <c:pt idx="37">
                  <c:v>41005</c:v>
                </c:pt>
                <c:pt idx="38">
                  <c:v>41005</c:v>
                </c:pt>
                <c:pt idx="39">
                  <c:v>41043</c:v>
                </c:pt>
                <c:pt idx="40">
                  <c:v>41106</c:v>
                </c:pt>
                <c:pt idx="41">
                  <c:v>41107</c:v>
                </c:pt>
                <c:pt idx="42">
                  <c:v>41107</c:v>
                </c:pt>
                <c:pt idx="43">
                  <c:v>41107</c:v>
                </c:pt>
                <c:pt idx="44">
                  <c:v>41107</c:v>
                </c:pt>
                <c:pt idx="45">
                  <c:v>41108</c:v>
                </c:pt>
                <c:pt idx="46">
                  <c:v>41108</c:v>
                </c:pt>
                <c:pt idx="47">
                  <c:v>41127</c:v>
                </c:pt>
                <c:pt idx="48">
                  <c:v>41127</c:v>
                </c:pt>
                <c:pt idx="49">
                  <c:v>41172</c:v>
                </c:pt>
                <c:pt idx="50">
                  <c:v>41177</c:v>
                </c:pt>
                <c:pt idx="51">
                  <c:v>41185</c:v>
                </c:pt>
                <c:pt idx="52">
                  <c:v>41222</c:v>
                </c:pt>
                <c:pt idx="53">
                  <c:v>41253</c:v>
                </c:pt>
                <c:pt idx="54">
                  <c:v>41253</c:v>
                </c:pt>
                <c:pt idx="55">
                  <c:v>41253</c:v>
                </c:pt>
                <c:pt idx="56">
                  <c:v>41253</c:v>
                </c:pt>
                <c:pt idx="57">
                  <c:v>41254</c:v>
                </c:pt>
                <c:pt idx="58">
                  <c:v>41254</c:v>
                </c:pt>
                <c:pt idx="59">
                  <c:v>41260</c:v>
                </c:pt>
                <c:pt idx="60">
                  <c:v>41260</c:v>
                </c:pt>
                <c:pt idx="61">
                  <c:v>41261</c:v>
                </c:pt>
                <c:pt idx="62">
                  <c:v>41261</c:v>
                </c:pt>
                <c:pt idx="63">
                  <c:v>41261</c:v>
                </c:pt>
                <c:pt idx="64">
                  <c:v>41261</c:v>
                </c:pt>
                <c:pt idx="65">
                  <c:v>41298</c:v>
                </c:pt>
                <c:pt idx="66">
                  <c:v>41306</c:v>
                </c:pt>
                <c:pt idx="67">
                  <c:v>41333</c:v>
                </c:pt>
                <c:pt idx="68">
                  <c:v>41340</c:v>
                </c:pt>
                <c:pt idx="69">
                  <c:v>41340</c:v>
                </c:pt>
                <c:pt idx="70">
                  <c:v>41340</c:v>
                </c:pt>
                <c:pt idx="71">
                  <c:v>41345</c:v>
                </c:pt>
                <c:pt idx="72">
                  <c:v>41345</c:v>
                </c:pt>
                <c:pt idx="73">
                  <c:v>41345</c:v>
                </c:pt>
                <c:pt idx="74">
                  <c:v>41352</c:v>
                </c:pt>
                <c:pt idx="75">
                  <c:v>41356</c:v>
                </c:pt>
                <c:pt idx="76">
                  <c:v>41386</c:v>
                </c:pt>
                <c:pt idx="77">
                  <c:v>41386</c:v>
                </c:pt>
                <c:pt idx="78">
                  <c:v>41402</c:v>
                </c:pt>
                <c:pt idx="79">
                  <c:v>41402</c:v>
                </c:pt>
                <c:pt idx="80">
                  <c:v>41402</c:v>
                </c:pt>
                <c:pt idx="81">
                  <c:v>41422</c:v>
                </c:pt>
                <c:pt idx="82">
                  <c:v>41422</c:v>
                </c:pt>
                <c:pt idx="83">
                  <c:v>41422</c:v>
                </c:pt>
                <c:pt idx="84">
                  <c:v>41423</c:v>
                </c:pt>
                <c:pt idx="85">
                  <c:v>41423</c:v>
                </c:pt>
                <c:pt idx="86">
                  <c:v>41423</c:v>
                </c:pt>
                <c:pt idx="87">
                  <c:v>41428</c:v>
                </c:pt>
                <c:pt idx="88">
                  <c:v>41429</c:v>
                </c:pt>
                <c:pt idx="89">
                  <c:v>41430</c:v>
                </c:pt>
                <c:pt idx="90">
                  <c:v>41430</c:v>
                </c:pt>
                <c:pt idx="91">
                  <c:v>41431</c:v>
                </c:pt>
                <c:pt idx="92">
                  <c:v>41431</c:v>
                </c:pt>
                <c:pt idx="93">
                  <c:v>41436</c:v>
                </c:pt>
                <c:pt idx="94">
                  <c:v>41436</c:v>
                </c:pt>
                <c:pt idx="95">
                  <c:v>41436</c:v>
                </c:pt>
                <c:pt idx="96">
                  <c:v>41449</c:v>
                </c:pt>
                <c:pt idx="97">
                  <c:v>41449</c:v>
                </c:pt>
                <c:pt idx="98">
                  <c:v>41449</c:v>
                </c:pt>
                <c:pt idx="99">
                  <c:v>41449</c:v>
                </c:pt>
                <c:pt idx="100">
                  <c:v>41451</c:v>
                </c:pt>
                <c:pt idx="101">
                  <c:v>41451</c:v>
                </c:pt>
                <c:pt idx="102">
                  <c:v>41453</c:v>
                </c:pt>
                <c:pt idx="103">
                  <c:v>41456</c:v>
                </c:pt>
                <c:pt idx="104">
                  <c:v>41456</c:v>
                </c:pt>
                <c:pt idx="105">
                  <c:v>41456</c:v>
                </c:pt>
                <c:pt idx="106">
                  <c:v>41466</c:v>
                </c:pt>
                <c:pt idx="107">
                  <c:v>41466</c:v>
                </c:pt>
                <c:pt idx="108">
                  <c:v>41467</c:v>
                </c:pt>
                <c:pt idx="109">
                  <c:v>41467</c:v>
                </c:pt>
                <c:pt idx="110">
                  <c:v>41495</c:v>
                </c:pt>
                <c:pt idx="111">
                  <c:v>41495</c:v>
                </c:pt>
                <c:pt idx="112">
                  <c:v>41495</c:v>
                </c:pt>
                <c:pt idx="113">
                  <c:v>41530</c:v>
                </c:pt>
                <c:pt idx="114">
                  <c:v>41530</c:v>
                </c:pt>
                <c:pt idx="115">
                  <c:v>41530</c:v>
                </c:pt>
                <c:pt idx="116">
                  <c:v>41530</c:v>
                </c:pt>
                <c:pt idx="117">
                  <c:v>41530</c:v>
                </c:pt>
                <c:pt idx="118">
                  <c:v>41530</c:v>
                </c:pt>
                <c:pt idx="119">
                  <c:v>41530</c:v>
                </c:pt>
                <c:pt idx="120">
                  <c:v>41530</c:v>
                </c:pt>
                <c:pt idx="121">
                  <c:v>41536</c:v>
                </c:pt>
                <c:pt idx="122">
                  <c:v>41536</c:v>
                </c:pt>
                <c:pt idx="123">
                  <c:v>41537</c:v>
                </c:pt>
                <c:pt idx="124">
                  <c:v>41537</c:v>
                </c:pt>
                <c:pt idx="125">
                  <c:v>41537</c:v>
                </c:pt>
                <c:pt idx="126">
                  <c:v>41542</c:v>
                </c:pt>
                <c:pt idx="127">
                  <c:v>41542</c:v>
                </c:pt>
                <c:pt idx="128">
                  <c:v>41542</c:v>
                </c:pt>
                <c:pt idx="129">
                  <c:v>41547</c:v>
                </c:pt>
                <c:pt idx="130">
                  <c:v>41547</c:v>
                </c:pt>
                <c:pt idx="131">
                  <c:v>41558</c:v>
                </c:pt>
                <c:pt idx="132">
                  <c:v>41578</c:v>
                </c:pt>
                <c:pt idx="133">
                  <c:v>41590</c:v>
                </c:pt>
                <c:pt idx="134">
                  <c:v>41590</c:v>
                </c:pt>
                <c:pt idx="135">
                  <c:v>41590</c:v>
                </c:pt>
                <c:pt idx="136">
                  <c:v>41590</c:v>
                </c:pt>
                <c:pt idx="137">
                  <c:v>41597</c:v>
                </c:pt>
                <c:pt idx="138">
                  <c:v>41599</c:v>
                </c:pt>
                <c:pt idx="139">
                  <c:v>41600</c:v>
                </c:pt>
                <c:pt idx="140">
                  <c:v>41669</c:v>
                </c:pt>
                <c:pt idx="141">
                  <c:v>41679</c:v>
                </c:pt>
                <c:pt idx="142">
                  <c:v>41701</c:v>
                </c:pt>
                <c:pt idx="143">
                  <c:v>41710</c:v>
                </c:pt>
                <c:pt idx="144">
                  <c:v>41710</c:v>
                </c:pt>
                <c:pt idx="145">
                  <c:v>41736</c:v>
                </c:pt>
                <c:pt idx="146">
                  <c:v>41736</c:v>
                </c:pt>
                <c:pt idx="147">
                  <c:v>41736</c:v>
                </c:pt>
                <c:pt idx="148">
                  <c:v>41743</c:v>
                </c:pt>
                <c:pt idx="149">
                  <c:v>41743</c:v>
                </c:pt>
                <c:pt idx="150">
                  <c:v>41767</c:v>
                </c:pt>
                <c:pt idx="151">
                  <c:v>41774</c:v>
                </c:pt>
                <c:pt idx="152">
                  <c:v>41774</c:v>
                </c:pt>
                <c:pt idx="153">
                  <c:v>41775</c:v>
                </c:pt>
                <c:pt idx="154">
                  <c:v>41781</c:v>
                </c:pt>
                <c:pt idx="155">
                  <c:v>41786</c:v>
                </c:pt>
                <c:pt idx="156">
                  <c:v>41793</c:v>
                </c:pt>
                <c:pt idx="157">
                  <c:v>41799</c:v>
                </c:pt>
                <c:pt idx="158">
                  <c:v>41799</c:v>
                </c:pt>
                <c:pt idx="159">
                  <c:v>41799</c:v>
                </c:pt>
                <c:pt idx="160">
                  <c:v>41813</c:v>
                </c:pt>
                <c:pt idx="161">
                  <c:v>41824</c:v>
                </c:pt>
                <c:pt idx="162">
                  <c:v>41837</c:v>
                </c:pt>
                <c:pt idx="163">
                  <c:v>41837</c:v>
                </c:pt>
                <c:pt idx="164">
                  <c:v>41845</c:v>
                </c:pt>
                <c:pt idx="165">
                  <c:v>41845</c:v>
                </c:pt>
                <c:pt idx="166">
                  <c:v>41855</c:v>
                </c:pt>
                <c:pt idx="167">
                  <c:v>41855</c:v>
                </c:pt>
                <c:pt idx="168">
                  <c:v>41858</c:v>
                </c:pt>
                <c:pt idx="169">
                  <c:v>41859</c:v>
                </c:pt>
                <c:pt idx="170">
                  <c:v>41859</c:v>
                </c:pt>
                <c:pt idx="171">
                  <c:v>41877</c:v>
                </c:pt>
                <c:pt idx="172">
                  <c:v>41886</c:v>
                </c:pt>
                <c:pt idx="173">
                  <c:v>41886</c:v>
                </c:pt>
                <c:pt idx="174">
                  <c:v>41886</c:v>
                </c:pt>
                <c:pt idx="175">
                  <c:v>41919</c:v>
                </c:pt>
                <c:pt idx="176">
                  <c:v>41919</c:v>
                </c:pt>
                <c:pt idx="177">
                  <c:v>41920</c:v>
                </c:pt>
                <c:pt idx="178">
                  <c:v>41927</c:v>
                </c:pt>
                <c:pt idx="179">
                  <c:v>41928</c:v>
                </c:pt>
                <c:pt idx="180">
                  <c:v>41928</c:v>
                </c:pt>
                <c:pt idx="181">
                  <c:v>41928</c:v>
                </c:pt>
                <c:pt idx="182">
                  <c:v>41933</c:v>
                </c:pt>
                <c:pt idx="183">
                  <c:v>41933</c:v>
                </c:pt>
                <c:pt idx="184">
                  <c:v>41933</c:v>
                </c:pt>
                <c:pt idx="185">
                  <c:v>41933</c:v>
                </c:pt>
                <c:pt idx="186">
                  <c:v>41936</c:v>
                </c:pt>
                <c:pt idx="187">
                  <c:v>41943</c:v>
                </c:pt>
                <c:pt idx="188">
                  <c:v>41962</c:v>
                </c:pt>
                <c:pt idx="189">
                  <c:v>41969</c:v>
                </c:pt>
                <c:pt idx="190">
                  <c:v>41970</c:v>
                </c:pt>
                <c:pt idx="191">
                  <c:v>41971</c:v>
                </c:pt>
                <c:pt idx="192">
                  <c:v>41974</c:v>
                </c:pt>
                <c:pt idx="193">
                  <c:v>41975</c:v>
                </c:pt>
                <c:pt idx="194">
                  <c:v>41982</c:v>
                </c:pt>
                <c:pt idx="195">
                  <c:v>41982</c:v>
                </c:pt>
                <c:pt idx="196">
                  <c:v>41982</c:v>
                </c:pt>
                <c:pt idx="197">
                  <c:v>41983</c:v>
                </c:pt>
                <c:pt idx="198">
                  <c:v>41983</c:v>
                </c:pt>
                <c:pt idx="199">
                  <c:v>41983</c:v>
                </c:pt>
                <c:pt idx="200">
                  <c:v>41983</c:v>
                </c:pt>
                <c:pt idx="201">
                  <c:v>41989</c:v>
                </c:pt>
                <c:pt idx="202">
                  <c:v>41989</c:v>
                </c:pt>
                <c:pt idx="203">
                  <c:v>41991</c:v>
                </c:pt>
                <c:pt idx="204">
                  <c:v>42012</c:v>
                </c:pt>
                <c:pt idx="205">
                  <c:v>42027</c:v>
                </c:pt>
                <c:pt idx="206">
                  <c:v>42031</c:v>
                </c:pt>
                <c:pt idx="207">
                  <c:v>42068</c:v>
                </c:pt>
                <c:pt idx="208">
                  <c:v>42068</c:v>
                </c:pt>
                <c:pt idx="209">
                  <c:v>42072</c:v>
                </c:pt>
                <c:pt idx="210">
                  <c:v>42075</c:v>
                </c:pt>
                <c:pt idx="211">
                  <c:v>42075</c:v>
                </c:pt>
                <c:pt idx="212">
                  <c:v>42094</c:v>
                </c:pt>
                <c:pt idx="213">
                  <c:v>42095</c:v>
                </c:pt>
                <c:pt idx="214">
                  <c:v>42095</c:v>
                </c:pt>
                <c:pt idx="215">
                  <c:v>42096</c:v>
                </c:pt>
                <c:pt idx="216">
                  <c:v>42135</c:v>
                </c:pt>
                <c:pt idx="217">
                  <c:v>42136</c:v>
                </c:pt>
                <c:pt idx="218">
                  <c:v>42137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42150</c:v>
                </c:pt>
                <c:pt idx="226">
                  <c:v>42153</c:v>
                </c:pt>
                <c:pt idx="227">
                  <c:v>42159</c:v>
                </c:pt>
                <c:pt idx="228">
                  <c:v>42165</c:v>
                </c:pt>
                <c:pt idx="229">
                  <c:v>42167</c:v>
                </c:pt>
                <c:pt idx="230">
                  <c:v>42174</c:v>
                </c:pt>
                <c:pt idx="231">
                  <c:v>42187</c:v>
                </c:pt>
                <c:pt idx="232">
                  <c:v>42187</c:v>
                </c:pt>
                <c:pt idx="233">
                  <c:v>42188</c:v>
                </c:pt>
                <c:pt idx="234">
                  <c:v>42188</c:v>
                </c:pt>
                <c:pt idx="235">
                  <c:v>42188</c:v>
                </c:pt>
                <c:pt idx="236">
                  <c:v>42191</c:v>
                </c:pt>
                <c:pt idx="237">
                  <c:v>42194</c:v>
                </c:pt>
                <c:pt idx="238">
                  <c:v>42194</c:v>
                </c:pt>
                <c:pt idx="239">
                  <c:v>42194</c:v>
                </c:pt>
                <c:pt idx="240">
                  <c:v>42208</c:v>
                </c:pt>
                <c:pt idx="241">
                  <c:v>42214</c:v>
                </c:pt>
                <c:pt idx="242">
                  <c:v>42219</c:v>
                </c:pt>
                <c:pt idx="243">
                  <c:v>42219</c:v>
                </c:pt>
                <c:pt idx="244">
                  <c:v>42220</c:v>
                </c:pt>
                <c:pt idx="245">
                  <c:v>42242</c:v>
                </c:pt>
                <c:pt idx="246">
                  <c:v>42244</c:v>
                </c:pt>
                <c:pt idx="247">
                  <c:v>42244</c:v>
                </c:pt>
                <c:pt idx="248">
                  <c:v>42256</c:v>
                </c:pt>
                <c:pt idx="249">
                  <c:v>42272</c:v>
                </c:pt>
                <c:pt idx="250">
                  <c:v>42283</c:v>
                </c:pt>
                <c:pt idx="251">
                  <c:v>42283</c:v>
                </c:pt>
                <c:pt idx="252">
                  <c:v>42283</c:v>
                </c:pt>
                <c:pt idx="253">
                  <c:v>42283</c:v>
                </c:pt>
                <c:pt idx="254">
                  <c:v>42283</c:v>
                </c:pt>
                <c:pt idx="255">
                  <c:v>42290</c:v>
                </c:pt>
                <c:pt idx="256">
                  <c:v>42293</c:v>
                </c:pt>
                <c:pt idx="257">
                  <c:v>42297</c:v>
                </c:pt>
                <c:pt idx="258">
                  <c:v>42298</c:v>
                </c:pt>
                <c:pt idx="259">
                  <c:v>42307</c:v>
                </c:pt>
                <c:pt idx="260">
                  <c:v>42320</c:v>
                </c:pt>
                <c:pt idx="261">
                  <c:v>42327</c:v>
                </c:pt>
                <c:pt idx="262">
                  <c:v>42339</c:v>
                </c:pt>
                <c:pt idx="263">
                  <c:v>42341</c:v>
                </c:pt>
                <c:pt idx="264">
                  <c:v>42352</c:v>
                </c:pt>
                <c:pt idx="265">
                  <c:v>42354</c:v>
                </c:pt>
                <c:pt idx="266">
                  <c:v>42376</c:v>
                </c:pt>
                <c:pt idx="267">
                  <c:v>42377</c:v>
                </c:pt>
                <c:pt idx="268">
                  <c:v>42377</c:v>
                </c:pt>
                <c:pt idx="269">
                  <c:v>42377</c:v>
                </c:pt>
                <c:pt idx="270">
                  <c:v>42389</c:v>
                </c:pt>
                <c:pt idx="271">
                  <c:v>42395</c:v>
                </c:pt>
                <c:pt idx="272">
                  <c:v>42395</c:v>
                </c:pt>
                <c:pt idx="273">
                  <c:v>42396</c:v>
                </c:pt>
                <c:pt idx="274">
                  <c:v>42418</c:v>
                </c:pt>
                <c:pt idx="275">
                  <c:v>42433</c:v>
                </c:pt>
                <c:pt idx="276">
                  <c:v>42438</c:v>
                </c:pt>
                <c:pt idx="277">
                  <c:v>42468</c:v>
                </c:pt>
                <c:pt idx="278">
                  <c:v>42471</c:v>
                </c:pt>
                <c:pt idx="279">
                  <c:v>42492</c:v>
                </c:pt>
                <c:pt idx="280">
                  <c:v>42492</c:v>
                </c:pt>
                <c:pt idx="281">
                  <c:v>42492</c:v>
                </c:pt>
                <c:pt idx="282">
                  <c:v>42500</c:v>
                </c:pt>
                <c:pt idx="283">
                  <c:v>42501</c:v>
                </c:pt>
                <c:pt idx="284">
                  <c:v>42509</c:v>
                </c:pt>
                <c:pt idx="285">
                  <c:v>42509</c:v>
                </c:pt>
                <c:pt idx="286">
                  <c:v>42517</c:v>
                </c:pt>
                <c:pt idx="287">
                  <c:v>42517</c:v>
                </c:pt>
                <c:pt idx="288">
                  <c:v>42517</c:v>
                </c:pt>
                <c:pt idx="289">
                  <c:v>42538</c:v>
                </c:pt>
                <c:pt idx="290">
                  <c:v>42538</c:v>
                </c:pt>
                <c:pt idx="291">
                  <c:v>42538</c:v>
                </c:pt>
                <c:pt idx="292">
                  <c:v>42556</c:v>
                </c:pt>
                <c:pt idx="293">
                  <c:v>42628</c:v>
                </c:pt>
                <c:pt idx="294">
                  <c:v>42639</c:v>
                </c:pt>
                <c:pt idx="295">
                  <c:v>42654</c:v>
                </c:pt>
                <c:pt idx="296">
                  <c:v>42657</c:v>
                </c:pt>
                <c:pt idx="297">
                  <c:v>42676</c:v>
                </c:pt>
                <c:pt idx="298">
                  <c:v>42676</c:v>
                </c:pt>
                <c:pt idx="299">
                  <c:v>42676</c:v>
                </c:pt>
                <c:pt idx="300">
                  <c:v>42676</c:v>
                </c:pt>
                <c:pt idx="301">
                  <c:v>42676</c:v>
                </c:pt>
                <c:pt idx="302">
                  <c:v>42676</c:v>
                </c:pt>
                <c:pt idx="303">
                  <c:v>42676</c:v>
                </c:pt>
                <c:pt idx="304">
                  <c:v>42691</c:v>
                </c:pt>
                <c:pt idx="305">
                  <c:v>42702</c:v>
                </c:pt>
                <c:pt idx="306">
                  <c:v>42724</c:v>
                </c:pt>
                <c:pt idx="307">
                  <c:v>42745</c:v>
                </c:pt>
                <c:pt idx="308">
                  <c:v>42761</c:v>
                </c:pt>
                <c:pt idx="309">
                  <c:v>42787</c:v>
                </c:pt>
                <c:pt idx="310">
                  <c:v>42817</c:v>
                </c:pt>
                <c:pt idx="311">
                  <c:v>42821</c:v>
                </c:pt>
                <c:pt idx="312">
                  <c:v>42828</c:v>
                </c:pt>
                <c:pt idx="313">
                  <c:v>42828</c:v>
                </c:pt>
                <c:pt idx="314">
                  <c:v>42846</c:v>
                </c:pt>
                <c:pt idx="315">
                  <c:v>42860</c:v>
                </c:pt>
                <c:pt idx="316">
                  <c:v>42892</c:v>
                </c:pt>
                <c:pt idx="317">
                  <c:v>42905</c:v>
                </c:pt>
                <c:pt idx="318">
                  <c:v>42920</c:v>
                </c:pt>
                <c:pt idx="319">
                  <c:v>42926</c:v>
                </c:pt>
                <c:pt idx="320">
                  <c:v>42937</c:v>
                </c:pt>
                <c:pt idx="321">
                  <c:v>42943</c:v>
                </c:pt>
                <c:pt idx="322">
                  <c:v>42983</c:v>
                </c:pt>
                <c:pt idx="323">
                  <c:v>42983</c:v>
                </c:pt>
                <c:pt idx="324">
                  <c:v>43024</c:v>
                </c:pt>
                <c:pt idx="325">
                  <c:v>43024</c:v>
                </c:pt>
                <c:pt idx="326">
                  <c:v>43041</c:v>
                </c:pt>
                <c:pt idx="327">
                  <c:v>43041</c:v>
                </c:pt>
                <c:pt idx="328">
                  <c:v>43041</c:v>
                </c:pt>
                <c:pt idx="329">
                  <c:v>43041</c:v>
                </c:pt>
                <c:pt idx="330">
                  <c:v>43052</c:v>
                </c:pt>
                <c:pt idx="331">
                  <c:v>43054</c:v>
                </c:pt>
                <c:pt idx="332">
                  <c:v>43063</c:v>
                </c:pt>
                <c:pt idx="333">
                  <c:v>43073</c:v>
                </c:pt>
                <c:pt idx="334">
                  <c:v>43075</c:v>
                </c:pt>
                <c:pt idx="335">
                  <c:v>43080</c:v>
                </c:pt>
                <c:pt idx="336">
                  <c:v>43080</c:v>
                </c:pt>
                <c:pt idx="337">
                  <c:v>43080</c:v>
                </c:pt>
                <c:pt idx="338">
                  <c:v>43110</c:v>
                </c:pt>
                <c:pt idx="339">
                  <c:v>43131</c:v>
                </c:pt>
                <c:pt idx="340">
                  <c:v>43182</c:v>
                </c:pt>
                <c:pt idx="341">
                  <c:v>43195</c:v>
                </c:pt>
                <c:pt idx="342">
                  <c:v>43199</c:v>
                </c:pt>
                <c:pt idx="343">
                  <c:v>43208</c:v>
                </c:pt>
                <c:pt idx="344">
                  <c:v>43283</c:v>
                </c:pt>
                <c:pt idx="345">
                  <c:v>43283</c:v>
                </c:pt>
                <c:pt idx="346">
                  <c:v>43283</c:v>
                </c:pt>
                <c:pt idx="347">
                  <c:v>43283</c:v>
                </c:pt>
                <c:pt idx="348">
                  <c:v>43283</c:v>
                </c:pt>
                <c:pt idx="349">
                  <c:v>43292</c:v>
                </c:pt>
                <c:pt idx="350">
                  <c:v>43292</c:v>
                </c:pt>
                <c:pt idx="351">
                  <c:v>43306</c:v>
                </c:pt>
                <c:pt idx="352">
                  <c:v>43318</c:v>
                </c:pt>
                <c:pt idx="353">
                  <c:v>43318</c:v>
                </c:pt>
                <c:pt idx="354">
                  <c:v>43318</c:v>
                </c:pt>
                <c:pt idx="355">
                  <c:v>43318</c:v>
                </c:pt>
                <c:pt idx="356">
                  <c:v>43319</c:v>
                </c:pt>
                <c:pt idx="357">
                  <c:v>43347</c:v>
                </c:pt>
                <c:pt idx="358">
                  <c:v>43418</c:v>
                </c:pt>
                <c:pt idx="359">
                  <c:v>43419</c:v>
                </c:pt>
                <c:pt idx="360">
                  <c:v>43420</c:v>
                </c:pt>
                <c:pt idx="361">
                  <c:v>43420</c:v>
                </c:pt>
                <c:pt idx="362">
                  <c:v>43420</c:v>
                </c:pt>
                <c:pt idx="363">
                  <c:v>43423</c:v>
                </c:pt>
                <c:pt idx="364">
                  <c:v>43427</c:v>
                </c:pt>
                <c:pt idx="365">
                  <c:v>43432</c:v>
                </c:pt>
                <c:pt idx="366">
                  <c:v>43433</c:v>
                </c:pt>
                <c:pt idx="367">
                  <c:v>43440</c:v>
                </c:pt>
                <c:pt idx="368">
                  <c:v>43441</c:v>
                </c:pt>
                <c:pt idx="369">
                  <c:v>43452</c:v>
                </c:pt>
                <c:pt idx="370">
                  <c:v>43452</c:v>
                </c:pt>
                <c:pt idx="371">
                  <c:v>43475</c:v>
                </c:pt>
                <c:pt idx="372">
                  <c:v>43475</c:v>
                </c:pt>
                <c:pt idx="373">
                  <c:v>43478</c:v>
                </c:pt>
                <c:pt idx="374">
                  <c:v>43497</c:v>
                </c:pt>
                <c:pt idx="375">
                  <c:v>43507</c:v>
                </c:pt>
                <c:pt idx="376">
                  <c:v>43510</c:v>
                </c:pt>
                <c:pt idx="377">
                  <c:v>43510</c:v>
                </c:pt>
                <c:pt idx="378">
                  <c:v>43514</c:v>
                </c:pt>
                <c:pt idx="379">
                  <c:v>43517</c:v>
                </c:pt>
                <c:pt idx="380">
                  <c:v>43518</c:v>
                </c:pt>
                <c:pt idx="381">
                  <c:v>43521</c:v>
                </c:pt>
                <c:pt idx="382">
                  <c:v>43524</c:v>
                </c:pt>
                <c:pt idx="383">
                  <c:v>43539</c:v>
                </c:pt>
                <c:pt idx="384">
                  <c:v>43544</c:v>
                </c:pt>
                <c:pt idx="385">
                  <c:v>43559</c:v>
                </c:pt>
                <c:pt idx="386">
                  <c:v>43571</c:v>
                </c:pt>
                <c:pt idx="387">
                  <c:v>43572</c:v>
                </c:pt>
                <c:pt idx="388">
                  <c:v>43595</c:v>
                </c:pt>
                <c:pt idx="389">
                  <c:v>43607</c:v>
                </c:pt>
                <c:pt idx="390">
                  <c:v>43678</c:v>
                </c:pt>
                <c:pt idx="391">
                  <c:v>43755</c:v>
                </c:pt>
                <c:pt idx="392">
                  <c:v>43759</c:v>
                </c:pt>
                <c:pt idx="393">
                  <c:v>43759</c:v>
                </c:pt>
                <c:pt idx="394">
                  <c:v>43763</c:v>
                </c:pt>
                <c:pt idx="395">
                  <c:v>43795</c:v>
                </c:pt>
                <c:pt idx="396">
                  <c:v>43812</c:v>
                </c:pt>
                <c:pt idx="397">
                  <c:v>43817</c:v>
                </c:pt>
                <c:pt idx="398">
                  <c:v>43817</c:v>
                </c:pt>
                <c:pt idx="399">
                  <c:v>43837</c:v>
                </c:pt>
                <c:pt idx="400">
                  <c:v>43864</c:v>
                </c:pt>
                <c:pt idx="401">
                  <c:v>43885</c:v>
                </c:pt>
                <c:pt idx="402">
                  <c:v>43922</c:v>
                </c:pt>
                <c:pt idx="403">
                  <c:v>43936</c:v>
                </c:pt>
                <c:pt idx="404">
                  <c:v>43959</c:v>
                </c:pt>
                <c:pt idx="405">
                  <c:v>44062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82-4244-83FD-9209001D9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117184"/>
        <c:axId val="134126752"/>
      </c:lineChart>
      <c:catAx>
        <c:axId val="13411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26752"/>
        <c:crosses val="autoZero"/>
        <c:auto val="1"/>
        <c:lblAlgn val="ctr"/>
        <c:lblOffset val="100"/>
        <c:noMultiLvlLbl val="0"/>
      </c:catAx>
      <c:valAx>
        <c:axId val="134126752"/>
        <c:scaling>
          <c:orientation val="minMax"/>
          <c:min val="3908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1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transistor estimated lifespan (m)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Feuil9!$J$1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3.1830165166110334E-2"/>
                  <c:y val="-0.422693569553805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Feuil9!$F$2:$F$407</c:f>
              <c:numCache>
                <c:formatCode>mmm\-yy</c:formatCode>
                <c:ptCount val="406"/>
                <c:pt idx="0">
                  <c:v>39094</c:v>
                </c:pt>
                <c:pt idx="1">
                  <c:v>40122</c:v>
                </c:pt>
                <c:pt idx="2">
                  <c:v>40122</c:v>
                </c:pt>
                <c:pt idx="3">
                  <c:v>40122</c:v>
                </c:pt>
                <c:pt idx="4">
                  <c:v>40122</c:v>
                </c:pt>
                <c:pt idx="5">
                  <c:v>40142</c:v>
                </c:pt>
                <c:pt idx="6">
                  <c:v>40142</c:v>
                </c:pt>
                <c:pt idx="7">
                  <c:v>40142</c:v>
                </c:pt>
                <c:pt idx="8">
                  <c:v>40142</c:v>
                </c:pt>
                <c:pt idx="9">
                  <c:v>40190</c:v>
                </c:pt>
                <c:pt idx="10">
                  <c:v>40190</c:v>
                </c:pt>
                <c:pt idx="11">
                  <c:v>40190</c:v>
                </c:pt>
                <c:pt idx="12">
                  <c:v>40190</c:v>
                </c:pt>
                <c:pt idx="13">
                  <c:v>40218</c:v>
                </c:pt>
                <c:pt idx="14">
                  <c:v>40778</c:v>
                </c:pt>
                <c:pt idx="15">
                  <c:v>40778</c:v>
                </c:pt>
                <c:pt idx="16">
                  <c:v>40778</c:v>
                </c:pt>
                <c:pt idx="17">
                  <c:v>40778</c:v>
                </c:pt>
                <c:pt idx="18">
                  <c:v>40870</c:v>
                </c:pt>
                <c:pt idx="19">
                  <c:v>40870</c:v>
                </c:pt>
                <c:pt idx="20">
                  <c:v>40961</c:v>
                </c:pt>
                <c:pt idx="21">
                  <c:v>40961</c:v>
                </c:pt>
                <c:pt idx="22">
                  <c:v>40961</c:v>
                </c:pt>
                <c:pt idx="23">
                  <c:v>40961</c:v>
                </c:pt>
                <c:pt idx="24">
                  <c:v>40962</c:v>
                </c:pt>
                <c:pt idx="25">
                  <c:v>40962</c:v>
                </c:pt>
                <c:pt idx="26">
                  <c:v>40962</c:v>
                </c:pt>
                <c:pt idx="27">
                  <c:v>40962</c:v>
                </c:pt>
                <c:pt idx="28">
                  <c:v>40962</c:v>
                </c:pt>
                <c:pt idx="29">
                  <c:v>40962</c:v>
                </c:pt>
                <c:pt idx="30">
                  <c:v>40966</c:v>
                </c:pt>
                <c:pt idx="31">
                  <c:v>40966</c:v>
                </c:pt>
                <c:pt idx="32">
                  <c:v>40973</c:v>
                </c:pt>
                <c:pt idx="33">
                  <c:v>40974</c:v>
                </c:pt>
                <c:pt idx="34">
                  <c:v>40977</c:v>
                </c:pt>
                <c:pt idx="35">
                  <c:v>40993</c:v>
                </c:pt>
                <c:pt idx="36">
                  <c:v>41005</c:v>
                </c:pt>
                <c:pt idx="37">
                  <c:v>41005</c:v>
                </c:pt>
                <c:pt idx="38">
                  <c:v>41005</c:v>
                </c:pt>
                <c:pt idx="39">
                  <c:v>41043</c:v>
                </c:pt>
                <c:pt idx="40">
                  <c:v>41106</c:v>
                </c:pt>
                <c:pt idx="41">
                  <c:v>41107</c:v>
                </c:pt>
                <c:pt idx="42">
                  <c:v>41107</c:v>
                </c:pt>
                <c:pt idx="43">
                  <c:v>41107</c:v>
                </c:pt>
                <c:pt idx="44">
                  <c:v>41107</c:v>
                </c:pt>
                <c:pt idx="45">
                  <c:v>41108</c:v>
                </c:pt>
                <c:pt idx="46">
                  <c:v>41108</c:v>
                </c:pt>
                <c:pt idx="47">
                  <c:v>41127</c:v>
                </c:pt>
                <c:pt idx="48">
                  <c:v>41127</c:v>
                </c:pt>
                <c:pt idx="49">
                  <c:v>41172</c:v>
                </c:pt>
                <c:pt idx="50">
                  <c:v>41177</c:v>
                </c:pt>
                <c:pt idx="51">
                  <c:v>41185</c:v>
                </c:pt>
                <c:pt idx="52">
                  <c:v>41222</c:v>
                </c:pt>
                <c:pt idx="53">
                  <c:v>41253</c:v>
                </c:pt>
                <c:pt idx="54">
                  <c:v>41253</c:v>
                </c:pt>
                <c:pt idx="55">
                  <c:v>41253</c:v>
                </c:pt>
                <c:pt idx="56">
                  <c:v>41253</c:v>
                </c:pt>
                <c:pt idx="57">
                  <c:v>41254</c:v>
                </c:pt>
                <c:pt idx="58">
                  <c:v>41254</c:v>
                </c:pt>
                <c:pt idx="59">
                  <c:v>41260</c:v>
                </c:pt>
                <c:pt idx="60">
                  <c:v>41260</c:v>
                </c:pt>
                <c:pt idx="61">
                  <c:v>41261</c:v>
                </c:pt>
                <c:pt idx="62">
                  <c:v>41261</c:v>
                </c:pt>
                <c:pt idx="63">
                  <c:v>41261</c:v>
                </c:pt>
                <c:pt idx="64">
                  <c:v>41261</c:v>
                </c:pt>
                <c:pt idx="65">
                  <c:v>41298</c:v>
                </c:pt>
                <c:pt idx="66">
                  <c:v>41306</c:v>
                </c:pt>
                <c:pt idx="67">
                  <c:v>41333</c:v>
                </c:pt>
                <c:pt idx="68">
                  <c:v>41340</c:v>
                </c:pt>
                <c:pt idx="69">
                  <c:v>41340</c:v>
                </c:pt>
                <c:pt idx="70">
                  <c:v>41340</c:v>
                </c:pt>
                <c:pt idx="71">
                  <c:v>41345</c:v>
                </c:pt>
                <c:pt idx="72">
                  <c:v>41345</c:v>
                </c:pt>
                <c:pt idx="73">
                  <c:v>41345</c:v>
                </c:pt>
                <c:pt idx="74">
                  <c:v>41352</c:v>
                </c:pt>
                <c:pt idx="75">
                  <c:v>41356</c:v>
                </c:pt>
                <c:pt idx="76">
                  <c:v>41386</c:v>
                </c:pt>
                <c:pt idx="77">
                  <c:v>41386</c:v>
                </c:pt>
                <c:pt idx="78">
                  <c:v>41402</c:v>
                </c:pt>
                <c:pt idx="79">
                  <c:v>41402</c:v>
                </c:pt>
                <c:pt idx="80">
                  <c:v>41402</c:v>
                </c:pt>
                <c:pt idx="81">
                  <c:v>41422</c:v>
                </c:pt>
                <c:pt idx="82">
                  <c:v>41422</c:v>
                </c:pt>
                <c:pt idx="83">
                  <c:v>41422</c:v>
                </c:pt>
                <c:pt idx="84">
                  <c:v>41423</c:v>
                </c:pt>
                <c:pt idx="85">
                  <c:v>41423</c:v>
                </c:pt>
                <c:pt idx="86">
                  <c:v>41423</c:v>
                </c:pt>
                <c:pt idx="87">
                  <c:v>41428</c:v>
                </c:pt>
                <c:pt idx="88">
                  <c:v>41429</c:v>
                </c:pt>
                <c:pt idx="89">
                  <c:v>41430</c:v>
                </c:pt>
                <c:pt idx="90">
                  <c:v>41430</c:v>
                </c:pt>
                <c:pt idx="91">
                  <c:v>41431</c:v>
                </c:pt>
                <c:pt idx="92">
                  <c:v>41431</c:v>
                </c:pt>
                <c:pt idx="93">
                  <c:v>41436</c:v>
                </c:pt>
                <c:pt idx="94">
                  <c:v>41436</c:v>
                </c:pt>
                <c:pt idx="95">
                  <c:v>41436</c:v>
                </c:pt>
                <c:pt idx="96">
                  <c:v>41449</c:v>
                </c:pt>
                <c:pt idx="97">
                  <c:v>41449</c:v>
                </c:pt>
                <c:pt idx="98">
                  <c:v>41449</c:v>
                </c:pt>
                <c:pt idx="99">
                  <c:v>41449</c:v>
                </c:pt>
                <c:pt idx="100">
                  <c:v>41451</c:v>
                </c:pt>
                <c:pt idx="101">
                  <c:v>41451</c:v>
                </c:pt>
                <c:pt idx="102">
                  <c:v>41453</c:v>
                </c:pt>
                <c:pt idx="103">
                  <c:v>41456</c:v>
                </c:pt>
                <c:pt idx="104">
                  <c:v>41456</c:v>
                </c:pt>
                <c:pt idx="105">
                  <c:v>41456</c:v>
                </c:pt>
                <c:pt idx="106">
                  <c:v>41466</c:v>
                </c:pt>
                <c:pt idx="107">
                  <c:v>41466</c:v>
                </c:pt>
                <c:pt idx="108">
                  <c:v>41467</c:v>
                </c:pt>
                <c:pt idx="109">
                  <c:v>41467</c:v>
                </c:pt>
                <c:pt idx="110">
                  <c:v>41495</c:v>
                </c:pt>
                <c:pt idx="111">
                  <c:v>41495</c:v>
                </c:pt>
                <c:pt idx="112">
                  <c:v>41495</c:v>
                </c:pt>
                <c:pt idx="113">
                  <c:v>41530</c:v>
                </c:pt>
                <c:pt idx="114">
                  <c:v>41530</c:v>
                </c:pt>
                <c:pt idx="115">
                  <c:v>41530</c:v>
                </c:pt>
                <c:pt idx="116">
                  <c:v>41530</c:v>
                </c:pt>
                <c:pt idx="117">
                  <c:v>41530</c:v>
                </c:pt>
                <c:pt idx="118">
                  <c:v>41530</c:v>
                </c:pt>
                <c:pt idx="119">
                  <c:v>41530</c:v>
                </c:pt>
                <c:pt idx="120">
                  <c:v>41530</c:v>
                </c:pt>
                <c:pt idx="121">
                  <c:v>41536</c:v>
                </c:pt>
                <c:pt idx="122">
                  <c:v>41536</c:v>
                </c:pt>
                <c:pt idx="123">
                  <c:v>41537</c:v>
                </c:pt>
                <c:pt idx="124">
                  <c:v>41537</c:v>
                </c:pt>
                <c:pt idx="125">
                  <c:v>41537</c:v>
                </c:pt>
                <c:pt idx="126">
                  <c:v>41542</c:v>
                </c:pt>
                <c:pt idx="127">
                  <c:v>41542</c:v>
                </c:pt>
                <c:pt idx="128">
                  <c:v>41542</c:v>
                </c:pt>
                <c:pt idx="129">
                  <c:v>41547</c:v>
                </c:pt>
                <c:pt idx="130">
                  <c:v>41547</c:v>
                </c:pt>
                <c:pt idx="131">
                  <c:v>41558</c:v>
                </c:pt>
                <c:pt idx="132">
                  <c:v>41578</c:v>
                </c:pt>
                <c:pt idx="133">
                  <c:v>41590</c:v>
                </c:pt>
                <c:pt idx="134">
                  <c:v>41590</c:v>
                </c:pt>
                <c:pt idx="135">
                  <c:v>41590</c:v>
                </c:pt>
                <c:pt idx="136">
                  <c:v>41590</c:v>
                </c:pt>
                <c:pt idx="137">
                  <c:v>41597</c:v>
                </c:pt>
                <c:pt idx="138">
                  <c:v>41599</c:v>
                </c:pt>
                <c:pt idx="139">
                  <c:v>41600</c:v>
                </c:pt>
                <c:pt idx="140">
                  <c:v>41669</c:v>
                </c:pt>
                <c:pt idx="141">
                  <c:v>41679</c:v>
                </c:pt>
                <c:pt idx="142">
                  <c:v>41701</c:v>
                </c:pt>
                <c:pt idx="143">
                  <c:v>41710</c:v>
                </c:pt>
                <c:pt idx="144">
                  <c:v>41710</c:v>
                </c:pt>
                <c:pt idx="145">
                  <c:v>41736</c:v>
                </c:pt>
                <c:pt idx="146">
                  <c:v>41736</c:v>
                </c:pt>
                <c:pt idx="147">
                  <c:v>41736</c:v>
                </c:pt>
                <c:pt idx="148">
                  <c:v>41743</c:v>
                </c:pt>
                <c:pt idx="149">
                  <c:v>41743</c:v>
                </c:pt>
                <c:pt idx="150">
                  <c:v>41767</c:v>
                </c:pt>
                <c:pt idx="151">
                  <c:v>41774</c:v>
                </c:pt>
                <c:pt idx="152">
                  <c:v>41774</c:v>
                </c:pt>
                <c:pt idx="153">
                  <c:v>41775</c:v>
                </c:pt>
                <c:pt idx="154">
                  <c:v>41781</c:v>
                </c:pt>
                <c:pt idx="155">
                  <c:v>41786</c:v>
                </c:pt>
                <c:pt idx="156">
                  <c:v>41793</c:v>
                </c:pt>
                <c:pt idx="157">
                  <c:v>41799</c:v>
                </c:pt>
                <c:pt idx="158">
                  <c:v>41799</c:v>
                </c:pt>
                <c:pt idx="159">
                  <c:v>41799</c:v>
                </c:pt>
                <c:pt idx="160">
                  <c:v>41813</c:v>
                </c:pt>
                <c:pt idx="161">
                  <c:v>41824</c:v>
                </c:pt>
                <c:pt idx="162">
                  <c:v>41837</c:v>
                </c:pt>
                <c:pt idx="163">
                  <c:v>41837</c:v>
                </c:pt>
                <c:pt idx="164">
                  <c:v>41845</c:v>
                </c:pt>
                <c:pt idx="165">
                  <c:v>41845</c:v>
                </c:pt>
                <c:pt idx="166">
                  <c:v>41855</c:v>
                </c:pt>
                <c:pt idx="167">
                  <c:v>41855</c:v>
                </c:pt>
                <c:pt idx="168">
                  <c:v>41858</c:v>
                </c:pt>
                <c:pt idx="169">
                  <c:v>41859</c:v>
                </c:pt>
                <c:pt idx="170">
                  <c:v>41859</c:v>
                </c:pt>
                <c:pt idx="171">
                  <c:v>41877</c:v>
                </c:pt>
                <c:pt idx="172">
                  <c:v>41886</c:v>
                </c:pt>
                <c:pt idx="173">
                  <c:v>41886</c:v>
                </c:pt>
                <c:pt idx="174">
                  <c:v>41886</c:v>
                </c:pt>
                <c:pt idx="175">
                  <c:v>41919</c:v>
                </c:pt>
                <c:pt idx="176">
                  <c:v>41919</c:v>
                </c:pt>
                <c:pt idx="177">
                  <c:v>41920</c:v>
                </c:pt>
                <c:pt idx="178">
                  <c:v>41927</c:v>
                </c:pt>
                <c:pt idx="179">
                  <c:v>41928</c:v>
                </c:pt>
                <c:pt idx="180">
                  <c:v>41928</c:v>
                </c:pt>
                <c:pt idx="181">
                  <c:v>41928</c:v>
                </c:pt>
                <c:pt idx="182">
                  <c:v>41933</c:v>
                </c:pt>
                <c:pt idx="183">
                  <c:v>41933</c:v>
                </c:pt>
                <c:pt idx="184">
                  <c:v>41933</c:v>
                </c:pt>
                <c:pt idx="185">
                  <c:v>41933</c:v>
                </c:pt>
                <c:pt idx="186">
                  <c:v>41936</c:v>
                </c:pt>
                <c:pt idx="187">
                  <c:v>41943</c:v>
                </c:pt>
                <c:pt idx="188">
                  <c:v>41962</c:v>
                </c:pt>
                <c:pt idx="189">
                  <c:v>41969</c:v>
                </c:pt>
                <c:pt idx="190">
                  <c:v>41970</c:v>
                </c:pt>
                <c:pt idx="191">
                  <c:v>41971</c:v>
                </c:pt>
                <c:pt idx="192">
                  <c:v>41974</c:v>
                </c:pt>
                <c:pt idx="193">
                  <c:v>41975</c:v>
                </c:pt>
                <c:pt idx="194">
                  <c:v>41982</c:v>
                </c:pt>
                <c:pt idx="195">
                  <c:v>41982</c:v>
                </c:pt>
                <c:pt idx="196">
                  <c:v>41982</c:v>
                </c:pt>
                <c:pt idx="197">
                  <c:v>41983</c:v>
                </c:pt>
                <c:pt idx="198">
                  <c:v>41983</c:v>
                </c:pt>
                <c:pt idx="199">
                  <c:v>41983</c:v>
                </c:pt>
                <c:pt idx="200">
                  <c:v>41983</c:v>
                </c:pt>
                <c:pt idx="201">
                  <c:v>41989</c:v>
                </c:pt>
                <c:pt idx="202">
                  <c:v>41989</c:v>
                </c:pt>
                <c:pt idx="203">
                  <c:v>41991</c:v>
                </c:pt>
                <c:pt idx="204">
                  <c:v>42012</c:v>
                </c:pt>
                <c:pt idx="205">
                  <c:v>42027</c:v>
                </c:pt>
                <c:pt idx="206">
                  <c:v>42031</c:v>
                </c:pt>
                <c:pt idx="207">
                  <c:v>42068</c:v>
                </c:pt>
                <c:pt idx="208">
                  <c:v>42068</c:v>
                </c:pt>
                <c:pt idx="209">
                  <c:v>42072</c:v>
                </c:pt>
                <c:pt idx="210">
                  <c:v>42075</c:v>
                </c:pt>
                <c:pt idx="211">
                  <c:v>42075</c:v>
                </c:pt>
                <c:pt idx="212">
                  <c:v>42094</c:v>
                </c:pt>
                <c:pt idx="213">
                  <c:v>42095</c:v>
                </c:pt>
                <c:pt idx="214">
                  <c:v>42095</c:v>
                </c:pt>
                <c:pt idx="215">
                  <c:v>42096</c:v>
                </c:pt>
                <c:pt idx="216">
                  <c:v>42135</c:v>
                </c:pt>
                <c:pt idx="217">
                  <c:v>42136</c:v>
                </c:pt>
                <c:pt idx="218">
                  <c:v>42137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42150</c:v>
                </c:pt>
                <c:pt idx="226">
                  <c:v>42153</c:v>
                </c:pt>
                <c:pt idx="227">
                  <c:v>42159</c:v>
                </c:pt>
                <c:pt idx="228">
                  <c:v>42165</c:v>
                </c:pt>
                <c:pt idx="229">
                  <c:v>42167</c:v>
                </c:pt>
                <c:pt idx="230">
                  <c:v>42174</c:v>
                </c:pt>
                <c:pt idx="231">
                  <c:v>42187</c:v>
                </c:pt>
                <c:pt idx="232">
                  <c:v>42187</c:v>
                </c:pt>
                <c:pt idx="233">
                  <c:v>42188</c:v>
                </c:pt>
                <c:pt idx="234">
                  <c:v>42188</c:v>
                </c:pt>
                <c:pt idx="235">
                  <c:v>42188</c:v>
                </c:pt>
                <c:pt idx="236">
                  <c:v>42191</c:v>
                </c:pt>
                <c:pt idx="237">
                  <c:v>42194</c:v>
                </c:pt>
                <c:pt idx="238">
                  <c:v>42194</c:v>
                </c:pt>
                <c:pt idx="239">
                  <c:v>42194</c:v>
                </c:pt>
                <c:pt idx="240">
                  <c:v>42208</c:v>
                </c:pt>
                <c:pt idx="241">
                  <c:v>42214</c:v>
                </c:pt>
                <c:pt idx="242">
                  <c:v>42219</c:v>
                </c:pt>
                <c:pt idx="243">
                  <c:v>42219</c:v>
                </c:pt>
                <c:pt idx="244">
                  <c:v>42220</c:v>
                </c:pt>
                <c:pt idx="245">
                  <c:v>42242</c:v>
                </c:pt>
                <c:pt idx="246">
                  <c:v>42244</c:v>
                </c:pt>
                <c:pt idx="247">
                  <c:v>42244</c:v>
                </c:pt>
                <c:pt idx="248">
                  <c:v>42256</c:v>
                </c:pt>
                <c:pt idx="249">
                  <c:v>42272</c:v>
                </c:pt>
                <c:pt idx="250">
                  <c:v>42283</c:v>
                </c:pt>
                <c:pt idx="251">
                  <c:v>42283</c:v>
                </c:pt>
                <c:pt idx="252">
                  <c:v>42283</c:v>
                </c:pt>
                <c:pt idx="253">
                  <c:v>42283</c:v>
                </c:pt>
                <c:pt idx="254">
                  <c:v>42283</c:v>
                </c:pt>
                <c:pt idx="255">
                  <c:v>42290</c:v>
                </c:pt>
                <c:pt idx="256">
                  <c:v>42293</c:v>
                </c:pt>
                <c:pt idx="257">
                  <c:v>42297</c:v>
                </c:pt>
                <c:pt idx="258">
                  <c:v>42298</c:v>
                </c:pt>
                <c:pt idx="259">
                  <c:v>42307</c:v>
                </c:pt>
                <c:pt idx="260">
                  <c:v>42320</c:v>
                </c:pt>
                <c:pt idx="261">
                  <c:v>42327</c:v>
                </c:pt>
                <c:pt idx="262">
                  <c:v>42339</c:v>
                </c:pt>
                <c:pt idx="263">
                  <c:v>42341</c:v>
                </c:pt>
                <c:pt idx="264">
                  <c:v>42352</c:v>
                </c:pt>
                <c:pt idx="265">
                  <c:v>42354</c:v>
                </c:pt>
                <c:pt idx="266">
                  <c:v>42376</c:v>
                </c:pt>
                <c:pt idx="267">
                  <c:v>42377</c:v>
                </c:pt>
                <c:pt idx="268">
                  <c:v>42377</c:v>
                </c:pt>
                <c:pt idx="269">
                  <c:v>42377</c:v>
                </c:pt>
                <c:pt idx="270">
                  <c:v>42389</c:v>
                </c:pt>
                <c:pt idx="271">
                  <c:v>42395</c:v>
                </c:pt>
                <c:pt idx="272">
                  <c:v>42395</c:v>
                </c:pt>
                <c:pt idx="273">
                  <c:v>42396</c:v>
                </c:pt>
                <c:pt idx="274">
                  <c:v>42418</c:v>
                </c:pt>
                <c:pt idx="275">
                  <c:v>42433</c:v>
                </c:pt>
                <c:pt idx="276">
                  <c:v>42438</c:v>
                </c:pt>
                <c:pt idx="277">
                  <c:v>42468</c:v>
                </c:pt>
                <c:pt idx="278">
                  <c:v>42471</c:v>
                </c:pt>
                <c:pt idx="279">
                  <c:v>42492</c:v>
                </c:pt>
                <c:pt idx="280">
                  <c:v>42492</c:v>
                </c:pt>
                <c:pt idx="281">
                  <c:v>42492</c:v>
                </c:pt>
                <c:pt idx="282">
                  <c:v>42500</c:v>
                </c:pt>
                <c:pt idx="283">
                  <c:v>42501</c:v>
                </c:pt>
                <c:pt idx="284">
                  <c:v>42509</c:v>
                </c:pt>
                <c:pt idx="285">
                  <c:v>42509</c:v>
                </c:pt>
                <c:pt idx="286">
                  <c:v>42517</c:v>
                </c:pt>
                <c:pt idx="287">
                  <c:v>42517</c:v>
                </c:pt>
                <c:pt idx="288">
                  <c:v>42517</c:v>
                </c:pt>
                <c:pt idx="289">
                  <c:v>42538</c:v>
                </c:pt>
                <c:pt idx="290">
                  <c:v>42538</c:v>
                </c:pt>
                <c:pt idx="291">
                  <c:v>42538</c:v>
                </c:pt>
                <c:pt idx="292">
                  <c:v>42556</c:v>
                </c:pt>
                <c:pt idx="293">
                  <c:v>42628</c:v>
                </c:pt>
                <c:pt idx="294">
                  <c:v>42639</c:v>
                </c:pt>
                <c:pt idx="295">
                  <c:v>42654</c:v>
                </c:pt>
                <c:pt idx="296">
                  <c:v>42657</c:v>
                </c:pt>
                <c:pt idx="297">
                  <c:v>42676</c:v>
                </c:pt>
                <c:pt idx="298">
                  <c:v>42676</c:v>
                </c:pt>
                <c:pt idx="299">
                  <c:v>42676</c:v>
                </c:pt>
                <c:pt idx="300">
                  <c:v>42676</c:v>
                </c:pt>
                <c:pt idx="301">
                  <c:v>42676</c:v>
                </c:pt>
                <c:pt idx="302">
                  <c:v>42676</c:v>
                </c:pt>
                <c:pt idx="303">
                  <c:v>42676</c:v>
                </c:pt>
                <c:pt idx="304">
                  <c:v>42691</c:v>
                </c:pt>
                <c:pt idx="305">
                  <c:v>42702</c:v>
                </c:pt>
                <c:pt idx="306">
                  <c:v>42724</c:v>
                </c:pt>
                <c:pt idx="307">
                  <c:v>42745</c:v>
                </c:pt>
                <c:pt idx="308">
                  <c:v>42761</c:v>
                </c:pt>
                <c:pt idx="309">
                  <c:v>42787</c:v>
                </c:pt>
                <c:pt idx="310">
                  <c:v>42817</c:v>
                </c:pt>
                <c:pt idx="311">
                  <c:v>42821</c:v>
                </c:pt>
                <c:pt idx="312">
                  <c:v>42828</c:v>
                </c:pt>
                <c:pt idx="313">
                  <c:v>42828</c:v>
                </c:pt>
                <c:pt idx="314">
                  <c:v>42846</c:v>
                </c:pt>
                <c:pt idx="315">
                  <c:v>42860</c:v>
                </c:pt>
                <c:pt idx="316">
                  <c:v>42892</c:v>
                </c:pt>
                <c:pt idx="317">
                  <c:v>42905</c:v>
                </c:pt>
                <c:pt idx="318">
                  <c:v>42920</c:v>
                </c:pt>
                <c:pt idx="319">
                  <c:v>42926</c:v>
                </c:pt>
                <c:pt idx="320">
                  <c:v>42937</c:v>
                </c:pt>
                <c:pt idx="321">
                  <c:v>42943</c:v>
                </c:pt>
                <c:pt idx="322">
                  <c:v>42983</c:v>
                </c:pt>
                <c:pt idx="323">
                  <c:v>42983</c:v>
                </c:pt>
                <c:pt idx="324">
                  <c:v>43024</c:v>
                </c:pt>
                <c:pt idx="325">
                  <c:v>43024</c:v>
                </c:pt>
                <c:pt idx="326">
                  <c:v>43041</c:v>
                </c:pt>
                <c:pt idx="327">
                  <c:v>43041</c:v>
                </c:pt>
                <c:pt idx="328">
                  <c:v>43041</c:v>
                </c:pt>
                <c:pt idx="329">
                  <c:v>43041</c:v>
                </c:pt>
                <c:pt idx="330">
                  <c:v>43052</c:v>
                </c:pt>
                <c:pt idx="331">
                  <c:v>43054</c:v>
                </c:pt>
                <c:pt idx="332">
                  <c:v>43063</c:v>
                </c:pt>
                <c:pt idx="333">
                  <c:v>43073</c:v>
                </c:pt>
                <c:pt idx="334">
                  <c:v>43075</c:v>
                </c:pt>
                <c:pt idx="335">
                  <c:v>43080</c:v>
                </c:pt>
                <c:pt idx="336">
                  <c:v>43080</c:v>
                </c:pt>
                <c:pt idx="337">
                  <c:v>43080</c:v>
                </c:pt>
                <c:pt idx="338">
                  <c:v>43110</c:v>
                </c:pt>
                <c:pt idx="339">
                  <c:v>43131</c:v>
                </c:pt>
                <c:pt idx="340">
                  <c:v>43182</c:v>
                </c:pt>
                <c:pt idx="341">
                  <c:v>43195</c:v>
                </c:pt>
                <c:pt idx="342">
                  <c:v>43199</c:v>
                </c:pt>
                <c:pt idx="343">
                  <c:v>43208</c:v>
                </c:pt>
                <c:pt idx="344">
                  <c:v>43283</c:v>
                </c:pt>
                <c:pt idx="345">
                  <c:v>43283</c:v>
                </c:pt>
                <c:pt idx="346">
                  <c:v>43283</c:v>
                </c:pt>
                <c:pt idx="347">
                  <c:v>43283</c:v>
                </c:pt>
                <c:pt idx="348">
                  <c:v>43283</c:v>
                </c:pt>
                <c:pt idx="349">
                  <c:v>43292</c:v>
                </c:pt>
                <c:pt idx="350">
                  <c:v>43292</c:v>
                </c:pt>
                <c:pt idx="351">
                  <c:v>43306</c:v>
                </c:pt>
                <c:pt idx="352">
                  <c:v>43318</c:v>
                </c:pt>
                <c:pt idx="353">
                  <c:v>43318</c:v>
                </c:pt>
                <c:pt idx="354">
                  <c:v>43318</c:v>
                </c:pt>
                <c:pt idx="355">
                  <c:v>43318</c:v>
                </c:pt>
                <c:pt idx="356">
                  <c:v>43319</c:v>
                </c:pt>
                <c:pt idx="357">
                  <c:v>43347</c:v>
                </c:pt>
                <c:pt idx="358">
                  <c:v>43418</c:v>
                </c:pt>
                <c:pt idx="359">
                  <c:v>43419</c:v>
                </c:pt>
                <c:pt idx="360">
                  <c:v>43420</c:v>
                </c:pt>
                <c:pt idx="361">
                  <c:v>43420</c:v>
                </c:pt>
                <c:pt idx="362">
                  <c:v>43420</c:v>
                </c:pt>
                <c:pt idx="363">
                  <c:v>43423</c:v>
                </c:pt>
                <c:pt idx="364">
                  <c:v>43427</c:v>
                </c:pt>
                <c:pt idx="365">
                  <c:v>43432</c:v>
                </c:pt>
                <c:pt idx="366">
                  <c:v>43433</c:v>
                </c:pt>
                <c:pt idx="367">
                  <c:v>43440</c:v>
                </c:pt>
                <c:pt idx="368">
                  <c:v>43441</c:v>
                </c:pt>
                <c:pt idx="369">
                  <c:v>43452</c:v>
                </c:pt>
                <c:pt idx="370">
                  <c:v>43452</c:v>
                </c:pt>
                <c:pt idx="371">
                  <c:v>43475</c:v>
                </c:pt>
                <c:pt idx="372">
                  <c:v>43475</c:v>
                </c:pt>
                <c:pt idx="373">
                  <c:v>43478</c:v>
                </c:pt>
                <c:pt idx="374">
                  <c:v>43497</c:v>
                </c:pt>
                <c:pt idx="375">
                  <c:v>43507</c:v>
                </c:pt>
                <c:pt idx="376">
                  <c:v>43510</c:v>
                </c:pt>
                <c:pt idx="377">
                  <c:v>43510</c:v>
                </c:pt>
                <c:pt idx="378">
                  <c:v>43514</c:v>
                </c:pt>
                <c:pt idx="379">
                  <c:v>43517</c:v>
                </c:pt>
                <c:pt idx="380">
                  <c:v>43518</c:v>
                </c:pt>
                <c:pt idx="381">
                  <c:v>43521</c:v>
                </c:pt>
                <c:pt idx="382">
                  <c:v>43524</c:v>
                </c:pt>
                <c:pt idx="383">
                  <c:v>43539</c:v>
                </c:pt>
                <c:pt idx="384">
                  <c:v>43544</c:v>
                </c:pt>
                <c:pt idx="385">
                  <c:v>43559</c:v>
                </c:pt>
                <c:pt idx="386">
                  <c:v>43571</c:v>
                </c:pt>
                <c:pt idx="387">
                  <c:v>43572</c:v>
                </c:pt>
                <c:pt idx="388">
                  <c:v>43595</c:v>
                </c:pt>
                <c:pt idx="389">
                  <c:v>43607</c:v>
                </c:pt>
                <c:pt idx="390">
                  <c:v>43678</c:v>
                </c:pt>
                <c:pt idx="391">
                  <c:v>43755</c:v>
                </c:pt>
                <c:pt idx="392">
                  <c:v>43759</c:v>
                </c:pt>
                <c:pt idx="393">
                  <c:v>43759</c:v>
                </c:pt>
                <c:pt idx="394">
                  <c:v>43763</c:v>
                </c:pt>
                <c:pt idx="395">
                  <c:v>43795</c:v>
                </c:pt>
                <c:pt idx="396">
                  <c:v>43812</c:v>
                </c:pt>
                <c:pt idx="397">
                  <c:v>43817</c:v>
                </c:pt>
                <c:pt idx="398">
                  <c:v>43817</c:v>
                </c:pt>
                <c:pt idx="399">
                  <c:v>43837</c:v>
                </c:pt>
                <c:pt idx="400">
                  <c:v>43864</c:v>
                </c:pt>
                <c:pt idx="401">
                  <c:v>43885</c:v>
                </c:pt>
                <c:pt idx="402">
                  <c:v>43922</c:v>
                </c:pt>
                <c:pt idx="403">
                  <c:v>43936</c:v>
                </c:pt>
                <c:pt idx="404">
                  <c:v>43959</c:v>
                </c:pt>
                <c:pt idx="405">
                  <c:v>44062</c:v>
                </c:pt>
              </c:numCache>
            </c:numRef>
          </c:cat>
          <c:val>
            <c:numRef>
              <c:f>Feuil9!$J$2:$J$407</c:f>
              <c:numCache>
                <c:formatCode>General</c:formatCode>
                <c:ptCount val="406"/>
                <c:pt idx="0">
                  <c:v>265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246</c:v>
                </c:pt>
                <c:pt idx="14">
                  <c:v>210</c:v>
                </c:pt>
                <c:pt idx="15">
                  <c:v>210</c:v>
                </c:pt>
                <c:pt idx="16">
                  <c:v>228</c:v>
                </c:pt>
                <c:pt idx="17">
                  <c:v>228</c:v>
                </c:pt>
                <c:pt idx="18">
                  <c:v>225</c:v>
                </c:pt>
                <c:pt idx="19">
                  <c:v>225</c:v>
                </c:pt>
                <c:pt idx="20">
                  <c:v>222</c:v>
                </c:pt>
                <c:pt idx="21">
                  <c:v>222</c:v>
                </c:pt>
                <c:pt idx="22">
                  <c:v>222</c:v>
                </c:pt>
                <c:pt idx="23">
                  <c:v>222</c:v>
                </c:pt>
                <c:pt idx="24">
                  <c:v>222</c:v>
                </c:pt>
                <c:pt idx="25">
                  <c:v>222</c:v>
                </c:pt>
                <c:pt idx="26">
                  <c:v>222</c:v>
                </c:pt>
                <c:pt idx="27">
                  <c:v>222</c:v>
                </c:pt>
                <c:pt idx="28">
                  <c:v>222</c:v>
                </c:pt>
                <c:pt idx="29">
                  <c:v>222</c:v>
                </c:pt>
                <c:pt idx="30">
                  <c:v>222</c:v>
                </c:pt>
                <c:pt idx="31">
                  <c:v>222</c:v>
                </c:pt>
                <c:pt idx="32">
                  <c:v>221</c:v>
                </c:pt>
                <c:pt idx="33">
                  <c:v>221</c:v>
                </c:pt>
                <c:pt idx="34">
                  <c:v>221</c:v>
                </c:pt>
                <c:pt idx="35">
                  <c:v>203</c:v>
                </c:pt>
                <c:pt idx="36">
                  <c:v>220</c:v>
                </c:pt>
                <c:pt idx="37">
                  <c:v>220</c:v>
                </c:pt>
                <c:pt idx="38">
                  <c:v>220</c:v>
                </c:pt>
                <c:pt idx="39">
                  <c:v>219</c:v>
                </c:pt>
                <c:pt idx="40">
                  <c:v>199</c:v>
                </c:pt>
                <c:pt idx="41">
                  <c:v>217</c:v>
                </c:pt>
                <c:pt idx="42">
                  <c:v>199</c:v>
                </c:pt>
                <c:pt idx="43">
                  <c:v>217</c:v>
                </c:pt>
                <c:pt idx="44">
                  <c:v>217</c:v>
                </c:pt>
                <c:pt idx="45">
                  <c:v>217</c:v>
                </c:pt>
                <c:pt idx="46">
                  <c:v>217</c:v>
                </c:pt>
                <c:pt idx="47">
                  <c:v>216</c:v>
                </c:pt>
                <c:pt idx="48">
                  <c:v>216</c:v>
                </c:pt>
                <c:pt idx="49">
                  <c:v>215</c:v>
                </c:pt>
                <c:pt idx="50">
                  <c:v>215</c:v>
                </c:pt>
                <c:pt idx="51">
                  <c:v>196</c:v>
                </c:pt>
                <c:pt idx="52">
                  <c:v>213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194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211</c:v>
                </c:pt>
                <c:pt idx="67">
                  <c:v>210</c:v>
                </c:pt>
                <c:pt idx="68">
                  <c:v>209</c:v>
                </c:pt>
                <c:pt idx="69">
                  <c:v>191</c:v>
                </c:pt>
                <c:pt idx="70">
                  <c:v>209</c:v>
                </c:pt>
                <c:pt idx="71">
                  <c:v>191</c:v>
                </c:pt>
                <c:pt idx="72">
                  <c:v>191</c:v>
                </c:pt>
                <c:pt idx="73">
                  <c:v>191</c:v>
                </c:pt>
                <c:pt idx="74">
                  <c:v>209</c:v>
                </c:pt>
                <c:pt idx="75">
                  <c:v>191</c:v>
                </c:pt>
                <c:pt idx="76">
                  <c:v>208</c:v>
                </c:pt>
                <c:pt idx="77">
                  <c:v>190</c:v>
                </c:pt>
                <c:pt idx="78">
                  <c:v>207</c:v>
                </c:pt>
                <c:pt idx="79">
                  <c:v>207</c:v>
                </c:pt>
                <c:pt idx="80">
                  <c:v>207</c:v>
                </c:pt>
                <c:pt idx="81">
                  <c:v>207</c:v>
                </c:pt>
                <c:pt idx="82">
                  <c:v>207</c:v>
                </c:pt>
                <c:pt idx="83">
                  <c:v>207</c:v>
                </c:pt>
                <c:pt idx="84">
                  <c:v>207</c:v>
                </c:pt>
                <c:pt idx="85">
                  <c:v>189</c:v>
                </c:pt>
                <c:pt idx="86">
                  <c:v>207</c:v>
                </c:pt>
                <c:pt idx="87">
                  <c:v>207</c:v>
                </c:pt>
                <c:pt idx="88">
                  <c:v>188</c:v>
                </c:pt>
                <c:pt idx="89">
                  <c:v>206</c:v>
                </c:pt>
                <c:pt idx="90">
                  <c:v>188</c:v>
                </c:pt>
                <c:pt idx="91">
                  <c:v>206</c:v>
                </c:pt>
                <c:pt idx="92">
                  <c:v>206</c:v>
                </c:pt>
                <c:pt idx="93">
                  <c:v>206</c:v>
                </c:pt>
                <c:pt idx="94">
                  <c:v>206</c:v>
                </c:pt>
                <c:pt idx="95">
                  <c:v>206</c:v>
                </c:pt>
                <c:pt idx="96">
                  <c:v>206</c:v>
                </c:pt>
                <c:pt idx="97">
                  <c:v>188</c:v>
                </c:pt>
                <c:pt idx="98">
                  <c:v>206</c:v>
                </c:pt>
                <c:pt idx="99">
                  <c:v>206</c:v>
                </c:pt>
                <c:pt idx="100">
                  <c:v>206</c:v>
                </c:pt>
                <c:pt idx="101">
                  <c:v>206</c:v>
                </c:pt>
                <c:pt idx="102">
                  <c:v>206</c:v>
                </c:pt>
                <c:pt idx="103">
                  <c:v>206</c:v>
                </c:pt>
                <c:pt idx="104">
                  <c:v>206</c:v>
                </c:pt>
                <c:pt idx="105">
                  <c:v>188</c:v>
                </c:pt>
                <c:pt idx="106">
                  <c:v>187</c:v>
                </c:pt>
                <c:pt idx="107">
                  <c:v>205</c:v>
                </c:pt>
                <c:pt idx="108">
                  <c:v>205</c:v>
                </c:pt>
                <c:pt idx="109">
                  <c:v>205</c:v>
                </c:pt>
                <c:pt idx="110">
                  <c:v>204</c:v>
                </c:pt>
                <c:pt idx="111">
                  <c:v>204</c:v>
                </c:pt>
                <c:pt idx="112">
                  <c:v>204</c:v>
                </c:pt>
                <c:pt idx="113">
                  <c:v>203</c:v>
                </c:pt>
                <c:pt idx="114">
                  <c:v>203</c:v>
                </c:pt>
                <c:pt idx="115">
                  <c:v>185</c:v>
                </c:pt>
                <c:pt idx="116">
                  <c:v>203</c:v>
                </c:pt>
                <c:pt idx="117">
                  <c:v>203</c:v>
                </c:pt>
                <c:pt idx="118">
                  <c:v>203</c:v>
                </c:pt>
                <c:pt idx="119">
                  <c:v>185</c:v>
                </c:pt>
                <c:pt idx="120">
                  <c:v>185</c:v>
                </c:pt>
                <c:pt idx="121">
                  <c:v>203</c:v>
                </c:pt>
                <c:pt idx="122">
                  <c:v>203</c:v>
                </c:pt>
                <c:pt idx="123">
                  <c:v>203</c:v>
                </c:pt>
                <c:pt idx="124">
                  <c:v>185</c:v>
                </c:pt>
                <c:pt idx="125">
                  <c:v>203</c:v>
                </c:pt>
                <c:pt idx="126">
                  <c:v>203</c:v>
                </c:pt>
                <c:pt idx="127">
                  <c:v>203</c:v>
                </c:pt>
                <c:pt idx="128">
                  <c:v>203</c:v>
                </c:pt>
                <c:pt idx="129">
                  <c:v>185</c:v>
                </c:pt>
                <c:pt idx="130">
                  <c:v>203</c:v>
                </c:pt>
                <c:pt idx="131">
                  <c:v>184</c:v>
                </c:pt>
                <c:pt idx="132">
                  <c:v>202</c:v>
                </c:pt>
                <c:pt idx="133">
                  <c:v>201</c:v>
                </c:pt>
                <c:pt idx="134">
                  <c:v>183</c:v>
                </c:pt>
                <c:pt idx="135">
                  <c:v>183</c:v>
                </c:pt>
                <c:pt idx="136">
                  <c:v>201</c:v>
                </c:pt>
                <c:pt idx="137">
                  <c:v>201</c:v>
                </c:pt>
                <c:pt idx="138">
                  <c:v>201</c:v>
                </c:pt>
                <c:pt idx="139">
                  <c:v>201</c:v>
                </c:pt>
                <c:pt idx="140">
                  <c:v>199</c:v>
                </c:pt>
                <c:pt idx="141">
                  <c:v>198</c:v>
                </c:pt>
                <c:pt idx="142">
                  <c:v>198</c:v>
                </c:pt>
                <c:pt idx="143">
                  <c:v>197</c:v>
                </c:pt>
                <c:pt idx="144">
                  <c:v>197</c:v>
                </c:pt>
                <c:pt idx="145">
                  <c:v>196</c:v>
                </c:pt>
                <c:pt idx="146">
                  <c:v>196</c:v>
                </c:pt>
                <c:pt idx="147">
                  <c:v>196</c:v>
                </c:pt>
                <c:pt idx="148">
                  <c:v>196</c:v>
                </c:pt>
                <c:pt idx="149">
                  <c:v>196</c:v>
                </c:pt>
                <c:pt idx="150">
                  <c:v>195</c:v>
                </c:pt>
                <c:pt idx="151">
                  <c:v>177</c:v>
                </c:pt>
                <c:pt idx="152">
                  <c:v>195</c:v>
                </c:pt>
                <c:pt idx="153">
                  <c:v>195</c:v>
                </c:pt>
                <c:pt idx="154">
                  <c:v>195</c:v>
                </c:pt>
                <c:pt idx="155">
                  <c:v>195</c:v>
                </c:pt>
                <c:pt idx="156">
                  <c:v>195</c:v>
                </c:pt>
                <c:pt idx="157">
                  <c:v>194</c:v>
                </c:pt>
                <c:pt idx="158">
                  <c:v>194</c:v>
                </c:pt>
                <c:pt idx="159">
                  <c:v>194</c:v>
                </c:pt>
                <c:pt idx="160">
                  <c:v>176</c:v>
                </c:pt>
                <c:pt idx="161">
                  <c:v>175</c:v>
                </c:pt>
                <c:pt idx="162">
                  <c:v>193</c:v>
                </c:pt>
                <c:pt idx="163">
                  <c:v>193</c:v>
                </c:pt>
                <c:pt idx="164">
                  <c:v>175</c:v>
                </c:pt>
                <c:pt idx="165">
                  <c:v>193</c:v>
                </c:pt>
                <c:pt idx="166">
                  <c:v>192</c:v>
                </c:pt>
                <c:pt idx="167">
                  <c:v>192</c:v>
                </c:pt>
                <c:pt idx="168">
                  <c:v>192</c:v>
                </c:pt>
                <c:pt idx="169">
                  <c:v>192</c:v>
                </c:pt>
                <c:pt idx="170">
                  <c:v>192</c:v>
                </c:pt>
                <c:pt idx="171">
                  <c:v>192</c:v>
                </c:pt>
                <c:pt idx="172">
                  <c:v>191</c:v>
                </c:pt>
                <c:pt idx="173">
                  <c:v>191</c:v>
                </c:pt>
                <c:pt idx="174">
                  <c:v>173</c:v>
                </c:pt>
                <c:pt idx="175">
                  <c:v>190</c:v>
                </c:pt>
                <c:pt idx="176">
                  <c:v>190</c:v>
                </c:pt>
                <c:pt idx="177">
                  <c:v>190</c:v>
                </c:pt>
                <c:pt idx="178">
                  <c:v>190</c:v>
                </c:pt>
                <c:pt idx="179">
                  <c:v>190</c:v>
                </c:pt>
                <c:pt idx="180">
                  <c:v>190</c:v>
                </c:pt>
                <c:pt idx="181">
                  <c:v>172</c:v>
                </c:pt>
                <c:pt idx="182">
                  <c:v>190</c:v>
                </c:pt>
                <c:pt idx="183">
                  <c:v>190</c:v>
                </c:pt>
                <c:pt idx="184">
                  <c:v>190</c:v>
                </c:pt>
                <c:pt idx="185">
                  <c:v>172</c:v>
                </c:pt>
                <c:pt idx="186">
                  <c:v>172</c:v>
                </c:pt>
                <c:pt idx="187">
                  <c:v>190</c:v>
                </c:pt>
                <c:pt idx="188">
                  <c:v>189</c:v>
                </c:pt>
                <c:pt idx="189">
                  <c:v>189</c:v>
                </c:pt>
                <c:pt idx="190">
                  <c:v>189</c:v>
                </c:pt>
                <c:pt idx="191">
                  <c:v>171</c:v>
                </c:pt>
                <c:pt idx="192">
                  <c:v>189</c:v>
                </c:pt>
                <c:pt idx="193">
                  <c:v>189</c:v>
                </c:pt>
                <c:pt idx="194">
                  <c:v>188</c:v>
                </c:pt>
                <c:pt idx="195">
                  <c:v>188</c:v>
                </c:pt>
                <c:pt idx="196">
                  <c:v>188</c:v>
                </c:pt>
                <c:pt idx="197">
                  <c:v>188</c:v>
                </c:pt>
                <c:pt idx="198">
                  <c:v>188</c:v>
                </c:pt>
                <c:pt idx="199">
                  <c:v>188</c:v>
                </c:pt>
                <c:pt idx="200">
                  <c:v>188</c:v>
                </c:pt>
                <c:pt idx="201">
                  <c:v>188</c:v>
                </c:pt>
                <c:pt idx="202">
                  <c:v>188</c:v>
                </c:pt>
                <c:pt idx="203">
                  <c:v>188</c:v>
                </c:pt>
                <c:pt idx="204">
                  <c:v>187</c:v>
                </c:pt>
                <c:pt idx="205">
                  <c:v>187</c:v>
                </c:pt>
                <c:pt idx="206">
                  <c:v>187</c:v>
                </c:pt>
                <c:pt idx="207">
                  <c:v>185</c:v>
                </c:pt>
                <c:pt idx="208">
                  <c:v>185</c:v>
                </c:pt>
                <c:pt idx="209">
                  <c:v>185</c:v>
                </c:pt>
                <c:pt idx="210">
                  <c:v>185</c:v>
                </c:pt>
                <c:pt idx="211">
                  <c:v>185</c:v>
                </c:pt>
                <c:pt idx="212">
                  <c:v>185</c:v>
                </c:pt>
                <c:pt idx="213">
                  <c:v>185</c:v>
                </c:pt>
                <c:pt idx="214">
                  <c:v>185</c:v>
                </c:pt>
                <c:pt idx="215">
                  <c:v>185</c:v>
                </c:pt>
                <c:pt idx="216">
                  <c:v>183</c:v>
                </c:pt>
                <c:pt idx="217">
                  <c:v>183</c:v>
                </c:pt>
                <c:pt idx="218">
                  <c:v>183</c:v>
                </c:pt>
                <c:pt idx="219">
                  <c:v>183</c:v>
                </c:pt>
                <c:pt idx="220">
                  <c:v>183</c:v>
                </c:pt>
                <c:pt idx="221">
                  <c:v>183</c:v>
                </c:pt>
                <c:pt idx="222">
                  <c:v>183</c:v>
                </c:pt>
                <c:pt idx="223">
                  <c:v>183</c:v>
                </c:pt>
                <c:pt idx="224">
                  <c:v>183</c:v>
                </c:pt>
                <c:pt idx="225">
                  <c:v>183</c:v>
                </c:pt>
                <c:pt idx="226">
                  <c:v>183</c:v>
                </c:pt>
                <c:pt idx="227">
                  <c:v>182</c:v>
                </c:pt>
                <c:pt idx="228">
                  <c:v>182</c:v>
                </c:pt>
                <c:pt idx="229">
                  <c:v>182</c:v>
                </c:pt>
                <c:pt idx="230">
                  <c:v>164</c:v>
                </c:pt>
                <c:pt idx="231">
                  <c:v>182</c:v>
                </c:pt>
                <c:pt idx="232">
                  <c:v>182</c:v>
                </c:pt>
                <c:pt idx="233">
                  <c:v>182</c:v>
                </c:pt>
                <c:pt idx="234">
                  <c:v>182</c:v>
                </c:pt>
                <c:pt idx="235">
                  <c:v>182</c:v>
                </c:pt>
                <c:pt idx="236">
                  <c:v>181</c:v>
                </c:pt>
                <c:pt idx="237">
                  <c:v>181</c:v>
                </c:pt>
                <c:pt idx="238">
                  <c:v>181</c:v>
                </c:pt>
                <c:pt idx="239">
                  <c:v>181</c:v>
                </c:pt>
                <c:pt idx="240">
                  <c:v>181</c:v>
                </c:pt>
                <c:pt idx="241">
                  <c:v>143</c:v>
                </c:pt>
                <c:pt idx="242">
                  <c:v>181</c:v>
                </c:pt>
                <c:pt idx="243">
                  <c:v>181</c:v>
                </c:pt>
                <c:pt idx="244">
                  <c:v>180</c:v>
                </c:pt>
                <c:pt idx="245">
                  <c:v>180</c:v>
                </c:pt>
                <c:pt idx="246">
                  <c:v>180</c:v>
                </c:pt>
                <c:pt idx="247">
                  <c:v>180</c:v>
                </c:pt>
                <c:pt idx="248">
                  <c:v>179</c:v>
                </c:pt>
                <c:pt idx="249">
                  <c:v>179</c:v>
                </c:pt>
                <c:pt idx="250">
                  <c:v>160</c:v>
                </c:pt>
                <c:pt idx="251">
                  <c:v>178</c:v>
                </c:pt>
                <c:pt idx="252">
                  <c:v>178</c:v>
                </c:pt>
                <c:pt idx="253">
                  <c:v>178</c:v>
                </c:pt>
                <c:pt idx="254">
                  <c:v>178</c:v>
                </c:pt>
                <c:pt idx="255">
                  <c:v>178</c:v>
                </c:pt>
                <c:pt idx="256">
                  <c:v>178</c:v>
                </c:pt>
                <c:pt idx="257">
                  <c:v>178</c:v>
                </c:pt>
                <c:pt idx="258">
                  <c:v>178</c:v>
                </c:pt>
                <c:pt idx="259">
                  <c:v>176</c:v>
                </c:pt>
                <c:pt idx="260">
                  <c:v>177</c:v>
                </c:pt>
                <c:pt idx="261">
                  <c:v>177</c:v>
                </c:pt>
                <c:pt idx="262">
                  <c:v>177</c:v>
                </c:pt>
                <c:pt idx="263">
                  <c:v>177</c:v>
                </c:pt>
                <c:pt idx="264">
                  <c:v>176</c:v>
                </c:pt>
                <c:pt idx="265">
                  <c:v>176</c:v>
                </c:pt>
                <c:pt idx="266">
                  <c:v>175</c:v>
                </c:pt>
                <c:pt idx="267">
                  <c:v>175</c:v>
                </c:pt>
                <c:pt idx="268">
                  <c:v>175</c:v>
                </c:pt>
                <c:pt idx="269">
                  <c:v>175</c:v>
                </c:pt>
                <c:pt idx="270">
                  <c:v>175</c:v>
                </c:pt>
                <c:pt idx="271">
                  <c:v>175</c:v>
                </c:pt>
                <c:pt idx="272">
                  <c:v>175</c:v>
                </c:pt>
                <c:pt idx="273">
                  <c:v>175</c:v>
                </c:pt>
                <c:pt idx="274">
                  <c:v>174</c:v>
                </c:pt>
                <c:pt idx="275">
                  <c:v>173</c:v>
                </c:pt>
                <c:pt idx="276">
                  <c:v>173</c:v>
                </c:pt>
                <c:pt idx="277">
                  <c:v>172</c:v>
                </c:pt>
                <c:pt idx="278">
                  <c:v>172</c:v>
                </c:pt>
                <c:pt idx="279">
                  <c:v>172</c:v>
                </c:pt>
                <c:pt idx="280">
                  <c:v>172</c:v>
                </c:pt>
                <c:pt idx="281">
                  <c:v>172</c:v>
                </c:pt>
                <c:pt idx="282">
                  <c:v>171</c:v>
                </c:pt>
                <c:pt idx="283">
                  <c:v>171</c:v>
                </c:pt>
                <c:pt idx="284">
                  <c:v>171</c:v>
                </c:pt>
                <c:pt idx="285">
                  <c:v>171</c:v>
                </c:pt>
                <c:pt idx="286">
                  <c:v>171</c:v>
                </c:pt>
                <c:pt idx="287">
                  <c:v>171</c:v>
                </c:pt>
                <c:pt idx="288">
                  <c:v>171</c:v>
                </c:pt>
                <c:pt idx="289">
                  <c:v>170</c:v>
                </c:pt>
                <c:pt idx="290">
                  <c:v>170</c:v>
                </c:pt>
                <c:pt idx="291">
                  <c:v>170</c:v>
                </c:pt>
                <c:pt idx="292">
                  <c:v>169</c:v>
                </c:pt>
                <c:pt idx="293">
                  <c:v>129</c:v>
                </c:pt>
                <c:pt idx="294">
                  <c:v>149</c:v>
                </c:pt>
                <c:pt idx="295">
                  <c:v>166</c:v>
                </c:pt>
                <c:pt idx="296">
                  <c:v>166</c:v>
                </c:pt>
                <c:pt idx="297">
                  <c:v>166</c:v>
                </c:pt>
                <c:pt idx="298">
                  <c:v>166</c:v>
                </c:pt>
                <c:pt idx="299">
                  <c:v>166</c:v>
                </c:pt>
                <c:pt idx="300">
                  <c:v>166</c:v>
                </c:pt>
                <c:pt idx="301">
                  <c:v>166</c:v>
                </c:pt>
                <c:pt idx="302">
                  <c:v>166</c:v>
                </c:pt>
                <c:pt idx="303">
                  <c:v>166</c:v>
                </c:pt>
                <c:pt idx="304">
                  <c:v>163</c:v>
                </c:pt>
                <c:pt idx="305">
                  <c:v>165</c:v>
                </c:pt>
                <c:pt idx="306">
                  <c:v>164</c:v>
                </c:pt>
                <c:pt idx="307">
                  <c:v>163</c:v>
                </c:pt>
                <c:pt idx="308">
                  <c:v>125</c:v>
                </c:pt>
                <c:pt idx="309">
                  <c:v>162</c:v>
                </c:pt>
                <c:pt idx="310">
                  <c:v>161</c:v>
                </c:pt>
                <c:pt idx="311">
                  <c:v>161</c:v>
                </c:pt>
                <c:pt idx="312">
                  <c:v>161</c:v>
                </c:pt>
                <c:pt idx="313">
                  <c:v>161</c:v>
                </c:pt>
                <c:pt idx="314">
                  <c:v>160</c:v>
                </c:pt>
                <c:pt idx="315">
                  <c:v>159</c:v>
                </c:pt>
                <c:pt idx="316">
                  <c:v>158</c:v>
                </c:pt>
                <c:pt idx="317">
                  <c:v>158</c:v>
                </c:pt>
                <c:pt idx="318">
                  <c:v>157</c:v>
                </c:pt>
                <c:pt idx="319">
                  <c:v>157</c:v>
                </c:pt>
                <c:pt idx="320">
                  <c:v>157</c:v>
                </c:pt>
                <c:pt idx="321">
                  <c:v>157</c:v>
                </c:pt>
                <c:pt idx="322">
                  <c:v>155</c:v>
                </c:pt>
                <c:pt idx="323">
                  <c:v>153</c:v>
                </c:pt>
                <c:pt idx="324">
                  <c:v>154</c:v>
                </c:pt>
                <c:pt idx="325">
                  <c:v>154</c:v>
                </c:pt>
                <c:pt idx="326">
                  <c:v>154</c:v>
                </c:pt>
                <c:pt idx="327">
                  <c:v>154</c:v>
                </c:pt>
                <c:pt idx="328">
                  <c:v>154</c:v>
                </c:pt>
                <c:pt idx="329">
                  <c:v>154</c:v>
                </c:pt>
                <c:pt idx="330">
                  <c:v>153</c:v>
                </c:pt>
                <c:pt idx="331">
                  <c:v>153</c:v>
                </c:pt>
                <c:pt idx="332">
                  <c:v>153</c:v>
                </c:pt>
                <c:pt idx="333">
                  <c:v>152</c:v>
                </c:pt>
                <c:pt idx="334">
                  <c:v>152</c:v>
                </c:pt>
                <c:pt idx="335">
                  <c:v>152</c:v>
                </c:pt>
                <c:pt idx="336">
                  <c:v>152</c:v>
                </c:pt>
                <c:pt idx="337">
                  <c:v>152</c:v>
                </c:pt>
                <c:pt idx="338">
                  <c:v>151</c:v>
                </c:pt>
                <c:pt idx="339">
                  <c:v>151</c:v>
                </c:pt>
                <c:pt idx="340">
                  <c:v>149</c:v>
                </c:pt>
                <c:pt idx="341">
                  <c:v>148</c:v>
                </c:pt>
                <c:pt idx="342">
                  <c:v>148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146</c:v>
                </c:pt>
                <c:pt idx="348">
                  <c:v>146</c:v>
                </c:pt>
                <c:pt idx="349">
                  <c:v>145</c:v>
                </c:pt>
                <c:pt idx="350">
                  <c:v>145</c:v>
                </c:pt>
                <c:pt idx="351">
                  <c:v>145</c:v>
                </c:pt>
                <c:pt idx="352">
                  <c:v>144</c:v>
                </c:pt>
                <c:pt idx="353">
                  <c:v>144</c:v>
                </c:pt>
                <c:pt idx="354">
                  <c:v>144</c:v>
                </c:pt>
                <c:pt idx="355">
                  <c:v>144</c:v>
                </c:pt>
                <c:pt idx="356">
                  <c:v>144</c:v>
                </c:pt>
                <c:pt idx="357">
                  <c:v>143</c:v>
                </c:pt>
                <c:pt idx="358">
                  <c:v>141</c:v>
                </c:pt>
                <c:pt idx="359">
                  <c:v>141</c:v>
                </c:pt>
                <c:pt idx="360">
                  <c:v>141</c:v>
                </c:pt>
                <c:pt idx="361">
                  <c:v>141</c:v>
                </c:pt>
                <c:pt idx="362">
                  <c:v>141</c:v>
                </c:pt>
                <c:pt idx="363">
                  <c:v>141</c:v>
                </c:pt>
                <c:pt idx="364">
                  <c:v>141</c:v>
                </c:pt>
                <c:pt idx="365">
                  <c:v>141</c:v>
                </c:pt>
                <c:pt idx="366">
                  <c:v>141</c:v>
                </c:pt>
                <c:pt idx="367">
                  <c:v>140</c:v>
                </c:pt>
                <c:pt idx="368">
                  <c:v>140</c:v>
                </c:pt>
                <c:pt idx="369">
                  <c:v>140</c:v>
                </c:pt>
                <c:pt idx="370">
                  <c:v>140</c:v>
                </c:pt>
                <c:pt idx="371">
                  <c:v>139</c:v>
                </c:pt>
                <c:pt idx="372">
                  <c:v>139</c:v>
                </c:pt>
                <c:pt idx="373">
                  <c:v>139</c:v>
                </c:pt>
                <c:pt idx="374">
                  <c:v>139</c:v>
                </c:pt>
                <c:pt idx="375">
                  <c:v>138</c:v>
                </c:pt>
                <c:pt idx="376">
                  <c:v>138</c:v>
                </c:pt>
                <c:pt idx="377">
                  <c:v>138</c:v>
                </c:pt>
                <c:pt idx="378">
                  <c:v>138</c:v>
                </c:pt>
                <c:pt idx="379">
                  <c:v>138</c:v>
                </c:pt>
                <c:pt idx="380">
                  <c:v>138</c:v>
                </c:pt>
                <c:pt idx="381">
                  <c:v>138</c:v>
                </c:pt>
                <c:pt idx="382">
                  <c:v>138</c:v>
                </c:pt>
                <c:pt idx="383">
                  <c:v>135</c:v>
                </c:pt>
                <c:pt idx="384">
                  <c:v>137</c:v>
                </c:pt>
                <c:pt idx="385">
                  <c:v>136</c:v>
                </c:pt>
                <c:pt idx="386">
                  <c:v>136</c:v>
                </c:pt>
                <c:pt idx="387">
                  <c:v>136</c:v>
                </c:pt>
                <c:pt idx="388">
                  <c:v>135</c:v>
                </c:pt>
                <c:pt idx="389">
                  <c:v>135</c:v>
                </c:pt>
                <c:pt idx="390">
                  <c:v>133</c:v>
                </c:pt>
                <c:pt idx="391">
                  <c:v>130</c:v>
                </c:pt>
                <c:pt idx="392">
                  <c:v>130</c:v>
                </c:pt>
                <c:pt idx="393">
                  <c:v>130</c:v>
                </c:pt>
                <c:pt idx="394">
                  <c:v>130</c:v>
                </c:pt>
                <c:pt idx="395">
                  <c:v>129</c:v>
                </c:pt>
                <c:pt idx="396">
                  <c:v>128</c:v>
                </c:pt>
                <c:pt idx="397">
                  <c:v>128</c:v>
                </c:pt>
                <c:pt idx="398">
                  <c:v>128</c:v>
                </c:pt>
                <c:pt idx="399">
                  <c:v>127</c:v>
                </c:pt>
                <c:pt idx="400">
                  <c:v>127</c:v>
                </c:pt>
                <c:pt idx="401">
                  <c:v>126</c:v>
                </c:pt>
                <c:pt idx="402">
                  <c:v>125</c:v>
                </c:pt>
                <c:pt idx="403">
                  <c:v>124</c:v>
                </c:pt>
                <c:pt idx="404">
                  <c:v>123</c:v>
                </c:pt>
                <c:pt idx="405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D-4049-965A-A5984677E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796592"/>
        <c:axId val="601803248"/>
      </c:lineChart>
      <c:dateAx>
        <c:axId val="601796592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03248"/>
        <c:crosses val="autoZero"/>
        <c:auto val="1"/>
        <c:lblOffset val="100"/>
        <c:baseTimeUnit val="days"/>
      </c:dateAx>
      <c:valAx>
        <c:axId val="601803248"/>
        <c:scaling>
          <c:orientation val="minMax"/>
          <c:max val="270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79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Power Mgt estimated lifespan (m)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Feuil8!$J$1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4213692038495188"/>
                  <c:y val="-0.493873942840478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val>
            <c:numRef>
              <c:f>Feuil8!$J$2:$J$105</c:f>
              <c:numCache>
                <c:formatCode>General</c:formatCode>
                <c:ptCount val="104"/>
                <c:pt idx="0">
                  <c:v>401</c:v>
                </c:pt>
                <c:pt idx="1">
                  <c:v>355</c:v>
                </c:pt>
                <c:pt idx="2">
                  <c:v>355</c:v>
                </c:pt>
                <c:pt idx="3">
                  <c:v>352</c:v>
                </c:pt>
                <c:pt idx="4">
                  <c:v>352</c:v>
                </c:pt>
                <c:pt idx="5">
                  <c:v>352</c:v>
                </c:pt>
                <c:pt idx="6">
                  <c:v>352</c:v>
                </c:pt>
                <c:pt idx="7">
                  <c:v>352</c:v>
                </c:pt>
                <c:pt idx="8">
                  <c:v>350</c:v>
                </c:pt>
                <c:pt idx="9">
                  <c:v>346</c:v>
                </c:pt>
                <c:pt idx="10">
                  <c:v>345</c:v>
                </c:pt>
                <c:pt idx="11">
                  <c:v>343</c:v>
                </c:pt>
                <c:pt idx="12">
                  <c:v>340</c:v>
                </c:pt>
                <c:pt idx="13">
                  <c:v>340</c:v>
                </c:pt>
                <c:pt idx="14">
                  <c:v>340</c:v>
                </c:pt>
                <c:pt idx="15">
                  <c:v>330</c:v>
                </c:pt>
                <c:pt idx="16">
                  <c:v>285</c:v>
                </c:pt>
                <c:pt idx="17">
                  <c:v>285</c:v>
                </c:pt>
                <c:pt idx="18">
                  <c:v>285</c:v>
                </c:pt>
                <c:pt idx="19">
                  <c:v>285</c:v>
                </c:pt>
                <c:pt idx="20">
                  <c:v>339</c:v>
                </c:pt>
                <c:pt idx="21">
                  <c:v>339</c:v>
                </c:pt>
                <c:pt idx="22">
                  <c:v>339</c:v>
                </c:pt>
                <c:pt idx="23">
                  <c:v>339</c:v>
                </c:pt>
                <c:pt idx="24">
                  <c:v>335</c:v>
                </c:pt>
                <c:pt idx="25">
                  <c:v>334</c:v>
                </c:pt>
                <c:pt idx="26">
                  <c:v>276</c:v>
                </c:pt>
                <c:pt idx="27">
                  <c:v>330</c:v>
                </c:pt>
                <c:pt idx="28">
                  <c:v>313</c:v>
                </c:pt>
                <c:pt idx="29">
                  <c:v>313</c:v>
                </c:pt>
                <c:pt idx="30">
                  <c:v>266</c:v>
                </c:pt>
                <c:pt idx="31">
                  <c:v>262</c:v>
                </c:pt>
                <c:pt idx="32">
                  <c:v>254</c:v>
                </c:pt>
                <c:pt idx="33">
                  <c:v>246</c:v>
                </c:pt>
                <c:pt idx="34">
                  <c:v>301</c:v>
                </c:pt>
                <c:pt idx="35">
                  <c:v>301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240</c:v>
                </c:pt>
                <c:pt idx="40">
                  <c:v>231</c:v>
                </c:pt>
                <c:pt idx="41">
                  <c:v>229</c:v>
                </c:pt>
                <c:pt idx="42">
                  <c:v>227</c:v>
                </c:pt>
                <c:pt idx="43">
                  <c:v>282</c:v>
                </c:pt>
                <c:pt idx="44">
                  <c:v>225</c:v>
                </c:pt>
                <c:pt idx="45">
                  <c:v>222</c:v>
                </c:pt>
                <c:pt idx="46">
                  <c:v>220</c:v>
                </c:pt>
                <c:pt idx="47">
                  <c:v>274</c:v>
                </c:pt>
                <c:pt idx="48">
                  <c:v>218</c:v>
                </c:pt>
                <c:pt idx="49">
                  <c:v>216</c:v>
                </c:pt>
                <c:pt idx="50">
                  <c:v>216</c:v>
                </c:pt>
                <c:pt idx="51">
                  <c:v>216</c:v>
                </c:pt>
                <c:pt idx="52">
                  <c:v>216</c:v>
                </c:pt>
                <c:pt idx="53">
                  <c:v>210</c:v>
                </c:pt>
                <c:pt idx="54">
                  <c:v>209</c:v>
                </c:pt>
                <c:pt idx="55">
                  <c:v>209</c:v>
                </c:pt>
                <c:pt idx="56">
                  <c:v>208</c:v>
                </c:pt>
                <c:pt idx="57">
                  <c:v>206</c:v>
                </c:pt>
                <c:pt idx="58">
                  <c:v>204</c:v>
                </c:pt>
                <c:pt idx="59">
                  <c:v>202</c:v>
                </c:pt>
                <c:pt idx="60">
                  <c:v>202</c:v>
                </c:pt>
                <c:pt idx="61">
                  <c:v>200</c:v>
                </c:pt>
                <c:pt idx="62">
                  <c:v>199</c:v>
                </c:pt>
                <c:pt idx="63">
                  <c:v>195</c:v>
                </c:pt>
                <c:pt idx="64">
                  <c:v>190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250</c:v>
                </c:pt>
                <c:pt idx="69">
                  <c:v>192</c:v>
                </c:pt>
                <c:pt idx="70">
                  <c:v>192</c:v>
                </c:pt>
                <c:pt idx="71">
                  <c:v>236</c:v>
                </c:pt>
                <c:pt idx="72">
                  <c:v>186</c:v>
                </c:pt>
                <c:pt idx="73">
                  <c:v>178</c:v>
                </c:pt>
                <c:pt idx="74">
                  <c:v>182</c:v>
                </c:pt>
                <c:pt idx="75">
                  <c:v>177</c:v>
                </c:pt>
                <c:pt idx="76">
                  <c:v>232</c:v>
                </c:pt>
                <c:pt idx="77">
                  <c:v>227</c:v>
                </c:pt>
                <c:pt idx="78">
                  <c:v>227</c:v>
                </c:pt>
                <c:pt idx="79">
                  <c:v>170</c:v>
                </c:pt>
                <c:pt idx="80">
                  <c:v>226</c:v>
                </c:pt>
                <c:pt idx="81">
                  <c:v>222</c:v>
                </c:pt>
                <c:pt idx="82">
                  <c:v>164</c:v>
                </c:pt>
                <c:pt idx="83">
                  <c:v>156</c:v>
                </c:pt>
                <c:pt idx="84">
                  <c:v>180</c:v>
                </c:pt>
                <c:pt idx="85">
                  <c:v>155</c:v>
                </c:pt>
                <c:pt idx="86">
                  <c:v>210</c:v>
                </c:pt>
                <c:pt idx="87">
                  <c:v>180</c:v>
                </c:pt>
                <c:pt idx="88">
                  <c:v>151</c:v>
                </c:pt>
                <c:pt idx="89">
                  <c:v>200</c:v>
                </c:pt>
                <c:pt idx="90">
                  <c:v>143</c:v>
                </c:pt>
                <c:pt idx="91">
                  <c:v>135</c:v>
                </c:pt>
                <c:pt idx="92">
                  <c:v>177</c:v>
                </c:pt>
                <c:pt idx="93">
                  <c:v>177</c:v>
                </c:pt>
                <c:pt idx="94">
                  <c:v>129</c:v>
                </c:pt>
                <c:pt idx="95">
                  <c:v>178</c:v>
                </c:pt>
                <c:pt idx="96">
                  <c:v>177</c:v>
                </c:pt>
                <c:pt idx="97">
                  <c:v>183</c:v>
                </c:pt>
                <c:pt idx="98">
                  <c:v>116</c:v>
                </c:pt>
                <c:pt idx="99">
                  <c:v>159</c:v>
                </c:pt>
                <c:pt idx="100">
                  <c:v>159</c:v>
                </c:pt>
                <c:pt idx="101">
                  <c:v>158</c:v>
                </c:pt>
                <c:pt idx="102">
                  <c:v>170</c:v>
                </c:pt>
                <c:pt idx="103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08-4E82-A6A7-6F8A92619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134080"/>
        <c:axId val="655146976"/>
      </c:lineChart>
      <c:catAx>
        <c:axId val="655134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46976"/>
        <c:crosses val="autoZero"/>
        <c:auto val="1"/>
        <c:lblAlgn val="ctr"/>
        <c:lblOffset val="100"/>
        <c:noMultiLvlLbl val="0"/>
      </c:catAx>
      <c:valAx>
        <c:axId val="655146976"/>
        <c:scaling>
          <c:orientation val="minMax"/>
          <c:max val="410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3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 drivers estimated lifespan (m)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Feuil7!$J$1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16330752044424204"/>
                  <c:y val="-0.498417177019539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val>
            <c:numRef>
              <c:f>Feuil7!$J$2:$J$37</c:f>
              <c:numCache>
                <c:formatCode>General</c:formatCode>
                <c:ptCount val="36"/>
                <c:pt idx="0">
                  <c:v>328</c:v>
                </c:pt>
                <c:pt idx="1">
                  <c:v>328</c:v>
                </c:pt>
                <c:pt idx="2">
                  <c:v>328</c:v>
                </c:pt>
                <c:pt idx="3">
                  <c:v>328</c:v>
                </c:pt>
                <c:pt idx="4">
                  <c:v>328</c:v>
                </c:pt>
                <c:pt idx="5">
                  <c:v>328</c:v>
                </c:pt>
                <c:pt idx="6">
                  <c:v>328</c:v>
                </c:pt>
                <c:pt idx="7">
                  <c:v>277</c:v>
                </c:pt>
                <c:pt idx="8">
                  <c:v>276</c:v>
                </c:pt>
                <c:pt idx="9">
                  <c:v>276</c:v>
                </c:pt>
                <c:pt idx="10">
                  <c:v>266</c:v>
                </c:pt>
                <c:pt idx="11">
                  <c:v>314</c:v>
                </c:pt>
                <c:pt idx="12">
                  <c:v>243</c:v>
                </c:pt>
                <c:pt idx="13">
                  <c:v>234</c:v>
                </c:pt>
                <c:pt idx="14">
                  <c:v>234</c:v>
                </c:pt>
                <c:pt idx="15">
                  <c:v>234</c:v>
                </c:pt>
                <c:pt idx="16">
                  <c:v>230</c:v>
                </c:pt>
                <c:pt idx="17">
                  <c:v>289</c:v>
                </c:pt>
                <c:pt idx="18">
                  <c:v>288</c:v>
                </c:pt>
                <c:pt idx="19">
                  <c:v>283</c:v>
                </c:pt>
                <c:pt idx="20">
                  <c:v>279</c:v>
                </c:pt>
                <c:pt idx="21">
                  <c:v>270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172</c:v>
                </c:pt>
                <c:pt idx="26">
                  <c:v>231</c:v>
                </c:pt>
                <c:pt idx="27">
                  <c:v>162</c:v>
                </c:pt>
                <c:pt idx="28">
                  <c:v>220</c:v>
                </c:pt>
                <c:pt idx="29">
                  <c:v>216</c:v>
                </c:pt>
                <c:pt idx="30">
                  <c:v>212</c:v>
                </c:pt>
                <c:pt idx="31">
                  <c:v>212</c:v>
                </c:pt>
                <c:pt idx="32">
                  <c:v>139</c:v>
                </c:pt>
                <c:pt idx="33">
                  <c:v>139</c:v>
                </c:pt>
                <c:pt idx="34">
                  <c:v>137</c:v>
                </c:pt>
                <c:pt idx="35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A-45F8-89D8-0B5D54E99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395616"/>
        <c:axId val="589384384"/>
      </c:lineChart>
      <c:catAx>
        <c:axId val="589395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84384"/>
        <c:crosses val="autoZero"/>
        <c:auto val="1"/>
        <c:lblAlgn val="ctr"/>
        <c:lblOffset val="100"/>
        <c:noMultiLvlLbl val="0"/>
      </c:catAx>
      <c:valAx>
        <c:axId val="589384384"/>
        <c:scaling>
          <c:orientation val="minMax"/>
          <c:max val="330"/>
          <c:min val="1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9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Memories estimated lifespan (m)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3829634931997143"/>
                  <c:y val="-0.545172061825605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val>
            <c:numRef>
              <c:f>Feuil6!$J$2:$J$65</c:f>
              <c:numCache>
                <c:formatCode>General</c:formatCode>
                <c:ptCount val="64"/>
                <c:pt idx="0">
                  <c:v>262</c:v>
                </c:pt>
                <c:pt idx="1">
                  <c:v>262</c:v>
                </c:pt>
                <c:pt idx="2">
                  <c:v>218</c:v>
                </c:pt>
                <c:pt idx="3">
                  <c:v>217</c:v>
                </c:pt>
                <c:pt idx="4">
                  <c:v>205</c:v>
                </c:pt>
                <c:pt idx="5">
                  <c:v>205</c:v>
                </c:pt>
                <c:pt idx="6">
                  <c:v>203</c:v>
                </c:pt>
                <c:pt idx="7">
                  <c:v>203</c:v>
                </c:pt>
                <c:pt idx="8">
                  <c:v>203</c:v>
                </c:pt>
                <c:pt idx="9">
                  <c:v>203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199</c:v>
                </c:pt>
                <c:pt idx="22">
                  <c:v>199</c:v>
                </c:pt>
                <c:pt idx="23">
                  <c:v>199</c:v>
                </c:pt>
                <c:pt idx="24">
                  <c:v>197</c:v>
                </c:pt>
                <c:pt idx="25">
                  <c:v>197</c:v>
                </c:pt>
                <c:pt idx="26">
                  <c:v>197</c:v>
                </c:pt>
                <c:pt idx="27">
                  <c:v>195</c:v>
                </c:pt>
                <c:pt idx="28">
                  <c:v>193</c:v>
                </c:pt>
                <c:pt idx="29">
                  <c:v>193</c:v>
                </c:pt>
                <c:pt idx="30">
                  <c:v>192</c:v>
                </c:pt>
                <c:pt idx="31">
                  <c:v>191</c:v>
                </c:pt>
                <c:pt idx="32">
                  <c:v>191</c:v>
                </c:pt>
                <c:pt idx="33">
                  <c:v>189</c:v>
                </c:pt>
                <c:pt idx="34">
                  <c:v>189</c:v>
                </c:pt>
                <c:pt idx="35">
                  <c:v>185</c:v>
                </c:pt>
                <c:pt idx="36">
                  <c:v>185</c:v>
                </c:pt>
                <c:pt idx="37">
                  <c:v>185</c:v>
                </c:pt>
                <c:pt idx="38">
                  <c:v>185</c:v>
                </c:pt>
                <c:pt idx="39">
                  <c:v>185</c:v>
                </c:pt>
                <c:pt idx="40">
                  <c:v>183</c:v>
                </c:pt>
                <c:pt idx="41">
                  <c:v>180</c:v>
                </c:pt>
                <c:pt idx="42">
                  <c:v>179</c:v>
                </c:pt>
                <c:pt idx="43">
                  <c:v>176</c:v>
                </c:pt>
                <c:pt idx="44">
                  <c:v>172</c:v>
                </c:pt>
                <c:pt idx="45">
                  <c:v>168</c:v>
                </c:pt>
                <c:pt idx="46">
                  <c:v>168</c:v>
                </c:pt>
                <c:pt idx="47">
                  <c:v>168</c:v>
                </c:pt>
                <c:pt idx="48">
                  <c:v>168</c:v>
                </c:pt>
                <c:pt idx="49">
                  <c:v>168</c:v>
                </c:pt>
                <c:pt idx="50">
                  <c:v>168</c:v>
                </c:pt>
                <c:pt idx="51">
                  <c:v>168</c:v>
                </c:pt>
                <c:pt idx="52">
                  <c:v>168</c:v>
                </c:pt>
                <c:pt idx="53">
                  <c:v>168</c:v>
                </c:pt>
                <c:pt idx="54">
                  <c:v>168</c:v>
                </c:pt>
                <c:pt idx="55">
                  <c:v>167</c:v>
                </c:pt>
                <c:pt idx="56">
                  <c:v>167</c:v>
                </c:pt>
                <c:pt idx="57">
                  <c:v>167</c:v>
                </c:pt>
                <c:pt idx="58">
                  <c:v>167</c:v>
                </c:pt>
                <c:pt idx="59">
                  <c:v>167</c:v>
                </c:pt>
                <c:pt idx="60">
                  <c:v>167</c:v>
                </c:pt>
                <c:pt idx="61">
                  <c:v>167</c:v>
                </c:pt>
                <c:pt idx="62">
                  <c:v>159</c:v>
                </c:pt>
                <c:pt idx="63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F-4EA4-AB40-5BB5C9407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802000"/>
        <c:axId val="601782448"/>
      </c:lineChart>
      <c:catAx>
        <c:axId val="601802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782448"/>
        <c:crosses val="autoZero"/>
        <c:auto val="1"/>
        <c:lblAlgn val="ctr"/>
        <c:lblOffset val="100"/>
        <c:noMultiLvlLbl val="0"/>
      </c:catAx>
      <c:valAx>
        <c:axId val="601782448"/>
        <c:scaling>
          <c:orientation val="minMax"/>
          <c:max val="270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0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Microcontroller estimated lifespan (m)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Feuil5!$J$1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2880796150481189"/>
                  <c:y val="-0.50776283172936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val>
            <c:numRef>
              <c:f>Feuil5!$J$2:$J$943</c:f>
              <c:numCache>
                <c:formatCode>General</c:formatCode>
                <c:ptCount val="942"/>
                <c:pt idx="0">
                  <c:v>272</c:v>
                </c:pt>
                <c:pt idx="1">
                  <c:v>272</c:v>
                </c:pt>
                <c:pt idx="2">
                  <c:v>272</c:v>
                </c:pt>
                <c:pt idx="3">
                  <c:v>272</c:v>
                </c:pt>
                <c:pt idx="4">
                  <c:v>272</c:v>
                </c:pt>
                <c:pt idx="5">
                  <c:v>272</c:v>
                </c:pt>
                <c:pt idx="6">
                  <c:v>272</c:v>
                </c:pt>
                <c:pt idx="7">
                  <c:v>272</c:v>
                </c:pt>
                <c:pt idx="8">
                  <c:v>272</c:v>
                </c:pt>
                <c:pt idx="9">
                  <c:v>272</c:v>
                </c:pt>
                <c:pt idx="10">
                  <c:v>272</c:v>
                </c:pt>
                <c:pt idx="11">
                  <c:v>272</c:v>
                </c:pt>
                <c:pt idx="12">
                  <c:v>272</c:v>
                </c:pt>
                <c:pt idx="13">
                  <c:v>272</c:v>
                </c:pt>
                <c:pt idx="14">
                  <c:v>272</c:v>
                </c:pt>
                <c:pt idx="15">
                  <c:v>272</c:v>
                </c:pt>
                <c:pt idx="16">
                  <c:v>272</c:v>
                </c:pt>
                <c:pt idx="17">
                  <c:v>272</c:v>
                </c:pt>
                <c:pt idx="18">
                  <c:v>272</c:v>
                </c:pt>
                <c:pt idx="19">
                  <c:v>272</c:v>
                </c:pt>
                <c:pt idx="20">
                  <c:v>272</c:v>
                </c:pt>
                <c:pt idx="21">
                  <c:v>272</c:v>
                </c:pt>
                <c:pt idx="22">
                  <c:v>272</c:v>
                </c:pt>
                <c:pt idx="23">
                  <c:v>268</c:v>
                </c:pt>
                <c:pt idx="24">
                  <c:v>268</c:v>
                </c:pt>
                <c:pt idx="25">
                  <c:v>268</c:v>
                </c:pt>
                <c:pt idx="26">
                  <c:v>268</c:v>
                </c:pt>
                <c:pt idx="27">
                  <c:v>268</c:v>
                </c:pt>
                <c:pt idx="28">
                  <c:v>268</c:v>
                </c:pt>
                <c:pt idx="29">
                  <c:v>268</c:v>
                </c:pt>
                <c:pt idx="30">
                  <c:v>268</c:v>
                </c:pt>
                <c:pt idx="31">
                  <c:v>268</c:v>
                </c:pt>
                <c:pt idx="32">
                  <c:v>268</c:v>
                </c:pt>
                <c:pt idx="33">
                  <c:v>268</c:v>
                </c:pt>
                <c:pt idx="34">
                  <c:v>268</c:v>
                </c:pt>
                <c:pt idx="35">
                  <c:v>268</c:v>
                </c:pt>
                <c:pt idx="36">
                  <c:v>268</c:v>
                </c:pt>
                <c:pt idx="37">
                  <c:v>268</c:v>
                </c:pt>
                <c:pt idx="38">
                  <c:v>268</c:v>
                </c:pt>
                <c:pt idx="39">
                  <c:v>268</c:v>
                </c:pt>
                <c:pt idx="40">
                  <c:v>268</c:v>
                </c:pt>
                <c:pt idx="41">
                  <c:v>268</c:v>
                </c:pt>
                <c:pt idx="42">
                  <c:v>268</c:v>
                </c:pt>
                <c:pt idx="43">
                  <c:v>267</c:v>
                </c:pt>
                <c:pt idx="44">
                  <c:v>267</c:v>
                </c:pt>
                <c:pt idx="45">
                  <c:v>267</c:v>
                </c:pt>
                <c:pt idx="46">
                  <c:v>267</c:v>
                </c:pt>
                <c:pt idx="47">
                  <c:v>267</c:v>
                </c:pt>
                <c:pt idx="48">
                  <c:v>267</c:v>
                </c:pt>
                <c:pt idx="49">
                  <c:v>267</c:v>
                </c:pt>
                <c:pt idx="50">
                  <c:v>267</c:v>
                </c:pt>
                <c:pt idx="51">
                  <c:v>267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234</c:v>
                </c:pt>
                <c:pt idx="104">
                  <c:v>234</c:v>
                </c:pt>
                <c:pt idx="105">
                  <c:v>234</c:v>
                </c:pt>
                <c:pt idx="106">
                  <c:v>231</c:v>
                </c:pt>
                <c:pt idx="107">
                  <c:v>231</c:v>
                </c:pt>
                <c:pt idx="108">
                  <c:v>231</c:v>
                </c:pt>
                <c:pt idx="109">
                  <c:v>228</c:v>
                </c:pt>
                <c:pt idx="110">
                  <c:v>228</c:v>
                </c:pt>
                <c:pt idx="111">
                  <c:v>228</c:v>
                </c:pt>
                <c:pt idx="112">
                  <c:v>228</c:v>
                </c:pt>
                <c:pt idx="113">
                  <c:v>228</c:v>
                </c:pt>
                <c:pt idx="114">
                  <c:v>228</c:v>
                </c:pt>
                <c:pt idx="115">
                  <c:v>228</c:v>
                </c:pt>
                <c:pt idx="116">
                  <c:v>228</c:v>
                </c:pt>
                <c:pt idx="117">
                  <c:v>228</c:v>
                </c:pt>
                <c:pt idx="118">
                  <c:v>228</c:v>
                </c:pt>
                <c:pt idx="119">
                  <c:v>223</c:v>
                </c:pt>
                <c:pt idx="120">
                  <c:v>223</c:v>
                </c:pt>
                <c:pt idx="121">
                  <c:v>221</c:v>
                </c:pt>
                <c:pt idx="122">
                  <c:v>215</c:v>
                </c:pt>
                <c:pt idx="123">
                  <c:v>215</c:v>
                </c:pt>
                <c:pt idx="124">
                  <c:v>215</c:v>
                </c:pt>
                <c:pt idx="125">
                  <c:v>210</c:v>
                </c:pt>
                <c:pt idx="126">
                  <c:v>210</c:v>
                </c:pt>
                <c:pt idx="127">
                  <c:v>210</c:v>
                </c:pt>
                <c:pt idx="128">
                  <c:v>210</c:v>
                </c:pt>
                <c:pt idx="129">
                  <c:v>210</c:v>
                </c:pt>
                <c:pt idx="130">
                  <c:v>210</c:v>
                </c:pt>
                <c:pt idx="131">
                  <c:v>210</c:v>
                </c:pt>
                <c:pt idx="132">
                  <c:v>210</c:v>
                </c:pt>
                <c:pt idx="133">
                  <c:v>207</c:v>
                </c:pt>
                <c:pt idx="134">
                  <c:v>207</c:v>
                </c:pt>
                <c:pt idx="135">
                  <c:v>207</c:v>
                </c:pt>
                <c:pt idx="136">
                  <c:v>207</c:v>
                </c:pt>
                <c:pt idx="137">
                  <c:v>207</c:v>
                </c:pt>
                <c:pt idx="138">
                  <c:v>207</c:v>
                </c:pt>
                <c:pt idx="139">
                  <c:v>207</c:v>
                </c:pt>
                <c:pt idx="140">
                  <c:v>207</c:v>
                </c:pt>
                <c:pt idx="141">
                  <c:v>207</c:v>
                </c:pt>
                <c:pt idx="142">
                  <c:v>207</c:v>
                </c:pt>
                <c:pt idx="143">
                  <c:v>207</c:v>
                </c:pt>
                <c:pt idx="144">
                  <c:v>207</c:v>
                </c:pt>
                <c:pt idx="145">
                  <c:v>207</c:v>
                </c:pt>
                <c:pt idx="146">
                  <c:v>206</c:v>
                </c:pt>
                <c:pt idx="147">
                  <c:v>206</c:v>
                </c:pt>
                <c:pt idx="148">
                  <c:v>206</c:v>
                </c:pt>
                <c:pt idx="149">
                  <c:v>206</c:v>
                </c:pt>
                <c:pt idx="150">
                  <c:v>206</c:v>
                </c:pt>
                <c:pt idx="151">
                  <c:v>206</c:v>
                </c:pt>
                <c:pt idx="152">
                  <c:v>204</c:v>
                </c:pt>
                <c:pt idx="153">
                  <c:v>204</c:v>
                </c:pt>
                <c:pt idx="154">
                  <c:v>204</c:v>
                </c:pt>
                <c:pt idx="155">
                  <c:v>204</c:v>
                </c:pt>
                <c:pt idx="156">
                  <c:v>204</c:v>
                </c:pt>
                <c:pt idx="157">
                  <c:v>204</c:v>
                </c:pt>
                <c:pt idx="158">
                  <c:v>204</c:v>
                </c:pt>
                <c:pt idx="159">
                  <c:v>204</c:v>
                </c:pt>
                <c:pt idx="160">
                  <c:v>204</c:v>
                </c:pt>
                <c:pt idx="161">
                  <c:v>204</c:v>
                </c:pt>
                <c:pt idx="162">
                  <c:v>204</c:v>
                </c:pt>
                <c:pt idx="163">
                  <c:v>204</c:v>
                </c:pt>
                <c:pt idx="164">
                  <c:v>204</c:v>
                </c:pt>
                <c:pt idx="165">
                  <c:v>204</c:v>
                </c:pt>
                <c:pt idx="166">
                  <c:v>204</c:v>
                </c:pt>
                <c:pt idx="167">
                  <c:v>204</c:v>
                </c:pt>
                <c:pt idx="168">
                  <c:v>204</c:v>
                </c:pt>
                <c:pt idx="169">
                  <c:v>204</c:v>
                </c:pt>
                <c:pt idx="170">
                  <c:v>204</c:v>
                </c:pt>
                <c:pt idx="171">
                  <c:v>204</c:v>
                </c:pt>
                <c:pt idx="172">
                  <c:v>204</c:v>
                </c:pt>
                <c:pt idx="173">
                  <c:v>203</c:v>
                </c:pt>
                <c:pt idx="174">
                  <c:v>203</c:v>
                </c:pt>
                <c:pt idx="175">
                  <c:v>203</c:v>
                </c:pt>
                <c:pt idx="176">
                  <c:v>203</c:v>
                </c:pt>
                <c:pt idx="177">
                  <c:v>203</c:v>
                </c:pt>
                <c:pt idx="178">
                  <c:v>203</c:v>
                </c:pt>
                <c:pt idx="179">
                  <c:v>203</c:v>
                </c:pt>
                <c:pt idx="180">
                  <c:v>203</c:v>
                </c:pt>
                <c:pt idx="181">
                  <c:v>203</c:v>
                </c:pt>
                <c:pt idx="182">
                  <c:v>203</c:v>
                </c:pt>
                <c:pt idx="183">
                  <c:v>203</c:v>
                </c:pt>
                <c:pt idx="184">
                  <c:v>203</c:v>
                </c:pt>
                <c:pt idx="185">
                  <c:v>203</c:v>
                </c:pt>
                <c:pt idx="186">
                  <c:v>203</c:v>
                </c:pt>
                <c:pt idx="187">
                  <c:v>203</c:v>
                </c:pt>
                <c:pt idx="188">
                  <c:v>203</c:v>
                </c:pt>
                <c:pt idx="189">
                  <c:v>203</c:v>
                </c:pt>
                <c:pt idx="190">
                  <c:v>203</c:v>
                </c:pt>
                <c:pt idx="191">
                  <c:v>203</c:v>
                </c:pt>
                <c:pt idx="192">
                  <c:v>203</c:v>
                </c:pt>
                <c:pt idx="193">
                  <c:v>203</c:v>
                </c:pt>
                <c:pt idx="194">
                  <c:v>203</c:v>
                </c:pt>
                <c:pt idx="195">
                  <c:v>203</c:v>
                </c:pt>
                <c:pt idx="196">
                  <c:v>203</c:v>
                </c:pt>
                <c:pt idx="197">
                  <c:v>203</c:v>
                </c:pt>
                <c:pt idx="198">
                  <c:v>203</c:v>
                </c:pt>
                <c:pt idx="199">
                  <c:v>203</c:v>
                </c:pt>
                <c:pt idx="200">
                  <c:v>203</c:v>
                </c:pt>
                <c:pt idx="201">
                  <c:v>202</c:v>
                </c:pt>
                <c:pt idx="202">
                  <c:v>202</c:v>
                </c:pt>
                <c:pt idx="203">
                  <c:v>202</c:v>
                </c:pt>
                <c:pt idx="204">
                  <c:v>202</c:v>
                </c:pt>
                <c:pt idx="205">
                  <c:v>202</c:v>
                </c:pt>
                <c:pt idx="206">
                  <c:v>202</c:v>
                </c:pt>
                <c:pt idx="207">
                  <c:v>201</c:v>
                </c:pt>
                <c:pt idx="208">
                  <c:v>201</c:v>
                </c:pt>
                <c:pt idx="209">
                  <c:v>201</c:v>
                </c:pt>
                <c:pt idx="210">
                  <c:v>201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201</c:v>
                </c:pt>
                <c:pt idx="227">
                  <c:v>201</c:v>
                </c:pt>
                <c:pt idx="228">
                  <c:v>201</c:v>
                </c:pt>
                <c:pt idx="229">
                  <c:v>201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201</c:v>
                </c:pt>
                <c:pt idx="234">
                  <c:v>201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199</c:v>
                </c:pt>
                <c:pt idx="252">
                  <c:v>199</c:v>
                </c:pt>
                <c:pt idx="253">
                  <c:v>199</c:v>
                </c:pt>
                <c:pt idx="254">
                  <c:v>199</c:v>
                </c:pt>
                <c:pt idx="255">
                  <c:v>199</c:v>
                </c:pt>
                <c:pt idx="256">
                  <c:v>199</c:v>
                </c:pt>
                <c:pt idx="257">
                  <c:v>199</c:v>
                </c:pt>
                <c:pt idx="258">
                  <c:v>199</c:v>
                </c:pt>
                <c:pt idx="259">
                  <c:v>199</c:v>
                </c:pt>
                <c:pt idx="260">
                  <c:v>199</c:v>
                </c:pt>
                <c:pt idx="261">
                  <c:v>199</c:v>
                </c:pt>
                <c:pt idx="262">
                  <c:v>199</c:v>
                </c:pt>
                <c:pt idx="263">
                  <c:v>199</c:v>
                </c:pt>
                <c:pt idx="264">
                  <c:v>199</c:v>
                </c:pt>
                <c:pt idx="265">
                  <c:v>199</c:v>
                </c:pt>
                <c:pt idx="266">
                  <c:v>199</c:v>
                </c:pt>
                <c:pt idx="267">
                  <c:v>199</c:v>
                </c:pt>
                <c:pt idx="268">
                  <c:v>195</c:v>
                </c:pt>
                <c:pt idx="269">
                  <c:v>195</c:v>
                </c:pt>
                <c:pt idx="270">
                  <c:v>195</c:v>
                </c:pt>
                <c:pt idx="271">
                  <c:v>195</c:v>
                </c:pt>
                <c:pt idx="272">
                  <c:v>195</c:v>
                </c:pt>
                <c:pt idx="273">
                  <c:v>195</c:v>
                </c:pt>
                <c:pt idx="274">
                  <c:v>194</c:v>
                </c:pt>
                <c:pt idx="275">
                  <c:v>194</c:v>
                </c:pt>
                <c:pt idx="276">
                  <c:v>194</c:v>
                </c:pt>
                <c:pt idx="277">
                  <c:v>194</c:v>
                </c:pt>
                <c:pt idx="278">
                  <c:v>194</c:v>
                </c:pt>
                <c:pt idx="279">
                  <c:v>194</c:v>
                </c:pt>
                <c:pt idx="280">
                  <c:v>194</c:v>
                </c:pt>
                <c:pt idx="281">
                  <c:v>192</c:v>
                </c:pt>
                <c:pt idx="282">
                  <c:v>192</c:v>
                </c:pt>
                <c:pt idx="283">
                  <c:v>192</c:v>
                </c:pt>
                <c:pt idx="284">
                  <c:v>192</c:v>
                </c:pt>
                <c:pt idx="285">
                  <c:v>192</c:v>
                </c:pt>
                <c:pt idx="286">
                  <c:v>192</c:v>
                </c:pt>
                <c:pt idx="287">
                  <c:v>192</c:v>
                </c:pt>
                <c:pt idx="288">
                  <c:v>192</c:v>
                </c:pt>
                <c:pt idx="289">
                  <c:v>192</c:v>
                </c:pt>
                <c:pt idx="290">
                  <c:v>192</c:v>
                </c:pt>
                <c:pt idx="291">
                  <c:v>192</c:v>
                </c:pt>
                <c:pt idx="292">
                  <c:v>192</c:v>
                </c:pt>
                <c:pt idx="293">
                  <c:v>192</c:v>
                </c:pt>
                <c:pt idx="294">
                  <c:v>192</c:v>
                </c:pt>
                <c:pt idx="295">
                  <c:v>192</c:v>
                </c:pt>
                <c:pt idx="296">
                  <c:v>192</c:v>
                </c:pt>
                <c:pt idx="297">
                  <c:v>191</c:v>
                </c:pt>
                <c:pt idx="298">
                  <c:v>191</c:v>
                </c:pt>
                <c:pt idx="299">
                  <c:v>191</c:v>
                </c:pt>
                <c:pt idx="300">
                  <c:v>191</c:v>
                </c:pt>
                <c:pt idx="301">
                  <c:v>191</c:v>
                </c:pt>
                <c:pt idx="302">
                  <c:v>191</c:v>
                </c:pt>
                <c:pt idx="303">
                  <c:v>191</c:v>
                </c:pt>
                <c:pt idx="304">
                  <c:v>191</c:v>
                </c:pt>
                <c:pt idx="305">
                  <c:v>191</c:v>
                </c:pt>
                <c:pt idx="306">
                  <c:v>191</c:v>
                </c:pt>
                <c:pt idx="307">
                  <c:v>191</c:v>
                </c:pt>
                <c:pt idx="308">
                  <c:v>191</c:v>
                </c:pt>
                <c:pt idx="309">
                  <c:v>191</c:v>
                </c:pt>
                <c:pt idx="310">
                  <c:v>191</c:v>
                </c:pt>
                <c:pt idx="311">
                  <c:v>189</c:v>
                </c:pt>
                <c:pt idx="312">
                  <c:v>189</c:v>
                </c:pt>
                <c:pt idx="313">
                  <c:v>189</c:v>
                </c:pt>
                <c:pt idx="314">
                  <c:v>189</c:v>
                </c:pt>
                <c:pt idx="315">
                  <c:v>189</c:v>
                </c:pt>
                <c:pt idx="316">
                  <c:v>189</c:v>
                </c:pt>
                <c:pt idx="317">
                  <c:v>188</c:v>
                </c:pt>
                <c:pt idx="318">
                  <c:v>188</c:v>
                </c:pt>
                <c:pt idx="319">
                  <c:v>188</c:v>
                </c:pt>
                <c:pt idx="320">
                  <c:v>188</c:v>
                </c:pt>
                <c:pt idx="321">
                  <c:v>188</c:v>
                </c:pt>
                <c:pt idx="322">
                  <c:v>188</c:v>
                </c:pt>
                <c:pt idx="323">
                  <c:v>188</c:v>
                </c:pt>
                <c:pt idx="324">
                  <c:v>188</c:v>
                </c:pt>
                <c:pt idx="325">
                  <c:v>188</c:v>
                </c:pt>
                <c:pt idx="326">
                  <c:v>188</c:v>
                </c:pt>
                <c:pt idx="327">
                  <c:v>188</c:v>
                </c:pt>
                <c:pt idx="328">
                  <c:v>188</c:v>
                </c:pt>
                <c:pt idx="329">
                  <c:v>188</c:v>
                </c:pt>
                <c:pt idx="330">
                  <c:v>188</c:v>
                </c:pt>
                <c:pt idx="331">
                  <c:v>188</c:v>
                </c:pt>
                <c:pt idx="332">
                  <c:v>188</c:v>
                </c:pt>
                <c:pt idx="333">
                  <c:v>188</c:v>
                </c:pt>
                <c:pt idx="334">
                  <c:v>188</c:v>
                </c:pt>
                <c:pt idx="335">
                  <c:v>188</c:v>
                </c:pt>
                <c:pt idx="336">
                  <c:v>188</c:v>
                </c:pt>
                <c:pt idx="337">
                  <c:v>188</c:v>
                </c:pt>
                <c:pt idx="338">
                  <c:v>185</c:v>
                </c:pt>
                <c:pt idx="339">
                  <c:v>185</c:v>
                </c:pt>
                <c:pt idx="340">
                  <c:v>185</c:v>
                </c:pt>
                <c:pt idx="341">
                  <c:v>185</c:v>
                </c:pt>
                <c:pt idx="342">
                  <c:v>185</c:v>
                </c:pt>
                <c:pt idx="343">
                  <c:v>185</c:v>
                </c:pt>
                <c:pt idx="344">
                  <c:v>185</c:v>
                </c:pt>
                <c:pt idx="345">
                  <c:v>185</c:v>
                </c:pt>
                <c:pt idx="346">
                  <c:v>185</c:v>
                </c:pt>
                <c:pt idx="347">
                  <c:v>185</c:v>
                </c:pt>
                <c:pt idx="348">
                  <c:v>185</c:v>
                </c:pt>
                <c:pt idx="349">
                  <c:v>185</c:v>
                </c:pt>
                <c:pt idx="350">
                  <c:v>185</c:v>
                </c:pt>
                <c:pt idx="351">
                  <c:v>185</c:v>
                </c:pt>
                <c:pt idx="352">
                  <c:v>184</c:v>
                </c:pt>
                <c:pt idx="353">
                  <c:v>184</c:v>
                </c:pt>
                <c:pt idx="354">
                  <c:v>184</c:v>
                </c:pt>
                <c:pt idx="355">
                  <c:v>184</c:v>
                </c:pt>
                <c:pt idx="356">
                  <c:v>184</c:v>
                </c:pt>
                <c:pt idx="357">
                  <c:v>184</c:v>
                </c:pt>
                <c:pt idx="358">
                  <c:v>184</c:v>
                </c:pt>
                <c:pt idx="359">
                  <c:v>184</c:v>
                </c:pt>
                <c:pt idx="360">
                  <c:v>184</c:v>
                </c:pt>
                <c:pt idx="361">
                  <c:v>184</c:v>
                </c:pt>
                <c:pt idx="362">
                  <c:v>184</c:v>
                </c:pt>
                <c:pt idx="363">
                  <c:v>184</c:v>
                </c:pt>
                <c:pt idx="364">
                  <c:v>184</c:v>
                </c:pt>
                <c:pt idx="365">
                  <c:v>184</c:v>
                </c:pt>
                <c:pt idx="366">
                  <c:v>184</c:v>
                </c:pt>
                <c:pt idx="367">
                  <c:v>184</c:v>
                </c:pt>
                <c:pt idx="368">
                  <c:v>184</c:v>
                </c:pt>
                <c:pt idx="369">
                  <c:v>184</c:v>
                </c:pt>
                <c:pt idx="370">
                  <c:v>184</c:v>
                </c:pt>
                <c:pt idx="371">
                  <c:v>184</c:v>
                </c:pt>
                <c:pt idx="372">
                  <c:v>184</c:v>
                </c:pt>
                <c:pt idx="373">
                  <c:v>184</c:v>
                </c:pt>
                <c:pt idx="374">
                  <c:v>184</c:v>
                </c:pt>
                <c:pt idx="375">
                  <c:v>184</c:v>
                </c:pt>
                <c:pt idx="376">
                  <c:v>184</c:v>
                </c:pt>
                <c:pt idx="377">
                  <c:v>184</c:v>
                </c:pt>
                <c:pt idx="378">
                  <c:v>184</c:v>
                </c:pt>
                <c:pt idx="379">
                  <c:v>184</c:v>
                </c:pt>
                <c:pt idx="380">
                  <c:v>184</c:v>
                </c:pt>
                <c:pt idx="381">
                  <c:v>184</c:v>
                </c:pt>
                <c:pt idx="382">
                  <c:v>184</c:v>
                </c:pt>
                <c:pt idx="383">
                  <c:v>184</c:v>
                </c:pt>
                <c:pt idx="384">
                  <c:v>184</c:v>
                </c:pt>
                <c:pt idx="385">
                  <c:v>184</c:v>
                </c:pt>
                <c:pt idx="386">
                  <c:v>184</c:v>
                </c:pt>
                <c:pt idx="387">
                  <c:v>184</c:v>
                </c:pt>
                <c:pt idx="388">
                  <c:v>184</c:v>
                </c:pt>
                <c:pt idx="389">
                  <c:v>184</c:v>
                </c:pt>
                <c:pt idx="390">
                  <c:v>184</c:v>
                </c:pt>
                <c:pt idx="391">
                  <c:v>184</c:v>
                </c:pt>
                <c:pt idx="392">
                  <c:v>184</c:v>
                </c:pt>
                <c:pt idx="393">
                  <c:v>184</c:v>
                </c:pt>
                <c:pt idx="394">
                  <c:v>184</c:v>
                </c:pt>
                <c:pt idx="395">
                  <c:v>184</c:v>
                </c:pt>
                <c:pt idx="396">
                  <c:v>184</c:v>
                </c:pt>
                <c:pt idx="397">
                  <c:v>184</c:v>
                </c:pt>
                <c:pt idx="398">
                  <c:v>184</c:v>
                </c:pt>
                <c:pt idx="399">
                  <c:v>184</c:v>
                </c:pt>
                <c:pt idx="400">
                  <c:v>184</c:v>
                </c:pt>
                <c:pt idx="401">
                  <c:v>184</c:v>
                </c:pt>
                <c:pt idx="402">
                  <c:v>184</c:v>
                </c:pt>
                <c:pt idx="403">
                  <c:v>184</c:v>
                </c:pt>
                <c:pt idx="404">
                  <c:v>184</c:v>
                </c:pt>
                <c:pt idx="405">
                  <c:v>184</c:v>
                </c:pt>
                <c:pt idx="406">
                  <c:v>184</c:v>
                </c:pt>
                <c:pt idx="407">
                  <c:v>184</c:v>
                </c:pt>
                <c:pt idx="408">
                  <c:v>184</c:v>
                </c:pt>
                <c:pt idx="409">
                  <c:v>184</c:v>
                </c:pt>
                <c:pt idx="410">
                  <c:v>184</c:v>
                </c:pt>
                <c:pt idx="411">
                  <c:v>184</c:v>
                </c:pt>
                <c:pt idx="412">
                  <c:v>184</c:v>
                </c:pt>
                <c:pt idx="413">
                  <c:v>184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182</c:v>
                </c:pt>
                <c:pt idx="418">
                  <c:v>182</c:v>
                </c:pt>
                <c:pt idx="419">
                  <c:v>182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181</c:v>
                </c:pt>
                <c:pt idx="428">
                  <c:v>181</c:v>
                </c:pt>
                <c:pt idx="429">
                  <c:v>181</c:v>
                </c:pt>
                <c:pt idx="430">
                  <c:v>181</c:v>
                </c:pt>
                <c:pt idx="431">
                  <c:v>181</c:v>
                </c:pt>
                <c:pt idx="432">
                  <c:v>181</c:v>
                </c:pt>
                <c:pt idx="433">
                  <c:v>181</c:v>
                </c:pt>
                <c:pt idx="434">
                  <c:v>181</c:v>
                </c:pt>
                <c:pt idx="435">
                  <c:v>181</c:v>
                </c:pt>
                <c:pt idx="436">
                  <c:v>181</c:v>
                </c:pt>
                <c:pt idx="437">
                  <c:v>181</c:v>
                </c:pt>
                <c:pt idx="438">
                  <c:v>181</c:v>
                </c:pt>
                <c:pt idx="439">
                  <c:v>181</c:v>
                </c:pt>
                <c:pt idx="440">
                  <c:v>181</c:v>
                </c:pt>
                <c:pt idx="441">
                  <c:v>179</c:v>
                </c:pt>
                <c:pt idx="442">
                  <c:v>179</c:v>
                </c:pt>
                <c:pt idx="443">
                  <c:v>179</c:v>
                </c:pt>
                <c:pt idx="444">
                  <c:v>179</c:v>
                </c:pt>
                <c:pt idx="445">
                  <c:v>179</c:v>
                </c:pt>
                <c:pt idx="446">
                  <c:v>179</c:v>
                </c:pt>
                <c:pt idx="447">
                  <c:v>179</c:v>
                </c:pt>
                <c:pt idx="448">
                  <c:v>179</c:v>
                </c:pt>
                <c:pt idx="449">
                  <c:v>179</c:v>
                </c:pt>
                <c:pt idx="450">
                  <c:v>179</c:v>
                </c:pt>
                <c:pt idx="451">
                  <c:v>179</c:v>
                </c:pt>
                <c:pt idx="452">
                  <c:v>179</c:v>
                </c:pt>
                <c:pt idx="453">
                  <c:v>179</c:v>
                </c:pt>
                <c:pt idx="454">
                  <c:v>179</c:v>
                </c:pt>
                <c:pt idx="455">
                  <c:v>179</c:v>
                </c:pt>
                <c:pt idx="456">
                  <c:v>179</c:v>
                </c:pt>
                <c:pt idx="457">
                  <c:v>179</c:v>
                </c:pt>
                <c:pt idx="458">
                  <c:v>179</c:v>
                </c:pt>
                <c:pt idx="459">
                  <c:v>179</c:v>
                </c:pt>
                <c:pt idx="460">
                  <c:v>179</c:v>
                </c:pt>
                <c:pt idx="461">
                  <c:v>179</c:v>
                </c:pt>
                <c:pt idx="462">
                  <c:v>179</c:v>
                </c:pt>
                <c:pt idx="463">
                  <c:v>179</c:v>
                </c:pt>
                <c:pt idx="464">
                  <c:v>179</c:v>
                </c:pt>
                <c:pt idx="465">
                  <c:v>179</c:v>
                </c:pt>
                <c:pt idx="466">
                  <c:v>178</c:v>
                </c:pt>
                <c:pt idx="467">
                  <c:v>178</c:v>
                </c:pt>
                <c:pt idx="468">
                  <c:v>178</c:v>
                </c:pt>
                <c:pt idx="469">
                  <c:v>178</c:v>
                </c:pt>
                <c:pt idx="470">
                  <c:v>178</c:v>
                </c:pt>
                <c:pt idx="471">
                  <c:v>178</c:v>
                </c:pt>
                <c:pt idx="472">
                  <c:v>178</c:v>
                </c:pt>
                <c:pt idx="473">
                  <c:v>178</c:v>
                </c:pt>
                <c:pt idx="474">
                  <c:v>178</c:v>
                </c:pt>
                <c:pt idx="475">
                  <c:v>178</c:v>
                </c:pt>
                <c:pt idx="476">
                  <c:v>178</c:v>
                </c:pt>
                <c:pt idx="477">
                  <c:v>178</c:v>
                </c:pt>
                <c:pt idx="478">
                  <c:v>178</c:v>
                </c:pt>
                <c:pt idx="479">
                  <c:v>178</c:v>
                </c:pt>
                <c:pt idx="480">
                  <c:v>178</c:v>
                </c:pt>
                <c:pt idx="481">
                  <c:v>178</c:v>
                </c:pt>
                <c:pt idx="482">
                  <c:v>178</c:v>
                </c:pt>
                <c:pt idx="483">
                  <c:v>178</c:v>
                </c:pt>
                <c:pt idx="484">
                  <c:v>178</c:v>
                </c:pt>
                <c:pt idx="485">
                  <c:v>178</c:v>
                </c:pt>
                <c:pt idx="486">
                  <c:v>178</c:v>
                </c:pt>
                <c:pt idx="487">
                  <c:v>178</c:v>
                </c:pt>
                <c:pt idx="488">
                  <c:v>178</c:v>
                </c:pt>
                <c:pt idx="489">
                  <c:v>178</c:v>
                </c:pt>
                <c:pt idx="490">
                  <c:v>178</c:v>
                </c:pt>
                <c:pt idx="491">
                  <c:v>178</c:v>
                </c:pt>
                <c:pt idx="492">
                  <c:v>178</c:v>
                </c:pt>
                <c:pt idx="493">
                  <c:v>178</c:v>
                </c:pt>
                <c:pt idx="494">
                  <c:v>178</c:v>
                </c:pt>
                <c:pt idx="495">
                  <c:v>178</c:v>
                </c:pt>
                <c:pt idx="496">
                  <c:v>178</c:v>
                </c:pt>
                <c:pt idx="497">
                  <c:v>178</c:v>
                </c:pt>
                <c:pt idx="498">
                  <c:v>178</c:v>
                </c:pt>
                <c:pt idx="499">
                  <c:v>178</c:v>
                </c:pt>
                <c:pt idx="500">
                  <c:v>178</c:v>
                </c:pt>
                <c:pt idx="501">
                  <c:v>178</c:v>
                </c:pt>
                <c:pt idx="502">
                  <c:v>178</c:v>
                </c:pt>
                <c:pt idx="503">
                  <c:v>176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176</c:v>
                </c:pt>
                <c:pt idx="509">
                  <c:v>176</c:v>
                </c:pt>
                <c:pt idx="510">
                  <c:v>173</c:v>
                </c:pt>
                <c:pt idx="511">
                  <c:v>173</c:v>
                </c:pt>
                <c:pt idx="512">
                  <c:v>173</c:v>
                </c:pt>
                <c:pt idx="513">
                  <c:v>173</c:v>
                </c:pt>
                <c:pt idx="514">
                  <c:v>173</c:v>
                </c:pt>
                <c:pt idx="515">
                  <c:v>173</c:v>
                </c:pt>
                <c:pt idx="516">
                  <c:v>173</c:v>
                </c:pt>
                <c:pt idx="517">
                  <c:v>173</c:v>
                </c:pt>
                <c:pt idx="518">
                  <c:v>173</c:v>
                </c:pt>
                <c:pt idx="519">
                  <c:v>173</c:v>
                </c:pt>
                <c:pt idx="520">
                  <c:v>172</c:v>
                </c:pt>
                <c:pt idx="521">
                  <c:v>172</c:v>
                </c:pt>
                <c:pt idx="522">
                  <c:v>172</c:v>
                </c:pt>
                <c:pt idx="523">
                  <c:v>172</c:v>
                </c:pt>
                <c:pt idx="524">
                  <c:v>172</c:v>
                </c:pt>
                <c:pt idx="525">
                  <c:v>167</c:v>
                </c:pt>
                <c:pt idx="526">
                  <c:v>167</c:v>
                </c:pt>
                <c:pt idx="527">
                  <c:v>167</c:v>
                </c:pt>
                <c:pt idx="528">
                  <c:v>167</c:v>
                </c:pt>
                <c:pt idx="529">
                  <c:v>167</c:v>
                </c:pt>
                <c:pt idx="530">
                  <c:v>167</c:v>
                </c:pt>
                <c:pt idx="531">
                  <c:v>167</c:v>
                </c:pt>
                <c:pt idx="532">
                  <c:v>167</c:v>
                </c:pt>
                <c:pt idx="533">
                  <c:v>167</c:v>
                </c:pt>
                <c:pt idx="534">
                  <c:v>167</c:v>
                </c:pt>
                <c:pt idx="535">
                  <c:v>167</c:v>
                </c:pt>
                <c:pt idx="536">
                  <c:v>167</c:v>
                </c:pt>
                <c:pt idx="537">
                  <c:v>167</c:v>
                </c:pt>
                <c:pt idx="538">
                  <c:v>167</c:v>
                </c:pt>
                <c:pt idx="539">
                  <c:v>167</c:v>
                </c:pt>
                <c:pt idx="540">
                  <c:v>167</c:v>
                </c:pt>
                <c:pt idx="541">
                  <c:v>167</c:v>
                </c:pt>
                <c:pt idx="542">
                  <c:v>167</c:v>
                </c:pt>
                <c:pt idx="543">
                  <c:v>167</c:v>
                </c:pt>
                <c:pt idx="544">
                  <c:v>167</c:v>
                </c:pt>
                <c:pt idx="545">
                  <c:v>167</c:v>
                </c:pt>
                <c:pt idx="546">
                  <c:v>167</c:v>
                </c:pt>
                <c:pt idx="547">
                  <c:v>167</c:v>
                </c:pt>
                <c:pt idx="548">
                  <c:v>167</c:v>
                </c:pt>
                <c:pt idx="549">
                  <c:v>167</c:v>
                </c:pt>
                <c:pt idx="550">
                  <c:v>167</c:v>
                </c:pt>
                <c:pt idx="551">
                  <c:v>167</c:v>
                </c:pt>
                <c:pt idx="552">
                  <c:v>167</c:v>
                </c:pt>
                <c:pt idx="553">
                  <c:v>167</c:v>
                </c:pt>
                <c:pt idx="554">
                  <c:v>167</c:v>
                </c:pt>
                <c:pt idx="555">
                  <c:v>167</c:v>
                </c:pt>
                <c:pt idx="556">
                  <c:v>167</c:v>
                </c:pt>
                <c:pt idx="557">
                  <c:v>167</c:v>
                </c:pt>
                <c:pt idx="558">
                  <c:v>167</c:v>
                </c:pt>
                <c:pt idx="559">
                  <c:v>167</c:v>
                </c:pt>
                <c:pt idx="560">
                  <c:v>167</c:v>
                </c:pt>
                <c:pt idx="561">
                  <c:v>167</c:v>
                </c:pt>
                <c:pt idx="562">
                  <c:v>165</c:v>
                </c:pt>
                <c:pt idx="563">
                  <c:v>165</c:v>
                </c:pt>
                <c:pt idx="564">
                  <c:v>165</c:v>
                </c:pt>
                <c:pt idx="565">
                  <c:v>165</c:v>
                </c:pt>
                <c:pt idx="566">
                  <c:v>165</c:v>
                </c:pt>
                <c:pt idx="567">
                  <c:v>165</c:v>
                </c:pt>
                <c:pt idx="568">
                  <c:v>165</c:v>
                </c:pt>
                <c:pt idx="569">
                  <c:v>165</c:v>
                </c:pt>
                <c:pt idx="570">
                  <c:v>165</c:v>
                </c:pt>
                <c:pt idx="571">
                  <c:v>165</c:v>
                </c:pt>
                <c:pt idx="572">
                  <c:v>165</c:v>
                </c:pt>
                <c:pt idx="573">
                  <c:v>165</c:v>
                </c:pt>
                <c:pt idx="574">
                  <c:v>165</c:v>
                </c:pt>
                <c:pt idx="575">
                  <c:v>165</c:v>
                </c:pt>
                <c:pt idx="576">
                  <c:v>165</c:v>
                </c:pt>
                <c:pt idx="577">
                  <c:v>164</c:v>
                </c:pt>
                <c:pt idx="578">
                  <c:v>163</c:v>
                </c:pt>
                <c:pt idx="579">
                  <c:v>163</c:v>
                </c:pt>
                <c:pt idx="580">
                  <c:v>163</c:v>
                </c:pt>
                <c:pt idx="581">
                  <c:v>163</c:v>
                </c:pt>
                <c:pt idx="582">
                  <c:v>163</c:v>
                </c:pt>
                <c:pt idx="583">
                  <c:v>163</c:v>
                </c:pt>
                <c:pt idx="584">
                  <c:v>163</c:v>
                </c:pt>
                <c:pt idx="585">
                  <c:v>163</c:v>
                </c:pt>
                <c:pt idx="586">
                  <c:v>159</c:v>
                </c:pt>
                <c:pt idx="587">
                  <c:v>159</c:v>
                </c:pt>
                <c:pt idx="588">
                  <c:v>159</c:v>
                </c:pt>
                <c:pt idx="589">
                  <c:v>159</c:v>
                </c:pt>
                <c:pt idx="590">
                  <c:v>159</c:v>
                </c:pt>
                <c:pt idx="591">
                  <c:v>159</c:v>
                </c:pt>
                <c:pt idx="592">
                  <c:v>159</c:v>
                </c:pt>
                <c:pt idx="593">
                  <c:v>159</c:v>
                </c:pt>
                <c:pt idx="594">
                  <c:v>159</c:v>
                </c:pt>
                <c:pt idx="595">
                  <c:v>159</c:v>
                </c:pt>
                <c:pt idx="596">
                  <c:v>159</c:v>
                </c:pt>
                <c:pt idx="597">
                  <c:v>159</c:v>
                </c:pt>
                <c:pt idx="598">
                  <c:v>159</c:v>
                </c:pt>
                <c:pt idx="599">
                  <c:v>159</c:v>
                </c:pt>
                <c:pt idx="600">
                  <c:v>159</c:v>
                </c:pt>
                <c:pt idx="601">
                  <c:v>159</c:v>
                </c:pt>
                <c:pt idx="602">
                  <c:v>159</c:v>
                </c:pt>
                <c:pt idx="603">
                  <c:v>159</c:v>
                </c:pt>
                <c:pt idx="604">
                  <c:v>159</c:v>
                </c:pt>
                <c:pt idx="605">
                  <c:v>159</c:v>
                </c:pt>
                <c:pt idx="606">
                  <c:v>159</c:v>
                </c:pt>
                <c:pt idx="607">
                  <c:v>159</c:v>
                </c:pt>
                <c:pt idx="608">
                  <c:v>159</c:v>
                </c:pt>
                <c:pt idx="609">
                  <c:v>159</c:v>
                </c:pt>
                <c:pt idx="610">
                  <c:v>159</c:v>
                </c:pt>
                <c:pt idx="611">
                  <c:v>159</c:v>
                </c:pt>
                <c:pt idx="612">
                  <c:v>159</c:v>
                </c:pt>
                <c:pt idx="613">
                  <c:v>159</c:v>
                </c:pt>
                <c:pt idx="614">
                  <c:v>159</c:v>
                </c:pt>
                <c:pt idx="615">
                  <c:v>157</c:v>
                </c:pt>
                <c:pt idx="616">
                  <c:v>157</c:v>
                </c:pt>
                <c:pt idx="617">
                  <c:v>157</c:v>
                </c:pt>
                <c:pt idx="618">
                  <c:v>157</c:v>
                </c:pt>
                <c:pt idx="619">
                  <c:v>157</c:v>
                </c:pt>
                <c:pt idx="620">
                  <c:v>157</c:v>
                </c:pt>
                <c:pt idx="621">
                  <c:v>151</c:v>
                </c:pt>
                <c:pt idx="622">
                  <c:v>151</c:v>
                </c:pt>
                <c:pt idx="623">
                  <c:v>151</c:v>
                </c:pt>
                <c:pt idx="624">
                  <c:v>151</c:v>
                </c:pt>
                <c:pt idx="625">
                  <c:v>151</c:v>
                </c:pt>
                <c:pt idx="626">
                  <c:v>151</c:v>
                </c:pt>
                <c:pt idx="627">
                  <c:v>151</c:v>
                </c:pt>
                <c:pt idx="628">
                  <c:v>147</c:v>
                </c:pt>
                <c:pt idx="629">
                  <c:v>147</c:v>
                </c:pt>
                <c:pt idx="630">
                  <c:v>147</c:v>
                </c:pt>
                <c:pt idx="631">
                  <c:v>147</c:v>
                </c:pt>
                <c:pt idx="632">
                  <c:v>147</c:v>
                </c:pt>
                <c:pt idx="633">
                  <c:v>147</c:v>
                </c:pt>
                <c:pt idx="634">
                  <c:v>147</c:v>
                </c:pt>
                <c:pt idx="635">
                  <c:v>147</c:v>
                </c:pt>
                <c:pt idx="636">
                  <c:v>147</c:v>
                </c:pt>
                <c:pt idx="637">
                  <c:v>147</c:v>
                </c:pt>
                <c:pt idx="638">
                  <c:v>147</c:v>
                </c:pt>
                <c:pt idx="639">
                  <c:v>147</c:v>
                </c:pt>
                <c:pt idx="640">
                  <c:v>146</c:v>
                </c:pt>
                <c:pt idx="641">
                  <c:v>146</c:v>
                </c:pt>
                <c:pt idx="642">
                  <c:v>146</c:v>
                </c:pt>
                <c:pt idx="643">
                  <c:v>146</c:v>
                </c:pt>
                <c:pt idx="644">
                  <c:v>146</c:v>
                </c:pt>
                <c:pt idx="645">
                  <c:v>146</c:v>
                </c:pt>
                <c:pt idx="646">
                  <c:v>146</c:v>
                </c:pt>
                <c:pt idx="647">
                  <c:v>146</c:v>
                </c:pt>
                <c:pt idx="648">
                  <c:v>146</c:v>
                </c:pt>
                <c:pt idx="649">
                  <c:v>146</c:v>
                </c:pt>
                <c:pt idx="650">
                  <c:v>146</c:v>
                </c:pt>
                <c:pt idx="651">
                  <c:v>146</c:v>
                </c:pt>
                <c:pt idx="652">
                  <c:v>146</c:v>
                </c:pt>
                <c:pt idx="653">
                  <c:v>146</c:v>
                </c:pt>
                <c:pt idx="654">
                  <c:v>146</c:v>
                </c:pt>
                <c:pt idx="655">
                  <c:v>145</c:v>
                </c:pt>
                <c:pt idx="656">
                  <c:v>143</c:v>
                </c:pt>
                <c:pt idx="657">
                  <c:v>143</c:v>
                </c:pt>
                <c:pt idx="658">
                  <c:v>143</c:v>
                </c:pt>
                <c:pt idx="659">
                  <c:v>143</c:v>
                </c:pt>
                <c:pt idx="660">
                  <c:v>143</c:v>
                </c:pt>
                <c:pt idx="661">
                  <c:v>143</c:v>
                </c:pt>
                <c:pt idx="662">
                  <c:v>143</c:v>
                </c:pt>
                <c:pt idx="663">
                  <c:v>143</c:v>
                </c:pt>
                <c:pt idx="664">
                  <c:v>143</c:v>
                </c:pt>
                <c:pt idx="665">
                  <c:v>143</c:v>
                </c:pt>
                <c:pt idx="666">
                  <c:v>143</c:v>
                </c:pt>
                <c:pt idx="667">
                  <c:v>143</c:v>
                </c:pt>
                <c:pt idx="668">
                  <c:v>140</c:v>
                </c:pt>
                <c:pt idx="669">
                  <c:v>140</c:v>
                </c:pt>
                <c:pt idx="670">
                  <c:v>140</c:v>
                </c:pt>
                <c:pt idx="671">
                  <c:v>140</c:v>
                </c:pt>
                <c:pt idx="672">
                  <c:v>140</c:v>
                </c:pt>
                <c:pt idx="673">
                  <c:v>140</c:v>
                </c:pt>
                <c:pt idx="674">
                  <c:v>140</c:v>
                </c:pt>
                <c:pt idx="675">
                  <c:v>140</c:v>
                </c:pt>
                <c:pt idx="676">
                  <c:v>140</c:v>
                </c:pt>
                <c:pt idx="677">
                  <c:v>140</c:v>
                </c:pt>
                <c:pt idx="678">
                  <c:v>140</c:v>
                </c:pt>
                <c:pt idx="679">
                  <c:v>140</c:v>
                </c:pt>
                <c:pt idx="680">
                  <c:v>140</c:v>
                </c:pt>
                <c:pt idx="681">
                  <c:v>140</c:v>
                </c:pt>
                <c:pt idx="682">
                  <c:v>140</c:v>
                </c:pt>
                <c:pt idx="683">
                  <c:v>140</c:v>
                </c:pt>
                <c:pt idx="684">
                  <c:v>140</c:v>
                </c:pt>
                <c:pt idx="685">
                  <c:v>140</c:v>
                </c:pt>
                <c:pt idx="686">
                  <c:v>140</c:v>
                </c:pt>
                <c:pt idx="687">
                  <c:v>140</c:v>
                </c:pt>
                <c:pt idx="688">
                  <c:v>140</c:v>
                </c:pt>
                <c:pt idx="689">
                  <c:v>140</c:v>
                </c:pt>
                <c:pt idx="690">
                  <c:v>140</c:v>
                </c:pt>
                <c:pt idx="691">
                  <c:v>140</c:v>
                </c:pt>
                <c:pt idx="692">
                  <c:v>140</c:v>
                </c:pt>
                <c:pt idx="693">
                  <c:v>140</c:v>
                </c:pt>
                <c:pt idx="694">
                  <c:v>140</c:v>
                </c:pt>
                <c:pt idx="695">
                  <c:v>140</c:v>
                </c:pt>
                <c:pt idx="696">
                  <c:v>140</c:v>
                </c:pt>
                <c:pt idx="697">
                  <c:v>140</c:v>
                </c:pt>
                <c:pt idx="698">
                  <c:v>140</c:v>
                </c:pt>
                <c:pt idx="699">
                  <c:v>140</c:v>
                </c:pt>
                <c:pt idx="700">
                  <c:v>140</c:v>
                </c:pt>
                <c:pt idx="701">
                  <c:v>140</c:v>
                </c:pt>
                <c:pt idx="702">
                  <c:v>140</c:v>
                </c:pt>
                <c:pt idx="703">
                  <c:v>140</c:v>
                </c:pt>
                <c:pt idx="704">
                  <c:v>140</c:v>
                </c:pt>
                <c:pt idx="705">
                  <c:v>140</c:v>
                </c:pt>
                <c:pt idx="706">
                  <c:v>140</c:v>
                </c:pt>
                <c:pt idx="707">
                  <c:v>140</c:v>
                </c:pt>
                <c:pt idx="708">
                  <c:v>140</c:v>
                </c:pt>
                <c:pt idx="709">
                  <c:v>140</c:v>
                </c:pt>
                <c:pt idx="710">
                  <c:v>140</c:v>
                </c:pt>
                <c:pt idx="711">
                  <c:v>140</c:v>
                </c:pt>
                <c:pt idx="712">
                  <c:v>140</c:v>
                </c:pt>
                <c:pt idx="713">
                  <c:v>140</c:v>
                </c:pt>
                <c:pt idx="714">
                  <c:v>140</c:v>
                </c:pt>
                <c:pt idx="715">
                  <c:v>140</c:v>
                </c:pt>
                <c:pt idx="716">
                  <c:v>140</c:v>
                </c:pt>
                <c:pt idx="717">
                  <c:v>140</c:v>
                </c:pt>
                <c:pt idx="718">
                  <c:v>140</c:v>
                </c:pt>
                <c:pt idx="719">
                  <c:v>140</c:v>
                </c:pt>
                <c:pt idx="720">
                  <c:v>140</c:v>
                </c:pt>
                <c:pt idx="721">
                  <c:v>140</c:v>
                </c:pt>
                <c:pt idx="722">
                  <c:v>140</c:v>
                </c:pt>
                <c:pt idx="723">
                  <c:v>140</c:v>
                </c:pt>
                <c:pt idx="724">
                  <c:v>140</c:v>
                </c:pt>
                <c:pt idx="725">
                  <c:v>140</c:v>
                </c:pt>
                <c:pt idx="726">
                  <c:v>140</c:v>
                </c:pt>
                <c:pt idx="727">
                  <c:v>140</c:v>
                </c:pt>
                <c:pt idx="728">
                  <c:v>140</c:v>
                </c:pt>
                <c:pt idx="729">
                  <c:v>140</c:v>
                </c:pt>
                <c:pt idx="730">
                  <c:v>140</c:v>
                </c:pt>
                <c:pt idx="731">
                  <c:v>140</c:v>
                </c:pt>
                <c:pt idx="732">
                  <c:v>140</c:v>
                </c:pt>
                <c:pt idx="733">
                  <c:v>140</c:v>
                </c:pt>
                <c:pt idx="734">
                  <c:v>140</c:v>
                </c:pt>
                <c:pt idx="735">
                  <c:v>140</c:v>
                </c:pt>
                <c:pt idx="736">
                  <c:v>140</c:v>
                </c:pt>
                <c:pt idx="737">
                  <c:v>140</c:v>
                </c:pt>
                <c:pt idx="738">
                  <c:v>140</c:v>
                </c:pt>
                <c:pt idx="739">
                  <c:v>140</c:v>
                </c:pt>
                <c:pt idx="740">
                  <c:v>140</c:v>
                </c:pt>
                <c:pt idx="741">
                  <c:v>140</c:v>
                </c:pt>
                <c:pt idx="742">
                  <c:v>140</c:v>
                </c:pt>
                <c:pt idx="743">
                  <c:v>140</c:v>
                </c:pt>
                <c:pt idx="744">
                  <c:v>140</c:v>
                </c:pt>
                <c:pt idx="745">
                  <c:v>140</c:v>
                </c:pt>
                <c:pt idx="746">
                  <c:v>140</c:v>
                </c:pt>
                <c:pt idx="747">
                  <c:v>140</c:v>
                </c:pt>
                <c:pt idx="748">
                  <c:v>140</c:v>
                </c:pt>
                <c:pt idx="749">
                  <c:v>140</c:v>
                </c:pt>
                <c:pt idx="750">
                  <c:v>140</c:v>
                </c:pt>
                <c:pt idx="751">
                  <c:v>140</c:v>
                </c:pt>
                <c:pt idx="752">
                  <c:v>140</c:v>
                </c:pt>
                <c:pt idx="753">
                  <c:v>140</c:v>
                </c:pt>
                <c:pt idx="754">
                  <c:v>140</c:v>
                </c:pt>
                <c:pt idx="755">
                  <c:v>140</c:v>
                </c:pt>
                <c:pt idx="756">
                  <c:v>140</c:v>
                </c:pt>
                <c:pt idx="757">
                  <c:v>140</c:v>
                </c:pt>
                <c:pt idx="758">
                  <c:v>140</c:v>
                </c:pt>
                <c:pt idx="759">
                  <c:v>140</c:v>
                </c:pt>
                <c:pt idx="760">
                  <c:v>140</c:v>
                </c:pt>
                <c:pt idx="761">
                  <c:v>140</c:v>
                </c:pt>
                <c:pt idx="762">
                  <c:v>139</c:v>
                </c:pt>
                <c:pt idx="763">
                  <c:v>139</c:v>
                </c:pt>
                <c:pt idx="764">
                  <c:v>139</c:v>
                </c:pt>
                <c:pt idx="765">
                  <c:v>139</c:v>
                </c:pt>
                <c:pt idx="766">
                  <c:v>139</c:v>
                </c:pt>
                <c:pt idx="767">
                  <c:v>139</c:v>
                </c:pt>
                <c:pt idx="768">
                  <c:v>139</c:v>
                </c:pt>
                <c:pt idx="769">
                  <c:v>139</c:v>
                </c:pt>
                <c:pt idx="770">
                  <c:v>139</c:v>
                </c:pt>
                <c:pt idx="771">
                  <c:v>139</c:v>
                </c:pt>
                <c:pt idx="772">
                  <c:v>139</c:v>
                </c:pt>
                <c:pt idx="773">
                  <c:v>139</c:v>
                </c:pt>
                <c:pt idx="774">
                  <c:v>139</c:v>
                </c:pt>
                <c:pt idx="775">
                  <c:v>139</c:v>
                </c:pt>
                <c:pt idx="776">
                  <c:v>139</c:v>
                </c:pt>
                <c:pt idx="777">
                  <c:v>139</c:v>
                </c:pt>
                <c:pt idx="778">
                  <c:v>139</c:v>
                </c:pt>
                <c:pt idx="779">
                  <c:v>139</c:v>
                </c:pt>
                <c:pt idx="780">
                  <c:v>139</c:v>
                </c:pt>
                <c:pt idx="781">
                  <c:v>139</c:v>
                </c:pt>
                <c:pt idx="782">
                  <c:v>139</c:v>
                </c:pt>
                <c:pt idx="783">
                  <c:v>139</c:v>
                </c:pt>
                <c:pt idx="784">
                  <c:v>139</c:v>
                </c:pt>
                <c:pt idx="785">
                  <c:v>139</c:v>
                </c:pt>
                <c:pt idx="786">
                  <c:v>139</c:v>
                </c:pt>
                <c:pt idx="787">
                  <c:v>139</c:v>
                </c:pt>
                <c:pt idx="788">
                  <c:v>139</c:v>
                </c:pt>
                <c:pt idx="789">
                  <c:v>139</c:v>
                </c:pt>
                <c:pt idx="790">
                  <c:v>139</c:v>
                </c:pt>
                <c:pt idx="791">
                  <c:v>139</c:v>
                </c:pt>
                <c:pt idx="792">
                  <c:v>139</c:v>
                </c:pt>
                <c:pt idx="793">
                  <c:v>138</c:v>
                </c:pt>
                <c:pt idx="794">
                  <c:v>138</c:v>
                </c:pt>
                <c:pt idx="795">
                  <c:v>133</c:v>
                </c:pt>
                <c:pt idx="796">
                  <c:v>133</c:v>
                </c:pt>
                <c:pt idx="797">
                  <c:v>133</c:v>
                </c:pt>
                <c:pt idx="798">
                  <c:v>133</c:v>
                </c:pt>
                <c:pt idx="799">
                  <c:v>133</c:v>
                </c:pt>
                <c:pt idx="800">
                  <c:v>133</c:v>
                </c:pt>
                <c:pt idx="801">
                  <c:v>133</c:v>
                </c:pt>
                <c:pt idx="802">
                  <c:v>133</c:v>
                </c:pt>
                <c:pt idx="803">
                  <c:v>133</c:v>
                </c:pt>
                <c:pt idx="804">
                  <c:v>133</c:v>
                </c:pt>
                <c:pt idx="805">
                  <c:v>133</c:v>
                </c:pt>
                <c:pt idx="806">
                  <c:v>133</c:v>
                </c:pt>
                <c:pt idx="807">
                  <c:v>133</c:v>
                </c:pt>
                <c:pt idx="808">
                  <c:v>133</c:v>
                </c:pt>
                <c:pt idx="809">
                  <c:v>133</c:v>
                </c:pt>
                <c:pt idx="810">
                  <c:v>133</c:v>
                </c:pt>
                <c:pt idx="811">
                  <c:v>133</c:v>
                </c:pt>
                <c:pt idx="812">
                  <c:v>133</c:v>
                </c:pt>
                <c:pt idx="813">
                  <c:v>133</c:v>
                </c:pt>
                <c:pt idx="814">
                  <c:v>133</c:v>
                </c:pt>
                <c:pt idx="815">
                  <c:v>133</c:v>
                </c:pt>
                <c:pt idx="816">
                  <c:v>133</c:v>
                </c:pt>
                <c:pt idx="817">
                  <c:v>133</c:v>
                </c:pt>
                <c:pt idx="818">
                  <c:v>133</c:v>
                </c:pt>
                <c:pt idx="819">
                  <c:v>133</c:v>
                </c:pt>
                <c:pt idx="820">
                  <c:v>133</c:v>
                </c:pt>
                <c:pt idx="821">
                  <c:v>133</c:v>
                </c:pt>
                <c:pt idx="822">
                  <c:v>133</c:v>
                </c:pt>
                <c:pt idx="823">
                  <c:v>133</c:v>
                </c:pt>
                <c:pt idx="824">
                  <c:v>133</c:v>
                </c:pt>
                <c:pt idx="825">
                  <c:v>126</c:v>
                </c:pt>
                <c:pt idx="826">
                  <c:v>126</c:v>
                </c:pt>
                <c:pt idx="827">
                  <c:v>126</c:v>
                </c:pt>
                <c:pt idx="828">
                  <c:v>126</c:v>
                </c:pt>
                <c:pt idx="829">
                  <c:v>126</c:v>
                </c:pt>
                <c:pt idx="830">
                  <c:v>126</c:v>
                </c:pt>
                <c:pt idx="831">
                  <c:v>126</c:v>
                </c:pt>
                <c:pt idx="832">
                  <c:v>126</c:v>
                </c:pt>
                <c:pt idx="833">
                  <c:v>126</c:v>
                </c:pt>
                <c:pt idx="834">
                  <c:v>126</c:v>
                </c:pt>
                <c:pt idx="835">
                  <c:v>126</c:v>
                </c:pt>
                <c:pt idx="836">
                  <c:v>126</c:v>
                </c:pt>
                <c:pt idx="837">
                  <c:v>126</c:v>
                </c:pt>
                <c:pt idx="838">
                  <c:v>126</c:v>
                </c:pt>
                <c:pt idx="839">
                  <c:v>126</c:v>
                </c:pt>
                <c:pt idx="840">
                  <c:v>126</c:v>
                </c:pt>
                <c:pt idx="841">
                  <c:v>126</c:v>
                </c:pt>
                <c:pt idx="842">
                  <c:v>126</c:v>
                </c:pt>
                <c:pt idx="843">
                  <c:v>126</c:v>
                </c:pt>
                <c:pt idx="844">
                  <c:v>126</c:v>
                </c:pt>
                <c:pt idx="845">
                  <c:v>126</c:v>
                </c:pt>
                <c:pt idx="846">
                  <c:v>126</c:v>
                </c:pt>
                <c:pt idx="847">
                  <c:v>126</c:v>
                </c:pt>
                <c:pt idx="848">
                  <c:v>126</c:v>
                </c:pt>
                <c:pt idx="849">
                  <c:v>126</c:v>
                </c:pt>
                <c:pt idx="850">
                  <c:v>125</c:v>
                </c:pt>
                <c:pt idx="851">
                  <c:v>125</c:v>
                </c:pt>
                <c:pt idx="852">
                  <c:v>125</c:v>
                </c:pt>
                <c:pt idx="853">
                  <c:v>125</c:v>
                </c:pt>
                <c:pt idx="854">
                  <c:v>125</c:v>
                </c:pt>
                <c:pt idx="855">
                  <c:v>125</c:v>
                </c:pt>
                <c:pt idx="856">
                  <c:v>125</c:v>
                </c:pt>
                <c:pt idx="857">
                  <c:v>125</c:v>
                </c:pt>
                <c:pt idx="858">
                  <c:v>125</c:v>
                </c:pt>
                <c:pt idx="859">
                  <c:v>125</c:v>
                </c:pt>
                <c:pt idx="860">
                  <c:v>125</c:v>
                </c:pt>
                <c:pt idx="861">
                  <c:v>125</c:v>
                </c:pt>
                <c:pt idx="862">
                  <c:v>125</c:v>
                </c:pt>
                <c:pt idx="863">
                  <c:v>125</c:v>
                </c:pt>
                <c:pt idx="864">
                  <c:v>125</c:v>
                </c:pt>
                <c:pt idx="865">
                  <c:v>122</c:v>
                </c:pt>
                <c:pt idx="866">
                  <c:v>122</c:v>
                </c:pt>
                <c:pt idx="867">
                  <c:v>122</c:v>
                </c:pt>
                <c:pt idx="868">
                  <c:v>122</c:v>
                </c:pt>
                <c:pt idx="869">
                  <c:v>122</c:v>
                </c:pt>
                <c:pt idx="870">
                  <c:v>122</c:v>
                </c:pt>
                <c:pt idx="871">
                  <c:v>122</c:v>
                </c:pt>
                <c:pt idx="872">
                  <c:v>122</c:v>
                </c:pt>
                <c:pt idx="873">
                  <c:v>122</c:v>
                </c:pt>
                <c:pt idx="874">
                  <c:v>122</c:v>
                </c:pt>
                <c:pt idx="875">
                  <c:v>122</c:v>
                </c:pt>
                <c:pt idx="876">
                  <c:v>122</c:v>
                </c:pt>
                <c:pt idx="877">
                  <c:v>122</c:v>
                </c:pt>
                <c:pt idx="878">
                  <c:v>122</c:v>
                </c:pt>
                <c:pt idx="879">
                  <c:v>122</c:v>
                </c:pt>
                <c:pt idx="880">
                  <c:v>122</c:v>
                </c:pt>
                <c:pt idx="881">
                  <c:v>122</c:v>
                </c:pt>
                <c:pt idx="882">
                  <c:v>122</c:v>
                </c:pt>
                <c:pt idx="883">
                  <c:v>122</c:v>
                </c:pt>
                <c:pt idx="884">
                  <c:v>122</c:v>
                </c:pt>
                <c:pt idx="885">
                  <c:v>122</c:v>
                </c:pt>
                <c:pt idx="886">
                  <c:v>122</c:v>
                </c:pt>
                <c:pt idx="887">
                  <c:v>122</c:v>
                </c:pt>
                <c:pt idx="888">
                  <c:v>122</c:v>
                </c:pt>
                <c:pt idx="889">
                  <c:v>122</c:v>
                </c:pt>
                <c:pt idx="890">
                  <c:v>122</c:v>
                </c:pt>
                <c:pt idx="891">
                  <c:v>122</c:v>
                </c:pt>
                <c:pt idx="892">
                  <c:v>122</c:v>
                </c:pt>
                <c:pt idx="893">
                  <c:v>122</c:v>
                </c:pt>
                <c:pt idx="894">
                  <c:v>122</c:v>
                </c:pt>
                <c:pt idx="895">
                  <c:v>122</c:v>
                </c:pt>
                <c:pt idx="896">
                  <c:v>122</c:v>
                </c:pt>
                <c:pt idx="897">
                  <c:v>122</c:v>
                </c:pt>
                <c:pt idx="898">
                  <c:v>121</c:v>
                </c:pt>
                <c:pt idx="899">
                  <c:v>121</c:v>
                </c:pt>
                <c:pt idx="900">
                  <c:v>121</c:v>
                </c:pt>
                <c:pt idx="901">
                  <c:v>121</c:v>
                </c:pt>
                <c:pt idx="902">
                  <c:v>121</c:v>
                </c:pt>
                <c:pt idx="903">
                  <c:v>121</c:v>
                </c:pt>
                <c:pt idx="904">
                  <c:v>121</c:v>
                </c:pt>
                <c:pt idx="905">
                  <c:v>121</c:v>
                </c:pt>
                <c:pt idx="906">
                  <c:v>121</c:v>
                </c:pt>
                <c:pt idx="907">
                  <c:v>121</c:v>
                </c:pt>
                <c:pt idx="908">
                  <c:v>121</c:v>
                </c:pt>
                <c:pt idx="909">
                  <c:v>121</c:v>
                </c:pt>
                <c:pt idx="910">
                  <c:v>121</c:v>
                </c:pt>
                <c:pt idx="911">
                  <c:v>121</c:v>
                </c:pt>
                <c:pt idx="912">
                  <c:v>121</c:v>
                </c:pt>
                <c:pt idx="913">
                  <c:v>121</c:v>
                </c:pt>
                <c:pt idx="914">
                  <c:v>121</c:v>
                </c:pt>
                <c:pt idx="915">
                  <c:v>121</c:v>
                </c:pt>
                <c:pt idx="916">
                  <c:v>121</c:v>
                </c:pt>
                <c:pt idx="917">
                  <c:v>121</c:v>
                </c:pt>
                <c:pt idx="918">
                  <c:v>121</c:v>
                </c:pt>
                <c:pt idx="919">
                  <c:v>119</c:v>
                </c:pt>
                <c:pt idx="920">
                  <c:v>119</c:v>
                </c:pt>
                <c:pt idx="921">
                  <c:v>112</c:v>
                </c:pt>
                <c:pt idx="922">
                  <c:v>112</c:v>
                </c:pt>
                <c:pt idx="923">
                  <c:v>112</c:v>
                </c:pt>
                <c:pt idx="924">
                  <c:v>112</c:v>
                </c:pt>
                <c:pt idx="925">
                  <c:v>112</c:v>
                </c:pt>
                <c:pt idx="926">
                  <c:v>112</c:v>
                </c:pt>
                <c:pt idx="927">
                  <c:v>112</c:v>
                </c:pt>
                <c:pt idx="928">
                  <c:v>112</c:v>
                </c:pt>
                <c:pt idx="929">
                  <c:v>112</c:v>
                </c:pt>
                <c:pt idx="930">
                  <c:v>112</c:v>
                </c:pt>
                <c:pt idx="931">
                  <c:v>112</c:v>
                </c:pt>
                <c:pt idx="932">
                  <c:v>112</c:v>
                </c:pt>
                <c:pt idx="933">
                  <c:v>112</c:v>
                </c:pt>
                <c:pt idx="934">
                  <c:v>112</c:v>
                </c:pt>
                <c:pt idx="935">
                  <c:v>112</c:v>
                </c:pt>
                <c:pt idx="936">
                  <c:v>112</c:v>
                </c:pt>
                <c:pt idx="937">
                  <c:v>112</c:v>
                </c:pt>
                <c:pt idx="938">
                  <c:v>112</c:v>
                </c:pt>
                <c:pt idx="939">
                  <c:v>112</c:v>
                </c:pt>
                <c:pt idx="940">
                  <c:v>112</c:v>
                </c:pt>
                <c:pt idx="94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3D-428F-AD4F-981922CD9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817392"/>
        <c:axId val="601816144"/>
      </c:lineChart>
      <c:catAx>
        <c:axId val="601817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16144"/>
        <c:crosses val="autoZero"/>
        <c:auto val="1"/>
        <c:lblAlgn val="ctr"/>
        <c:lblOffset val="100"/>
        <c:noMultiLvlLbl val="0"/>
      </c:catAx>
      <c:valAx>
        <c:axId val="601816144"/>
        <c:scaling>
          <c:orientation val="minMax"/>
          <c:max val="280"/>
          <c:min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1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Amplifier estimated lifespan (m)</a:t>
            </a:r>
          </a:p>
        </c:rich>
      </c:tx>
      <c:layout>
        <c:manualLayout>
          <c:xMode val="edge"/>
          <c:yMode val="edge"/>
          <c:x val="0.1769896531528600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1652268807825426E-2"/>
          <c:y val="0.17171296296296298"/>
          <c:w val="0.92002198511225552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strRef>
              <c:f>Feuil4!$J$1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3941563089737744"/>
                  <c:y val="-0.387203995333916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val>
            <c:numRef>
              <c:f>Feuil4!$J$2:$J$122</c:f>
              <c:numCache>
                <c:formatCode>General</c:formatCode>
                <c:ptCount val="121"/>
                <c:pt idx="0">
                  <c:v>354</c:v>
                </c:pt>
                <c:pt idx="1">
                  <c:v>352</c:v>
                </c:pt>
                <c:pt idx="2">
                  <c:v>335</c:v>
                </c:pt>
                <c:pt idx="3">
                  <c:v>332</c:v>
                </c:pt>
                <c:pt idx="4">
                  <c:v>332</c:v>
                </c:pt>
                <c:pt idx="5">
                  <c:v>332</c:v>
                </c:pt>
                <c:pt idx="6">
                  <c:v>332</c:v>
                </c:pt>
                <c:pt idx="7">
                  <c:v>309</c:v>
                </c:pt>
                <c:pt idx="8">
                  <c:v>309</c:v>
                </c:pt>
                <c:pt idx="9">
                  <c:v>309</c:v>
                </c:pt>
                <c:pt idx="10">
                  <c:v>309</c:v>
                </c:pt>
                <c:pt idx="11">
                  <c:v>309</c:v>
                </c:pt>
                <c:pt idx="12">
                  <c:v>309</c:v>
                </c:pt>
                <c:pt idx="13">
                  <c:v>299</c:v>
                </c:pt>
                <c:pt idx="14">
                  <c:v>299</c:v>
                </c:pt>
                <c:pt idx="15">
                  <c:v>290</c:v>
                </c:pt>
                <c:pt idx="16">
                  <c:v>275</c:v>
                </c:pt>
                <c:pt idx="17">
                  <c:v>268</c:v>
                </c:pt>
                <c:pt idx="18">
                  <c:v>268</c:v>
                </c:pt>
                <c:pt idx="19">
                  <c:v>264</c:v>
                </c:pt>
                <c:pt idx="20">
                  <c:v>264</c:v>
                </c:pt>
                <c:pt idx="21">
                  <c:v>264</c:v>
                </c:pt>
                <c:pt idx="22">
                  <c:v>264</c:v>
                </c:pt>
                <c:pt idx="23">
                  <c:v>294</c:v>
                </c:pt>
                <c:pt idx="24">
                  <c:v>294</c:v>
                </c:pt>
                <c:pt idx="25">
                  <c:v>294</c:v>
                </c:pt>
                <c:pt idx="26">
                  <c:v>294</c:v>
                </c:pt>
                <c:pt idx="27">
                  <c:v>256</c:v>
                </c:pt>
                <c:pt idx="28">
                  <c:v>256</c:v>
                </c:pt>
                <c:pt idx="29">
                  <c:v>250</c:v>
                </c:pt>
                <c:pt idx="30">
                  <c:v>248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279</c:v>
                </c:pt>
                <c:pt idx="36">
                  <c:v>277</c:v>
                </c:pt>
                <c:pt idx="37">
                  <c:v>277</c:v>
                </c:pt>
                <c:pt idx="38">
                  <c:v>277</c:v>
                </c:pt>
                <c:pt idx="39">
                  <c:v>277</c:v>
                </c:pt>
                <c:pt idx="40">
                  <c:v>277</c:v>
                </c:pt>
                <c:pt idx="41">
                  <c:v>277</c:v>
                </c:pt>
                <c:pt idx="42">
                  <c:v>277</c:v>
                </c:pt>
                <c:pt idx="43">
                  <c:v>235</c:v>
                </c:pt>
                <c:pt idx="44">
                  <c:v>234</c:v>
                </c:pt>
                <c:pt idx="45">
                  <c:v>234</c:v>
                </c:pt>
                <c:pt idx="46">
                  <c:v>234</c:v>
                </c:pt>
                <c:pt idx="47">
                  <c:v>234</c:v>
                </c:pt>
                <c:pt idx="48">
                  <c:v>234</c:v>
                </c:pt>
                <c:pt idx="49">
                  <c:v>234</c:v>
                </c:pt>
                <c:pt idx="50">
                  <c:v>234</c:v>
                </c:pt>
                <c:pt idx="51">
                  <c:v>234</c:v>
                </c:pt>
                <c:pt idx="52">
                  <c:v>234</c:v>
                </c:pt>
                <c:pt idx="53">
                  <c:v>234</c:v>
                </c:pt>
                <c:pt idx="54">
                  <c:v>232</c:v>
                </c:pt>
                <c:pt idx="55">
                  <c:v>227</c:v>
                </c:pt>
                <c:pt idx="56">
                  <c:v>227</c:v>
                </c:pt>
                <c:pt idx="57">
                  <c:v>227</c:v>
                </c:pt>
                <c:pt idx="58">
                  <c:v>227</c:v>
                </c:pt>
                <c:pt idx="59">
                  <c:v>226</c:v>
                </c:pt>
                <c:pt idx="60">
                  <c:v>225</c:v>
                </c:pt>
                <c:pt idx="61">
                  <c:v>225</c:v>
                </c:pt>
                <c:pt idx="62">
                  <c:v>225</c:v>
                </c:pt>
                <c:pt idx="63">
                  <c:v>225</c:v>
                </c:pt>
                <c:pt idx="64">
                  <c:v>225</c:v>
                </c:pt>
                <c:pt idx="65">
                  <c:v>225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220</c:v>
                </c:pt>
                <c:pt idx="71">
                  <c:v>220</c:v>
                </c:pt>
                <c:pt idx="72">
                  <c:v>218</c:v>
                </c:pt>
                <c:pt idx="73">
                  <c:v>218</c:v>
                </c:pt>
                <c:pt idx="74">
                  <c:v>218</c:v>
                </c:pt>
                <c:pt idx="75">
                  <c:v>218</c:v>
                </c:pt>
                <c:pt idx="76">
                  <c:v>218</c:v>
                </c:pt>
                <c:pt idx="77">
                  <c:v>218</c:v>
                </c:pt>
                <c:pt idx="78">
                  <c:v>217</c:v>
                </c:pt>
                <c:pt idx="79">
                  <c:v>217</c:v>
                </c:pt>
                <c:pt idx="80">
                  <c:v>217</c:v>
                </c:pt>
                <c:pt idx="81">
                  <c:v>217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210</c:v>
                </c:pt>
                <c:pt idx="88">
                  <c:v>210</c:v>
                </c:pt>
                <c:pt idx="89">
                  <c:v>210</c:v>
                </c:pt>
                <c:pt idx="90">
                  <c:v>210</c:v>
                </c:pt>
                <c:pt idx="91">
                  <c:v>207</c:v>
                </c:pt>
                <c:pt idx="92">
                  <c:v>207</c:v>
                </c:pt>
                <c:pt idx="93">
                  <c:v>207</c:v>
                </c:pt>
                <c:pt idx="94">
                  <c:v>205</c:v>
                </c:pt>
                <c:pt idx="95">
                  <c:v>200</c:v>
                </c:pt>
                <c:pt idx="96">
                  <c:v>200</c:v>
                </c:pt>
                <c:pt idx="97">
                  <c:v>199</c:v>
                </c:pt>
                <c:pt idx="98">
                  <c:v>194</c:v>
                </c:pt>
                <c:pt idx="99">
                  <c:v>189</c:v>
                </c:pt>
                <c:pt idx="100">
                  <c:v>187</c:v>
                </c:pt>
                <c:pt idx="101">
                  <c:v>187</c:v>
                </c:pt>
                <c:pt idx="102">
                  <c:v>187</c:v>
                </c:pt>
                <c:pt idx="103">
                  <c:v>187</c:v>
                </c:pt>
                <c:pt idx="104">
                  <c:v>187</c:v>
                </c:pt>
                <c:pt idx="105">
                  <c:v>185</c:v>
                </c:pt>
                <c:pt idx="106">
                  <c:v>185</c:v>
                </c:pt>
                <c:pt idx="107">
                  <c:v>175</c:v>
                </c:pt>
                <c:pt idx="108">
                  <c:v>175</c:v>
                </c:pt>
                <c:pt idx="109">
                  <c:v>175</c:v>
                </c:pt>
                <c:pt idx="110">
                  <c:v>145</c:v>
                </c:pt>
                <c:pt idx="111">
                  <c:v>145</c:v>
                </c:pt>
                <c:pt idx="112">
                  <c:v>136</c:v>
                </c:pt>
                <c:pt idx="113">
                  <c:v>136</c:v>
                </c:pt>
                <c:pt idx="114">
                  <c:v>108</c:v>
                </c:pt>
                <c:pt idx="115">
                  <c:v>126</c:v>
                </c:pt>
                <c:pt idx="116">
                  <c:v>94</c:v>
                </c:pt>
                <c:pt idx="117">
                  <c:v>122</c:v>
                </c:pt>
                <c:pt idx="118">
                  <c:v>122</c:v>
                </c:pt>
                <c:pt idx="119">
                  <c:v>97</c:v>
                </c:pt>
                <c:pt idx="12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D-4645-BEF0-A9FCD3F51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388544"/>
        <c:axId val="589373984"/>
      </c:lineChart>
      <c:catAx>
        <c:axId val="589388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73984"/>
        <c:crosses val="autoZero"/>
        <c:auto val="1"/>
        <c:lblAlgn val="ctr"/>
        <c:lblOffset val="100"/>
        <c:noMultiLvlLbl val="0"/>
      </c:catAx>
      <c:valAx>
        <c:axId val="589373984"/>
        <c:scaling>
          <c:orientation val="minMax"/>
          <c:max val="360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8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Amplifier estimated lifespan (m)</a:t>
            </a:r>
          </a:p>
        </c:rich>
      </c:tx>
      <c:layout>
        <c:manualLayout>
          <c:xMode val="edge"/>
          <c:yMode val="edge"/>
          <c:x val="0.1668701484468563"/>
          <c:y val="2.2580627620991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1652268807825426E-2"/>
          <c:y val="0.17171296296296298"/>
          <c:w val="0.92002198511225552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strRef>
              <c:f>Feuil4!$J$1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0712763911988957"/>
                  <c:y val="-0.4576311520368215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Feuil4!$F$2:$F$122</c:f>
              <c:numCache>
                <c:formatCode>mmm\-yy</c:formatCode>
                <c:ptCount val="121"/>
                <c:pt idx="0">
                  <c:v>37196</c:v>
                </c:pt>
                <c:pt idx="1">
                  <c:v>37257</c:v>
                </c:pt>
                <c:pt idx="2">
                  <c:v>37773</c:v>
                </c:pt>
                <c:pt idx="3">
                  <c:v>37865</c:v>
                </c:pt>
                <c:pt idx="4">
                  <c:v>37865</c:v>
                </c:pt>
                <c:pt idx="5">
                  <c:v>37865</c:v>
                </c:pt>
                <c:pt idx="6">
                  <c:v>37865</c:v>
                </c:pt>
                <c:pt idx="7">
                  <c:v>38566</c:v>
                </c:pt>
                <c:pt idx="8">
                  <c:v>38566</c:v>
                </c:pt>
                <c:pt idx="9">
                  <c:v>38566</c:v>
                </c:pt>
                <c:pt idx="10">
                  <c:v>38566</c:v>
                </c:pt>
                <c:pt idx="11">
                  <c:v>38566</c:v>
                </c:pt>
                <c:pt idx="12">
                  <c:v>38566</c:v>
                </c:pt>
                <c:pt idx="13">
                  <c:v>38869</c:v>
                </c:pt>
                <c:pt idx="14">
                  <c:v>38869</c:v>
                </c:pt>
                <c:pt idx="15">
                  <c:v>39142</c:v>
                </c:pt>
                <c:pt idx="16">
                  <c:v>39600</c:v>
                </c:pt>
                <c:pt idx="17">
                  <c:v>39814</c:v>
                </c:pt>
                <c:pt idx="18">
                  <c:v>39814</c:v>
                </c:pt>
                <c:pt idx="19">
                  <c:v>39934</c:v>
                </c:pt>
                <c:pt idx="20">
                  <c:v>39934</c:v>
                </c:pt>
                <c:pt idx="21">
                  <c:v>39934</c:v>
                </c:pt>
                <c:pt idx="22">
                  <c:v>39934</c:v>
                </c:pt>
                <c:pt idx="23">
                  <c:v>39995</c:v>
                </c:pt>
                <c:pt idx="24">
                  <c:v>39995</c:v>
                </c:pt>
                <c:pt idx="25">
                  <c:v>39995</c:v>
                </c:pt>
                <c:pt idx="26">
                  <c:v>39995</c:v>
                </c:pt>
                <c:pt idx="27">
                  <c:v>40179</c:v>
                </c:pt>
                <c:pt idx="28">
                  <c:v>40179</c:v>
                </c:pt>
                <c:pt idx="29">
                  <c:v>40360</c:v>
                </c:pt>
                <c:pt idx="30">
                  <c:v>40422</c:v>
                </c:pt>
                <c:pt idx="31">
                  <c:v>40452</c:v>
                </c:pt>
                <c:pt idx="32">
                  <c:v>40452</c:v>
                </c:pt>
                <c:pt idx="33">
                  <c:v>40452</c:v>
                </c:pt>
                <c:pt idx="34">
                  <c:v>40452</c:v>
                </c:pt>
                <c:pt idx="35">
                  <c:v>40452</c:v>
                </c:pt>
                <c:pt idx="36">
                  <c:v>40513</c:v>
                </c:pt>
                <c:pt idx="37">
                  <c:v>40513</c:v>
                </c:pt>
                <c:pt idx="38">
                  <c:v>40513</c:v>
                </c:pt>
                <c:pt idx="39">
                  <c:v>40513</c:v>
                </c:pt>
                <c:pt idx="40">
                  <c:v>40513</c:v>
                </c:pt>
                <c:pt idx="41">
                  <c:v>40513</c:v>
                </c:pt>
                <c:pt idx="42">
                  <c:v>40513</c:v>
                </c:pt>
                <c:pt idx="43">
                  <c:v>40817</c:v>
                </c:pt>
                <c:pt idx="44">
                  <c:v>40848</c:v>
                </c:pt>
                <c:pt idx="45">
                  <c:v>40848</c:v>
                </c:pt>
                <c:pt idx="46">
                  <c:v>40848</c:v>
                </c:pt>
                <c:pt idx="47">
                  <c:v>40848</c:v>
                </c:pt>
                <c:pt idx="48">
                  <c:v>40848</c:v>
                </c:pt>
                <c:pt idx="49">
                  <c:v>40848</c:v>
                </c:pt>
                <c:pt idx="50">
                  <c:v>40848</c:v>
                </c:pt>
                <c:pt idx="51">
                  <c:v>40848</c:v>
                </c:pt>
                <c:pt idx="52">
                  <c:v>40848</c:v>
                </c:pt>
                <c:pt idx="53">
                  <c:v>40848</c:v>
                </c:pt>
                <c:pt idx="54">
                  <c:v>40909</c:v>
                </c:pt>
                <c:pt idx="55">
                  <c:v>41061</c:v>
                </c:pt>
                <c:pt idx="56">
                  <c:v>41061</c:v>
                </c:pt>
                <c:pt idx="57">
                  <c:v>41061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41122</c:v>
                </c:pt>
                <c:pt idx="62">
                  <c:v>41122</c:v>
                </c:pt>
                <c:pt idx="63">
                  <c:v>41122</c:v>
                </c:pt>
                <c:pt idx="64">
                  <c:v>41122</c:v>
                </c:pt>
                <c:pt idx="65">
                  <c:v>41122</c:v>
                </c:pt>
                <c:pt idx="66">
                  <c:v>41214</c:v>
                </c:pt>
                <c:pt idx="67">
                  <c:v>41214</c:v>
                </c:pt>
                <c:pt idx="68">
                  <c:v>41214</c:v>
                </c:pt>
                <c:pt idx="69">
                  <c:v>41214</c:v>
                </c:pt>
                <c:pt idx="70">
                  <c:v>41275</c:v>
                </c:pt>
                <c:pt idx="71">
                  <c:v>41275</c:v>
                </c:pt>
                <c:pt idx="72">
                  <c:v>41334</c:v>
                </c:pt>
                <c:pt idx="73">
                  <c:v>41334</c:v>
                </c:pt>
                <c:pt idx="74">
                  <c:v>41334</c:v>
                </c:pt>
                <c:pt idx="75">
                  <c:v>41334</c:v>
                </c:pt>
                <c:pt idx="76">
                  <c:v>41334</c:v>
                </c:pt>
                <c:pt idx="77">
                  <c:v>41334</c:v>
                </c:pt>
                <c:pt idx="78">
                  <c:v>41365</c:v>
                </c:pt>
                <c:pt idx="79">
                  <c:v>41365</c:v>
                </c:pt>
                <c:pt idx="80">
                  <c:v>41365</c:v>
                </c:pt>
                <c:pt idx="81">
                  <c:v>41365</c:v>
                </c:pt>
                <c:pt idx="82">
                  <c:v>41365</c:v>
                </c:pt>
                <c:pt idx="83">
                  <c:v>41365</c:v>
                </c:pt>
                <c:pt idx="84">
                  <c:v>41365</c:v>
                </c:pt>
                <c:pt idx="85">
                  <c:v>41365</c:v>
                </c:pt>
                <c:pt idx="86">
                  <c:v>41365</c:v>
                </c:pt>
                <c:pt idx="87">
                  <c:v>41365</c:v>
                </c:pt>
                <c:pt idx="88">
                  <c:v>41365</c:v>
                </c:pt>
                <c:pt idx="89">
                  <c:v>41365</c:v>
                </c:pt>
                <c:pt idx="90">
                  <c:v>41365</c:v>
                </c:pt>
                <c:pt idx="91">
                  <c:v>41671</c:v>
                </c:pt>
                <c:pt idx="92">
                  <c:v>41671</c:v>
                </c:pt>
                <c:pt idx="93">
                  <c:v>41671</c:v>
                </c:pt>
                <c:pt idx="94">
                  <c:v>41730</c:v>
                </c:pt>
                <c:pt idx="95">
                  <c:v>41883</c:v>
                </c:pt>
                <c:pt idx="96">
                  <c:v>41883</c:v>
                </c:pt>
                <c:pt idx="97">
                  <c:v>41913</c:v>
                </c:pt>
                <c:pt idx="98">
                  <c:v>42064</c:v>
                </c:pt>
                <c:pt idx="99">
                  <c:v>42217</c:v>
                </c:pt>
                <c:pt idx="100">
                  <c:v>42278</c:v>
                </c:pt>
                <c:pt idx="101">
                  <c:v>42278</c:v>
                </c:pt>
                <c:pt idx="102">
                  <c:v>42278</c:v>
                </c:pt>
                <c:pt idx="103">
                  <c:v>42278</c:v>
                </c:pt>
                <c:pt idx="104">
                  <c:v>42278</c:v>
                </c:pt>
                <c:pt idx="105">
                  <c:v>42339</c:v>
                </c:pt>
                <c:pt idx="106">
                  <c:v>42339</c:v>
                </c:pt>
                <c:pt idx="107">
                  <c:v>42644</c:v>
                </c:pt>
                <c:pt idx="108">
                  <c:v>42644</c:v>
                </c:pt>
                <c:pt idx="109">
                  <c:v>42644</c:v>
                </c:pt>
                <c:pt idx="110">
                  <c:v>43556</c:v>
                </c:pt>
                <c:pt idx="111">
                  <c:v>43556</c:v>
                </c:pt>
                <c:pt idx="112">
                  <c:v>43831</c:v>
                </c:pt>
                <c:pt idx="113">
                  <c:v>43831</c:v>
                </c:pt>
                <c:pt idx="114">
                  <c:v>44136</c:v>
                </c:pt>
                <c:pt idx="115">
                  <c:v>44136</c:v>
                </c:pt>
                <c:pt idx="116">
                  <c:v>44166</c:v>
                </c:pt>
                <c:pt idx="117">
                  <c:v>44256</c:v>
                </c:pt>
                <c:pt idx="118">
                  <c:v>44256</c:v>
                </c:pt>
                <c:pt idx="119">
                  <c:v>44470</c:v>
                </c:pt>
                <c:pt idx="120">
                  <c:v>44501</c:v>
                </c:pt>
              </c:numCache>
            </c:numRef>
          </c:cat>
          <c:val>
            <c:numRef>
              <c:f>Feuil4!$J$2:$J$122</c:f>
              <c:numCache>
                <c:formatCode>General</c:formatCode>
                <c:ptCount val="121"/>
                <c:pt idx="0">
                  <c:v>354</c:v>
                </c:pt>
                <c:pt idx="1">
                  <c:v>352</c:v>
                </c:pt>
                <c:pt idx="2">
                  <c:v>335</c:v>
                </c:pt>
                <c:pt idx="3">
                  <c:v>332</c:v>
                </c:pt>
                <c:pt idx="4">
                  <c:v>332</c:v>
                </c:pt>
                <c:pt idx="5">
                  <c:v>332</c:v>
                </c:pt>
                <c:pt idx="6">
                  <c:v>332</c:v>
                </c:pt>
                <c:pt idx="7">
                  <c:v>309</c:v>
                </c:pt>
                <c:pt idx="8">
                  <c:v>309</c:v>
                </c:pt>
                <c:pt idx="9">
                  <c:v>309</c:v>
                </c:pt>
                <c:pt idx="10">
                  <c:v>309</c:v>
                </c:pt>
                <c:pt idx="11">
                  <c:v>309</c:v>
                </c:pt>
                <c:pt idx="12">
                  <c:v>309</c:v>
                </c:pt>
                <c:pt idx="13">
                  <c:v>299</c:v>
                </c:pt>
                <c:pt idx="14">
                  <c:v>299</c:v>
                </c:pt>
                <c:pt idx="15">
                  <c:v>290</c:v>
                </c:pt>
                <c:pt idx="16">
                  <c:v>275</c:v>
                </c:pt>
                <c:pt idx="17">
                  <c:v>268</c:v>
                </c:pt>
                <c:pt idx="18">
                  <c:v>268</c:v>
                </c:pt>
                <c:pt idx="19">
                  <c:v>264</c:v>
                </c:pt>
                <c:pt idx="20">
                  <c:v>264</c:v>
                </c:pt>
                <c:pt idx="21">
                  <c:v>264</c:v>
                </c:pt>
                <c:pt idx="22">
                  <c:v>264</c:v>
                </c:pt>
                <c:pt idx="23">
                  <c:v>294</c:v>
                </c:pt>
                <c:pt idx="24">
                  <c:v>294</c:v>
                </c:pt>
                <c:pt idx="25">
                  <c:v>294</c:v>
                </c:pt>
                <c:pt idx="26">
                  <c:v>294</c:v>
                </c:pt>
                <c:pt idx="27">
                  <c:v>256</c:v>
                </c:pt>
                <c:pt idx="28">
                  <c:v>256</c:v>
                </c:pt>
                <c:pt idx="29">
                  <c:v>250</c:v>
                </c:pt>
                <c:pt idx="30">
                  <c:v>248</c:v>
                </c:pt>
                <c:pt idx="31">
                  <c:v>247</c:v>
                </c:pt>
                <c:pt idx="32">
                  <c:v>247</c:v>
                </c:pt>
                <c:pt idx="33">
                  <c:v>247</c:v>
                </c:pt>
                <c:pt idx="34">
                  <c:v>247</c:v>
                </c:pt>
                <c:pt idx="35">
                  <c:v>279</c:v>
                </c:pt>
                <c:pt idx="36">
                  <c:v>277</c:v>
                </c:pt>
                <c:pt idx="37">
                  <c:v>277</c:v>
                </c:pt>
                <c:pt idx="38">
                  <c:v>277</c:v>
                </c:pt>
                <c:pt idx="39">
                  <c:v>277</c:v>
                </c:pt>
                <c:pt idx="40">
                  <c:v>277</c:v>
                </c:pt>
                <c:pt idx="41">
                  <c:v>277</c:v>
                </c:pt>
                <c:pt idx="42">
                  <c:v>277</c:v>
                </c:pt>
                <c:pt idx="43">
                  <c:v>235</c:v>
                </c:pt>
                <c:pt idx="44">
                  <c:v>234</c:v>
                </c:pt>
                <c:pt idx="45">
                  <c:v>234</c:v>
                </c:pt>
                <c:pt idx="46">
                  <c:v>234</c:v>
                </c:pt>
                <c:pt idx="47">
                  <c:v>234</c:v>
                </c:pt>
                <c:pt idx="48">
                  <c:v>234</c:v>
                </c:pt>
                <c:pt idx="49">
                  <c:v>234</c:v>
                </c:pt>
                <c:pt idx="50">
                  <c:v>234</c:v>
                </c:pt>
                <c:pt idx="51">
                  <c:v>234</c:v>
                </c:pt>
                <c:pt idx="52">
                  <c:v>234</c:v>
                </c:pt>
                <c:pt idx="53">
                  <c:v>234</c:v>
                </c:pt>
                <c:pt idx="54">
                  <c:v>232</c:v>
                </c:pt>
                <c:pt idx="55">
                  <c:v>227</c:v>
                </c:pt>
                <c:pt idx="56">
                  <c:v>227</c:v>
                </c:pt>
                <c:pt idx="57">
                  <c:v>227</c:v>
                </c:pt>
                <c:pt idx="58">
                  <c:v>227</c:v>
                </c:pt>
                <c:pt idx="59">
                  <c:v>226</c:v>
                </c:pt>
                <c:pt idx="60">
                  <c:v>225</c:v>
                </c:pt>
                <c:pt idx="61">
                  <c:v>225</c:v>
                </c:pt>
                <c:pt idx="62">
                  <c:v>225</c:v>
                </c:pt>
                <c:pt idx="63">
                  <c:v>225</c:v>
                </c:pt>
                <c:pt idx="64">
                  <c:v>225</c:v>
                </c:pt>
                <c:pt idx="65">
                  <c:v>225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220</c:v>
                </c:pt>
                <c:pt idx="71">
                  <c:v>220</c:v>
                </c:pt>
                <c:pt idx="72">
                  <c:v>218</c:v>
                </c:pt>
                <c:pt idx="73">
                  <c:v>218</c:v>
                </c:pt>
                <c:pt idx="74">
                  <c:v>218</c:v>
                </c:pt>
                <c:pt idx="75">
                  <c:v>218</c:v>
                </c:pt>
                <c:pt idx="76">
                  <c:v>218</c:v>
                </c:pt>
                <c:pt idx="77">
                  <c:v>218</c:v>
                </c:pt>
                <c:pt idx="78">
                  <c:v>217</c:v>
                </c:pt>
                <c:pt idx="79">
                  <c:v>217</c:v>
                </c:pt>
                <c:pt idx="80">
                  <c:v>217</c:v>
                </c:pt>
                <c:pt idx="81">
                  <c:v>217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210</c:v>
                </c:pt>
                <c:pt idx="88">
                  <c:v>210</c:v>
                </c:pt>
                <c:pt idx="89">
                  <c:v>210</c:v>
                </c:pt>
                <c:pt idx="90">
                  <c:v>210</c:v>
                </c:pt>
                <c:pt idx="91">
                  <c:v>207</c:v>
                </c:pt>
                <c:pt idx="92">
                  <c:v>207</c:v>
                </c:pt>
                <c:pt idx="93">
                  <c:v>207</c:v>
                </c:pt>
                <c:pt idx="94">
                  <c:v>205</c:v>
                </c:pt>
                <c:pt idx="95">
                  <c:v>200</c:v>
                </c:pt>
                <c:pt idx="96">
                  <c:v>200</c:v>
                </c:pt>
                <c:pt idx="97">
                  <c:v>199</c:v>
                </c:pt>
                <c:pt idx="98">
                  <c:v>194</c:v>
                </c:pt>
                <c:pt idx="99">
                  <c:v>189</c:v>
                </c:pt>
                <c:pt idx="100">
                  <c:v>187</c:v>
                </c:pt>
                <c:pt idx="101">
                  <c:v>187</c:v>
                </c:pt>
                <c:pt idx="102">
                  <c:v>187</c:v>
                </c:pt>
                <c:pt idx="103">
                  <c:v>187</c:v>
                </c:pt>
                <c:pt idx="104">
                  <c:v>187</c:v>
                </c:pt>
                <c:pt idx="105">
                  <c:v>185</c:v>
                </c:pt>
                <c:pt idx="106">
                  <c:v>185</c:v>
                </c:pt>
                <c:pt idx="107">
                  <c:v>175</c:v>
                </c:pt>
                <c:pt idx="108">
                  <c:v>175</c:v>
                </c:pt>
                <c:pt idx="109">
                  <c:v>175</c:v>
                </c:pt>
                <c:pt idx="110">
                  <c:v>145</c:v>
                </c:pt>
                <c:pt idx="111">
                  <c:v>145</c:v>
                </c:pt>
                <c:pt idx="112">
                  <c:v>136</c:v>
                </c:pt>
                <c:pt idx="113">
                  <c:v>136</c:v>
                </c:pt>
                <c:pt idx="114">
                  <c:v>108</c:v>
                </c:pt>
                <c:pt idx="115">
                  <c:v>126</c:v>
                </c:pt>
                <c:pt idx="116">
                  <c:v>94</c:v>
                </c:pt>
                <c:pt idx="117">
                  <c:v>122</c:v>
                </c:pt>
                <c:pt idx="118">
                  <c:v>122</c:v>
                </c:pt>
                <c:pt idx="119">
                  <c:v>97</c:v>
                </c:pt>
                <c:pt idx="12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D0-4552-B89F-70B71C6ED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388544"/>
        <c:axId val="589373984"/>
      </c:lineChart>
      <c:dateAx>
        <c:axId val="58938854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73984"/>
        <c:crosses val="autoZero"/>
        <c:auto val="1"/>
        <c:lblOffset val="100"/>
        <c:baseTimeUnit val="days"/>
      </c:dateAx>
      <c:valAx>
        <c:axId val="589373984"/>
        <c:scaling>
          <c:orientation val="minMax"/>
          <c:max val="400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8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Microcontroller estimated lifespan (m)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Feuil5!$J$1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5478477690288714"/>
                  <c:y val="-0.442586819385300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Feuil5!$G$2:$G$943</c:f>
              <c:numCache>
                <c:formatCode>mmm\-yy</c:formatCode>
                <c:ptCount val="942"/>
                <c:pt idx="0">
                  <c:v>39569</c:v>
                </c:pt>
                <c:pt idx="1">
                  <c:v>39569</c:v>
                </c:pt>
                <c:pt idx="2">
                  <c:v>39569</c:v>
                </c:pt>
                <c:pt idx="3">
                  <c:v>39569</c:v>
                </c:pt>
                <c:pt idx="4">
                  <c:v>39569</c:v>
                </c:pt>
                <c:pt idx="5">
                  <c:v>39569</c:v>
                </c:pt>
                <c:pt idx="6">
                  <c:v>39569</c:v>
                </c:pt>
                <c:pt idx="7">
                  <c:v>39569</c:v>
                </c:pt>
                <c:pt idx="8">
                  <c:v>39569</c:v>
                </c:pt>
                <c:pt idx="9">
                  <c:v>39569</c:v>
                </c:pt>
                <c:pt idx="10">
                  <c:v>39569</c:v>
                </c:pt>
                <c:pt idx="11">
                  <c:v>39569</c:v>
                </c:pt>
                <c:pt idx="12">
                  <c:v>39569</c:v>
                </c:pt>
                <c:pt idx="13">
                  <c:v>39569</c:v>
                </c:pt>
                <c:pt idx="14">
                  <c:v>39569</c:v>
                </c:pt>
                <c:pt idx="15">
                  <c:v>39569</c:v>
                </c:pt>
                <c:pt idx="16">
                  <c:v>39569</c:v>
                </c:pt>
                <c:pt idx="17">
                  <c:v>39569</c:v>
                </c:pt>
                <c:pt idx="18">
                  <c:v>39569</c:v>
                </c:pt>
                <c:pt idx="19">
                  <c:v>39569</c:v>
                </c:pt>
                <c:pt idx="20">
                  <c:v>39569</c:v>
                </c:pt>
                <c:pt idx="21">
                  <c:v>39569</c:v>
                </c:pt>
                <c:pt idx="22">
                  <c:v>39569</c:v>
                </c:pt>
                <c:pt idx="23">
                  <c:v>39692</c:v>
                </c:pt>
                <c:pt idx="24">
                  <c:v>39692</c:v>
                </c:pt>
                <c:pt idx="25">
                  <c:v>39692</c:v>
                </c:pt>
                <c:pt idx="26">
                  <c:v>39692</c:v>
                </c:pt>
                <c:pt idx="27">
                  <c:v>39692</c:v>
                </c:pt>
                <c:pt idx="28">
                  <c:v>39692</c:v>
                </c:pt>
                <c:pt idx="29">
                  <c:v>39692</c:v>
                </c:pt>
                <c:pt idx="30">
                  <c:v>39692</c:v>
                </c:pt>
                <c:pt idx="31">
                  <c:v>39692</c:v>
                </c:pt>
                <c:pt idx="32">
                  <c:v>39692</c:v>
                </c:pt>
                <c:pt idx="33">
                  <c:v>39692</c:v>
                </c:pt>
                <c:pt idx="34">
                  <c:v>39692</c:v>
                </c:pt>
                <c:pt idx="35">
                  <c:v>39692</c:v>
                </c:pt>
                <c:pt idx="36">
                  <c:v>39692</c:v>
                </c:pt>
                <c:pt idx="37">
                  <c:v>39692</c:v>
                </c:pt>
                <c:pt idx="38">
                  <c:v>39692</c:v>
                </c:pt>
                <c:pt idx="39">
                  <c:v>39692</c:v>
                </c:pt>
                <c:pt idx="40">
                  <c:v>39692</c:v>
                </c:pt>
                <c:pt idx="41">
                  <c:v>39692</c:v>
                </c:pt>
                <c:pt idx="42">
                  <c:v>39692</c:v>
                </c:pt>
                <c:pt idx="43">
                  <c:v>39722</c:v>
                </c:pt>
                <c:pt idx="44">
                  <c:v>39722</c:v>
                </c:pt>
                <c:pt idx="45">
                  <c:v>39722</c:v>
                </c:pt>
                <c:pt idx="46">
                  <c:v>39722</c:v>
                </c:pt>
                <c:pt idx="47">
                  <c:v>39722</c:v>
                </c:pt>
                <c:pt idx="48">
                  <c:v>39722</c:v>
                </c:pt>
                <c:pt idx="49">
                  <c:v>39722</c:v>
                </c:pt>
                <c:pt idx="50">
                  <c:v>39722</c:v>
                </c:pt>
                <c:pt idx="51">
                  <c:v>39722</c:v>
                </c:pt>
                <c:pt idx="52">
                  <c:v>40026</c:v>
                </c:pt>
                <c:pt idx="53">
                  <c:v>40026</c:v>
                </c:pt>
                <c:pt idx="54">
                  <c:v>40026</c:v>
                </c:pt>
                <c:pt idx="55">
                  <c:v>40026</c:v>
                </c:pt>
                <c:pt idx="56">
                  <c:v>40026</c:v>
                </c:pt>
                <c:pt idx="57">
                  <c:v>40026</c:v>
                </c:pt>
                <c:pt idx="58">
                  <c:v>40026</c:v>
                </c:pt>
                <c:pt idx="59">
                  <c:v>40026</c:v>
                </c:pt>
                <c:pt idx="60">
                  <c:v>40026</c:v>
                </c:pt>
                <c:pt idx="61">
                  <c:v>40026</c:v>
                </c:pt>
                <c:pt idx="62">
                  <c:v>40087</c:v>
                </c:pt>
                <c:pt idx="63">
                  <c:v>40087</c:v>
                </c:pt>
                <c:pt idx="64">
                  <c:v>40087</c:v>
                </c:pt>
                <c:pt idx="65">
                  <c:v>40087</c:v>
                </c:pt>
                <c:pt idx="66">
                  <c:v>40087</c:v>
                </c:pt>
                <c:pt idx="67">
                  <c:v>40087</c:v>
                </c:pt>
                <c:pt idx="68">
                  <c:v>40087</c:v>
                </c:pt>
                <c:pt idx="69">
                  <c:v>40087</c:v>
                </c:pt>
                <c:pt idx="70">
                  <c:v>40087</c:v>
                </c:pt>
                <c:pt idx="71">
                  <c:v>40087</c:v>
                </c:pt>
                <c:pt idx="72">
                  <c:v>40087</c:v>
                </c:pt>
                <c:pt idx="73">
                  <c:v>40087</c:v>
                </c:pt>
                <c:pt idx="74">
                  <c:v>40087</c:v>
                </c:pt>
                <c:pt idx="75">
                  <c:v>40087</c:v>
                </c:pt>
                <c:pt idx="76">
                  <c:v>40087</c:v>
                </c:pt>
                <c:pt idx="77">
                  <c:v>40087</c:v>
                </c:pt>
                <c:pt idx="78">
                  <c:v>40087</c:v>
                </c:pt>
                <c:pt idx="79">
                  <c:v>40087</c:v>
                </c:pt>
                <c:pt idx="80">
                  <c:v>40087</c:v>
                </c:pt>
                <c:pt idx="81">
                  <c:v>40087</c:v>
                </c:pt>
                <c:pt idx="82">
                  <c:v>40087</c:v>
                </c:pt>
                <c:pt idx="83">
                  <c:v>40087</c:v>
                </c:pt>
                <c:pt idx="84">
                  <c:v>40422</c:v>
                </c:pt>
                <c:pt idx="85">
                  <c:v>40422</c:v>
                </c:pt>
                <c:pt idx="86">
                  <c:v>40422</c:v>
                </c:pt>
                <c:pt idx="87">
                  <c:v>40422</c:v>
                </c:pt>
                <c:pt idx="88">
                  <c:v>40422</c:v>
                </c:pt>
                <c:pt idx="89">
                  <c:v>40422</c:v>
                </c:pt>
                <c:pt idx="90">
                  <c:v>40422</c:v>
                </c:pt>
                <c:pt idx="91">
                  <c:v>40422</c:v>
                </c:pt>
                <c:pt idx="92">
                  <c:v>40422</c:v>
                </c:pt>
                <c:pt idx="93">
                  <c:v>40422</c:v>
                </c:pt>
                <c:pt idx="94">
                  <c:v>40422</c:v>
                </c:pt>
                <c:pt idx="95">
                  <c:v>40695</c:v>
                </c:pt>
                <c:pt idx="96">
                  <c:v>40695</c:v>
                </c:pt>
                <c:pt idx="97">
                  <c:v>40695</c:v>
                </c:pt>
                <c:pt idx="98">
                  <c:v>40695</c:v>
                </c:pt>
                <c:pt idx="99">
                  <c:v>40695</c:v>
                </c:pt>
                <c:pt idx="100">
                  <c:v>40695</c:v>
                </c:pt>
                <c:pt idx="101">
                  <c:v>40695</c:v>
                </c:pt>
                <c:pt idx="102">
                  <c:v>40695</c:v>
                </c:pt>
                <c:pt idx="103">
                  <c:v>40725</c:v>
                </c:pt>
                <c:pt idx="104">
                  <c:v>40725</c:v>
                </c:pt>
                <c:pt idx="105">
                  <c:v>40725</c:v>
                </c:pt>
                <c:pt idx="106">
                  <c:v>40817</c:v>
                </c:pt>
                <c:pt idx="107">
                  <c:v>40817</c:v>
                </c:pt>
                <c:pt idx="108">
                  <c:v>40817</c:v>
                </c:pt>
                <c:pt idx="109">
                  <c:v>40909</c:v>
                </c:pt>
                <c:pt idx="110">
                  <c:v>40909</c:v>
                </c:pt>
                <c:pt idx="111">
                  <c:v>40909</c:v>
                </c:pt>
                <c:pt idx="112">
                  <c:v>40909</c:v>
                </c:pt>
                <c:pt idx="113">
                  <c:v>40909</c:v>
                </c:pt>
                <c:pt idx="114">
                  <c:v>40909</c:v>
                </c:pt>
                <c:pt idx="115">
                  <c:v>40909</c:v>
                </c:pt>
                <c:pt idx="116">
                  <c:v>40909</c:v>
                </c:pt>
                <c:pt idx="117">
                  <c:v>40909</c:v>
                </c:pt>
                <c:pt idx="118">
                  <c:v>40909</c:v>
                </c:pt>
                <c:pt idx="119">
                  <c:v>41061</c:v>
                </c:pt>
                <c:pt idx="120">
                  <c:v>41061</c:v>
                </c:pt>
                <c:pt idx="121">
                  <c:v>41122</c:v>
                </c:pt>
                <c:pt idx="122">
                  <c:v>41306</c:v>
                </c:pt>
                <c:pt idx="123">
                  <c:v>41306</c:v>
                </c:pt>
                <c:pt idx="124">
                  <c:v>41306</c:v>
                </c:pt>
                <c:pt idx="125">
                  <c:v>41456</c:v>
                </c:pt>
                <c:pt idx="126">
                  <c:v>41456</c:v>
                </c:pt>
                <c:pt idx="127">
                  <c:v>41456</c:v>
                </c:pt>
                <c:pt idx="128">
                  <c:v>41456</c:v>
                </c:pt>
                <c:pt idx="129">
                  <c:v>41456</c:v>
                </c:pt>
                <c:pt idx="130">
                  <c:v>41456</c:v>
                </c:pt>
                <c:pt idx="131">
                  <c:v>41456</c:v>
                </c:pt>
                <c:pt idx="132">
                  <c:v>41456</c:v>
                </c:pt>
                <c:pt idx="133">
                  <c:v>41548</c:v>
                </c:pt>
                <c:pt idx="134">
                  <c:v>41548</c:v>
                </c:pt>
                <c:pt idx="135">
                  <c:v>41548</c:v>
                </c:pt>
                <c:pt idx="136">
                  <c:v>41548</c:v>
                </c:pt>
                <c:pt idx="137">
                  <c:v>41548</c:v>
                </c:pt>
                <c:pt idx="138">
                  <c:v>41548</c:v>
                </c:pt>
                <c:pt idx="139">
                  <c:v>41548</c:v>
                </c:pt>
                <c:pt idx="140">
                  <c:v>41548</c:v>
                </c:pt>
                <c:pt idx="141">
                  <c:v>41548</c:v>
                </c:pt>
                <c:pt idx="142">
                  <c:v>41548</c:v>
                </c:pt>
                <c:pt idx="143">
                  <c:v>41548</c:v>
                </c:pt>
                <c:pt idx="144">
                  <c:v>41548</c:v>
                </c:pt>
                <c:pt idx="145">
                  <c:v>41548</c:v>
                </c:pt>
                <c:pt idx="146">
                  <c:v>41579</c:v>
                </c:pt>
                <c:pt idx="147">
                  <c:v>41579</c:v>
                </c:pt>
                <c:pt idx="148">
                  <c:v>41579</c:v>
                </c:pt>
                <c:pt idx="149">
                  <c:v>41579</c:v>
                </c:pt>
                <c:pt idx="150">
                  <c:v>41579</c:v>
                </c:pt>
                <c:pt idx="151">
                  <c:v>41579</c:v>
                </c:pt>
                <c:pt idx="152">
                  <c:v>41640</c:v>
                </c:pt>
                <c:pt idx="153">
                  <c:v>41640</c:v>
                </c:pt>
                <c:pt idx="154">
                  <c:v>41640</c:v>
                </c:pt>
                <c:pt idx="155">
                  <c:v>41640</c:v>
                </c:pt>
                <c:pt idx="156">
                  <c:v>41640</c:v>
                </c:pt>
                <c:pt idx="157">
                  <c:v>41640</c:v>
                </c:pt>
                <c:pt idx="158">
                  <c:v>41640</c:v>
                </c:pt>
                <c:pt idx="159">
                  <c:v>41640</c:v>
                </c:pt>
                <c:pt idx="160">
                  <c:v>41640</c:v>
                </c:pt>
                <c:pt idx="161">
                  <c:v>41640</c:v>
                </c:pt>
                <c:pt idx="162">
                  <c:v>41640</c:v>
                </c:pt>
                <c:pt idx="163">
                  <c:v>41640</c:v>
                </c:pt>
                <c:pt idx="164">
                  <c:v>41640</c:v>
                </c:pt>
                <c:pt idx="165">
                  <c:v>41640</c:v>
                </c:pt>
                <c:pt idx="166">
                  <c:v>41640</c:v>
                </c:pt>
                <c:pt idx="167">
                  <c:v>41640</c:v>
                </c:pt>
                <c:pt idx="168">
                  <c:v>41640</c:v>
                </c:pt>
                <c:pt idx="169">
                  <c:v>41640</c:v>
                </c:pt>
                <c:pt idx="170">
                  <c:v>41640</c:v>
                </c:pt>
                <c:pt idx="171">
                  <c:v>41640</c:v>
                </c:pt>
                <c:pt idx="172">
                  <c:v>41640</c:v>
                </c:pt>
                <c:pt idx="173">
                  <c:v>41671</c:v>
                </c:pt>
                <c:pt idx="174">
                  <c:v>41671</c:v>
                </c:pt>
                <c:pt idx="175">
                  <c:v>41671</c:v>
                </c:pt>
                <c:pt idx="176">
                  <c:v>41671</c:v>
                </c:pt>
                <c:pt idx="177">
                  <c:v>41671</c:v>
                </c:pt>
                <c:pt idx="178">
                  <c:v>41671</c:v>
                </c:pt>
                <c:pt idx="179">
                  <c:v>41671</c:v>
                </c:pt>
                <c:pt idx="180">
                  <c:v>41671</c:v>
                </c:pt>
                <c:pt idx="181">
                  <c:v>41671</c:v>
                </c:pt>
                <c:pt idx="182">
                  <c:v>41671</c:v>
                </c:pt>
                <c:pt idx="183">
                  <c:v>41671</c:v>
                </c:pt>
                <c:pt idx="184">
                  <c:v>41671</c:v>
                </c:pt>
                <c:pt idx="185">
                  <c:v>41671</c:v>
                </c:pt>
                <c:pt idx="186">
                  <c:v>41671</c:v>
                </c:pt>
                <c:pt idx="187">
                  <c:v>41671</c:v>
                </c:pt>
                <c:pt idx="188">
                  <c:v>41671</c:v>
                </c:pt>
                <c:pt idx="189">
                  <c:v>41671</c:v>
                </c:pt>
                <c:pt idx="190">
                  <c:v>41671</c:v>
                </c:pt>
                <c:pt idx="191">
                  <c:v>41671</c:v>
                </c:pt>
                <c:pt idx="192">
                  <c:v>41671</c:v>
                </c:pt>
                <c:pt idx="193">
                  <c:v>41671</c:v>
                </c:pt>
                <c:pt idx="194">
                  <c:v>41671</c:v>
                </c:pt>
                <c:pt idx="195">
                  <c:v>41671</c:v>
                </c:pt>
                <c:pt idx="196">
                  <c:v>41671</c:v>
                </c:pt>
                <c:pt idx="197">
                  <c:v>41671</c:v>
                </c:pt>
                <c:pt idx="198">
                  <c:v>41671</c:v>
                </c:pt>
                <c:pt idx="199">
                  <c:v>41671</c:v>
                </c:pt>
                <c:pt idx="200">
                  <c:v>41671</c:v>
                </c:pt>
                <c:pt idx="201">
                  <c:v>41699</c:v>
                </c:pt>
                <c:pt idx="202">
                  <c:v>41699</c:v>
                </c:pt>
                <c:pt idx="203">
                  <c:v>41699</c:v>
                </c:pt>
                <c:pt idx="204">
                  <c:v>41699</c:v>
                </c:pt>
                <c:pt idx="205">
                  <c:v>41699</c:v>
                </c:pt>
                <c:pt idx="206">
                  <c:v>41699</c:v>
                </c:pt>
                <c:pt idx="207">
                  <c:v>41730</c:v>
                </c:pt>
                <c:pt idx="208">
                  <c:v>41730</c:v>
                </c:pt>
                <c:pt idx="209">
                  <c:v>41730</c:v>
                </c:pt>
                <c:pt idx="210">
                  <c:v>41730</c:v>
                </c:pt>
                <c:pt idx="211">
                  <c:v>41730</c:v>
                </c:pt>
                <c:pt idx="212">
                  <c:v>41730</c:v>
                </c:pt>
                <c:pt idx="213">
                  <c:v>41730</c:v>
                </c:pt>
                <c:pt idx="214">
                  <c:v>41730</c:v>
                </c:pt>
                <c:pt idx="215">
                  <c:v>41730</c:v>
                </c:pt>
                <c:pt idx="216">
                  <c:v>41730</c:v>
                </c:pt>
                <c:pt idx="217">
                  <c:v>41730</c:v>
                </c:pt>
                <c:pt idx="218">
                  <c:v>41730</c:v>
                </c:pt>
                <c:pt idx="219">
                  <c:v>41730</c:v>
                </c:pt>
                <c:pt idx="220">
                  <c:v>41730</c:v>
                </c:pt>
                <c:pt idx="221">
                  <c:v>41730</c:v>
                </c:pt>
                <c:pt idx="222">
                  <c:v>41730</c:v>
                </c:pt>
                <c:pt idx="223">
                  <c:v>41730</c:v>
                </c:pt>
                <c:pt idx="224">
                  <c:v>41730</c:v>
                </c:pt>
                <c:pt idx="225">
                  <c:v>41730</c:v>
                </c:pt>
                <c:pt idx="226">
                  <c:v>41730</c:v>
                </c:pt>
                <c:pt idx="227">
                  <c:v>41730</c:v>
                </c:pt>
                <c:pt idx="228">
                  <c:v>41730</c:v>
                </c:pt>
                <c:pt idx="229">
                  <c:v>41730</c:v>
                </c:pt>
                <c:pt idx="230">
                  <c:v>41730</c:v>
                </c:pt>
                <c:pt idx="231">
                  <c:v>41730</c:v>
                </c:pt>
                <c:pt idx="232">
                  <c:v>41730</c:v>
                </c:pt>
                <c:pt idx="233">
                  <c:v>41730</c:v>
                </c:pt>
                <c:pt idx="234">
                  <c:v>41730</c:v>
                </c:pt>
                <c:pt idx="235">
                  <c:v>41730</c:v>
                </c:pt>
                <c:pt idx="236">
                  <c:v>41760</c:v>
                </c:pt>
                <c:pt idx="237">
                  <c:v>41760</c:v>
                </c:pt>
                <c:pt idx="238">
                  <c:v>41760</c:v>
                </c:pt>
                <c:pt idx="239">
                  <c:v>41760</c:v>
                </c:pt>
                <c:pt idx="240">
                  <c:v>41760</c:v>
                </c:pt>
                <c:pt idx="241">
                  <c:v>41760</c:v>
                </c:pt>
                <c:pt idx="242">
                  <c:v>41760</c:v>
                </c:pt>
                <c:pt idx="243">
                  <c:v>41760</c:v>
                </c:pt>
                <c:pt idx="244">
                  <c:v>41760</c:v>
                </c:pt>
                <c:pt idx="245">
                  <c:v>41760</c:v>
                </c:pt>
                <c:pt idx="246">
                  <c:v>41760</c:v>
                </c:pt>
                <c:pt idx="247">
                  <c:v>41760</c:v>
                </c:pt>
                <c:pt idx="248">
                  <c:v>41760</c:v>
                </c:pt>
                <c:pt idx="249">
                  <c:v>41760</c:v>
                </c:pt>
                <c:pt idx="250">
                  <c:v>41760</c:v>
                </c:pt>
                <c:pt idx="251">
                  <c:v>41791</c:v>
                </c:pt>
                <c:pt idx="252">
                  <c:v>41791</c:v>
                </c:pt>
                <c:pt idx="253">
                  <c:v>41791</c:v>
                </c:pt>
                <c:pt idx="254">
                  <c:v>41791</c:v>
                </c:pt>
                <c:pt idx="255">
                  <c:v>41791</c:v>
                </c:pt>
                <c:pt idx="256">
                  <c:v>41791</c:v>
                </c:pt>
                <c:pt idx="257">
                  <c:v>41791</c:v>
                </c:pt>
                <c:pt idx="258">
                  <c:v>41791</c:v>
                </c:pt>
                <c:pt idx="259">
                  <c:v>41791</c:v>
                </c:pt>
                <c:pt idx="260">
                  <c:v>41791</c:v>
                </c:pt>
                <c:pt idx="261">
                  <c:v>41791</c:v>
                </c:pt>
                <c:pt idx="262">
                  <c:v>41791</c:v>
                </c:pt>
                <c:pt idx="263">
                  <c:v>41791</c:v>
                </c:pt>
                <c:pt idx="264">
                  <c:v>41791</c:v>
                </c:pt>
                <c:pt idx="265">
                  <c:v>41791</c:v>
                </c:pt>
                <c:pt idx="266">
                  <c:v>41791</c:v>
                </c:pt>
                <c:pt idx="267">
                  <c:v>41791</c:v>
                </c:pt>
                <c:pt idx="268">
                  <c:v>41913</c:v>
                </c:pt>
                <c:pt idx="269">
                  <c:v>41913</c:v>
                </c:pt>
                <c:pt idx="270">
                  <c:v>41913</c:v>
                </c:pt>
                <c:pt idx="271">
                  <c:v>41913</c:v>
                </c:pt>
                <c:pt idx="272">
                  <c:v>41913</c:v>
                </c:pt>
                <c:pt idx="273">
                  <c:v>41913</c:v>
                </c:pt>
                <c:pt idx="274">
                  <c:v>41944</c:v>
                </c:pt>
                <c:pt idx="275">
                  <c:v>41944</c:v>
                </c:pt>
                <c:pt idx="276">
                  <c:v>41944</c:v>
                </c:pt>
                <c:pt idx="277">
                  <c:v>41944</c:v>
                </c:pt>
                <c:pt idx="278">
                  <c:v>41944</c:v>
                </c:pt>
                <c:pt idx="279">
                  <c:v>41944</c:v>
                </c:pt>
                <c:pt idx="280">
                  <c:v>41944</c:v>
                </c:pt>
                <c:pt idx="281">
                  <c:v>42005</c:v>
                </c:pt>
                <c:pt idx="282">
                  <c:v>42005</c:v>
                </c:pt>
                <c:pt idx="283">
                  <c:v>42005</c:v>
                </c:pt>
                <c:pt idx="284">
                  <c:v>42005</c:v>
                </c:pt>
                <c:pt idx="285">
                  <c:v>42005</c:v>
                </c:pt>
                <c:pt idx="286">
                  <c:v>42005</c:v>
                </c:pt>
                <c:pt idx="287">
                  <c:v>42005</c:v>
                </c:pt>
                <c:pt idx="288">
                  <c:v>42005</c:v>
                </c:pt>
                <c:pt idx="289">
                  <c:v>42005</c:v>
                </c:pt>
                <c:pt idx="290">
                  <c:v>42005</c:v>
                </c:pt>
                <c:pt idx="291">
                  <c:v>42005</c:v>
                </c:pt>
                <c:pt idx="292">
                  <c:v>42005</c:v>
                </c:pt>
                <c:pt idx="293">
                  <c:v>42005</c:v>
                </c:pt>
                <c:pt idx="294">
                  <c:v>42005</c:v>
                </c:pt>
                <c:pt idx="295">
                  <c:v>42005</c:v>
                </c:pt>
                <c:pt idx="296">
                  <c:v>42005</c:v>
                </c:pt>
                <c:pt idx="297">
                  <c:v>42036</c:v>
                </c:pt>
                <c:pt idx="298">
                  <c:v>42036</c:v>
                </c:pt>
                <c:pt idx="299">
                  <c:v>42036</c:v>
                </c:pt>
                <c:pt idx="300">
                  <c:v>42036</c:v>
                </c:pt>
                <c:pt idx="301">
                  <c:v>42036</c:v>
                </c:pt>
                <c:pt idx="302">
                  <c:v>42036</c:v>
                </c:pt>
                <c:pt idx="303">
                  <c:v>42036</c:v>
                </c:pt>
                <c:pt idx="304">
                  <c:v>42036</c:v>
                </c:pt>
                <c:pt idx="305">
                  <c:v>42036</c:v>
                </c:pt>
                <c:pt idx="306">
                  <c:v>42036</c:v>
                </c:pt>
                <c:pt idx="307">
                  <c:v>42036</c:v>
                </c:pt>
                <c:pt idx="308">
                  <c:v>42036</c:v>
                </c:pt>
                <c:pt idx="309">
                  <c:v>42036</c:v>
                </c:pt>
                <c:pt idx="310">
                  <c:v>42036</c:v>
                </c:pt>
                <c:pt idx="311">
                  <c:v>42095</c:v>
                </c:pt>
                <c:pt idx="312">
                  <c:v>42095</c:v>
                </c:pt>
                <c:pt idx="313">
                  <c:v>42095</c:v>
                </c:pt>
                <c:pt idx="314">
                  <c:v>42095</c:v>
                </c:pt>
                <c:pt idx="315">
                  <c:v>42095</c:v>
                </c:pt>
                <c:pt idx="316">
                  <c:v>42095</c:v>
                </c:pt>
                <c:pt idx="317">
                  <c:v>42125</c:v>
                </c:pt>
                <c:pt idx="318">
                  <c:v>42125</c:v>
                </c:pt>
                <c:pt idx="319">
                  <c:v>42125</c:v>
                </c:pt>
                <c:pt idx="320">
                  <c:v>42125</c:v>
                </c:pt>
                <c:pt idx="321">
                  <c:v>42125</c:v>
                </c:pt>
                <c:pt idx="322">
                  <c:v>42125</c:v>
                </c:pt>
                <c:pt idx="323">
                  <c:v>42125</c:v>
                </c:pt>
                <c:pt idx="324">
                  <c:v>42125</c:v>
                </c:pt>
                <c:pt idx="325">
                  <c:v>42125</c:v>
                </c:pt>
                <c:pt idx="326">
                  <c:v>42125</c:v>
                </c:pt>
                <c:pt idx="327">
                  <c:v>42125</c:v>
                </c:pt>
                <c:pt idx="328">
                  <c:v>42125</c:v>
                </c:pt>
                <c:pt idx="329">
                  <c:v>42125</c:v>
                </c:pt>
                <c:pt idx="330">
                  <c:v>42125</c:v>
                </c:pt>
                <c:pt idx="331">
                  <c:v>42125</c:v>
                </c:pt>
                <c:pt idx="332">
                  <c:v>42125</c:v>
                </c:pt>
                <c:pt idx="333">
                  <c:v>42125</c:v>
                </c:pt>
                <c:pt idx="334">
                  <c:v>42125</c:v>
                </c:pt>
                <c:pt idx="335">
                  <c:v>42125</c:v>
                </c:pt>
                <c:pt idx="336">
                  <c:v>42125</c:v>
                </c:pt>
                <c:pt idx="337">
                  <c:v>42125</c:v>
                </c:pt>
                <c:pt idx="338">
                  <c:v>42217</c:v>
                </c:pt>
                <c:pt idx="339">
                  <c:v>42217</c:v>
                </c:pt>
                <c:pt idx="340">
                  <c:v>42217</c:v>
                </c:pt>
                <c:pt idx="341">
                  <c:v>42217</c:v>
                </c:pt>
                <c:pt idx="342">
                  <c:v>42217</c:v>
                </c:pt>
                <c:pt idx="343">
                  <c:v>42217</c:v>
                </c:pt>
                <c:pt idx="344">
                  <c:v>42217</c:v>
                </c:pt>
                <c:pt idx="345">
                  <c:v>42217</c:v>
                </c:pt>
                <c:pt idx="346">
                  <c:v>42217</c:v>
                </c:pt>
                <c:pt idx="347">
                  <c:v>42217</c:v>
                </c:pt>
                <c:pt idx="348">
                  <c:v>42217</c:v>
                </c:pt>
                <c:pt idx="349">
                  <c:v>42217</c:v>
                </c:pt>
                <c:pt idx="350">
                  <c:v>42217</c:v>
                </c:pt>
                <c:pt idx="351">
                  <c:v>42217</c:v>
                </c:pt>
                <c:pt idx="352">
                  <c:v>42248</c:v>
                </c:pt>
                <c:pt idx="353">
                  <c:v>42248</c:v>
                </c:pt>
                <c:pt idx="354">
                  <c:v>42248</c:v>
                </c:pt>
                <c:pt idx="355">
                  <c:v>42248</c:v>
                </c:pt>
                <c:pt idx="356">
                  <c:v>42248</c:v>
                </c:pt>
                <c:pt idx="357">
                  <c:v>42248</c:v>
                </c:pt>
                <c:pt idx="358">
                  <c:v>42248</c:v>
                </c:pt>
                <c:pt idx="359">
                  <c:v>42248</c:v>
                </c:pt>
                <c:pt idx="360">
                  <c:v>42248</c:v>
                </c:pt>
                <c:pt idx="361">
                  <c:v>42248</c:v>
                </c:pt>
                <c:pt idx="362">
                  <c:v>42248</c:v>
                </c:pt>
                <c:pt idx="363">
                  <c:v>42248</c:v>
                </c:pt>
                <c:pt idx="364">
                  <c:v>42248</c:v>
                </c:pt>
                <c:pt idx="365">
                  <c:v>42248</c:v>
                </c:pt>
                <c:pt idx="366">
                  <c:v>42248</c:v>
                </c:pt>
                <c:pt idx="367">
                  <c:v>42248</c:v>
                </c:pt>
                <c:pt idx="368">
                  <c:v>42248</c:v>
                </c:pt>
                <c:pt idx="369">
                  <c:v>42248</c:v>
                </c:pt>
                <c:pt idx="370">
                  <c:v>42248</c:v>
                </c:pt>
                <c:pt idx="371">
                  <c:v>42248</c:v>
                </c:pt>
                <c:pt idx="372">
                  <c:v>42248</c:v>
                </c:pt>
                <c:pt idx="373">
                  <c:v>42248</c:v>
                </c:pt>
                <c:pt idx="374">
                  <c:v>42248</c:v>
                </c:pt>
                <c:pt idx="375">
                  <c:v>42248</c:v>
                </c:pt>
                <c:pt idx="376">
                  <c:v>42248</c:v>
                </c:pt>
                <c:pt idx="377">
                  <c:v>42248</c:v>
                </c:pt>
                <c:pt idx="378">
                  <c:v>42248</c:v>
                </c:pt>
                <c:pt idx="379">
                  <c:v>42248</c:v>
                </c:pt>
                <c:pt idx="380">
                  <c:v>42248</c:v>
                </c:pt>
                <c:pt idx="381">
                  <c:v>42248</c:v>
                </c:pt>
                <c:pt idx="382">
                  <c:v>42248</c:v>
                </c:pt>
                <c:pt idx="383">
                  <c:v>42248</c:v>
                </c:pt>
                <c:pt idx="384">
                  <c:v>42248</c:v>
                </c:pt>
                <c:pt idx="385">
                  <c:v>42248</c:v>
                </c:pt>
                <c:pt idx="386">
                  <c:v>42248</c:v>
                </c:pt>
                <c:pt idx="387">
                  <c:v>42248</c:v>
                </c:pt>
                <c:pt idx="388">
                  <c:v>42248</c:v>
                </c:pt>
                <c:pt idx="389">
                  <c:v>42248</c:v>
                </c:pt>
                <c:pt idx="390">
                  <c:v>42248</c:v>
                </c:pt>
                <c:pt idx="391">
                  <c:v>42248</c:v>
                </c:pt>
                <c:pt idx="392">
                  <c:v>42248</c:v>
                </c:pt>
                <c:pt idx="393">
                  <c:v>42248</c:v>
                </c:pt>
                <c:pt idx="394">
                  <c:v>42248</c:v>
                </c:pt>
                <c:pt idx="395">
                  <c:v>42248</c:v>
                </c:pt>
                <c:pt idx="396">
                  <c:v>42248</c:v>
                </c:pt>
                <c:pt idx="397">
                  <c:v>42248</c:v>
                </c:pt>
                <c:pt idx="398">
                  <c:v>42248</c:v>
                </c:pt>
                <c:pt idx="399">
                  <c:v>42248</c:v>
                </c:pt>
                <c:pt idx="400">
                  <c:v>42248</c:v>
                </c:pt>
                <c:pt idx="401">
                  <c:v>42248</c:v>
                </c:pt>
                <c:pt idx="402">
                  <c:v>42248</c:v>
                </c:pt>
                <c:pt idx="403">
                  <c:v>42248</c:v>
                </c:pt>
                <c:pt idx="404">
                  <c:v>42248</c:v>
                </c:pt>
                <c:pt idx="405">
                  <c:v>42248</c:v>
                </c:pt>
                <c:pt idx="406">
                  <c:v>42248</c:v>
                </c:pt>
                <c:pt idx="407">
                  <c:v>42248</c:v>
                </c:pt>
                <c:pt idx="408">
                  <c:v>42248</c:v>
                </c:pt>
                <c:pt idx="409">
                  <c:v>42248</c:v>
                </c:pt>
                <c:pt idx="410">
                  <c:v>42248</c:v>
                </c:pt>
                <c:pt idx="411">
                  <c:v>42248</c:v>
                </c:pt>
                <c:pt idx="412">
                  <c:v>42248</c:v>
                </c:pt>
                <c:pt idx="413">
                  <c:v>42248</c:v>
                </c:pt>
                <c:pt idx="414">
                  <c:v>42309</c:v>
                </c:pt>
                <c:pt idx="415">
                  <c:v>42309</c:v>
                </c:pt>
                <c:pt idx="416">
                  <c:v>42309</c:v>
                </c:pt>
                <c:pt idx="417">
                  <c:v>42309</c:v>
                </c:pt>
                <c:pt idx="418">
                  <c:v>42309</c:v>
                </c:pt>
                <c:pt idx="419">
                  <c:v>42309</c:v>
                </c:pt>
                <c:pt idx="420">
                  <c:v>42309</c:v>
                </c:pt>
                <c:pt idx="421">
                  <c:v>42309</c:v>
                </c:pt>
                <c:pt idx="422">
                  <c:v>42309</c:v>
                </c:pt>
                <c:pt idx="423">
                  <c:v>42309</c:v>
                </c:pt>
                <c:pt idx="424">
                  <c:v>42309</c:v>
                </c:pt>
                <c:pt idx="425">
                  <c:v>42309</c:v>
                </c:pt>
                <c:pt idx="426">
                  <c:v>42309</c:v>
                </c:pt>
                <c:pt idx="427">
                  <c:v>42339</c:v>
                </c:pt>
                <c:pt idx="428">
                  <c:v>42339</c:v>
                </c:pt>
                <c:pt idx="429">
                  <c:v>42339</c:v>
                </c:pt>
                <c:pt idx="430">
                  <c:v>42339</c:v>
                </c:pt>
                <c:pt idx="431">
                  <c:v>42339</c:v>
                </c:pt>
                <c:pt idx="432">
                  <c:v>42339</c:v>
                </c:pt>
                <c:pt idx="433">
                  <c:v>42339</c:v>
                </c:pt>
                <c:pt idx="434">
                  <c:v>42339</c:v>
                </c:pt>
                <c:pt idx="435">
                  <c:v>42339</c:v>
                </c:pt>
                <c:pt idx="436">
                  <c:v>42339</c:v>
                </c:pt>
                <c:pt idx="437">
                  <c:v>42339</c:v>
                </c:pt>
                <c:pt idx="438">
                  <c:v>42339</c:v>
                </c:pt>
                <c:pt idx="439">
                  <c:v>42339</c:v>
                </c:pt>
                <c:pt idx="440">
                  <c:v>42339</c:v>
                </c:pt>
                <c:pt idx="441">
                  <c:v>42401</c:v>
                </c:pt>
                <c:pt idx="442">
                  <c:v>42401</c:v>
                </c:pt>
                <c:pt idx="443">
                  <c:v>42401</c:v>
                </c:pt>
                <c:pt idx="444">
                  <c:v>42401</c:v>
                </c:pt>
                <c:pt idx="445">
                  <c:v>42401</c:v>
                </c:pt>
                <c:pt idx="446">
                  <c:v>42401</c:v>
                </c:pt>
                <c:pt idx="447">
                  <c:v>42401</c:v>
                </c:pt>
                <c:pt idx="448">
                  <c:v>42401</c:v>
                </c:pt>
                <c:pt idx="449">
                  <c:v>42401</c:v>
                </c:pt>
                <c:pt idx="450">
                  <c:v>42401</c:v>
                </c:pt>
                <c:pt idx="451">
                  <c:v>42401</c:v>
                </c:pt>
                <c:pt idx="452">
                  <c:v>42401</c:v>
                </c:pt>
                <c:pt idx="453">
                  <c:v>42401</c:v>
                </c:pt>
                <c:pt idx="454">
                  <c:v>42401</c:v>
                </c:pt>
                <c:pt idx="455">
                  <c:v>42401</c:v>
                </c:pt>
                <c:pt idx="456">
                  <c:v>42401</c:v>
                </c:pt>
                <c:pt idx="457">
                  <c:v>42401</c:v>
                </c:pt>
                <c:pt idx="458">
                  <c:v>42401</c:v>
                </c:pt>
                <c:pt idx="459">
                  <c:v>42401</c:v>
                </c:pt>
                <c:pt idx="460">
                  <c:v>42401</c:v>
                </c:pt>
                <c:pt idx="461">
                  <c:v>42401</c:v>
                </c:pt>
                <c:pt idx="462">
                  <c:v>42401</c:v>
                </c:pt>
                <c:pt idx="463">
                  <c:v>42401</c:v>
                </c:pt>
                <c:pt idx="464">
                  <c:v>42401</c:v>
                </c:pt>
                <c:pt idx="465">
                  <c:v>42401</c:v>
                </c:pt>
                <c:pt idx="466">
                  <c:v>42430</c:v>
                </c:pt>
                <c:pt idx="467">
                  <c:v>42430</c:v>
                </c:pt>
                <c:pt idx="468">
                  <c:v>42430</c:v>
                </c:pt>
                <c:pt idx="469">
                  <c:v>42430</c:v>
                </c:pt>
                <c:pt idx="470">
                  <c:v>42430</c:v>
                </c:pt>
                <c:pt idx="471">
                  <c:v>42430</c:v>
                </c:pt>
                <c:pt idx="472">
                  <c:v>42430</c:v>
                </c:pt>
                <c:pt idx="473">
                  <c:v>42430</c:v>
                </c:pt>
                <c:pt idx="474">
                  <c:v>42430</c:v>
                </c:pt>
                <c:pt idx="475">
                  <c:v>42430</c:v>
                </c:pt>
                <c:pt idx="476">
                  <c:v>42430</c:v>
                </c:pt>
                <c:pt idx="477">
                  <c:v>42430</c:v>
                </c:pt>
                <c:pt idx="478">
                  <c:v>42430</c:v>
                </c:pt>
                <c:pt idx="479">
                  <c:v>42430</c:v>
                </c:pt>
                <c:pt idx="480">
                  <c:v>42430</c:v>
                </c:pt>
                <c:pt idx="481">
                  <c:v>42430</c:v>
                </c:pt>
                <c:pt idx="482">
                  <c:v>42430</c:v>
                </c:pt>
                <c:pt idx="483">
                  <c:v>42430</c:v>
                </c:pt>
                <c:pt idx="484">
                  <c:v>42430</c:v>
                </c:pt>
                <c:pt idx="485">
                  <c:v>42430</c:v>
                </c:pt>
                <c:pt idx="486">
                  <c:v>42430</c:v>
                </c:pt>
                <c:pt idx="487">
                  <c:v>42430</c:v>
                </c:pt>
                <c:pt idx="488">
                  <c:v>42430</c:v>
                </c:pt>
                <c:pt idx="489">
                  <c:v>42430</c:v>
                </c:pt>
                <c:pt idx="490">
                  <c:v>42430</c:v>
                </c:pt>
                <c:pt idx="491">
                  <c:v>42430</c:v>
                </c:pt>
                <c:pt idx="492">
                  <c:v>42430</c:v>
                </c:pt>
                <c:pt idx="493">
                  <c:v>42430</c:v>
                </c:pt>
                <c:pt idx="494">
                  <c:v>42430</c:v>
                </c:pt>
                <c:pt idx="495">
                  <c:v>42430</c:v>
                </c:pt>
                <c:pt idx="496">
                  <c:v>42430</c:v>
                </c:pt>
                <c:pt idx="497">
                  <c:v>42430</c:v>
                </c:pt>
                <c:pt idx="498">
                  <c:v>42430</c:v>
                </c:pt>
                <c:pt idx="499">
                  <c:v>42430</c:v>
                </c:pt>
                <c:pt idx="500">
                  <c:v>42430</c:v>
                </c:pt>
                <c:pt idx="501">
                  <c:v>42430</c:v>
                </c:pt>
                <c:pt idx="502">
                  <c:v>42430</c:v>
                </c:pt>
                <c:pt idx="503">
                  <c:v>42491</c:v>
                </c:pt>
                <c:pt idx="504">
                  <c:v>42491</c:v>
                </c:pt>
                <c:pt idx="505">
                  <c:v>42491</c:v>
                </c:pt>
                <c:pt idx="506">
                  <c:v>42491</c:v>
                </c:pt>
                <c:pt idx="507">
                  <c:v>42491</c:v>
                </c:pt>
                <c:pt idx="508">
                  <c:v>42491</c:v>
                </c:pt>
                <c:pt idx="509">
                  <c:v>42491</c:v>
                </c:pt>
                <c:pt idx="510">
                  <c:v>42583</c:v>
                </c:pt>
                <c:pt idx="511">
                  <c:v>42583</c:v>
                </c:pt>
                <c:pt idx="512">
                  <c:v>42583</c:v>
                </c:pt>
                <c:pt idx="513">
                  <c:v>42583</c:v>
                </c:pt>
                <c:pt idx="514">
                  <c:v>42583</c:v>
                </c:pt>
                <c:pt idx="515">
                  <c:v>42583</c:v>
                </c:pt>
                <c:pt idx="516">
                  <c:v>42583</c:v>
                </c:pt>
                <c:pt idx="517">
                  <c:v>42583</c:v>
                </c:pt>
                <c:pt idx="518">
                  <c:v>42583</c:v>
                </c:pt>
                <c:pt idx="519">
                  <c:v>42583</c:v>
                </c:pt>
                <c:pt idx="520">
                  <c:v>42614</c:v>
                </c:pt>
                <c:pt idx="521">
                  <c:v>42614</c:v>
                </c:pt>
                <c:pt idx="522">
                  <c:v>42614</c:v>
                </c:pt>
                <c:pt idx="523">
                  <c:v>42614</c:v>
                </c:pt>
                <c:pt idx="524">
                  <c:v>42614</c:v>
                </c:pt>
                <c:pt idx="525">
                  <c:v>42767</c:v>
                </c:pt>
                <c:pt idx="526">
                  <c:v>42767</c:v>
                </c:pt>
                <c:pt idx="527">
                  <c:v>42767</c:v>
                </c:pt>
                <c:pt idx="528">
                  <c:v>42767</c:v>
                </c:pt>
                <c:pt idx="529">
                  <c:v>42767</c:v>
                </c:pt>
                <c:pt idx="530">
                  <c:v>42767</c:v>
                </c:pt>
                <c:pt idx="531">
                  <c:v>42767</c:v>
                </c:pt>
                <c:pt idx="532">
                  <c:v>42767</c:v>
                </c:pt>
                <c:pt idx="533">
                  <c:v>42767</c:v>
                </c:pt>
                <c:pt idx="534">
                  <c:v>42767</c:v>
                </c:pt>
                <c:pt idx="535">
                  <c:v>42767</c:v>
                </c:pt>
                <c:pt idx="536">
                  <c:v>42767</c:v>
                </c:pt>
                <c:pt idx="537">
                  <c:v>42767</c:v>
                </c:pt>
                <c:pt idx="538">
                  <c:v>42767</c:v>
                </c:pt>
                <c:pt idx="539">
                  <c:v>42767</c:v>
                </c:pt>
                <c:pt idx="540">
                  <c:v>42767</c:v>
                </c:pt>
                <c:pt idx="541">
                  <c:v>42767</c:v>
                </c:pt>
                <c:pt idx="542">
                  <c:v>42767</c:v>
                </c:pt>
                <c:pt idx="543">
                  <c:v>42767</c:v>
                </c:pt>
                <c:pt idx="544">
                  <c:v>42767</c:v>
                </c:pt>
                <c:pt idx="545">
                  <c:v>42767</c:v>
                </c:pt>
                <c:pt idx="546">
                  <c:v>42767</c:v>
                </c:pt>
                <c:pt idx="547">
                  <c:v>42767</c:v>
                </c:pt>
                <c:pt idx="548">
                  <c:v>42767</c:v>
                </c:pt>
                <c:pt idx="549">
                  <c:v>42767</c:v>
                </c:pt>
                <c:pt idx="550">
                  <c:v>42767</c:v>
                </c:pt>
                <c:pt idx="551">
                  <c:v>42767</c:v>
                </c:pt>
                <c:pt idx="552">
                  <c:v>42767</c:v>
                </c:pt>
                <c:pt idx="553">
                  <c:v>42767</c:v>
                </c:pt>
                <c:pt idx="554">
                  <c:v>42767</c:v>
                </c:pt>
                <c:pt idx="555">
                  <c:v>42767</c:v>
                </c:pt>
                <c:pt idx="556">
                  <c:v>42767</c:v>
                </c:pt>
                <c:pt idx="557">
                  <c:v>42767</c:v>
                </c:pt>
                <c:pt idx="558">
                  <c:v>42767</c:v>
                </c:pt>
                <c:pt idx="559">
                  <c:v>42767</c:v>
                </c:pt>
                <c:pt idx="560">
                  <c:v>42767</c:v>
                </c:pt>
                <c:pt idx="561">
                  <c:v>42767</c:v>
                </c:pt>
                <c:pt idx="562">
                  <c:v>42826</c:v>
                </c:pt>
                <c:pt idx="563">
                  <c:v>42826</c:v>
                </c:pt>
                <c:pt idx="564">
                  <c:v>42826</c:v>
                </c:pt>
                <c:pt idx="565">
                  <c:v>42826</c:v>
                </c:pt>
                <c:pt idx="566">
                  <c:v>42826</c:v>
                </c:pt>
                <c:pt idx="567">
                  <c:v>42826</c:v>
                </c:pt>
                <c:pt idx="568">
                  <c:v>42826</c:v>
                </c:pt>
                <c:pt idx="569">
                  <c:v>42826</c:v>
                </c:pt>
                <c:pt idx="570">
                  <c:v>42826</c:v>
                </c:pt>
                <c:pt idx="571">
                  <c:v>42826</c:v>
                </c:pt>
                <c:pt idx="572">
                  <c:v>42826</c:v>
                </c:pt>
                <c:pt idx="573">
                  <c:v>42826</c:v>
                </c:pt>
                <c:pt idx="574">
                  <c:v>42826</c:v>
                </c:pt>
                <c:pt idx="575">
                  <c:v>42826</c:v>
                </c:pt>
                <c:pt idx="576">
                  <c:v>42826</c:v>
                </c:pt>
                <c:pt idx="577">
                  <c:v>42856</c:v>
                </c:pt>
                <c:pt idx="578">
                  <c:v>42887</c:v>
                </c:pt>
                <c:pt idx="579">
                  <c:v>42887</c:v>
                </c:pt>
                <c:pt idx="580">
                  <c:v>42887</c:v>
                </c:pt>
                <c:pt idx="581">
                  <c:v>42887</c:v>
                </c:pt>
                <c:pt idx="582">
                  <c:v>42887</c:v>
                </c:pt>
                <c:pt idx="583">
                  <c:v>42887</c:v>
                </c:pt>
                <c:pt idx="584">
                  <c:v>42887</c:v>
                </c:pt>
                <c:pt idx="585">
                  <c:v>42887</c:v>
                </c:pt>
                <c:pt idx="586">
                  <c:v>43009</c:v>
                </c:pt>
                <c:pt idx="587">
                  <c:v>43009</c:v>
                </c:pt>
                <c:pt idx="588">
                  <c:v>43009</c:v>
                </c:pt>
                <c:pt idx="589">
                  <c:v>43009</c:v>
                </c:pt>
                <c:pt idx="590">
                  <c:v>43009</c:v>
                </c:pt>
                <c:pt idx="591">
                  <c:v>43009</c:v>
                </c:pt>
                <c:pt idx="592">
                  <c:v>43009</c:v>
                </c:pt>
                <c:pt idx="593">
                  <c:v>43009</c:v>
                </c:pt>
                <c:pt idx="594">
                  <c:v>43009</c:v>
                </c:pt>
                <c:pt idx="595">
                  <c:v>43009</c:v>
                </c:pt>
                <c:pt idx="596">
                  <c:v>43009</c:v>
                </c:pt>
                <c:pt idx="597">
                  <c:v>43009</c:v>
                </c:pt>
                <c:pt idx="598">
                  <c:v>43009</c:v>
                </c:pt>
                <c:pt idx="599">
                  <c:v>43009</c:v>
                </c:pt>
                <c:pt idx="600">
                  <c:v>43009</c:v>
                </c:pt>
                <c:pt idx="601">
                  <c:v>43009</c:v>
                </c:pt>
                <c:pt idx="602">
                  <c:v>43009</c:v>
                </c:pt>
                <c:pt idx="603">
                  <c:v>43009</c:v>
                </c:pt>
                <c:pt idx="604">
                  <c:v>43009</c:v>
                </c:pt>
                <c:pt idx="605">
                  <c:v>43009</c:v>
                </c:pt>
                <c:pt idx="606">
                  <c:v>43009</c:v>
                </c:pt>
                <c:pt idx="607">
                  <c:v>43009</c:v>
                </c:pt>
                <c:pt idx="608">
                  <c:v>43009</c:v>
                </c:pt>
                <c:pt idx="609">
                  <c:v>43009</c:v>
                </c:pt>
                <c:pt idx="610">
                  <c:v>43009</c:v>
                </c:pt>
                <c:pt idx="611">
                  <c:v>43009</c:v>
                </c:pt>
                <c:pt idx="612">
                  <c:v>43009</c:v>
                </c:pt>
                <c:pt idx="613">
                  <c:v>43009</c:v>
                </c:pt>
                <c:pt idx="614">
                  <c:v>43009</c:v>
                </c:pt>
                <c:pt idx="615">
                  <c:v>43070</c:v>
                </c:pt>
                <c:pt idx="616">
                  <c:v>43070</c:v>
                </c:pt>
                <c:pt idx="617">
                  <c:v>43070</c:v>
                </c:pt>
                <c:pt idx="618">
                  <c:v>43070</c:v>
                </c:pt>
                <c:pt idx="619">
                  <c:v>43070</c:v>
                </c:pt>
                <c:pt idx="620">
                  <c:v>43070</c:v>
                </c:pt>
                <c:pt idx="621">
                  <c:v>43252</c:v>
                </c:pt>
                <c:pt idx="622">
                  <c:v>43252</c:v>
                </c:pt>
                <c:pt idx="623">
                  <c:v>43252</c:v>
                </c:pt>
                <c:pt idx="624">
                  <c:v>43252</c:v>
                </c:pt>
                <c:pt idx="625">
                  <c:v>43252</c:v>
                </c:pt>
                <c:pt idx="626">
                  <c:v>43252</c:v>
                </c:pt>
                <c:pt idx="627">
                  <c:v>43252</c:v>
                </c:pt>
                <c:pt idx="628">
                  <c:v>43374</c:v>
                </c:pt>
                <c:pt idx="629">
                  <c:v>43374</c:v>
                </c:pt>
                <c:pt idx="630">
                  <c:v>43374</c:v>
                </c:pt>
                <c:pt idx="631">
                  <c:v>43374</c:v>
                </c:pt>
                <c:pt idx="632">
                  <c:v>43374</c:v>
                </c:pt>
                <c:pt idx="633">
                  <c:v>43374</c:v>
                </c:pt>
                <c:pt idx="634">
                  <c:v>43374</c:v>
                </c:pt>
                <c:pt idx="635">
                  <c:v>43374</c:v>
                </c:pt>
                <c:pt idx="636">
                  <c:v>43374</c:v>
                </c:pt>
                <c:pt idx="637">
                  <c:v>43374</c:v>
                </c:pt>
                <c:pt idx="638">
                  <c:v>43374</c:v>
                </c:pt>
                <c:pt idx="639">
                  <c:v>43374</c:v>
                </c:pt>
                <c:pt idx="640">
                  <c:v>43405</c:v>
                </c:pt>
                <c:pt idx="641">
                  <c:v>43405</c:v>
                </c:pt>
                <c:pt idx="642">
                  <c:v>43405</c:v>
                </c:pt>
                <c:pt idx="643">
                  <c:v>43405</c:v>
                </c:pt>
                <c:pt idx="644">
                  <c:v>43405</c:v>
                </c:pt>
                <c:pt idx="645">
                  <c:v>43405</c:v>
                </c:pt>
                <c:pt idx="646">
                  <c:v>43405</c:v>
                </c:pt>
                <c:pt idx="647">
                  <c:v>43405</c:v>
                </c:pt>
                <c:pt idx="648">
                  <c:v>43405</c:v>
                </c:pt>
                <c:pt idx="649">
                  <c:v>43405</c:v>
                </c:pt>
                <c:pt idx="650">
                  <c:v>43405</c:v>
                </c:pt>
                <c:pt idx="651">
                  <c:v>43405</c:v>
                </c:pt>
                <c:pt idx="652">
                  <c:v>43405</c:v>
                </c:pt>
                <c:pt idx="653">
                  <c:v>43405</c:v>
                </c:pt>
                <c:pt idx="654">
                  <c:v>43405</c:v>
                </c:pt>
                <c:pt idx="655">
                  <c:v>43412</c:v>
                </c:pt>
                <c:pt idx="656">
                  <c:v>43497</c:v>
                </c:pt>
                <c:pt idx="657">
                  <c:v>43497</c:v>
                </c:pt>
                <c:pt idx="658">
                  <c:v>43497</c:v>
                </c:pt>
                <c:pt idx="659">
                  <c:v>43497</c:v>
                </c:pt>
                <c:pt idx="660">
                  <c:v>43497</c:v>
                </c:pt>
                <c:pt idx="661">
                  <c:v>43497</c:v>
                </c:pt>
                <c:pt idx="662">
                  <c:v>43497</c:v>
                </c:pt>
                <c:pt idx="663">
                  <c:v>43497</c:v>
                </c:pt>
                <c:pt idx="664">
                  <c:v>43497</c:v>
                </c:pt>
                <c:pt idx="665">
                  <c:v>43497</c:v>
                </c:pt>
                <c:pt idx="666">
                  <c:v>43497</c:v>
                </c:pt>
                <c:pt idx="667">
                  <c:v>43497</c:v>
                </c:pt>
                <c:pt idx="668">
                  <c:v>43586</c:v>
                </c:pt>
                <c:pt idx="669">
                  <c:v>43586</c:v>
                </c:pt>
                <c:pt idx="670">
                  <c:v>43586</c:v>
                </c:pt>
                <c:pt idx="671">
                  <c:v>43586</c:v>
                </c:pt>
                <c:pt idx="672">
                  <c:v>43586</c:v>
                </c:pt>
                <c:pt idx="673">
                  <c:v>43586</c:v>
                </c:pt>
                <c:pt idx="674">
                  <c:v>43586</c:v>
                </c:pt>
                <c:pt idx="675">
                  <c:v>43586</c:v>
                </c:pt>
                <c:pt idx="676">
                  <c:v>43586</c:v>
                </c:pt>
                <c:pt idx="677">
                  <c:v>43586</c:v>
                </c:pt>
                <c:pt idx="678">
                  <c:v>43586</c:v>
                </c:pt>
                <c:pt idx="679">
                  <c:v>43586</c:v>
                </c:pt>
                <c:pt idx="680">
                  <c:v>43586</c:v>
                </c:pt>
                <c:pt idx="681">
                  <c:v>43586</c:v>
                </c:pt>
                <c:pt idx="682">
                  <c:v>43586</c:v>
                </c:pt>
                <c:pt idx="683">
                  <c:v>43586</c:v>
                </c:pt>
                <c:pt idx="684">
                  <c:v>43586</c:v>
                </c:pt>
                <c:pt idx="685">
                  <c:v>43586</c:v>
                </c:pt>
                <c:pt idx="686">
                  <c:v>43586</c:v>
                </c:pt>
                <c:pt idx="687">
                  <c:v>43586</c:v>
                </c:pt>
                <c:pt idx="688">
                  <c:v>43586</c:v>
                </c:pt>
                <c:pt idx="689">
                  <c:v>43586</c:v>
                </c:pt>
                <c:pt idx="690">
                  <c:v>43586</c:v>
                </c:pt>
                <c:pt idx="691">
                  <c:v>43586</c:v>
                </c:pt>
                <c:pt idx="692">
                  <c:v>43586</c:v>
                </c:pt>
                <c:pt idx="693">
                  <c:v>43586</c:v>
                </c:pt>
                <c:pt idx="694">
                  <c:v>43586</c:v>
                </c:pt>
                <c:pt idx="695">
                  <c:v>43586</c:v>
                </c:pt>
                <c:pt idx="696">
                  <c:v>43586</c:v>
                </c:pt>
                <c:pt idx="697">
                  <c:v>43586</c:v>
                </c:pt>
                <c:pt idx="698">
                  <c:v>43586</c:v>
                </c:pt>
                <c:pt idx="699">
                  <c:v>43586</c:v>
                </c:pt>
                <c:pt idx="700">
                  <c:v>43586</c:v>
                </c:pt>
                <c:pt idx="701">
                  <c:v>43586</c:v>
                </c:pt>
                <c:pt idx="702">
                  <c:v>43586</c:v>
                </c:pt>
                <c:pt idx="703">
                  <c:v>43586</c:v>
                </c:pt>
                <c:pt idx="704">
                  <c:v>43586</c:v>
                </c:pt>
                <c:pt idx="705">
                  <c:v>43586</c:v>
                </c:pt>
                <c:pt idx="706">
                  <c:v>43586</c:v>
                </c:pt>
                <c:pt idx="707">
                  <c:v>43586</c:v>
                </c:pt>
                <c:pt idx="708">
                  <c:v>43586</c:v>
                </c:pt>
                <c:pt idx="709">
                  <c:v>43586</c:v>
                </c:pt>
                <c:pt idx="710">
                  <c:v>43586</c:v>
                </c:pt>
                <c:pt idx="711">
                  <c:v>43586</c:v>
                </c:pt>
                <c:pt idx="712">
                  <c:v>43586</c:v>
                </c:pt>
                <c:pt idx="713">
                  <c:v>43586</c:v>
                </c:pt>
                <c:pt idx="714">
                  <c:v>43586</c:v>
                </c:pt>
                <c:pt idx="715">
                  <c:v>43586</c:v>
                </c:pt>
                <c:pt idx="716">
                  <c:v>43586</c:v>
                </c:pt>
                <c:pt idx="717">
                  <c:v>43586</c:v>
                </c:pt>
                <c:pt idx="718">
                  <c:v>43586</c:v>
                </c:pt>
                <c:pt idx="719">
                  <c:v>43586</c:v>
                </c:pt>
                <c:pt idx="720">
                  <c:v>43586</c:v>
                </c:pt>
                <c:pt idx="721">
                  <c:v>43586</c:v>
                </c:pt>
                <c:pt idx="722">
                  <c:v>43586</c:v>
                </c:pt>
                <c:pt idx="723">
                  <c:v>43586</c:v>
                </c:pt>
                <c:pt idx="724">
                  <c:v>43586</c:v>
                </c:pt>
                <c:pt idx="725">
                  <c:v>43586</c:v>
                </c:pt>
                <c:pt idx="726">
                  <c:v>43586</c:v>
                </c:pt>
                <c:pt idx="727">
                  <c:v>43586</c:v>
                </c:pt>
                <c:pt idx="728">
                  <c:v>43586</c:v>
                </c:pt>
                <c:pt idx="729">
                  <c:v>43586</c:v>
                </c:pt>
                <c:pt idx="730">
                  <c:v>43586</c:v>
                </c:pt>
                <c:pt idx="731">
                  <c:v>43586</c:v>
                </c:pt>
                <c:pt idx="732">
                  <c:v>43586</c:v>
                </c:pt>
                <c:pt idx="733">
                  <c:v>43586</c:v>
                </c:pt>
                <c:pt idx="734">
                  <c:v>43586</c:v>
                </c:pt>
                <c:pt idx="735">
                  <c:v>43586</c:v>
                </c:pt>
                <c:pt idx="736">
                  <c:v>43586</c:v>
                </c:pt>
                <c:pt idx="737">
                  <c:v>43586</c:v>
                </c:pt>
                <c:pt idx="738">
                  <c:v>43586</c:v>
                </c:pt>
                <c:pt idx="739">
                  <c:v>43586</c:v>
                </c:pt>
                <c:pt idx="740">
                  <c:v>43586</c:v>
                </c:pt>
                <c:pt idx="741">
                  <c:v>43586</c:v>
                </c:pt>
                <c:pt idx="742">
                  <c:v>43586</c:v>
                </c:pt>
                <c:pt idx="743">
                  <c:v>43586</c:v>
                </c:pt>
                <c:pt idx="744">
                  <c:v>43586</c:v>
                </c:pt>
                <c:pt idx="745">
                  <c:v>43586</c:v>
                </c:pt>
                <c:pt idx="746">
                  <c:v>43586</c:v>
                </c:pt>
                <c:pt idx="747">
                  <c:v>43586</c:v>
                </c:pt>
                <c:pt idx="748">
                  <c:v>43586</c:v>
                </c:pt>
                <c:pt idx="749">
                  <c:v>43586</c:v>
                </c:pt>
                <c:pt idx="750">
                  <c:v>43586</c:v>
                </c:pt>
                <c:pt idx="751">
                  <c:v>43586</c:v>
                </c:pt>
                <c:pt idx="752">
                  <c:v>43586</c:v>
                </c:pt>
                <c:pt idx="753">
                  <c:v>43586</c:v>
                </c:pt>
                <c:pt idx="754">
                  <c:v>43586</c:v>
                </c:pt>
                <c:pt idx="755">
                  <c:v>43586</c:v>
                </c:pt>
                <c:pt idx="756">
                  <c:v>43586</c:v>
                </c:pt>
                <c:pt idx="757">
                  <c:v>43586</c:v>
                </c:pt>
                <c:pt idx="758">
                  <c:v>43586</c:v>
                </c:pt>
                <c:pt idx="759">
                  <c:v>43586</c:v>
                </c:pt>
                <c:pt idx="760">
                  <c:v>43586</c:v>
                </c:pt>
                <c:pt idx="761">
                  <c:v>43586</c:v>
                </c:pt>
                <c:pt idx="762">
                  <c:v>43617</c:v>
                </c:pt>
                <c:pt idx="763">
                  <c:v>43617</c:v>
                </c:pt>
                <c:pt idx="764">
                  <c:v>43617</c:v>
                </c:pt>
                <c:pt idx="765">
                  <c:v>43617</c:v>
                </c:pt>
                <c:pt idx="766">
                  <c:v>43617</c:v>
                </c:pt>
                <c:pt idx="767">
                  <c:v>43617</c:v>
                </c:pt>
                <c:pt idx="768">
                  <c:v>43617</c:v>
                </c:pt>
                <c:pt idx="769">
                  <c:v>43617</c:v>
                </c:pt>
                <c:pt idx="770">
                  <c:v>43617</c:v>
                </c:pt>
                <c:pt idx="771">
                  <c:v>43617</c:v>
                </c:pt>
                <c:pt idx="772">
                  <c:v>43617</c:v>
                </c:pt>
                <c:pt idx="773">
                  <c:v>43617</c:v>
                </c:pt>
                <c:pt idx="774">
                  <c:v>43617</c:v>
                </c:pt>
                <c:pt idx="775">
                  <c:v>43617</c:v>
                </c:pt>
                <c:pt idx="776">
                  <c:v>43617</c:v>
                </c:pt>
                <c:pt idx="777">
                  <c:v>43617</c:v>
                </c:pt>
                <c:pt idx="778">
                  <c:v>43617</c:v>
                </c:pt>
                <c:pt idx="779">
                  <c:v>43617</c:v>
                </c:pt>
                <c:pt idx="780">
                  <c:v>43617</c:v>
                </c:pt>
                <c:pt idx="781">
                  <c:v>43617</c:v>
                </c:pt>
                <c:pt idx="782">
                  <c:v>43617</c:v>
                </c:pt>
                <c:pt idx="783">
                  <c:v>43617</c:v>
                </c:pt>
                <c:pt idx="784">
                  <c:v>43617</c:v>
                </c:pt>
                <c:pt idx="785">
                  <c:v>43617</c:v>
                </c:pt>
                <c:pt idx="786">
                  <c:v>43617</c:v>
                </c:pt>
                <c:pt idx="787">
                  <c:v>43617</c:v>
                </c:pt>
                <c:pt idx="788">
                  <c:v>43617</c:v>
                </c:pt>
                <c:pt idx="789">
                  <c:v>43617</c:v>
                </c:pt>
                <c:pt idx="790">
                  <c:v>43617</c:v>
                </c:pt>
                <c:pt idx="791">
                  <c:v>43617</c:v>
                </c:pt>
                <c:pt idx="792">
                  <c:v>43617</c:v>
                </c:pt>
                <c:pt idx="793">
                  <c:v>43647</c:v>
                </c:pt>
                <c:pt idx="794">
                  <c:v>43647</c:v>
                </c:pt>
                <c:pt idx="795">
                  <c:v>43800</c:v>
                </c:pt>
                <c:pt idx="796">
                  <c:v>43800</c:v>
                </c:pt>
                <c:pt idx="797">
                  <c:v>43800</c:v>
                </c:pt>
                <c:pt idx="798">
                  <c:v>43800</c:v>
                </c:pt>
                <c:pt idx="799">
                  <c:v>43800</c:v>
                </c:pt>
                <c:pt idx="800">
                  <c:v>43800</c:v>
                </c:pt>
                <c:pt idx="801">
                  <c:v>43800</c:v>
                </c:pt>
                <c:pt idx="802">
                  <c:v>43800</c:v>
                </c:pt>
                <c:pt idx="803">
                  <c:v>43800</c:v>
                </c:pt>
                <c:pt idx="804">
                  <c:v>43800</c:v>
                </c:pt>
                <c:pt idx="805">
                  <c:v>43800</c:v>
                </c:pt>
                <c:pt idx="806">
                  <c:v>43800</c:v>
                </c:pt>
                <c:pt idx="807">
                  <c:v>43800</c:v>
                </c:pt>
                <c:pt idx="808">
                  <c:v>43800</c:v>
                </c:pt>
                <c:pt idx="809">
                  <c:v>43800</c:v>
                </c:pt>
                <c:pt idx="810">
                  <c:v>43800</c:v>
                </c:pt>
                <c:pt idx="811">
                  <c:v>43800</c:v>
                </c:pt>
                <c:pt idx="812">
                  <c:v>43800</c:v>
                </c:pt>
                <c:pt idx="813">
                  <c:v>43800</c:v>
                </c:pt>
                <c:pt idx="814">
                  <c:v>43800</c:v>
                </c:pt>
                <c:pt idx="815">
                  <c:v>43800</c:v>
                </c:pt>
                <c:pt idx="816">
                  <c:v>43800</c:v>
                </c:pt>
                <c:pt idx="817">
                  <c:v>43800</c:v>
                </c:pt>
                <c:pt idx="818">
                  <c:v>43800</c:v>
                </c:pt>
                <c:pt idx="819">
                  <c:v>43800</c:v>
                </c:pt>
                <c:pt idx="820">
                  <c:v>43800</c:v>
                </c:pt>
                <c:pt idx="821">
                  <c:v>43800</c:v>
                </c:pt>
                <c:pt idx="822">
                  <c:v>43800</c:v>
                </c:pt>
                <c:pt idx="823">
                  <c:v>43800</c:v>
                </c:pt>
                <c:pt idx="824">
                  <c:v>43800</c:v>
                </c:pt>
                <c:pt idx="825">
                  <c:v>44013</c:v>
                </c:pt>
                <c:pt idx="826">
                  <c:v>44013</c:v>
                </c:pt>
                <c:pt idx="827">
                  <c:v>44013</c:v>
                </c:pt>
                <c:pt idx="828">
                  <c:v>44013</c:v>
                </c:pt>
                <c:pt idx="829">
                  <c:v>44013</c:v>
                </c:pt>
                <c:pt idx="830">
                  <c:v>44013</c:v>
                </c:pt>
                <c:pt idx="831">
                  <c:v>44013</c:v>
                </c:pt>
                <c:pt idx="832">
                  <c:v>44013</c:v>
                </c:pt>
                <c:pt idx="833">
                  <c:v>44013</c:v>
                </c:pt>
                <c:pt idx="834">
                  <c:v>44013</c:v>
                </c:pt>
                <c:pt idx="835">
                  <c:v>44013</c:v>
                </c:pt>
                <c:pt idx="836">
                  <c:v>44013</c:v>
                </c:pt>
                <c:pt idx="837">
                  <c:v>44013</c:v>
                </c:pt>
                <c:pt idx="838">
                  <c:v>44013</c:v>
                </c:pt>
                <c:pt idx="839">
                  <c:v>44013</c:v>
                </c:pt>
                <c:pt idx="840">
                  <c:v>44013</c:v>
                </c:pt>
                <c:pt idx="841">
                  <c:v>44013</c:v>
                </c:pt>
                <c:pt idx="842">
                  <c:v>44013</c:v>
                </c:pt>
                <c:pt idx="843">
                  <c:v>44013</c:v>
                </c:pt>
                <c:pt idx="844">
                  <c:v>44013</c:v>
                </c:pt>
                <c:pt idx="845">
                  <c:v>44013</c:v>
                </c:pt>
                <c:pt idx="846">
                  <c:v>44013</c:v>
                </c:pt>
                <c:pt idx="847">
                  <c:v>44013</c:v>
                </c:pt>
                <c:pt idx="848">
                  <c:v>44013</c:v>
                </c:pt>
                <c:pt idx="849">
                  <c:v>44013</c:v>
                </c:pt>
                <c:pt idx="850">
                  <c:v>44044</c:v>
                </c:pt>
                <c:pt idx="851">
                  <c:v>44044</c:v>
                </c:pt>
                <c:pt idx="852">
                  <c:v>44044</c:v>
                </c:pt>
                <c:pt idx="853">
                  <c:v>44044</c:v>
                </c:pt>
                <c:pt idx="854">
                  <c:v>44044</c:v>
                </c:pt>
                <c:pt idx="855">
                  <c:v>44044</c:v>
                </c:pt>
                <c:pt idx="856">
                  <c:v>44044</c:v>
                </c:pt>
                <c:pt idx="857">
                  <c:v>44044</c:v>
                </c:pt>
                <c:pt idx="858">
                  <c:v>44044</c:v>
                </c:pt>
                <c:pt idx="859">
                  <c:v>44044</c:v>
                </c:pt>
                <c:pt idx="860">
                  <c:v>44044</c:v>
                </c:pt>
                <c:pt idx="861">
                  <c:v>44044</c:v>
                </c:pt>
                <c:pt idx="862">
                  <c:v>44044</c:v>
                </c:pt>
                <c:pt idx="863">
                  <c:v>44044</c:v>
                </c:pt>
                <c:pt idx="864">
                  <c:v>44044</c:v>
                </c:pt>
                <c:pt idx="865">
                  <c:v>44136</c:v>
                </c:pt>
                <c:pt idx="866">
                  <c:v>44136</c:v>
                </c:pt>
                <c:pt idx="867">
                  <c:v>44136</c:v>
                </c:pt>
                <c:pt idx="868">
                  <c:v>44136</c:v>
                </c:pt>
                <c:pt idx="869">
                  <c:v>44136</c:v>
                </c:pt>
                <c:pt idx="870">
                  <c:v>44136</c:v>
                </c:pt>
                <c:pt idx="871">
                  <c:v>44136</c:v>
                </c:pt>
                <c:pt idx="872">
                  <c:v>44136</c:v>
                </c:pt>
                <c:pt idx="873">
                  <c:v>44136</c:v>
                </c:pt>
                <c:pt idx="874">
                  <c:v>44136</c:v>
                </c:pt>
                <c:pt idx="875">
                  <c:v>44136</c:v>
                </c:pt>
                <c:pt idx="876">
                  <c:v>44136</c:v>
                </c:pt>
                <c:pt idx="877">
                  <c:v>44136</c:v>
                </c:pt>
                <c:pt idx="878">
                  <c:v>44136</c:v>
                </c:pt>
                <c:pt idx="879">
                  <c:v>44136</c:v>
                </c:pt>
                <c:pt idx="880">
                  <c:v>44136</c:v>
                </c:pt>
                <c:pt idx="881">
                  <c:v>44136</c:v>
                </c:pt>
                <c:pt idx="882">
                  <c:v>44136</c:v>
                </c:pt>
                <c:pt idx="883">
                  <c:v>44136</c:v>
                </c:pt>
                <c:pt idx="884">
                  <c:v>44136</c:v>
                </c:pt>
                <c:pt idx="885">
                  <c:v>44136</c:v>
                </c:pt>
                <c:pt idx="886">
                  <c:v>44136</c:v>
                </c:pt>
                <c:pt idx="887">
                  <c:v>44136</c:v>
                </c:pt>
                <c:pt idx="888">
                  <c:v>44136</c:v>
                </c:pt>
                <c:pt idx="889">
                  <c:v>44136</c:v>
                </c:pt>
                <c:pt idx="890">
                  <c:v>44136</c:v>
                </c:pt>
                <c:pt idx="891">
                  <c:v>44136</c:v>
                </c:pt>
                <c:pt idx="892">
                  <c:v>44136</c:v>
                </c:pt>
                <c:pt idx="893">
                  <c:v>44136</c:v>
                </c:pt>
                <c:pt idx="894">
                  <c:v>44136</c:v>
                </c:pt>
                <c:pt idx="895">
                  <c:v>44136</c:v>
                </c:pt>
                <c:pt idx="896">
                  <c:v>44136</c:v>
                </c:pt>
                <c:pt idx="897">
                  <c:v>44136</c:v>
                </c:pt>
                <c:pt idx="898">
                  <c:v>44166</c:v>
                </c:pt>
                <c:pt idx="899">
                  <c:v>44166</c:v>
                </c:pt>
                <c:pt idx="900">
                  <c:v>44166</c:v>
                </c:pt>
                <c:pt idx="901">
                  <c:v>44166</c:v>
                </c:pt>
                <c:pt idx="902">
                  <c:v>44166</c:v>
                </c:pt>
                <c:pt idx="903">
                  <c:v>44166</c:v>
                </c:pt>
                <c:pt idx="904">
                  <c:v>44166</c:v>
                </c:pt>
                <c:pt idx="905">
                  <c:v>44166</c:v>
                </c:pt>
                <c:pt idx="906">
                  <c:v>44166</c:v>
                </c:pt>
                <c:pt idx="907">
                  <c:v>44166</c:v>
                </c:pt>
                <c:pt idx="908">
                  <c:v>44166</c:v>
                </c:pt>
                <c:pt idx="909">
                  <c:v>44166</c:v>
                </c:pt>
                <c:pt idx="910">
                  <c:v>44166</c:v>
                </c:pt>
                <c:pt idx="911">
                  <c:v>44166</c:v>
                </c:pt>
                <c:pt idx="912">
                  <c:v>44166</c:v>
                </c:pt>
                <c:pt idx="913">
                  <c:v>44166</c:v>
                </c:pt>
                <c:pt idx="914">
                  <c:v>44166</c:v>
                </c:pt>
                <c:pt idx="915">
                  <c:v>44166</c:v>
                </c:pt>
                <c:pt idx="916">
                  <c:v>44166</c:v>
                </c:pt>
                <c:pt idx="917">
                  <c:v>44166</c:v>
                </c:pt>
                <c:pt idx="918">
                  <c:v>44166</c:v>
                </c:pt>
                <c:pt idx="919">
                  <c:v>44228</c:v>
                </c:pt>
                <c:pt idx="920">
                  <c:v>44228</c:v>
                </c:pt>
                <c:pt idx="921">
                  <c:v>44440</c:v>
                </c:pt>
                <c:pt idx="922">
                  <c:v>44440</c:v>
                </c:pt>
                <c:pt idx="923">
                  <c:v>44440</c:v>
                </c:pt>
                <c:pt idx="924">
                  <c:v>44440</c:v>
                </c:pt>
                <c:pt idx="925">
                  <c:v>44440</c:v>
                </c:pt>
                <c:pt idx="926">
                  <c:v>44440</c:v>
                </c:pt>
                <c:pt idx="927">
                  <c:v>44440</c:v>
                </c:pt>
                <c:pt idx="928">
                  <c:v>44440</c:v>
                </c:pt>
                <c:pt idx="929">
                  <c:v>44440</c:v>
                </c:pt>
                <c:pt idx="930">
                  <c:v>44440</c:v>
                </c:pt>
                <c:pt idx="931">
                  <c:v>44440</c:v>
                </c:pt>
                <c:pt idx="932">
                  <c:v>44440</c:v>
                </c:pt>
                <c:pt idx="933">
                  <c:v>44440</c:v>
                </c:pt>
                <c:pt idx="934">
                  <c:v>44440</c:v>
                </c:pt>
                <c:pt idx="935">
                  <c:v>44440</c:v>
                </c:pt>
                <c:pt idx="936">
                  <c:v>44440</c:v>
                </c:pt>
                <c:pt idx="937">
                  <c:v>44440</c:v>
                </c:pt>
                <c:pt idx="938">
                  <c:v>44440</c:v>
                </c:pt>
                <c:pt idx="939">
                  <c:v>44440</c:v>
                </c:pt>
                <c:pt idx="940">
                  <c:v>44440</c:v>
                </c:pt>
                <c:pt idx="941">
                  <c:v>44440</c:v>
                </c:pt>
              </c:numCache>
            </c:numRef>
          </c:cat>
          <c:val>
            <c:numRef>
              <c:f>Feuil5!$J$2:$J$943</c:f>
              <c:numCache>
                <c:formatCode>General</c:formatCode>
                <c:ptCount val="942"/>
                <c:pt idx="0">
                  <c:v>272</c:v>
                </c:pt>
                <c:pt idx="1">
                  <c:v>272</c:v>
                </c:pt>
                <c:pt idx="2">
                  <c:v>272</c:v>
                </c:pt>
                <c:pt idx="3">
                  <c:v>272</c:v>
                </c:pt>
                <c:pt idx="4">
                  <c:v>272</c:v>
                </c:pt>
                <c:pt idx="5">
                  <c:v>272</c:v>
                </c:pt>
                <c:pt idx="6">
                  <c:v>272</c:v>
                </c:pt>
                <c:pt idx="7">
                  <c:v>272</c:v>
                </c:pt>
                <c:pt idx="8">
                  <c:v>272</c:v>
                </c:pt>
                <c:pt idx="9">
                  <c:v>272</c:v>
                </c:pt>
                <c:pt idx="10">
                  <c:v>272</c:v>
                </c:pt>
                <c:pt idx="11">
                  <c:v>272</c:v>
                </c:pt>
                <c:pt idx="12">
                  <c:v>272</c:v>
                </c:pt>
                <c:pt idx="13">
                  <c:v>272</c:v>
                </c:pt>
                <c:pt idx="14">
                  <c:v>272</c:v>
                </c:pt>
                <c:pt idx="15">
                  <c:v>272</c:v>
                </c:pt>
                <c:pt idx="16">
                  <c:v>272</c:v>
                </c:pt>
                <c:pt idx="17">
                  <c:v>272</c:v>
                </c:pt>
                <c:pt idx="18">
                  <c:v>272</c:v>
                </c:pt>
                <c:pt idx="19">
                  <c:v>272</c:v>
                </c:pt>
                <c:pt idx="20">
                  <c:v>272</c:v>
                </c:pt>
                <c:pt idx="21">
                  <c:v>272</c:v>
                </c:pt>
                <c:pt idx="22">
                  <c:v>272</c:v>
                </c:pt>
                <c:pt idx="23">
                  <c:v>268</c:v>
                </c:pt>
                <c:pt idx="24">
                  <c:v>268</c:v>
                </c:pt>
                <c:pt idx="25">
                  <c:v>268</c:v>
                </c:pt>
                <c:pt idx="26">
                  <c:v>268</c:v>
                </c:pt>
                <c:pt idx="27">
                  <c:v>268</c:v>
                </c:pt>
                <c:pt idx="28">
                  <c:v>268</c:v>
                </c:pt>
                <c:pt idx="29">
                  <c:v>268</c:v>
                </c:pt>
                <c:pt idx="30">
                  <c:v>268</c:v>
                </c:pt>
                <c:pt idx="31">
                  <c:v>268</c:v>
                </c:pt>
                <c:pt idx="32">
                  <c:v>268</c:v>
                </c:pt>
                <c:pt idx="33">
                  <c:v>268</c:v>
                </c:pt>
                <c:pt idx="34">
                  <c:v>268</c:v>
                </c:pt>
                <c:pt idx="35">
                  <c:v>268</c:v>
                </c:pt>
                <c:pt idx="36">
                  <c:v>268</c:v>
                </c:pt>
                <c:pt idx="37">
                  <c:v>268</c:v>
                </c:pt>
                <c:pt idx="38">
                  <c:v>268</c:v>
                </c:pt>
                <c:pt idx="39">
                  <c:v>268</c:v>
                </c:pt>
                <c:pt idx="40">
                  <c:v>268</c:v>
                </c:pt>
                <c:pt idx="41">
                  <c:v>268</c:v>
                </c:pt>
                <c:pt idx="42">
                  <c:v>268</c:v>
                </c:pt>
                <c:pt idx="43">
                  <c:v>267</c:v>
                </c:pt>
                <c:pt idx="44">
                  <c:v>267</c:v>
                </c:pt>
                <c:pt idx="45">
                  <c:v>267</c:v>
                </c:pt>
                <c:pt idx="46">
                  <c:v>267</c:v>
                </c:pt>
                <c:pt idx="47">
                  <c:v>267</c:v>
                </c:pt>
                <c:pt idx="48">
                  <c:v>267</c:v>
                </c:pt>
                <c:pt idx="49">
                  <c:v>267</c:v>
                </c:pt>
                <c:pt idx="50">
                  <c:v>267</c:v>
                </c:pt>
                <c:pt idx="51">
                  <c:v>267</c:v>
                </c:pt>
                <c:pt idx="52">
                  <c:v>257</c:v>
                </c:pt>
                <c:pt idx="53">
                  <c:v>257</c:v>
                </c:pt>
                <c:pt idx="54">
                  <c:v>257</c:v>
                </c:pt>
                <c:pt idx="55">
                  <c:v>257</c:v>
                </c:pt>
                <c:pt idx="56">
                  <c:v>257</c:v>
                </c:pt>
                <c:pt idx="57">
                  <c:v>257</c:v>
                </c:pt>
                <c:pt idx="58">
                  <c:v>257</c:v>
                </c:pt>
                <c:pt idx="59">
                  <c:v>257</c:v>
                </c:pt>
                <c:pt idx="60">
                  <c:v>257</c:v>
                </c:pt>
                <c:pt idx="61">
                  <c:v>257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244</c:v>
                </c:pt>
                <c:pt idx="85">
                  <c:v>244</c:v>
                </c:pt>
                <c:pt idx="86">
                  <c:v>244</c:v>
                </c:pt>
                <c:pt idx="87">
                  <c:v>244</c:v>
                </c:pt>
                <c:pt idx="88">
                  <c:v>244</c:v>
                </c:pt>
                <c:pt idx="89">
                  <c:v>244</c:v>
                </c:pt>
                <c:pt idx="90">
                  <c:v>244</c:v>
                </c:pt>
                <c:pt idx="91">
                  <c:v>244</c:v>
                </c:pt>
                <c:pt idx="92">
                  <c:v>244</c:v>
                </c:pt>
                <c:pt idx="93">
                  <c:v>244</c:v>
                </c:pt>
                <c:pt idx="94">
                  <c:v>244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234</c:v>
                </c:pt>
                <c:pt idx="104">
                  <c:v>234</c:v>
                </c:pt>
                <c:pt idx="105">
                  <c:v>234</c:v>
                </c:pt>
                <c:pt idx="106">
                  <c:v>231</c:v>
                </c:pt>
                <c:pt idx="107">
                  <c:v>231</c:v>
                </c:pt>
                <c:pt idx="108">
                  <c:v>231</c:v>
                </c:pt>
                <c:pt idx="109">
                  <c:v>228</c:v>
                </c:pt>
                <c:pt idx="110">
                  <c:v>228</c:v>
                </c:pt>
                <c:pt idx="111">
                  <c:v>228</c:v>
                </c:pt>
                <c:pt idx="112">
                  <c:v>228</c:v>
                </c:pt>
                <c:pt idx="113">
                  <c:v>228</c:v>
                </c:pt>
                <c:pt idx="114">
                  <c:v>228</c:v>
                </c:pt>
                <c:pt idx="115">
                  <c:v>228</c:v>
                </c:pt>
                <c:pt idx="116">
                  <c:v>228</c:v>
                </c:pt>
                <c:pt idx="117">
                  <c:v>228</c:v>
                </c:pt>
                <c:pt idx="118">
                  <c:v>228</c:v>
                </c:pt>
                <c:pt idx="119">
                  <c:v>223</c:v>
                </c:pt>
                <c:pt idx="120">
                  <c:v>223</c:v>
                </c:pt>
                <c:pt idx="121">
                  <c:v>221</c:v>
                </c:pt>
                <c:pt idx="122">
                  <c:v>215</c:v>
                </c:pt>
                <c:pt idx="123">
                  <c:v>215</c:v>
                </c:pt>
                <c:pt idx="124">
                  <c:v>215</c:v>
                </c:pt>
                <c:pt idx="125">
                  <c:v>210</c:v>
                </c:pt>
                <c:pt idx="126">
                  <c:v>210</c:v>
                </c:pt>
                <c:pt idx="127">
                  <c:v>210</c:v>
                </c:pt>
                <c:pt idx="128">
                  <c:v>210</c:v>
                </c:pt>
                <c:pt idx="129">
                  <c:v>210</c:v>
                </c:pt>
                <c:pt idx="130">
                  <c:v>210</c:v>
                </c:pt>
                <c:pt idx="131">
                  <c:v>210</c:v>
                </c:pt>
                <c:pt idx="132">
                  <c:v>210</c:v>
                </c:pt>
                <c:pt idx="133">
                  <c:v>207</c:v>
                </c:pt>
                <c:pt idx="134">
                  <c:v>207</c:v>
                </c:pt>
                <c:pt idx="135">
                  <c:v>207</c:v>
                </c:pt>
                <c:pt idx="136">
                  <c:v>207</c:v>
                </c:pt>
                <c:pt idx="137">
                  <c:v>207</c:v>
                </c:pt>
                <c:pt idx="138">
                  <c:v>207</c:v>
                </c:pt>
                <c:pt idx="139">
                  <c:v>207</c:v>
                </c:pt>
                <c:pt idx="140">
                  <c:v>207</c:v>
                </c:pt>
                <c:pt idx="141">
                  <c:v>207</c:v>
                </c:pt>
                <c:pt idx="142">
                  <c:v>207</c:v>
                </c:pt>
                <c:pt idx="143">
                  <c:v>207</c:v>
                </c:pt>
                <c:pt idx="144">
                  <c:v>207</c:v>
                </c:pt>
                <c:pt idx="145">
                  <c:v>207</c:v>
                </c:pt>
                <c:pt idx="146">
                  <c:v>206</c:v>
                </c:pt>
                <c:pt idx="147">
                  <c:v>206</c:v>
                </c:pt>
                <c:pt idx="148">
                  <c:v>206</c:v>
                </c:pt>
                <c:pt idx="149">
                  <c:v>206</c:v>
                </c:pt>
                <c:pt idx="150">
                  <c:v>206</c:v>
                </c:pt>
                <c:pt idx="151">
                  <c:v>206</c:v>
                </c:pt>
                <c:pt idx="152">
                  <c:v>204</c:v>
                </c:pt>
                <c:pt idx="153">
                  <c:v>204</c:v>
                </c:pt>
                <c:pt idx="154">
                  <c:v>204</c:v>
                </c:pt>
                <c:pt idx="155">
                  <c:v>204</c:v>
                </c:pt>
                <c:pt idx="156">
                  <c:v>204</c:v>
                </c:pt>
                <c:pt idx="157">
                  <c:v>204</c:v>
                </c:pt>
                <c:pt idx="158">
                  <c:v>204</c:v>
                </c:pt>
                <c:pt idx="159">
                  <c:v>204</c:v>
                </c:pt>
                <c:pt idx="160">
                  <c:v>204</c:v>
                </c:pt>
                <c:pt idx="161">
                  <c:v>204</c:v>
                </c:pt>
                <c:pt idx="162">
                  <c:v>204</c:v>
                </c:pt>
                <c:pt idx="163">
                  <c:v>204</c:v>
                </c:pt>
                <c:pt idx="164">
                  <c:v>204</c:v>
                </c:pt>
                <c:pt idx="165">
                  <c:v>204</c:v>
                </c:pt>
                <c:pt idx="166">
                  <c:v>204</c:v>
                </c:pt>
                <c:pt idx="167">
                  <c:v>204</c:v>
                </c:pt>
                <c:pt idx="168">
                  <c:v>204</c:v>
                </c:pt>
                <c:pt idx="169">
                  <c:v>204</c:v>
                </c:pt>
                <c:pt idx="170">
                  <c:v>204</c:v>
                </c:pt>
                <c:pt idx="171">
                  <c:v>204</c:v>
                </c:pt>
                <c:pt idx="172">
                  <c:v>204</c:v>
                </c:pt>
                <c:pt idx="173">
                  <c:v>203</c:v>
                </c:pt>
                <c:pt idx="174">
                  <c:v>203</c:v>
                </c:pt>
                <c:pt idx="175">
                  <c:v>203</c:v>
                </c:pt>
                <c:pt idx="176">
                  <c:v>203</c:v>
                </c:pt>
                <c:pt idx="177">
                  <c:v>203</c:v>
                </c:pt>
                <c:pt idx="178">
                  <c:v>203</c:v>
                </c:pt>
                <c:pt idx="179">
                  <c:v>203</c:v>
                </c:pt>
                <c:pt idx="180">
                  <c:v>203</c:v>
                </c:pt>
                <c:pt idx="181">
                  <c:v>203</c:v>
                </c:pt>
                <c:pt idx="182">
                  <c:v>203</c:v>
                </c:pt>
                <c:pt idx="183">
                  <c:v>203</c:v>
                </c:pt>
                <c:pt idx="184">
                  <c:v>203</c:v>
                </c:pt>
                <c:pt idx="185">
                  <c:v>203</c:v>
                </c:pt>
                <c:pt idx="186">
                  <c:v>203</c:v>
                </c:pt>
                <c:pt idx="187">
                  <c:v>203</c:v>
                </c:pt>
                <c:pt idx="188">
                  <c:v>203</c:v>
                </c:pt>
                <c:pt idx="189">
                  <c:v>203</c:v>
                </c:pt>
                <c:pt idx="190">
                  <c:v>203</c:v>
                </c:pt>
                <c:pt idx="191">
                  <c:v>203</c:v>
                </c:pt>
                <c:pt idx="192">
                  <c:v>203</c:v>
                </c:pt>
                <c:pt idx="193">
                  <c:v>203</c:v>
                </c:pt>
                <c:pt idx="194">
                  <c:v>203</c:v>
                </c:pt>
                <c:pt idx="195">
                  <c:v>203</c:v>
                </c:pt>
                <c:pt idx="196">
                  <c:v>203</c:v>
                </c:pt>
                <c:pt idx="197">
                  <c:v>203</c:v>
                </c:pt>
                <c:pt idx="198">
                  <c:v>203</c:v>
                </c:pt>
                <c:pt idx="199">
                  <c:v>203</c:v>
                </c:pt>
                <c:pt idx="200">
                  <c:v>203</c:v>
                </c:pt>
                <c:pt idx="201">
                  <c:v>202</c:v>
                </c:pt>
                <c:pt idx="202">
                  <c:v>202</c:v>
                </c:pt>
                <c:pt idx="203">
                  <c:v>202</c:v>
                </c:pt>
                <c:pt idx="204">
                  <c:v>202</c:v>
                </c:pt>
                <c:pt idx="205">
                  <c:v>202</c:v>
                </c:pt>
                <c:pt idx="206">
                  <c:v>202</c:v>
                </c:pt>
                <c:pt idx="207">
                  <c:v>201</c:v>
                </c:pt>
                <c:pt idx="208">
                  <c:v>201</c:v>
                </c:pt>
                <c:pt idx="209">
                  <c:v>201</c:v>
                </c:pt>
                <c:pt idx="210">
                  <c:v>201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201</c:v>
                </c:pt>
                <c:pt idx="227">
                  <c:v>201</c:v>
                </c:pt>
                <c:pt idx="228">
                  <c:v>201</c:v>
                </c:pt>
                <c:pt idx="229">
                  <c:v>201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201</c:v>
                </c:pt>
                <c:pt idx="234">
                  <c:v>201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199</c:v>
                </c:pt>
                <c:pt idx="252">
                  <c:v>199</c:v>
                </c:pt>
                <c:pt idx="253">
                  <c:v>199</c:v>
                </c:pt>
                <c:pt idx="254">
                  <c:v>199</c:v>
                </c:pt>
                <c:pt idx="255">
                  <c:v>199</c:v>
                </c:pt>
                <c:pt idx="256">
                  <c:v>199</c:v>
                </c:pt>
                <c:pt idx="257">
                  <c:v>199</c:v>
                </c:pt>
                <c:pt idx="258">
                  <c:v>199</c:v>
                </c:pt>
                <c:pt idx="259">
                  <c:v>199</c:v>
                </c:pt>
                <c:pt idx="260">
                  <c:v>199</c:v>
                </c:pt>
                <c:pt idx="261">
                  <c:v>199</c:v>
                </c:pt>
                <c:pt idx="262">
                  <c:v>199</c:v>
                </c:pt>
                <c:pt idx="263">
                  <c:v>199</c:v>
                </c:pt>
                <c:pt idx="264">
                  <c:v>199</c:v>
                </c:pt>
                <c:pt idx="265">
                  <c:v>199</c:v>
                </c:pt>
                <c:pt idx="266">
                  <c:v>199</c:v>
                </c:pt>
                <c:pt idx="267">
                  <c:v>199</c:v>
                </c:pt>
                <c:pt idx="268">
                  <c:v>195</c:v>
                </c:pt>
                <c:pt idx="269">
                  <c:v>195</c:v>
                </c:pt>
                <c:pt idx="270">
                  <c:v>195</c:v>
                </c:pt>
                <c:pt idx="271">
                  <c:v>195</c:v>
                </c:pt>
                <c:pt idx="272">
                  <c:v>195</c:v>
                </c:pt>
                <c:pt idx="273">
                  <c:v>195</c:v>
                </c:pt>
                <c:pt idx="274">
                  <c:v>194</c:v>
                </c:pt>
                <c:pt idx="275">
                  <c:v>194</c:v>
                </c:pt>
                <c:pt idx="276">
                  <c:v>194</c:v>
                </c:pt>
                <c:pt idx="277">
                  <c:v>194</c:v>
                </c:pt>
                <c:pt idx="278">
                  <c:v>194</c:v>
                </c:pt>
                <c:pt idx="279">
                  <c:v>194</c:v>
                </c:pt>
                <c:pt idx="280">
                  <c:v>194</c:v>
                </c:pt>
                <c:pt idx="281">
                  <c:v>192</c:v>
                </c:pt>
                <c:pt idx="282">
                  <c:v>192</c:v>
                </c:pt>
                <c:pt idx="283">
                  <c:v>192</c:v>
                </c:pt>
                <c:pt idx="284">
                  <c:v>192</c:v>
                </c:pt>
                <c:pt idx="285">
                  <c:v>192</c:v>
                </c:pt>
                <c:pt idx="286">
                  <c:v>192</c:v>
                </c:pt>
                <c:pt idx="287">
                  <c:v>192</c:v>
                </c:pt>
                <c:pt idx="288">
                  <c:v>192</c:v>
                </c:pt>
                <c:pt idx="289">
                  <c:v>192</c:v>
                </c:pt>
                <c:pt idx="290">
                  <c:v>192</c:v>
                </c:pt>
                <c:pt idx="291">
                  <c:v>192</c:v>
                </c:pt>
                <c:pt idx="292">
                  <c:v>192</c:v>
                </c:pt>
                <c:pt idx="293">
                  <c:v>192</c:v>
                </c:pt>
                <c:pt idx="294">
                  <c:v>192</c:v>
                </c:pt>
                <c:pt idx="295">
                  <c:v>192</c:v>
                </c:pt>
                <c:pt idx="296">
                  <c:v>192</c:v>
                </c:pt>
                <c:pt idx="297">
                  <c:v>191</c:v>
                </c:pt>
                <c:pt idx="298">
                  <c:v>191</c:v>
                </c:pt>
                <c:pt idx="299">
                  <c:v>191</c:v>
                </c:pt>
                <c:pt idx="300">
                  <c:v>191</c:v>
                </c:pt>
                <c:pt idx="301">
                  <c:v>191</c:v>
                </c:pt>
                <c:pt idx="302">
                  <c:v>191</c:v>
                </c:pt>
                <c:pt idx="303">
                  <c:v>191</c:v>
                </c:pt>
                <c:pt idx="304">
                  <c:v>191</c:v>
                </c:pt>
                <c:pt idx="305">
                  <c:v>191</c:v>
                </c:pt>
                <c:pt idx="306">
                  <c:v>191</c:v>
                </c:pt>
                <c:pt idx="307">
                  <c:v>191</c:v>
                </c:pt>
                <c:pt idx="308">
                  <c:v>191</c:v>
                </c:pt>
                <c:pt idx="309">
                  <c:v>191</c:v>
                </c:pt>
                <c:pt idx="310">
                  <c:v>191</c:v>
                </c:pt>
                <c:pt idx="311">
                  <c:v>189</c:v>
                </c:pt>
                <c:pt idx="312">
                  <c:v>189</c:v>
                </c:pt>
                <c:pt idx="313">
                  <c:v>189</c:v>
                </c:pt>
                <c:pt idx="314">
                  <c:v>189</c:v>
                </c:pt>
                <c:pt idx="315">
                  <c:v>189</c:v>
                </c:pt>
                <c:pt idx="316">
                  <c:v>189</c:v>
                </c:pt>
                <c:pt idx="317">
                  <c:v>188</c:v>
                </c:pt>
                <c:pt idx="318">
                  <c:v>188</c:v>
                </c:pt>
                <c:pt idx="319">
                  <c:v>188</c:v>
                </c:pt>
                <c:pt idx="320">
                  <c:v>188</c:v>
                </c:pt>
                <c:pt idx="321">
                  <c:v>188</c:v>
                </c:pt>
                <c:pt idx="322">
                  <c:v>188</c:v>
                </c:pt>
                <c:pt idx="323">
                  <c:v>188</c:v>
                </c:pt>
                <c:pt idx="324">
                  <c:v>188</c:v>
                </c:pt>
                <c:pt idx="325">
                  <c:v>188</c:v>
                </c:pt>
                <c:pt idx="326">
                  <c:v>188</c:v>
                </c:pt>
                <c:pt idx="327">
                  <c:v>188</c:v>
                </c:pt>
                <c:pt idx="328">
                  <c:v>188</c:v>
                </c:pt>
                <c:pt idx="329">
                  <c:v>188</c:v>
                </c:pt>
                <c:pt idx="330">
                  <c:v>188</c:v>
                </c:pt>
                <c:pt idx="331">
                  <c:v>188</c:v>
                </c:pt>
                <c:pt idx="332">
                  <c:v>188</c:v>
                </c:pt>
                <c:pt idx="333">
                  <c:v>188</c:v>
                </c:pt>
                <c:pt idx="334">
                  <c:v>188</c:v>
                </c:pt>
                <c:pt idx="335">
                  <c:v>188</c:v>
                </c:pt>
                <c:pt idx="336">
                  <c:v>188</c:v>
                </c:pt>
                <c:pt idx="337">
                  <c:v>188</c:v>
                </c:pt>
                <c:pt idx="338">
                  <c:v>185</c:v>
                </c:pt>
                <c:pt idx="339">
                  <c:v>185</c:v>
                </c:pt>
                <c:pt idx="340">
                  <c:v>185</c:v>
                </c:pt>
                <c:pt idx="341">
                  <c:v>185</c:v>
                </c:pt>
                <c:pt idx="342">
                  <c:v>185</c:v>
                </c:pt>
                <c:pt idx="343">
                  <c:v>185</c:v>
                </c:pt>
                <c:pt idx="344">
                  <c:v>185</c:v>
                </c:pt>
                <c:pt idx="345">
                  <c:v>185</c:v>
                </c:pt>
                <c:pt idx="346">
                  <c:v>185</c:v>
                </c:pt>
                <c:pt idx="347">
                  <c:v>185</c:v>
                </c:pt>
                <c:pt idx="348">
                  <c:v>185</c:v>
                </c:pt>
                <c:pt idx="349">
                  <c:v>185</c:v>
                </c:pt>
                <c:pt idx="350">
                  <c:v>185</c:v>
                </c:pt>
                <c:pt idx="351">
                  <c:v>185</c:v>
                </c:pt>
                <c:pt idx="352">
                  <c:v>184</c:v>
                </c:pt>
                <c:pt idx="353">
                  <c:v>184</c:v>
                </c:pt>
                <c:pt idx="354">
                  <c:v>184</c:v>
                </c:pt>
                <c:pt idx="355">
                  <c:v>184</c:v>
                </c:pt>
                <c:pt idx="356">
                  <c:v>184</c:v>
                </c:pt>
                <c:pt idx="357">
                  <c:v>184</c:v>
                </c:pt>
                <c:pt idx="358">
                  <c:v>184</c:v>
                </c:pt>
                <c:pt idx="359">
                  <c:v>184</c:v>
                </c:pt>
                <c:pt idx="360">
                  <c:v>184</c:v>
                </c:pt>
                <c:pt idx="361">
                  <c:v>184</c:v>
                </c:pt>
                <c:pt idx="362">
                  <c:v>184</c:v>
                </c:pt>
                <c:pt idx="363">
                  <c:v>184</c:v>
                </c:pt>
                <c:pt idx="364">
                  <c:v>184</c:v>
                </c:pt>
                <c:pt idx="365">
                  <c:v>184</c:v>
                </c:pt>
                <c:pt idx="366">
                  <c:v>184</c:v>
                </c:pt>
                <c:pt idx="367">
                  <c:v>184</c:v>
                </c:pt>
                <c:pt idx="368">
                  <c:v>184</c:v>
                </c:pt>
                <c:pt idx="369">
                  <c:v>184</c:v>
                </c:pt>
                <c:pt idx="370">
                  <c:v>184</c:v>
                </c:pt>
                <c:pt idx="371">
                  <c:v>184</c:v>
                </c:pt>
                <c:pt idx="372">
                  <c:v>184</c:v>
                </c:pt>
                <c:pt idx="373">
                  <c:v>184</c:v>
                </c:pt>
                <c:pt idx="374">
                  <c:v>184</c:v>
                </c:pt>
                <c:pt idx="375">
                  <c:v>184</c:v>
                </c:pt>
                <c:pt idx="376">
                  <c:v>184</c:v>
                </c:pt>
                <c:pt idx="377">
                  <c:v>184</c:v>
                </c:pt>
                <c:pt idx="378">
                  <c:v>184</c:v>
                </c:pt>
                <c:pt idx="379">
                  <c:v>184</c:v>
                </c:pt>
                <c:pt idx="380">
                  <c:v>184</c:v>
                </c:pt>
                <c:pt idx="381">
                  <c:v>184</c:v>
                </c:pt>
                <c:pt idx="382">
                  <c:v>184</c:v>
                </c:pt>
                <c:pt idx="383">
                  <c:v>184</c:v>
                </c:pt>
                <c:pt idx="384">
                  <c:v>184</c:v>
                </c:pt>
                <c:pt idx="385">
                  <c:v>184</c:v>
                </c:pt>
                <c:pt idx="386">
                  <c:v>184</c:v>
                </c:pt>
                <c:pt idx="387">
                  <c:v>184</c:v>
                </c:pt>
                <c:pt idx="388">
                  <c:v>184</c:v>
                </c:pt>
                <c:pt idx="389">
                  <c:v>184</c:v>
                </c:pt>
                <c:pt idx="390">
                  <c:v>184</c:v>
                </c:pt>
                <c:pt idx="391">
                  <c:v>184</c:v>
                </c:pt>
                <c:pt idx="392">
                  <c:v>184</c:v>
                </c:pt>
                <c:pt idx="393">
                  <c:v>184</c:v>
                </c:pt>
                <c:pt idx="394">
                  <c:v>184</c:v>
                </c:pt>
                <c:pt idx="395">
                  <c:v>184</c:v>
                </c:pt>
                <c:pt idx="396">
                  <c:v>184</c:v>
                </c:pt>
                <c:pt idx="397">
                  <c:v>184</c:v>
                </c:pt>
                <c:pt idx="398">
                  <c:v>184</c:v>
                </c:pt>
                <c:pt idx="399">
                  <c:v>184</c:v>
                </c:pt>
                <c:pt idx="400">
                  <c:v>184</c:v>
                </c:pt>
                <c:pt idx="401">
                  <c:v>184</c:v>
                </c:pt>
                <c:pt idx="402">
                  <c:v>184</c:v>
                </c:pt>
                <c:pt idx="403">
                  <c:v>184</c:v>
                </c:pt>
                <c:pt idx="404">
                  <c:v>184</c:v>
                </c:pt>
                <c:pt idx="405">
                  <c:v>184</c:v>
                </c:pt>
                <c:pt idx="406">
                  <c:v>184</c:v>
                </c:pt>
                <c:pt idx="407">
                  <c:v>184</c:v>
                </c:pt>
                <c:pt idx="408">
                  <c:v>184</c:v>
                </c:pt>
                <c:pt idx="409">
                  <c:v>184</c:v>
                </c:pt>
                <c:pt idx="410">
                  <c:v>184</c:v>
                </c:pt>
                <c:pt idx="411">
                  <c:v>184</c:v>
                </c:pt>
                <c:pt idx="412">
                  <c:v>184</c:v>
                </c:pt>
                <c:pt idx="413">
                  <c:v>184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182</c:v>
                </c:pt>
                <c:pt idx="418">
                  <c:v>182</c:v>
                </c:pt>
                <c:pt idx="419">
                  <c:v>182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181</c:v>
                </c:pt>
                <c:pt idx="428">
                  <c:v>181</c:v>
                </c:pt>
                <c:pt idx="429">
                  <c:v>181</c:v>
                </c:pt>
                <c:pt idx="430">
                  <c:v>181</c:v>
                </c:pt>
                <c:pt idx="431">
                  <c:v>181</c:v>
                </c:pt>
                <c:pt idx="432">
                  <c:v>181</c:v>
                </c:pt>
                <c:pt idx="433">
                  <c:v>181</c:v>
                </c:pt>
                <c:pt idx="434">
                  <c:v>181</c:v>
                </c:pt>
                <c:pt idx="435">
                  <c:v>181</c:v>
                </c:pt>
                <c:pt idx="436">
                  <c:v>181</c:v>
                </c:pt>
                <c:pt idx="437">
                  <c:v>181</c:v>
                </c:pt>
                <c:pt idx="438">
                  <c:v>181</c:v>
                </c:pt>
                <c:pt idx="439">
                  <c:v>181</c:v>
                </c:pt>
                <c:pt idx="440">
                  <c:v>181</c:v>
                </c:pt>
                <c:pt idx="441">
                  <c:v>179</c:v>
                </c:pt>
                <c:pt idx="442">
                  <c:v>179</c:v>
                </c:pt>
                <c:pt idx="443">
                  <c:v>179</c:v>
                </c:pt>
                <c:pt idx="444">
                  <c:v>179</c:v>
                </c:pt>
                <c:pt idx="445">
                  <c:v>179</c:v>
                </c:pt>
                <c:pt idx="446">
                  <c:v>179</c:v>
                </c:pt>
                <c:pt idx="447">
                  <c:v>179</c:v>
                </c:pt>
                <c:pt idx="448">
                  <c:v>179</c:v>
                </c:pt>
                <c:pt idx="449">
                  <c:v>179</c:v>
                </c:pt>
                <c:pt idx="450">
                  <c:v>179</c:v>
                </c:pt>
                <c:pt idx="451">
                  <c:v>179</c:v>
                </c:pt>
                <c:pt idx="452">
                  <c:v>179</c:v>
                </c:pt>
                <c:pt idx="453">
                  <c:v>179</c:v>
                </c:pt>
                <c:pt idx="454">
                  <c:v>179</c:v>
                </c:pt>
                <c:pt idx="455">
                  <c:v>179</c:v>
                </c:pt>
                <c:pt idx="456">
                  <c:v>179</c:v>
                </c:pt>
                <c:pt idx="457">
                  <c:v>179</c:v>
                </c:pt>
                <c:pt idx="458">
                  <c:v>179</c:v>
                </c:pt>
                <c:pt idx="459">
                  <c:v>179</c:v>
                </c:pt>
                <c:pt idx="460">
                  <c:v>179</c:v>
                </c:pt>
                <c:pt idx="461">
                  <c:v>179</c:v>
                </c:pt>
                <c:pt idx="462">
                  <c:v>179</c:v>
                </c:pt>
                <c:pt idx="463">
                  <c:v>179</c:v>
                </c:pt>
                <c:pt idx="464">
                  <c:v>179</c:v>
                </c:pt>
                <c:pt idx="465">
                  <c:v>179</c:v>
                </c:pt>
                <c:pt idx="466">
                  <c:v>178</c:v>
                </c:pt>
                <c:pt idx="467">
                  <c:v>178</c:v>
                </c:pt>
                <c:pt idx="468">
                  <c:v>178</c:v>
                </c:pt>
                <c:pt idx="469">
                  <c:v>178</c:v>
                </c:pt>
                <c:pt idx="470">
                  <c:v>178</c:v>
                </c:pt>
                <c:pt idx="471">
                  <c:v>178</c:v>
                </c:pt>
                <c:pt idx="472">
                  <c:v>178</c:v>
                </c:pt>
                <c:pt idx="473">
                  <c:v>178</c:v>
                </c:pt>
                <c:pt idx="474">
                  <c:v>178</c:v>
                </c:pt>
                <c:pt idx="475">
                  <c:v>178</c:v>
                </c:pt>
                <c:pt idx="476">
                  <c:v>178</c:v>
                </c:pt>
                <c:pt idx="477">
                  <c:v>178</c:v>
                </c:pt>
                <c:pt idx="478">
                  <c:v>178</c:v>
                </c:pt>
                <c:pt idx="479">
                  <c:v>178</c:v>
                </c:pt>
                <c:pt idx="480">
                  <c:v>178</c:v>
                </c:pt>
                <c:pt idx="481">
                  <c:v>178</c:v>
                </c:pt>
                <c:pt idx="482">
                  <c:v>178</c:v>
                </c:pt>
                <c:pt idx="483">
                  <c:v>178</c:v>
                </c:pt>
                <c:pt idx="484">
                  <c:v>178</c:v>
                </c:pt>
                <c:pt idx="485">
                  <c:v>178</c:v>
                </c:pt>
                <c:pt idx="486">
                  <c:v>178</c:v>
                </c:pt>
                <c:pt idx="487">
                  <c:v>178</c:v>
                </c:pt>
                <c:pt idx="488">
                  <c:v>178</c:v>
                </c:pt>
                <c:pt idx="489">
                  <c:v>178</c:v>
                </c:pt>
                <c:pt idx="490">
                  <c:v>178</c:v>
                </c:pt>
                <c:pt idx="491">
                  <c:v>178</c:v>
                </c:pt>
                <c:pt idx="492">
                  <c:v>178</c:v>
                </c:pt>
                <c:pt idx="493">
                  <c:v>178</c:v>
                </c:pt>
                <c:pt idx="494">
                  <c:v>178</c:v>
                </c:pt>
                <c:pt idx="495">
                  <c:v>178</c:v>
                </c:pt>
                <c:pt idx="496">
                  <c:v>178</c:v>
                </c:pt>
                <c:pt idx="497">
                  <c:v>178</c:v>
                </c:pt>
                <c:pt idx="498">
                  <c:v>178</c:v>
                </c:pt>
                <c:pt idx="499">
                  <c:v>178</c:v>
                </c:pt>
                <c:pt idx="500">
                  <c:v>178</c:v>
                </c:pt>
                <c:pt idx="501">
                  <c:v>178</c:v>
                </c:pt>
                <c:pt idx="502">
                  <c:v>178</c:v>
                </c:pt>
                <c:pt idx="503">
                  <c:v>176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176</c:v>
                </c:pt>
                <c:pt idx="509">
                  <c:v>176</c:v>
                </c:pt>
                <c:pt idx="510">
                  <c:v>173</c:v>
                </c:pt>
                <c:pt idx="511">
                  <c:v>173</c:v>
                </c:pt>
                <c:pt idx="512">
                  <c:v>173</c:v>
                </c:pt>
                <c:pt idx="513">
                  <c:v>173</c:v>
                </c:pt>
                <c:pt idx="514">
                  <c:v>173</c:v>
                </c:pt>
                <c:pt idx="515">
                  <c:v>173</c:v>
                </c:pt>
                <c:pt idx="516">
                  <c:v>173</c:v>
                </c:pt>
                <c:pt idx="517">
                  <c:v>173</c:v>
                </c:pt>
                <c:pt idx="518">
                  <c:v>173</c:v>
                </c:pt>
                <c:pt idx="519">
                  <c:v>173</c:v>
                </c:pt>
                <c:pt idx="520">
                  <c:v>172</c:v>
                </c:pt>
                <c:pt idx="521">
                  <c:v>172</c:v>
                </c:pt>
                <c:pt idx="522">
                  <c:v>172</c:v>
                </c:pt>
                <c:pt idx="523">
                  <c:v>172</c:v>
                </c:pt>
                <c:pt idx="524">
                  <c:v>172</c:v>
                </c:pt>
                <c:pt idx="525">
                  <c:v>167</c:v>
                </c:pt>
                <c:pt idx="526">
                  <c:v>167</c:v>
                </c:pt>
                <c:pt idx="527">
                  <c:v>167</c:v>
                </c:pt>
                <c:pt idx="528">
                  <c:v>167</c:v>
                </c:pt>
                <c:pt idx="529">
                  <c:v>167</c:v>
                </c:pt>
                <c:pt idx="530">
                  <c:v>167</c:v>
                </c:pt>
                <c:pt idx="531">
                  <c:v>167</c:v>
                </c:pt>
                <c:pt idx="532">
                  <c:v>167</c:v>
                </c:pt>
                <c:pt idx="533">
                  <c:v>167</c:v>
                </c:pt>
                <c:pt idx="534">
                  <c:v>167</c:v>
                </c:pt>
                <c:pt idx="535">
                  <c:v>167</c:v>
                </c:pt>
                <c:pt idx="536">
                  <c:v>167</c:v>
                </c:pt>
                <c:pt idx="537">
                  <c:v>167</c:v>
                </c:pt>
                <c:pt idx="538">
                  <c:v>167</c:v>
                </c:pt>
                <c:pt idx="539">
                  <c:v>167</c:v>
                </c:pt>
                <c:pt idx="540">
                  <c:v>167</c:v>
                </c:pt>
                <c:pt idx="541">
                  <c:v>167</c:v>
                </c:pt>
                <c:pt idx="542">
                  <c:v>167</c:v>
                </c:pt>
                <c:pt idx="543">
                  <c:v>167</c:v>
                </c:pt>
                <c:pt idx="544">
                  <c:v>167</c:v>
                </c:pt>
                <c:pt idx="545">
                  <c:v>167</c:v>
                </c:pt>
                <c:pt idx="546">
                  <c:v>167</c:v>
                </c:pt>
                <c:pt idx="547">
                  <c:v>167</c:v>
                </c:pt>
                <c:pt idx="548">
                  <c:v>167</c:v>
                </c:pt>
                <c:pt idx="549">
                  <c:v>167</c:v>
                </c:pt>
                <c:pt idx="550">
                  <c:v>167</c:v>
                </c:pt>
                <c:pt idx="551">
                  <c:v>167</c:v>
                </c:pt>
                <c:pt idx="552">
                  <c:v>167</c:v>
                </c:pt>
                <c:pt idx="553">
                  <c:v>167</c:v>
                </c:pt>
                <c:pt idx="554">
                  <c:v>167</c:v>
                </c:pt>
                <c:pt idx="555">
                  <c:v>167</c:v>
                </c:pt>
                <c:pt idx="556">
                  <c:v>167</c:v>
                </c:pt>
                <c:pt idx="557">
                  <c:v>167</c:v>
                </c:pt>
                <c:pt idx="558">
                  <c:v>167</c:v>
                </c:pt>
                <c:pt idx="559">
                  <c:v>167</c:v>
                </c:pt>
                <c:pt idx="560">
                  <c:v>167</c:v>
                </c:pt>
                <c:pt idx="561">
                  <c:v>167</c:v>
                </c:pt>
                <c:pt idx="562">
                  <c:v>165</c:v>
                </c:pt>
                <c:pt idx="563">
                  <c:v>165</c:v>
                </c:pt>
                <c:pt idx="564">
                  <c:v>165</c:v>
                </c:pt>
                <c:pt idx="565">
                  <c:v>165</c:v>
                </c:pt>
                <c:pt idx="566">
                  <c:v>165</c:v>
                </c:pt>
                <c:pt idx="567">
                  <c:v>165</c:v>
                </c:pt>
                <c:pt idx="568">
                  <c:v>165</c:v>
                </c:pt>
                <c:pt idx="569">
                  <c:v>165</c:v>
                </c:pt>
                <c:pt idx="570">
                  <c:v>165</c:v>
                </c:pt>
                <c:pt idx="571">
                  <c:v>165</c:v>
                </c:pt>
                <c:pt idx="572">
                  <c:v>165</c:v>
                </c:pt>
                <c:pt idx="573">
                  <c:v>165</c:v>
                </c:pt>
                <c:pt idx="574">
                  <c:v>165</c:v>
                </c:pt>
                <c:pt idx="575">
                  <c:v>165</c:v>
                </c:pt>
                <c:pt idx="576">
                  <c:v>165</c:v>
                </c:pt>
                <c:pt idx="577">
                  <c:v>164</c:v>
                </c:pt>
                <c:pt idx="578">
                  <c:v>163</c:v>
                </c:pt>
                <c:pt idx="579">
                  <c:v>163</c:v>
                </c:pt>
                <c:pt idx="580">
                  <c:v>163</c:v>
                </c:pt>
                <c:pt idx="581">
                  <c:v>163</c:v>
                </c:pt>
                <c:pt idx="582">
                  <c:v>163</c:v>
                </c:pt>
                <c:pt idx="583">
                  <c:v>163</c:v>
                </c:pt>
                <c:pt idx="584">
                  <c:v>163</c:v>
                </c:pt>
                <c:pt idx="585">
                  <c:v>163</c:v>
                </c:pt>
                <c:pt idx="586">
                  <c:v>159</c:v>
                </c:pt>
                <c:pt idx="587">
                  <c:v>159</c:v>
                </c:pt>
                <c:pt idx="588">
                  <c:v>159</c:v>
                </c:pt>
                <c:pt idx="589">
                  <c:v>159</c:v>
                </c:pt>
                <c:pt idx="590">
                  <c:v>159</c:v>
                </c:pt>
                <c:pt idx="591">
                  <c:v>159</c:v>
                </c:pt>
                <c:pt idx="592">
                  <c:v>159</c:v>
                </c:pt>
                <c:pt idx="593">
                  <c:v>159</c:v>
                </c:pt>
                <c:pt idx="594">
                  <c:v>159</c:v>
                </c:pt>
                <c:pt idx="595">
                  <c:v>159</c:v>
                </c:pt>
                <c:pt idx="596">
                  <c:v>159</c:v>
                </c:pt>
                <c:pt idx="597">
                  <c:v>159</c:v>
                </c:pt>
                <c:pt idx="598">
                  <c:v>159</c:v>
                </c:pt>
                <c:pt idx="599">
                  <c:v>159</c:v>
                </c:pt>
                <c:pt idx="600">
                  <c:v>159</c:v>
                </c:pt>
                <c:pt idx="601">
                  <c:v>159</c:v>
                </c:pt>
                <c:pt idx="602">
                  <c:v>159</c:v>
                </c:pt>
                <c:pt idx="603">
                  <c:v>159</c:v>
                </c:pt>
                <c:pt idx="604">
                  <c:v>159</c:v>
                </c:pt>
                <c:pt idx="605">
                  <c:v>159</c:v>
                </c:pt>
                <c:pt idx="606">
                  <c:v>159</c:v>
                </c:pt>
                <c:pt idx="607">
                  <c:v>159</c:v>
                </c:pt>
                <c:pt idx="608">
                  <c:v>159</c:v>
                </c:pt>
                <c:pt idx="609">
                  <c:v>159</c:v>
                </c:pt>
                <c:pt idx="610">
                  <c:v>159</c:v>
                </c:pt>
                <c:pt idx="611">
                  <c:v>159</c:v>
                </c:pt>
                <c:pt idx="612">
                  <c:v>159</c:v>
                </c:pt>
                <c:pt idx="613">
                  <c:v>159</c:v>
                </c:pt>
                <c:pt idx="614">
                  <c:v>159</c:v>
                </c:pt>
                <c:pt idx="615">
                  <c:v>157</c:v>
                </c:pt>
                <c:pt idx="616">
                  <c:v>157</c:v>
                </c:pt>
                <c:pt idx="617">
                  <c:v>157</c:v>
                </c:pt>
                <c:pt idx="618">
                  <c:v>157</c:v>
                </c:pt>
                <c:pt idx="619">
                  <c:v>157</c:v>
                </c:pt>
                <c:pt idx="620">
                  <c:v>157</c:v>
                </c:pt>
                <c:pt idx="621">
                  <c:v>151</c:v>
                </c:pt>
                <c:pt idx="622">
                  <c:v>151</c:v>
                </c:pt>
                <c:pt idx="623">
                  <c:v>151</c:v>
                </c:pt>
                <c:pt idx="624">
                  <c:v>151</c:v>
                </c:pt>
                <c:pt idx="625">
                  <c:v>151</c:v>
                </c:pt>
                <c:pt idx="626">
                  <c:v>151</c:v>
                </c:pt>
                <c:pt idx="627">
                  <c:v>151</c:v>
                </c:pt>
                <c:pt idx="628">
                  <c:v>147</c:v>
                </c:pt>
                <c:pt idx="629">
                  <c:v>147</c:v>
                </c:pt>
                <c:pt idx="630">
                  <c:v>147</c:v>
                </c:pt>
                <c:pt idx="631">
                  <c:v>147</c:v>
                </c:pt>
                <c:pt idx="632">
                  <c:v>147</c:v>
                </c:pt>
                <c:pt idx="633">
                  <c:v>147</c:v>
                </c:pt>
                <c:pt idx="634">
                  <c:v>147</c:v>
                </c:pt>
                <c:pt idx="635">
                  <c:v>147</c:v>
                </c:pt>
                <c:pt idx="636">
                  <c:v>147</c:v>
                </c:pt>
                <c:pt idx="637">
                  <c:v>147</c:v>
                </c:pt>
                <c:pt idx="638">
                  <c:v>147</c:v>
                </c:pt>
                <c:pt idx="639">
                  <c:v>147</c:v>
                </c:pt>
                <c:pt idx="640">
                  <c:v>146</c:v>
                </c:pt>
                <c:pt idx="641">
                  <c:v>146</c:v>
                </c:pt>
                <c:pt idx="642">
                  <c:v>146</c:v>
                </c:pt>
                <c:pt idx="643">
                  <c:v>146</c:v>
                </c:pt>
                <c:pt idx="644">
                  <c:v>146</c:v>
                </c:pt>
                <c:pt idx="645">
                  <c:v>146</c:v>
                </c:pt>
                <c:pt idx="646">
                  <c:v>146</c:v>
                </c:pt>
                <c:pt idx="647">
                  <c:v>146</c:v>
                </c:pt>
                <c:pt idx="648">
                  <c:v>146</c:v>
                </c:pt>
                <c:pt idx="649">
                  <c:v>146</c:v>
                </c:pt>
                <c:pt idx="650">
                  <c:v>146</c:v>
                </c:pt>
                <c:pt idx="651">
                  <c:v>146</c:v>
                </c:pt>
                <c:pt idx="652">
                  <c:v>146</c:v>
                </c:pt>
                <c:pt idx="653">
                  <c:v>146</c:v>
                </c:pt>
                <c:pt idx="654">
                  <c:v>146</c:v>
                </c:pt>
                <c:pt idx="655">
                  <c:v>145</c:v>
                </c:pt>
                <c:pt idx="656">
                  <c:v>143</c:v>
                </c:pt>
                <c:pt idx="657">
                  <c:v>143</c:v>
                </c:pt>
                <c:pt idx="658">
                  <c:v>143</c:v>
                </c:pt>
                <c:pt idx="659">
                  <c:v>143</c:v>
                </c:pt>
                <c:pt idx="660">
                  <c:v>143</c:v>
                </c:pt>
                <c:pt idx="661">
                  <c:v>143</c:v>
                </c:pt>
                <c:pt idx="662">
                  <c:v>143</c:v>
                </c:pt>
                <c:pt idx="663">
                  <c:v>143</c:v>
                </c:pt>
                <c:pt idx="664">
                  <c:v>143</c:v>
                </c:pt>
                <c:pt idx="665">
                  <c:v>143</c:v>
                </c:pt>
                <c:pt idx="666">
                  <c:v>143</c:v>
                </c:pt>
                <c:pt idx="667">
                  <c:v>143</c:v>
                </c:pt>
                <c:pt idx="668">
                  <c:v>140</c:v>
                </c:pt>
                <c:pt idx="669">
                  <c:v>140</c:v>
                </c:pt>
                <c:pt idx="670">
                  <c:v>140</c:v>
                </c:pt>
                <c:pt idx="671">
                  <c:v>140</c:v>
                </c:pt>
                <c:pt idx="672">
                  <c:v>140</c:v>
                </c:pt>
                <c:pt idx="673">
                  <c:v>140</c:v>
                </c:pt>
                <c:pt idx="674">
                  <c:v>140</c:v>
                </c:pt>
                <c:pt idx="675">
                  <c:v>140</c:v>
                </c:pt>
                <c:pt idx="676">
                  <c:v>140</c:v>
                </c:pt>
                <c:pt idx="677">
                  <c:v>140</c:v>
                </c:pt>
                <c:pt idx="678">
                  <c:v>140</c:v>
                </c:pt>
                <c:pt idx="679">
                  <c:v>140</c:v>
                </c:pt>
                <c:pt idx="680">
                  <c:v>140</c:v>
                </c:pt>
                <c:pt idx="681">
                  <c:v>140</c:v>
                </c:pt>
                <c:pt idx="682">
                  <c:v>140</c:v>
                </c:pt>
                <c:pt idx="683">
                  <c:v>140</c:v>
                </c:pt>
                <c:pt idx="684">
                  <c:v>140</c:v>
                </c:pt>
                <c:pt idx="685">
                  <c:v>140</c:v>
                </c:pt>
                <c:pt idx="686">
                  <c:v>140</c:v>
                </c:pt>
                <c:pt idx="687">
                  <c:v>140</c:v>
                </c:pt>
                <c:pt idx="688">
                  <c:v>140</c:v>
                </c:pt>
                <c:pt idx="689">
                  <c:v>140</c:v>
                </c:pt>
                <c:pt idx="690">
                  <c:v>140</c:v>
                </c:pt>
                <c:pt idx="691">
                  <c:v>140</c:v>
                </c:pt>
                <c:pt idx="692">
                  <c:v>140</c:v>
                </c:pt>
                <c:pt idx="693">
                  <c:v>140</c:v>
                </c:pt>
                <c:pt idx="694">
                  <c:v>140</c:v>
                </c:pt>
                <c:pt idx="695">
                  <c:v>140</c:v>
                </c:pt>
                <c:pt idx="696">
                  <c:v>140</c:v>
                </c:pt>
                <c:pt idx="697">
                  <c:v>140</c:v>
                </c:pt>
                <c:pt idx="698">
                  <c:v>140</c:v>
                </c:pt>
                <c:pt idx="699">
                  <c:v>140</c:v>
                </c:pt>
                <c:pt idx="700">
                  <c:v>140</c:v>
                </c:pt>
                <c:pt idx="701">
                  <c:v>140</c:v>
                </c:pt>
                <c:pt idx="702">
                  <c:v>140</c:v>
                </c:pt>
                <c:pt idx="703">
                  <c:v>140</c:v>
                </c:pt>
                <c:pt idx="704">
                  <c:v>140</c:v>
                </c:pt>
                <c:pt idx="705">
                  <c:v>140</c:v>
                </c:pt>
                <c:pt idx="706">
                  <c:v>140</c:v>
                </c:pt>
                <c:pt idx="707">
                  <c:v>140</c:v>
                </c:pt>
                <c:pt idx="708">
                  <c:v>140</c:v>
                </c:pt>
                <c:pt idx="709">
                  <c:v>140</c:v>
                </c:pt>
                <c:pt idx="710">
                  <c:v>140</c:v>
                </c:pt>
                <c:pt idx="711">
                  <c:v>140</c:v>
                </c:pt>
                <c:pt idx="712">
                  <c:v>140</c:v>
                </c:pt>
                <c:pt idx="713">
                  <c:v>140</c:v>
                </c:pt>
                <c:pt idx="714">
                  <c:v>140</c:v>
                </c:pt>
                <c:pt idx="715">
                  <c:v>140</c:v>
                </c:pt>
                <c:pt idx="716">
                  <c:v>140</c:v>
                </c:pt>
                <c:pt idx="717">
                  <c:v>140</c:v>
                </c:pt>
                <c:pt idx="718">
                  <c:v>140</c:v>
                </c:pt>
                <c:pt idx="719">
                  <c:v>140</c:v>
                </c:pt>
                <c:pt idx="720">
                  <c:v>140</c:v>
                </c:pt>
                <c:pt idx="721">
                  <c:v>140</c:v>
                </c:pt>
                <c:pt idx="722">
                  <c:v>140</c:v>
                </c:pt>
                <c:pt idx="723">
                  <c:v>140</c:v>
                </c:pt>
                <c:pt idx="724">
                  <c:v>140</c:v>
                </c:pt>
                <c:pt idx="725">
                  <c:v>140</c:v>
                </c:pt>
                <c:pt idx="726">
                  <c:v>140</c:v>
                </c:pt>
                <c:pt idx="727">
                  <c:v>140</c:v>
                </c:pt>
                <c:pt idx="728">
                  <c:v>140</c:v>
                </c:pt>
                <c:pt idx="729">
                  <c:v>140</c:v>
                </c:pt>
                <c:pt idx="730">
                  <c:v>140</c:v>
                </c:pt>
                <c:pt idx="731">
                  <c:v>140</c:v>
                </c:pt>
                <c:pt idx="732">
                  <c:v>140</c:v>
                </c:pt>
                <c:pt idx="733">
                  <c:v>140</c:v>
                </c:pt>
                <c:pt idx="734">
                  <c:v>140</c:v>
                </c:pt>
                <c:pt idx="735">
                  <c:v>140</c:v>
                </c:pt>
                <c:pt idx="736">
                  <c:v>140</c:v>
                </c:pt>
                <c:pt idx="737">
                  <c:v>140</c:v>
                </c:pt>
                <c:pt idx="738">
                  <c:v>140</c:v>
                </c:pt>
                <c:pt idx="739">
                  <c:v>140</c:v>
                </c:pt>
                <c:pt idx="740">
                  <c:v>140</c:v>
                </c:pt>
                <c:pt idx="741">
                  <c:v>140</c:v>
                </c:pt>
                <c:pt idx="742">
                  <c:v>140</c:v>
                </c:pt>
                <c:pt idx="743">
                  <c:v>140</c:v>
                </c:pt>
                <c:pt idx="744">
                  <c:v>140</c:v>
                </c:pt>
                <c:pt idx="745">
                  <c:v>140</c:v>
                </c:pt>
                <c:pt idx="746">
                  <c:v>140</c:v>
                </c:pt>
                <c:pt idx="747">
                  <c:v>140</c:v>
                </c:pt>
                <c:pt idx="748">
                  <c:v>140</c:v>
                </c:pt>
                <c:pt idx="749">
                  <c:v>140</c:v>
                </c:pt>
                <c:pt idx="750">
                  <c:v>140</c:v>
                </c:pt>
                <c:pt idx="751">
                  <c:v>140</c:v>
                </c:pt>
                <c:pt idx="752">
                  <c:v>140</c:v>
                </c:pt>
                <c:pt idx="753">
                  <c:v>140</c:v>
                </c:pt>
                <c:pt idx="754">
                  <c:v>140</c:v>
                </c:pt>
                <c:pt idx="755">
                  <c:v>140</c:v>
                </c:pt>
                <c:pt idx="756">
                  <c:v>140</c:v>
                </c:pt>
                <c:pt idx="757">
                  <c:v>140</c:v>
                </c:pt>
                <c:pt idx="758">
                  <c:v>140</c:v>
                </c:pt>
                <c:pt idx="759">
                  <c:v>140</c:v>
                </c:pt>
                <c:pt idx="760">
                  <c:v>140</c:v>
                </c:pt>
                <c:pt idx="761">
                  <c:v>140</c:v>
                </c:pt>
                <c:pt idx="762">
                  <c:v>139</c:v>
                </c:pt>
                <c:pt idx="763">
                  <c:v>139</c:v>
                </c:pt>
                <c:pt idx="764">
                  <c:v>139</c:v>
                </c:pt>
                <c:pt idx="765">
                  <c:v>139</c:v>
                </c:pt>
                <c:pt idx="766">
                  <c:v>139</c:v>
                </c:pt>
                <c:pt idx="767">
                  <c:v>139</c:v>
                </c:pt>
                <c:pt idx="768">
                  <c:v>139</c:v>
                </c:pt>
                <c:pt idx="769">
                  <c:v>139</c:v>
                </c:pt>
                <c:pt idx="770">
                  <c:v>139</c:v>
                </c:pt>
                <c:pt idx="771">
                  <c:v>139</c:v>
                </c:pt>
                <c:pt idx="772">
                  <c:v>139</c:v>
                </c:pt>
                <c:pt idx="773">
                  <c:v>139</c:v>
                </c:pt>
                <c:pt idx="774">
                  <c:v>139</c:v>
                </c:pt>
                <c:pt idx="775">
                  <c:v>139</c:v>
                </c:pt>
                <c:pt idx="776">
                  <c:v>139</c:v>
                </c:pt>
                <c:pt idx="777">
                  <c:v>139</c:v>
                </c:pt>
                <c:pt idx="778">
                  <c:v>139</c:v>
                </c:pt>
                <c:pt idx="779">
                  <c:v>139</c:v>
                </c:pt>
                <c:pt idx="780">
                  <c:v>139</c:v>
                </c:pt>
                <c:pt idx="781">
                  <c:v>139</c:v>
                </c:pt>
                <c:pt idx="782">
                  <c:v>139</c:v>
                </c:pt>
                <c:pt idx="783">
                  <c:v>139</c:v>
                </c:pt>
                <c:pt idx="784">
                  <c:v>139</c:v>
                </c:pt>
                <c:pt idx="785">
                  <c:v>139</c:v>
                </c:pt>
                <c:pt idx="786">
                  <c:v>139</c:v>
                </c:pt>
                <c:pt idx="787">
                  <c:v>139</c:v>
                </c:pt>
                <c:pt idx="788">
                  <c:v>139</c:v>
                </c:pt>
                <c:pt idx="789">
                  <c:v>139</c:v>
                </c:pt>
                <c:pt idx="790">
                  <c:v>139</c:v>
                </c:pt>
                <c:pt idx="791">
                  <c:v>139</c:v>
                </c:pt>
                <c:pt idx="792">
                  <c:v>139</c:v>
                </c:pt>
                <c:pt idx="793">
                  <c:v>138</c:v>
                </c:pt>
                <c:pt idx="794">
                  <c:v>138</c:v>
                </c:pt>
                <c:pt idx="795">
                  <c:v>133</c:v>
                </c:pt>
                <c:pt idx="796">
                  <c:v>133</c:v>
                </c:pt>
                <c:pt idx="797">
                  <c:v>133</c:v>
                </c:pt>
                <c:pt idx="798">
                  <c:v>133</c:v>
                </c:pt>
                <c:pt idx="799">
                  <c:v>133</c:v>
                </c:pt>
                <c:pt idx="800">
                  <c:v>133</c:v>
                </c:pt>
                <c:pt idx="801">
                  <c:v>133</c:v>
                </c:pt>
                <c:pt idx="802">
                  <c:v>133</c:v>
                </c:pt>
                <c:pt idx="803">
                  <c:v>133</c:v>
                </c:pt>
                <c:pt idx="804">
                  <c:v>133</c:v>
                </c:pt>
                <c:pt idx="805">
                  <c:v>133</c:v>
                </c:pt>
                <c:pt idx="806">
                  <c:v>133</c:v>
                </c:pt>
                <c:pt idx="807">
                  <c:v>133</c:v>
                </c:pt>
                <c:pt idx="808">
                  <c:v>133</c:v>
                </c:pt>
                <c:pt idx="809">
                  <c:v>133</c:v>
                </c:pt>
                <c:pt idx="810">
                  <c:v>133</c:v>
                </c:pt>
                <c:pt idx="811">
                  <c:v>133</c:v>
                </c:pt>
                <c:pt idx="812">
                  <c:v>133</c:v>
                </c:pt>
                <c:pt idx="813">
                  <c:v>133</c:v>
                </c:pt>
                <c:pt idx="814">
                  <c:v>133</c:v>
                </c:pt>
                <c:pt idx="815">
                  <c:v>133</c:v>
                </c:pt>
                <c:pt idx="816">
                  <c:v>133</c:v>
                </c:pt>
                <c:pt idx="817">
                  <c:v>133</c:v>
                </c:pt>
                <c:pt idx="818">
                  <c:v>133</c:v>
                </c:pt>
                <c:pt idx="819">
                  <c:v>133</c:v>
                </c:pt>
                <c:pt idx="820">
                  <c:v>133</c:v>
                </c:pt>
                <c:pt idx="821">
                  <c:v>133</c:v>
                </c:pt>
                <c:pt idx="822">
                  <c:v>133</c:v>
                </c:pt>
                <c:pt idx="823">
                  <c:v>133</c:v>
                </c:pt>
                <c:pt idx="824">
                  <c:v>133</c:v>
                </c:pt>
                <c:pt idx="825">
                  <c:v>126</c:v>
                </c:pt>
                <c:pt idx="826">
                  <c:v>126</c:v>
                </c:pt>
                <c:pt idx="827">
                  <c:v>126</c:v>
                </c:pt>
                <c:pt idx="828">
                  <c:v>126</c:v>
                </c:pt>
                <c:pt idx="829">
                  <c:v>126</c:v>
                </c:pt>
                <c:pt idx="830">
                  <c:v>126</c:v>
                </c:pt>
                <c:pt idx="831">
                  <c:v>126</c:v>
                </c:pt>
                <c:pt idx="832">
                  <c:v>126</c:v>
                </c:pt>
                <c:pt idx="833">
                  <c:v>126</c:v>
                </c:pt>
                <c:pt idx="834">
                  <c:v>126</c:v>
                </c:pt>
                <c:pt idx="835">
                  <c:v>126</c:v>
                </c:pt>
                <c:pt idx="836">
                  <c:v>126</c:v>
                </c:pt>
                <c:pt idx="837">
                  <c:v>126</c:v>
                </c:pt>
                <c:pt idx="838">
                  <c:v>126</c:v>
                </c:pt>
                <c:pt idx="839">
                  <c:v>126</c:v>
                </c:pt>
                <c:pt idx="840">
                  <c:v>126</c:v>
                </c:pt>
                <c:pt idx="841">
                  <c:v>126</c:v>
                </c:pt>
                <c:pt idx="842">
                  <c:v>126</c:v>
                </c:pt>
                <c:pt idx="843">
                  <c:v>126</c:v>
                </c:pt>
                <c:pt idx="844">
                  <c:v>126</c:v>
                </c:pt>
                <c:pt idx="845">
                  <c:v>126</c:v>
                </c:pt>
                <c:pt idx="846">
                  <c:v>126</c:v>
                </c:pt>
                <c:pt idx="847">
                  <c:v>126</c:v>
                </c:pt>
                <c:pt idx="848">
                  <c:v>126</c:v>
                </c:pt>
                <c:pt idx="849">
                  <c:v>126</c:v>
                </c:pt>
                <c:pt idx="850">
                  <c:v>125</c:v>
                </c:pt>
                <c:pt idx="851">
                  <c:v>125</c:v>
                </c:pt>
                <c:pt idx="852">
                  <c:v>125</c:v>
                </c:pt>
                <c:pt idx="853">
                  <c:v>125</c:v>
                </c:pt>
                <c:pt idx="854">
                  <c:v>125</c:v>
                </c:pt>
                <c:pt idx="855">
                  <c:v>125</c:v>
                </c:pt>
                <c:pt idx="856">
                  <c:v>125</c:v>
                </c:pt>
                <c:pt idx="857">
                  <c:v>125</c:v>
                </c:pt>
                <c:pt idx="858">
                  <c:v>125</c:v>
                </c:pt>
                <c:pt idx="859">
                  <c:v>125</c:v>
                </c:pt>
                <c:pt idx="860">
                  <c:v>125</c:v>
                </c:pt>
                <c:pt idx="861">
                  <c:v>125</c:v>
                </c:pt>
                <c:pt idx="862">
                  <c:v>125</c:v>
                </c:pt>
                <c:pt idx="863">
                  <c:v>125</c:v>
                </c:pt>
                <c:pt idx="864">
                  <c:v>125</c:v>
                </c:pt>
                <c:pt idx="865">
                  <c:v>122</c:v>
                </c:pt>
                <c:pt idx="866">
                  <c:v>122</c:v>
                </c:pt>
                <c:pt idx="867">
                  <c:v>122</c:v>
                </c:pt>
                <c:pt idx="868">
                  <c:v>122</c:v>
                </c:pt>
                <c:pt idx="869">
                  <c:v>122</c:v>
                </c:pt>
                <c:pt idx="870">
                  <c:v>122</c:v>
                </c:pt>
                <c:pt idx="871">
                  <c:v>122</c:v>
                </c:pt>
                <c:pt idx="872">
                  <c:v>122</c:v>
                </c:pt>
                <c:pt idx="873">
                  <c:v>122</c:v>
                </c:pt>
                <c:pt idx="874">
                  <c:v>122</c:v>
                </c:pt>
                <c:pt idx="875">
                  <c:v>122</c:v>
                </c:pt>
                <c:pt idx="876">
                  <c:v>122</c:v>
                </c:pt>
                <c:pt idx="877">
                  <c:v>122</c:v>
                </c:pt>
                <c:pt idx="878">
                  <c:v>122</c:v>
                </c:pt>
                <c:pt idx="879">
                  <c:v>122</c:v>
                </c:pt>
                <c:pt idx="880">
                  <c:v>122</c:v>
                </c:pt>
                <c:pt idx="881">
                  <c:v>122</c:v>
                </c:pt>
                <c:pt idx="882">
                  <c:v>122</c:v>
                </c:pt>
                <c:pt idx="883">
                  <c:v>122</c:v>
                </c:pt>
                <c:pt idx="884">
                  <c:v>122</c:v>
                </c:pt>
                <c:pt idx="885">
                  <c:v>122</c:v>
                </c:pt>
                <c:pt idx="886">
                  <c:v>122</c:v>
                </c:pt>
                <c:pt idx="887">
                  <c:v>122</c:v>
                </c:pt>
                <c:pt idx="888">
                  <c:v>122</c:v>
                </c:pt>
                <c:pt idx="889">
                  <c:v>122</c:v>
                </c:pt>
                <c:pt idx="890">
                  <c:v>122</c:v>
                </c:pt>
                <c:pt idx="891">
                  <c:v>122</c:v>
                </c:pt>
                <c:pt idx="892">
                  <c:v>122</c:v>
                </c:pt>
                <c:pt idx="893">
                  <c:v>122</c:v>
                </c:pt>
                <c:pt idx="894">
                  <c:v>122</c:v>
                </c:pt>
                <c:pt idx="895">
                  <c:v>122</c:v>
                </c:pt>
                <c:pt idx="896">
                  <c:v>122</c:v>
                </c:pt>
                <c:pt idx="897">
                  <c:v>122</c:v>
                </c:pt>
                <c:pt idx="898">
                  <c:v>121</c:v>
                </c:pt>
                <c:pt idx="899">
                  <c:v>121</c:v>
                </c:pt>
                <c:pt idx="900">
                  <c:v>121</c:v>
                </c:pt>
                <c:pt idx="901">
                  <c:v>121</c:v>
                </c:pt>
                <c:pt idx="902">
                  <c:v>121</c:v>
                </c:pt>
                <c:pt idx="903">
                  <c:v>121</c:v>
                </c:pt>
                <c:pt idx="904">
                  <c:v>121</c:v>
                </c:pt>
                <c:pt idx="905">
                  <c:v>121</c:v>
                </c:pt>
                <c:pt idx="906">
                  <c:v>121</c:v>
                </c:pt>
                <c:pt idx="907">
                  <c:v>121</c:v>
                </c:pt>
                <c:pt idx="908">
                  <c:v>121</c:v>
                </c:pt>
                <c:pt idx="909">
                  <c:v>121</c:v>
                </c:pt>
                <c:pt idx="910">
                  <c:v>121</c:v>
                </c:pt>
                <c:pt idx="911">
                  <c:v>121</c:v>
                </c:pt>
                <c:pt idx="912">
                  <c:v>121</c:v>
                </c:pt>
                <c:pt idx="913">
                  <c:v>121</c:v>
                </c:pt>
                <c:pt idx="914">
                  <c:v>121</c:v>
                </c:pt>
                <c:pt idx="915">
                  <c:v>121</c:v>
                </c:pt>
                <c:pt idx="916">
                  <c:v>121</c:v>
                </c:pt>
                <c:pt idx="917">
                  <c:v>121</c:v>
                </c:pt>
                <c:pt idx="918">
                  <c:v>121</c:v>
                </c:pt>
                <c:pt idx="919">
                  <c:v>119</c:v>
                </c:pt>
                <c:pt idx="920">
                  <c:v>119</c:v>
                </c:pt>
                <c:pt idx="921">
                  <c:v>112</c:v>
                </c:pt>
                <c:pt idx="922">
                  <c:v>112</c:v>
                </c:pt>
                <c:pt idx="923">
                  <c:v>112</c:v>
                </c:pt>
                <c:pt idx="924">
                  <c:v>112</c:v>
                </c:pt>
                <c:pt idx="925">
                  <c:v>112</c:v>
                </c:pt>
                <c:pt idx="926">
                  <c:v>112</c:v>
                </c:pt>
                <c:pt idx="927">
                  <c:v>112</c:v>
                </c:pt>
                <c:pt idx="928">
                  <c:v>112</c:v>
                </c:pt>
                <c:pt idx="929">
                  <c:v>112</c:v>
                </c:pt>
                <c:pt idx="930">
                  <c:v>112</c:v>
                </c:pt>
                <c:pt idx="931">
                  <c:v>112</c:v>
                </c:pt>
                <c:pt idx="932">
                  <c:v>112</c:v>
                </c:pt>
                <c:pt idx="933">
                  <c:v>112</c:v>
                </c:pt>
                <c:pt idx="934">
                  <c:v>112</c:v>
                </c:pt>
                <c:pt idx="935">
                  <c:v>112</c:v>
                </c:pt>
                <c:pt idx="936">
                  <c:v>112</c:v>
                </c:pt>
                <c:pt idx="937">
                  <c:v>112</c:v>
                </c:pt>
                <c:pt idx="938">
                  <c:v>112</c:v>
                </c:pt>
                <c:pt idx="939">
                  <c:v>112</c:v>
                </c:pt>
                <c:pt idx="940">
                  <c:v>112</c:v>
                </c:pt>
                <c:pt idx="94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C0-476C-9253-CFC195F8D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817392"/>
        <c:axId val="601816144"/>
      </c:lineChart>
      <c:dateAx>
        <c:axId val="601817392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16144"/>
        <c:crosses val="autoZero"/>
        <c:auto val="1"/>
        <c:lblOffset val="100"/>
        <c:baseTimeUnit val="days"/>
      </c:dateAx>
      <c:valAx>
        <c:axId val="601816144"/>
        <c:scaling>
          <c:orientation val="minMax"/>
          <c:max val="280"/>
          <c:min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1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Memories estimated lifespan (m)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7706156789609326"/>
                  <c:y val="-0.3461417322834645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Feuil6!$F$2:$F$65</c:f>
              <c:numCache>
                <c:formatCode>mmm\-yy</c:formatCode>
                <c:ptCount val="64"/>
                <c:pt idx="0">
                  <c:v>39142</c:v>
                </c:pt>
                <c:pt idx="1">
                  <c:v>39142</c:v>
                </c:pt>
                <c:pt idx="2">
                  <c:v>40483</c:v>
                </c:pt>
                <c:pt idx="3">
                  <c:v>40513</c:v>
                </c:pt>
                <c:pt idx="4">
                  <c:v>40878</c:v>
                </c:pt>
                <c:pt idx="5">
                  <c:v>40878</c:v>
                </c:pt>
                <c:pt idx="6">
                  <c:v>40940</c:v>
                </c:pt>
                <c:pt idx="7">
                  <c:v>40940</c:v>
                </c:pt>
                <c:pt idx="8">
                  <c:v>40940</c:v>
                </c:pt>
                <c:pt idx="9">
                  <c:v>40940</c:v>
                </c:pt>
                <c:pt idx="10">
                  <c:v>40969</c:v>
                </c:pt>
                <c:pt idx="11">
                  <c:v>40969</c:v>
                </c:pt>
                <c:pt idx="12">
                  <c:v>40969</c:v>
                </c:pt>
                <c:pt idx="13">
                  <c:v>40969</c:v>
                </c:pt>
                <c:pt idx="14">
                  <c:v>40969</c:v>
                </c:pt>
                <c:pt idx="15">
                  <c:v>40969</c:v>
                </c:pt>
                <c:pt idx="16">
                  <c:v>40969</c:v>
                </c:pt>
                <c:pt idx="17">
                  <c:v>40969</c:v>
                </c:pt>
                <c:pt idx="18">
                  <c:v>41000</c:v>
                </c:pt>
                <c:pt idx="19">
                  <c:v>41000</c:v>
                </c:pt>
                <c:pt idx="20">
                  <c:v>41000</c:v>
                </c:pt>
                <c:pt idx="21">
                  <c:v>41061</c:v>
                </c:pt>
                <c:pt idx="22">
                  <c:v>41061</c:v>
                </c:pt>
                <c:pt idx="23">
                  <c:v>41061</c:v>
                </c:pt>
                <c:pt idx="24">
                  <c:v>41122</c:v>
                </c:pt>
                <c:pt idx="25">
                  <c:v>41122</c:v>
                </c:pt>
                <c:pt idx="26">
                  <c:v>41122</c:v>
                </c:pt>
                <c:pt idx="27">
                  <c:v>41183</c:v>
                </c:pt>
                <c:pt idx="28">
                  <c:v>41244</c:v>
                </c:pt>
                <c:pt idx="29">
                  <c:v>41244</c:v>
                </c:pt>
                <c:pt idx="30">
                  <c:v>41275</c:v>
                </c:pt>
                <c:pt idx="31">
                  <c:v>41306</c:v>
                </c:pt>
                <c:pt idx="32">
                  <c:v>41306</c:v>
                </c:pt>
                <c:pt idx="33">
                  <c:v>41365</c:v>
                </c:pt>
                <c:pt idx="34">
                  <c:v>41365</c:v>
                </c:pt>
                <c:pt idx="35">
                  <c:v>41487</c:v>
                </c:pt>
                <c:pt idx="36">
                  <c:v>41487</c:v>
                </c:pt>
                <c:pt idx="37">
                  <c:v>41487</c:v>
                </c:pt>
                <c:pt idx="38">
                  <c:v>41487</c:v>
                </c:pt>
                <c:pt idx="39">
                  <c:v>41487</c:v>
                </c:pt>
                <c:pt idx="40">
                  <c:v>41548</c:v>
                </c:pt>
                <c:pt idx="41">
                  <c:v>41640</c:v>
                </c:pt>
                <c:pt idx="42">
                  <c:v>41671</c:v>
                </c:pt>
                <c:pt idx="43">
                  <c:v>41760</c:v>
                </c:pt>
                <c:pt idx="44">
                  <c:v>41883</c:v>
                </c:pt>
                <c:pt idx="45">
                  <c:v>42005</c:v>
                </c:pt>
                <c:pt idx="46">
                  <c:v>42005</c:v>
                </c:pt>
                <c:pt idx="47">
                  <c:v>42005</c:v>
                </c:pt>
                <c:pt idx="48">
                  <c:v>42005</c:v>
                </c:pt>
                <c:pt idx="49">
                  <c:v>42005</c:v>
                </c:pt>
                <c:pt idx="50">
                  <c:v>42005</c:v>
                </c:pt>
                <c:pt idx="51">
                  <c:v>42005</c:v>
                </c:pt>
                <c:pt idx="52">
                  <c:v>42005</c:v>
                </c:pt>
                <c:pt idx="53">
                  <c:v>42005</c:v>
                </c:pt>
                <c:pt idx="54">
                  <c:v>42005</c:v>
                </c:pt>
                <c:pt idx="55">
                  <c:v>42036</c:v>
                </c:pt>
                <c:pt idx="56">
                  <c:v>42036</c:v>
                </c:pt>
                <c:pt idx="57">
                  <c:v>42036</c:v>
                </c:pt>
                <c:pt idx="58">
                  <c:v>42036</c:v>
                </c:pt>
                <c:pt idx="59">
                  <c:v>42036</c:v>
                </c:pt>
                <c:pt idx="60">
                  <c:v>42036</c:v>
                </c:pt>
                <c:pt idx="61">
                  <c:v>42036</c:v>
                </c:pt>
                <c:pt idx="62">
                  <c:v>42278</c:v>
                </c:pt>
                <c:pt idx="63">
                  <c:v>42309</c:v>
                </c:pt>
              </c:numCache>
            </c:numRef>
          </c:cat>
          <c:val>
            <c:numRef>
              <c:f>Feuil6!$J$2:$J$65</c:f>
              <c:numCache>
                <c:formatCode>General</c:formatCode>
                <c:ptCount val="64"/>
                <c:pt idx="0">
                  <c:v>262</c:v>
                </c:pt>
                <c:pt idx="1">
                  <c:v>262</c:v>
                </c:pt>
                <c:pt idx="2">
                  <c:v>218</c:v>
                </c:pt>
                <c:pt idx="3">
                  <c:v>217</c:v>
                </c:pt>
                <c:pt idx="4">
                  <c:v>205</c:v>
                </c:pt>
                <c:pt idx="5">
                  <c:v>205</c:v>
                </c:pt>
                <c:pt idx="6">
                  <c:v>203</c:v>
                </c:pt>
                <c:pt idx="7">
                  <c:v>203</c:v>
                </c:pt>
                <c:pt idx="8">
                  <c:v>203</c:v>
                </c:pt>
                <c:pt idx="9">
                  <c:v>203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199</c:v>
                </c:pt>
                <c:pt idx="22">
                  <c:v>199</c:v>
                </c:pt>
                <c:pt idx="23">
                  <c:v>199</c:v>
                </c:pt>
                <c:pt idx="24">
                  <c:v>197</c:v>
                </c:pt>
                <c:pt idx="25">
                  <c:v>197</c:v>
                </c:pt>
                <c:pt idx="26">
                  <c:v>197</c:v>
                </c:pt>
                <c:pt idx="27">
                  <c:v>195</c:v>
                </c:pt>
                <c:pt idx="28">
                  <c:v>193</c:v>
                </c:pt>
                <c:pt idx="29">
                  <c:v>193</c:v>
                </c:pt>
                <c:pt idx="30">
                  <c:v>192</c:v>
                </c:pt>
                <c:pt idx="31">
                  <c:v>191</c:v>
                </c:pt>
                <c:pt idx="32">
                  <c:v>191</c:v>
                </c:pt>
                <c:pt idx="33">
                  <c:v>189</c:v>
                </c:pt>
                <c:pt idx="34">
                  <c:v>189</c:v>
                </c:pt>
                <c:pt idx="35">
                  <c:v>185</c:v>
                </c:pt>
                <c:pt idx="36">
                  <c:v>185</c:v>
                </c:pt>
                <c:pt idx="37">
                  <c:v>185</c:v>
                </c:pt>
                <c:pt idx="38">
                  <c:v>185</c:v>
                </c:pt>
                <c:pt idx="39">
                  <c:v>185</c:v>
                </c:pt>
                <c:pt idx="40">
                  <c:v>183</c:v>
                </c:pt>
                <c:pt idx="41">
                  <c:v>180</c:v>
                </c:pt>
                <c:pt idx="42">
                  <c:v>179</c:v>
                </c:pt>
                <c:pt idx="43">
                  <c:v>176</c:v>
                </c:pt>
                <c:pt idx="44">
                  <c:v>172</c:v>
                </c:pt>
                <c:pt idx="45">
                  <c:v>168</c:v>
                </c:pt>
                <c:pt idx="46">
                  <c:v>168</c:v>
                </c:pt>
                <c:pt idx="47">
                  <c:v>168</c:v>
                </c:pt>
                <c:pt idx="48">
                  <c:v>168</c:v>
                </c:pt>
                <c:pt idx="49">
                  <c:v>168</c:v>
                </c:pt>
                <c:pt idx="50">
                  <c:v>168</c:v>
                </c:pt>
                <c:pt idx="51">
                  <c:v>168</c:v>
                </c:pt>
                <c:pt idx="52">
                  <c:v>168</c:v>
                </c:pt>
                <c:pt idx="53">
                  <c:v>168</c:v>
                </c:pt>
                <c:pt idx="54">
                  <c:v>168</c:v>
                </c:pt>
                <c:pt idx="55">
                  <c:v>167</c:v>
                </c:pt>
                <c:pt idx="56">
                  <c:v>167</c:v>
                </c:pt>
                <c:pt idx="57">
                  <c:v>167</c:v>
                </c:pt>
                <c:pt idx="58">
                  <c:v>167</c:v>
                </c:pt>
                <c:pt idx="59">
                  <c:v>167</c:v>
                </c:pt>
                <c:pt idx="60">
                  <c:v>167</c:v>
                </c:pt>
                <c:pt idx="61">
                  <c:v>167</c:v>
                </c:pt>
                <c:pt idx="62">
                  <c:v>159</c:v>
                </c:pt>
                <c:pt idx="63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9-4CA8-AA22-DC1DF1A77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802000"/>
        <c:axId val="601782448"/>
      </c:lineChart>
      <c:dateAx>
        <c:axId val="60180200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782448"/>
        <c:crosses val="autoZero"/>
        <c:auto val="1"/>
        <c:lblOffset val="100"/>
        <c:baseTimeUnit val="days"/>
      </c:dateAx>
      <c:valAx>
        <c:axId val="601782448"/>
        <c:scaling>
          <c:orientation val="minMax"/>
          <c:max val="270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80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 drivers estimated lifespan (m)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Feuil7!$J$1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26633440797211916"/>
                  <c:y val="-7.460921551472732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Feuil7!$F$2:$F$37</c:f>
              <c:numCache>
                <c:formatCode>mmm\-yy</c:formatCode>
                <c:ptCount val="36"/>
                <c:pt idx="0">
                  <c:v>37865</c:v>
                </c:pt>
                <c:pt idx="1">
                  <c:v>37865</c:v>
                </c:pt>
                <c:pt idx="2">
                  <c:v>37865</c:v>
                </c:pt>
                <c:pt idx="3">
                  <c:v>37865</c:v>
                </c:pt>
                <c:pt idx="4">
                  <c:v>37865</c:v>
                </c:pt>
                <c:pt idx="5">
                  <c:v>37865</c:v>
                </c:pt>
                <c:pt idx="6">
                  <c:v>37865</c:v>
                </c:pt>
                <c:pt idx="7">
                  <c:v>39417</c:v>
                </c:pt>
                <c:pt idx="8">
                  <c:v>39448</c:v>
                </c:pt>
                <c:pt idx="9">
                  <c:v>39448</c:v>
                </c:pt>
                <c:pt idx="10">
                  <c:v>39753</c:v>
                </c:pt>
                <c:pt idx="11">
                  <c:v>40118</c:v>
                </c:pt>
                <c:pt idx="12">
                  <c:v>40452</c:v>
                </c:pt>
                <c:pt idx="13">
                  <c:v>40725</c:v>
                </c:pt>
                <c:pt idx="14">
                  <c:v>40725</c:v>
                </c:pt>
                <c:pt idx="15">
                  <c:v>40725</c:v>
                </c:pt>
                <c:pt idx="16">
                  <c:v>40848</c:v>
                </c:pt>
                <c:pt idx="17">
                  <c:v>40878</c:v>
                </c:pt>
                <c:pt idx="18">
                  <c:v>40909</c:v>
                </c:pt>
                <c:pt idx="19">
                  <c:v>41061</c:v>
                </c:pt>
                <c:pt idx="20">
                  <c:v>41183</c:v>
                </c:pt>
                <c:pt idx="21">
                  <c:v>41456</c:v>
                </c:pt>
                <c:pt idx="22">
                  <c:v>42491</c:v>
                </c:pt>
                <c:pt idx="23">
                  <c:v>42491</c:v>
                </c:pt>
                <c:pt idx="24">
                  <c:v>42491</c:v>
                </c:pt>
                <c:pt idx="25">
                  <c:v>42614</c:v>
                </c:pt>
                <c:pt idx="26">
                  <c:v>42644</c:v>
                </c:pt>
                <c:pt idx="27">
                  <c:v>42917</c:v>
                </c:pt>
                <c:pt idx="28">
                  <c:v>42979</c:v>
                </c:pt>
                <c:pt idx="29">
                  <c:v>43101</c:v>
                </c:pt>
                <c:pt idx="30">
                  <c:v>43221</c:v>
                </c:pt>
                <c:pt idx="31">
                  <c:v>43221</c:v>
                </c:pt>
                <c:pt idx="32">
                  <c:v>43617</c:v>
                </c:pt>
                <c:pt idx="33">
                  <c:v>43617</c:v>
                </c:pt>
                <c:pt idx="34">
                  <c:v>43678</c:v>
                </c:pt>
                <c:pt idx="35">
                  <c:v>43678</c:v>
                </c:pt>
              </c:numCache>
            </c:numRef>
          </c:cat>
          <c:val>
            <c:numRef>
              <c:f>Feuil7!$J$2:$J$37</c:f>
              <c:numCache>
                <c:formatCode>General</c:formatCode>
                <c:ptCount val="36"/>
                <c:pt idx="0">
                  <c:v>328</c:v>
                </c:pt>
                <c:pt idx="1">
                  <c:v>328</c:v>
                </c:pt>
                <c:pt idx="2">
                  <c:v>328</c:v>
                </c:pt>
                <c:pt idx="3">
                  <c:v>328</c:v>
                </c:pt>
                <c:pt idx="4">
                  <c:v>328</c:v>
                </c:pt>
                <c:pt idx="5">
                  <c:v>328</c:v>
                </c:pt>
                <c:pt idx="6">
                  <c:v>328</c:v>
                </c:pt>
                <c:pt idx="7">
                  <c:v>277</c:v>
                </c:pt>
                <c:pt idx="8">
                  <c:v>276</c:v>
                </c:pt>
                <c:pt idx="9">
                  <c:v>276</c:v>
                </c:pt>
                <c:pt idx="10">
                  <c:v>266</c:v>
                </c:pt>
                <c:pt idx="11">
                  <c:v>314</c:v>
                </c:pt>
                <c:pt idx="12">
                  <c:v>243</c:v>
                </c:pt>
                <c:pt idx="13">
                  <c:v>234</c:v>
                </c:pt>
                <c:pt idx="14">
                  <c:v>234</c:v>
                </c:pt>
                <c:pt idx="15">
                  <c:v>234</c:v>
                </c:pt>
                <c:pt idx="16">
                  <c:v>230</c:v>
                </c:pt>
                <c:pt idx="17">
                  <c:v>289</c:v>
                </c:pt>
                <c:pt idx="18">
                  <c:v>288</c:v>
                </c:pt>
                <c:pt idx="19">
                  <c:v>283</c:v>
                </c:pt>
                <c:pt idx="20">
                  <c:v>279</c:v>
                </c:pt>
                <c:pt idx="21">
                  <c:v>270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172</c:v>
                </c:pt>
                <c:pt idx="26">
                  <c:v>231</c:v>
                </c:pt>
                <c:pt idx="27">
                  <c:v>162</c:v>
                </c:pt>
                <c:pt idx="28">
                  <c:v>220</c:v>
                </c:pt>
                <c:pt idx="29">
                  <c:v>216</c:v>
                </c:pt>
                <c:pt idx="30">
                  <c:v>212</c:v>
                </c:pt>
                <c:pt idx="31">
                  <c:v>212</c:v>
                </c:pt>
                <c:pt idx="32">
                  <c:v>139</c:v>
                </c:pt>
                <c:pt idx="33">
                  <c:v>139</c:v>
                </c:pt>
                <c:pt idx="34">
                  <c:v>137</c:v>
                </c:pt>
                <c:pt idx="35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8-4209-A756-C87450F76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395616"/>
        <c:axId val="589384384"/>
      </c:lineChart>
      <c:dateAx>
        <c:axId val="58939561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84384"/>
        <c:crosses val="autoZero"/>
        <c:auto val="1"/>
        <c:lblOffset val="100"/>
        <c:baseTimeUnit val="days"/>
      </c:dateAx>
      <c:valAx>
        <c:axId val="589384384"/>
        <c:scaling>
          <c:orientation val="minMax"/>
          <c:max val="330"/>
          <c:min val="1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939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Power Mgt estimated lifespan (m)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Feuil8!$J$1</c:f>
              <c:strCache>
                <c:ptCount val="1"/>
                <c:pt idx="0">
                  <c:v>Estimated lifespan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2.5914523991318147E-2"/>
                  <c:y val="-0.436170530766987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Feuil8!$F$2:$F$105</c:f>
              <c:numCache>
                <c:formatCode>mmm\-yy</c:formatCode>
                <c:ptCount val="104"/>
                <c:pt idx="0">
                  <c:v>37104</c:v>
                </c:pt>
                <c:pt idx="1">
                  <c:v>38504</c:v>
                </c:pt>
                <c:pt idx="2">
                  <c:v>38504</c:v>
                </c:pt>
                <c:pt idx="3">
                  <c:v>38596</c:v>
                </c:pt>
                <c:pt idx="4">
                  <c:v>38596</c:v>
                </c:pt>
                <c:pt idx="5">
                  <c:v>38596</c:v>
                </c:pt>
                <c:pt idx="6">
                  <c:v>38596</c:v>
                </c:pt>
                <c:pt idx="7">
                  <c:v>38596</c:v>
                </c:pt>
                <c:pt idx="8">
                  <c:v>38657</c:v>
                </c:pt>
                <c:pt idx="9">
                  <c:v>38777</c:v>
                </c:pt>
                <c:pt idx="10">
                  <c:v>38808</c:v>
                </c:pt>
                <c:pt idx="11">
                  <c:v>38869</c:v>
                </c:pt>
                <c:pt idx="12">
                  <c:v>38961</c:v>
                </c:pt>
                <c:pt idx="13">
                  <c:v>38961</c:v>
                </c:pt>
                <c:pt idx="14">
                  <c:v>38961</c:v>
                </c:pt>
                <c:pt idx="15">
                  <c:v>39264</c:v>
                </c:pt>
                <c:pt idx="16">
                  <c:v>39295</c:v>
                </c:pt>
                <c:pt idx="17">
                  <c:v>39295</c:v>
                </c:pt>
                <c:pt idx="18">
                  <c:v>39295</c:v>
                </c:pt>
                <c:pt idx="19">
                  <c:v>39295</c:v>
                </c:pt>
                <c:pt idx="20">
                  <c:v>39356</c:v>
                </c:pt>
                <c:pt idx="21">
                  <c:v>39356</c:v>
                </c:pt>
                <c:pt idx="22">
                  <c:v>39356</c:v>
                </c:pt>
                <c:pt idx="23">
                  <c:v>39356</c:v>
                </c:pt>
                <c:pt idx="24">
                  <c:v>39479</c:v>
                </c:pt>
                <c:pt idx="25">
                  <c:v>39508</c:v>
                </c:pt>
                <c:pt idx="26">
                  <c:v>39569</c:v>
                </c:pt>
                <c:pt idx="27">
                  <c:v>39630</c:v>
                </c:pt>
                <c:pt idx="28">
                  <c:v>39783</c:v>
                </c:pt>
                <c:pt idx="29">
                  <c:v>39783</c:v>
                </c:pt>
                <c:pt idx="30">
                  <c:v>39873</c:v>
                </c:pt>
                <c:pt idx="31">
                  <c:v>39995</c:v>
                </c:pt>
                <c:pt idx="32">
                  <c:v>40238</c:v>
                </c:pt>
                <c:pt idx="33">
                  <c:v>40483</c:v>
                </c:pt>
                <c:pt idx="34">
                  <c:v>40513</c:v>
                </c:pt>
                <c:pt idx="35">
                  <c:v>40513</c:v>
                </c:pt>
                <c:pt idx="36">
                  <c:v>40634</c:v>
                </c:pt>
                <c:pt idx="37">
                  <c:v>40634</c:v>
                </c:pt>
                <c:pt idx="38">
                  <c:v>40634</c:v>
                </c:pt>
                <c:pt idx="39">
                  <c:v>40664</c:v>
                </c:pt>
                <c:pt idx="40">
                  <c:v>40940</c:v>
                </c:pt>
                <c:pt idx="41">
                  <c:v>41000</c:v>
                </c:pt>
                <c:pt idx="42">
                  <c:v>41061</c:v>
                </c:pt>
                <c:pt idx="43">
                  <c:v>41091</c:v>
                </c:pt>
                <c:pt idx="44">
                  <c:v>41122</c:v>
                </c:pt>
                <c:pt idx="45">
                  <c:v>41214</c:v>
                </c:pt>
                <c:pt idx="46">
                  <c:v>41275</c:v>
                </c:pt>
                <c:pt idx="47">
                  <c:v>41334</c:v>
                </c:pt>
                <c:pt idx="48">
                  <c:v>41334</c:v>
                </c:pt>
                <c:pt idx="49">
                  <c:v>41395</c:v>
                </c:pt>
                <c:pt idx="50">
                  <c:v>41395</c:v>
                </c:pt>
                <c:pt idx="51">
                  <c:v>41395</c:v>
                </c:pt>
                <c:pt idx="52">
                  <c:v>41395</c:v>
                </c:pt>
                <c:pt idx="53">
                  <c:v>41579</c:v>
                </c:pt>
                <c:pt idx="54">
                  <c:v>41609</c:v>
                </c:pt>
                <c:pt idx="55">
                  <c:v>41609</c:v>
                </c:pt>
                <c:pt idx="56">
                  <c:v>41640</c:v>
                </c:pt>
                <c:pt idx="57">
                  <c:v>41699</c:v>
                </c:pt>
                <c:pt idx="58">
                  <c:v>41760</c:v>
                </c:pt>
                <c:pt idx="59">
                  <c:v>41821</c:v>
                </c:pt>
                <c:pt idx="60">
                  <c:v>41821</c:v>
                </c:pt>
                <c:pt idx="61">
                  <c:v>41883</c:v>
                </c:pt>
                <c:pt idx="62">
                  <c:v>41913</c:v>
                </c:pt>
                <c:pt idx="63">
                  <c:v>41913</c:v>
                </c:pt>
                <c:pt idx="64">
                  <c:v>41944</c:v>
                </c:pt>
                <c:pt idx="65">
                  <c:v>42064</c:v>
                </c:pt>
                <c:pt idx="66">
                  <c:v>42064</c:v>
                </c:pt>
                <c:pt idx="67">
                  <c:v>42064</c:v>
                </c:pt>
                <c:pt idx="68">
                  <c:v>42064</c:v>
                </c:pt>
                <c:pt idx="69">
                  <c:v>42125</c:v>
                </c:pt>
                <c:pt idx="70">
                  <c:v>42125</c:v>
                </c:pt>
                <c:pt idx="71">
                  <c:v>42125</c:v>
                </c:pt>
                <c:pt idx="72">
                  <c:v>42309</c:v>
                </c:pt>
                <c:pt idx="73">
                  <c:v>42309</c:v>
                </c:pt>
                <c:pt idx="74">
                  <c:v>42430</c:v>
                </c:pt>
                <c:pt idx="75">
                  <c:v>42583</c:v>
                </c:pt>
                <c:pt idx="76">
                  <c:v>42614</c:v>
                </c:pt>
                <c:pt idx="77">
                  <c:v>42767</c:v>
                </c:pt>
                <c:pt idx="78">
                  <c:v>42767</c:v>
                </c:pt>
                <c:pt idx="79">
                  <c:v>42795</c:v>
                </c:pt>
                <c:pt idx="80">
                  <c:v>42795</c:v>
                </c:pt>
                <c:pt idx="81">
                  <c:v>42917</c:v>
                </c:pt>
                <c:pt idx="82">
                  <c:v>42979</c:v>
                </c:pt>
                <c:pt idx="83">
                  <c:v>43221</c:v>
                </c:pt>
                <c:pt idx="84">
                  <c:v>43252</c:v>
                </c:pt>
                <c:pt idx="85">
                  <c:v>43252</c:v>
                </c:pt>
                <c:pt idx="86">
                  <c:v>43282</c:v>
                </c:pt>
                <c:pt idx="87">
                  <c:v>43313</c:v>
                </c:pt>
                <c:pt idx="88">
                  <c:v>43374</c:v>
                </c:pt>
                <c:pt idx="89">
                  <c:v>43586</c:v>
                </c:pt>
                <c:pt idx="90">
                  <c:v>43617</c:v>
                </c:pt>
                <c:pt idx="91">
                  <c:v>43862</c:v>
                </c:pt>
                <c:pt idx="92">
                  <c:v>43922</c:v>
                </c:pt>
                <c:pt idx="93">
                  <c:v>43922</c:v>
                </c:pt>
                <c:pt idx="94">
                  <c:v>44044</c:v>
                </c:pt>
                <c:pt idx="95">
                  <c:v>44044</c:v>
                </c:pt>
                <c:pt idx="96">
                  <c:v>44075</c:v>
                </c:pt>
                <c:pt idx="97">
                  <c:v>44105</c:v>
                </c:pt>
                <c:pt idx="98">
                  <c:v>44440</c:v>
                </c:pt>
                <c:pt idx="99">
                  <c:v>44470</c:v>
                </c:pt>
                <c:pt idx="100">
                  <c:v>44470</c:v>
                </c:pt>
                <c:pt idx="101">
                  <c:v>44501</c:v>
                </c:pt>
                <c:pt idx="102">
                  <c:v>44501</c:v>
                </c:pt>
                <c:pt idx="103">
                  <c:v>44531</c:v>
                </c:pt>
              </c:numCache>
            </c:numRef>
          </c:cat>
          <c:val>
            <c:numRef>
              <c:f>Feuil8!$J$2:$J$105</c:f>
              <c:numCache>
                <c:formatCode>General</c:formatCode>
                <c:ptCount val="104"/>
                <c:pt idx="0">
                  <c:v>401</c:v>
                </c:pt>
                <c:pt idx="1">
                  <c:v>355</c:v>
                </c:pt>
                <c:pt idx="2">
                  <c:v>355</c:v>
                </c:pt>
                <c:pt idx="3">
                  <c:v>352</c:v>
                </c:pt>
                <c:pt idx="4">
                  <c:v>352</c:v>
                </c:pt>
                <c:pt idx="5">
                  <c:v>352</c:v>
                </c:pt>
                <c:pt idx="6">
                  <c:v>352</c:v>
                </c:pt>
                <c:pt idx="7">
                  <c:v>352</c:v>
                </c:pt>
                <c:pt idx="8">
                  <c:v>350</c:v>
                </c:pt>
                <c:pt idx="9">
                  <c:v>346</c:v>
                </c:pt>
                <c:pt idx="10">
                  <c:v>345</c:v>
                </c:pt>
                <c:pt idx="11">
                  <c:v>343</c:v>
                </c:pt>
                <c:pt idx="12">
                  <c:v>340</c:v>
                </c:pt>
                <c:pt idx="13">
                  <c:v>340</c:v>
                </c:pt>
                <c:pt idx="14">
                  <c:v>340</c:v>
                </c:pt>
                <c:pt idx="15">
                  <c:v>330</c:v>
                </c:pt>
                <c:pt idx="16">
                  <c:v>285</c:v>
                </c:pt>
                <c:pt idx="17">
                  <c:v>285</c:v>
                </c:pt>
                <c:pt idx="18">
                  <c:v>285</c:v>
                </c:pt>
                <c:pt idx="19">
                  <c:v>285</c:v>
                </c:pt>
                <c:pt idx="20">
                  <c:v>339</c:v>
                </c:pt>
                <c:pt idx="21">
                  <c:v>339</c:v>
                </c:pt>
                <c:pt idx="22">
                  <c:v>339</c:v>
                </c:pt>
                <c:pt idx="23">
                  <c:v>339</c:v>
                </c:pt>
                <c:pt idx="24">
                  <c:v>335</c:v>
                </c:pt>
                <c:pt idx="25">
                  <c:v>334</c:v>
                </c:pt>
                <c:pt idx="26">
                  <c:v>276</c:v>
                </c:pt>
                <c:pt idx="27">
                  <c:v>330</c:v>
                </c:pt>
                <c:pt idx="28">
                  <c:v>313</c:v>
                </c:pt>
                <c:pt idx="29">
                  <c:v>313</c:v>
                </c:pt>
                <c:pt idx="30">
                  <c:v>266</c:v>
                </c:pt>
                <c:pt idx="31">
                  <c:v>262</c:v>
                </c:pt>
                <c:pt idx="32">
                  <c:v>254</c:v>
                </c:pt>
                <c:pt idx="33">
                  <c:v>246</c:v>
                </c:pt>
                <c:pt idx="34">
                  <c:v>301</c:v>
                </c:pt>
                <c:pt idx="35">
                  <c:v>301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240</c:v>
                </c:pt>
                <c:pt idx="40">
                  <c:v>231</c:v>
                </c:pt>
                <c:pt idx="41">
                  <c:v>229</c:v>
                </c:pt>
                <c:pt idx="42">
                  <c:v>227</c:v>
                </c:pt>
                <c:pt idx="43">
                  <c:v>282</c:v>
                </c:pt>
                <c:pt idx="44">
                  <c:v>225</c:v>
                </c:pt>
                <c:pt idx="45">
                  <c:v>222</c:v>
                </c:pt>
                <c:pt idx="46">
                  <c:v>220</c:v>
                </c:pt>
                <c:pt idx="47">
                  <c:v>274</c:v>
                </c:pt>
                <c:pt idx="48">
                  <c:v>218</c:v>
                </c:pt>
                <c:pt idx="49">
                  <c:v>216</c:v>
                </c:pt>
                <c:pt idx="50">
                  <c:v>216</c:v>
                </c:pt>
                <c:pt idx="51">
                  <c:v>216</c:v>
                </c:pt>
                <c:pt idx="52">
                  <c:v>216</c:v>
                </c:pt>
                <c:pt idx="53">
                  <c:v>210</c:v>
                </c:pt>
                <c:pt idx="54">
                  <c:v>209</c:v>
                </c:pt>
                <c:pt idx="55">
                  <c:v>209</c:v>
                </c:pt>
                <c:pt idx="56">
                  <c:v>208</c:v>
                </c:pt>
                <c:pt idx="57">
                  <c:v>206</c:v>
                </c:pt>
                <c:pt idx="58">
                  <c:v>204</c:v>
                </c:pt>
                <c:pt idx="59">
                  <c:v>202</c:v>
                </c:pt>
                <c:pt idx="60">
                  <c:v>202</c:v>
                </c:pt>
                <c:pt idx="61">
                  <c:v>200</c:v>
                </c:pt>
                <c:pt idx="62">
                  <c:v>199</c:v>
                </c:pt>
                <c:pt idx="63">
                  <c:v>195</c:v>
                </c:pt>
                <c:pt idx="64">
                  <c:v>190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250</c:v>
                </c:pt>
                <c:pt idx="69">
                  <c:v>192</c:v>
                </c:pt>
                <c:pt idx="70">
                  <c:v>192</c:v>
                </c:pt>
                <c:pt idx="71">
                  <c:v>236</c:v>
                </c:pt>
                <c:pt idx="72">
                  <c:v>186</c:v>
                </c:pt>
                <c:pt idx="73">
                  <c:v>178</c:v>
                </c:pt>
                <c:pt idx="74">
                  <c:v>182</c:v>
                </c:pt>
                <c:pt idx="75">
                  <c:v>177</c:v>
                </c:pt>
                <c:pt idx="76">
                  <c:v>232</c:v>
                </c:pt>
                <c:pt idx="77">
                  <c:v>227</c:v>
                </c:pt>
                <c:pt idx="78">
                  <c:v>227</c:v>
                </c:pt>
                <c:pt idx="79">
                  <c:v>170</c:v>
                </c:pt>
                <c:pt idx="80">
                  <c:v>226</c:v>
                </c:pt>
                <c:pt idx="81">
                  <c:v>222</c:v>
                </c:pt>
                <c:pt idx="82">
                  <c:v>164</c:v>
                </c:pt>
                <c:pt idx="83">
                  <c:v>156</c:v>
                </c:pt>
                <c:pt idx="84">
                  <c:v>180</c:v>
                </c:pt>
                <c:pt idx="85">
                  <c:v>155</c:v>
                </c:pt>
                <c:pt idx="86">
                  <c:v>210</c:v>
                </c:pt>
                <c:pt idx="87">
                  <c:v>180</c:v>
                </c:pt>
                <c:pt idx="88">
                  <c:v>151</c:v>
                </c:pt>
                <c:pt idx="89">
                  <c:v>200</c:v>
                </c:pt>
                <c:pt idx="90">
                  <c:v>143</c:v>
                </c:pt>
                <c:pt idx="91">
                  <c:v>135</c:v>
                </c:pt>
                <c:pt idx="92">
                  <c:v>177</c:v>
                </c:pt>
                <c:pt idx="93">
                  <c:v>177</c:v>
                </c:pt>
                <c:pt idx="94">
                  <c:v>129</c:v>
                </c:pt>
                <c:pt idx="95">
                  <c:v>178</c:v>
                </c:pt>
                <c:pt idx="96">
                  <c:v>177</c:v>
                </c:pt>
                <c:pt idx="97">
                  <c:v>183</c:v>
                </c:pt>
                <c:pt idx="98">
                  <c:v>116</c:v>
                </c:pt>
                <c:pt idx="99">
                  <c:v>159</c:v>
                </c:pt>
                <c:pt idx="100">
                  <c:v>159</c:v>
                </c:pt>
                <c:pt idx="101">
                  <c:v>158</c:v>
                </c:pt>
                <c:pt idx="102">
                  <c:v>170</c:v>
                </c:pt>
                <c:pt idx="103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BD-4990-B90B-D1E54EED2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134080"/>
        <c:axId val="655146976"/>
      </c:lineChart>
      <c:dateAx>
        <c:axId val="65513408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46976"/>
        <c:crosses val="autoZero"/>
        <c:auto val="1"/>
        <c:lblOffset val="100"/>
        <c:baseTimeUnit val="days"/>
      </c:dateAx>
      <c:valAx>
        <c:axId val="655146976"/>
        <c:scaling>
          <c:orientation val="minMax"/>
          <c:max val="410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513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308428</xdr:colOff>
      <xdr:row>18</xdr:row>
      <xdr:rowOff>147865</xdr:rowOff>
    </xdr:from>
    <xdr:to>
      <xdr:col>2</xdr:col>
      <xdr:colOff>1396999</xdr:colOff>
      <xdr:row>33</xdr:row>
      <xdr:rowOff>169636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12923CA-0FAB-4FB2-90FF-43AFE59A3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226786</xdr:colOff>
      <xdr:row>18</xdr:row>
      <xdr:rowOff>9071</xdr:rowOff>
    </xdr:from>
    <xdr:to>
      <xdr:col>8</xdr:col>
      <xdr:colOff>1378858</xdr:colOff>
      <xdr:row>33</xdr:row>
      <xdr:rowOff>30842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AC2FED9-04C3-400D-8118-377BD638E4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426357</xdr:colOff>
      <xdr:row>16</xdr:row>
      <xdr:rowOff>36286</xdr:rowOff>
    </xdr:from>
    <xdr:to>
      <xdr:col>17</xdr:col>
      <xdr:colOff>0</xdr:colOff>
      <xdr:row>31</xdr:row>
      <xdr:rowOff>58057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34541F6-8434-4FAC-9BC1-26CE38BB7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272143</xdr:colOff>
      <xdr:row>17</xdr:row>
      <xdr:rowOff>145142</xdr:rowOff>
    </xdr:from>
    <xdr:to>
      <xdr:col>20</xdr:col>
      <xdr:colOff>1424214</xdr:colOff>
      <xdr:row>32</xdr:row>
      <xdr:rowOff>166913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B2037B7-E1E3-462F-9829-EF7B1C497A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18</xdr:row>
      <xdr:rowOff>0</xdr:rowOff>
    </xdr:from>
    <xdr:to>
      <xdr:col>24</xdr:col>
      <xdr:colOff>1152072</xdr:colOff>
      <xdr:row>33</xdr:row>
      <xdr:rowOff>21770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5405F6CA-C302-4B7C-86EA-31B18CB97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281214</xdr:colOff>
      <xdr:row>17</xdr:row>
      <xdr:rowOff>0</xdr:rowOff>
    </xdr:from>
    <xdr:to>
      <xdr:col>28</xdr:col>
      <xdr:colOff>1433286</xdr:colOff>
      <xdr:row>32</xdr:row>
      <xdr:rowOff>21771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EA932861-E880-4776-A203-8C395A4EC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263072</xdr:colOff>
      <xdr:row>17</xdr:row>
      <xdr:rowOff>108857</xdr:rowOff>
    </xdr:from>
    <xdr:to>
      <xdr:col>32</xdr:col>
      <xdr:colOff>1415144</xdr:colOff>
      <xdr:row>32</xdr:row>
      <xdr:rowOff>130628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804920FA-91F0-447C-9397-DE94982BD6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281214</xdr:colOff>
      <xdr:row>17</xdr:row>
      <xdr:rowOff>90714</xdr:rowOff>
    </xdr:from>
    <xdr:to>
      <xdr:col>36</xdr:col>
      <xdr:colOff>1433285</xdr:colOff>
      <xdr:row>32</xdr:row>
      <xdr:rowOff>112485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ABE16A2-DB35-4F9F-83EC-967A4033F4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38</xdr:col>
      <xdr:colOff>0</xdr:colOff>
      <xdr:row>14</xdr:row>
      <xdr:rowOff>0</xdr:rowOff>
    </xdr:from>
    <xdr:to>
      <xdr:col>40</xdr:col>
      <xdr:colOff>1152071</xdr:colOff>
      <xdr:row>29</xdr:row>
      <xdr:rowOff>21770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116E54E0-B2F9-49B0-B3FF-13754347C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181428</xdr:colOff>
      <xdr:row>15</xdr:row>
      <xdr:rowOff>0</xdr:rowOff>
    </xdr:from>
    <xdr:to>
      <xdr:col>44</xdr:col>
      <xdr:colOff>1333499</xdr:colOff>
      <xdr:row>30</xdr:row>
      <xdr:rowOff>21771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B2B4388A-8ED3-4FBB-ABA6-3904B2547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46</xdr:col>
      <xdr:colOff>199572</xdr:colOff>
      <xdr:row>19</xdr:row>
      <xdr:rowOff>0</xdr:rowOff>
    </xdr:from>
    <xdr:to>
      <xdr:col>48</xdr:col>
      <xdr:colOff>1351643</xdr:colOff>
      <xdr:row>34</xdr:row>
      <xdr:rowOff>21770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6DCDF369-74D4-497A-BCDD-EC37AA9F01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50</xdr:col>
      <xdr:colOff>226785</xdr:colOff>
      <xdr:row>14</xdr:row>
      <xdr:rowOff>172357</xdr:rowOff>
    </xdr:from>
    <xdr:to>
      <xdr:col>52</xdr:col>
      <xdr:colOff>1378857</xdr:colOff>
      <xdr:row>30</xdr:row>
      <xdr:rowOff>12698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A923E1BA-FCDD-4E08-9F3A-254156D34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58</xdr:col>
      <xdr:colOff>244928</xdr:colOff>
      <xdr:row>17</xdr:row>
      <xdr:rowOff>54429</xdr:rowOff>
    </xdr:from>
    <xdr:to>
      <xdr:col>60</xdr:col>
      <xdr:colOff>1397000</xdr:colOff>
      <xdr:row>32</xdr:row>
      <xdr:rowOff>76199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58DC6B1D-9709-4012-9F54-0F4AEB7726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62</xdr:col>
      <xdr:colOff>235857</xdr:colOff>
      <xdr:row>14</xdr:row>
      <xdr:rowOff>9071</xdr:rowOff>
    </xdr:from>
    <xdr:to>
      <xdr:col>64</xdr:col>
      <xdr:colOff>1387929</xdr:colOff>
      <xdr:row>29</xdr:row>
      <xdr:rowOff>30840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3FEA6B5-EC43-4272-ADDE-FA4C660AE3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68</xdr:col>
      <xdr:colOff>281214</xdr:colOff>
      <xdr:row>14</xdr:row>
      <xdr:rowOff>9072</xdr:rowOff>
    </xdr:from>
    <xdr:to>
      <xdr:col>70</xdr:col>
      <xdr:colOff>1433286</xdr:colOff>
      <xdr:row>29</xdr:row>
      <xdr:rowOff>30841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59CBD9F-18F5-44B6-811B-A18B7F165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723900</xdr:colOff>
      <xdr:row>17</xdr:row>
      <xdr:rowOff>101600</xdr:rowOff>
    </xdr:from>
    <xdr:to>
      <xdr:col>12</xdr:col>
      <xdr:colOff>1351643</xdr:colOff>
      <xdr:row>32</xdr:row>
      <xdr:rowOff>123371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D169B41B-4E78-4AA1-A743-D2D119C2E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215900</xdr:colOff>
      <xdr:row>18</xdr:row>
      <xdr:rowOff>139700</xdr:rowOff>
    </xdr:from>
    <xdr:to>
      <xdr:col>56</xdr:col>
      <xdr:colOff>1841500</xdr:colOff>
      <xdr:row>39</xdr:row>
      <xdr:rowOff>152400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D525EAEE-B7A0-4491-A63F-E1089E0F3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276225</xdr:colOff>
      <xdr:row>0</xdr:row>
      <xdr:rowOff>142875</xdr:rowOff>
    </xdr:from>
    <xdr:to>
      <xdr:col>20</xdr:col>
      <xdr:colOff>495301</xdr:colOff>
      <xdr:row>24</xdr:row>
      <xdr:rowOff>104775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304799</xdr:colOff>
      <xdr:row>26</xdr:row>
      <xdr:rowOff>0</xdr:rowOff>
    </xdr:from>
    <xdr:to>
      <xdr:col>20</xdr:col>
      <xdr:colOff>485774</xdr:colOff>
      <xdr:row>46</xdr:row>
      <xdr:rowOff>76200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180974</xdr:colOff>
      <xdr:row>3</xdr:row>
      <xdr:rowOff>76200</xdr:rowOff>
    </xdr:from>
    <xdr:to>
      <xdr:col>19</xdr:col>
      <xdr:colOff>569843</xdr:colOff>
      <xdr:row>25</xdr:row>
      <xdr:rowOff>57150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176212</xdr:colOff>
      <xdr:row>26</xdr:row>
      <xdr:rowOff>142874</xdr:rowOff>
    </xdr:from>
    <xdr:to>
      <xdr:col>18</xdr:col>
      <xdr:colOff>176212</xdr:colOff>
      <xdr:row>48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752475</xdr:colOff>
      <xdr:row>3</xdr:row>
      <xdr:rowOff>190499</xdr:rowOff>
    </xdr:from>
    <xdr:to>
      <xdr:col>17</xdr:col>
      <xdr:colOff>495300</xdr:colOff>
      <xdr:row>24</xdr:row>
      <xdr:rowOff>142874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576262</xdr:colOff>
      <xdr:row>26</xdr:row>
      <xdr:rowOff>0</xdr:rowOff>
    </xdr:from>
    <xdr:to>
      <xdr:col>17</xdr:col>
      <xdr:colOff>576262</xdr:colOff>
      <xdr:row>40</xdr:row>
      <xdr:rowOff>76200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671512</xdr:colOff>
      <xdr:row>7</xdr:row>
      <xdr:rowOff>104775</xdr:rowOff>
    </xdr:from>
    <xdr:to>
      <xdr:col>14</xdr:col>
      <xdr:colOff>561975</xdr:colOff>
      <xdr:row>27</xdr:row>
      <xdr:rowOff>47625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671512</xdr:colOff>
      <xdr:row>12</xdr:row>
      <xdr:rowOff>161925</xdr:rowOff>
    </xdr:from>
    <xdr:to>
      <xdr:col>16</xdr:col>
      <xdr:colOff>671512</xdr:colOff>
      <xdr:row>27</xdr:row>
      <xdr:rowOff>47625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</xdr:colOff>
      <xdr:row>21</xdr:row>
      <xdr:rowOff>9525</xdr:rowOff>
    </xdr:from>
    <xdr:to>
      <xdr:col>14</xdr:col>
      <xdr:colOff>19050</xdr:colOff>
      <xdr:row>38</xdr:row>
      <xdr:rowOff>180975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22409</xdr:colOff>
      <xdr:row>21</xdr:row>
      <xdr:rowOff>12887</xdr:rowOff>
    </xdr:from>
    <xdr:to>
      <xdr:col>17</xdr:col>
      <xdr:colOff>22409</xdr:colOff>
      <xdr:row>39</xdr:row>
      <xdr:rowOff>22412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24091</xdr:colOff>
      <xdr:row>3</xdr:row>
      <xdr:rowOff>0</xdr:rowOff>
    </xdr:from>
    <xdr:to>
      <xdr:col>17</xdr:col>
      <xdr:colOff>24091</xdr:colOff>
      <xdr:row>21</xdr:row>
      <xdr:rowOff>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22412</xdr:colOff>
      <xdr:row>2</xdr:row>
      <xdr:rowOff>190499</xdr:rowOff>
    </xdr:from>
    <xdr:to>
      <xdr:col>14</xdr:col>
      <xdr:colOff>12887</xdr:colOff>
      <xdr:row>20</xdr:row>
      <xdr:rowOff>180974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352985</xdr:colOff>
      <xdr:row>12</xdr:row>
      <xdr:rowOff>40341</xdr:rowOff>
    </xdr:from>
    <xdr:to>
      <xdr:col>23</xdr:col>
      <xdr:colOff>352985</xdr:colOff>
      <xdr:row>26</xdr:row>
      <xdr:rowOff>116541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180975</xdr:rowOff>
    </xdr:from>
    <xdr:to>
      <xdr:col>14</xdr:col>
      <xdr:colOff>0</xdr:colOff>
      <xdr:row>27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14287</xdr:colOff>
      <xdr:row>28</xdr:row>
      <xdr:rowOff>9525</xdr:rowOff>
    </xdr:from>
    <xdr:to>
      <xdr:col>14</xdr:col>
      <xdr:colOff>0</xdr:colOff>
      <xdr:row>42</xdr:row>
      <xdr:rowOff>85725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267260</xdr:colOff>
      <xdr:row>26</xdr:row>
      <xdr:rowOff>54349</xdr:rowOff>
    </xdr:from>
    <xdr:to>
      <xdr:col>28</xdr:col>
      <xdr:colOff>267260</xdr:colOff>
      <xdr:row>40</xdr:row>
      <xdr:rowOff>130549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192181</xdr:colOff>
      <xdr:row>42</xdr:row>
      <xdr:rowOff>85725</xdr:rowOff>
    </xdr:from>
    <xdr:to>
      <xdr:col>24</xdr:col>
      <xdr:colOff>211231</xdr:colOff>
      <xdr:row>56</xdr:row>
      <xdr:rowOff>161925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179294</xdr:colOff>
      <xdr:row>42</xdr:row>
      <xdr:rowOff>95250</xdr:rowOff>
    </xdr:from>
    <xdr:to>
      <xdr:col>28</xdr:col>
      <xdr:colOff>198344</xdr:colOff>
      <xdr:row>56</xdr:row>
      <xdr:rowOff>171450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267260</xdr:colOff>
      <xdr:row>56</xdr:row>
      <xdr:rowOff>161925</xdr:rowOff>
    </xdr:from>
    <xdr:to>
      <xdr:col>24</xdr:col>
      <xdr:colOff>267260</xdr:colOff>
      <xdr:row>71</xdr:row>
      <xdr:rowOff>47625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278467</xdr:colOff>
      <xdr:row>56</xdr:row>
      <xdr:rowOff>161925</xdr:rowOff>
    </xdr:from>
    <xdr:to>
      <xdr:col>27</xdr:col>
      <xdr:colOff>297517</xdr:colOff>
      <xdr:row>71</xdr:row>
      <xdr:rowOff>47625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676834</xdr:colOff>
      <xdr:row>68</xdr:row>
      <xdr:rowOff>29765</xdr:rowOff>
    </xdr:from>
    <xdr:to>
      <xdr:col>22</xdr:col>
      <xdr:colOff>519671</xdr:colOff>
      <xdr:row>69</xdr:row>
      <xdr:rowOff>28574</xdr:rowOff>
    </xdr:to>
    <xdr:sp macro="" textlink="">
      <xdr:nvSpPr>
        <xdr:cNvPr id="9" name="Rectangle à coins arrondis 8"/>
        <xdr:cNvSpPr/>
      </xdr:nvSpPr>
      <xdr:spPr>
        <a:xfrm>
          <a:off x="12868834" y="12983765"/>
          <a:ext cx="604837" cy="189309"/>
        </a:xfrm>
        <a:prstGeom prst="wedgeRoundRectCallout">
          <a:avLst>
            <a:gd name="adj1" fmla="val -55316"/>
            <a:gd name="adj2" fmla="val 7159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may-2008</a:t>
          </a:r>
        </a:p>
      </xdr:txBody>
    </xdr:sp>
    <xdr:clientData/>
  </xdr:twoCellAnchor>
  <xdr:twoCellAnchor>
    <xdr:from>
      <xdr:col>24</xdr:col>
      <xdr:colOff>664229</xdr:colOff>
      <xdr:row>68</xdr:row>
      <xdr:rowOff>29765</xdr:rowOff>
    </xdr:from>
    <xdr:to>
      <xdr:col>25</xdr:col>
      <xdr:colOff>454679</xdr:colOff>
      <xdr:row>69</xdr:row>
      <xdr:rowOff>28574</xdr:rowOff>
    </xdr:to>
    <xdr:sp macro="" textlink="">
      <xdr:nvSpPr>
        <xdr:cNvPr id="11" name="Rectangle à coins arrondis 10"/>
        <xdr:cNvSpPr/>
      </xdr:nvSpPr>
      <xdr:spPr>
        <a:xfrm>
          <a:off x="15142229" y="12983765"/>
          <a:ext cx="552450" cy="189309"/>
        </a:xfrm>
        <a:prstGeom prst="wedgeRoundRectCallout">
          <a:avLst>
            <a:gd name="adj1" fmla="val -55316"/>
            <a:gd name="adj2" fmla="val 7159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nov-2001</a:t>
          </a:r>
        </a:p>
      </xdr:txBody>
    </xdr:sp>
    <xdr:clientData/>
  </xdr:twoCellAnchor>
  <xdr:twoCellAnchor>
    <xdr:from>
      <xdr:col>26</xdr:col>
      <xdr:colOff>277276</xdr:colOff>
      <xdr:row>68</xdr:row>
      <xdr:rowOff>29765</xdr:rowOff>
    </xdr:from>
    <xdr:to>
      <xdr:col>27</xdr:col>
      <xdr:colOff>67726</xdr:colOff>
      <xdr:row>69</xdr:row>
      <xdr:rowOff>28574</xdr:rowOff>
    </xdr:to>
    <xdr:sp macro="" textlink="">
      <xdr:nvSpPr>
        <xdr:cNvPr id="12" name="Rectangle à coins arrondis 11"/>
        <xdr:cNvSpPr/>
      </xdr:nvSpPr>
      <xdr:spPr>
        <a:xfrm>
          <a:off x="16279276" y="12983765"/>
          <a:ext cx="552450" cy="189309"/>
        </a:xfrm>
        <a:prstGeom prst="wedgeRoundRectCallout">
          <a:avLst>
            <a:gd name="adj1" fmla="val 65374"/>
            <a:gd name="adj2" fmla="val 7788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nov-2021</a:t>
          </a:r>
        </a:p>
      </xdr:txBody>
    </xdr:sp>
    <xdr:clientData/>
  </xdr:twoCellAnchor>
  <xdr:twoCellAnchor>
    <xdr:from>
      <xdr:col>22</xdr:col>
      <xdr:colOff>563724</xdr:colOff>
      <xdr:row>68</xdr:row>
      <xdr:rowOff>29765</xdr:rowOff>
    </xdr:from>
    <xdr:to>
      <xdr:col>23</xdr:col>
      <xdr:colOff>406561</xdr:colOff>
      <xdr:row>69</xdr:row>
      <xdr:rowOff>28574</xdr:rowOff>
    </xdr:to>
    <xdr:sp macro="" textlink="">
      <xdr:nvSpPr>
        <xdr:cNvPr id="13" name="Rectangle à coins arrondis 12"/>
        <xdr:cNvSpPr/>
      </xdr:nvSpPr>
      <xdr:spPr>
        <a:xfrm>
          <a:off x="13517724" y="12983765"/>
          <a:ext cx="604837" cy="189309"/>
        </a:xfrm>
        <a:prstGeom prst="wedgeRoundRectCallout">
          <a:avLst>
            <a:gd name="adj1" fmla="val 113975"/>
            <a:gd name="adj2" fmla="val 81025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sept-2021</a:t>
          </a:r>
        </a:p>
      </xdr:txBody>
    </xdr:sp>
    <xdr:clientData/>
  </xdr:twoCellAnchor>
  <xdr:twoCellAnchor>
    <xdr:from>
      <xdr:col>21</xdr:col>
      <xdr:colOff>620805</xdr:colOff>
      <xdr:row>54</xdr:row>
      <xdr:rowOff>23812</xdr:rowOff>
    </xdr:from>
    <xdr:to>
      <xdr:col>22</xdr:col>
      <xdr:colOff>463642</xdr:colOff>
      <xdr:row>55</xdr:row>
      <xdr:rowOff>22621</xdr:rowOff>
    </xdr:to>
    <xdr:sp macro="" textlink="">
      <xdr:nvSpPr>
        <xdr:cNvPr id="14" name="Rectangle à coins arrondis 13"/>
        <xdr:cNvSpPr/>
      </xdr:nvSpPr>
      <xdr:spPr>
        <a:xfrm>
          <a:off x="12812805" y="10310812"/>
          <a:ext cx="604837" cy="189309"/>
        </a:xfrm>
        <a:prstGeom prst="wedgeRoundRectCallout">
          <a:avLst>
            <a:gd name="adj1" fmla="val -55316"/>
            <a:gd name="adj2" fmla="val 7159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sept-2003</a:t>
          </a:r>
        </a:p>
      </xdr:txBody>
    </xdr:sp>
    <xdr:clientData/>
  </xdr:twoCellAnchor>
  <xdr:twoCellAnchor>
    <xdr:from>
      <xdr:col>25</xdr:col>
      <xdr:colOff>574582</xdr:colOff>
      <xdr:row>54</xdr:row>
      <xdr:rowOff>23812</xdr:rowOff>
    </xdr:from>
    <xdr:to>
      <xdr:col>26</xdr:col>
      <xdr:colOff>465044</xdr:colOff>
      <xdr:row>55</xdr:row>
      <xdr:rowOff>22621</xdr:rowOff>
    </xdr:to>
    <xdr:sp macro="" textlink="">
      <xdr:nvSpPr>
        <xdr:cNvPr id="15" name="Rectangle à coins arrondis 14"/>
        <xdr:cNvSpPr/>
      </xdr:nvSpPr>
      <xdr:spPr>
        <a:xfrm>
          <a:off x="15814582" y="10310812"/>
          <a:ext cx="652462" cy="189309"/>
        </a:xfrm>
        <a:prstGeom prst="wedgeRoundRectCallout">
          <a:avLst>
            <a:gd name="adj1" fmla="val -55316"/>
            <a:gd name="adj2" fmla="val 7159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march-2007</a:t>
          </a:r>
        </a:p>
      </xdr:txBody>
    </xdr:sp>
    <xdr:clientData/>
  </xdr:twoCellAnchor>
  <xdr:twoCellAnchor>
    <xdr:from>
      <xdr:col>26</xdr:col>
      <xdr:colOff>521005</xdr:colOff>
      <xdr:row>54</xdr:row>
      <xdr:rowOff>23812</xdr:rowOff>
    </xdr:from>
    <xdr:to>
      <xdr:col>27</xdr:col>
      <xdr:colOff>311455</xdr:colOff>
      <xdr:row>55</xdr:row>
      <xdr:rowOff>22621</xdr:rowOff>
    </xdr:to>
    <xdr:sp macro="" textlink="">
      <xdr:nvSpPr>
        <xdr:cNvPr id="16" name="Rectangle à coins arrondis 15"/>
        <xdr:cNvSpPr/>
      </xdr:nvSpPr>
      <xdr:spPr>
        <a:xfrm>
          <a:off x="16523005" y="10310812"/>
          <a:ext cx="552450" cy="189309"/>
        </a:xfrm>
        <a:prstGeom prst="wedgeRoundRectCallout">
          <a:avLst>
            <a:gd name="adj1" fmla="val 122486"/>
            <a:gd name="adj2" fmla="val 68446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nov-2015</a:t>
          </a:r>
        </a:p>
      </xdr:txBody>
    </xdr:sp>
    <xdr:clientData/>
  </xdr:twoCellAnchor>
  <xdr:twoCellAnchor>
    <xdr:from>
      <xdr:col>22</xdr:col>
      <xdr:colOff>507695</xdr:colOff>
      <xdr:row>54</xdr:row>
      <xdr:rowOff>23812</xdr:rowOff>
    </xdr:from>
    <xdr:to>
      <xdr:col>23</xdr:col>
      <xdr:colOff>350532</xdr:colOff>
      <xdr:row>55</xdr:row>
      <xdr:rowOff>22621</xdr:rowOff>
    </xdr:to>
    <xdr:sp macro="" textlink="">
      <xdr:nvSpPr>
        <xdr:cNvPr id="17" name="Rectangle à coins arrondis 16"/>
        <xdr:cNvSpPr/>
      </xdr:nvSpPr>
      <xdr:spPr>
        <a:xfrm>
          <a:off x="13461695" y="10310812"/>
          <a:ext cx="604837" cy="189309"/>
        </a:xfrm>
        <a:prstGeom prst="wedgeRoundRectCallout">
          <a:avLst>
            <a:gd name="adj1" fmla="val 113975"/>
            <a:gd name="adj2" fmla="val 81025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aug-2019</a:t>
          </a:r>
        </a:p>
      </xdr:txBody>
    </xdr:sp>
    <xdr:clientData/>
  </xdr:twoCellAnchor>
  <xdr:twoCellAnchor>
    <xdr:from>
      <xdr:col>13</xdr:col>
      <xdr:colOff>735725</xdr:colOff>
      <xdr:row>56</xdr:row>
      <xdr:rowOff>139108</xdr:rowOff>
    </xdr:from>
    <xdr:to>
      <xdr:col>17</xdr:col>
      <xdr:colOff>7343</xdr:colOff>
      <xdr:row>71</xdr:row>
      <xdr:rowOff>38256</xdr:rowOff>
    </xdr:to>
    <xdr:graphicFrame macro="">
      <xdr:nvGraphicFramePr>
        <xdr:cNvPr id="18" name="Graphique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750794</xdr:colOff>
      <xdr:row>56</xdr:row>
      <xdr:rowOff>145677</xdr:rowOff>
    </xdr:from>
    <xdr:to>
      <xdr:col>13</xdr:col>
      <xdr:colOff>750794</xdr:colOff>
      <xdr:row>71</xdr:row>
      <xdr:rowOff>33618</xdr:rowOff>
    </xdr:to>
    <xdr:graphicFrame macro="">
      <xdr:nvGraphicFramePr>
        <xdr:cNvPr id="19" name="Graphique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729155</xdr:colOff>
      <xdr:row>42</xdr:row>
      <xdr:rowOff>83078</xdr:rowOff>
    </xdr:from>
    <xdr:to>
      <xdr:col>17</xdr:col>
      <xdr:colOff>773</xdr:colOff>
      <xdr:row>56</xdr:row>
      <xdr:rowOff>159278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739588</xdr:colOff>
      <xdr:row>42</xdr:row>
      <xdr:rowOff>67235</xdr:rowOff>
    </xdr:from>
    <xdr:to>
      <xdr:col>13</xdr:col>
      <xdr:colOff>750794</xdr:colOff>
      <xdr:row>56</xdr:row>
      <xdr:rowOff>143435</xdr:rowOff>
    </xdr:to>
    <xdr:graphicFrame macro="">
      <xdr:nvGraphicFramePr>
        <xdr:cNvPr id="21" name="Graphique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27</xdr:row>
      <xdr:rowOff>190499</xdr:rowOff>
    </xdr:from>
    <xdr:to>
      <xdr:col>17</xdr:col>
      <xdr:colOff>11206</xdr:colOff>
      <xdr:row>42</xdr:row>
      <xdr:rowOff>76199</xdr:rowOff>
    </xdr:to>
    <xdr:graphicFrame macro="">
      <xdr:nvGraphicFramePr>
        <xdr:cNvPr id="22" name="Graphique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igration_de_OneDrivePerso\Documents\3Supmeca\01-Encadrement\_Obso-AdrienHeloiseCamille2022\DATA_ST_MICRO_SUI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plifiers dans Comparators"/>
      <sheetName val="Automotive analog and power"/>
      <sheetName val="Automotive Microcontrollers"/>
      <sheetName val="Diodes and rectifiers"/>
      <sheetName val="Imaging and Photonics solutions"/>
      <sheetName val="Interfaces and Transceivers"/>
      <sheetName val="Memories"/>
      <sheetName val="Mems and Sensors"/>
      <sheetName val="Microcontrollers and microproce"/>
      <sheetName val="Motor Drivers"/>
      <sheetName val="NFC"/>
      <sheetName val="Positioning"/>
      <sheetName val="Power Management"/>
      <sheetName val="Power Modules and IPM"/>
      <sheetName val="Power Transistors"/>
      <sheetName val="Protections and EMI filters"/>
      <sheetName val="SIC Devices"/>
      <sheetName val="Switchers dans multiplexers"/>
      <sheetName val="Wireless Connectivity"/>
    </sheetNames>
    <sheetDataSet>
      <sheetData sheetId="0">
        <row r="2">
          <cell r="M2">
            <v>19</v>
          </cell>
          <cell r="N2">
            <v>29</v>
          </cell>
        </row>
        <row r="3">
          <cell r="M3">
            <v>17</v>
          </cell>
          <cell r="N3">
            <v>27</v>
          </cell>
        </row>
        <row r="4">
          <cell r="M4">
            <v>19</v>
          </cell>
          <cell r="N4">
            <v>29</v>
          </cell>
        </row>
        <row r="5">
          <cell r="M5">
            <v>0</v>
          </cell>
          <cell r="N5">
            <v>6</v>
          </cell>
        </row>
        <row r="6">
          <cell r="M6">
            <v>17</v>
          </cell>
          <cell r="N6">
            <v>27</v>
          </cell>
        </row>
        <row r="7">
          <cell r="M7">
            <v>17</v>
          </cell>
          <cell r="N7">
            <v>27</v>
          </cell>
        </row>
        <row r="8">
          <cell r="M8">
            <v>17</v>
          </cell>
          <cell r="N8">
            <v>27</v>
          </cell>
        </row>
        <row r="9">
          <cell r="M9">
            <v>9</v>
          </cell>
          <cell r="N9">
            <v>19</v>
          </cell>
        </row>
        <row r="10">
          <cell r="M10">
            <v>5</v>
          </cell>
          <cell r="N10">
            <v>15</v>
          </cell>
        </row>
        <row r="13">
          <cell r="M13">
            <v>5</v>
          </cell>
          <cell r="N13">
            <v>15</v>
          </cell>
        </row>
        <row r="15">
          <cell r="M15">
            <v>0</v>
          </cell>
          <cell r="N15">
            <v>7</v>
          </cell>
        </row>
        <row r="17">
          <cell r="M17">
            <v>17</v>
          </cell>
          <cell r="N17">
            <v>27</v>
          </cell>
        </row>
        <row r="18">
          <cell r="M18">
            <v>9</v>
          </cell>
          <cell r="N18">
            <v>19</v>
          </cell>
        </row>
        <row r="19">
          <cell r="M19">
            <v>14</v>
          </cell>
          <cell r="N19">
            <v>24</v>
          </cell>
        </row>
        <row r="20">
          <cell r="M20">
            <v>14</v>
          </cell>
          <cell r="N20">
            <v>24</v>
          </cell>
        </row>
        <row r="21">
          <cell r="M21">
            <v>5</v>
          </cell>
          <cell r="N21">
            <v>15</v>
          </cell>
        </row>
        <row r="23">
          <cell r="M23">
            <v>2</v>
          </cell>
          <cell r="N23">
            <v>12</v>
          </cell>
        </row>
        <row r="24">
          <cell r="M24">
            <v>8</v>
          </cell>
          <cell r="N24">
            <v>18</v>
          </cell>
        </row>
        <row r="25">
          <cell r="M25">
            <v>8</v>
          </cell>
          <cell r="N25">
            <v>18</v>
          </cell>
        </row>
        <row r="26">
          <cell r="M26">
            <v>2</v>
          </cell>
          <cell r="N26">
            <v>12</v>
          </cell>
        </row>
        <row r="27">
          <cell r="M27">
            <v>8</v>
          </cell>
          <cell r="N27">
            <v>18</v>
          </cell>
        </row>
        <row r="28">
          <cell r="M28">
            <v>5</v>
          </cell>
          <cell r="N28">
            <v>15</v>
          </cell>
        </row>
        <row r="29">
          <cell r="M29">
            <v>5</v>
          </cell>
          <cell r="N29">
            <v>15</v>
          </cell>
        </row>
        <row r="30">
          <cell r="M30">
            <v>5</v>
          </cell>
          <cell r="N30">
            <v>15</v>
          </cell>
        </row>
        <row r="39">
          <cell r="M39">
            <v>14</v>
          </cell>
          <cell r="N39">
            <v>24</v>
          </cell>
        </row>
        <row r="40">
          <cell r="M40">
            <v>10</v>
          </cell>
          <cell r="N40">
            <v>20</v>
          </cell>
        </row>
        <row r="41">
          <cell r="M41">
            <v>11</v>
          </cell>
          <cell r="N41">
            <v>21</v>
          </cell>
        </row>
        <row r="42">
          <cell r="M42">
            <v>11</v>
          </cell>
          <cell r="N42">
            <v>21</v>
          </cell>
        </row>
        <row r="55">
          <cell r="M55">
            <v>12</v>
          </cell>
          <cell r="N55">
            <v>22</v>
          </cell>
        </row>
        <row r="56">
          <cell r="M56">
            <v>8</v>
          </cell>
          <cell r="N56">
            <v>18</v>
          </cell>
        </row>
        <row r="57">
          <cell r="M57">
            <v>8</v>
          </cell>
          <cell r="N57">
            <v>18</v>
          </cell>
        </row>
        <row r="58">
          <cell r="M58">
            <v>8</v>
          </cell>
          <cell r="N58">
            <v>18</v>
          </cell>
        </row>
        <row r="59">
          <cell r="M59">
            <v>4</v>
          </cell>
          <cell r="N59">
            <v>14</v>
          </cell>
        </row>
        <row r="60">
          <cell r="M60">
            <v>4</v>
          </cell>
          <cell r="N60">
            <v>14</v>
          </cell>
        </row>
        <row r="61">
          <cell r="M61">
            <v>0</v>
          </cell>
          <cell r="N61">
            <v>10</v>
          </cell>
        </row>
        <row r="62">
          <cell r="M62">
            <v>4</v>
          </cell>
          <cell r="N62">
            <v>14</v>
          </cell>
        </row>
        <row r="63">
          <cell r="M63">
            <v>15</v>
          </cell>
          <cell r="N63">
            <v>25</v>
          </cell>
        </row>
        <row r="64">
          <cell r="M64">
            <v>15</v>
          </cell>
          <cell r="N64">
            <v>25</v>
          </cell>
        </row>
        <row r="65">
          <cell r="M65">
            <v>15</v>
          </cell>
          <cell r="N65">
            <v>25</v>
          </cell>
        </row>
        <row r="66">
          <cell r="M66">
            <v>15</v>
          </cell>
          <cell r="N66">
            <v>25</v>
          </cell>
        </row>
        <row r="67">
          <cell r="M67">
            <v>15</v>
          </cell>
          <cell r="N67">
            <v>25</v>
          </cell>
        </row>
        <row r="68">
          <cell r="M68">
            <v>15</v>
          </cell>
          <cell r="N68">
            <v>25</v>
          </cell>
        </row>
        <row r="69">
          <cell r="M69">
            <v>8</v>
          </cell>
          <cell r="N69">
            <v>18</v>
          </cell>
        </row>
        <row r="70">
          <cell r="M70">
            <v>8</v>
          </cell>
          <cell r="N70">
            <v>18</v>
          </cell>
        </row>
        <row r="71">
          <cell r="M71">
            <v>8</v>
          </cell>
          <cell r="N71">
            <v>18</v>
          </cell>
        </row>
        <row r="72">
          <cell r="M72">
            <v>8</v>
          </cell>
          <cell r="N72">
            <v>18</v>
          </cell>
        </row>
        <row r="73">
          <cell r="M73">
            <v>12</v>
          </cell>
          <cell r="N73">
            <v>22</v>
          </cell>
        </row>
        <row r="74">
          <cell r="M74">
            <v>12</v>
          </cell>
          <cell r="N74">
            <v>22</v>
          </cell>
        </row>
        <row r="75">
          <cell r="M75">
            <v>12</v>
          </cell>
          <cell r="N75">
            <v>22</v>
          </cell>
        </row>
        <row r="76">
          <cell r="M76">
            <v>12</v>
          </cell>
          <cell r="N76">
            <v>22</v>
          </cell>
        </row>
        <row r="77">
          <cell r="M77">
            <v>10</v>
          </cell>
          <cell r="N77">
            <v>20</v>
          </cell>
        </row>
        <row r="78">
          <cell r="M78">
            <v>10</v>
          </cell>
          <cell r="N78">
            <v>20</v>
          </cell>
        </row>
        <row r="79">
          <cell r="M79">
            <v>10</v>
          </cell>
          <cell r="N79">
            <v>20</v>
          </cell>
        </row>
        <row r="80">
          <cell r="M80">
            <v>10</v>
          </cell>
          <cell r="N80">
            <v>20</v>
          </cell>
        </row>
        <row r="81">
          <cell r="M81">
            <v>12</v>
          </cell>
          <cell r="N81">
            <v>22</v>
          </cell>
        </row>
        <row r="82">
          <cell r="M82">
            <v>12</v>
          </cell>
          <cell r="N82">
            <v>22</v>
          </cell>
        </row>
        <row r="83">
          <cell r="M83">
            <v>8</v>
          </cell>
          <cell r="N83">
            <v>18</v>
          </cell>
        </row>
        <row r="84">
          <cell r="M84">
            <v>8</v>
          </cell>
          <cell r="N84">
            <v>18</v>
          </cell>
        </row>
        <row r="85">
          <cell r="M85">
            <v>8</v>
          </cell>
          <cell r="N85">
            <v>18</v>
          </cell>
        </row>
        <row r="86">
          <cell r="M86">
            <v>8</v>
          </cell>
          <cell r="N86">
            <v>18</v>
          </cell>
        </row>
        <row r="87">
          <cell r="M87">
            <v>8</v>
          </cell>
          <cell r="N87">
            <v>18</v>
          </cell>
        </row>
        <row r="88">
          <cell r="M88">
            <v>8</v>
          </cell>
          <cell r="N88">
            <v>18</v>
          </cell>
        </row>
        <row r="89">
          <cell r="M89">
            <v>0</v>
          </cell>
          <cell r="N89">
            <v>8</v>
          </cell>
        </row>
        <row r="93">
          <cell r="M93">
            <v>0</v>
          </cell>
          <cell r="N93">
            <v>9</v>
          </cell>
        </row>
        <row r="94">
          <cell r="M94">
            <v>0</v>
          </cell>
          <cell r="N94">
            <v>10</v>
          </cell>
        </row>
        <row r="95">
          <cell r="M95">
            <v>9</v>
          </cell>
          <cell r="N95">
            <v>19</v>
          </cell>
        </row>
        <row r="96">
          <cell r="M96">
            <v>9</v>
          </cell>
          <cell r="N96">
            <v>19</v>
          </cell>
        </row>
        <row r="97">
          <cell r="M97">
            <v>9</v>
          </cell>
          <cell r="N97">
            <v>19</v>
          </cell>
        </row>
        <row r="98">
          <cell r="M98">
            <v>9</v>
          </cell>
          <cell r="N98">
            <v>19</v>
          </cell>
        </row>
        <row r="99">
          <cell r="M99">
            <v>9</v>
          </cell>
          <cell r="N99">
            <v>19</v>
          </cell>
        </row>
        <row r="100">
          <cell r="M100">
            <v>9</v>
          </cell>
          <cell r="N100">
            <v>19</v>
          </cell>
        </row>
        <row r="101">
          <cell r="M101">
            <v>9</v>
          </cell>
          <cell r="N101">
            <v>19</v>
          </cell>
        </row>
        <row r="102">
          <cell r="M102">
            <v>9</v>
          </cell>
          <cell r="N102">
            <v>19</v>
          </cell>
        </row>
        <row r="103">
          <cell r="M103">
            <v>9</v>
          </cell>
          <cell r="N103">
            <v>19</v>
          </cell>
        </row>
        <row r="104">
          <cell r="M104">
            <v>9</v>
          </cell>
          <cell r="N104">
            <v>19</v>
          </cell>
        </row>
        <row r="109">
          <cell r="M109">
            <v>10</v>
          </cell>
          <cell r="N109">
            <v>20</v>
          </cell>
        </row>
        <row r="113">
          <cell r="M113">
            <v>5</v>
          </cell>
          <cell r="N113">
            <v>15</v>
          </cell>
        </row>
        <row r="114">
          <cell r="M114">
            <v>7</v>
          </cell>
          <cell r="N114">
            <v>17</v>
          </cell>
        </row>
        <row r="115">
          <cell r="M115">
            <v>5</v>
          </cell>
          <cell r="N115">
            <v>15</v>
          </cell>
        </row>
        <row r="116">
          <cell r="M116">
            <v>6</v>
          </cell>
          <cell r="N116">
            <v>16</v>
          </cell>
        </row>
        <row r="117">
          <cell r="M117">
            <v>8</v>
          </cell>
          <cell r="N117">
            <v>18</v>
          </cell>
        </row>
        <row r="118">
          <cell r="M118">
            <v>8</v>
          </cell>
          <cell r="N118">
            <v>18</v>
          </cell>
        </row>
        <row r="119">
          <cell r="M119">
            <v>8</v>
          </cell>
          <cell r="N119">
            <v>18</v>
          </cell>
        </row>
        <row r="120">
          <cell r="M120">
            <v>8</v>
          </cell>
          <cell r="N120">
            <v>18</v>
          </cell>
        </row>
        <row r="121">
          <cell r="M121">
            <v>8</v>
          </cell>
          <cell r="N121">
            <v>18</v>
          </cell>
        </row>
        <row r="122">
          <cell r="M122">
            <v>8</v>
          </cell>
          <cell r="N122">
            <v>18</v>
          </cell>
        </row>
        <row r="123">
          <cell r="M123">
            <v>8</v>
          </cell>
          <cell r="N123">
            <v>18</v>
          </cell>
        </row>
        <row r="124">
          <cell r="M124">
            <v>8</v>
          </cell>
          <cell r="N124">
            <v>18</v>
          </cell>
        </row>
        <row r="125">
          <cell r="M125">
            <v>8</v>
          </cell>
          <cell r="N125">
            <v>18</v>
          </cell>
        </row>
        <row r="126">
          <cell r="M126">
            <v>8</v>
          </cell>
          <cell r="N126">
            <v>18</v>
          </cell>
        </row>
        <row r="127">
          <cell r="M127">
            <v>8</v>
          </cell>
          <cell r="N127">
            <v>18</v>
          </cell>
        </row>
        <row r="128">
          <cell r="M128">
            <v>8</v>
          </cell>
          <cell r="N128">
            <v>18</v>
          </cell>
        </row>
        <row r="129">
          <cell r="M129">
            <v>7</v>
          </cell>
          <cell r="N129">
            <v>17</v>
          </cell>
        </row>
        <row r="130">
          <cell r="M130">
            <v>7</v>
          </cell>
          <cell r="N130">
            <v>17</v>
          </cell>
        </row>
        <row r="131">
          <cell r="M131">
            <v>7</v>
          </cell>
          <cell r="N131">
            <v>17</v>
          </cell>
        </row>
        <row r="132">
          <cell r="M132">
            <v>6</v>
          </cell>
          <cell r="N132">
            <v>16</v>
          </cell>
        </row>
        <row r="133">
          <cell r="M133">
            <v>6</v>
          </cell>
          <cell r="N133">
            <v>16</v>
          </cell>
        </row>
        <row r="134">
          <cell r="M134">
            <v>6</v>
          </cell>
          <cell r="N134">
            <v>16</v>
          </cell>
        </row>
        <row r="135">
          <cell r="M135">
            <v>8</v>
          </cell>
          <cell r="N135">
            <v>18</v>
          </cell>
        </row>
        <row r="136">
          <cell r="M136">
            <v>8</v>
          </cell>
          <cell r="N136">
            <v>18</v>
          </cell>
        </row>
        <row r="137">
          <cell r="M137">
            <v>8</v>
          </cell>
          <cell r="N137">
            <v>18</v>
          </cell>
        </row>
        <row r="138">
          <cell r="M138">
            <v>8</v>
          </cell>
          <cell r="N138">
            <v>18</v>
          </cell>
        </row>
        <row r="139">
          <cell r="M139">
            <v>8</v>
          </cell>
          <cell r="N139">
            <v>18</v>
          </cell>
        </row>
        <row r="140">
          <cell r="M140">
            <v>8</v>
          </cell>
          <cell r="N140">
            <v>18</v>
          </cell>
        </row>
        <row r="145">
          <cell r="M145">
            <v>1</v>
          </cell>
          <cell r="N145">
            <v>11</v>
          </cell>
        </row>
        <row r="147">
          <cell r="M147">
            <v>1</v>
          </cell>
          <cell r="N147">
            <v>11</v>
          </cell>
        </row>
        <row r="148">
          <cell r="M148">
            <v>0</v>
          </cell>
          <cell r="N148">
            <v>10</v>
          </cell>
        </row>
      </sheetData>
      <sheetData sheetId="1"/>
      <sheetData sheetId="2">
        <row r="17">
          <cell r="M17">
            <v>4</v>
          </cell>
          <cell r="N17">
            <v>24</v>
          </cell>
        </row>
        <row r="18">
          <cell r="M18">
            <v>4</v>
          </cell>
          <cell r="N18">
            <v>24</v>
          </cell>
        </row>
        <row r="19">
          <cell r="M19">
            <v>4</v>
          </cell>
          <cell r="N19">
            <v>24</v>
          </cell>
        </row>
        <row r="20">
          <cell r="M20">
            <v>4</v>
          </cell>
          <cell r="N20">
            <v>24</v>
          </cell>
        </row>
        <row r="27">
          <cell r="M27">
            <v>3</v>
          </cell>
          <cell r="N27">
            <v>23</v>
          </cell>
        </row>
        <row r="28">
          <cell r="M28">
            <v>3</v>
          </cell>
          <cell r="N28">
            <v>23</v>
          </cell>
        </row>
        <row r="29">
          <cell r="M29">
            <v>3</v>
          </cell>
          <cell r="N29">
            <v>23</v>
          </cell>
        </row>
        <row r="30">
          <cell r="M30">
            <v>3</v>
          </cell>
          <cell r="N30">
            <v>23</v>
          </cell>
        </row>
        <row r="34">
          <cell r="M34">
            <v>3</v>
          </cell>
          <cell r="N34">
            <v>23</v>
          </cell>
        </row>
        <row r="46">
          <cell r="M46">
            <v>1</v>
          </cell>
          <cell r="N46">
            <v>21</v>
          </cell>
        </row>
        <row r="47">
          <cell r="M47">
            <v>1</v>
          </cell>
          <cell r="N47">
            <v>21</v>
          </cell>
        </row>
        <row r="48">
          <cell r="M48">
            <v>3</v>
          </cell>
          <cell r="N48">
            <v>23</v>
          </cell>
        </row>
        <row r="49">
          <cell r="M49">
            <v>3</v>
          </cell>
          <cell r="N49">
            <v>23</v>
          </cell>
        </row>
        <row r="50">
          <cell r="M50">
            <v>3</v>
          </cell>
          <cell r="N50">
            <v>23</v>
          </cell>
        </row>
        <row r="59">
          <cell r="M59">
            <v>1</v>
          </cell>
          <cell r="N59">
            <v>21</v>
          </cell>
        </row>
        <row r="60">
          <cell r="M60">
            <v>1</v>
          </cell>
          <cell r="N60">
            <v>21</v>
          </cell>
        </row>
        <row r="61">
          <cell r="M61">
            <v>2</v>
          </cell>
          <cell r="N61">
            <v>17</v>
          </cell>
        </row>
        <row r="62">
          <cell r="M62">
            <v>2</v>
          </cell>
          <cell r="N62">
            <v>17</v>
          </cell>
        </row>
        <row r="63">
          <cell r="M63">
            <v>2</v>
          </cell>
          <cell r="N63">
            <v>17</v>
          </cell>
        </row>
        <row r="64">
          <cell r="M64">
            <v>2</v>
          </cell>
          <cell r="N64">
            <v>17</v>
          </cell>
        </row>
        <row r="65">
          <cell r="M65">
            <v>0</v>
          </cell>
          <cell r="N65">
            <v>15</v>
          </cell>
        </row>
        <row r="66">
          <cell r="M66">
            <v>0</v>
          </cell>
          <cell r="N66">
            <v>15</v>
          </cell>
        </row>
      </sheetData>
      <sheetData sheetId="3">
        <row r="2">
          <cell r="M2">
            <v>0</v>
          </cell>
          <cell r="N2">
            <v>7</v>
          </cell>
        </row>
        <row r="3">
          <cell r="M3">
            <v>16</v>
          </cell>
          <cell r="N3">
            <v>26</v>
          </cell>
        </row>
        <row r="4">
          <cell r="M4">
            <v>5</v>
          </cell>
          <cell r="N4">
            <v>15</v>
          </cell>
        </row>
        <row r="5">
          <cell r="M5">
            <v>16</v>
          </cell>
          <cell r="N5">
            <v>26</v>
          </cell>
        </row>
        <row r="6">
          <cell r="M6">
            <v>16</v>
          </cell>
          <cell r="N6">
            <v>26</v>
          </cell>
        </row>
        <row r="7">
          <cell r="M7">
            <v>16</v>
          </cell>
          <cell r="N7">
            <v>26</v>
          </cell>
        </row>
        <row r="8">
          <cell r="M8">
            <v>16</v>
          </cell>
          <cell r="N8">
            <v>26</v>
          </cell>
        </row>
        <row r="9">
          <cell r="M9">
            <v>16</v>
          </cell>
          <cell r="N9">
            <v>26</v>
          </cell>
        </row>
        <row r="10">
          <cell r="M10">
            <v>16</v>
          </cell>
          <cell r="N10">
            <v>26</v>
          </cell>
        </row>
        <row r="11">
          <cell r="M11">
            <v>16</v>
          </cell>
          <cell r="N11">
            <v>26</v>
          </cell>
        </row>
        <row r="12">
          <cell r="M12">
            <v>16</v>
          </cell>
          <cell r="N12">
            <v>26</v>
          </cell>
        </row>
        <row r="13">
          <cell r="M13">
            <v>5</v>
          </cell>
          <cell r="N13">
            <v>15</v>
          </cell>
        </row>
        <row r="14">
          <cell r="M14">
            <v>16</v>
          </cell>
          <cell r="N14">
            <v>26</v>
          </cell>
        </row>
        <row r="15">
          <cell r="M15">
            <v>16</v>
          </cell>
          <cell r="N15">
            <v>26</v>
          </cell>
        </row>
        <row r="16">
          <cell r="M16">
            <v>16</v>
          </cell>
          <cell r="N16">
            <v>26</v>
          </cell>
        </row>
        <row r="17">
          <cell r="M17">
            <v>16</v>
          </cell>
          <cell r="N17">
            <v>26</v>
          </cell>
        </row>
        <row r="18">
          <cell r="M18">
            <v>16</v>
          </cell>
          <cell r="N18">
            <v>26</v>
          </cell>
        </row>
        <row r="19">
          <cell r="M19">
            <v>0</v>
          </cell>
          <cell r="N19">
            <v>9</v>
          </cell>
        </row>
        <row r="20">
          <cell r="M20">
            <v>0</v>
          </cell>
          <cell r="N20">
            <v>10</v>
          </cell>
        </row>
        <row r="21">
          <cell r="M21">
            <v>16</v>
          </cell>
          <cell r="N21">
            <v>26</v>
          </cell>
        </row>
        <row r="22">
          <cell r="M22">
            <v>16</v>
          </cell>
          <cell r="N22">
            <v>26</v>
          </cell>
        </row>
        <row r="23">
          <cell r="M23">
            <v>5</v>
          </cell>
          <cell r="N23">
            <v>15</v>
          </cell>
        </row>
        <row r="24">
          <cell r="M24">
            <v>0</v>
          </cell>
          <cell r="N24">
            <v>9</v>
          </cell>
        </row>
        <row r="25">
          <cell r="M25">
            <v>16</v>
          </cell>
          <cell r="N25">
            <v>26</v>
          </cell>
        </row>
        <row r="26">
          <cell r="M26">
            <v>0</v>
          </cell>
          <cell r="N26">
            <v>7</v>
          </cell>
        </row>
        <row r="27">
          <cell r="M27">
            <v>1</v>
          </cell>
          <cell r="N27">
            <v>8</v>
          </cell>
        </row>
        <row r="28">
          <cell r="M28">
            <v>1</v>
          </cell>
          <cell r="N28">
            <v>8</v>
          </cell>
        </row>
        <row r="29">
          <cell r="M29">
            <v>1</v>
          </cell>
          <cell r="N29">
            <v>8</v>
          </cell>
        </row>
      </sheetData>
      <sheetData sheetId="4">
        <row r="2">
          <cell r="M2">
            <v>0</v>
          </cell>
          <cell r="N2">
            <v>7</v>
          </cell>
        </row>
        <row r="3">
          <cell r="M3">
            <v>2</v>
          </cell>
          <cell r="N3">
            <v>9</v>
          </cell>
        </row>
        <row r="4">
          <cell r="M4">
            <v>1</v>
          </cell>
          <cell r="N4">
            <v>8</v>
          </cell>
        </row>
        <row r="5">
          <cell r="M5">
            <v>0</v>
          </cell>
          <cell r="N5">
            <v>7</v>
          </cell>
        </row>
        <row r="6">
          <cell r="M6">
            <v>0</v>
          </cell>
          <cell r="N6">
            <v>6</v>
          </cell>
        </row>
        <row r="7">
          <cell r="M7">
            <v>0</v>
          </cell>
          <cell r="N7">
            <v>7</v>
          </cell>
        </row>
        <row r="8">
          <cell r="M8">
            <v>5</v>
          </cell>
          <cell r="N8">
            <v>12</v>
          </cell>
        </row>
        <row r="9">
          <cell r="M9">
            <v>5</v>
          </cell>
          <cell r="N9">
            <v>12</v>
          </cell>
        </row>
      </sheetData>
      <sheetData sheetId="5">
        <row r="2">
          <cell r="M2">
            <v>6</v>
          </cell>
          <cell r="N2">
            <v>16</v>
          </cell>
        </row>
        <row r="3">
          <cell r="M3">
            <v>0</v>
          </cell>
          <cell r="N3">
            <v>10</v>
          </cell>
        </row>
        <row r="4">
          <cell r="M4">
            <v>0</v>
          </cell>
          <cell r="N4">
            <v>15</v>
          </cell>
        </row>
        <row r="5">
          <cell r="M5">
            <v>0</v>
          </cell>
          <cell r="N5">
            <v>9</v>
          </cell>
        </row>
        <row r="6">
          <cell r="M6">
            <v>2</v>
          </cell>
          <cell r="N6">
            <v>12</v>
          </cell>
        </row>
        <row r="7">
          <cell r="M7">
            <v>1</v>
          </cell>
          <cell r="N7">
            <v>11</v>
          </cell>
        </row>
      </sheetData>
      <sheetData sheetId="6">
        <row r="2">
          <cell r="M2">
            <v>6</v>
          </cell>
          <cell r="N2">
            <v>16</v>
          </cell>
        </row>
        <row r="7">
          <cell r="M7">
            <v>4</v>
          </cell>
          <cell r="N7">
            <v>14</v>
          </cell>
        </row>
        <row r="9">
          <cell r="M9">
            <v>6</v>
          </cell>
          <cell r="N9">
            <v>16</v>
          </cell>
        </row>
        <row r="15">
          <cell r="M15">
            <v>4</v>
          </cell>
          <cell r="N15">
            <v>14</v>
          </cell>
        </row>
        <row r="16">
          <cell r="M16">
            <v>6</v>
          </cell>
          <cell r="N16">
            <v>16</v>
          </cell>
        </row>
        <row r="18">
          <cell r="M18">
            <v>4</v>
          </cell>
          <cell r="N18">
            <v>14</v>
          </cell>
        </row>
        <row r="23">
          <cell r="M23">
            <v>4</v>
          </cell>
          <cell r="N23">
            <v>14</v>
          </cell>
        </row>
        <row r="24">
          <cell r="M24">
            <v>3</v>
          </cell>
          <cell r="N24">
            <v>13</v>
          </cell>
        </row>
        <row r="29">
          <cell r="M29">
            <v>4</v>
          </cell>
          <cell r="N29">
            <v>14</v>
          </cell>
        </row>
        <row r="33">
          <cell r="M33">
            <v>4</v>
          </cell>
          <cell r="N33">
            <v>14</v>
          </cell>
        </row>
        <row r="34">
          <cell r="M34">
            <v>4</v>
          </cell>
          <cell r="N34">
            <v>14</v>
          </cell>
        </row>
        <row r="38">
          <cell r="M38">
            <v>5</v>
          </cell>
          <cell r="N38">
            <v>15</v>
          </cell>
        </row>
        <row r="40">
          <cell r="M40">
            <v>4</v>
          </cell>
          <cell r="N40">
            <v>14</v>
          </cell>
        </row>
        <row r="44">
          <cell r="M44">
            <v>6</v>
          </cell>
          <cell r="N44">
            <v>16</v>
          </cell>
        </row>
        <row r="46">
          <cell r="M46">
            <v>4</v>
          </cell>
          <cell r="N46">
            <v>14</v>
          </cell>
        </row>
        <row r="51">
          <cell r="M51">
            <v>6</v>
          </cell>
          <cell r="N51">
            <v>16</v>
          </cell>
        </row>
        <row r="53">
          <cell r="M53">
            <v>4</v>
          </cell>
          <cell r="N53">
            <v>14</v>
          </cell>
        </row>
        <row r="58">
          <cell r="M58">
            <v>6</v>
          </cell>
          <cell r="N58">
            <v>16</v>
          </cell>
        </row>
        <row r="61">
          <cell r="M61">
            <v>8</v>
          </cell>
          <cell r="N61">
            <v>18</v>
          </cell>
        </row>
        <row r="62">
          <cell r="M62">
            <v>15</v>
          </cell>
          <cell r="N62">
            <v>25</v>
          </cell>
        </row>
        <row r="63">
          <cell r="M63">
            <v>6</v>
          </cell>
          <cell r="N63">
            <v>16</v>
          </cell>
        </row>
        <row r="64">
          <cell r="M64">
            <v>3</v>
          </cell>
          <cell r="N64">
            <v>13</v>
          </cell>
        </row>
        <row r="66">
          <cell r="M66">
            <v>5</v>
          </cell>
          <cell r="N66">
            <v>15</v>
          </cell>
        </row>
        <row r="68">
          <cell r="M68">
            <v>5</v>
          </cell>
          <cell r="N68">
            <v>15</v>
          </cell>
        </row>
        <row r="69">
          <cell r="M69">
            <v>3</v>
          </cell>
          <cell r="N69">
            <v>13</v>
          </cell>
        </row>
        <row r="72">
          <cell r="M72">
            <v>5</v>
          </cell>
          <cell r="N72">
            <v>15</v>
          </cell>
        </row>
        <row r="75">
          <cell r="M75">
            <v>5</v>
          </cell>
          <cell r="N75">
            <v>15</v>
          </cell>
        </row>
        <row r="78">
          <cell r="M78">
            <v>5</v>
          </cell>
          <cell r="N78">
            <v>15</v>
          </cell>
        </row>
        <row r="86">
          <cell r="M86">
            <v>5</v>
          </cell>
          <cell r="N86">
            <v>15</v>
          </cell>
        </row>
        <row r="89">
          <cell r="M89">
            <v>5</v>
          </cell>
          <cell r="N89">
            <v>15</v>
          </cell>
        </row>
        <row r="90">
          <cell r="M90">
            <v>5</v>
          </cell>
          <cell r="N90">
            <v>15</v>
          </cell>
        </row>
        <row r="92">
          <cell r="M92">
            <v>3</v>
          </cell>
          <cell r="N92">
            <v>13</v>
          </cell>
        </row>
        <row r="95">
          <cell r="M95">
            <v>5</v>
          </cell>
          <cell r="N95">
            <v>15</v>
          </cell>
        </row>
        <row r="96">
          <cell r="M96">
            <v>5</v>
          </cell>
          <cell r="N96">
            <v>15</v>
          </cell>
        </row>
        <row r="97">
          <cell r="M97">
            <v>6</v>
          </cell>
          <cell r="N97">
            <v>16</v>
          </cell>
        </row>
        <row r="98">
          <cell r="M98">
            <v>3</v>
          </cell>
          <cell r="N98">
            <v>13</v>
          </cell>
        </row>
        <row r="99">
          <cell r="M99">
            <v>6</v>
          </cell>
          <cell r="N99">
            <v>16</v>
          </cell>
        </row>
        <row r="100">
          <cell r="M100">
            <v>6</v>
          </cell>
          <cell r="N100">
            <v>16</v>
          </cell>
        </row>
        <row r="101">
          <cell r="M101">
            <v>6</v>
          </cell>
          <cell r="N101">
            <v>16</v>
          </cell>
        </row>
        <row r="102">
          <cell r="M102">
            <v>6</v>
          </cell>
          <cell r="N102">
            <v>16</v>
          </cell>
        </row>
        <row r="104">
          <cell r="M104">
            <v>3</v>
          </cell>
          <cell r="N104">
            <v>13</v>
          </cell>
        </row>
        <row r="107">
          <cell r="M107">
            <v>6</v>
          </cell>
          <cell r="N107">
            <v>16</v>
          </cell>
        </row>
        <row r="108">
          <cell r="M108">
            <v>6</v>
          </cell>
          <cell r="N108">
            <v>16</v>
          </cell>
        </row>
        <row r="109">
          <cell r="M109">
            <v>6</v>
          </cell>
          <cell r="N109">
            <v>16</v>
          </cell>
        </row>
        <row r="110">
          <cell r="M110">
            <v>3</v>
          </cell>
          <cell r="N110">
            <v>13</v>
          </cell>
        </row>
        <row r="111">
          <cell r="M111">
            <v>6</v>
          </cell>
          <cell r="N111">
            <v>16</v>
          </cell>
        </row>
        <row r="112">
          <cell r="M112">
            <v>6</v>
          </cell>
          <cell r="N112">
            <v>16</v>
          </cell>
        </row>
        <row r="113">
          <cell r="M113">
            <v>6</v>
          </cell>
          <cell r="N113">
            <v>16</v>
          </cell>
        </row>
        <row r="114">
          <cell r="M114">
            <v>6</v>
          </cell>
          <cell r="N114">
            <v>16</v>
          </cell>
        </row>
        <row r="116">
          <cell r="M116">
            <v>3</v>
          </cell>
          <cell r="N116">
            <v>13</v>
          </cell>
        </row>
        <row r="119">
          <cell r="M119">
            <v>6</v>
          </cell>
          <cell r="N119">
            <v>16</v>
          </cell>
        </row>
        <row r="120">
          <cell r="M120">
            <v>6</v>
          </cell>
          <cell r="N120">
            <v>16</v>
          </cell>
        </row>
        <row r="122">
          <cell r="M122">
            <v>3</v>
          </cell>
          <cell r="N122">
            <v>13</v>
          </cell>
        </row>
        <row r="125">
          <cell r="M125">
            <v>6</v>
          </cell>
          <cell r="N125">
            <v>16</v>
          </cell>
        </row>
        <row r="126">
          <cell r="M126">
            <v>6</v>
          </cell>
          <cell r="N126">
            <v>16</v>
          </cell>
        </row>
        <row r="128">
          <cell r="M128">
            <v>4</v>
          </cell>
          <cell r="N128">
            <v>14</v>
          </cell>
        </row>
        <row r="131">
          <cell r="M131">
            <v>7</v>
          </cell>
          <cell r="N131">
            <v>17</v>
          </cell>
        </row>
        <row r="132">
          <cell r="M132">
            <v>7</v>
          </cell>
          <cell r="N132">
            <v>17</v>
          </cell>
        </row>
        <row r="134">
          <cell r="M134">
            <v>4</v>
          </cell>
          <cell r="N134">
            <v>14</v>
          </cell>
        </row>
        <row r="137">
          <cell r="M137">
            <v>6</v>
          </cell>
          <cell r="N137">
            <v>16</v>
          </cell>
        </row>
        <row r="138">
          <cell r="M138">
            <v>6</v>
          </cell>
          <cell r="N138">
            <v>16</v>
          </cell>
        </row>
        <row r="139">
          <cell r="M139">
            <v>11</v>
          </cell>
          <cell r="N139">
            <v>21</v>
          </cell>
        </row>
        <row r="140">
          <cell r="M140">
            <v>11</v>
          </cell>
          <cell r="N140">
            <v>21</v>
          </cell>
        </row>
        <row r="141">
          <cell r="M141">
            <v>4</v>
          </cell>
          <cell r="N141">
            <v>14</v>
          </cell>
        </row>
        <row r="142">
          <cell r="M142">
            <v>8</v>
          </cell>
          <cell r="N142">
            <v>18</v>
          </cell>
        </row>
      </sheetData>
      <sheetData sheetId="7">
        <row r="2">
          <cell r="M2">
            <v>2</v>
          </cell>
          <cell r="N2">
            <v>12</v>
          </cell>
        </row>
        <row r="3">
          <cell r="M3">
            <v>0</v>
          </cell>
          <cell r="N3">
            <v>10</v>
          </cell>
        </row>
        <row r="5">
          <cell r="M5">
            <v>4</v>
          </cell>
          <cell r="N5">
            <v>14</v>
          </cell>
        </row>
        <row r="6">
          <cell r="M6">
            <v>0</v>
          </cell>
          <cell r="N6">
            <v>10</v>
          </cell>
        </row>
        <row r="7">
          <cell r="M7">
            <v>1</v>
          </cell>
          <cell r="N7">
            <v>16</v>
          </cell>
        </row>
        <row r="8">
          <cell r="M8">
            <v>0</v>
          </cell>
          <cell r="N8">
            <v>9</v>
          </cell>
        </row>
        <row r="9">
          <cell r="M9">
            <v>0</v>
          </cell>
          <cell r="N9">
            <v>10</v>
          </cell>
        </row>
        <row r="10">
          <cell r="M10">
            <v>0</v>
          </cell>
          <cell r="N10">
            <v>10</v>
          </cell>
        </row>
        <row r="12">
          <cell r="M12">
            <v>0</v>
          </cell>
          <cell r="N12">
            <v>10</v>
          </cell>
        </row>
        <row r="13">
          <cell r="M13">
            <v>0</v>
          </cell>
          <cell r="N13">
            <v>10</v>
          </cell>
        </row>
        <row r="18">
          <cell r="M18">
            <v>0</v>
          </cell>
          <cell r="N18">
            <v>9</v>
          </cell>
        </row>
        <row r="19">
          <cell r="M19">
            <v>0</v>
          </cell>
          <cell r="N19">
            <v>10</v>
          </cell>
        </row>
        <row r="20">
          <cell r="M20">
            <v>0</v>
          </cell>
          <cell r="N20">
            <v>9</v>
          </cell>
        </row>
      </sheetData>
      <sheetData sheetId="8">
        <row r="2">
          <cell r="M2">
            <v>7</v>
          </cell>
          <cell r="N2">
            <v>17</v>
          </cell>
        </row>
        <row r="3">
          <cell r="M3">
            <v>7</v>
          </cell>
          <cell r="N3">
            <v>17</v>
          </cell>
        </row>
        <row r="4">
          <cell r="M4">
            <v>7</v>
          </cell>
          <cell r="N4">
            <v>17</v>
          </cell>
        </row>
        <row r="5">
          <cell r="M5">
            <v>7</v>
          </cell>
          <cell r="N5">
            <v>17</v>
          </cell>
        </row>
        <row r="6">
          <cell r="M6">
            <v>7</v>
          </cell>
          <cell r="N6">
            <v>17</v>
          </cell>
        </row>
        <row r="7">
          <cell r="M7">
            <v>7</v>
          </cell>
          <cell r="N7">
            <v>17</v>
          </cell>
        </row>
        <row r="8">
          <cell r="M8">
            <v>7</v>
          </cell>
          <cell r="N8">
            <v>17</v>
          </cell>
        </row>
        <row r="9">
          <cell r="M9">
            <v>7</v>
          </cell>
          <cell r="N9">
            <v>17</v>
          </cell>
        </row>
        <row r="10">
          <cell r="M10">
            <v>7</v>
          </cell>
          <cell r="N10">
            <v>17</v>
          </cell>
        </row>
        <row r="11">
          <cell r="M11">
            <v>7</v>
          </cell>
          <cell r="N11">
            <v>17</v>
          </cell>
        </row>
        <row r="12">
          <cell r="M12">
            <v>7</v>
          </cell>
          <cell r="N12">
            <v>17</v>
          </cell>
        </row>
        <row r="13">
          <cell r="M13">
            <v>7</v>
          </cell>
          <cell r="N13">
            <v>17</v>
          </cell>
        </row>
        <row r="14">
          <cell r="M14">
            <v>7</v>
          </cell>
          <cell r="N14">
            <v>17</v>
          </cell>
        </row>
        <row r="15">
          <cell r="M15">
            <v>7</v>
          </cell>
          <cell r="N15">
            <v>17</v>
          </cell>
        </row>
        <row r="16">
          <cell r="M16">
            <v>7</v>
          </cell>
          <cell r="N16">
            <v>17</v>
          </cell>
        </row>
        <row r="17">
          <cell r="M17">
            <v>7</v>
          </cell>
          <cell r="N17">
            <v>17</v>
          </cell>
        </row>
        <row r="18">
          <cell r="M18">
            <v>6</v>
          </cell>
          <cell r="N18">
            <v>16</v>
          </cell>
        </row>
        <row r="19">
          <cell r="M19">
            <v>6</v>
          </cell>
          <cell r="N19">
            <v>16</v>
          </cell>
        </row>
        <row r="20">
          <cell r="M20">
            <v>6</v>
          </cell>
          <cell r="N20">
            <v>16</v>
          </cell>
        </row>
        <row r="21">
          <cell r="M21">
            <v>6</v>
          </cell>
          <cell r="N21">
            <v>16</v>
          </cell>
        </row>
        <row r="22">
          <cell r="M22">
            <v>6</v>
          </cell>
          <cell r="N22">
            <v>16</v>
          </cell>
        </row>
        <row r="23">
          <cell r="M23">
            <v>6</v>
          </cell>
          <cell r="N23">
            <v>16</v>
          </cell>
        </row>
        <row r="24">
          <cell r="M24">
            <v>6</v>
          </cell>
          <cell r="N24">
            <v>16</v>
          </cell>
        </row>
        <row r="25">
          <cell r="M25">
            <v>6</v>
          </cell>
          <cell r="N25">
            <v>16</v>
          </cell>
        </row>
        <row r="26">
          <cell r="M26">
            <v>6</v>
          </cell>
          <cell r="N26">
            <v>16</v>
          </cell>
        </row>
        <row r="27">
          <cell r="M27">
            <v>6</v>
          </cell>
          <cell r="N27">
            <v>16</v>
          </cell>
        </row>
        <row r="28">
          <cell r="M28">
            <v>6</v>
          </cell>
          <cell r="N28">
            <v>16</v>
          </cell>
        </row>
        <row r="29">
          <cell r="M29">
            <v>6</v>
          </cell>
          <cell r="N29">
            <v>16</v>
          </cell>
        </row>
        <row r="30">
          <cell r="M30">
            <v>6</v>
          </cell>
          <cell r="N30">
            <v>16</v>
          </cell>
        </row>
        <row r="31">
          <cell r="M31">
            <v>6</v>
          </cell>
          <cell r="N31">
            <v>16</v>
          </cell>
        </row>
        <row r="32">
          <cell r="M32">
            <v>6</v>
          </cell>
          <cell r="N32">
            <v>16</v>
          </cell>
        </row>
        <row r="33">
          <cell r="M33">
            <v>6</v>
          </cell>
          <cell r="N33">
            <v>16</v>
          </cell>
        </row>
        <row r="34">
          <cell r="M34">
            <v>6</v>
          </cell>
          <cell r="N34">
            <v>16</v>
          </cell>
        </row>
        <row r="45">
          <cell r="M45">
            <v>6</v>
          </cell>
          <cell r="N45">
            <v>16</v>
          </cell>
        </row>
        <row r="46">
          <cell r="M46">
            <v>6</v>
          </cell>
          <cell r="N46">
            <v>16</v>
          </cell>
        </row>
        <row r="47">
          <cell r="M47">
            <v>6</v>
          </cell>
          <cell r="N47">
            <v>16</v>
          </cell>
        </row>
        <row r="48">
          <cell r="M48">
            <v>6</v>
          </cell>
          <cell r="N48">
            <v>16</v>
          </cell>
        </row>
        <row r="49">
          <cell r="M49">
            <v>6</v>
          </cell>
          <cell r="N49">
            <v>16</v>
          </cell>
        </row>
        <row r="50">
          <cell r="M50">
            <v>6</v>
          </cell>
          <cell r="N50">
            <v>16</v>
          </cell>
        </row>
        <row r="51">
          <cell r="M51">
            <v>6</v>
          </cell>
          <cell r="N51">
            <v>16</v>
          </cell>
        </row>
        <row r="52">
          <cell r="M52">
            <v>6</v>
          </cell>
          <cell r="N52">
            <v>16</v>
          </cell>
        </row>
        <row r="53">
          <cell r="M53">
            <v>6</v>
          </cell>
          <cell r="N53">
            <v>16</v>
          </cell>
        </row>
        <row r="54">
          <cell r="M54">
            <v>6</v>
          </cell>
          <cell r="N54">
            <v>16</v>
          </cell>
        </row>
        <row r="55">
          <cell r="M55">
            <v>6</v>
          </cell>
          <cell r="N55">
            <v>16</v>
          </cell>
        </row>
        <row r="56">
          <cell r="M56">
            <v>6</v>
          </cell>
          <cell r="N56">
            <v>16</v>
          </cell>
        </row>
        <row r="57">
          <cell r="M57">
            <v>7</v>
          </cell>
          <cell r="N57">
            <v>17</v>
          </cell>
        </row>
        <row r="58">
          <cell r="M58">
            <v>7</v>
          </cell>
          <cell r="N58">
            <v>17</v>
          </cell>
        </row>
        <row r="59">
          <cell r="M59">
            <v>7</v>
          </cell>
          <cell r="N59">
            <v>17</v>
          </cell>
        </row>
        <row r="60">
          <cell r="M60">
            <v>7</v>
          </cell>
          <cell r="N60">
            <v>17</v>
          </cell>
        </row>
        <row r="61">
          <cell r="M61">
            <v>7</v>
          </cell>
          <cell r="N61">
            <v>17</v>
          </cell>
        </row>
        <row r="62">
          <cell r="M62">
            <v>7</v>
          </cell>
          <cell r="N62">
            <v>17</v>
          </cell>
        </row>
        <row r="63">
          <cell r="M63">
            <v>6</v>
          </cell>
          <cell r="N63">
            <v>16</v>
          </cell>
        </row>
        <row r="64">
          <cell r="M64">
            <v>6</v>
          </cell>
          <cell r="N64">
            <v>16</v>
          </cell>
        </row>
        <row r="65">
          <cell r="M65">
            <v>6</v>
          </cell>
          <cell r="N65">
            <v>16</v>
          </cell>
        </row>
        <row r="66">
          <cell r="M66">
            <v>6</v>
          </cell>
          <cell r="N66">
            <v>16</v>
          </cell>
        </row>
        <row r="67">
          <cell r="M67">
            <v>6</v>
          </cell>
          <cell r="N67">
            <v>16</v>
          </cell>
        </row>
        <row r="68">
          <cell r="M68">
            <v>6</v>
          </cell>
          <cell r="N68">
            <v>16</v>
          </cell>
        </row>
        <row r="69">
          <cell r="M69">
            <v>6</v>
          </cell>
          <cell r="N69">
            <v>16</v>
          </cell>
        </row>
        <row r="70">
          <cell r="M70">
            <v>6</v>
          </cell>
          <cell r="N70">
            <v>16</v>
          </cell>
        </row>
        <row r="71">
          <cell r="M71">
            <v>6</v>
          </cell>
          <cell r="N71">
            <v>16</v>
          </cell>
        </row>
        <row r="72">
          <cell r="M72">
            <v>6</v>
          </cell>
          <cell r="N72">
            <v>16</v>
          </cell>
        </row>
        <row r="73">
          <cell r="M73">
            <v>6</v>
          </cell>
          <cell r="N73">
            <v>16</v>
          </cell>
        </row>
        <row r="74">
          <cell r="M74">
            <v>6</v>
          </cell>
          <cell r="N74">
            <v>16</v>
          </cell>
        </row>
        <row r="75">
          <cell r="M75">
            <v>11</v>
          </cell>
          <cell r="N75">
            <v>21</v>
          </cell>
        </row>
        <row r="76">
          <cell r="M76">
            <v>11</v>
          </cell>
          <cell r="N76">
            <v>21</v>
          </cell>
        </row>
        <row r="77">
          <cell r="M77">
            <v>11</v>
          </cell>
          <cell r="N77">
            <v>21</v>
          </cell>
        </row>
        <row r="78">
          <cell r="M78">
            <v>11</v>
          </cell>
          <cell r="N78">
            <v>21</v>
          </cell>
        </row>
        <row r="79">
          <cell r="M79">
            <v>11</v>
          </cell>
          <cell r="N79">
            <v>21</v>
          </cell>
        </row>
        <row r="80">
          <cell r="M80">
            <v>11</v>
          </cell>
          <cell r="N80">
            <v>21</v>
          </cell>
        </row>
        <row r="81">
          <cell r="M81">
            <v>11</v>
          </cell>
          <cell r="N81">
            <v>21</v>
          </cell>
        </row>
        <row r="82">
          <cell r="M82">
            <v>11</v>
          </cell>
          <cell r="N82">
            <v>21</v>
          </cell>
        </row>
        <row r="83">
          <cell r="M83">
            <v>12</v>
          </cell>
          <cell r="N83">
            <v>22</v>
          </cell>
        </row>
        <row r="84">
          <cell r="M84">
            <v>12</v>
          </cell>
          <cell r="N84">
            <v>22</v>
          </cell>
        </row>
        <row r="85">
          <cell r="M85">
            <v>12</v>
          </cell>
          <cell r="N85">
            <v>22</v>
          </cell>
        </row>
        <row r="86">
          <cell r="M86">
            <v>11</v>
          </cell>
          <cell r="N86">
            <v>21</v>
          </cell>
        </row>
        <row r="87">
          <cell r="M87">
            <v>11</v>
          </cell>
          <cell r="N87">
            <v>21</v>
          </cell>
        </row>
        <row r="88">
          <cell r="M88">
            <v>12</v>
          </cell>
          <cell r="N88">
            <v>22</v>
          </cell>
        </row>
        <row r="89">
          <cell r="M89">
            <v>12</v>
          </cell>
          <cell r="N89">
            <v>22</v>
          </cell>
        </row>
        <row r="90">
          <cell r="M90">
            <v>12</v>
          </cell>
          <cell r="N90">
            <v>22</v>
          </cell>
        </row>
        <row r="91">
          <cell r="M91">
            <v>12</v>
          </cell>
          <cell r="N91">
            <v>22</v>
          </cell>
        </row>
        <row r="92">
          <cell r="M92">
            <v>12</v>
          </cell>
          <cell r="N92">
            <v>22</v>
          </cell>
        </row>
        <row r="93">
          <cell r="M93">
            <v>12</v>
          </cell>
          <cell r="N93">
            <v>22</v>
          </cell>
        </row>
        <row r="94">
          <cell r="M94">
            <v>12</v>
          </cell>
          <cell r="N94">
            <v>22</v>
          </cell>
        </row>
        <row r="95">
          <cell r="M95">
            <v>12</v>
          </cell>
          <cell r="N95">
            <v>22</v>
          </cell>
        </row>
        <row r="98">
          <cell r="M98">
            <v>12</v>
          </cell>
          <cell r="N98">
            <v>22</v>
          </cell>
        </row>
        <row r="99">
          <cell r="M99">
            <v>12</v>
          </cell>
          <cell r="N99">
            <v>22</v>
          </cell>
        </row>
        <row r="105">
          <cell r="M105">
            <v>11</v>
          </cell>
          <cell r="N105">
            <v>21</v>
          </cell>
        </row>
        <row r="106">
          <cell r="M106">
            <v>11</v>
          </cell>
          <cell r="N106">
            <v>21</v>
          </cell>
        </row>
        <row r="107">
          <cell r="M107">
            <v>12</v>
          </cell>
          <cell r="N107">
            <v>22</v>
          </cell>
        </row>
        <row r="108">
          <cell r="M108">
            <v>12</v>
          </cell>
          <cell r="N108">
            <v>22</v>
          </cell>
        </row>
        <row r="116">
          <cell r="M116">
            <v>11</v>
          </cell>
          <cell r="N116">
            <v>21</v>
          </cell>
        </row>
        <row r="117">
          <cell r="M117">
            <v>11</v>
          </cell>
          <cell r="N117">
            <v>21</v>
          </cell>
        </row>
        <row r="121">
          <cell r="M121">
            <v>11</v>
          </cell>
          <cell r="N121">
            <v>21</v>
          </cell>
        </row>
        <row r="122">
          <cell r="M122">
            <v>11</v>
          </cell>
          <cell r="N122">
            <v>21</v>
          </cell>
        </row>
        <row r="123">
          <cell r="M123">
            <v>12</v>
          </cell>
          <cell r="N123">
            <v>22</v>
          </cell>
        </row>
        <row r="124">
          <cell r="M124">
            <v>12</v>
          </cell>
          <cell r="N124">
            <v>22</v>
          </cell>
        </row>
        <row r="125">
          <cell r="M125">
            <v>12</v>
          </cell>
          <cell r="N125">
            <v>22</v>
          </cell>
        </row>
        <row r="126">
          <cell r="M126">
            <v>12</v>
          </cell>
          <cell r="N126">
            <v>22</v>
          </cell>
        </row>
        <row r="127">
          <cell r="M127">
            <v>12</v>
          </cell>
          <cell r="N127">
            <v>22</v>
          </cell>
        </row>
        <row r="128">
          <cell r="M128">
            <v>12</v>
          </cell>
          <cell r="N128">
            <v>22</v>
          </cell>
        </row>
        <row r="129">
          <cell r="M129">
            <v>12</v>
          </cell>
          <cell r="N129">
            <v>22</v>
          </cell>
        </row>
        <row r="130">
          <cell r="M130">
            <v>12</v>
          </cell>
          <cell r="N130">
            <v>22</v>
          </cell>
        </row>
        <row r="131">
          <cell r="M131">
            <v>12</v>
          </cell>
          <cell r="N131">
            <v>22</v>
          </cell>
        </row>
        <row r="132">
          <cell r="M132">
            <v>12</v>
          </cell>
          <cell r="N132">
            <v>22</v>
          </cell>
        </row>
        <row r="135">
          <cell r="M135">
            <v>12</v>
          </cell>
          <cell r="N135">
            <v>22</v>
          </cell>
        </row>
        <row r="136">
          <cell r="M136">
            <v>12</v>
          </cell>
          <cell r="N136">
            <v>22</v>
          </cell>
        </row>
        <row r="142">
          <cell r="M142">
            <v>11</v>
          </cell>
          <cell r="N142">
            <v>21</v>
          </cell>
        </row>
        <row r="143">
          <cell r="M143">
            <v>11</v>
          </cell>
          <cell r="N143">
            <v>21</v>
          </cell>
        </row>
        <row r="144">
          <cell r="M144">
            <v>12</v>
          </cell>
          <cell r="N144">
            <v>22</v>
          </cell>
        </row>
        <row r="145">
          <cell r="M145">
            <v>12</v>
          </cell>
          <cell r="N145">
            <v>22</v>
          </cell>
        </row>
        <row r="153">
          <cell r="M153">
            <v>11</v>
          </cell>
          <cell r="N153">
            <v>21</v>
          </cell>
        </row>
        <row r="154">
          <cell r="M154">
            <v>11</v>
          </cell>
          <cell r="N154">
            <v>21</v>
          </cell>
        </row>
        <row r="158">
          <cell r="M158">
            <v>11</v>
          </cell>
          <cell r="N158">
            <v>21</v>
          </cell>
        </row>
        <row r="159">
          <cell r="M159">
            <v>11</v>
          </cell>
          <cell r="N159">
            <v>21</v>
          </cell>
        </row>
        <row r="208">
          <cell r="M208">
            <v>6</v>
          </cell>
          <cell r="N208">
            <v>16</v>
          </cell>
        </row>
        <row r="209">
          <cell r="M209">
            <v>6</v>
          </cell>
          <cell r="N209">
            <v>16</v>
          </cell>
        </row>
        <row r="210">
          <cell r="M210">
            <v>6</v>
          </cell>
          <cell r="N210">
            <v>16</v>
          </cell>
        </row>
        <row r="211">
          <cell r="M211">
            <v>6</v>
          </cell>
          <cell r="N211">
            <v>16</v>
          </cell>
        </row>
        <row r="212">
          <cell r="M212">
            <v>6</v>
          </cell>
          <cell r="N212">
            <v>16</v>
          </cell>
        </row>
        <row r="213">
          <cell r="M213">
            <v>6</v>
          </cell>
          <cell r="N213">
            <v>16</v>
          </cell>
        </row>
        <row r="214">
          <cell r="M214">
            <v>6</v>
          </cell>
          <cell r="N214">
            <v>16</v>
          </cell>
        </row>
        <row r="215">
          <cell r="M215">
            <v>6</v>
          </cell>
          <cell r="N215">
            <v>16</v>
          </cell>
        </row>
        <row r="216">
          <cell r="M216">
            <v>7</v>
          </cell>
          <cell r="N216">
            <v>17</v>
          </cell>
        </row>
        <row r="217">
          <cell r="M217">
            <v>7</v>
          </cell>
          <cell r="N217">
            <v>17</v>
          </cell>
        </row>
        <row r="218">
          <cell r="M218">
            <v>6</v>
          </cell>
          <cell r="N218">
            <v>16</v>
          </cell>
        </row>
        <row r="219">
          <cell r="M219">
            <v>6</v>
          </cell>
          <cell r="N219">
            <v>16</v>
          </cell>
        </row>
        <row r="220">
          <cell r="M220">
            <v>6</v>
          </cell>
          <cell r="N220">
            <v>16</v>
          </cell>
        </row>
        <row r="221">
          <cell r="M221">
            <v>6</v>
          </cell>
          <cell r="N221">
            <v>16</v>
          </cell>
        </row>
        <row r="222">
          <cell r="M222">
            <v>7</v>
          </cell>
          <cell r="N222">
            <v>17</v>
          </cell>
        </row>
        <row r="223">
          <cell r="M223">
            <v>7</v>
          </cell>
          <cell r="N223">
            <v>17</v>
          </cell>
        </row>
        <row r="224">
          <cell r="M224">
            <v>6</v>
          </cell>
          <cell r="N224">
            <v>16</v>
          </cell>
        </row>
        <row r="225">
          <cell r="M225">
            <v>6</v>
          </cell>
          <cell r="N225">
            <v>16</v>
          </cell>
        </row>
        <row r="226">
          <cell r="M226">
            <v>7</v>
          </cell>
          <cell r="N226">
            <v>17</v>
          </cell>
        </row>
        <row r="227">
          <cell r="M227">
            <v>7</v>
          </cell>
          <cell r="N227">
            <v>17</v>
          </cell>
        </row>
        <row r="228">
          <cell r="M228">
            <v>6</v>
          </cell>
          <cell r="N228">
            <v>16</v>
          </cell>
        </row>
        <row r="229">
          <cell r="M229">
            <v>6</v>
          </cell>
          <cell r="N229">
            <v>16</v>
          </cell>
        </row>
        <row r="230">
          <cell r="M230">
            <v>6</v>
          </cell>
          <cell r="N230">
            <v>16</v>
          </cell>
        </row>
        <row r="231">
          <cell r="M231">
            <v>6</v>
          </cell>
          <cell r="N231">
            <v>16</v>
          </cell>
        </row>
        <row r="232">
          <cell r="M232">
            <v>6</v>
          </cell>
          <cell r="N232">
            <v>16</v>
          </cell>
        </row>
        <row r="233">
          <cell r="M233">
            <v>6</v>
          </cell>
          <cell r="N233">
            <v>16</v>
          </cell>
        </row>
        <row r="236">
          <cell r="M236">
            <v>6</v>
          </cell>
          <cell r="N236">
            <v>16</v>
          </cell>
        </row>
        <row r="237">
          <cell r="M237">
            <v>6</v>
          </cell>
          <cell r="N237">
            <v>16</v>
          </cell>
        </row>
        <row r="238">
          <cell r="M238">
            <v>6</v>
          </cell>
          <cell r="N238">
            <v>16</v>
          </cell>
        </row>
        <row r="239">
          <cell r="M239">
            <v>6</v>
          </cell>
          <cell r="N239">
            <v>16</v>
          </cell>
        </row>
        <row r="242">
          <cell r="M242">
            <v>6</v>
          </cell>
          <cell r="N242">
            <v>16</v>
          </cell>
        </row>
        <row r="243">
          <cell r="M243">
            <v>6</v>
          </cell>
          <cell r="N243">
            <v>16</v>
          </cell>
        </row>
        <row r="246">
          <cell r="M246">
            <v>6</v>
          </cell>
          <cell r="N246">
            <v>16</v>
          </cell>
        </row>
        <row r="247">
          <cell r="M247">
            <v>6</v>
          </cell>
          <cell r="N247">
            <v>16</v>
          </cell>
        </row>
        <row r="248">
          <cell r="M248">
            <v>6</v>
          </cell>
          <cell r="N248">
            <v>16</v>
          </cell>
        </row>
        <row r="249">
          <cell r="M249">
            <v>6</v>
          </cell>
          <cell r="N249">
            <v>16</v>
          </cell>
        </row>
        <row r="250">
          <cell r="M250">
            <v>6</v>
          </cell>
          <cell r="N250">
            <v>16</v>
          </cell>
        </row>
        <row r="251">
          <cell r="M251">
            <v>6</v>
          </cell>
          <cell r="N251">
            <v>16</v>
          </cell>
        </row>
        <row r="252">
          <cell r="M252">
            <v>6</v>
          </cell>
          <cell r="N252">
            <v>16</v>
          </cell>
        </row>
        <row r="253">
          <cell r="M253">
            <v>6</v>
          </cell>
          <cell r="N253">
            <v>16</v>
          </cell>
        </row>
        <row r="254">
          <cell r="M254">
            <v>6</v>
          </cell>
          <cell r="N254">
            <v>16</v>
          </cell>
        </row>
        <row r="255">
          <cell r="M255">
            <v>6</v>
          </cell>
          <cell r="N255">
            <v>16</v>
          </cell>
        </row>
        <row r="256">
          <cell r="M256">
            <v>6</v>
          </cell>
          <cell r="N256">
            <v>16</v>
          </cell>
        </row>
        <row r="257">
          <cell r="M257">
            <v>6</v>
          </cell>
          <cell r="N257">
            <v>16</v>
          </cell>
        </row>
        <row r="258">
          <cell r="M258">
            <v>6</v>
          </cell>
          <cell r="N258">
            <v>16</v>
          </cell>
        </row>
        <row r="259">
          <cell r="M259">
            <v>6</v>
          </cell>
          <cell r="N259">
            <v>16</v>
          </cell>
        </row>
        <row r="260">
          <cell r="M260">
            <v>6</v>
          </cell>
          <cell r="N260">
            <v>16</v>
          </cell>
        </row>
        <row r="261">
          <cell r="M261">
            <v>6</v>
          </cell>
          <cell r="N261">
            <v>16</v>
          </cell>
        </row>
        <row r="262">
          <cell r="M262">
            <v>6</v>
          </cell>
          <cell r="N262">
            <v>16</v>
          </cell>
        </row>
        <row r="263">
          <cell r="M263">
            <v>6</v>
          </cell>
          <cell r="N263">
            <v>16</v>
          </cell>
        </row>
        <row r="273">
          <cell r="M273">
            <v>6</v>
          </cell>
          <cell r="N273">
            <v>16</v>
          </cell>
        </row>
        <row r="274">
          <cell r="M274">
            <v>6</v>
          </cell>
          <cell r="N274">
            <v>16</v>
          </cell>
        </row>
        <row r="275">
          <cell r="M275">
            <v>6</v>
          </cell>
          <cell r="N275">
            <v>16</v>
          </cell>
        </row>
        <row r="276">
          <cell r="M276">
            <v>6</v>
          </cell>
          <cell r="N276">
            <v>16</v>
          </cell>
        </row>
        <row r="279">
          <cell r="M279">
            <v>7</v>
          </cell>
          <cell r="N279">
            <v>17</v>
          </cell>
        </row>
        <row r="280">
          <cell r="M280">
            <v>7</v>
          </cell>
          <cell r="N280">
            <v>17</v>
          </cell>
        </row>
        <row r="283">
          <cell r="M283">
            <v>7</v>
          </cell>
          <cell r="N283">
            <v>17</v>
          </cell>
        </row>
        <row r="284">
          <cell r="M284">
            <v>7</v>
          </cell>
          <cell r="N284">
            <v>17</v>
          </cell>
        </row>
        <row r="287">
          <cell r="M287">
            <v>7</v>
          </cell>
          <cell r="N287">
            <v>17</v>
          </cell>
        </row>
        <row r="288">
          <cell r="M288">
            <v>7</v>
          </cell>
          <cell r="N288">
            <v>17</v>
          </cell>
        </row>
        <row r="300">
          <cell r="M300">
            <v>5</v>
          </cell>
          <cell r="N300">
            <v>15</v>
          </cell>
        </row>
        <row r="301">
          <cell r="M301">
            <v>5</v>
          </cell>
          <cell r="N301">
            <v>15</v>
          </cell>
        </row>
        <row r="302">
          <cell r="M302">
            <v>5</v>
          </cell>
          <cell r="N302">
            <v>15</v>
          </cell>
        </row>
        <row r="303">
          <cell r="M303">
            <v>5</v>
          </cell>
          <cell r="N303">
            <v>15</v>
          </cell>
        </row>
        <row r="304">
          <cell r="M304">
            <v>5</v>
          </cell>
          <cell r="N304">
            <v>15</v>
          </cell>
        </row>
        <row r="305">
          <cell r="M305">
            <v>5</v>
          </cell>
          <cell r="N305">
            <v>15</v>
          </cell>
        </row>
        <row r="306">
          <cell r="M306">
            <v>6</v>
          </cell>
          <cell r="N306">
            <v>16</v>
          </cell>
        </row>
        <row r="307">
          <cell r="M307">
            <v>6</v>
          </cell>
          <cell r="N307">
            <v>16</v>
          </cell>
        </row>
        <row r="308">
          <cell r="M308">
            <v>6</v>
          </cell>
          <cell r="N308">
            <v>16</v>
          </cell>
        </row>
        <row r="309">
          <cell r="M309">
            <v>6</v>
          </cell>
          <cell r="N309">
            <v>16</v>
          </cell>
        </row>
        <row r="310">
          <cell r="M310">
            <v>6</v>
          </cell>
          <cell r="N310">
            <v>16</v>
          </cell>
        </row>
        <row r="311">
          <cell r="M311">
            <v>6</v>
          </cell>
          <cell r="N311">
            <v>16</v>
          </cell>
        </row>
        <row r="312">
          <cell r="M312">
            <v>5</v>
          </cell>
          <cell r="N312">
            <v>15</v>
          </cell>
        </row>
        <row r="313">
          <cell r="M313">
            <v>5</v>
          </cell>
          <cell r="N313">
            <v>15</v>
          </cell>
        </row>
        <row r="314">
          <cell r="M314">
            <v>5</v>
          </cell>
          <cell r="N314">
            <v>15</v>
          </cell>
        </row>
        <row r="315">
          <cell r="M315">
            <v>5</v>
          </cell>
          <cell r="N315">
            <v>15</v>
          </cell>
        </row>
        <row r="316">
          <cell r="M316">
            <v>5</v>
          </cell>
          <cell r="N316">
            <v>15</v>
          </cell>
        </row>
        <row r="317">
          <cell r="M317">
            <v>5</v>
          </cell>
          <cell r="N317">
            <v>15</v>
          </cell>
        </row>
        <row r="318">
          <cell r="M318">
            <v>5</v>
          </cell>
          <cell r="N318">
            <v>15</v>
          </cell>
        </row>
        <row r="319">
          <cell r="M319">
            <v>5</v>
          </cell>
          <cell r="N319">
            <v>15</v>
          </cell>
        </row>
        <row r="320">
          <cell r="M320">
            <v>4</v>
          </cell>
          <cell r="N320">
            <v>14</v>
          </cell>
        </row>
        <row r="321">
          <cell r="M321">
            <v>4</v>
          </cell>
          <cell r="N321">
            <v>14</v>
          </cell>
        </row>
        <row r="322">
          <cell r="M322">
            <v>4</v>
          </cell>
          <cell r="N322">
            <v>14</v>
          </cell>
        </row>
        <row r="323">
          <cell r="M323">
            <v>4</v>
          </cell>
          <cell r="N323">
            <v>14</v>
          </cell>
        </row>
        <row r="324">
          <cell r="M324">
            <v>4</v>
          </cell>
          <cell r="N324">
            <v>14</v>
          </cell>
        </row>
        <row r="325">
          <cell r="M325">
            <v>4</v>
          </cell>
          <cell r="N325">
            <v>14</v>
          </cell>
        </row>
        <row r="326">
          <cell r="M326">
            <v>4</v>
          </cell>
          <cell r="N326">
            <v>14</v>
          </cell>
        </row>
        <row r="327">
          <cell r="M327">
            <v>4</v>
          </cell>
          <cell r="N327">
            <v>14</v>
          </cell>
        </row>
        <row r="328">
          <cell r="M328">
            <v>4</v>
          </cell>
          <cell r="N328">
            <v>14</v>
          </cell>
        </row>
        <row r="329">
          <cell r="M329">
            <v>4</v>
          </cell>
          <cell r="N329">
            <v>14</v>
          </cell>
        </row>
        <row r="340">
          <cell r="M340">
            <v>4</v>
          </cell>
          <cell r="N340">
            <v>14</v>
          </cell>
        </row>
        <row r="341">
          <cell r="M341">
            <v>4</v>
          </cell>
          <cell r="N341">
            <v>14</v>
          </cell>
        </row>
        <row r="342">
          <cell r="M342">
            <v>4</v>
          </cell>
          <cell r="N342">
            <v>14</v>
          </cell>
        </row>
        <row r="343">
          <cell r="M343">
            <v>4</v>
          </cell>
          <cell r="N343">
            <v>14</v>
          </cell>
        </row>
        <row r="344">
          <cell r="M344">
            <v>4</v>
          </cell>
          <cell r="N344">
            <v>14</v>
          </cell>
        </row>
        <row r="388">
          <cell r="M388">
            <v>5</v>
          </cell>
          <cell r="N388">
            <v>15</v>
          </cell>
        </row>
        <row r="389">
          <cell r="M389">
            <v>5</v>
          </cell>
          <cell r="N389">
            <v>15</v>
          </cell>
        </row>
        <row r="390">
          <cell r="M390">
            <v>5</v>
          </cell>
          <cell r="N390">
            <v>15</v>
          </cell>
        </row>
        <row r="391">
          <cell r="M391">
            <v>5</v>
          </cell>
          <cell r="N391">
            <v>15</v>
          </cell>
        </row>
        <row r="392">
          <cell r="M392">
            <v>5</v>
          </cell>
          <cell r="N392">
            <v>15</v>
          </cell>
        </row>
        <row r="393">
          <cell r="M393">
            <v>5</v>
          </cell>
          <cell r="N393">
            <v>15</v>
          </cell>
        </row>
        <row r="394">
          <cell r="M394">
            <v>5</v>
          </cell>
          <cell r="N394">
            <v>15</v>
          </cell>
        </row>
        <row r="395">
          <cell r="M395">
            <v>5</v>
          </cell>
          <cell r="N395">
            <v>15</v>
          </cell>
        </row>
        <row r="396">
          <cell r="M396">
            <v>5</v>
          </cell>
          <cell r="N396">
            <v>15</v>
          </cell>
        </row>
        <row r="397">
          <cell r="M397">
            <v>5</v>
          </cell>
          <cell r="N397">
            <v>15</v>
          </cell>
        </row>
        <row r="398">
          <cell r="M398">
            <v>5</v>
          </cell>
          <cell r="N398">
            <v>15</v>
          </cell>
        </row>
        <row r="399">
          <cell r="M399">
            <v>5</v>
          </cell>
          <cell r="N399">
            <v>15</v>
          </cell>
        </row>
        <row r="400">
          <cell r="M400">
            <v>5</v>
          </cell>
          <cell r="N400">
            <v>15</v>
          </cell>
        </row>
        <row r="401">
          <cell r="M401">
            <v>5</v>
          </cell>
          <cell r="N401">
            <v>15</v>
          </cell>
        </row>
        <row r="402">
          <cell r="M402">
            <v>5</v>
          </cell>
          <cell r="N402">
            <v>15</v>
          </cell>
        </row>
        <row r="403">
          <cell r="M403">
            <v>5</v>
          </cell>
          <cell r="N403">
            <v>15</v>
          </cell>
        </row>
        <row r="404">
          <cell r="M404">
            <v>5</v>
          </cell>
          <cell r="N404">
            <v>15</v>
          </cell>
        </row>
        <row r="405">
          <cell r="M405">
            <v>5</v>
          </cell>
          <cell r="N405">
            <v>15</v>
          </cell>
        </row>
        <row r="406">
          <cell r="M406">
            <v>5</v>
          </cell>
          <cell r="N406">
            <v>15</v>
          </cell>
        </row>
        <row r="407">
          <cell r="M407">
            <v>5</v>
          </cell>
          <cell r="N407">
            <v>15</v>
          </cell>
        </row>
        <row r="408">
          <cell r="M408">
            <v>5</v>
          </cell>
          <cell r="N408">
            <v>15</v>
          </cell>
        </row>
        <row r="409">
          <cell r="M409">
            <v>5</v>
          </cell>
          <cell r="N409">
            <v>15</v>
          </cell>
        </row>
        <row r="410">
          <cell r="M410">
            <v>5</v>
          </cell>
          <cell r="N410">
            <v>15</v>
          </cell>
        </row>
        <row r="411">
          <cell r="M411">
            <v>5</v>
          </cell>
          <cell r="N411">
            <v>15</v>
          </cell>
        </row>
        <row r="412">
          <cell r="M412">
            <v>5</v>
          </cell>
          <cell r="N412">
            <v>15</v>
          </cell>
        </row>
        <row r="413">
          <cell r="M413">
            <v>5</v>
          </cell>
          <cell r="N413">
            <v>15</v>
          </cell>
        </row>
        <row r="414">
          <cell r="M414">
            <v>5</v>
          </cell>
          <cell r="N414">
            <v>15</v>
          </cell>
        </row>
        <row r="415">
          <cell r="M415">
            <v>5</v>
          </cell>
          <cell r="N415">
            <v>15</v>
          </cell>
        </row>
        <row r="416">
          <cell r="M416">
            <v>5</v>
          </cell>
          <cell r="N416">
            <v>15</v>
          </cell>
        </row>
        <row r="417">
          <cell r="M417">
            <v>5</v>
          </cell>
          <cell r="N417">
            <v>15</v>
          </cell>
        </row>
        <row r="418">
          <cell r="M418">
            <v>5</v>
          </cell>
          <cell r="N418">
            <v>15</v>
          </cell>
        </row>
        <row r="419">
          <cell r="M419">
            <v>5</v>
          </cell>
          <cell r="N419">
            <v>15</v>
          </cell>
        </row>
        <row r="420">
          <cell r="M420">
            <v>5</v>
          </cell>
          <cell r="N420">
            <v>15</v>
          </cell>
        </row>
        <row r="421">
          <cell r="M421">
            <v>5</v>
          </cell>
          <cell r="N421">
            <v>15</v>
          </cell>
        </row>
        <row r="422">
          <cell r="M422">
            <v>5</v>
          </cell>
          <cell r="N422">
            <v>15</v>
          </cell>
        </row>
        <row r="423">
          <cell r="M423">
            <v>5</v>
          </cell>
          <cell r="N423">
            <v>15</v>
          </cell>
        </row>
        <row r="424">
          <cell r="M424">
            <v>5</v>
          </cell>
          <cell r="N424">
            <v>15</v>
          </cell>
        </row>
        <row r="425">
          <cell r="M425">
            <v>5</v>
          </cell>
          <cell r="N425">
            <v>15</v>
          </cell>
        </row>
        <row r="426">
          <cell r="M426">
            <v>3</v>
          </cell>
          <cell r="N426">
            <v>13</v>
          </cell>
        </row>
        <row r="427">
          <cell r="M427">
            <v>3</v>
          </cell>
          <cell r="N427">
            <v>13</v>
          </cell>
        </row>
        <row r="428">
          <cell r="M428">
            <v>3</v>
          </cell>
          <cell r="N428">
            <v>13</v>
          </cell>
        </row>
        <row r="429">
          <cell r="M429">
            <v>3</v>
          </cell>
          <cell r="N429">
            <v>13</v>
          </cell>
        </row>
        <row r="430">
          <cell r="M430">
            <v>3</v>
          </cell>
          <cell r="N430">
            <v>13</v>
          </cell>
        </row>
        <row r="431">
          <cell r="M431">
            <v>3</v>
          </cell>
          <cell r="N431">
            <v>13</v>
          </cell>
        </row>
        <row r="432">
          <cell r="M432">
            <v>3</v>
          </cell>
          <cell r="N432">
            <v>13</v>
          </cell>
        </row>
        <row r="433">
          <cell r="M433">
            <v>3</v>
          </cell>
          <cell r="N433">
            <v>13</v>
          </cell>
        </row>
        <row r="434">
          <cell r="M434">
            <v>3</v>
          </cell>
          <cell r="N434">
            <v>13</v>
          </cell>
        </row>
        <row r="435">
          <cell r="M435">
            <v>3</v>
          </cell>
          <cell r="N435">
            <v>13</v>
          </cell>
        </row>
        <row r="436">
          <cell r="M436">
            <v>3</v>
          </cell>
          <cell r="N436">
            <v>13</v>
          </cell>
        </row>
        <row r="437">
          <cell r="M437">
            <v>3</v>
          </cell>
          <cell r="N437">
            <v>13</v>
          </cell>
        </row>
        <row r="438">
          <cell r="M438">
            <v>3</v>
          </cell>
          <cell r="N438">
            <v>13</v>
          </cell>
        </row>
        <row r="439">
          <cell r="M439">
            <v>3</v>
          </cell>
          <cell r="N439">
            <v>13</v>
          </cell>
        </row>
        <row r="440">
          <cell r="M440">
            <v>2</v>
          </cell>
          <cell r="N440">
            <v>12</v>
          </cell>
        </row>
        <row r="441">
          <cell r="M441">
            <v>2</v>
          </cell>
          <cell r="N441">
            <v>12</v>
          </cell>
        </row>
        <row r="442">
          <cell r="M442">
            <v>2</v>
          </cell>
          <cell r="N442">
            <v>12</v>
          </cell>
        </row>
        <row r="443">
          <cell r="M443">
            <v>2</v>
          </cell>
          <cell r="N443">
            <v>12</v>
          </cell>
        </row>
        <row r="444">
          <cell r="M444">
            <v>3</v>
          </cell>
          <cell r="N444">
            <v>13</v>
          </cell>
        </row>
        <row r="445">
          <cell r="M445">
            <v>3</v>
          </cell>
          <cell r="N445">
            <v>13</v>
          </cell>
        </row>
        <row r="446">
          <cell r="M446">
            <v>3</v>
          </cell>
          <cell r="N446">
            <v>13</v>
          </cell>
        </row>
        <row r="447">
          <cell r="M447">
            <v>3</v>
          </cell>
          <cell r="N447">
            <v>13</v>
          </cell>
        </row>
        <row r="448">
          <cell r="M448">
            <v>3</v>
          </cell>
          <cell r="N448">
            <v>13</v>
          </cell>
        </row>
        <row r="449">
          <cell r="M449">
            <v>3</v>
          </cell>
          <cell r="N449">
            <v>13</v>
          </cell>
        </row>
        <row r="450">
          <cell r="M450">
            <v>3</v>
          </cell>
          <cell r="N450">
            <v>13</v>
          </cell>
        </row>
        <row r="451">
          <cell r="M451">
            <v>5</v>
          </cell>
          <cell r="N451">
            <v>15</v>
          </cell>
        </row>
        <row r="452">
          <cell r="M452">
            <v>5</v>
          </cell>
          <cell r="N452">
            <v>15</v>
          </cell>
        </row>
        <row r="453">
          <cell r="M453">
            <v>5</v>
          </cell>
          <cell r="N453">
            <v>15</v>
          </cell>
        </row>
        <row r="454">
          <cell r="M454">
            <v>5</v>
          </cell>
          <cell r="N454">
            <v>15</v>
          </cell>
        </row>
        <row r="455">
          <cell r="M455">
            <v>5</v>
          </cell>
          <cell r="N455">
            <v>15</v>
          </cell>
        </row>
        <row r="456">
          <cell r="M456">
            <v>5</v>
          </cell>
          <cell r="N456">
            <v>15</v>
          </cell>
        </row>
        <row r="457">
          <cell r="M457">
            <v>5</v>
          </cell>
          <cell r="N457">
            <v>15</v>
          </cell>
        </row>
        <row r="458">
          <cell r="M458">
            <v>5</v>
          </cell>
          <cell r="N458">
            <v>15</v>
          </cell>
        </row>
        <row r="459">
          <cell r="M459">
            <v>5</v>
          </cell>
          <cell r="N459">
            <v>15</v>
          </cell>
        </row>
        <row r="460">
          <cell r="M460">
            <v>5</v>
          </cell>
          <cell r="N460">
            <v>15</v>
          </cell>
        </row>
        <row r="461">
          <cell r="M461">
            <v>5</v>
          </cell>
          <cell r="N461">
            <v>15</v>
          </cell>
        </row>
        <row r="462">
          <cell r="M462">
            <v>5</v>
          </cell>
          <cell r="N462">
            <v>15</v>
          </cell>
        </row>
        <row r="463">
          <cell r="M463">
            <v>5</v>
          </cell>
          <cell r="N463">
            <v>15</v>
          </cell>
        </row>
        <row r="464">
          <cell r="M464">
            <v>5</v>
          </cell>
          <cell r="N464">
            <v>15</v>
          </cell>
        </row>
        <row r="465">
          <cell r="M465">
            <v>5</v>
          </cell>
          <cell r="N465">
            <v>15</v>
          </cell>
        </row>
        <row r="466">
          <cell r="M466">
            <v>5</v>
          </cell>
          <cell r="N466">
            <v>15</v>
          </cell>
        </row>
        <row r="467">
          <cell r="M467">
            <v>2</v>
          </cell>
          <cell r="N467">
            <v>12</v>
          </cell>
        </row>
        <row r="468">
          <cell r="M468">
            <v>2</v>
          </cell>
          <cell r="N468">
            <v>12</v>
          </cell>
        </row>
        <row r="469">
          <cell r="M469">
            <v>2</v>
          </cell>
          <cell r="N469">
            <v>12</v>
          </cell>
        </row>
        <row r="470">
          <cell r="M470">
            <v>5</v>
          </cell>
          <cell r="N470">
            <v>15</v>
          </cell>
        </row>
        <row r="471">
          <cell r="M471">
            <v>5</v>
          </cell>
          <cell r="N471">
            <v>15</v>
          </cell>
        </row>
        <row r="472">
          <cell r="M472">
            <v>5</v>
          </cell>
          <cell r="N472">
            <v>15</v>
          </cell>
        </row>
        <row r="473">
          <cell r="M473">
            <v>5</v>
          </cell>
          <cell r="N473">
            <v>15</v>
          </cell>
        </row>
        <row r="474">
          <cell r="M474">
            <v>5</v>
          </cell>
          <cell r="N474">
            <v>15</v>
          </cell>
        </row>
        <row r="475">
          <cell r="M475">
            <v>4</v>
          </cell>
          <cell r="N475">
            <v>14</v>
          </cell>
        </row>
        <row r="476">
          <cell r="M476">
            <v>4</v>
          </cell>
          <cell r="N476">
            <v>14</v>
          </cell>
        </row>
        <row r="477">
          <cell r="M477">
            <v>4</v>
          </cell>
          <cell r="N477">
            <v>14</v>
          </cell>
        </row>
        <row r="478">
          <cell r="M478">
            <v>4</v>
          </cell>
          <cell r="N478">
            <v>14</v>
          </cell>
        </row>
        <row r="479">
          <cell r="M479">
            <v>4</v>
          </cell>
          <cell r="N479">
            <v>14</v>
          </cell>
        </row>
        <row r="480">
          <cell r="M480">
            <v>4</v>
          </cell>
          <cell r="N480">
            <v>14</v>
          </cell>
        </row>
        <row r="481">
          <cell r="M481">
            <v>4</v>
          </cell>
          <cell r="N481">
            <v>14</v>
          </cell>
        </row>
        <row r="482">
          <cell r="M482">
            <v>4</v>
          </cell>
          <cell r="N482">
            <v>14</v>
          </cell>
        </row>
        <row r="483">
          <cell r="M483">
            <v>4</v>
          </cell>
          <cell r="N483">
            <v>14</v>
          </cell>
        </row>
        <row r="484">
          <cell r="M484">
            <v>4</v>
          </cell>
          <cell r="N484">
            <v>14</v>
          </cell>
        </row>
        <row r="485">
          <cell r="M485">
            <v>4</v>
          </cell>
          <cell r="N485">
            <v>14</v>
          </cell>
        </row>
        <row r="486">
          <cell r="M486">
            <v>4</v>
          </cell>
          <cell r="N486">
            <v>14</v>
          </cell>
        </row>
        <row r="487">
          <cell r="M487">
            <v>4</v>
          </cell>
          <cell r="N487">
            <v>14</v>
          </cell>
        </row>
        <row r="488">
          <cell r="M488">
            <v>4</v>
          </cell>
          <cell r="N488">
            <v>14</v>
          </cell>
        </row>
        <row r="489">
          <cell r="M489">
            <v>4</v>
          </cell>
          <cell r="N489">
            <v>14</v>
          </cell>
        </row>
        <row r="490">
          <cell r="M490">
            <v>4</v>
          </cell>
          <cell r="N490">
            <v>14</v>
          </cell>
        </row>
        <row r="491">
          <cell r="M491">
            <v>4</v>
          </cell>
          <cell r="N491">
            <v>14</v>
          </cell>
        </row>
        <row r="492">
          <cell r="M492">
            <v>4</v>
          </cell>
          <cell r="N492">
            <v>14</v>
          </cell>
        </row>
        <row r="493">
          <cell r="M493">
            <v>4</v>
          </cell>
          <cell r="N493">
            <v>14</v>
          </cell>
        </row>
        <row r="494">
          <cell r="M494">
            <v>4</v>
          </cell>
          <cell r="N494">
            <v>14</v>
          </cell>
        </row>
        <row r="495">
          <cell r="M495">
            <v>4</v>
          </cell>
          <cell r="N495">
            <v>14</v>
          </cell>
        </row>
        <row r="496">
          <cell r="M496">
            <v>4</v>
          </cell>
          <cell r="N496">
            <v>14</v>
          </cell>
        </row>
        <row r="497">
          <cell r="M497">
            <v>4</v>
          </cell>
          <cell r="N497">
            <v>14</v>
          </cell>
        </row>
        <row r="498">
          <cell r="M498">
            <v>4</v>
          </cell>
          <cell r="N498">
            <v>14</v>
          </cell>
        </row>
        <row r="499">
          <cell r="M499">
            <v>4</v>
          </cell>
          <cell r="N499">
            <v>14</v>
          </cell>
        </row>
        <row r="500">
          <cell r="M500">
            <v>4</v>
          </cell>
          <cell r="N500">
            <v>14</v>
          </cell>
        </row>
        <row r="501">
          <cell r="M501">
            <v>4</v>
          </cell>
          <cell r="N501">
            <v>14</v>
          </cell>
        </row>
        <row r="502">
          <cell r="M502">
            <v>4</v>
          </cell>
          <cell r="N502">
            <v>14</v>
          </cell>
        </row>
        <row r="503">
          <cell r="M503">
            <v>4</v>
          </cell>
          <cell r="N503">
            <v>14</v>
          </cell>
        </row>
        <row r="504">
          <cell r="M504">
            <v>4</v>
          </cell>
          <cell r="N504">
            <v>14</v>
          </cell>
        </row>
        <row r="505">
          <cell r="M505">
            <v>4</v>
          </cell>
          <cell r="N505">
            <v>14</v>
          </cell>
        </row>
        <row r="506">
          <cell r="M506">
            <v>4</v>
          </cell>
          <cell r="N506">
            <v>14</v>
          </cell>
        </row>
        <row r="507">
          <cell r="M507">
            <v>4</v>
          </cell>
          <cell r="N507">
            <v>14</v>
          </cell>
        </row>
        <row r="508">
          <cell r="M508">
            <v>4</v>
          </cell>
          <cell r="N508">
            <v>14</v>
          </cell>
        </row>
        <row r="509">
          <cell r="M509">
            <v>4</v>
          </cell>
          <cell r="N509">
            <v>14</v>
          </cell>
        </row>
        <row r="510">
          <cell r="M510">
            <v>4</v>
          </cell>
          <cell r="N510">
            <v>14</v>
          </cell>
        </row>
        <row r="511">
          <cell r="M511">
            <v>4</v>
          </cell>
          <cell r="N511">
            <v>14</v>
          </cell>
        </row>
        <row r="512">
          <cell r="M512">
            <v>1</v>
          </cell>
          <cell r="N512">
            <v>11</v>
          </cell>
        </row>
        <row r="513">
          <cell r="M513">
            <v>1</v>
          </cell>
          <cell r="N513">
            <v>11</v>
          </cell>
        </row>
        <row r="514">
          <cell r="M514">
            <v>1</v>
          </cell>
          <cell r="N514">
            <v>11</v>
          </cell>
        </row>
        <row r="515">
          <cell r="M515">
            <v>1</v>
          </cell>
          <cell r="N515">
            <v>11</v>
          </cell>
        </row>
        <row r="516">
          <cell r="M516">
            <v>1</v>
          </cell>
          <cell r="N516">
            <v>11</v>
          </cell>
        </row>
        <row r="517">
          <cell r="M517">
            <v>1</v>
          </cell>
          <cell r="N517">
            <v>11</v>
          </cell>
        </row>
        <row r="518">
          <cell r="M518">
            <v>1</v>
          </cell>
          <cell r="N518">
            <v>11</v>
          </cell>
        </row>
        <row r="519">
          <cell r="M519">
            <v>1</v>
          </cell>
          <cell r="N519">
            <v>11</v>
          </cell>
        </row>
        <row r="520">
          <cell r="M520">
            <v>1</v>
          </cell>
          <cell r="N520">
            <v>11</v>
          </cell>
        </row>
        <row r="521">
          <cell r="M521">
            <v>1</v>
          </cell>
          <cell r="N521">
            <v>11</v>
          </cell>
        </row>
        <row r="522">
          <cell r="M522">
            <v>1</v>
          </cell>
          <cell r="N522">
            <v>11</v>
          </cell>
        </row>
        <row r="523">
          <cell r="M523">
            <v>1</v>
          </cell>
          <cell r="N523">
            <v>11</v>
          </cell>
        </row>
        <row r="524">
          <cell r="M524">
            <v>1</v>
          </cell>
          <cell r="N524">
            <v>11</v>
          </cell>
        </row>
        <row r="525">
          <cell r="M525">
            <v>1</v>
          </cell>
          <cell r="N525">
            <v>11</v>
          </cell>
        </row>
        <row r="526">
          <cell r="M526">
            <v>1</v>
          </cell>
          <cell r="N526">
            <v>11</v>
          </cell>
        </row>
        <row r="527">
          <cell r="M527">
            <v>1</v>
          </cell>
          <cell r="N527">
            <v>11</v>
          </cell>
        </row>
        <row r="528">
          <cell r="M528">
            <v>1</v>
          </cell>
          <cell r="N528">
            <v>11</v>
          </cell>
        </row>
        <row r="529">
          <cell r="M529">
            <v>1</v>
          </cell>
          <cell r="N529">
            <v>11</v>
          </cell>
        </row>
        <row r="530">
          <cell r="M530">
            <v>1</v>
          </cell>
          <cell r="N530">
            <v>11</v>
          </cell>
        </row>
        <row r="531">
          <cell r="M531">
            <v>1</v>
          </cell>
          <cell r="N531">
            <v>11</v>
          </cell>
        </row>
        <row r="532">
          <cell r="M532">
            <v>1</v>
          </cell>
          <cell r="N532">
            <v>11</v>
          </cell>
        </row>
        <row r="533">
          <cell r="M533">
            <v>1</v>
          </cell>
          <cell r="N533">
            <v>11</v>
          </cell>
        </row>
        <row r="534">
          <cell r="M534">
            <v>1</v>
          </cell>
          <cell r="N534">
            <v>11</v>
          </cell>
        </row>
        <row r="535">
          <cell r="M535">
            <v>1</v>
          </cell>
          <cell r="N535">
            <v>11</v>
          </cell>
        </row>
        <row r="536">
          <cell r="M536">
            <v>1</v>
          </cell>
          <cell r="N536">
            <v>11</v>
          </cell>
        </row>
        <row r="537">
          <cell r="M537">
            <v>1</v>
          </cell>
          <cell r="N537">
            <v>11</v>
          </cell>
        </row>
        <row r="538">
          <cell r="M538">
            <v>1</v>
          </cell>
          <cell r="N538">
            <v>11</v>
          </cell>
        </row>
        <row r="539">
          <cell r="M539">
            <v>1</v>
          </cell>
          <cell r="N539">
            <v>11</v>
          </cell>
        </row>
        <row r="540">
          <cell r="M540">
            <v>1</v>
          </cell>
          <cell r="N540">
            <v>11</v>
          </cell>
        </row>
        <row r="541">
          <cell r="M541">
            <v>1</v>
          </cell>
          <cell r="N541">
            <v>11</v>
          </cell>
        </row>
        <row r="542">
          <cell r="M542">
            <v>1</v>
          </cell>
          <cell r="N542">
            <v>11</v>
          </cell>
        </row>
        <row r="543">
          <cell r="M543">
            <v>0</v>
          </cell>
          <cell r="N543">
            <v>10</v>
          </cell>
        </row>
        <row r="544">
          <cell r="M544">
            <v>0</v>
          </cell>
          <cell r="N544">
            <v>10</v>
          </cell>
        </row>
        <row r="545">
          <cell r="M545">
            <v>0</v>
          </cell>
          <cell r="N545">
            <v>10</v>
          </cell>
        </row>
        <row r="546">
          <cell r="M546">
            <v>0</v>
          </cell>
          <cell r="N546">
            <v>10</v>
          </cell>
        </row>
        <row r="547">
          <cell r="M547">
            <v>0</v>
          </cell>
          <cell r="N547">
            <v>10</v>
          </cell>
        </row>
        <row r="548">
          <cell r="M548">
            <v>0</v>
          </cell>
          <cell r="N548">
            <v>10</v>
          </cell>
        </row>
        <row r="549">
          <cell r="M549">
            <v>0</v>
          </cell>
          <cell r="N549">
            <v>10</v>
          </cell>
        </row>
        <row r="550">
          <cell r="M550">
            <v>0</v>
          </cell>
          <cell r="N550">
            <v>10</v>
          </cell>
        </row>
        <row r="551">
          <cell r="M551">
            <v>0</v>
          </cell>
          <cell r="N551">
            <v>10</v>
          </cell>
        </row>
        <row r="552">
          <cell r="M552">
            <v>0</v>
          </cell>
          <cell r="N552">
            <v>10</v>
          </cell>
        </row>
        <row r="553">
          <cell r="M553">
            <v>0</v>
          </cell>
          <cell r="N553">
            <v>10</v>
          </cell>
        </row>
        <row r="554">
          <cell r="M554">
            <v>0</v>
          </cell>
          <cell r="N554">
            <v>10</v>
          </cell>
        </row>
        <row r="555">
          <cell r="M555">
            <v>0</v>
          </cell>
          <cell r="N555">
            <v>10</v>
          </cell>
        </row>
        <row r="556">
          <cell r="M556">
            <v>0</v>
          </cell>
          <cell r="N556">
            <v>10</v>
          </cell>
        </row>
        <row r="557">
          <cell r="M557">
            <v>0</v>
          </cell>
          <cell r="N557">
            <v>10</v>
          </cell>
        </row>
        <row r="558">
          <cell r="M558">
            <v>0</v>
          </cell>
          <cell r="N558">
            <v>10</v>
          </cell>
        </row>
        <row r="559">
          <cell r="M559">
            <v>0</v>
          </cell>
          <cell r="N559">
            <v>10</v>
          </cell>
        </row>
        <row r="560">
          <cell r="M560">
            <v>0</v>
          </cell>
          <cell r="N560">
            <v>10</v>
          </cell>
        </row>
        <row r="561">
          <cell r="M561">
            <v>0</v>
          </cell>
          <cell r="N561">
            <v>10</v>
          </cell>
        </row>
        <row r="562">
          <cell r="M562">
            <v>0</v>
          </cell>
          <cell r="N562">
            <v>10</v>
          </cell>
        </row>
        <row r="563">
          <cell r="M563">
            <v>0</v>
          </cell>
          <cell r="N563">
            <v>10</v>
          </cell>
        </row>
        <row r="564">
          <cell r="M564">
            <v>2</v>
          </cell>
          <cell r="N564">
            <v>12</v>
          </cell>
        </row>
        <row r="565">
          <cell r="M565">
            <v>2</v>
          </cell>
          <cell r="N565">
            <v>12</v>
          </cell>
        </row>
        <row r="566">
          <cell r="M566">
            <v>2</v>
          </cell>
          <cell r="N566">
            <v>12</v>
          </cell>
        </row>
        <row r="567">
          <cell r="M567">
            <v>2</v>
          </cell>
          <cell r="N567">
            <v>12</v>
          </cell>
        </row>
        <row r="568">
          <cell r="M568">
            <v>2</v>
          </cell>
          <cell r="N568">
            <v>12</v>
          </cell>
        </row>
        <row r="569">
          <cell r="M569">
            <v>2</v>
          </cell>
          <cell r="N569">
            <v>12</v>
          </cell>
        </row>
        <row r="570">
          <cell r="M570">
            <v>2</v>
          </cell>
          <cell r="N570">
            <v>12</v>
          </cell>
        </row>
        <row r="571">
          <cell r="M571">
            <v>2</v>
          </cell>
          <cell r="N571">
            <v>12</v>
          </cell>
        </row>
        <row r="572">
          <cell r="M572">
            <v>2</v>
          </cell>
          <cell r="N572">
            <v>12</v>
          </cell>
        </row>
        <row r="573">
          <cell r="M573">
            <v>2</v>
          </cell>
          <cell r="N573">
            <v>12</v>
          </cell>
        </row>
        <row r="574">
          <cell r="M574">
            <v>2</v>
          </cell>
          <cell r="N574">
            <v>12</v>
          </cell>
        </row>
        <row r="575">
          <cell r="M575">
            <v>2</v>
          </cell>
          <cell r="N575">
            <v>12</v>
          </cell>
        </row>
        <row r="576">
          <cell r="M576">
            <v>2</v>
          </cell>
          <cell r="N576">
            <v>12</v>
          </cell>
        </row>
        <row r="577">
          <cell r="M577">
            <v>2</v>
          </cell>
          <cell r="N577">
            <v>12</v>
          </cell>
        </row>
        <row r="578">
          <cell r="M578">
            <v>2</v>
          </cell>
          <cell r="N578">
            <v>12</v>
          </cell>
        </row>
        <row r="580">
          <cell r="M580">
            <v>2</v>
          </cell>
          <cell r="N580">
            <v>12</v>
          </cell>
        </row>
        <row r="581">
          <cell r="M581">
            <v>0</v>
          </cell>
          <cell r="N581">
            <v>10</v>
          </cell>
        </row>
        <row r="582">
          <cell r="M582">
            <v>0</v>
          </cell>
          <cell r="N582">
            <v>10</v>
          </cell>
        </row>
        <row r="583">
          <cell r="M583">
            <v>0</v>
          </cell>
          <cell r="N583">
            <v>10</v>
          </cell>
        </row>
        <row r="584">
          <cell r="M584">
            <v>0</v>
          </cell>
          <cell r="N584">
            <v>10</v>
          </cell>
        </row>
        <row r="585">
          <cell r="M585">
            <v>0</v>
          </cell>
          <cell r="N585">
            <v>10</v>
          </cell>
        </row>
        <row r="586">
          <cell r="M586">
            <v>0</v>
          </cell>
          <cell r="N586">
            <v>10</v>
          </cell>
        </row>
        <row r="587">
          <cell r="M587">
            <v>0</v>
          </cell>
          <cell r="N587">
            <v>10</v>
          </cell>
        </row>
        <row r="588">
          <cell r="M588">
            <v>0</v>
          </cell>
          <cell r="N588">
            <v>10</v>
          </cell>
        </row>
        <row r="589">
          <cell r="M589">
            <v>0</v>
          </cell>
          <cell r="N589">
            <v>10</v>
          </cell>
        </row>
        <row r="590">
          <cell r="M590">
            <v>0</v>
          </cell>
          <cell r="N590">
            <v>10</v>
          </cell>
        </row>
        <row r="591">
          <cell r="M591">
            <v>0</v>
          </cell>
          <cell r="N591">
            <v>10</v>
          </cell>
        </row>
        <row r="592">
          <cell r="M592">
            <v>0</v>
          </cell>
          <cell r="N592">
            <v>10</v>
          </cell>
        </row>
        <row r="593">
          <cell r="M593">
            <v>0</v>
          </cell>
          <cell r="N593">
            <v>10</v>
          </cell>
        </row>
        <row r="594">
          <cell r="M594">
            <v>0</v>
          </cell>
          <cell r="N594">
            <v>10</v>
          </cell>
        </row>
        <row r="595">
          <cell r="M595">
            <v>0</v>
          </cell>
          <cell r="N595">
            <v>10</v>
          </cell>
        </row>
        <row r="596">
          <cell r="M596">
            <v>0</v>
          </cell>
          <cell r="N596">
            <v>10</v>
          </cell>
        </row>
        <row r="597">
          <cell r="M597">
            <v>0</v>
          </cell>
          <cell r="N597">
            <v>10</v>
          </cell>
        </row>
        <row r="598">
          <cell r="M598">
            <v>0</v>
          </cell>
          <cell r="N598">
            <v>10</v>
          </cell>
        </row>
        <row r="599">
          <cell r="M599">
            <v>0</v>
          </cell>
          <cell r="N599">
            <v>10</v>
          </cell>
        </row>
        <row r="600">
          <cell r="M600">
            <v>0</v>
          </cell>
          <cell r="N600">
            <v>10</v>
          </cell>
        </row>
        <row r="601">
          <cell r="M601">
            <v>0</v>
          </cell>
          <cell r="N601">
            <v>10</v>
          </cell>
        </row>
        <row r="602">
          <cell r="M602">
            <v>0</v>
          </cell>
          <cell r="N602">
            <v>10</v>
          </cell>
        </row>
        <row r="603">
          <cell r="M603">
            <v>0</v>
          </cell>
          <cell r="N603">
            <v>10</v>
          </cell>
        </row>
        <row r="604">
          <cell r="M604">
            <v>0</v>
          </cell>
          <cell r="N604">
            <v>10</v>
          </cell>
        </row>
        <row r="605">
          <cell r="M605">
            <v>0</v>
          </cell>
          <cell r="N605">
            <v>10</v>
          </cell>
        </row>
        <row r="606">
          <cell r="M606">
            <v>0</v>
          </cell>
          <cell r="N606">
            <v>10</v>
          </cell>
        </row>
        <row r="607">
          <cell r="M607">
            <v>0</v>
          </cell>
          <cell r="N607">
            <v>10</v>
          </cell>
        </row>
        <row r="608">
          <cell r="M608">
            <v>0</v>
          </cell>
          <cell r="N608">
            <v>10</v>
          </cell>
        </row>
        <row r="609">
          <cell r="M609">
            <v>0</v>
          </cell>
          <cell r="N609">
            <v>10</v>
          </cell>
        </row>
        <row r="610">
          <cell r="M610">
            <v>1</v>
          </cell>
          <cell r="N610">
            <v>11</v>
          </cell>
        </row>
        <row r="611">
          <cell r="M611">
            <v>1</v>
          </cell>
          <cell r="N611">
            <v>11</v>
          </cell>
        </row>
        <row r="612">
          <cell r="M612">
            <v>1</v>
          </cell>
          <cell r="N612">
            <v>11</v>
          </cell>
        </row>
        <row r="613">
          <cell r="M613">
            <v>1</v>
          </cell>
          <cell r="N613">
            <v>11</v>
          </cell>
        </row>
        <row r="614">
          <cell r="M614">
            <v>1</v>
          </cell>
          <cell r="N614">
            <v>11</v>
          </cell>
        </row>
        <row r="615">
          <cell r="M615">
            <v>1</v>
          </cell>
          <cell r="N615">
            <v>11</v>
          </cell>
        </row>
        <row r="616">
          <cell r="M616">
            <v>1</v>
          </cell>
          <cell r="N616">
            <v>11</v>
          </cell>
        </row>
        <row r="617">
          <cell r="M617">
            <v>1</v>
          </cell>
          <cell r="N617">
            <v>11</v>
          </cell>
        </row>
        <row r="618">
          <cell r="M618">
            <v>1</v>
          </cell>
          <cell r="N618">
            <v>11</v>
          </cell>
        </row>
        <row r="619">
          <cell r="M619">
            <v>1</v>
          </cell>
          <cell r="N619">
            <v>11</v>
          </cell>
        </row>
        <row r="620">
          <cell r="M620">
            <v>1</v>
          </cell>
          <cell r="N620">
            <v>11</v>
          </cell>
        </row>
        <row r="621">
          <cell r="M621">
            <v>1</v>
          </cell>
          <cell r="N621">
            <v>11</v>
          </cell>
        </row>
        <row r="622">
          <cell r="M622">
            <v>1</v>
          </cell>
          <cell r="N622">
            <v>11</v>
          </cell>
        </row>
        <row r="623">
          <cell r="M623">
            <v>1</v>
          </cell>
          <cell r="N623">
            <v>11</v>
          </cell>
        </row>
        <row r="624">
          <cell r="M624">
            <v>1</v>
          </cell>
          <cell r="N624">
            <v>11</v>
          </cell>
        </row>
        <row r="625">
          <cell r="M625">
            <v>1</v>
          </cell>
          <cell r="N625">
            <v>11</v>
          </cell>
        </row>
        <row r="626">
          <cell r="M626">
            <v>1</v>
          </cell>
          <cell r="N626">
            <v>11</v>
          </cell>
        </row>
        <row r="627">
          <cell r="M627">
            <v>1</v>
          </cell>
          <cell r="N627">
            <v>11</v>
          </cell>
        </row>
        <row r="628">
          <cell r="M628">
            <v>1</v>
          </cell>
          <cell r="N628">
            <v>11</v>
          </cell>
        </row>
        <row r="629">
          <cell r="M629">
            <v>1</v>
          </cell>
          <cell r="N629">
            <v>11</v>
          </cell>
        </row>
        <row r="630">
          <cell r="M630">
            <v>1</v>
          </cell>
          <cell r="N630">
            <v>11</v>
          </cell>
        </row>
        <row r="631">
          <cell r="M631">
            <v>1</v>
          </cell>
          <cell r="N631">
            <v>11</v>
          </cell>
        </row>
        <row r="632">
          <cell r="M632">
            <v>1</v>
          </cell>
          <cell r="N632">
            <v>11</v>
          </cell>
        </row>
        <row r="633">
          <cell r="M633">
            <v>1</v>
          </cell>
          <cell r="N633">
            <v>11</v>
          </cell>
        </row>
        <row r="634">
          <cell r="M634">
            <v>1</v>
          </cell>
          <cell r="N634">
            <v>11</v>
          </cell>
        </row>
        <row r="635">
          <cell r="M635">
            <v>1</v>
          </cell>
          <cell r="N635">
            <v>11</v>
          </cell>
        </row>
        <row r="636">
          <cell r="M636">
            <v>1</v>
          </cell>
          <cell r="N636">
            <v>11</v>
          </cell>
        </row>
        <row r="637">
          <cell r="M637">
            <v>1</v>
          </cell>
          <cell r="N637">
            <v>11</v>
          </cell>
        </row>
        <row r="638">
          <cell r="M638">
            <v>1</v>
          </cell>
          <cell r="N638">
            <v>11</v>
          </cell>
        </row>
        <row r="639">
          <cell r="M639">
            <v>1</v>
          </cell>
          <cell r="N639">
            <v>11</v>
          </cell>
        </row>
        <row r="640">
          <cell r="M640">
            <v>1</v>
          </cell>
          <cell r="N640">
            <v>11</v>
          </cell>
        </row>
        <row r="641">
          <cell r="M641">
            <v>1</v>
          </cell>
          <cell r="N641">
            <v>11</v>
          </cell>
        </row>
        <row r="642">
          <cell r="M642">
            <v>1</v>
          </cell>
          <cell r="N642">
            <v>11</v>
          </cell>
        </row>
        <row r="643">
          <cell r="M643">
            <v>1</v>
          </cell>
          <cell r="N643">
            <v>11</v>
          </cell>
        </row>
        <row r="644">
          <cell r="M644">
            <v>1</v>
          </cell>
          <cell r="N644">
            <v>11</v>
          </cell>
        </row>
        <row r="645">
          <cell r="M645">
            <v>1</v>
          </cell>
          <cell r="N645">
            <v>11</v>
          </cell>
        </row>
        <row r="646">
          <cell r="M646">
            <v>1</v>
          </cell>
          <cell r="N646">
            <v>11</v>
          </cell>
        </row>
        <row r="647">
          <cell r="M647">
            <v>1</v>
          </cell>
          <cell r="N647">
            <v>11</v>
          </cell>
        </row>
        <row r="648">
          <cell r="M648">
            <v>1</v>
          </cell>
          <cell r="N648">
            <v>11</v>
          </cell>
        </row>
        <row r="649">
          <cell r="M649">
            <v>1</v>
          </cell>
          <cell r="N649">
            <v>11</v>
          </cell>
        </row>
        <row r="650">
          <cell r="M650">
            <v>1</v>
          </cell>
          <cell r="N650">
            <v>11</v>
          </cell>
        </row>
        <row r="651">
          <cell r="M651">
            <v>1</v>
          </cell>
          <cell r="N651">
            <v>11</v>
          </cell>
        </row>
        <row r="652">
          <cell r="M652">
            <v>1</v>
          </cell>
          <cell r="N652">
            <v>11</v>
          </cell>
        </row>
        <row r="653">
          <cell r="M653">
            <v>1</v>
          </cell>
          <cell r="N653">
            <v>11</v>
          </cell>
        </row>
        <row r="654">
          <cell r="M654">
            <v>1</v>
          </cell>
          <cell r="N654">
            <v>11</v>
          </cell>
        </row>
        <row r="655">
          <cell r="M655">
            <v>1</v>
          </cell>
          <cell r="N655">
            <v>11</v>
          </cell>
        </row>
        <row r="656">
          <cell r="M656">
            <v>1</v>
          </cell>
          <cell r="N656">
            <v>11</v>
          </cell>
        </row>
        <row r="657">
          <cell r="M657">
            <v>1</v>
          </cell>
          <cell r="N657">
            <v>11</v>
          </cell>
        </row>
        <row r="658">
          <cell r="M658">
            <v>1</v>
          </cell>
          <cell r="N658">
            <v>11</v>
          </cell>
        </row>
        <row r="659">
          <cell r="M659">
            <v>1</v>
          </cell>
          <cell r="N659">
            <v>11</v>
          </cell>
        </row>
        <row r="660">
          <cell r="M660">
            <v>1</v>
          </cell>
          <cell r="N660">
            <v>11</v>
          </cell>
        </row>
        <row r="661">
          <cell r="M661">
            <v>1</v>
          </cell>
          <cell r="N661">
            <v>11</v>
          </cell>
        </row>
        <row r="662">
          <cell r="M662">
            <v>1</v>
          </cell>
          <cell r="N662">
            <v>11</v>
          </cell>
        </row>
        <row r="663">
          <cell r="M663">
            <v>1</v>
          </cell>
          <cell r="N663">
            <v>11</v>
          </cell>
        </row>
        <row r="664">
          <cell r="M664">
            <v>1</v>
          </cell>
          <cell r="N664">
            <v>11</v>
          </cell>
        </row>
        <row r="665">
          <cell r="M665">
            <v>1</v>
          </cell>
          <cell r="N665">
            <v>11</v>
          </cell>
        </row>
        <row r="666">
          <cell r="M666">
            <v>1</v>
          </cell>
          <cell r="N666">
            <v>11</v>
          </cell>
        </row>
        <row r="667">
          <cell r="M667">
            <v>1</v>
          </cell>
          <cell r="N667">
            <v>11</v>
          </cell>
        </row>
        <row r="668">
          <cell r="M668">
            <v>1</v>
          </cell>
          <cell r="N668">
            <v>11</v>
          </cell>
        </row>
        <row r="669">
          <cell r="M669">
            <v>1</v>
          </cell>
          <cell r="N669">
            <v>11</v>
          </cell>
        </row>
        <row r="670">
          <cell r="M670">
            <v>1</v>
          </cell>
          <cell r="N670">
            <v>11</v>
          </cell>
        </row>
        <row r="671">
          <cell r="M671">
            <v>1</v>
          </cell>
          <cell r="N671">
            <v>11</v>
          </cell>
        </row>
        <row r="672">
          <cell r="M672">
            <v>1</v>
          </cell>
          <cell r="N672">
            <v>11</v>
          </cell>
        </row>
        <row r="673">
          <cell r="M673">
            <v>1</v>
          </cell>
          <cell r="N673">
            <v>11</v>
          </cell>
        </row>
        <row r="674">
          <cell r="M674">
            <v>1</v>
          </cell>
          <cell r="N674">
            <v>11</v>
          </cell>
        </row>
        <row r="675">
          <cell r="M675">
            <v>1</v>
          </cell>
          <cell r="N675">
            <v>11</v>
          </cell>
        </row>
        <row r="676">
          <cell r="M676">
            <v>1</v>
          </cell>
          <cell r="N676">
            <v>11</v>
          </cell>
        </row>
        <row r="677">
          <cell r="M677">
            <v>1</v>
          </cell>
          <cell r="N677">
            <v>11</v>
          </cell>
        </row>
        <row r="678">
          <cell r="M678">
            <v>0</v>
          </cell>
          <cell r="N678">
            <v>10</v>
          </cell>
        </row>
        <row r="679">
          <cell r="M679">
            <v>0</v>
          </cell>
          <cell r="N679">
            <v>10</v>
          </cell>
        </row>
        <row r="680">
          <cell r="M680">
            <v>0</v>
          </cell>
          <cell r="N680">
            <v>10</v>
          </cell>
        </row>
        <row r="681">
          <cell r="M681">
            <v>0</v>
          </cell>
          <cell r="N681">
            <v>10</v>
          </cell>
        </row>
        <row r="682">
          <cell r="M682">
            <v>0</v>
          </cell>
          <cell r="N682">
            <v>10</v>
          </cell>
        </row>
        <row r="683">
          <cell r="M683">
            <v>0</v>
          </cell>
          <cell r="N683">
            <v>10</v>
          </cell>
        </row>
        <row r="684">
          <cell r="M684">
            <v>0</v>
          </cell>
          <cell r="N684">
            <v>10</v>
          </cell>
        </row>
        <row r="685">
          <cell r="M685">
            <v>0</v>
          </cell>
          <cell r="N685">
            <v>10</v>
          </cell>
        </row>
        <row r="686">
          <cell r="M686">
            <v>0</v>
          </cell>
          <cell r="N686">
            <v>10</v>
          </cell>
        </row>
        <row r="687">
          <cell r="M687">
            <v>0</v>
          </cell>
          <cell r="N687">
            <v>10</v>
          </cell>
        </row>
        <row r="688">
          <cell r="M688">
            <v>0</v>
          </cell>
          <cell r="N688">
            <v>10</v>
          </cell>
        </row>
        <row r="689">
          <cell r="M689">
            <v>0</v>
          </cell>
          <cell r="N689">
            <v>10</v>
          </cell>
        </row>
        <row r="690">
          <cell r="M690">
            <v>0</v>
          </cell>
          <cell r="N690">
            <v>10</v>
          </cell>
        </row>
        <row r="691">
          <cell r="M691">
            <v>0</v>
          </cell>
          <cell r="N691">
            <v>10</v>
          </cell>
        </row>
        <row r="692">
          <cell r="M692">
            <v>0</v>
          </cell>
          <cell r="N692">
            <v>10</v>
          </cell>
        </row>
        <row r="693">
          <cell r="M693">
            <v>0</v>
          </cell>
          <cell r="N693">
            <v>10</v>
          </cell>
        </row>
        <row r="694">
          <cell r="M694">
            <v>0</v>
          </cell>
          <cell r="N694">
            <v>10</v>
          </cell>
        </row>
        <row r="695">
          <cell r="M695">
            <v>0</v>
          </cell>
          <cell r="N695">
            <v>10</v>
          </cell>
        </row>
        <row r="696">
          <cell r="M696">
            <v>0</v>
          </cell>
          <cell r="N696">
            <v>10</v>
          </cell>
        </row>
        <row r="697">
          <cell r="M697">
            <v>0</v>
          </cell>
          <cell r="N697">
            <v>10</v>
          </cell>
        </row>
        <row r="698">
          <cell r="M698">
            <v>0</v>
          </cell>
          <cell r="N698">
            <v>10</v>
          </cell>
        </row>
        <row r="699">
          <cell r="M699">
            <v>0</v>
          </cell>
          <cell r="N699">
            <v>10</v>
          </cell>
        </row>
        <row r="700">
          <cell r="M700">
            <v>0</v>
          </cell>
          <cell r="N700">
            <v>10</v>
          </cell>
        </row>
        <row r="701">
          <cell r="M701">
            <v>0</v>
          </cell>
          <cell r="N701">
            <v>10</v>
          </cell>
        </row>
        <row r="702">
          <cell r="M702">
            <v>0</v>
          </cell>
          <cell r="N702">
            <v>10</v>
          </cell>
        </row>
        <row r="703">
          <cell r="M703">
            <v>0</v>
          </cell>
          <cell r="N703">
            <v>10</v>
          </cell>
        </row>
        <row r="704">
          <cell r="M704">
            <v>0</v>
          </cell>
          <cell r="N704">
            <v>10</v>
          </cell>
        </row>
        <row r="705">
          <cell r="M705">
            <v>0</v>
          </cell>
          <cell r="N705">
            <v>10</v>
          </cell>
        </row>
        <row r="706">
          <cell r="M706">
            <v>0</v>
          </cell>
          <cell r="N706">
            <v>10</v>
          </cell>
        </row>
        <row r="707">
          <cell r="M707">
            <v>0</v>
          </cell>
          <cell r="N707">
            <v>10</v>
          </cell>
        </row>
        <row r="708">
          <cell r="M708">
            <v>0</v>
          </cell>
          <cell r="N708">
            <v>10</v>
          </cell>
        </row>
        <row r="709">
          <cell r="M709">
            <v>0</v>
          </cell>
          <cell r="N709">
            <v>10</v>
          </cell>
        </row>
        <row r="710">
          <cell r="M710">
            <v>0</v>
          </cell>
          <cell r="N710">
            <v>10</v>
          </cell>
        </row>
        <row r="711">
          <cell r="M711">
            <v>0</v>
          </cell>
          <cell r="N711">
            <v>10</v>
          </cell>
        </row>
        <row r="712">
          <cell r="M712">
            <v>0</v>
          </cell>
          <cell r="N712">
            <v>10</v>
          </cell>
        </row>
        <row r="713">
          <cell r="M713">
            <v>0</v>
          </cell>
          <cell r="N713">
            <v>10</v>
          </cell>
        </row>
        <row r="714">
          <cell r="M714">
            <v>0</v>
          </cell>
          <cell r="N714">
            <v>10</v>
          </cell>
        </row>
        <row r="715">
          <cell r="M715">
            <v>0</v>
          </cell>
          <cell r="N715">
            <v>10</v>
          </cell>
        </row>
        <row r="716">
          <cell r="M716">
            <v>0</v>
          </cell>
          <cell r="N716">
            <v>10</v>
          </cell>
        </row>
        <row r="717">
          <cell r="M717">
            <v>0</v>
          </cell>
          <cell r="N717">
            <v>10</v>
          </cell>
        </row>
        <row r="742">
          <cell r="M742">
            <v>1</v>
          </cell>
          <cell r="N742">
            <v>11</v>
          </cell>
        </row>
        <row r="743">
          <cell r="M743">
            <v>1</v>
          </cell>
          <cell r="N743">
            <v>11</v>
          </cell>
        </row>
        <row r="744">
          <cell r="M744">
            <v>1</v>
          </cell>
          <cell r="N744">
            <v>11</v>
          </cell>
        </row>
        <row r="745">
          <cell r="M745">
            <v>1</v>
          </cell>
          <cell r="N745">
            <v>11</v>
          </cell>
        </row>
        <row r="746">
          <cell r="M746">
            <v>1</v>
          </cell>
          <cell r="N746">
            <v>11</v>
          </cell>
        </row>
        <row r="747">
          <cell r="M747">
            <v>1</v>
          </cell>
          <cell r="N747">
            <v>11</v>
          </cell>
        </row>
        <row r="748">
          <cell r="M748">
            <v>1</v>
          </cell>
          <cell r="N748">
            <v>11</v>
          </cell>
        </row>
        <row r="749">
          <cell r="M749">
            <v>1</v>
          </cell>
          <cell r="N749">
            <v>11</v>
          </cell>
        </row>
        <row r="750">
          <cell r="M750">
            <v>1</v>
          </cell>
          <cell r="N750">
            <v>11</v>
          </cell>
        </row>
        <row r="751">
          <cell r="M751">
            <v>1</v>
          </cell>
          <cell r="N751">
            <v>11</v>
          </cell>
        </row>
        <row r="752">
          <cell r="M752">
            <v>1</v>
          </cell>
          <cell r="N752">
            <v>11</v>
          </cell>
        </row>
        <row r="753">
          <cell r="M753">
            <v>1</v>
          </cell>
          <cell r="N753">
            <v>11</v>
          </cell>
        </row>
        <row r="754">
          <cell r="M754">
            <v>1</v>
          </cell>
          <cell r="N754">
            <v>11</v>
          </cell>
        </row>
        <row r="755">
          <cell r="M755">
            <v>1</v>
          </cell>
          <cell r="N755">
            <v>11</v>
          </cell>
        </row>
        <row r="756">
          <cell r="M756">
            <v>1</v>
          </cell>
          <cell r="N756">
            <v>11</v>
          </cell>
        </row>
        <row r="757">
          <cell r="M757">
            <v>1</v>
          </cell>
          <cell r="N757">
            <v>11</v>
          </cell>
        </row>
        <row r="758">
          <cell r="M758">
            <v>1</v>
          </cell>
          <cell r="N758">
            <v>11</v>
          </cell>
        </row>
        <row r="763">
          <cell r="M763">
            <v>3</v>
          </cell>
          <cell r="N763">
            <v>13</v>
          </cell>
        </row>
        <row r="764">
          <cell r="M764">
            <v>3</v>
          </cell>
          <cell r="N764">
            <v>13</v>
          </cell>
        </row>
        <row r="765">
          <cell r="M765">
            <v>3</v>
          </cell>
          <cell r="N765">
            <v>13</v>
          </cell>
        </row>
        <row r="766">
          <cell r="M766">
            <v>3</v>
          </cell>
          <cell r="N766">
            <v>13</v>
          </cell>
        </row>
        <row r="767">
          <cell r="M767">
            <v>3</v>
          </cell>
          <cell r="N767">
            <v>13</v>
          </cell>
        </row>
        <row r="768">
          <cell r="M768">
            <v>3</v>
          </cell>
          <cell r="N768">
            <v>13</v>
          </cell>
        </row>
        <row r="769">
          <cell r="M769">
            <v>1</v>
          </cell>
          <cell r="N769">
            <v>11</v>
          </cell>
        </row>
        <row r="770">
          <cell r="M770">
            <v>1</v>
          </cell>
          <cell r="N770">
            <v>11</v>
          </cell>
        </row>
        <row r="771">
          <cell r="M771">
            <v>1</v>
          </cell>
          <cell r="N771">
            <v>11</v>
          </cell>
        </row>
        <row r="772">
          <cell r="M772">
            <v>1</v>
          </cell>
          <cell r="N772">
            <v>11</v>
          </cell>
        </row>
        <row r="773">
          <cell r="M773">
            <v>1</v>
          </cell>
          <cell r="N773">
            <v>11</v>
          </cell>
        </row>
        <row r="774">
          <cell r="M774">
            <v>1</v>
          </cell>
          <cell r="N774">
            <v>11</v>
          </cell>
        </row>
        <row r="775">
          <cell r="M775">
            <v>1</v>
          </cell>
          <cell r="N775">
            <v>11</v>
          </cell>
        </row>
        <row r="776">
          <cell r="M776">
            <v>1</v>
          </cell>
          <cell r="N776">
            <v>11</v>
          </cell>
        </row>
        <row r="777">
          <cell r="M777">
            <v>1</v>
          </cell>
          <cell r="N777">
            <v>11</v>
          </cell>
        </row>
        <row r="806">
          <cell r="M806">
            <v>3</v>
          </cell>
          <cell r="N806">
            <v>13</v>
          </cell>
        </row>
        <row r="807">
          <cell r="M807">
            <v>3</v>
          </cell>
          <cell r="N807">
            <v>13</v>
          </cell>
        </row>
        <row r="808">
          <cell r="M808">
            <v>3</v>
          </cell>
          <cell r="N808">
            <v>13</v>
          </cell>
        </row>
        <row r="809">
          <cell r="M809">
            <v>3</v>
          </cell>
          <cell r="N809">
            <v>13</v>
          </cell>
        </row>
        <row r="810">
          <cell r="M810">
            <v>3</v>
          </cell>
          <cell r="N810">
            <v>13</v>
          </cell>
        </row>
        <row r="811">
          <cell r="M811">
            <v>3</v>
          </cell>
          <cell r="N811">
            <v>13</v>
          </cell>
        </row>
        <row r="812">
          <cell r="M812">
            <v>5</v>
          </cell>
          <cell r="N812">
            <v>15</v>
          </cell>
        </row>
        <row r="813">
          <cell r="M813">
            <v>5</v>
          </cell>
          <cell r="N813">
            <v>15</v>
          </cell>
        </row>
        <row r="814">
          <cell r="M814">
            <v>5</v>
          </cell>
          <cell r="N814">
            <v>15</v>
          </cell>
        </row>
        <row r="815">
          <cell r="M815">
            <v>5</v>
          </cell>
          <cell r="N815">
            <v>15</v>
          </cell>
        </row>
        <row r="816">
          <cell r="M816">
            <v>5</v>
          </cell>
          <cell r="N816">
            <v>15</v>
          </cell>
        </row>
        <row r="817">
          <cell r="M817">
            <v>5</v>
          </cell>
          <cell r="N817">
            <v>15</v>
          </cell>
        </row>
        <row r="818">
          <cell r="M818">
            <v>5</v>
          </cell>
          <cell r="N818">
            <v>15</v>
          </cell>
        </row>
        <row r="819">
          <cell r="M819">
            <v>5</v>
          </cell>
          <cell r="N819">
            <v>15</v>
          </cell>
        </row>
        <row r="820">
          <cell r="M820">
            <v>5</v>
          </cell>
          <cell r="N820">
            <v>15</v>
          </cell>
        </row>
        <row r="821">
          <cell r="M821">
            <v>5</v>
          </cell>
          <cell r="N821">
            <v>15</v>
          </cell>
        </row>
        <row r="822">
          <cell r="M822">
            <v>5</v>
          </cell>
          <cell r="N822">
            <v>15</v>
          </cell>
        </row>
        <row r="823">
          <cell r="M823">
            <v>5</v>
          </cell>
          <cell r="N823">
            <v>15</v>
          </cell>
        </row>
        <row r="824">
          <cell r="M824">
            <v>5</v>
          </cell>
          <cell r="N824">
            <v>15</v>
          </cell>
        </row>
        <row r="825">
          <cell r="M825">
            <v>5</v>
          </cell>
          <cell r="N825">
            <v>15</v>
          </cell>
        </row>
        <row r="836">
          <cell r="M836">
            <v>5</v>
          </cell>
          <cell r="N836">
            <v>15</v>
          </cell>
        </row>
        <row r="837">
          <cell r="M837">
            <v>5</v>
          </cell>
          <cell r="N837">
            <v>15</v>
          </cell>
        </row>
        <row r="838">
          <cell r="M838">
            <v>5</v>
          </cell>
          <cell r="N838">
            <v>15</v>
          </cell>
        </row>
        <row r="839">
          <cell r="M839">
            <v>5</v>
          </cell>
          <cell r="N839">
            <v>15</v>
          </cell>
        </row>
        <row r="840">
          <cell r="M840">
            <v>5</v>
          </cell>
          <cell r="N840">
            <v>15</v>
          </cell>
        </row>
        <row r="865">
          <cell r="M865">
            <v>5</v>
          </cell>
          <cell r="N865">
            <v>15</v>
          </cell>
        </row>
        <row r="866">
          <cell r="M866">
            <v>5</v>
          </cell>
          <cell r="N866">
            <v>15</v>
          </cell>
        </row>
        <row r="867">
          <cell r="M867">
            <v>5</v>
          </cell>
          <cell r="N867">
            <v>15</v>
          </cell>
        </row>
        <row r="868">
          <cell r="M868">
            <v>5</v>
          </cell>
          <cell r="N868">
            <v>15</v>
          </cell>
        </row>
        <row r="869">
          <cell r="M869">
            <v>5</v>
          </cell>
          <cell r="N869">
            <v>15</v>
          </cell>
        </row>
        <row r="870">
          <cell r="M870">
            <v>5</v>
          </cell>
          <cell r="N870">
            <v>15</v>
          </cell>
        </row>
        <row r="871">
          <cell r="M871">
            <v>5</v>
          </cell>
          <cell r="N871">
            <v>15</v>
          </cell>
        </row>
        <row r="872">
          <cell r="M872">
            <v>5</v>
          </cell>
          <cell r="N872">
            <v>15</v>
          </cell>
        </row>
        <row r="873">
          <cell r="M873">
            <v>5</v>
          </cell>
          <cell r="N873">
            <v>15</v>
          </cell>
        </row>
        <row r="874">
          <cell r="M874">
            <v>5</v>
          </cell>
          <cell r="N874">
            <v>15</v>
          </cell>
        </row>
        <row r="875">
          <cell r="M875">
            <v>5</v>
          </cell>
          <cell r="N875">
            <v>15</v>
          </cell>
        </row>
        <row r="876">
          <cell r="M876">
            <v>5</v>
          </cell>
          <cell r="N876">
            <v>15</v>
          </cell>
        </row>
        <row r="877">
          <cell r="M877">
            <v>5</v>
          </cell>
          <cell r="N877">
            <v>15</v>
          </cell>
        </row>
        <row r="878">
          <cell r="M878">
            <v>5</v>
          </cell>
          <cell r="N878">
            <v>15</v>
          </cell>
        </row>
        <row r="879">
          <cell r="M879">
            <v>5</v>
          </cell>
          <cell r="N879">
            <v>15</v>
          </cell>
        </row>
        <row r="880">
          <cell r="M880">
            <v>5</v>
          </cell>
          <cell r="N880">
            <v>15</v>
          </cell>
        </row>
        <row r="881">
          <cell r="M881">
            <v>5</v>
          </cell>
          <cell r="N881">
            <v>15</v>
          </cell>
        </row>
        <row r="882">
          <cell r="M882">
            <v>5</v>
          </cell>
          <cell r="N882">
            <v>15</v>
          </cell>
        </row>
        <row r="883">
          <cell r="M883">
            <v>5</v>
          </cell>
          <cell r="N883">
            <v>15</v>
          </cell>
        </row>
        <row r="884">
          <cell r="M884">
            <v>5</v>
          </cell>
          <cell r="N884">
            <v>15</v>
          </cell>
        </row>
        <row r="885">
          <cell r="M885">
            <v>5</v>
          </cell>
          <cell r="N885">
            <v>15</v>
          </cell>
        </row>
        <row r="886">
          <cell r="M886">
            <v>5</v>
          </cell>
          <cell r="N886">
            <v>15</v>
          </cell>
        </row>
        <row r="887">
          <cell r="M887">
            <v>5</v>
          </cell>
          <cell r="N887">
            <v>15</v>
          </cell>
        </row>
        <row r="888">
          <cell r="M888">
            <v>5</v>
          </cell>
          <cell r="N888">
            <v>15</v>
          </cell>
        </row>
        <row r="889">
          <cell r="M889">
            <v>5</v>
          </cell>
          <cell r="N889">
            <v>15</v>
          </cell>
        </row>
        <row r="890">
          <cell r="M890">
            <v>5</v>
          </cell>
          <cell r="N890">
            <v>15</v>
          </cell>
        </row>
        <row r="891">
          <cell r="M891">
            <v>5</v>
          </cell>
          <cell r="N891">
            <v>15</v>
          </cell>
        </row>
        <row r="892">
          <cell r="M892">
            <v>5</v>
          </cell>
          <cell r="N892">
            <v>15</v>
          </cell>
        </row>
        <row r="893">
          <cell r="M893">
            <v>5</v>
          </cell>
          <cell r="N893">
            <v>15</v>
          </cell>
        </row>
        <row r="894">
          <cell r="M894">
            <v>5</v>
          </cell>
          <cell r="N894">
            <v>15</v>
          </cell>
        </row>
        <row r="895">
          <cell r="M895">
            <v>5</v>
          </cell>
          <cell r="N895">
            <v>15</v>
          </cell>
        </row>
        <row r="896">
          <cell r="M896">
            <v>5</v>
          </cell>
          <cell r="N896">
            <v>15</v>
          </cell>
        </row>
        <row r="897">
          <cell r="M897">
            <v>5</v>
          </cell>
          <cell r="N897">
            <v>15</v>
          </cell>
        </row>
        <row r="898">
          <cell r="M898">
            <v>5</v>
          </cell>
          <cell r="N898">
            <v>15</v>
          </cell>
        </row>
        <row r="899">
          <cell r="M899">
            <v>5</v>
          </cell>
          <cell r="N899">
            <v>15</v>
          </cell>
        </row>
        <row r="900">
          <cell r="M900">
            <v>5</v>
          </cell>
          <cell r="N900">
            <v>15</v>
          </cell>
        </row>
        <row r="901">
          <cell r="M901">
            <v>5</v>
          </cell>
          <cell r="N901">
            <v>15</v>
          </cell>
        </row>
        <row r="902">
          <cell r="M902">
            <v>5</v>
          </cell>
          <cell r="N902">
            <v>15</v>
          </cell>
        </row>
        <row r="903">
          <cell r="M903">
            <v>5</v>
          </cell>
          <cell r="N903">
            <v>15</v>
          </cell>
        </row>
        <row r="904">
          <cell r="M904">
            <v>5</v>
          </cell>
          <cell r="N904">
            <v>15</v>
          </cell>
        </row>
        <row r="905">
          <cell r="M905">
            <v>7</v>
          </cell>
          <cell r="N905">
            <v>17</v>
          </cell>
        </row>
        <row r="906">
          <cell r="M906">
            <v>6</v>
          </cell>
          <cell r="N906">
            <v>16</v>
          </cell>
        </row>
        <row r="907">
          <cell r="M907">
            <v>7</v>
          </cell>
          <cell r="N907">
            <v>17</v>
          </cell>
        </row>
        <row r="908">
          <cell r="M908">
            <v>6</v>
          </cell>
          <cell r="N908">
            <v>16</v>
          </cell>
        </row>
        <row r="909">
          <cell r="M909">
            <v>7</v>
          </cell>
          <cell r="N909">
            <v>17</v>
          </cell>
        </row>
        <row r="910">
          <cell r="M910">
            <v>6</v>
          </cell>
          <cell r="N910">
            <v>16</v>
          </cell>
        </row>
        <row r="911">
          <cell r="M911">
            <v>7</v>
          </cell>
          <cell r="N911">
            <v>17</v>
          </cell>
        </row>
        <row r="913">
          <cell r="M913">
            <v>6</v>
          </cell>
          <cell r="N913">
            <v>16</v>
          </cell>
        </row>
        <row r="915">
          <cell r="M915">
            <v>6</v>
          </cell>
          <cell r="N915">
            <v>16</v>
          </cell>
        </row>
        <row r="917">
          <cell r="M917">
            <v>6</v>
          </cell>
          <cell r="N917">
            <v>16</v>
          </cell>
        </row>
        <row r="919">
          <cell r="M919">
            <v>6</v>
          </cell>
          <cell r="N919">
            <v>16</v>
          </cell>
        </row>
        <row r="921">
          <cell r="M921">
            <v>7</v>
          </cell>
          <cell r="N921">
            <v>17</v>
          </cell>
        </row>
        <row r="923">
          <cell r="M923">
            <v>6</v>
          </cell>
          <cell r="N923">
            <v>16</v>
          </cell>
        </row>
        <row r="925">
          <cell r="M925">
            <v>6</v>
          </cell>
          <cell r="N925">
            <v>16</v>
          </cell>
        </row>
        <row r="927">
          <cell r="M927">
            <v>6</v>
          </cell>
          <cell r="N927">
            <v>16</v>
          </cell>
        </row>
        <row r="929">
          <cell r="M929">
            <v>6</v>
          </cell>
          <cell r="N929">
            <v>16</v>
          </cell>
        </row>
        <row r="931">
          <cell r="M931">
            <v>7</v>
          </cell>
          <cell r="N931">
            <v>17</v>
          </cell>
        </row>
        <row r="934">
          <cell r="M934">
            <v>6</v>
          </cell>
          <cell r="N934">
            <v>16</v>
          </cell>
        </row>
        <row r="936">
          <cell r="M936">
            <v>6</v>
          </cell>
          <cell r="N936">
            <v>16</v>
          </cell>
        </row>
        <row r="938">
          <cell r="M938">
            <v>6</v>
          </cell>
          <cell r="N938">
            <v>16</v>
          </cell>
        </row>
        <row r="940">
          <cell r="M940">
            <v>6</v>
          </cell>
          <cell r="N940">
            <v>16</v>
          </cell>
        </row>
        <row r="941">
          <cell r="M941">
            <v>7</v>
          </cell>
          <cell r="N941">
            <v>17</v>
          </cell>
        </row>
        <row r="942">
          <cell r="M942">
            <v>6</v>
          </cell>
          <cell r="N942">
            <v>16</v>
          </cell>
        </row>
        <row r="944">
          <cell r="M944">
            <v>7</v>
          </cell>
          <cell r="N944">
            <v>17</v>
          </cell>
        </row>
        <row r="946">
          <cell r="M946">
            <v>6</v>
          </cell>
          <cell r="N946">
            <v>16</v>
          </cell>
        </row>
        <row r="948">
          <cell r="M948">
            <v>6</v>
          </cell>
          <cell r="N948">
            <v>16</v>
          </cell>
        </row>
        <row r="950">
          <cell r="M950">
            <v>6</v>
          </cell>
          <cell r="N950">
            <v>16</v>
          </cell>
        </row>
        <row r="952">
          <cell r="M952">
            <v>6</v>
          </cell>
          <cell r="N952">
            <v>16</v>
          </cell>
        </row>
        <row r="954">
          <cell r="M954">
            <v>7</v>
          </cell>
          <cell r="N954">
            <v>17</v>
          </cell>
        </row>
        <row r="956">
          <cell r="M956">
            <v>6</v>
          </cell>
          <cell r="N956">
            <v>16</v>
          </cell>
        </row>
        <row r="958">
          <cell r="M958">
            <v>6</v>
          </cell>
          <cell r="N958">
            <v>16</v>
          </cell>
        </row>
        <row r="960">
          <cell r="M960">
            <v>6</v>
          </cell>
          <cell r="N960">
            <v>16</v>
          </cell>
        </row>
        <row r="962">
          <cell r="M962">
            <v>6</v>
          </cell>
          <cell r="N962">
            <v>16</v>
          </cell>
        </row>
        <row r="964">
          <cell r="M964">
            <v>7</v>
          </cell>
          <cell r="N964">
            <v>17</v>
          </cell>
        </row>
        <row r="967">
          <cell r="M967">
            <v>6</v>
          </cell>
          <cell r="N967">
            <v>16</v>
          </cell>
        </row>
        <row r="969">
          <cell r="M969">
            <v>6</v>
          </cell>
          <cell r="N969">
            <v>16</v>
          </cell>
        </row>
        <row r="971">
          <cell r="M971">
            <v>6</v>
          </cell>
          <cell r="N971">
            <v>16</v>
          </cell>
        </row>
        <row r="973">
          <cell r="M973">
            <v>6</v>
          </cell>
          <cell r="N973">
            <v>16</v>
          </cell>
        </row>
        <row r="974">
          <cell r="M974">
            <v>7</v>
          </cell>
          <cell r="N974">
            <v>17</v>
          </cell>
        </row>
        <row r="975">
          <cell r="M975">
            <v>6</v>
          </cell>
          <cell r="N975">
            <v>16</v>
          </cell>
        </row>
        <row r="977">
          <cell r="M977">
            <v>7</v>
          </cell>
          <cell r="N977">
            <v>17</v>
          </cell>
        </row>
        <row r="978">
          <cell r="M978">
            <v>6</v>
          </cell>
          <cell r="N978">
            <v>16</v>
          </cell>
        </row>
        <row r="981">
          <cell r="M981">
            <v>6</v>
          </cell>
          <cell r="N981">
            <v>16</v>
          </cell>
        </row>
        <row r="983">
          <cell r="M983">
            <v>6</v>
          </cell>
          <cell r="N983">
            <v>16</v>
          </cell>
        </row>
        <row r="985">
          <cell r="M985">
            <v>6</v>
          </cell>
          <cell r="N985">
            <v>16</v>
          </cell>
        </row>
        <row r="987">
          <cell r="M987">
            <v>6</v>
          </cell>
          <cell r="N987">
            <v>16</v>
          </cell>
        </row>
        <row r="988">
          <cell r="M988">
            <v>6</v>
          </cell>
          <cell r="N988">
            <v>16</v>
          </cell>
        </row>
        <row r="989">
          <cell r="M989">
            <v>6</v>
          </cell>
          <cell r="N989">
            <v>16</v>
          </cell>
        </row>
        <row r="991">
          <cell r="M991">
            <v>6</v>
          </cell>
          <cell r="N991">
            <v>16</v>
          </cell>
        </row>
        <row r="992">
          <cell r="M992">
            <v>2</v>
          </cell>
          <cell r="N992">
            <v>12</v>
          </cell>
        </row>
        <row r="993">
          <cell r="M993">
            <v>2</v>
          </cell>
          <cell r="N993">
            <v>12</v>
          </cell>
        </row>
        <row r="994">
          <cell r="M994">
            <v>2</v>
          </cell>
          <cell r="N994">
            <v>12</v>
          </cell>
        </row>
        <row r="995">
          <cell r="M995">
            <v>2</v>
          </cell>
          <cell r="N995">
            <v>12</v>
          </cell>
        </row>
        <row r="996">
          <cell r="M996">
            <v>2</v>
          </cell>
          <cell r="N996">
            <v>12</v>
          </cell>
        </row>
        <row r="997">
          <cell r="M997">
            <v>2</v>
          </cell>
          <cell r="N997">
            <v>12</v>
          </cell>
        </row>
        <row r="998">
          <cell r="M998">
            <v>2</v>
          </cell>
          <cell r="N998">
            <v>12</v>
          </cell>
        </row>
        <row r="999">
          <cell r="M999">
            <v>2</v>
          </cell>
          <cell r="N999">
            <v>12</v>
          </cell>
        </row>
        <row r="1000">
          <cell r="M1000">
            <v>2</v>
          </cell>
          <cell r="N1000">
            <v>12</v>
          </cell>
        </row>
        <row r="1001">
          <cell r="M1001">
            <v>2</v>
          </cell>
          <cell r="N1001">
            <v>12</v>
          </cell>
        </row>
        <row r="1002">
          <cell r="M1002">
            <v>2</v>
          </cell>
          <cell r="N1002">
            <v>12</v>
          </cell>
        </row>
        <row r="1003">
          <cell r="M1003">
            <v>2</v>
          </cell>
          <cell r="N1003">
            <v>12</v>
          </cell>
        </row>
        <row r="1004">
          <cell r="M1004">
            <v>4</v>
          </cell>
          <cell r="N1004">
            <v>14</v>
          </cell>
        </row>
        <row r="1005">
          <cell r="M1005">
            <v>4</v>
          </cell>
          <cell r="N1005">
            <v>14</v>
          </cell>
        </row>
        <row r="1006">
          <cell r="M1006">
            <v>4</v>
          </cell>
          <cell r="N1006">
            <v>14</v>
          </cell>
        </row>
        <row r="1007">
          <cell r="M1007">
            <v>4</v>
          </cell>
          <cell r="N1007">
            <v>14</v>
          </cell>
        </row>
        <row r="1008">
          <cell r="M1008">
            <v>4</v>
          </cell>
          <cell r="N1008">
            <v>14</v>
          </cell>
        </row>
        <row r="1009">
          <cell r="M1009">
            <v>4</v>
          </cell>
          <cell r="N1009">
            <v>14</v>
          </cell>
        </row>
        <row r="1010">
          <cell r="M1010">
            <v>4</v>
          </cell>
          <cell r="N1010">
            <v>14</v>
          </cell>
        </row>
        <row r="1011">
          <cell r="M1011">
            <v>4</v>
          </cell>
          <cell r="N1011">
            <v>14</v>
          </cell>
        </row>
        <row r="1012">
          <cell r="M1012">
            <v>4</v>
          </cell>
          <cell r="N1012">
            <v>14</v>
          </cell>
        </row>
        <row r="1013">
          <cell r="M1013">
            <v>4</v>
          </cell>
          <cell r="N1013">
            <v>14</v>
          </cell>
        </row>
        <row r="1014">
          <cell r="M1014">
            <v>4</v>
          </cell>
          <cell r="N1014">
            <v>14</v>
          </cell>
        </row>
        <row r="1015">
          <cell r="M1015">
            <v>4</v>
          </cell>
          <cell r="N1015">
            <v>14</v>
          </cell>
        </row>
        <row r="1016">
          <cell r="M1016">
            <v>4</v>
          </cell>
          <cell r="N1016">
            <v>14</v>
          </cell>
        </row>
        <row r="1017">
          <cell r="M1017">
            <v>4</v>
          </cell>
          <cell r="N1017">
            <v>14</v>
          </cell>
        </row>
        <row r="1018">
          <cell r="M1018">
            <v>4</v>
          </cell>
          <cell r="N1018">
            <v>14</v>
          </cell>
        </row>
        <row r="1019">
          <cell r="M1019">
            <v>4</v>
          </cell>
          <cell r="N1019">
            <v>14</v>
          </cell>
        </row>
        <row r="1020">
          <cell r="M1020">
            <v>4</v>
          </cell>
          <cell r="N1020">
            <v>14</v>
          </cell>
        </row>
        <row r="1021">
          <cell r="M1021">
            <v>4</v>
          </cell>
          <cell r="N1021">
            <v>14</v>
          </cell>
        </row>
        <row r="1022">
          <cell r="M1022">
            <v>3</v>
          </cell>
          <cell r="N1022">
            <v>13</v>
          </cell>
        </row>
        <row r="1023">
          <cell r="M1023">
            <v>3</v>
          </cell>
          <cell r="N1023">
            <v>13</v>
          </cell>
        </row>
        <row r="1024">
          <cell r="M1024">
            <v>3</v>
          </cell>
          <cell r="N1024">
            <v>13</v>
          </cell>
        </row>
        <row r="1025">
          <cell r="M1025">
            <v>3</v>
          </cell>
          <cell r="N1025">
            <v>13</v>
          </cell>
        </row>
        <row r="1026">
          <cell r="M1026">
            <v>3</v>
          </cell>
          <cell r="N1026">
            <v>13</v>
          </cell>
        </row>
        <row r="1027">
          <cell r="M1027">
            <v>3</v>
          </cell>
          <cell r="N1027">
            <v>13</v>
          </cell>
        </row>
        <row r="1028">
          <cell r="M1028">
            <v>3</v>
          </cell>
          <cell r="N1028">
            <v>13</v>
          </cell>
        </row>
        <row r="1029">
          <cell r="M1029">
            <v>3</v>
          </cell>
          <cell r="N1029">
            <v>13</v>
          </cell>
        </row>
        <row r="1030">
          <cell r="M1030">
            <v>3</v>
          </cell>
          <cell r="N1030">
            <v>13</v>
          </cell>
        </row>
        <row r="1031">
          <cell r="M1031">
            <v>3</v>
          </cell>
          <cell r="N1031">
            <v>13</v>
          </cell>
        </row>
        <row r="1032">
          <cell r="M1032">
            <v>3</v>
          </cell>
          <cell r="N1032">
            <v>13</v>
          </cell>
        </row>
        <row r="1033">
          <cell r="M1033">
            <v>3</v>
          </cell>
          <cell r="N1033">
            <v>13</v>
          </cell>
        </row>
        <row r="1034">
          <cell r="M1034">
            <v>3</v>
          </cell>
          <cell r="N1034">
            <v>13</v>
          </cell>
        </row>
        <row r="1035">
          <cell r="M1035">
            <v>3</v>
          </cell>
          <cell r="N1035">
            <v>13</v>
          </cell>
        </row>
        <row r="1036">
          <cell r="M1036">
            <v>3</v>
          </cell>
          <cell r="N1036">
            <v>13</v>
          </cell>
        </row>
        <row r="1037">
          <cell r="M1037">
            <v>4</v>
          </cell>
          <cell r="N1037">
            <v>14</v>
          </cell>
        </row>
        <row r="1038">
          <cell r="M1038">
            <v>4</v>
          </cell>
          <cell r="N1038">
            <v>14</v>
          </cell>
        </row>
        <row r="1039">
          <cell r="M1039">
            <v>4</v>
          </cell>
          <cell r="N1039">
            <v>14</v>
          </cell>
        </row>
        <row r="1040">
          <cell r="M1040">
            <v>4</v>
          </cell>
          <cell r="N1040">
            <v>14</v>
          </cell>
        </row>
        <row r="1041">
          <cell r="M1041">
            <v>4</v>
          </cell>
          <cell r="N1041">
            <v>14</v>
          </cell>
        </row>
        <row r="1042">
          <cell r="M1042">
            <v>4</v>
          </cell>
          <cell r="N1042">
            <v>14</v>
          </cell>
        </row>
        <row r="1043">
          <cell r="M1043">
            <v>4</v>
          </cell>
          <cell r="N1043">
            <v>14</v>
          </cell>
        </row>
        <row r="1044">
          <cell r="M1044">
            <v>4</v>
          </cell>
          <cell r="N1044">
            <v>14</v>
          </cell>
        </row>
        <row r="1045">
          <cell r="M1045">
            <v>4</v>
          </cell>
          <cell r="N1045">
            <v>14</v>
          </cell>
        </row>
        <row r="1046">
          <cell r="M1046">
            <v>4</v>
          </cell>
          <cell r="N1046">
            <v>14</v>
          </cell>
        </row>
        <row r="1047">
          <cell r="M1047">
            <v>4</v>
          </cell>
          <cell r="N1047">
            <v>14</v>
          </cell>
        </row>
        <row r="1048">
          <cell r="M1048">
            <v>4</v>
          </cell>
          <cell r="N1048">
            <v>14</v>
          </cell>
        </row>
        <row r="1049">
          <cell r="M1049">
            <v>4</v>
          </cell>
          <cell r="N1049">
            <v>14</v>
          </cell>
        </row>
        <row r="1050">
          <cell r="M1050">
            <v>4</v>
          </cell>
          <cell r="N1050">
            <v>14</v>
          </cell>
        </row>
        <row r="1070">
          <cell r="M1070">
            <v>3</v>
          </cell>
          <cell r="N1070">
            <v>13</v>
          </cell>
        </row>
        <row r="1071">
          <cell r="M1071">
            <v>3</v>
          </cell>
          <cell r="N1071">
            <v>13</v>
          </cell>
        </row>
        <row r="1072">
          <cell r="M1072">
            <v>3</v>
          </cell>
          <cell r="N1072">
            <v>13</v>
          </cell>
        </row>
        <row r="1073">
          <cell r="M1073">
            <v>3</v>
          </cell>
          <cell r="N1073">
            <v>13</v>
          </cell>
        </row>
        <row r="1074">
          <cell r="M1074">
            <v>3</v>
          </cell>
          <cell r="N1074">
            <v>13</v>
          </cell>
        </row>
        <row r="1075">
          <cell r="M1075">
            <v>3</v>
          </cell>
          <cell r="N1075">
            <v>13</v>
          </cell>
        </row>
        <row r="1076">
          <cell r="M1076">
            <v>3</v>
          </cell>
          <cell r="N1076">
            <v>13</v>
          </cell>
        </row>
        <row r="1077">
          <cell r="M1077">
            <v>3</v>
          </cell>
          <cell r="N1077">
            <v>13</v>
          </cell>
        </row>
        <row r="1078">
          <cell r="M1078">
            <v>3</v>
          </cell>
          <cell r="N1078">
            <v>13</v>
          </cell>
        </row>
        <row r="1079">
          <cell r="M1079">
            <v>3</v>
          </cell>
          <cell r="N1079">
            <v>13</v>
          </cell>
        </row>
        <row r="1080">
          <cell r="M1080">
            <v>3</v>
          </cell>
          <cell r="N1080">
            <v>13</v>
          </cell>
        </row>
        <row r="1081">
          <cell r="M1081">
            <v>3</v>
          </cell>
          <cell r="N1081">
            <v>13</v>
          </cell>
        </row>
        <row r="1082">
          <cell r="M1082">
            <v>3</v>
          </cell>
          <cell r="N1082">
            <v>13</v>
          </cell>
        </row>
        <row r="1083">
          <cell r="M1083">
            <v>3</v>
          </cell>
          <cell r="N1083">
            <v>13</v>
          </cell>
        </row>
        <row r="1084">
          <cell r="M1084">
            <v>3</v>
          </cell>
          <cell r="N1084">
            <v>13</v>
          </cell>
        </row>
        <row r="1085">
          <cell r="M1085">
            <v>3</v>
          </cell>
          <cell r="N1085">
            <v>13</v>
          </cell>
        </row>
        <row r="1086">
          <cell r="M1086">
            <v>1</v>
          </cell>
          <cell r="N1086">
            <v>11</v>
          </cell>
        </row>
        <row r="1087">
          <cell r="M1087">
            <v>1</v>
          </cell>
          <cell r="N1087">
            <v>11</v>
          </cell>
        </row>
        <row r="1088">
          <cell r="M1088">
            <v>1</v>
          </cell>
          <cell r="N1088">
            <v>11</v>
          </cell>
        </row>
        <row r="1089">
          <cell r="M1089">
            <v>1</v>
          </cell>
          <cell r="N1089">
            <v>11</v>
          </cell>
        </row>
        <row r="1090">
          <cell r="M1090">
            <v>1</v>
          </cell>
          <cell r="N1090">
            <v>11</v>
          </cell>
        </row>
        <row r="1091">
          <cell r="M1091">
            <v>1</v>
          </cell>
          <cell r="N1091">
            <v>11</v>
          </cell>
        </row>
        <row r="1092">
          <cell r="M1092">
            <v>1</v>
          </cell>
          <cell r="N1092">
            <v>11</v>
          </cell>
        </row>
        <row r="1093">
          <cell r="M1093">
            <v>1</v>
          </cell>
          <cell r="N1093">
            <v>11</v>
          </cell>
        </row>
        <row r="1094">
          <cell r="M1094">
            <v>1</v>
          </cell>
          <cell r="N1094">
            <v>11</v>
          </cell>
        </row>
        <row r="1095">
          <cell r="M1095">
            <v>1</v>
          </cell>
          <cell r="N1095">
            <v>11</v>
          </cell>
        </row>
        <row r="1096">
          <cell r="M1096">
            <v>1</v>
          </cell>
          <cell r="N1096">
            <v>11</v>
          </cell>
        </row>
        <row r="1097">
          <cell r="M1097">
            <v>1</v>
          </cell>
          <cell r="N1097">
            <v>11</v>
          </cell>
        </row>
        <row r="1098">
          <cell r="M1098">
            <v>1</v>
          </cell>
          <cell r="N1098">
            <v>11</v>
          </cell>
        </row>
        <row r="1099">
          <cell r="M1099">
            <v>1</v>
          </cell>
          <cell r="N1099">
            <v>11</v>
          </cell>
        </row>
        <row r="1100">
          <cell r="M1100">
            <v>1</v>
          </cell>
          <cell r="N1100">
            <v>11</v>
          </cell>
        </row>
        <row r="1101">
          <cell r="M1101">
            <v>1</v>
          </cell>
          <cell r="N1101">
            <v>11</v>
          </cell>
        </row>
        <row r="1102">
          <cell r="M1102">
            <v>1</v>
          </cell>
          <cell r="N1102">
            <v>11</v>
          </cell>
        </row>
        <row r="1103">
          <cell r="M1103">
            <v>1</v>
          </cell>
          <cell r="N1103">
            <v>11</v>
          </cell>
        </row>
        <row r="1104">
          <cell r="M1104">
            <v>3</v>
          </cell>
          <cell r="N1104">
            <v>13</v>
          </cell>
        </row>
        <row r="1105">
          <cell r="M1105">
            <v>3</v>
          </cell>
          <cell r="N1105">
            <v>13</v>
          </cell>
        </row>
        <row r="1106">
          <cell r="M1106">
            <v>3</v>
          </cell>
          <cell r="N1106">
            <v>13</v>
          </cell>
        </row>
        <row r="1107">
          <cell r="M1107">
            <v>3</v>
          </cell>
          <cell r="N1107">
            <v>13</v>
          </cell>
        </row>
        <row r="1108">
          <cell r="M1108">
            <v>3</v>
          </cell>
          <cell r="N1108">
            <v>13</v>
          </cell>
        </row>
        <row r="1109">
          <cell r="M1109">
            <v>3</v>
          </cell>
          <cell r="N1109">
            <v>13</v>
          </cell>
        </row>
        <row r="1110">
          <cell r="M1110">
            <v>3</v>
          </cell>
          <cell r="N1110">
            <v>13</v>
          </cell>
        </row>
        <row r="1111">
          <cell r="M1111">
            <v>3</v>
          </cell>
          <cell r="N1111">
            <v>13</v>
          </cell>
        </row>
        <row r="1112">
          <cell r="M1112">
            <v>3</v>
          </cell>
          <cell r="N1112">
            <v>13</v>
          </cell>
        </row>
        <row r="1113">
          <cell r="M1113">
            <v>3</v>
          </cell>
          <cell r="N1113">
            <v>13</v>
          </cell>
        </row>
        <row r="1114">
          <cell r="M1114">
            <v>3</v>
          </cell>
          <cell r="N1114">
            <v>13</v>
          </cell>
        </row>
        <row r="1115">
          <cell r="M1115">
            <v>3</v>
          </cell>
          <cell r="N1115">
            <v>13</v>
          </cell>
        </row>
        <row r="1116">
          <cell r="M1116">
            <v>3</v>
          </cell>
          <cell r="N1116">
            <v>13</v>
          </cell>
        </row>
        <row r="1117">
          <cell r="M1117">
            <v>3</v>
          </cell>
          <cell r="N1117">
            <v>13</v>
          </cell>
        </row>
        <row r="1118">
          <cell r="M1118">
            <v>3</v>
          </cell>
          <cell r="N1118">
            <v>13</v>
          </cell>
        </row>
        <row r="1119">
          <cell r="M1119">
            <v>3</v>
          </cell>
          <cell r="N1119">
            <v>13</v>
          </cell>
        </row>
        <row r="1120">
          <cell r="M1120">
            <v>3</v>
          </cell>
          <cell r="N1120">
            <v>13</v>
          </cell>
        </row>
        <row r="1121">
          <cell r="M1121">
            <v>3</v>
          </cell>
          <cell r="N1121">
            <v>13</v>
          </cell>
        </row>
        <row r="1122">
          <cell r="M1122">
            <v>3</v>
          </cell>
          <cell r="N1122">
            <v>13</v>
          </cell>
        </row>
        <row r="1123">
          <cell r="M1123">
            <v>3</v>
          </cell>
          <cell r="N1123">
            <v>13</v>
          </cell>
        </row>
        <row r="1124">
          <cell r="M1124">
            <v>3</v>
          </cell>
          <cell r="N1124">
            <v>13</v>
          </cell>
        </row>
        <row r="1125">
          <cell r="M1125">
            <v>3</v>
          </cell>
          <cell r="N1125">
            <v>13</v>
          </cell>
        </row>
        <row r="1126">
          <cell r="M1126">
            <v>3</v>
          </cell>
          <cell r="N1126">
            <v>13</v>
          </cell>
        </row>
        <row r="1127">
          <cell r="M1127">
            <v>3</v>
          </cell>
          <cell r="N1127">
            <v>13</v>
          </cell>
        </row>
        <row r="1128">
          <cell r="M1128">
            <v>3</v>
          </cell>
          <cell r="N1128">
            <v>13</v>
          </cell>
        </row>
        <row r="1129">
          <cell r="M1129">
            <v>3</v>
          </cell>
          <cell r="N1129">
            <v>13</v>
          </cell>
        </row>
        <row r="1130">
          <cell r="M1130">
            <v>3</v>
          </cell>
          <cell r="N1130">
            <v>13</v>
          </cell>
        </row>
        <row r="1148">
          <cell r="M1148">
            <v>1</v>
          </cell>
          <cell r="N1148">
            <v>11</v>
          </cell>
        </row>
        <row r="1149">
          <cell r="M1149">
            <v>1</v>
          </cell>
          <cell r="N1149">
            <v>11</v>
          </cell>
        </row>
        <row r="1150">
          <cell r="M1150">
            <v>1</v>
          </cell>
          <cell r="N1150">
            <v>11</v>
          </cell>
        </row>
        <row r="1151">
          <cell r="M1151">
            <v>1</v>
          </cell>
          <cell r="N1151">
            <v>11</v>
          </cell>
        </row>
        <row r="1152">
          <cell r="M1152">
            <v>1</v>
          </cell>
          <cell r="N1152">
            <v>11</v>
          </cell>
        </row>
        <row r="1153">
          <cell r="M1153">
            <v>1</v>
          </cell>
          <cell r="N1153">
            <v>11</v>
          </cell>
        </row>
        <row r="1154">
          <cell r="M1154">
            <v>1</v>
          </cell>
          <cell r="N1154">
            <v>11</v>
          </cell>
        </row>
        <row r="1155">
          <cell r="M1155">
            <v>1</v>
          </cell>
          <cell r="N1155">
            <v>11</v>
          </cell>
        </row>
        <row r="1156">
          <cell r="M1156">
            <v>1</v>
          </cell>
          <cell r="N1156">
            <v>11</v>
          </cell>
        </row>
        <row r="1157">
          <cell r="M1157">
            <v>1</v>
          </cell>
          <cell r="N1157">
            <v>11</v>
          </cell>
        </row>
        <row r="1158">
          <cell r="M1158">
            <v>1</v>
          </cell>
          <cell r="N1158">
            <v>11</v>
          </cell>
        </row>
        <row r="1159">
          <cell r="M1159">
            <v>1</v>
          </cell>
          <cell r="N1159">
            <v>11</v>
          </cell>
        </row>
        <row r="1160">
          <cell r="M1160">
            <v>0</v>
          </cell>
          <cell r="N1160">
            <v>9</v>
          </cell>
        </row>
        <row r="1161">
          <cell r="M1161">
            <v>0</v>
          </cell>
          <cell r="N1161">
            <v>9</v>
          </cell>
        </row>
        <row r="1162">
          <cell r="M1162">
            <v>0</v>
          </cell>
          <cell r="N1162">
            <v>9</v>
          </cell>
        </row>
        <row r="1163">
          <cell r="M1163">
            <v>0</v>
          </cell>
          <cell r="N1163">
            <v>9</v>
          </cell>
        </row>
        <row r="1164">
          <cell r="M1164">
            <v>0</v>
          </cell>
          <cell r="N1164">
            <v>9</v>
          </cell>
        </row>
        <row r="1165">
          <cell r="M1165">
            <v>0</v>
          </cell>
          <cell r="N1165">
            <v>9</v>
          </cell>
        </row>
        <row r="1166">
          <cell r="M1166">
            <v>0</v>
          </cell>
          <cell r="N1166">
            <v>9</v>
          </cell>
        </row>
        <row r="1167">
          <cell r="M1167">
            <v>0</v>
          </cell>
          <cell r="N1167">
            <v>9</v>
          </cell>
        </row>
        <row r="1168">
          <cell r="M1168">
            <v>0</v>
          </cell>
          <cell r="N1168">
            <v>9</v>
          </cell>
        </row>
        <row r="1169">
          <cell r="M1169">
            <v>0</v>
          </cell>
          <cell r="N1169">
            <v>9</v>
          </cell>
        </row>
        <row r="1170">
          <cell r="M1170">
            <v>0</v>
          </cell>
          <cell r="N1170">
            <v>9</v>
          </cell>
        </row>
        <row r="1171">
          <cell r="M1171">
            <v>0</v>
          </cell>
          <cell r="N1171">
            <v>9</v>
          </cell>
        </row>
        <row r="1172">
          <cell r="M1172">
            <v>0</v>
          </cell>
          <cell r="N1172">
            <v>9</v>
          </cell>
        </row>
        <row r="1173">
          <cell r="M1173">
            <v>0</v>
          </cell>
          <cell r="N1173">
            <v>9</v>
          </cell>
        </row>
        <row r="1174">
          <cell r="M1174">
            <v>0</v>
          </cell>
          <cell r="N1174">
            <v>9</v>
          </cell>
        </row>
        <row r="1175">
          <cell r="M1175">
            <v>0</v>
          </cell>
          <cell r="N1175">
            <v>9</v>
          </cell>
        </row>
        <row r="1176">
          <cell r="M1176">
            <v>0</v>
          </cell>
          <cell r="N1176">
            <v>9</v>
          </cell>
        </row>
        <row r="1177">
          <cell r="M1177">
            <v>0</v>
          </cell>
          <cell r="N1177">
            <v>9</v>
          </cell>
        </row>
        <row r="1178">
          <cell r="M1178">
            <v>0</v>
          </cell>
          <cell r="N1178">
            <v>9</v>
          </cell>
        </row>
        <row r="1179">
          <cell r="M1179">
            <v>0</v>
          </cell>
          <cell r="N1179">
            <v>9</v>
          </cell>
        </row>
        <row r="1180">
          <cell r="M1180">
            <v>0</v>
          </cell>
          <cell r="N1180">
            <v>9</v>
          </cell>
        </row>
        <row r="1181">
          <cell r="M1181">
            <v>0</v>
          </cell>
          <cell r="N1181">
            <v>9</v>
          </cell>
        </row>
        <row r="1182">
          <cell r="M1182">
            <v>0</v>
          </cell>
          <cell r="N1182">
            <v>9</v>
          </cell>
        </row>
        <row r="1183">
          <cell r="M1183">
            <v>1</v>
          </cell>
          <cell r="N1183">
            <v>11</v>
          </cell>
        </row>
        <row r="1186">
          <cell r="M1186">
            <v>1</v>
          </cell>
          <cell r="N1186">
            <v>11</v>
          </cell>
        </row>
        <row r="1198">
          <cell r="M1198">
            <v>0</v>
          </cell>
          <cell r="N1198">
            <v>10</v>
          </cell>
        </row>
        <row r="1199">
          <cell r="M1199">
            <v>0</v>
          </cell>
          <cell r="N1199">
            <v>10</v>
          </cell>
        </row>
        <row r="1200">
          <cell r="M1200">
            <v>0</v>
          </cell>
          <cell r="N1200">
            <v>10</v>
          </cell>
        </row>
        <row r="1201">
          <cell r="M1201">
            <v>0</v>
          </cell>
          <cell r="N1201">
            <v>10</v>
          </cell>
        </row>
        <row r="1202">
          <cell r="M1202">
            <v>1</v>
          </cell>
          <cell r="N1202">
            <v>11</v>
          </cell>
        </row>
        <row r="1203">
          <cell r="M1203">
            <v>1</v>
          </cell>
          <cell r="N1203">
            <v>11</v>
          </cell>
        </row>
        <row r="1204">
          <cell r="M1204">
            <v>1</v>
          </cell>
          <cell r="N1204">
            <v>11</v>
          </cell>
        </row>
        <row r="1205">
          <cell r="M1205">
            <v>1</v>
          </cell>
          <cell r="N1205">
            <v>11</v>
          </cell>
        </row>
        <row r="1206">
          <cell r="M1206">
            <v>1</v>
          </cell>
          <cell r="N1206">
            <v>11</v>
          </cell>
        </row>
        <row r="1207">
          <cell r="M1207">
            <v>1</v>
          </cell>
          <cell r="N1207">
            <v>11</v>
          </cell>
        </row>
        <row r="1208">
          <cell r="M1208">
            <v>1</v>
          </cell>
          <cell r="N1208">
            <v>11</v>
          </cell>
        </row>
        <row r="1209">
          <cell r="M1209">
            <v>1</v>
          </cell>
          <cell r="N1209">
            <v>11</v>
          </cell>
        </row>
        <row r="1210">
          <cell r="M1210">
            <v>1</v>
          </cell>
          <cell r="N1210">
            <v>11</v>
          </cell>
        </row>
        <row r="1211">
          <cell r="M1211">
            <v>1</v>
          </cell>
          <cell r="N1211">
            <v>11</v>
          </cell>
        </row>
        <row r="1212">
          <cell r="M1212">
            <v>1</v>
          </cell>
          <cell r="N1212">
            <v>11</v>
          </cell>
        </row>
        <row r="1213">
          <cell r="M1213">
            <v>1</v>
          </cell>
          <cell r="N1213">
            <v>11</v>
          </cell>
        </row>
        <row r="1224">
          <cell r="M1224">
            <v>7</v>
          </cell>
          <cell r="N1224">
            <v>17</v>
          </cell>
        </row>
        <row r="1225">
          <cell r="M1225">
            <v>7</v>
          </cell>
          <cell r="N1225">
            <v>17</v>
          </cell>
        </row>
        <row r="1226">
          <cell r="M1226">
            <v>7</v>
          </cell>
          <cell r="N1226">
            <v>17</v>
          </cell>
        </row>
        <row r="1227">
          <cell r="M1227">
            <v>7</v>
          </cell>
          <cell r="N1227">
            <v>17</v>
          </cell>
        </row>
        <row r="1228">
          <cell r="M1228">
            <v>7</v>
          </cell>
          <cell r="N1228">
            <v>17</v>
          </cell>
        </row>
        <row r="1242">
          <cell r="M1242">
            <v>3</v>
          </cell>
          <cell r="N1242">
            <v>13</v>
          </cell>
        </row>
        <row r="1243">
          <cell r="M1243">
            <v>3</v>
          </cell>
          <cell r="N1243">
            <v>13</v>
          </cell>
        </row>
        <row r="1244">
          <cell r="M1244">
            <v>9</v>
          </cell>
          <cell r="N1244">
            <v>19</v>
          </cell>
        </row>
        <row r="1245">
          <cell r="M1245">
            <v>9</v>
          </cell>
          <cell r="N1245">
            <v>19</v>
          </cell>
        </row>
        <row r="1246">
          <cell r="M1246">
            <v>9</v>
          </cell>
          <cell r="N1246">
            <v>19</v>
          </cell>
        </row>
        <row r="1247">
          <cell r="M1247">
            <v>9</v>
          </cell>
          <cell r="N1247">
            <v>19</v>
          </cell>
        </row>
        <row r="1248">
          <cell r="M1248">
            <v>9</v>
          </cell>
          <cell r="N1248">
            <v>19</v>
          </cell>
        </row>
        <row r="1249">
          <cell r="M1249">
            <v>9</v>
          </cell>
          <cell r="N1249">
            <v>19</v>
          </cell>
        </row>
        <row r="1250">
          <cell r="M1250">
            <v>5</v>
          </cell>
          <cell r="N1250">
            <v>15</v>
          </cell>
        </row>
        <row r="1251">
          <cell r="M1251">
            <v>5</v>
          </cell>
          <cell r="N1251">
            <v>15</v>
          </cell>
        </row>
        <row r="1252">
          <cell r="M1252">
            <v>5</v>
          </cell>
          <cell r="N1252">
            <v>15</v>
          </cell>
        </row>
        <row r="1253">
          <cell r="M1253">
            <v>5</v>
          </cell>
          <cell r="N1253">
            <v>15</v>
          </cell>
        </row>
        <row r="1254">
          <cell r="M1254">
            <v>5</v>
          </cell>
          <cell r="N1254">
            <v>15</v>
          </cell>
        </row>
        <row r="1255">
          <cell r="M1255">
            <v>5</v>
          </cell>
          <cell r="N1255">
            <v>15</v>
          </cell>
        </row>
        <row r="1256">
          <cell r="M1256">
            <v>9</v>
          </cell>
          <cell r="N1256">
            <v>19</v>
          </cell>
        </row>
        <row r="1257">
          <cell r="M1257">
            <v>9</v>
          </cell>
          <cell r="N1257">
            <v>19</v>
          </cell>
        </row>
        <row r="1258">
          <cell r="M1258">
            <v>9</v>
          </cell>
          <cell r="N1258">
            <v>19</v>
          </cell>
        </row>
        <row r="1259">
          <cell r="M1259">
            <v>9</v>
          </cell>
          <cell r="N1259">
            <v>19</v>
          </cell>
        </row>
        <row r="1260">
          <cell r="M1260">
            <v>5</v>
          </cell>
          <cell r="N1260">
            <v>15</v>
          </cell>
        </row>
        <row r="1261">
          <cell r="M1261">
            <v>5</v>
          </cell>
          <cell r="N1261">
            <v>15</v>
          </cell>
        </row>
        <row r="1262">
          <cell r="M1262">
            <v>5</v>
          </cell>
          <cell r="N1262">
            <v>15</v>
          </cell>
        </row>
        <row r="1263">
          <cell r="M1263">
            <v>5</v>
          </cell>
          <cell r="N1263">
            <v>15</v>
          </cell>
        </row>
        <row r="1264">
          <cell r="M1264">
            <v>5</v>
          </cell>
          <cell r="N1264">
            <v>15</v>
          </cell>
        </row>
        <row r="1265">
          <cell r="M1265">
            <v>5</v>
          </cell>
          <cell r="N1265">
            <v>15</v>
          </cell>
        </row>
        <row r="1266">
          <cell r="M1266">
            <v>3</v>
          </cell>
          <cell r="N1266">
            <v>13</v>
          </cell>
        </row>
        <row r="1267">
          <cell r="M1267">
            <v>3</v>
          </cell>
          <cell r="N1267">
            <v>13</v>
          </cell>
        </row>
        <row r="1268">
          <cell r="M1268">
            <v>8</v>
          </cell>
          <cell r="N1268">
            <v>18</v>
          </cell>
        </row>
        <row r="1269">
          <cell r="M1269">
            <v>8</v>
          </cell>
          <cell r="N1269">
            <v>18</v>
          </cell>
        </row>
        <row r="1270">
          <cell r="M1270">
            <v>8</v>
          </cell>
          <cell r="N1270">
            <v>18</v>
          </cell>
        </row>
        <row r="1277">
          <cell r="M1277">
            <v>9</v>
          </cell>
          <cell r="N1277">
            <v>19</v>
          </cell>
        </row>
        <row r="1278">
          <cell r="M1278">
            <v>9</v>
          </cell>
          <cell r="N1278">
            <v>19</v>
          </cell>
        </row>
        <row r="1279">
          <cell r="M1279">
            <v>11</v>
          </cell>
          <cell r="N1279">
            <v>21</v>
          </cell>
        </row>
        <row r="1280">
          <cell r="M1280">
            <v>11</v>
          </cell>
          <cell r="N1280">
            <v>21</v>
          </cell>
        </row>
        <row r="1281">
          <cell r="M1281">
            <v>10</v>
          </cell>
          <cell r="N1281">
            <v>20</v>
          </cell>
        </row>
        <row r="1282">
          <cell r="M1282">
            <v>9</v>
          </cell>
          <cell r="N1282">
            <v>19</v>
          </cell>
        </row>
        <row r="1283">
          <cell r="M1283">
            <v>9</v>
          </cell>
          <cell r="N1283">
            <v>19</v>
          </cell>
        </row>
        <row r="1284">
          <cell r="M1284">
            <v>9</v>
          </cell>
          <cell r="N1284">
            <v>19</v>
          </cell>
        </row>
        <row r="1285">
          <cell r="M1285">
            <v>9</v>
          </cell>
          <cell r="N1285">
            <v>19</v>
          </cell>
        </row>
        <row r="1286">
          <cell r="M1286">
            <v>11</v>
          </cell>
          <cell r="N1286">
            <v>21</v>
          </cell>
        </row>
        <row r="1287">
          <cell r="M1287">
            <v>11</v>
          </cell>
          <cell r="N1287">
            <v>21</v>
          </cell>
        </row>
        <row r="1288">
          <cell r="M1288">
            <v>9</v>
          </cell>
          <cell r="N1288">
            <v>19</v>
          </cell>
        </row>
        <row r="1289">
          <cell r="M1289">
            <v>9</v>
          </cell>
          <cell r="N1289">
            <v>19</v>
          </cell>
        </row>
        <row r="1290">
          <cell r="M1290">
            <v>11</v>
          </cell>
          <cell r="N1290">
            <v>21</v>
          </cell>
        </row>
        <row r="1291">
          <cell r="M1291">
            <v>11</v>
          </cell>
          <cell r="N1291">
            <v>21</v>
          </cell>
        </row>
        <row r="1292">
          <cell r="M1292">
            <v>10</v>
          </cell>
          <cell r="N1292">
            <v>20</v>
          </cell>
        </row>
        <row r="1293">
          <cell r="M1293">
            <v>10</v>
          </cell>
          <cell r="N1293">
            <v>20</v>
          </cell>
        </row>
        <row r="1294">
          <cell r="M1294">
            <v>10</v>
          </cell>
          <cell r="N1294">
            <v>20</v>
          </cell>
        </row>
        <row r="1295">
          <cell r="M1295">
            <v>11</v>
          </cell>
          <cell r="N1295">
            <v>21</v>
          </cell>
        </row>
        <row r="1296">
          <cell r="M1296">
            <v>11</v>
          </cell>
          <cell r="N1296">
            <v>21</v>
          </cell>
        </row>
        <row r="1297">
          <cell r="M1297">
            <v>10</v>
          </cell>
          <cell r="N1297">
            <v>20</v>
          </cell>
        </row>
        <row r="1298">
          <cell r="M1298">
            <v>11</v>
          </cell>
          <cell r="N1298">
            <v>21</v>
          </cell>
        </row>
        <row r="1299">
          <cell r="M1299">
            <v>11</v>
          </cell>
          <cell r="N1299">
            <v>21</v>
          </cell>
        </row>
        <row r="1300">
          <cell r="M1300">
            <v>10</v>
          </cell>
          <cell r="N1300">
            <v>20</v>
          </cell>
        </row>
        <row r="1301">
          <cell r="M1301">
            <v>10</v>
          </cell>
          <cell r="N1301">
            <v>20</v>
          </cell>
        </row>
        <row r="1302">
          <cell r="M1302">
            <v>10</v>
          </cell>
          <cell r="N1302">
            <v>20</v>
          </cell>
        </row>
        <row r="1303">
          <cell r="M1303">
            <v>10</v>
          </cell>
          <cell r="N1303">
            <v>20</v>
          </cell>
        </row>
        <row r="1304">
          <cell r="M1304">
            <v>10</v>
          </cell>
          <cell r="N1304">
            <v>20</v>
          </cell>
        </row>
        <row r="1305">
          <cell r="M1305">
            <v>10</v>
          </cell>
          <cell r="N1305">
            <v>20</v>
          </cell>
        </row>
        <row r="1306">
          <cell r="M1306">
            <v>3</v>
          </cell>
          <cell r="N1306">
            <v>13</v>
          </cell>
        </row>
        <row r="1307">
          <cell r="M1307">
            <v>9</v>
          </cell>
          <cell r="N1307">
            <v>19</v>
          </cell>
        </row>
        <row r="1308">
          <cell r="M1308">
            <v>9</v>
          </cell>
          <cell r="N1308">
            <v>19</v>
          </cell>
        </row>
        <row r="1309">
          <cell r="M1309">
            <v>9</v>
          </cell>
          <cell r="N1309">
            <v>19</v>
          </cell>
        </row>
        <row r="1310">
          <cell r="M1310">
            <v>9</v>
          </cell>
          <cell r="N1310">
            <v>19</v>
          </cell>
        </row>
        <row r="1311">
          <cell r="M1311">
            <v>9</v>
          </cell>
          <cell r="N1311">
            <v>19</v>
          </cell>
        </row>
        <row r="1321">
          <cell r="M1321">
            <v>12</v>
          </cell>
          <cell r="N1321">
            <v>22</v>
          </cell>
        </row>
        <row r="1322">
          <cell r="M1322">
            <v>12</v>
          </cell>
          <cell r="N1322">
            <v>22</v>
          </cell>
        </row>
        <row r="1323">
          <cell r="M1323">
            <v>12</v>
          </cell>
          <cell r="N1323">
            <v>22</v>
          </cell>
        </row>
        <row r="1324">
          <cell r="M1324">
            <v>12</v>
          </cell>
          <cell r="N1324">
            <v>22</v>
          </cell>
        </row>
        <row r="1325">
          <cell r="M1325">
            <v>12</v>
          </cell>
          <cell r="N1325">
            <v>22</v>
          </cell>
        </row>
        <row r="1326">
          <cell r="M1326">
            <v>12</v>
          </cell>
          <cell r="N1326">
            <v>22</v>
          </cell>
        </row>
        <row r="1327">
          <cell r="M1327">
            <v>12</v>
          </cell>
          <cell r="N1327">
            <v>22</v>
          </cell>
        </row>
        <row r="1328">
          <cell r="M1328">
            <v>12</v>
          </cell>
          <cell r="N1328">
            <v>22</v>
          </cell>
        </row>
        <row r="1329">
          <cell r="M1329">
            <v>12</v>
          </cell>
          <cell r="N1329">
            <v>22</v>
          </cell>
        </row>
        <row r="1330">
          <cell r="M1330">
            <v>12</v>
          </cell>
          <cell r="N1330">
            <v>22</v>
          </cell>
        </row>
        <row r="1331">
          <cell r="M1331">
            <v>12</v>
          </cell>
          <cell r="N1331">
            <v>22</v>
          </cell>
        </row>
        <row r="1332">
          <cell r="M1332">
            <v>12</v>
          </cell>
          <cell r="N1332">
            <v>22</v>
          </cell>
        </row>
        <row r="1333">
          <cell r="M1333">
            <v>12</v>
          </cell>
          <cell r="N1333">
            <v>22</v>
          </cell>
        </row>
        <row r="1334">
          <cell r="M1334">
            <v>12</v>
          </cell>
          <cell r="N1334">
            <v>22</v>
          </cell>
        </row>
        <row r="1335">
          <cell r="M1335">
            <v>12</v>
          </cell>
          <cell r="N1335">
            <v>22</v>
          </cell>
        </row>
        <row r="1336">
          <cell r="M1336">
            <v>12</v>
          </cell>
          <cell r="N1336">
            <v>22</v>
          </cell>
        </row>
        <row r="1337">
          <cell r="M1337">
            <v>12</v>
          </cell>
          <cell r="N1337">
            <v>22</v>
          </cell>
        </row>
        <row r="1338">
          <cell r="M1338">
            <v>12</v>
          </cell>
          <cell r="N1338">
            <v>22</v>
          </cell>
        </row>
        <row r="1339">
          <cell r="M1339">
            <v>12</v>
          </cell>
          <cell r="N1339">
            <v>22</v>
          </cell>
        </row>
        <row r="1340">
          <cell r="M1340">
            <v>12</v>
          </cell>
          <cell r="N1340">
            <v>22</v>
          </cell>
        </row>
        <row r="1341">
          <cell r="M1341">
            <v>12</v>
          </cell>
          <cell r="N1341">
            <v>22</v>
          </cell>
        </row>
        <row r="1342">
          <cell r="M1342">
            <v>12</v>
          </cell>
          <cell r="N1342">
            <v>22</v>
          </cell>
        </row>
        <row r="1343">
          <cell r="M1343">
            <v>12</v>
          </cell>
          <cell r="N1343">
            <v>22</v>
          </cell>
        </row>
        <row r="1346">
          <cell r="M1346">
            <v>9</v>
          </cell>
          <cell r="N1346">
            <v>19</v>
          </cell>
        </row>
      </sheetData>
      <sheetData sheetId="9">
        <row r="3">
          <cell r="M3">
            <v>17</v>
          </cell>
          <cell r="N3">
            <v>27</v>
          </cell>
        </row>
        <row r="4">
          <cell r="M4">
            <v>9</v>
          </cell>
          <cell r="N4">
            <v>19</v>
          </cell>
        </row>
        <row r="5">
          <cell r="M5">
            <v>17</v>
          </cell>
          <cell r="N5">
            <v>27</v>
          </cell>
        </row>
        <row r="6">
          <cell r="M6">
            <v>9</v>
          </cell>
          <cell r="N6">
            <v>19</v>
          </cell>
        </row>
        <row r="7">
          <cell r="M7">
            <v>17</v>
          </cell>
          <cell r="N7">
            <v>27</v>
          </cell>
        </row>
        <row r="8">
          <cell r="M8">
            <v>9</v>
          </cell>
          <cell r="N8">
            <v>19</v>
          </cell>
        </row>
        <row r="10">
          <cell r="M10">
            <v>17</v>
          </cell>
          <cell r="N10">
            <v>27</v>
          </cell>
        </row>
        <row r="11">
          <cell r="M11">
            <v>13</v>
          </cell>
          <cell r="N11">
            <v>23</v>
          </cell>
        </row>
        <row r="12">
          <cell r="M12">
            <v>17</v>
          </cell>
          <cell r="N12">
            <v>27</v>
          </cell>
        </row>
        <row r="13">
          <cell r="M13">
            <v>13</v>
          </cell>
          <cell r="N13">
            <v>23</v>
          </cell>
        </row>
        <row r="14">
          <cell r="M14">
            <v>17</v>
          </cell>
          <cell r="N14">
            <v>27</v>
          </cell>
        </row>
        <row r="15">
          <cell r="M15">
            <v>13</v>
          </cell>
          <cell r="N15">
            <v>23</v>
          </cell>
        </row>
        <row r="16">
          <cell r="M16">
            <v>17</v>
          </cell>
          <cell r="N16">
            <v>27</v>
          </cell>
        </row>
        <row r="17">
          <cell r="M17">
            <v>12</v>
          </cell>
          <cell r="N17">
            <v>22</v>
          </cell>
        </row>
        <row r="18">
          <cell r="M18">
            <v>10</v>
          </cell>
          <cell r="N18">
            <v>20</v>
          </cell>
        </row>
        <row r="19">
          <cell r="M19">
            <v>9</v>
          </cell>
          <cell r="N19">
            <v>19</v>
          </cell>
        </row>
        <row r="20">
          <cell r="M20">
            <v>17</v>
          </cell>
          <cell r="N20">
            <v>27</v>
          </cell>
        </row>
        <row r="21">
          <cell r="M21">
            <v>9</v>
          </cell>
          <cell r="N21">
            <v>19</v>
          </cell>
        </row>
        <row r="22">
          <cell r="M22">
            <v>11</v>
          </cell>
          <cell r="N22">
            <v>26</v>
          </cell>
        </row>
        <row r="23">
          <cell r="M23">
            <v>9</v>
          </cell>
          <cell r="N23">
            <v>24</v>
          </cell>
        </row>
        <row r="24">
          <cell r="M24">
            <v>9</v>
          </cell>
          <cell r="N24">
            <v>24</v>
          </cell>
        </row>
        <row r="25">
          <cell r="M25">
            <v>8</v>
          </cell>
          <cell r="N25">
            <v>23</v>
          </cell>
        </row>
        <row r="26">
          <cell r="M26">
            <v>8</v>
          </cell>
          <cell r="N26">
            <v>23</v>
          </cell>
        </row>
        <row r="27">
          <cell r="M27">
            <v>7</v>
          </cell>
          <cell r="N27">
            <v>22</v>
          </cell>
        </row>
        <row r="28">
          <cell r="M28">
            <v>4</v>
          </cell>
          <cell r="N28">
            <v>19</v>
          </cell>
        </row>
        <row r="29">
          <cell r="M29">
            <v>4</v>
          </cell>
          <cell r="N29">
            <v>19</v>
          </cell>
        </row>
        <row r="30">
          <cell r="M30">
            <v>3</v>
          </cell>
          <cell r="N30">
            <v>18</v>
          </cell>
        </row>
        <row r="31">
          <cell r="M31">
            <v>4</v>
          </cell>
          <cell r="N31">
            <v>19</v>
          </cell>
        </row>
        <row r="32">
          <cell r="M32">
            <v>4</v>
          </cell>
          <cell r="N32">
            <v>19</v>
          </cell>
        </row>
        <row r="33">
          <cell r="M33">
            <v>4</v>
          </cell>
          <cell r="N33">
            <v>14</v>
          </cell>
        </row>
        <row r="34">
          <cell r="M34">
            <v>1</v>
          </cell>
          <cell r="N34">
            <v>11</v>
          </cell>
        </row>
        <row r="35">
          <cell r="M35">
            <v>1</v>
          </cell>
          <cell r="N35">
            <v>11</v>
          </cell>
        </row>
        <row r="36">
          <cell r="M36">
            <v>1</v>
          </cell>
          <cell r="N36">
            <v>11</v>
          </cell>
        </row>
        <row r="37">
          <cell r="M37">
            <v>1</v>
          </cell>
          <cell r="N37">
            <v>11</v>
          </cell>
        </row>
        <row r="38">
          <cell r="M38">
            <v>3</v>
          </cell>
          <cell r="N38">
            <v>13</v>
          </cell>
        </row>
        <row r="41">
          <cell r="M41">
            <v>3</v>
          </cell>
          <cell r="N41">
            <v>18</v>
          </cell>
        </row>
        <row r="42">
          <cell r="M42">
            <v>2</v>
          </cell>
          <cell r="N42">
            <v>17</v>
          </cell>
        </row>
        <row r="43">
          <cell r="M43">
            <v>2</v>
          </cell>
          <cell r="N43">
            <v>17</v>
          </cell>
        </row>
      </sheetData>
      <sheetData sheetId="10">
        <row r="10">
          <cell r="M10">
            <v>3</v>
          </cell>
          <cell r="N10">
            <v>13</v>
          </cell>
        </row>
        <row r="12">
          <cell r="M12">
            <v>3</v>
          </cell>
          <cell r="N12">
            <v>13</v>
          </cell>
        </row>
      </sheetData>
      <sheetData sheetId="11">
        <row r="2">
          <cell r="M2">
            <v>1</v>
          </cell>
          <cell r="N2">
            <v>8</v>
          </cell>
        </row>
        <row r="3">
          <cell r="M3">
            <v>0</v>
          </cell>
          <cell r="N3">
            <v>7</v>
          </cell>
        </row>
      </sheetData>
      <sheetData sheetId="12">
        <row r="2">
          <cell r="M2">
            <v>13</v>
          </cell>
          <cell r="N2">
            <v>23</v>
          </cell>
        </row>
        <row r="3">
          <cell r="M3">
            <v>13</v>
          </cell>
          <cell r="N3">
            <v>23</v>
          </cell>
        </row>
        <row r="4">
          <cell r="M4">
            <v>13</v>
          </cell>
          <cell r="N4">
            <v>23</v>
          </cell>
        </row>
        <row r="5">
          <cell r="M5">
            <v>13</v>
          </cell>
          <cell r="N5">
            <v>23</v>
          </cell>
        </row>
        <row r="6">
          <cell r="M6">
            <v>13</v>
          </cell>
          <cell r="N6">
            <v>23</v>
          </cell>
        </row>
        <row r="7">
          <cell r="M7">
            <v>10</v>
          </cell>
          <cell r="N7">
            <v>20</v>
          </cell>
        </row>
        <row r="8">
          <cell r="M8">
            <v>10</v>
          </cell>
          <cell r="N8">
            <v>20</v>
          </cell>
        </row>
        <row r="9">
          <cell r="M9">
            <v>10</v>
          </cell>
          <cell r="N9">
            <v>20</v>
          </cell>
        </row>
        <row r="10">
          <cell r="M10">
            <v>10</v>
          </cell>
          <cell r="N10">
            <v>20</v>
          </cell>
        </row>
        <row r="11">
          <cell r="M11">
            <v>8</v>
          </cell>
          <cell r="N11">
            <v>23</v>
          </cell>
        </row>
        <row r="12">
          <cell r="M12">
            <v>4</v>
          </cell>
          <cell r="N12">
            <v>14</v>
          </cell>
        </row>
        <row r="18">
          <cell r="M18">
            <v>9</v>
          </cell>
          <cell r="N18">
            <v>19</v>
          </cell>
        </row>
        <row r="19">
          <cell r="M19">
            <v>9</v>
          </cell>
          <cell r="N19">
            <v>19</v>
          </cell>
        </row>
        <row r="21">
          <cell r="M21">
            <v>7</v>
          </cell>
          <cell r="N21">
            <v>17</v>
          </cell>
        </row>
        <row r="23">
          <cell r="M23">
            <v>6</v>
          </cell>
          <cell r="N23">
            <v>16</v>
          </cell>
        </row>
        <row r="25">
          <cell r="M25">
            <v>6</v>
          </cell>
          <cell r="N25">
            <v>16</v>
          </cell>
        </row>
        <row r="26">
          <cell r="M26">
            <v>4</v>
          </cell>
          <cell r="N26">
            <v>19</v>
          </cell>
        </row>
        <row r="27">
          <cell r="M27">
            <v>0</v>
          </cell>
          <cell r="N27">
            <v>14</v>
          </cell>
        </row>
        <row r="28">
          <cell r="M28">
            <v>4</v>
          </cell>
          <cell r="N28">
            <v>19</v>
          </cell>
        </row>
        <row r="29">
          <cell r="M29">
            <v>0</v>
          </cell>
          <cell r="N29">
            <v>14</v>
          </cell>
        </row>
        <row r="30">
          <cell r="M30">
            <v>0</v>
          </cell>
          <cell r="N30">
            <v>13</v>
          </cell>
        </row>
        <row r="31">
          <cell r="M31">
            <v>0</v>
          </cell>
          <cell r="N31">
            <v>14</v>
          </cell>
        </row>
        <row r="35">
          <cell r="M35">
            <v>3</v>
          </cell>
          <cell r="N35">
            <v>18</v>
          </cell>
        </row>
        <row r="37">
          <cell r="M37">
            <v>14</v>
          </cell>
          <cell r="N37">
            <v>24</v>
          </cell>
        </row>
        <row r="42">
          <cell r="M42">
            <v>4</v>
          </cell>
          <cell r="N42">
            <v>19</v>
          </cell>
        </row>
        <row r="46">
          <cell r="M46">
            <v>12</v>
          </cell>
          <cell r="N46">
            <v>27</v>
          </cell>
        </row>
        <row r="47">
          <cell r="M47">
            <v>13</v>
          </cell>
          <cell r="N47">
            <v>28</v>
          </cell>
        </row>
        <row r="49">
          <cell r="M49">
            <v>18</v>
          </cell>
          <cell r="N49">
            <v>33</v>
          </cell>
        </row>
        <row r="50">
          <cell r="M50">
            <v>13</v>
          </cell>
          <cell r="N50">
            <v>28</v>
          </cell>
        </row>
        <row r="51">
          <cell r="M51">
            <v>14</v>
          </cell>
          <cell r="N51">
            <v>29</v>
          </cell>
        </row>
        <row r="52">
          <cell r="M52">
            <v>13</v>
          </cell>
          <cell r="N52">
            <v>28</v>
          </cell>
        </row>
        <row r="53">
          <cell r="M53">
            <v>13</v>
          </cell>
          <cell r="N53">
            <v>28</v>
          </cell>
        </row>
        <row r="54">
          <cell r="M54">
            <v>12</v>
          </cell>
          <cell r="N54">
            <v>27</v>
          </cell>
        </row>
        <row r="56">
          <cell r="M56">
            <v>13</v>
          </cell>
          <cell r="N56">
            <v>28</v>
          </cell>
        </row>
        <row r="57">
          <cell r="M57">
            <v>13</v>
          </cell>
          <cell r="N57">
            <v>28</v>
          </cell>
        </row>
        <row r="58">
          <cell r="M58">
            <v>4</v>
          </cell>
          <cell r="N58">
            <v>19</v>
          </cell>
        </row>
        <row r="60">
          <cell r="M60">
            <v>10</v>
          </cell>
          <cell r="N60">
            <v>25</v>
          </cell>
        </row>
        <row r="61">
          <cell r="M61">
            <v>12</v>
          </cell>
          <cell r="N61">
            <v>27</v>
          </cell>
        </row>
        <row r="62">
          <cell r="M62">
            <v>12</v>
          </cell>
          <cell r="N62">
            <v>27</v>
          </cell>
        </row>
        <row r="63">
          <cell r="M63">
            <v>7</v>
          </cell>
          <cell r="N63">
            <v>22</v>
          </cell>
        </row>
        <row r="64">
          <cell r="M64">
            <v>10</v>
          </cell>
          <cell r="N64">
            <v>25</v>
          </cell>
        </row>
        <row r="65">
          <cell r="M65">
            <v>3</v>
          </cell>
          <cell r="N65">
            <v>18</v>
          </cell>
        </row>
        <row r="66">
          <cell r="M66">
            <v>5</v>
          </cell>
          <cell r="N66">
            <v>20</v>
          </cell>
        </row>
        <row r="67">
          <cell r="M67">
            <v>3</v>
          </cell>
          <cell r="N67">
            <v>18</v>
          </cell>
        </row>
        <row r="68">
          <cell r="M68">
            <v>3</v>
          </cell>
          <cell r="N68">
            <v>18</v>
          </cell>
        </row>
        <row r="72">
          <cell r="M72">
            <v>6</v>
          </cell>
          <cell r="N72">
            <v>16</v>
          </cell>
        </row>
        <row r="73">
          <cell r="M73">
            <v>6</v>
          </cell>
          <cell r="N73">
            <v>16</v>
          </cell>
        </row>
        <row r="75">
          <cell r="M75">
            <v>6</v>
          </cell>
          <cell r="N75">
            <v>16</v>
          </cell>
        </row>
        <row r="79">
          <cell r="M79">
            <v>7</v>
          </cell>
          <cell r="N79">
            <v>17</v>
          </cell>
        </row>
        <row r="80">
          <cell r="M80">
            <v>7</v>
          </cell>
          <cell r="N80">
            <v>17</v>
          </cell>
        </row>
        <row r="81">
          <cell r="M81">
            <v>7</v>
          </cell>
          <cell r="N81">
            <v>17</v>
          </cell>
        </row>
        <row r="82">
          <cell r="M82">
            <v>5</v>
          </cell>
          <cell r="N82">
            <v>15</v>
          </cell>
        </row>
        <row r="83">
          <cell r="M83">
            <v>12</v>
          </cell>
          <cell r="N83">
            <v>22</v>
          </cell>
        </row>
        <row r="84">
          <cell r="M84">
            <v>11</v>
          </cell>
          <cell r="N84">
            <v>21</v>
          </cell>
        </row>
        <row r="85">
          <cell r="M85">
            <v>6</v>
          </cell>
          <cell r="N85">
            <v>16</v>
          </cell>
        </row>
        <row r="86">
          <cell r="M86">
            <v>0</v>
          </cell>
          <cell r="N86">
            <v>10</v>
          </cell>
        </row>
        <row r="87">
          <cell r="M87">
            <v>7</v>
          </cell>
          <cell r="N87">
            <v>17</v>
          </cell>
        </row>
        <row r="88">
          <cell r="M88">
            <v>8</v>
          </cell>
          <cell r="N88">
            <v>18</v>
          </cell>
        </row>
        <row r="89">
          <cell r="M89">
            <v>8</v>
          </cell>
          <cell r="N89">
            <v>18</v>
          </cell>
        </row>
        <row r="90">
          <cell r="M90">
            <v>8</v>
          </cell>
          <cell r="N90">
            <v>18</v>
          </cell>
        </row>
        <row r="91">
          <cell r="M91">
            <v>7</v>
          </cell>
          <cell r="N91">
            <v>17</v>
          </cell>
        </row>
        <row r="92">
          <cell r="M92">
            <v>4</v>
          </cell>
          <cell r="N92">
            <v>14</v>
          </cell>
        </row>
        <row r="93">
          <cell r="M93">
            <v>5</v>
          </cell>
          <cell r="N93">
            <v>15</v>
          </cell>
        </row>
        <row r="94">
          <cell r="M94">
            <v>5</v>
          </cell>
          <cell r="N94">
            <v>15</v>
          </cell>
        </row>
        <row r="95">
          <cell r="M95">
            <v>4</v>
          </cell>
          <cell r="N95">
            <v>14</v>
          </cell>
        </row>
        <row r="97">
          <cell r="M97">
            <v>8</v>
          </cell>
          <cell r="N97">
            <v>18</v>
          </cell>
        </row>
        <row r="98">
          <cell r="M98">
            <v>6</v>
          </cell>
          <cell r="N98">
            <v>16</v>
          </cell>
        </row>
        <row r="99">
          <cell r="M99">
            <v>3</v>
          </cell>
          <cell r="N99">
            <v>18</v>
          </cell>
        </row>
        <row r="100">
          <cell r="M100">
            <v>2</v>
          </cell>
          <cell r="N100">
            <v>17</v>
          </cell>
        </row>
        <row r="101">
          <cell r="M101">
            <v>2</v>
          </cell>
          <cell r="N101">
            <v>12</v>
          </cell>
        </row>
        <row r="102">
          <cell r="M102">
            <v>1</v>
          </cell>
          <cell r="N102">
            <v>11</v>
          </cell>
        </row>
        <row r="103">
          <cell r="M103">
            <v>0</v>
          </cell>
          <cell r="N103">
            <v>9</v>
          </cell>
        </row>
        <row r="104">
          <cell r="M104">
            <v>10</v>
          </cell>
          <cell r="N104">
            <v>20</v>
          </cell>
        </row>
        <row r="106">
          <cell r="M106">
            <v>1</v>
          </cell>
          <cell r="N106">
            <v>11</v>
          </cell>
        </row>
        <row r="107">
          <cell r="M107">
            <v>3</v>
          </cell>
          <cell r="N107">
            <v>13</v>
          </cell>
        </row>
        <row r="108">
          <cell r="M108">
            <v>8</v>
          </cell>
          <cell r="N108">
            <v>18</v>
          </cell>
        </row>
        <row r="109">
          <cell r="M109">
            <v>8</v>
          </cell>
          <cell r="N109">
            <v>18</v>
          </cell>
        </row>
        <row r="110">
          <cell r="M110">
            <v>8</v>
          </cell>
          <cell r="N110">
            <v>18</v>
          </cell>
        </row>
        <row r="111">
          <cell r="M111">
            <v>0</v>
          </cell>
          <cell r="N111">
            <v>15</v>
          </cell>
        </row>
        <row r="112">
          <cell r="M112">
            <v>1</v>
          </cell>
          <cell r="N112">
            <v>16</v>
          </cell>
        </row>
        <row r="113">
          <cell r="M113">
            <v>0</v>
          </cell>
          <cell r="N113">
            <v>15</v>
          </cell>
        </row>
        <row r="114">
          <cell r="M114">
            <v>0</v>
          </cell>
          <cell r="N114">
            <v>14</v>
          </cell>
        </row>
        <row r="115">
          <cell r="M115">
            <v>0</v>
          </cell>
          <cell r="N115">
            <v>15</v>
          </cell>
        </row>
        <row r="116">
          <cell r="M116">
            <v>0</v>
          </cell>
          <cell r="N116">
            <v>14</v>
          </cell>
        </row>
        <row r="117">
          <cell r="M117">
            <v>11</v>
          </cell>
          <cell r="N117">
            <v>21</v>
          </cell>
        </row>
        <row r="118">
          <cell r="M118">
            <v>8</v>
          </cell>
          <cell r="N118">
            <v>18</v>
          </cell>
        </row>
        <row r="120">
          <cell r="M120">
            <v>0</v>
          </cell>
          <cell r="N120">
            <v>13</v>
          </cell>
        </row>
        <row r="121">
          <cell r="M121">
            <v>13</v>
          </cell>
          <cell r="N121">
            <v>28</v>
          </cell>
        </row>
        <row r="122">
          <cell r="M122">
            <v>13</v>
          </cell>
          <cell r="N122">
            <v>28</v>
          </cell>
        </row>
        <row r="125">
          <cell r="M125">
            <v>13</v>
          </cell>
          <cell r="N125">
            <v>28</v>
          </cell>
        </row>
        <row r="126">
          <cell r="M126">
            <v>8</v>
          </cell>
          <cell r="N126">
            <v>18</v>
          </cell>
        </row>
        <row r="127">
          <cell r="M127">
            <v>3</v>
          </cell>
          <cell r="N127">
            <v>13</v>
          </cell>
        </row>
        <row r="128">
          <cell r="M128">
            <v>6</v>
          </cell>
          <cell r="N128">
            <v>16</v>
          </cell>
        </row>
        <row r="129">
          <cell r="M129">
            <v>2</v>
          </cell>
          <cell r="N129">
            <v>12</v>
          </cell>
        </row>
        <row r="130">
          <cell r="M130">
            <v>14</v>
          </cell>
          <cell r="N130">
            <v>29</v>
          </cell>
        </row>
        <row r="131">
          <cell r="M131">
            <v>14</v>
          </cell>
          <cell r="N131">
            <v>29</v>
          </cell>
        </row>
        <row r="132">
          <cell r="M132">
            <v>14</v>
          </cell>
          <cell r="N132">
            <v>29</v>
          </cell>
        </row>
        <row r="133">
          <cell r="M133">
            <v>14</v>
          </cell>
          <cell r="N133">
            <v>29</v>
          </cell>
        </row>
        <row r="134">
          <cell r="M134">
            <v>13</v>
          </cell>
          <cell r="N134">
            <v>28</v>
          </cell>
        </row>
        <row r="135">
          <cell r="M135">
            <v>13</v>
          </cell>
          <cell r="N135">
            <v>28</v>
          </cell>
        </row>
        <row r="136">
          <cell r="M136">
            <v>14</v>
          </cell>
          <cell r="N136">
            <v>29</v>
          </cell>
        </row>
        <row r="137">
          <cell r="M137">
            <v>14</v>
          </cell>
          <cell r="N137">
            <v>29</v>
          </cell>
        </row>
        <row r="138">
          <cell r="M138">
            <v>14</v>
          </cell>
          <cell r="N138">
            <v>29</v>
          </cell>
        </row>
        <row r="139">
          <cell r="M139">
            <v>14</v>
          </cell>
          <cell r="N139">
            <v>29</v>
          </cell>
        </row>
        <row r="140">
          <cell r="M140">
            <v>11</v>
          </cell>
          <cell r="N140">
            <v>26</v>
          </cell>
        </row>
        <row r="141">
          <cell r="M141">
            <v>0</v>
          </cell>
          <cell r="N141">
            <v>13</v>
          </cell>
        </row>
        <row r="142">
          <cell r="M142">
            <v>0</v>
          </cell>
          <cell r="N142">
            <v>13</v>
          </cell>
        </row>
        <row r="143">
          <cell r="M143">
            <v>11</v>
          </cell>
          <cell r="N143">
            <v>26</v>
          </cell>
        </row>
        <row r="144">
          <cell r="M144">
            <v>4</v>
          </cell>
          <cell r="N144">
            <v>19</v>
          </cell>
        </row>
        <row r="145">
          <cell r="M145">
            <v>14</v>
          </cell>
          <cell r="N145">
            <v>29</v>
          </cell>
        </row>
        <row r="146">
          <cell r="M146">
            <v>14</v>
          </cell>
          <cell r="N146">
            <v>29</v>
          </cell>
        </row>
      </sheetData>
      <sheetData sheetId="13">
        <row r="2">
          <cell r="M2">
            <v>4</v>
          </cell>
          <cell r="N2">
            <v>14</v>
          </cell>
        </row>
        <row r="3">
          <cell r="M3">
            <v>0</v>
          </cell>
          <cell r="N3">
            <v>8</v>
          </cell>
        </row>
        <row r="4">
          <cell r="M4">
            <v>6</v>
          </cell>
          <cell r="N4">
            <v>16</v>
          </cell>
        </row>
      </sheetData>
      <sheetData sheetId="14">
        <row r="2">
          <cell r="M2">
            <v>4</v>
          </cell>
          <cell r="N2">
            <v>11</v>
          </cell>
        </row>
        <row r="3">
          <cell r="M3">
            <v>3</v>
          </cell>
          <cell r="N3">
            <v>10</v>
          </cell>
        </row>
        <row r="4">
          <cell r="M4">
            <v>3</v>
          </cell>
          <cell r="N4">
            <v>10</v>
          </cell>
        </row>
        <row r="5">
          <cell r="M5">
            <v>7</v>
          </cell>
          <cell r="N5">
            <v>17</v>
          </cell>
        </row>
        <row r="6">
          <cell r="M6">
            <v>7</v>
          </cell>
          <cell r="N6">
            <v>17</v>
          </cell>
        </row>
        <row r="7">
          <cell r="M7">
            <v>7</v>
          </cell>
          <cell r="N7">
            <v>17</v>
          </cell>
        </row>
        <row r="8">
          <cell r="M8">
            <v>7</v>
          </cell>
          <cell r="N8">
            <v>17</v>
          </cell>
        </row>
        <row r="9">
          <cell r="M9">
            <v>4</v>
          </cell>
          <cell r="N9">
            <v>14</v>
          </cell>
        </row>
        <row r="10">
          <cell r="M10">
            <v>5</v>
          </cell>
          <cell r="N10">
            <v>15</v>
          </cell>
        </row>
        <row r="11">
          <cell r="M11">
            <v>7</v>
          </cell>
          <cell r="N11">
            <v>17</v>
          </cell>
        </row>
        <row r="12">
          <cell r="M12">
            <v>1</v>
          </cell>
          <cell r="N12">
            <v>11</v>
          </cell>
        </row>
        <row r="13">
          <cell r="M13">
            <v>8</v>
          </cell>
          <cell r="N13">
            <v>18</v>
          </cell>
        </row>
        <row r="14">
          <cell r="M14">
            <v>4</v>
          </cell>
          <cell r="N14">
            <v>14</v>
          </cell>
        </row>
        <row r="15">
          <cell r="M15">
            <v>10</v>
          </cell>
          <cell r="N15">
            <v>20</v>
          </cell>
        </row>
        <row r="16">
          <cell r="M16">
            <v>10</v>
          </cell>
          <cell r="N16">
            <v>20</v>
          </cell>
        </row>
        <row r="17">
          <cell r="M17">
            <v>1</v>
          </cell>
          <cell r="N17">
            <v>11</v>
          </cell>
        </row>
        <row r="18">
          <cell r="M18">
            <v>1</v>
          </cell>
          <cell r="N18">
            <v>11</v>
          </cell>
        </row>
        <row r="19">
          <cell r="M19">
            <v>5</v>
          </cell>
          <cell r="N19">
            <v>15</v>
          </cell>
        </row>
        <row r="20">
          <cell r="M20">
            <v>6</v>
          </cell>
          <cell r="N20">
            <v>16</v>
          </cell>
        </row>
        <row r="21">
          <cell r="M21">
            <v>7</v>
          </cell>
          <cell r="N21">
            <v>17</v>
          </cell>
        </row>
        <row r="22">
          <cell r="M22">
            <v>2</v>
          </cell>
          <cell r="N22">
            <v>12</v>
          </cell>
        </row>
        <row r="23">
          <cell r="M23">
            <v>6</v>
          </cell>
          <cell r="N23">
            <v>16</v>
          </cell>
        </row>
        <row r="24">
          <cell r="M24">
            <v>5</v>
          </cell>
          <cell r="N24">
            <v>15</v>
          </cell>
        </row>
        <row r="25">
          <cell r="M25">
            <v>6</v>
          </cell>
          <cell r="N25">
            <v>16</v>
          </cell>
        </row>
        <row r="26">
          <cell r="M26">
            <v>5</v>
          </cell>
          <cell r="N26">
            <v>15</v>
          </cell>
        </row>
        <row r="27">
          <cell r="M27">
            <v>2</v>
          </cell>
          <cell r="N27">
            <v>12</v>
          </cell>
        </row>
        <row r="28">
          <cell r="M28">
            <v>4</v>
          </cell>
          <cell r="N28">
            <v>14</v>
          </cell>
        </row>
        <row r="29">
          <cell r="M29">
            <v>8</v>
          </cell>
          <cell r="N29">
            <v>18</v>
          </cell>
        </row>
        <row r="30">
          <cell r="M30">
            <v>5</v>
          </cell>
          <cell r="N30">
            <v>15</v>
          </cell>
        </row>
        <row r="31">
          <cell r="M31">
            <v>1</v>
          </cell>
          <cell r="N31">
            <v>11</v>
          </cell>
        </row>
        <row r="32">
          <cell r="M32">
            <v>6</v>
          </cell>
          <cell r="N32">
            <v>16</v>
          </cell>
        </row>
        <row r="33">
          <cell r="M33">
            <v>1</v>
          </cell>
          <cell r="N33">
            <v>11</v>
          </cell>
        </row>
        <row r="34">
          <cell r="M34">
            <v>5</v>
          </cell>
          <cell r="N34">
            <v>15</v>
          </cell>
        </row>
        <row r="35">
          <cell r="M35">
            <v>8</v>
          </cell>
          <cell r="N35">
            <v>18</v>
          </cell>
        </row>
        <row r="37">
          <cell r="M37">
            <v>3</v>
          </cell>
          <cell r="N37">
            <v>13</v>
          </cell>
        </row>
        <row r="38">
          <cell r="M38">
            <v>5</v>
          </cell>
          <cell r="N38">
            <v>15</v>
          </cell>
        </row>
        <row r="40">
          <cell r="M40">
            <v>8</v>
          </cell>
          <cell r="N40">
            <v>18</v>
          </cell>
        </row>
        <row r="41">
          <cell r="M41">
            <v>7</v>
          </cell>
          <cell r="N41">
            <v>17</v>
          </cell>
        </row>
        <row r="42">
          <cell r="M42">
            <v>5</v>
          </cell>
          <cell r="N42">
            <v>15</v>
          </cell>
        </row>
        <row r="43">
          <cell r="M43">
            <v>5</v>
          </cell>
          <cell r="N43">
            <v>15</v>
          </cell>
        </row>
        <row r="44">
          <cell r="M44">
            <v>5</v>
          </cell>
          <cell r="N44">
            <v>15</v>
          </cell>
        </row>
        <row r="45">
          <cell r="M45">
            <v>8</v>
          </cell>
          <cell r="N45">
            <v>18</v>
          </cell>
        </row>
        <row r="46">
          <cell r="M46">
            <v>1</v>
          </cell>
          <cell r="N46">
            <v>11</v>
          </cell>
        </row>
        <row r="47">
          <cell r="M47">
            <v>8</v>
          </cell>
          <cell r="N47">
            <v>18</v>
          </cell>
        </row>
        <row r="48">
          <cell r="M48">
            <v>7</v>
          </cell>
          <cell r="N48">
            <v>17</v>
          </cell>
        </row>
        <row r="49">
          <cell r="M49">
            <v>4</v>
          </cell>
          <cell r="N49">
            <v>14</v>
          </cell>
        </row>
        <row r="50">
          <cell r="M50">
            <v>5</v>
          </cell>
          <cell r="N50">
            <v>15</v>
          </cell>
        </row>
        <row r="51">
          <cell r="M51">
            <v>1</v>
          </cell>
          <cell r="N51">
            <v>11</v>
          </cell>
        </row>
        <row r="52">
          <cell r="M52">
            <v>6</v>
          </cell>
          <cell r="N52">
            <v>16</v>
          </cell>
        </row>
        <row r="53">
          <cell r="M53">
            <v>4</v>
          </cell>
          <cell r="N53">
            <v>14</v>
          </cell>
        </row>
        <row r="54">
          <cell r="M54">
            <v>6</v>
          </cell>
          <cell r="N54">
            <v>16</v>
          </cell>
        </row>
        <row r="55">
          <cell r="M55">
            <v>8</v>
          </cell>
          <cell r="N55">
            <v>18</v>
          </cell>
        </row>
        <row r="56">
          <cell r="M56">
            <v>6</v>
          </cell>
          <cell r="N56">
            <v>16</v>
          </cell>
        </row>
        <row r="57">
          <cell r="M57">
            <v>6</v>
          </cell>
          <cell r="N57">
            <v>16</v>
          </cell>
        </row>
        <row r="58">
          <cell r="M58">
            <v>6</v>
          </cell>
          <cell r="N58">
            <v>16</v>
          </cell>
        </row>
        <row r="59">
          <cell r="M59">
            <v>0</v>
          </cell>
          <cell r="N59">
            <v>10</v>
          </cell>
        </row>
        <row r="60">
          <cell r="M60">
            <v>5</v>
          </cell>
          <cell r="N60">
            <v>15</v>
          </cell>
        </row>
        <row r="61">
          <cell r="M61">
            <v>4</v>
          </cell>
          <cell r="N61">
            <v>14</v>
          </cell>
        </row>
        <row r="62">
          <cell r="M62">
            <v>5</v>
          </cell>
          <cell r="N62">
            <v>15</v>
          </cell>
        </row>
        <row r="63">
          <cell r="M63">
            <v>0</v>
          </cell>
          <cell r="N63">
            <v>10</v>
          </cell>
        </row>
        <row r="64">
          <cell r="M64">
            <v>5</v>
          </cell>
          <cell r="N64">
            <v>15</v>
          </cell>
        </row>
        <row r="65">
          <cell r="M65">
            <v>7</v>
          </cell>
          <cell r="N65">
            <v>17</v>
          </cell>
        </row>
        <row r="66">
          <cell r="M66">
            <v>4</v>
          </cell>
          <cell r="N66">
            <v>14</v>
          </cell>
        </row>
        <row r="67">
          <cell r="M67">
            <v>5</v>
          </cell>
          <cell r="N67">
            <v>15</v>
          </cell>
        </row>
        <row r="68">
          <cell r="M68">
            <v>2</v>
          </cell>
          <cell r="N68">
            <v>12</v>
          </cell>
        </row>
        <row r="69">
          <cell r="M69">
            <v>10</v>
          </cell>
          <cell r="N69">
            <v>20</v>
          </cell>
        </row>
        <row r="70">
          <cell r="M70">
            <v>1</v>
          </cell>
          <cell r="N70">
            <v>11</v>
          </cell>
        </row>
        <row r="71">
          <cell r="M71">
            <v>6</v>
          </cell>
          <cell r="N71">
            <v>16</v>
          </cell>
        </row>
        <row r="72">
          <cell r="M72">
            <v>5</v>
          </cell>
          <cell r="N72">
            <v>15</v>
          </cell>
        </row>
        <row r="73">
          <cell r="M73">
            <v>6</v>
          </cell>
          <cell r="N73">
            <v>16</v>
          </cell>
        </row>
        <row r="74">
          <cell r="M74">
            <v>5</v>
          </cell>
          <cell r="N74">
            <v>15</v>
          </cell>
        </row>
        <row r="75">
          <cell r="M75">
            <v>4</v>
          </cell>
          <cell r="N75">
            <v>14</v>
          </cell>
        </row>
        <row r="76">
          <cell r="M76">
            <v>7</v>
          </cell>
          <cell r="N76">
            <v>17</v>
          </cell>
        </row>
        <row r="77">
          <cell r="M77">
            <v>3</v>
          </cell>
          <cell r="N77">
            <v>13</v>
          </cell>
        </row>
        <row r="78">
          <cell r="M78">
            <v>5</v>
          </cell>
          <cell r="N78">
            <v>15</v>
          </cell>
        </row>
        <row r="79">
          <cell r="M79">
            <v>7</v>
          </cell>
          <cell r="N79">
            <v>17</v>
          </cell>
        </row>
        <row r="80">
          <cell r="M80">
            <v>3</v>
          </cell>
          <cell r="N80">
            <v>13</v>
          </cell>
        </row>
        <row r="81">
          <cell r="M81">
            <v>4</v>
          </cell>
          <cell r="N81">
            <v>14</v>
          </cell>
        </row>
        <row r="82">
          <cell r="M82">
            <v>5</v>
          </cell>
          <cell r="N82">
            <v>15</v>
          </cell>
        </row>
        <row r="83">
          <cell r="M83">
            <v>4</v>
          </cell>
          <cell r="N83">
            <v>14</v>
          </cell>
        </row>
        <row r="84">
          <cell r="M84">
            <v>7</v>
          </cell>
          <cell r="N84">
            <v>17</v>
          </cell>
        </row>
        <row r="85">
          <cell r="M85">
            <v>7</v>
          </cell>
          <cell r="N85">
            <v>17</v>
          </cell>
        </row>
        <row r="86">
          <cell r="M86">
            <v>6</v>
          </cell>
          <cell r="N86">
            <v>16</v>
          </cell>
        </row>
        <row r="87">
          <cell r="M87">
            <v>7</v>
          </cell>
          <cell r="N87">
            <v>17</v>
          </cell>
        </row>
        <row r="88">
          <cell r="M88">
            <v>3</v>
          </cell>
          <cell r="N88">
            <v>13</v>
          </cell>
        </row>
        <row r="89">
          <cell r="M89">
            <v>10</v>
          </cell>
          <cell r="N89">
            <v>20</v>
          </cell>
        </row>
        <row r="90">
          <cell r="M90">
            <v>4</v>
          </cell>
          <cell r="N90">
            <v>14</v>
          </cell>
        </row>
        <row r="91">
          <cell r="M91">
            <v>7</v>
          </cell>
          <cell r="N91">
            <v>17</v>
          </cell>
        </row>
        <row r="92">
          <cell r="M92">
            <v>0</v>
          </cell>
          <cell r="N92">
            <v>10</v>
          </cell>
        </row>
        <row r="93">
          <cell r="M93">
            <v>6</v>
          </cell>
          <cell r="N93">
            <v>16</v>
          </cell>
        </row>
        <row r="94">
          <cell r="M94">
            <v>8</v>
          </cell>
          <cell r="N94">
            <v>18</v>
          </cell>
        </row>
        <row r="95">
          <cell r="M95">
            <v>3</v>
          </cell>
          <cell r="N95">
            <v>13</v>
          </cell>
        </row>
        <row r="96">
          <cell r="M96">
            <v>5</v>
          </cell>
          <cell r="N96">
            <v>15</v>
          </cell>
        </row>
        <row r="97">
          <cell r="M97">
            <v>5</v>
          </cell>
          <cell r="N97">
            <v>15</v>
          </cell>
        </row>
        <row r="98">
          <cell r="M98">
            <v>7</v>
          </cell>
          <cell r="N98">
            <v>17</v>
          </cell>
        </row>
        <row r="99">
          <cell r="M99">
            <v>4</v>
          </cell>
          <cell r="N99">
            <v>14</v>
          </cell>
        </row>
        <row r="100">
          <cell r="M100">
            <v>5</v>
          </cell>
          <cell r="N100">
            <v>15</v>
          </cell>
        </row>
        <row r="101">
          <cell r="M101">
            <v>5</v>
          </cell>
          <cell r="N101">
            <v>15</v>
          </cell>
        </row>
        <row r="102">
          <cell r="M102">
            <v>4</v>
          </cell>
          <cell r="N102">
            <v>14</v>
          </cell>
        </row>
        <row r="103">
          <cell r="M103">
            <v>7</v>
          </cell>
          <cell r="N103">
            <v>17</v>
          </cell>
        </row>
        <row r="104">
          <cell r="M104">
            <v>4</v>
          </cell>
          <cell r="N104">
            <v>14</v>
          </cell>
        </row>
        <row r="105">
          <cell r="M105">
            <v>5</v>
          </cell>
          <cell r="N105">
            <v>15</v>
          </cell>
        </row>
        <row r="106">
          <cell r="M106">
            <v>4</v>
          </cell>
          <cell r="N106">
            <v>14</v>
          </cell>
        </row>
        <row r="107">
          <cell r="M107">
            <v>8</v>
          </cell>
          <cell r="N107">
            <v>18</v>
          </cell>
        </row>
        <row r="108">
          <cell r="M108">
            <v>6</v>
          </cell>
          <cell r="N108">
            <v>16</v>
          </cell>
        </row>
        <row r="109">
          <cell r="M109">
            <v>5</v>
          </cell>
          <cell r="N109">
            <v>15</v>
          </cell>
        </row>
        <row r="110">
          <cell r="M110">
            <v>4</v>
          </cell>
          <cell r="N110">
            <v>14</v>
          </cell>
        </row>
        <row r="111">
          <cell r="M111">
            <v>6</v>
          </cell>
          <cell r="N111">
            <v>16</v>
          </cell>
        </row>
        <row r="112">
          <cell r="M112">
            <v>5</v>
          </cell>
          <cell r="N112">
            <v>15</v>
          </cell>
        </row>
        <row r="113">
          <cell r="M113">
            <v>5</v>
          </cell>
          <cell r="N113">
            <v>15</v>
          </cell>
        </row>
        <row r="114">
          <cell r="M114">
            <v>3</v>
          </cell>
          <cell r="N114">
            <v>13</v>
          </cell>
        </row>
        <row r="115">
          <cell r="M115">
            <v>8</v>
          </cell>
          <cell r="N115">
            <v>18</v>
          </cell>
        </row>
        <row r="116">
          <cell r="M116">
            <v>6</v>
          </cell>
          <cell r="N116">
            <v>16</v>
          </cell>
        </row>
        <row r="117">
          <cell r="M117">
            <v>3</v>
          </cell>
          <cell r="N117">
            <v>13</v>
          </cell>
        </row>
        <row r="118">
          <cell r="M118">
            <v>4</v>
          </cell>
          <cell r="N118">
            <v>14</v>
          </cell>
        </row>
        <row r="119">
          <cell r="M119">
            <v>1</v>
          </cell>
          <cell r="N119">
            <v>11</v>
          </cell>
        </row>
        <row r="120">
          <cell r="M120">
            <v>5</v>
          </cell>
          <cell r="N120">
            <v>15</v>
          </cell>
        </row>
        <row r="121">
          <cell r="M121">
            <v>5</v>
          </cell>
          <cell r="N121">
            <v>15</v>
          </cell>
        </row>
        <row r="122">
          <cell r="M122">
            <v>5</v>
          </cell>
          <cell r="N122">
            <v>15</v>
          </cell>
        </row>
        <row r="123">
          <cell r="M123">
            <v>7</v>
          </cell>
          <cell r="N123">
            <v>17</v>
          </cell>
        </row>
        <row r="124">
          <cell r="M124">
            <v>4</v>
          </cell>
          <cell r="N124">
            <v>14</v>
          </cell>
        </row>
        <row r="125">
          <cell r="M125">
            <v>10</v>
          </cell>
          <cell r="N125">
            <v>20</v>
          </cell>
        </row>
        <row r="126">
          <cell r="M126">
            <v>10</v>
          </cell>
          <cell r="N126">
            <v>20</v>
          </cell>
        </row>
        <row r="127">
          <cell r="M127">
            <v>0</v>
          </cell>
          <cell r="N127">
            <v>10</v>
          </cell>
        </row>
        <row r="128">
          <cell r="M128">
            <v>1</v>
          </cell>
          <cell r="N128">
            <v>11</v>
          </cell>
        </row>
        <row r="129">
          <cell r="M129">
            <v>5</v>
          </cell>
          <cell r="N129">
            <v>15</v>
          </cell>
        </row>
        <row r="130">
          <cell r="M130">
            <v>5</v>
          </cell>
          <cell r="N130">
            <v>15</v>
          </cell>
        </row>
        <row r="131">
          <cell r="M131">
            <v>7</v>
          </cell>
          <cell r="N131">
            <v>17</v>
          </cell>
        </row>
        <row r="132">
          <cell r="M132">
            <v>2</v>
          </cell>
          <cell r="N132">
            <v>12</v>
          </cell>
        </row>
        <row r="133">
          <cell r="M133">
            <v>6</v>
          </cell>
          <cell r="N133">
            <v>16</v>
          </cell>
        </row>
        <row r="134">
          <cell r="M134">
            <v>6</v>
          </cell>
          <cell r="N134">
            <v>16</v>
          </cell>
        </row>
        <row r="135">
          <cell r="M135">
            <v>1</v>
          </cell>
          <cell r="N135">
            <v>11</v>
          </cell>
        </row>
        <row r="136">
          <cell r="M136">
            <v>5</v>
          </cell>
          <cell r="N136">
            <v>15</v>
          </cell>
        </row>
        <row r="137">
          <cell r="M137">
            <v>5</v>
          </cell>
          <cell r="N137">
            <v>15</v>
          </cell>
        </row>
        <row r="138">
          <cell r="M138">
            <v>5</v>
          </cell>
          <cell r="N138">
            <v>15</v>
          </cell>
        </row>
        <row r="139">
          <cell r="M139">
            <v>5</v>
          </cell>
          <cell r="N139">
            <v>15</v>
          </cell>
        </row>
        <row r="140">
          <cell r="M140">
            <v>6</v>
          </cell>
          <cell r="N140">
            <v>16</v>
          </cell>
        </row>
        <row r="141">
          <cell r="M141">
            <v>8</v>
          </cell>
          <cell r="N141">
            <v>18</v>
          </cell>
        </row>
        <row r="142">
          <cell r="M142">
            <v>5</v>
          </cell>
          <cell r="N142">
            <v>15</v>
          </cell>
        </row>
        <row r="143">
          <cell r="M143">
            <v>1</v>
          </cell>
          <cell r="N143">
            <v>11</v>
          </cell>
        </row>
        <row r="144">
          <cell r="M144">
            <v>6</v>
          </cell>
          <cell r="N144">
            <v>16</v>
          </cell>
        </row>
        <row r="145">
          <cell r="M145">
            <v>2</v>
          </cell>
          <cell r="N145">
            <v>12</v>
          </cell>
        </row>
        <row r="146">
          <cell r="M146">
            <v>5</v>
          </cell>
          <cell r="N146">
            <v>15</v>
          </cell>
        </row>
        <row r="148">
          <cell r="M148">
            <v>2</v>
          </cell>
          <cell r="N148">
            <v>12</v>
          </cell>
        </row>
        <row r="149">
          <cell r="M149">
            <v>6</v>
          </cell>
          <cell r="N149">
            <v>16</v>
          </cell>
        </row>
        <row r="150">
          <cell r="M150">
            <v>7</v>
          </cell>
          <cell r="N150">
            <v>17</v>
          </cell>
        </row>
        <row r="151">
          <cell r="M151">
            <v>4</v>
          </cell>
          <cell r="N151">
            <v>14</v>
          </cell>
        </row>
        <row r="152">
          <cell r="M152">
            <v>6</v>
          </cell>
          <cell r="N152">
            <v>16</v>
          </cell>
        </row>
        <row r="153">
          <cell r="M153">
            <v>1</v>
          </cell>
          <cell r="N153">
            <v>11</v>
          </cell>
        </row>
        <row r="154">
          <cell r="M154">
            <v>5</v>
          </cell>
          <cell r="N154">
            <v>15</v>
          </cell>
        </row>
        <row r="155">
          <cell r="M155">
            <v>3</v>
          </cell>
          <cell r="N155">
            <v>13</v>
          </cell>
        </row>
        <row r="156">
          <cell r="M156">
            <v>8</v>
          </cell>
          <cell r="N156">
            <v>18</v>
          </cell>
        </row>
        <row r="157">
          <cell r="M157">
            <v>6</v>
          </cell>
          <cell r="N157">
            <v>16</v>
          </cell>
        </row>
        <row r="158">
          <cell r="M158">
            <v>4</v>
          </cell>
          <cell r="N158">
            <v>14</v>
          </cell>
        </row>
        <row r="159">
          <cell r="M159">
            <v>7</v>
          </cell>
          <cell r="N159">
            <v>17</v>
          </cell>
        </row>
        <row r="160">
          <cell r="M160">
            <v>7</v>
          </cell>
          <cell r="N160">
            <v>17</v>
          </cell>
        </row>
        <row r="161">
          <cell r="M161">
            <v>7</v>
          </cell>
          <cell r="N161">
            <v>17</v>
          </cell>
        </row>
        <row r="162">
          <cell r="M162">
            <v>3</v>
          </cell>
          <cell r="N162">
            <v>13</v>
          </cell>
        </row>
        <row r="163">
          <cell r="M163">
            <v>6</v>
          </cell>
          <cell r="N163">
            <v>16</v>
          </cell>
        </row>
        <row r="164">
          <cell r="M164">
            <v>4</v>
          </cell>
          <cell r="N164">
            <v>14</v>
          </cell>
        </row>
        <row r="165">
          <cell r="M165">
            <v>6</v>
          </cell>
          <cell r="N165">
            <v>16</v>
          </cell>
        </row>
        <row r="166">
          <cell r="M166">
            <v>7</v>
          </cell>
          <cell r="N166">
            <v>17</v>
          </cell>
        </row>
        <row r="167">
          <cell r="M167">
            <v>5</v>
          </cell>
          <cell r="N167">
            <v>15</v>
          </cell>
        </row>
        <row r="168">
          <cell r="M168">
            <v>3</v>
          </cell>
          <cell r="N168">
            <v>13</v>
          </cell>
        </row>
        <row r="169">
          <cell r="M169">
            <v>6</v>
          </cell>
          <cell r="N169">
            <v>16</v>
          </cell>
        </row>
        <row r="170">
          <cell r="M170">
            <v>7</v>
          </cell>
          <cell r="N170">
            <v>17</v>
          </cell>
        </row>
        <row r="171">
          <cell r="M171">
            <v>4</v>
          </cell>
          <cell r="N171">
            <v>14</v>
          </cell>
        </row>
        <row r="172">
          <cell r="M172">
            <v>5</v>
          </cell>
          <cell r="N172">
            <v>15</v>
          </cell>
        </row>
        <row r="173">
          <cell r="M173">
            <v>5</v>
          </cell>
          <cell r="N173">
            <v>15</v>
          </cell>
        </row>
        <row r="174">
          <cell r="M174">
            <v>1</v>
          </cell>
          <cell r="N174">
            <v>11</v>
          </cell>
        </row>
        <row r="175">
          <cell r="M175">
            <v>5</v>
          </cell>
          <cell r="N175">
            <v>15</v>
          </cell>
        </row>
        <row r="176">
          <cell r="M176">
            <v>5</v>
          </cell>
          <cell r="N176">
            <v>15</v>
          </cell>
        </row>
        <row r="177">
          <cell r="M177">
            <v>3</v>
          </cell>
          <cell r="N177">
            <v>13</v>
          </cell>
        </row>
        <row r="178">
          <cell r="M178">
            <v>5</v>
          </cell>
          <cell r="N178">
            <v>15</v>
          </cell>
        </row>
        <row r="179">
          <cell r="M179">
            <v>3</v>
          </cell>
          <cell r="N179">
            <v>13</v>
          </cell>
        </row>
        <row r="180">
          <cell r="M180">
            <v>6</v>
          </cell>
          <cell r="N180">
            <v>16</v>
          </cell>
        </row>
        <row r="181">
          <cell r="M181">
            <v>6</v>
          </cell>
          <cell r="N181">
            <v>16</v>
          </cell>
        </row>
        <row r="182">
          <cell r="M182">
            <v>8</v>
          </cell>
          <cell r="N182">
            <v>18</v>
          </cell>
        </row>
        <row r="183">
          <cell r="M183">
            <v>4</v>
          </cell>
          <cell r="N183">
            <v>14</v>
          </cell>
        </row>
        <row r="184">
          <cell r="M184">
            <v>0</v>
          </cell>
          <cell r="N184">
            <v>10</v>
          </cell>
        </row>
        <row r="185">
          <cell r="M185">
            <v>2</v>
          </cell>
          <cell r="N185">
            <v>12</v>
          </cell>
        </row>
        <row r="186">
          <cell r="M186">
            <v>4</v>
          </cell>
          <cell r="N186">
            <v>14</v>
          </cell>
        </row>
        <row r="187">
          <cell r="M187">
            <v>5</v>
          </cell>
          <cell r="N187">
            <v>15</v>
          </cell>
        </row>
        <row r="188">
          <cell r="M188">
            <v>5</v>
          </cell>
          <cell r="N188">
            <v>15</v>
          </cell>
        </row>
        <row r="189">
          <cell r="M189">
            <v>6</v>
          </cell>
          <cell r="N189">
            <v>16</v>
          </cell>
        </row>
        <row r="190">
          <cell r="M190">
            <v>1</v>
          </cell>
          <cell r="N190">
            <v>11</v>
          </cell>
        </row>
        <row r="191">
          <cell r="M191">
            <v>2</v>
          </cell>
          <cell r="N191">
            <v>12</v>
          </cell>
        </row>
        <row r="192">
          <cell r="M192">
            <v>5</v>
          </cell>
          <cell r="N192">
            <v>15</v>
          </cell>
        </row>
        <row r="193">
          <cell r="M193">
            <v>3</v>
          </cell>
          <cell r="N193">
            <v>13</v>
          </cell>
        </row>
        <row r="194">
          <cell r="M194">
            <v>7</v>
          </cell>
          <cell r="N194">
            <v>17</v>
          </cell>
        </row>
        <row r="195">
          <cell r="M195">
            <v>1</v>
          </cell>
          <cell r="N195">
            <v>11</v>
          </cell>
        </row>
        <row r="196">
          <cell r="M196">
            <v>3</v>
          </cell>
          <cell r="N196">
            <v>13</v>
          </cell>
        </row>
        <row r="197">
          <cell r="M197">
            <v>2</v>
          </cell>
          <cell r="N197">
            <v>12</v>
          </cell>
        </row>
        <row r="198">
          <cell r="M198">
            <v>12</v>
          </cell>
          <cell r="N198">
            <v>22</v>
          </cell>
        </row>
        <row r="199">
          <cell r="M199">
            <v>5</v>
          </cell>
          <cell r="N199">
            <v>15</v>
          </cell>
        </row>
        <row r="200">
          <cell r="M200">
            <v>4</v>
          </cell>
          <cell r="N200">
            <v>14</v>
          </cell>
        </row>
        <row r="201">
          <cell r="M201">
            <v>1</v>
          </cell>
          <cell r="N201">
            <v>11</v>
          </cell>
        </row>
        <row r="202">
          <cell r="M202">
            <v>1</v>
          </cell>
          <cell r="N202">
            <v>11</v>
          </cell>
        </row>
        <row r="203">
          <cell r="M203">
            <v>4</v>
          </cell>
          <cell r="N203">
            <v>14</v>
          </cell>
        </row>
        <row r="204">
          <cell r="M204">
            <v>1</v>
          </cell>
          <cell r="N204">
            <v>11</v>
          </cell>
        </row>
        <row r="205">
          <cell r="M205">
            <v>0</v>
          </cell>
          <cell r="N205">
            <v>10</v>
          </cell>
        </row>
        <row r="206">
          <cell r="M206">
            <v>5</v>
          </cell>
          <cell r="N206">
            <v>15</v>
          </cell>
        </row>
        <row r="207">
          <cell r="M207">
            <v>3</v>
          </cell>
          <cell r="N207">
            <v>13</v>
          </cell>
        </row>
        <row r="208">
          <cell r="M208">
            <v>5</v>
          </cell>
          <cell r="N208">
            <v>15</v>
          </cell>
        </row>
        <row r="209">
          <cell r="M209">
            <v>1</v>
          </cell>
          <cell r="N209">
            <v>11</v>
          </cell>
        </row>
        <row r="210">
          <cell r="M210">
            <v>1</v>
          </cell>
          <cell r="N210">
            <v>11</v>
          </cell>
        </row>
        <row r="211">
          <cell r="M211">
            <v>4</v>
          </cell>
          <cell r="N211">
            <v>14</v>
          </cell>
        </row>
        <row r="212">
          <cell r="M212">
            <v>0</v>
          </cell>
          <cell r="N212">
            <v>10</v>
          </cell>
        </row>
        <row r="213">
          <cell r="M213">
            <v>1</v>
          </cell>
          <cell r="N213">
            <v>11</v>
          </cell>
        </row>
        <row r="214">
          <cell r="M214">
            <v>8</v>
          </cell>
          <cell r="N214">
            <v>18</v>
          </cell>
        </row>
        <row r="215">
          <cell r="M215">
            <v>6</v>
          </cell>
          <cell r="N215">
            <v>16</v>
          </cell>
        </row>
        <row r="216">
          <cell r="M216">
            <v>2</v>
          </cell>
          <cell r="N216">
            <v>12</v>
          </cell>
        </row>
        <row r="217">
          <cell r="M217">
            <v>5</v>
          </cell>
          <cell r="N217">
            <v>15</v>
          </cell>
        </row>
        <row r="218">
          <cell r="M218">
            <v>5</v>
          </cell>
          <cell r="N218">
            <v>15</v>
          </cell>
        </row>
        <row r="219">
          <cell r="M219">
            <v>1</v>
          </cell>
          <cell r="N219">
            <v>11</v>
          </cell>
        </row>
        <row r="220">
          <cell r="M220">
            <v>6</v>
          </cell>
          <cell r="N220">
            <v>16</v>
          </cell>
        </row>
        <row r="221">
          <cell r="M221">
            <v>7</v>
          </cell>
          <cell r="N221">
            <v>17</v>
          </cell>
        </row>
        <row r="222">
          <cell r="M222">
            <v>6</v>
          </cell>
          <cell r="N222">
            <v>16</v>
          </cell>
        </row>
        <row r="223">
          <cell r="M223">
            <v>6</v>
          </cell>
          <cell r="N223">
            <v>16</v>
          </cell>
        </row>
        <row r="224">
          <cell r="M224">
            <v>1</v>
          </cell>
          <cell r="N224">
            <v>11</v>
          </cell>
        </row>
        <row r="225">
          <cell r="M225">
            <v>7</v>
          </cell>
          <cell r="N225">
            <v>17</v>
          </cell>
        </row>
        <row r="226">
          <cell r="M226">
            <v>5</v>
          </cell>
          <cell r="N226">
            <v>15</v>
          </cell>
        </row>
        <row r="227">
          <cell r="M227">
            <v>4</v>
          </cell>
          <cell r="N227">
            <v>14</v>
          </cell>
        </row>
        <row r="228">
          <cell r="M228">
            <v>7</v>
          </cell>
          <cell r="N228">
            <v>17</v>
          </cell>
        </row>
        <row r="229">
          <cell r="M229">
            <v>2</v>
          </cell>
          <cell r="N229">
            <v>12</v>
          </cell>
        </row>
        <row r="230">
          <cell r="M230">
            <v>5</v>
          </cell>
          <cell r="N230">
            <v>15</v>
          </cell>
        </row>
        <row r="231">
          <cell r="M231">
            <v>6</v>
          </cell>
          <cell r="N231">
            <v>16</v>
          </cell>
        </row>
        <row r="232">
          <cell r="M232">
            <v>8</v>
          </cell>
          <cell r="N232">
            <v>18</v>
          </cell>
        </row>
        <row r="233">
          <cell r="M233">
            <v>4</v>
          </cell>
          <cell r="N233">
            <v>14</v>
          </cell>
        </row>
        <row r="234">
          <cell r="M234">
            <v>4</v>
          </cell>
          <cell r="N234">
            <v>14</v>
          </cell>
        </row>
        <row r="235">
          <cell r="M235">
            <v>6</v>
          </cell>
          <cell r="N235">
            <v>16</v>
          </cell>
        </row>
        <row r="236">
          <cell r="M236">
            <v>7</v>
          </cell>
          <cell r="N236">
            <v>17</v>
          </cell>
        </row>
        <row r="237">
          <cell r="M237">
            <v>1</v>
          </cell>
          <cell r="N237">
            <v>11</v>
          </cell>
        </row>
        <row r="238">
          <cell r="M238">
            <v>2</v>
          </cell>
          <cell r="N238">
            <v>12</v>
          </cell>
        </row>
        <row r="239">
          <cell r="M239">
            <v>3</v>
          </cell>
          <cell r="N239">
            <v>13</v>
          </cell>
        </row>
        <row r="240">
          <cell r="M240">
            <v>2</v>
          </cell>
          <cell r="N240">
            <v>12</v>
          </cell>
        </row>
        <row r="241">
          <cell r="M241">
            <v>0</v>
          </cell>
          <cell r="N241">
            <v>10</v>
          </cell>
        </row>
        <row r="242">
          <cell r="M242">
            <v>0</v>
          </cell>
          <cell r="N242">
            <v>10</v>
          </cell>
        </row>
        <row r="243">
          <cell r="M243">
            <v>5</v>
          </cell>
          <cell r="N243">
            <v>15</v>
          </cell>
        </row>
        <row r="244">
          <cell r="M244">
            <v>7</v>
          </cell>
          <cell r="N244">
            <v>17</v>
          </cell>
        </row>
        <row r="245">
          <cell r="M245">
            <v>7</v>
          </cell>
          <cell r="N245">
            <v>17</v>
          </cell>
        </row>
        <row r="246">
          <cell r="M246">
            <v>1</v>
          </cell>
          <cell r="N246">
            <v>11</v>
          </cell>
        </row>
        <row r="247">
          <cell r="M247">
            <v>7</v>
          </cell>
          <cell r="N247">
            <v>17</v>
          </cell>
        </row>
        <row r="248">
          <cell r="M248">
            <v>7</v>
          </cell>
          <cell r="N248">
            <v>17</v>
          </cell>
        </row>
        <row r="249">
          <cell r="M249">
            <v>4</v>
          </cell>
          <cell r="N249">
            <v>14</v>
          </cell>
        </row>
        <row r="250">
          <cell r="M250">
            <v>8</v>
          </cell>
          <cell r="N250">
            <v>18</v>
          </cell>
        </row>
        <row r="251">
          <cell r="M251">
            <v>8</v>
          </cell>
          <cell r="N251">
            <v>18</v>
          </cell>
        </row>
        <row r="252">
          <cell r="M252">
            <v>5</v>
          </cell>
          <cell r="N252">
            <v>15</v>
          </cell>
        </row>
        <row r="253">
          <cell r="M253">
            <v>5</v>
          </cell>
          <cell r="N253">
            <v>15</v>
          </cell>
        </row>
        <row r="254">
          <cell r="M254">
            <v>4</v>
          </cell>
          <cell r="N254">
            <v>14</v>
          </cell>
        </row>
        <row r="255">
          <cell r="M255">
            <v>10</v>
          </cell>
          <cell r="N255">
            <v>20</v>
          </cell>
        </row>
        <row r="256">
          <cell r="M256">
            <v>10</v>
          </cell>
          <cell r="N256">
            <v>20</v>
          </cell>
        </row>
        <row r="257">
          <cell r="M257">
            <v>1</v>
          </cell>
          <cell r="N257">
            <v>11</v>
          </cell>
        </row>
        <row r="258">
          <cell r="M258">
            <v>4</v>
          </cell>
          <cell r="N258">
            <v>14</v>
          </cell>
        </row>
        <row r="259">
          <cell r="M259">
            <v>5</v>
          </cell>
          <cell r="N259">
            <v>15</v>
          </cell>
        </row>
        <row r="260">
          <cell r="M260">
            <v>7</v>
          </cell>
          <cell r="N260">
            <v>17</v>
          </cell>
        </row>
        <row r="261">
          <cell r="M261">
            <v>8</v>
          </cell>
          <cell r="N261">
            <v>18</v>
          </cell>
        </row>
        <row r="262">
          <cell r="M262">
            <v>1</v>
          </cell>
          <cell r="N262">
            <v>11</v>
          </cell>
        </row>
        <row r="263">
          <cell r="M263">
            <v>5</v>
          </cell>
          <cell r="N263">
            <v>15</v>
          </cell>
        </row>
        <row r="264">
          <cell r="M264">
            <v>5</v>
          </cell>
          <cell r="N264">
            <v>15</v>
          </cell>
        </row>
        <row r="265">
          <cell r="M265">
            <v>6</v>
          </cell>
          <cell r="N265">
            <v>16</v>
          </cell>
        </row>
        <row r="266">
          <cell r="M266">
            <v>8</v>
          </cell>
          <cell r="N266">
            <v>18</v>
          </cell>
        </row>
        <row r="267">
          <cell r="M267">
            <v>5</v>
          </cell>
          <cell r="N267">
            <v>15</v>
          </cell>
        </row>
        <row r="268">
          <cell r="M268">
            <v>1</v>
          </cell>
          <cell r="N268">
            <v>11</v>
          </cell>
        </row>
        <row r="269">
          <cell r="M269">
            <v>6</v>
          </cell>
          <cell r="N269">
            <v>16</v>
          </cell>
        </row>
        <row r="270">
          <cell r="M270">
            <v>2</v>
          </cell>
          <cell r="N270">
            <v>12</v>
          </cell>
        </row>
        <row r="271">
          <cell r="M271">
            <v>5</v>
          </cell>
          <cell r="N271">
            <v>15</v>
          </cell>
        </row>
        <row r="273">
          <cell r="M273">
            <v>4</v>
          </cell>
          <cell r="N273">
            <v>14</v>
          </cell>
        </row>
        <row r="274">
          <cell r="M274">
            <v>5</v>
          </cell>
          <cell r="N274">
            <v>15</v>
          </cell>
        </row>
        <row r="275">
          <cell r="M275">
            <v>7</v>
          </cell>
          <cell r="N275">
            <v>17</v>
          </cell>
        </row>
        <row r="276">
          <cell r="M276">
            <v>6</v>
          </cell>
          <cell r="N276">
            <v>16</v>
          </cell>
        </row>
        <row r="277">
          <cell r="M277">
            <v>5</v>
          </cell>
          <cell r="N277">
            <v>15</v>
          </cell>
        </row>
        <row r="278">
          <cell r="M278">
            <v>5</v>
          </cell>
          <cell r="N278">
            <v>15</v>
          </cell>
        </row>
        <row r="279">
          <cell r="M279">
            <v>4</v>
          </cell>
          <cell r="N279">
            <v>14</v>
          </cell>
        </row>
        <row r="280">
          <cell r="M280">
            <v>8</v>
          </cell>
          <cell r="N280">
            <v>18</v>
          </cell>
        </row>
        <row r="281">
          <cell r="M281">
            <v>2</v>
          </cell>
          <cell r="N281">
            <v>12</v>
          </cell>
        </row>
        <row r="282">
          <cell r="M282">
            <v>5</v>
          </cell>
          <cell r="N282">
            <v>15</v>
          </cell>
        </row>
        <row r="283">
          <cell r="M283">
            <v>7</v>
          </cell>
          <cell r="N283">
            <v>17</v>
          </cell>
        </row>
        <row r="284">
          <cell r="M284">
            <v>3</v>
          </cell>
          <cell r="N284">
            <v>13</v>
          </cell>
        </row>
        <row r="285">
          <cell r="M285">
            <v>1</v>
          </cell>
          <cell r="N285">
            <v>11</v>
          </cell>
        </row>
        <row r="286">
          <cell r="M286">
            <v>2</v>
          </cell>
          <cell r="N286">
            <v>12</v>
          </cell>
        </row>
        <row r="287">
          <cell r="M287">
            <v>8</v>
          </cell>
          <cell r="N287">
            <v>18</v>
          </cell>
        </row>
        <row r="288">
          <cell r="M288">
            <v>6</v>
          </cell>
          <cell r="N288">
            <v>16</v>
          </cell>
        </row>
        <row r="289">
          <cell r="M289">
            <v>6</v>
          </cell>
          <cell r="N289">
            <v>16</v>
          </cell>
        </row>
        <row r="290">
          <cell r="M290">
            <v>4</v>
          </cell>
          <cell r="N290">
            <v>14</v>
          </cell>
        </row>
        <row r="291">
          <cell r="M291">
            <v>7</v>
          </cell>
          <cell r="N291">
            <v>17</v>
          </cell>
        </row>
        <row r="292">
          <cell r="M292">
            <v>7</v>
          </cell>
          <cell r="N292">
            <v>17</v>
          </cell>
        </row>
        <row r="293">
          <cell r="M293">
            <v>3</v>
          </cell>
          <cell r="N293">
            <v>13</v>
          </cell>
        </row>
        <row r="294">
          <cell r="M294">
            <v>10</v>
          </cell>
          <cell r="N294">
            <v>20</v>
          </cell>
        </row>
        <row r="295">
          <cell r="M295">
            <v>4</v>
          </cell>
          <cell r="N295">
            <v>14</v>
          </cell>
        </row>
        <row r="296">
          <cell r="M296">
            <v>6</v>
          </cell>
          <cell r="N296">
            <v>16</v>
          </cell>
        </row>
        <row r="297">
          <cell r="M297">
            <v>2</v>
          </cell>
          <cell r="N297">
            <v>12</v>
          </cell>
        </row>
        <row r="298">
          <cell r="M298">
            <v>3</v>
          </cell>
          <cell r="N298">
            <v>13</v>
          </cell>
        </row>
        <row r="299">
          <cell r="M299">
            <v>4</v>
          </cell>
          <cell r="N299">
            <v>14</v>
          </cell>
        </row>
        <row r="300">
          <cell r="M300">
            <v>7</v>
          </cell>
          <cell r="N300">
            <v>17</v>
          </cell>
        </row>
        <row r="301">
          <cell r="M301">
            <v>7</v>
          </cell>
          <cell r="N301">
            <v>17</v>
          </cell>
        </row>
        <row r="302">
          <cell r="M302">
            <v>6</v>
          </cell>
          <cell r="N302">
            <v>16</v>
          </cell>
        </row>
        <row r="303">
          <cell r="M303">
            <v>5</v>
          </cell>
          <cell r="N303">
            <v>15</v>
          </cell>
        </row>
        <row r="304">
          <cell r="M304">
            <v>4</v>
          </cell>
          <cell r="N304">
            <v>14</v>
          </cell>
        </row>
        <row r="305">
          <cell r="M305">
            <v>3</v>
          </cell>
          <cell r="N305">
            <v>13</v>
          </cell>
        </row>
        <row r="306">
          <cell r="M306">
            <v>10</v>
          </cell>
          <cell r="N306">
            <v>20</v>
          </cell>
        </row>
        <row r="307">
          <cell r="M307">
            <v>4</v>
          </cell>
          <cell r="N307">
            <v>14</v>
          </cell>
        </row>
        <row r="308">
          <cell r="M308">
            <v>7</v>
          </cell>
          <cell r="N308">
            <v>17</v>
          </cell>
        </row>
        <row r="309">
          <cell r="M309">
            <v>5</v>
          </cell>
          <cell r="N309">
            <v>15</v>
          </cell>
        </row>
        <row r="310">
          <cell r="M310">
            <v>7</v>
          </cell>
          <cell r="N310">
            <v>17</v>
          </cell>
        </row>
        <row r="311">
          <cell r="M311">
            <v>9</v>
          </cell>
          <cell r="N311">
            <v>19</v>
          </cell>
        </row>
        <row r="312">
          <cell r="M312">
            <v>5</v>
          </cell>
          <cell r="N312">
            <v>15</v>
          </cell>
        </row>
        <row r="313">
          <cell r="M313">
            <v>6</v>
          </cell>
          <cell r="N313">
            <v>16</v>
          </cell>
        </row>
        <row r="314">
          <cell r="M314">
            <v>5</v>
          </cell>
          <cell r="N314">
            <v>15</v>
          </cell>
        </row>
        <row r="315">
          <cell r="M315">
            <v>4</v>
          </cell>
          <cell r="N315">
            <v>14</v>
          </cell>
        </row>
        <row r="316">
          <cell r="M316">
            <v>10</v>
          </cell>
          <cell r="N316">
            <v>20</v>
          </cell>
        </row>
        <row r="317">
          <cell r="M317">
            <v>5</v>
          </cell>
          <cell r="N317">
            <v>15</v>
          </cell>
        </row>
        <row r="318">
          <cell r="M318">
            <v>10</v>
          </cell>
          <cell r="N318">
            <v>20</v>
          </cell>
        </row>
        <row r="319">
          <cell r="M319">
            <v>8</v>
          </cell>
          <cell r="N319">
            <v>18</v>
          </cell>
        </row>
        <row r="320">
          <cell r="M320">
            <v>6</v>
          </cell>
          <cell r="N320">
            <v>16</v>
          </cell>
        </row>
        <row r="321">
          <cell r="M321">
            <v>7</v>
          </cell>
          <cell r="N321">
            <v>17</v>
          </cell>
        </row>
        <row r="322">
          <cell r="M322">
            <v>2</v>
          </cell>
          <cell r="N322">
            <v>12</v>
          </cell>
        </row>
        <row r="323">
          <cell r="M323">
            <v>8</v>
          </cell>
          <cell r="N323">
            <v>18</v>
          </cell>
        </row>
        <row r="324">
          <cell r="M324">
            <v>5</v>
          </cell>
          <cell r="N324">
            <v>15</v>
          </cell>
        </row>
        <row r="325">
          <cell r="M325">
            <v>5</v>
          </cell>
          <cell r="N325">
            <v>15</v>
          </cell>
        </row>
        <row r="326">
          <cell r="M326">
            <v>5</v>
          </cell>
          <cell r="N326">
            <v>15</v>
          </cell>
        </row>
        <row r="327">
          <cell r="M327">
            <v>5</v>
          </cell>
          <cell r="N327">
            <v>15</v>
          </cell>
        </row>
        <row r="328">
          <cell r="M328">
            <v>4</v>
          </cell>
          <cell r="N328">
            <v>14</v>
          </cell>
        </row>
        <row r="329">
          <cell r="M329">
            <v>4</v>
          </cell>
          <cell r="N329">
            <v>14</v>
          </cell>
        </row>
        <row r="330">
          <cell r="M330">
            <v>5</v>
          </cell>
          <cell r="N330">
            <v>15</v>
          </cell>
        </row>
        <row r="331">
          <cell r="M331">
            <v>2</v>
          </cell>
          <cell r="N331">
            <v>12</v>
          </cell>
        </row>
        <row r="333">
          <cell r="M333">
            <v>3</v>
          </cell>
          <cell r="N333">
            <v>13</v>
          </cell>
        </row>
        <row r="334">
          <cell r="M334">
            <v>4</v>
          </cell>
          <cell r="N334">
            <v>14</v>
          </cell>
        </row>
        <row r="335">
          <cell r="M335">
            <v>8</v>
          </cell>
          <cell r="N335">
            <v>18</v>
          </cell>
        </row>
        <row r="336">
          <cell r="M336">
            <v>5</v>
          </cell>
          <cell r="N336">
            <v>15</v>
          </cell>
        </row>
        <row r="337">
          <cell r="M337">
            <v>4</v>
          </cell>
          <cell r="N337">
            <v>14</v>
          </cell>
        </row>
        <row r="338">
          <cell r="M338">
            <v>6</v>
          </cell>
          <cell r="N338">
            <v>16</v>
          </cell>
        </row>
        <row r="339">
          <cell r="M339">
            <v>6</v>
          </cell>
          <cell r="N339">
            <v>16</v>
          </cell>
        </row>
        <row r="340">
          <cell r="M340">
            <v>3</v>
          </cell>
          <cell r="N340">
            <v>13</v>
          </cell>
        </row>
        <row r="341">
          <cell r="M341">
            <v>5</v>
          </cell>
          <cell r="N341">
            <v>15</v>
          </cell>
        </row>
        <row r="342">
          <cell r="M342">
            <v>4</v>
          </cell>
          <cell r="N342">
            <v>14</v>
          </cell>
        </row>
        <row r="343">
          <cell r="M343">
            <v>7</v>
          </cell>
          <cell r="N343">
            <v>17</v>
          </cell>
        </row>
        <row r="344">
          <cell r="M344">
            <v>4</v>
          </cell>
          <cell r="N344">
            <v>14</v>
          </cell>
        </row>
        <row r="345">
          <cell r="M345">
            <v>4</v>
          </cell>
          <cell r="N345">
            <v>14</v>
          </cell>
        </row>
        <row r="346">
          <cell r="M346">
            <v>6</v>
          </cell>
          <cell r="N346">
            <v>16</v>
          </cell>
        </row>
        <row r="347">
          <cell r="M347">
            <v>1</v>
          </cell>
          <cell r="N347">
            <v>11</v>
          </cell>
        </row>
        <row r="348">
          <cell r="M348">
            <v>2</v>
          </cell>
          <cell r="N348">
            <v>12</v>
          </cell>
        </row>
        <row r="349">
          <cell r="M349">
            <v>5</v>
          </cell>
          <cell r="N349">
            <v>15</v>
          </cell>
        </row>
        <row r="350">
          <cell r="M350">
            <v>0</v>
          </cell>
          <cell r="N350">
            <v>10</v>
          </cell>
        </row>
        <row r="351">
          <cell r="M351">
            <v>5</v>
          </cell>
          <cell r="N351">
            <v>15</v>
          </cell>
        </row>
        <row r="352">
          <cell r="M352">
            <v>6</v>
          </cell>
          <cell r="N352">
            <v>16</v>
          </cell>
        </row>
        <row r="353">
          <cell r="M353">
            <v>5</v>
          </cell>
          <cell r="N353">
            <v>15</v>
          </cell>
        </row>
        <row r="354">
          <cell r="M354">
            <v>5</v>
          </cell>
          <cell r="N354">
            <v>15</v>
          </cell>
        </row>
        <row r="355">
          <cell r="M355">
            <v>5</v>
          </cell>
          <cell r="N355">
            <v>15</v>
          </cell>
        </row>
        <row r="356">
          <cell r="M356">
            <v>7</v>
          </cell>
          <cell r="N356">
            <v>17</v>
          </cell>
        </row>
        <row r="357">
          <cell r="M357">
            <v>5</v>
          </cell>
          <cell r="N357">
            <v>15</v>
          </cell>
        </row>
        <row r="358">
          <cell r="M358">
            <v>4</v>
          </cell>
          <cell r="N358">
            <v>14</v>
          </cell>
        </row>
        <row r="359">
          <cell r="M359">
            <v>3</v>
          </cell>
          <cell r="N359">
            <v>13</v>
          </cell>
        </row>
        <row r="360">
          <cell r="M360">
            <v>2</v>
          </cell>
          <cell r="N360">
            <v>12</v>
          </cell>
        </row>
        <row r="361">
          <cell r="M361">
            <v>5</v>
          </cell>
          <cell r="N361">
            <v>15</v>
          </cell>
        </row>
        <row r="362">
          <cell r="M362">
            <v>5</v>
          </cell>
          <cell r="N362">
            <v>15</v>
          </cell>
        </row>
        <row r="363">
          <cell r="M363">
            <v>2</v>
          </cell>
          <cell r="N363">
            <v>12</v>
          </cell>
        </row>
        <row r="364">
          <cell r="M364">
            <v>3</v>
          </cell>
          <cell r="N364">
            <v>13</v>
          </cell>
        </row>
        <row r="365">
          <cell r="M365">
            <v>0</v>
          </cell>
          <cell r="N365">
            <v>10</v>
          </cell>
        </row>
        <row r="366">
          <cell r="M366">
            <v>7</v>
          </cell>
          <cell r="N366">
            <v>17</v>
          </cell>
        </row>
        <row r="367">
          <cell r="M367">
            <v>8</v>
          </cell>
          <cell r="N367">
            <v>18</v>
          </cell>
        </row>
        <row r="368">
          <cell r="M368">
            <v>3</v>
          </cell>
          <cell r="N368">
            <v>13</v>
          </cell>
        </row>
        <row r="369">
          <cell r="M369">
            <v>10</v>
          </cell>
          <cell r="N369">
            <v>20</v>
          </cell>
        </row>
        <row r="370">
          <cell r="M370">
            <v>4</v>
          </cell>
          <cell r="N370">
            <v>14</v>
          </cell>
        </row>
        <row r="371">
          <cell r="M371">
            <v>1</v>
          </cell>
          <cell r="N371">
            <v>11</v>
          </cell>
        </row>
        <row r="372">
          <cell r="M372">
            <v>2</v>
          </cell>
          <cell r="N372">
            <v>12</v>
          </cell>
        </row>
        <row r="373">
          <cell r="M373">
            <v>2</v>
          </cell>
          <cell r="N373">
            <v>12</v>
          </cell>
        </row>
        <row r="374">
          <cell r="M374">
            <v>7</v>
          </cell>
          <cell r="N374">
            <v>17</v>
          </cell>
        </row>
        <row r="375">
          <cell r="M375">
            <v>0</v>
          </cell>
          <cell r="N375">
            <v>10</v>
          </cell>
        </row>
        <row r="376">
          <cell r="M376">
            <v>0</v>
          </cell>
          <cell r="N376">
            <v>10</v>
          </cell>
        </row>
        <row r="377">
          <cell r="M377">
            <v>5</v>
          </cell>
          <cell r="N377">
            <v>15</v>
          </cell>
        </row>
        <row r="378">
          <cell r="M378">
            <v>2</v>
          </cell>
          <cell r="N378">
            <v>12</v>
          </cell>
        </row>
        <row r="379">
          <cell r="M379">
            <v>2</v>
          </cell>
          <cell r="N379">
            <v>12</v>
          </cell>
        </row>
        <row r="380">
          <cell r="M380">
            <v>2</v>
          </cell>
          <cell r="N380">
            <v>12</v>
          </cell>
        </row>
        <row r="381">
          <cell r="M381">
            <v>6</v>
          </cell>
          <cell r="N381">
            <v>16</v>
          </cell>
        </row>
        <row r="382">
          <cell r="M382">
            <v>6</v>
          </cell>
          <cell r="N382">
            <v>16</v>
          </cell>
        </row>
        <row r="383">
          <cell r="M383">
            <v>4</v>
          </cell>
          <cell r="N383">
            <v>14</v>
          </cell>
        </row>
        <row r="384">
          <cell r="M384">
            <v>8</v>
          </cell>
          <cell r="N384">
            <v>18</v>
          </cell>
        </row>
        <row r="385">
          <cell r="M385">
            <v>2</v>
          </cell>
          <cell r="N385">
            <v>12</v>
          </cell>
        </row>
        <row r="386">
          <cell r="M386">
            <v>9</v>
          </cell>
          <cell r="N386">
            <v>19</v>
          </cell>
        </row>
        <row r="387">
          <cell r="M387">
            <v>6</v>
          </cell>
          <cell r="N387">
            <v>16</v>
          </cell>
        </row>
        <row r="388">
          <cell r="M388">
            <v>0</v>
          </cell>
          <cell r="N388">
            <v>10</v>
          </cell>
        </row>
        <row r="389">
          <cell r="M389">
            <v>4</v>
          </cell>
          <cell r="N389">
            <v>14</v>
          </cell>
        </row>
        <row r="390">
          <cell r="M390">
            <v>6</v>
          </cell>
          <cell r="N390">
            <v>16</v>
          </cell>
        </row>
        <row r="391">
          <cell r="M391">
            <v>7</v>
          </cell>
          <cell r="N391">
            <v>17</v>
          </cell>
        </row>
        <row r="392">
          <cell r="M392">
            <v>3</v>
          </cell>
          <cell r="N392">
            <v>13</v>
          </cell>
        </row>
        <row r="393">
          <cell r="M393">
            <v>4</v>
          </cell>
          <cell r="N393">
            <v>14</v>
          </cell>
        </row>
        <row r="394">
          <cell r="M394">
            <v>2</v>
          </cell>
          <cell r="N394">
            <v>12</v>
          </cell>
        </row>
        <row r="395">
          <cell r="M395">
            <v>3</v>
          </cell>
          <cell r="N395">
            <v>13</v>
          </cell>
        </row>
        <row r="396">
          <cell r="M396">
            <v>7</v>
          </cell>
          <cell r="N396">
            <v>17</v>
          </cell>
        </row>
        <row r="397">
          <cell r="M397">
            <v>2</v>
          </cell>
          <cell r="N397">
            <v>12</v>
          </cell>
        </row>
        <row r="398">
          <cell r="M398">
            <v>1</v>
          </cell>
          <cell r="N398">
            <v>11</v>
          </cell>
        </row>
        <row r="399">
          <cell r="M399">
            <v>1</v>
          </cell>
          <cell r="N399">
            <v>11</v>
          </cell>
        </row>
        <row r="400">
          <cell r="M400">
            <v>0</v>
          </cell>
          <cell r="N400">
            <v>10</v>
          </cell>
        </row>
        <row r="401">
          <cell r="M401">
            <v>3</v>
          </cell>
          <cell r="N401">
            <v>13</v>
          </cell>
        </row>
        <row r="402">
          <cell r="M402">
            <v>2</v>
          </cell>
          <cell r="N402">
            <v>12</v>
          </cell>
        </row>
        <row r="403">
          <cell r="M403">
            <v>5</v>
          </cell>
          <cell r="N403">
            <v>15</v>
          </cell>
        </row>
        <row r="404">
          <cell r="M404">
            <v>2</v>
          </cell>
          <cell r="N404">
            <v>12</v>
          </cell>
        </row>
        <row r="405">
          <cell r="M405">
            <v>2</v>
          </cell>
          <cell r="N405">
            <v>12</v>
          </cell>
        </row>
        <row r="406">
          <cell r="M406">
            <v>2</v>
          </cell>
          <cell r="N406">
            <v>12</v>
          </cell>
        </row>
        <row r="407">
          <cell r="M407">
            <v>2</v>
          </cell>
          <cell r="N407">
            <v>12</v>
          </cell>
        </row>
        <row r="408">
          <cell r="M408">
            <v>2</v>
          </cell>
          <cell r="N408">
            <v>12</v>
          </cell>
        </row>
        <row r="409">
          <cell r="M409">
            <v>8</v>
          </cell>
          <cell r="N409">
            <v>18</v>
          </cell>
        </row>
        <row r="410">
          <cell r="M410">
            <v>8</v>
          </cell>
          <cell r="N410">
            <v>18</v>
          </cell>
        </row>
        <row r="411">
          <cell r="M411">
            <v>7</v>
          </cell>
          <cell r="N411">
            <v>17</v>
          </cell>
        </row>
        <row r="412">
          <cell r="M412">
            <v>7</v>
          </cell>
          <cell r="N412">
            <v>17</v>
          </cell>
        </row>
      </sheetData>
      <sheetData sheetId="15">
        <row r="2">
          <cell r="M2">
            <v>3</v>
          </cell>
          <cell r="N2">
            <v>13</v>
          </cell>
        </row>
        <row r="3">
          <cell r="M3">
            <v>1</v>
          </cell>
          <cell r="N3">
            <v>11</v>
          </cell>
        </row>
        <row r="5">
          <cell r="M5">
            <v>5</v>
          </cell>
          <cell r="N5">
            <v>15</v>
          </cell>
        </row>
        <row r="6">
          <cell r="M6">
            <v>0</v>
          </cell>
          <cell r="N6">
            <v>10</v>
          </cell>
        </row>
        <row r="7">
          <cell r="M7">
            <v>11</v>
          </cell>
          <cell r="N7">
            <v>21</v>
          </cell>
        </row>
        <row r="8">
          <cell r="M8">
            <v>10</v>
          </cell>
          <cell r="N8">
            <v>20</v>
          </cell>
        </row>
        <row r="9">
          <cell r="M9">
            <v>17</v>
          </cell>
          <cell r="N9">
            <v>27</v>
          </cell>
        </row>
        <row r="10">
          <cell r="M10">
            <v>2</v>
          </cell>
          <cell r="N10">
            <v>12</v>
          </cell>
        </row>
        <row r="12">
          <cell r="M12">
            <v>4</v>
          </cell>
          <cell r="N12">
            <v>14</v>
          </cell>
        </row>
        <row r="13">
          <cell r="M13">
            <v>1</v>
          </cell>
          <cell r="N13">
            <v>11</v>
          </cell>
        </row>
        <row r="14">
          <cell r="M14">
            <v>1</v>
          </cell>
          <cell r="N14">
            <v>11</v>
          </cell>
        </row>
        <row r="15">
          <cell r="M15">
            <v>4</v>
          </cell>
          <cell r="N15">
            <v>14</v>
          </cell>
        </row>
        <row r="16">
          <cell r="M16">
            <v>1</v>
          </cell>
          <cell r="N16">
            <v>11</v>
          </cell>
        </row>
        <row r="17">
          <cell r="M17">
            <v>1</v>
          </cell>
          <cell r="N17">
            <v>11</v>
          </cell>
        </row>
        <row r="18">
          <cell r="M18">
            <v>4</v>
          </cell>
          <cell r="N18">
            <v>14</v>
          </cell>
        </row>
        <row r="19">
          <cell r="M19">
            <v>1</v>
          </cell>
          <cell r="N19">
            <v>11</v>
          </cell>
        </row>
        <row r="20">
          <cell r="M20">
            <v>13</v>
          </cell>
          <cell r="N20">
            <v>23</v>
          </cell>
        </row>
        <row r="21">
          <cell r="M21">
            <v>6</v>
          </cell>
          <cell r="N21">
            <v>16</v>
          </cell>
        </row>
        <row r="22">
          <cell r="M22">
            <v>15</v>
          </cell>
          <cell r="N22">
            <v>25</v>
          </cell>
        </row>
        <row r="23">
          <cell r="M23">
            <v>4</v>
          </cell>
          <cell r="N23">
            <v>14</v>
          </cell>
        </row>
        <row r="24">
          <cell r="M24">
            <v>4</v>
          </cell>
          <cell r="N24">
            <v>14</v>
          </cell>
        </row>
        <row r="25">
          <cell r="M25">
            <v>1</v>
          </cell>
          <cell r="N25">
            <v>11</v>
          </cell>
        </row>
        <row r="26">
          <cell r="M26">
            <v>1</v>
          </cell>
          <cell r="N26">
            <v>11</v>
          </cell>
        </row>
        <row r="28">
          <cell r="M28">
            <v>0</v>
          </cell>
          <cell r="N28">
            <v>10</v>
          </cell>
        </row>
        <row r="29">
          <cell r="M29">
            <v>0</v>
          </cell>
          <cell r="N29">
            <v>10</v>
          </cell>
        </row>
        <row r="30">
          <cell r="M30">
            <v>0</v>
          </cell>
          <cell r="N30">
            <v>9</v>
          </cell>
        </row>
      </sheetData>
      <sheetData sheetId="16">
        <row r="2">
          <cell r="M2">
            <v>0</v>
          </cell>
          <cell r="N2">
            <v>7</v>
          </cell>
        </row>
      </sheetData>
      <sheetData sheetId="17"/>
      <sheetData sheetId="18">
        <row r="11">
          <cell r="M11">
            <v>7</v>
          </cell>
          <cell r="N11">
            <v>17</v>
          </cell>
        </row>
        <row r="12">
          <cell r="M12">
            <v>5</v>
          </cell>
          <cell r="N12">
            <v>15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.com/content/st_com/en/about/quality-and-reliability/product-longevity.htm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t.com/content/st_com/en/about/quality-and-reliability/product-longevity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t.com/resource/en/datasheet/vl53l5cx.pdf" TargetMode="External"/><Relationship Id="rId13" Type="http://schemas.openxmlformats.org/officeDocument/2006/relationships/hyperlink" Target="https://www.st.com/resource/en/datasheet/sct1000n170.pdf" TargetMode="External"/><Relationship Id="rId18" Type="http://schemas.openxmlformats.org/officeDocument/2006/relationships/hyperlink" Target="https://www.st.com/resource/en/datasheet/lm2901h.pdf" TargetMode="External"/><Relationship Id="rId26" Type="http://schemas.openxmlformats.org/officeDocument/2006/relationships/hyperlink" Target="https://www.st.com/resource/en/datasheet/stb10n60m2.pdf" TargetMode="External"/><Relationship Id="rId3" Type="http://schemas.openxmlformats.org/officeDocument/2006/relationships/hyperlink" Target="https://www.st.com/resource/en/datasheet/vd6283tx.pdf" TargetMode="External"/><Relationship Id="rId21" Type="http://schemas.openxmlformats.org/officeDocument/2006/relationships/hyperlink" Target="https://www.st.com/resource/en/datasheet/lm2902w.pdf" TargetMode="External"/><Relationship Id="rId7" Type="http://schemas.openxmlformats.org/officeDocument/2006/relationships/hyperlink" Target="https://www.st.com/resource/en/datasheet/vl53l3cx.pdf" TargetMode="External"/><Relationship Id="rId12" Type="http://schemas.openxmlformats.org/officeDocument/2006/relationships/hyperlink" Target="https://www.st.com/resource/en/datasheet/teseo-liv3r.pdf" TargetMode="External"/><Relationship Id="rId17" Type="http://schemas.openxmlformats.org/officeDocument/2006/relationships/hyperlink" Target="https://www.st.com/resource/en/datasheet/lm2901.pdf" TargetMode="External"/><Relationship Id="rId25" Type="http://schemas.openxmlformats.org/officeDocument/2006/relationships/hyperlink" Target="https://www.st.com/resource/en/datasheet/lm2903wh.pdf" TargetMode="External"/><Relationship Id="rId2" Type="http://schemas.openxmlformats.org/officeDocument/2006/relationships/hyperlink" Target="https://www.st.com/resource/en/datasheet/stps10h100sfy.pdf" TargetMode="External"/><Relationship Id="rId16" Type="http://schemas.openxmlformats.org/officeDocument/2006/relationships/hyperlink" Target="https://www.st.com/resource/en/datasheet/stpsc10065dlf.pdf" TargetMode="External"/><Relationship Id="rId20" Type="http://schemas.openxmlformats.org/officeDocument/2006/relationships/hyperlink" Target="https://www.st.com/resource/en/datasheet/lm2902b.pdf" TargetMode="External"/><Relationship Id="rId1" Type="http://schemas.openxmlformats.org/officeDocument/2006/relationships/hyperlink" Target="https://www.st.com/content/st_com/en/about/quality-and-reliability/product-longevity.html" TargetMode="External"/><Relationship Id="rId6" Type="http://schemas.openxmlformats.org/officeDocument/2006/relationships/hyperlink" Target="https://www.st.com/resource/en/datasheet/vl53l1.pdf" TargetMode="External"/><Relationship Id="rId11" Type="http://schemas.openxmlformats.org/officeDocument/2006/relationships/hyperlink" Target="https://www.st.com/resource/en/datasheet/teseo-liv3f.pdf" TargetMode="External"/><Relationship Id="rId24" Type="http://schemas.openxmlformats.org/officeDocument/2006/relationships/hyperlink" Target="https://www.st.com/resource/en/datasheet/lm2903w.pdf" TargetMode="External"/><Relationship Id="rId5" Type="http://schemas.openxmlformats.org/officeDocument/2006/relationships/hyperlink" Target="https://www.st.com/resource/en/datasheet/vl53l1x.pdf" TargetMode="External"/><Relationship Id="rId15" Type="http://schemas.openxmlformats.org/officeDocument/2006/relationships/hyperlink" Target="https://www.st.com/resource/en/datasheet/sctw90n65g2v.pdf" TargetMode="External"/><Relationship Id="rId23" Type="http://schemas.openxmlformats.org/officeDocument/2006/relationships/hyperlink" Target="https://www.st.com/resource/en/datasheet/lm2903h.pdf" TargetMode="External"/><Relationship Id="rId10" Type="http://schemas.openxmlformats.org/officeDocument/2006/relationships/hyperlink" Target="https://www.st.com/resource/en/datasheet/vl6180x.pdf" TargetMode="External"/><Relationship Id="rId19" Type="http://schemas.openxmlformats.org/officeDocument/2006/relationships/hyperlink" Target="https://www.st.com/resource/en/datasheet/lm2902.pdf" TargetMode="External"/><Relationship Id="rId4" Type="http://schemas.openxmlformats.org/officeDocument/2006/relationships/hyperlink" Target="https://www.st.com/resource/en/datasheet/vl53l0x.pdf" TargetMode="External"/><Relationship Id="rId9" Type="http://schemas.openxmlformats.org/officeDocument/2006/relationships/hyperlink" Target="https://www.st.com/resource/en/datasheet/vl6180.pdf" TargetMode="External"/><Relationship Id="rId14" Type="http://schemas.openxmlformats.org/officeDocument/2006/relationships/hyperlink" Target="https://www.st.com/resource/en/datasheet/sctw70n120g2v.pdf" TargetMode="External"/><Relationship Id="rId22" Type="http://schemas.openxmlformats.org/officeDocument/2006/relationships/hyperlink" Target="https://www.st.com/resource/en/datasheet/lm2903.pdf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45"/>
  <sheetViews>
    <sheetView tabSelected="1" zoomScale="90" zoomScaleNormal="90" workbookViewId="0">
      <selection activeCell="L19" sqref="L19"/>
    </sheetView>
  </sheetViews>
  <sheetFormatPr baseColWidth="10" defaultColWidth="11.41796875" defaultRowHeight="14.4" x14ac:dyDescent="0.55000000000000004"/>
  <sheetData>
    <row r="1" spans="1:2" x14ac:dyDescent="0.55000000000000004">
      <c r="A1" s="27" t="s">
        <v>0</v>
      </c>
    </row>
    <row r="2" spans="1:2" x14ac:dyDescent="0.55000000000000004">
      <c r="B2" s="26" t="s">
        <v>1</v>
      </c>
    </row>
    <row r="3" spans="1:2" x14ac:dyDescent="0.55000000000000004">
      <c r="B3" s="28" t="s">
        <v>2</v>
      </c>
    </row>
    <row r="4" spans="1:2" x14ac:dyDescent="0.55000000000000004">
      <c r="B4" s="28" t="s">
        <v>3</v>
      </c>
    </row>
    <row r="5" spans="1:2" x14ac:dyDescent="0.55000000000000004">
      <c r="B5" s="28" t="s">
        <v>4</v>
      </c>
    </row>
    <row r="6" spans="1:2" x14ac:dyDescent="0.55000000000000004">
      <c r="B6" t="s">
        <v>5</v>
      </c>
    </row>
    <row r="7" spans="1:2" x14ac:dyDescent="0.55000000000000004">
      <c r="B7" t="s">
        <v>6</v>
      </c>
    </row>
    <row r="8" spans="1:2" x14ac:dyDescent="0.55000000000000004">
      <c r="B8" s="28" t="s">
        <v>7</v>
      </c>
    </row>
    <row r="10" spans="1:2" x14ac:dyDescent="0.55000000000000004">
      <c r="A10" s="1" t="s">
        <v>8</v>
      </c>
    </row>
    <row r="11" spans="1:2" x14ac:dyDescent="0.55000000000000004">
      <c r="A11" s="1"/>
      <c r="B11" t="s">
        <v>9</v>
      </c>
    </row>
    <row r="12" spans="1:2" x14ac:dyDescent="0.55000000000000004">
      <c r="B12" t="s">
        <v>10</v>
      </c>
    </row>
    <row r="13" spans="1:2" x14ac:dyDescent="0.55000000000000004">
      <c r="B13" t="s">
        <v>11</v>
      </c>
    </row>
    <row r="14" spans="1:2" x14ac:dyDescent="0.55000000000000004">
      <c r="B14" t="s">
        <v>12</v>
      </c>
    </row>
    <row r="16" spans="1:2" x14ac:dyDescent="0.55000000000000004">
      <c r="A16" s="1" t="s">
        <v>13</v>
      </c>
    </row>
    <row r="17" spans="1:2" x14ac:dyDescent="0.55000000000000004">
      <c r="A17" s="1"/>
      <c r="B17" t="s">
        <v>9</v>
      </c>
    </row>
    <row r="18" spans="1:2" x14ac:dyDescent="0.55000000000000004">
      <c r="B18" t="s">
        <v>14</v>
      </c>
    </row>
    <row r="19" spans="1:2" x14ac:dyDescent="0.55000000000000004">
      <c r="B19" t="s">
        <v>15</v>
      </c>
    </row>
    <row r="20" spans="1:2" x14ac:dyDescent="0.55000000000000004">
      <c r="B20" t="s">
        <v>16</v>
      </c>
    </row>
    <row r="21" spans="1:2" x14ac:dyDescent="0.55000000000000004">
      <c r="B21" t="s">
        <v>17</v>
      </c>
    </row>
    <row r="23" spans="1:2" x14ac:dyDescent="0.55000000000000004">
      <c r="A23" s="23" t="s">
        <v>18</v>
      </c>
    </row>
    <row r="24" spans="1:2" x14ac:dyDescent="0.55000000000000004">
      <c r="B24" t="s">
        <v>19</v>
      </c>
    </row>
    <row r="25" spans="1:2" x14ac:dyDescent="0.55000000000000004">
      <c r="B25" t="s">
        <v>20</v>
      </c>
    </row>
    <row r="26" spans="1:2" x14ac:dyDescent="0.55000000000000004">
      <c r="B26" t="s">
        <v>21</v>
      </c>
    </row>
    <row r="27" spans="1:2" x14ac:dyDescent="0.55000000000000004">
      <c r="B27" t="s">
        <v>22</v>
      </c>
    </row>
    <row r="28" spans="1:2" x14ac:dyDescent="0.55000000000000004">
      <c r="B28" t="s">
        <v>23</v>
      </c>
    </row>
    <row r="29" spans="1:2" x14ac:dyDescent="0.55000000000000004">
      <c r="B29" t="s">
        <v>24</v>
      </c>
    </row>
    <row r="30" spans="1:2" x14ac:dyDescent="0.55000000000000004">
      <c r="B30" t="s">
        <v>25</v>
      </c>
    </row>
    <row r="31" spans="1:2" x14ac:dyDescent="0.55000000000000004">
      <c r="B31" t="s">
        <v>26</v>
      </c>
    </row>
    <row r="32" spans="1:2" x14ac:dyDescent="0.55000000000000004">
      <c r="B32" t="s">
        <v>27</v>
      </c>
    </row>
    <row r="34" spans="1:2" x14ac:dyDescent="0.55000000000000004">
      <c r="A34" s="23" t="s">
        <v>28</v>
      </c>
    </row>
    <row r="35" spans="1:2" x14ac:dyDescent="0.55000000000000004">
      <c r="B35" t="s">
        <v>29</v>
      </c>
    </row>
    <row r="36" spans="1:2" x14ac:dyDescent="0.55000000000000004">
      <c r="B36" t="s">
        <v>30</v>
      </c>
    </row>
    <row r="37" spans="1:2" x14ac:dyDescent="0.55000000000000004">
      <c r="B37" t="s">
        <v>31</v>
      </c>
    </row>
    <row r="39" spans="1:2" x14ac:dyDescent="0.55000000000000004">
      <c r="A39" s="23" t="s">
        <v>32</v>
      </c>
    </row>
    <row r="40" spans="1:2" x14ac:dyDescent="0.55000000000000004">
      <c r="A40" s="23"/>
      <c r="B40" s="26" t="s">
        <v>1</v>
      </c>
    </row>
    <row r="41" spans="1:2" x14ac:dyDescent="0.55000000000000004">
      <c r="B41" t="s">
        <v>33</v>
      </c>
    </row>
    <row r="42" spans="1:2" x14ac:dyDescent="0.55000000000000004">
      <c r="B42" t="s">
        <v>34</v>
      </c>
    </row>
    <row r="43" spans="1:2" x14ac:dyDescent="0.55000000000000004">
      <c r="B43" t="s">
        <v>35</v>
      </c>
    </row>
    <row r="44" spans="1:2" x14ac:dyDescent="0.55000000000000004">
      <c r="B44" t="s">
        <v>36</v>
      </c>
    </row>
    <row r="45" spans="1:2" x14ac:dyDescent="0.55000000000000004">
      <c r="B45" t="s">
        <v>37</v>
      </c>
    </row>
  </sheetData>
  <hyperlinks>
    <hyperlink ref="A10" location="DATA_ST_MICRO!A1" display="DATA_ST_MICRO!A1"/>
    <hyperlink ref="A16" location="DATA_NET!A1" display="DATA_NET!A1"/>
    <hyperlink ref="A23" location="'ST MICRO Composant'!A1" display="'ST MICRO Composant'!A1"/>
    <hyperlink ref="A34" location="'Données Ui Path'!A1" display="'Données Ui Path'!A1"/>
    <hyperlink ref="A39" location="'Graphiques et tableaux'!A1" display="'Graphiques et tableaux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4955"/>
  <sheetViews>
    <sheetView zoomScale="60" zoomScaleNormal="60" workbookViewId="0"/>
  </sheetViews>
  <sheetFormatPr baseColWidth="10" defaultColWidth="11.41796875" defaultRowHeight="14.4" x14ac:dyDescent="0.55000000000000004"/>
  <sheetData>
    <row r="1" spans="1:3" x14ac:dyDescent="0.55000000000000004">
      <c r="A1" t="s">
        <v>38</v>
      </c>
      <c r="B1" t="s">
        <v>39</v>
      </c>
      <c r="C1" t="s">
        <v>40</v>
      </c>
    </row>
    <row r="2" spans="1:3" x14ac:dyDescent="0.55000000000000004">
      <c r="A2" t="s">
        <v>41</v>
      </c>
      <c r="B2" s="1" t="s">
        <v>42</v>
      </c>
      <c r="C2" t="s">
        <v>43</v>
      </c>
    </row>
    <row r="3" spans="1:3" x14ac:dyDescent="0.55000000000000004">
      <c r="A3" t="s">
        <v>44</v>
      </c>
      <c r="B3" t="s">
        <v>45</v>
      </c>
      <c r="C3" t="s">
        <v>46</v>
      </c>
    </row>
    <row r="4" spans="1:3" x14ac:dyDescent="0.55000000000000004">
      <c r="A4" t="s">
        <v>47</v>
      </c>
      <c r="B4" t="s">
        <v>48</v>
      </c>
      <c r="C4" t="s">
        <v>49</v>
      </c>
    </row>
    <row r="5" spans="1:3" x14ac:dyDescent="0.55000000000000004">
      <c r="A5" t="s">
        <v>50</v>
      </c>
      <c r="B5" t="s">
        <v>51</v>
      </c>
      <c r="C5" t="s">
        <v>52</v>
      </c>
    </row>
    <row r="6" spans="1:3" x14ac:dyDescent="0.55000000000000004">
      <c r="A6" t="s">
        <v>53</v>
      </c>
      <c r="B6" t="s">
        <v>54</v>
      </c>
      <c r="C6" t="s">
        <v>55</v>
      </c>
    </row>
    <row r="7" spans="1:3" x14ac:dyDescent="0.55000000000000004">
      <c r="A7" t="s">
        <v>56</v>
      </c>
      <c r="B7" t="s">
        <v>57</v>
      </c>
      <c r="C7" t="s">
        <v>52</v>
      </c>
    </row>
    <row r="8" spans="1:3" x14ac:dyDescent="0.55000000000000004">
      <c r="A8" t="s">
        <v>58</v>
      </c>
      <c r="B8" t="s">
        <v>59</v>
      </c>
      <c r="C8" t="s">
        <v>60</v>
      </c>
    </row>
    <row r="9" spans="1:3" x14ac:dyDescent="0.55000000000000004">
      <c r="A9" t="s">
        <v>61</v>
      </c>
      <c r="B9" t="s">
        <v>62</v>
      </c>
      <c r="C9" t="s">
        <v>52</v>
      </c>
    </row>
    <row r="10" spans="1:3" x14ac:dyDescent="0.55000000000000004">
      <c r="A10" t="s">
        <v>63</v>
      </c>
      <c r="B10" t="s">
        <v>64</v>
      </c>
      <c r="C10" t="s">
        <v>65</v>
      </c>
    </row>
    <row r="11" spans="1:3" x14ac:dyDescent="0.55000000000000004">
      <c r="A11" t="s">
        <v>66</v>
      </c>
      <c r="B11" t="s">
        <v>67</v>
      </c>
      <c r="C11" t="s">
        <v>52</v>
      </c>
    </row>
    <row r="12" spans="1:3" x14ac:dyDescent="0.55000000000000004">
      <c r="A12" t="s">
        <v>68</v>
      </c>
      <c r="B12" t="s">
        <v>69</v>
      </c>
      <c r="C12" t="s">
        <v>70</v>
      </c>
    </row>
    <row r="13" spans="1:3" x14ac:dyDescent="0.55000000000000004">
      <c r="A13" t="s">
        <v>71</v>
      </c>
      <c r="B13" t="s">
        <v>72</v>
      </c>
      <c r="C13" t="s">
        <v>73</v>
      </c>
    </row>
    <row r="14" spans="1:3" x14ac:dyDescent="0.55000000000000004">
      <c r="A14" t="s">
        <v>74</v>
      </c>
      <c r="B14" t="s">
        <v>75</v>
      </c>
      <c r="C14" t="s">
        <v>76</v>
      </c>
    </row>
    <row r="15" spans="1:3" x14ac:dyDescent="0.55000000000000004">
      <c r="A15" t="s">
        <v>77</v>
      </c>
      <c r="B15" t="s">
        <v>78</v>
      </c>
      <c r="C15" t="s">
        <v>79</v>
      </c>
    </row>
    <row r="16" spans="1:3" x14ac:dyDescent="0.55000000000000004">
      <c r="A16" t="s">
        <v>80</v>
      </c>
      <c r="B16" t="s">
        <v>81</v>
      </c>
      <c r="C16" t="s">
        <v>82</v>
      </c>
    </row>
    <row r="17" spans="1:3" x14ac:dyDescent="0.55000000000000004">
      <c r="A17" t="s">
        <v>83</v>
      </c>
      <c r="B17" t="s">
        <v>84</v>
      </c>
      <c r="C17" t="s">
        <v>79</v>
      </c>
    </row>
    <row r="18" spans="1:3" x14ac:dyDescent="0.55000000000000004">
      <c r="A18" t="s">
        <v>85</v>
      </c>
      <c r="B18" t="s">
        <v>86</v>
      </c>
      <c r="C18" t="s">
        <v>87</v>
      </c>
    </row>
    <row r="19" spans="1:3" x14ac:dyDescent="0.55000000000000004">
      <c r="A19" t="s">
        <v>88</v>
      </c>
      <c r="B19" t="s">
        <v>89</v>
      </c>
      <c r="C19" t="s">
        <v>79</v>
      </c>
    </row>
    <row r="20" spans="1:3" x14ac:dyDescent="0.55000000000000004">
      <c r="A20" t="s">
        <v>90</v>
      </c>
      <c r="B20" t="s">
        <v>91</v>
      </c>
      <c r="C20" t="s">
        <v>92</v>
      </c>
    </row>
    <row r="21" spans="1:3" x14ac:dyDescent="0.55000000000000004">
      <c r="A21" t="s">
        <v>93</v>
      </c>
      <c r="B21" t="s">
        <v>94</v>
      </c>
      <c r="C21" t="s">
        <v>79</v>
      </c>
    </row>
    <row r="22" spans="1:3" x14ac:dyDescent="0.55000000000000004">
      <c r="A22" t="s">
        <v>95</v>
      </c>
      <c r="B22" t="s">
        <v>96</v>
      </c>
      <c r="C22" t="s">
        <v>97</v>
      </c>
    </row>
    <row r="23" spans="1:3" x14ac:dyDescent="0.55000000000000004">
      <c r="A23" t="s">
        <v>98</v>
      </c>
      <c r="B23" t="s">
        <v>99</v>
      </c>
      <c r="C23" t="s">
        <v>73</v>
      </c>
    </row>
    <row r="24" spans="1:3" x14ac:dyDescent="0.55000000000000004">
      <c r="A24" t="s">
        <v>100</v>
      </c>
      <c r="B24" t="s">
        <v>101</v>
      </c>
      <c r="C24" t="s">
        <v>102</v>
      </c>
    </row>
    <row r="25" spans="1:3" x14ac:dyDescent="0.55000000000000004">
      <c r="A25" t="s">
        <v>103</v>
      </c>
      <c r="B25" t="s">
        <v>104</v>
      </c>
      <c r="C25" t="s">
        <v>79</v>
      </c>
    </row>
    <row r="26" spans="1:3" x14ac:dyDescent="0.55000000000000004">
      <c r="A26" t="s">
        <v>105</v>
      </c>
      <c r="B26" t="s">
        <v>106</v>
      </c>
      <c r="C26" t="s">
        <v>107</v>
      </c>
    </row>
    <row r="27" spans="1:3" x14ac:dyDescent="0.55000000000000004">
      <c r="A27" t="s">
        <v>108</v>
      </c>
      <c r="B27" t="s">
        <v>109</v>
      </c>
      <c r="C27" t="s">
        <v>79</v>
      </c>
    </row>
    <row r="28" spans="1:3" x14ac:dyDescent="0.55000000000000004">
      <c r="A28" t="s">
        <v>110</v>
      </c>
      <c r="B28" t="s">
        <v>111</v>
      </c>
      <c r="C28" t="s">
        <v>112</v>
      </c>
    </row>
    <row r="29" spans="1:3" x14ac:dyDescent="0.55000000000000004">
      <c r="A29" t="s">
        <v>113</v>
      </c>
      <c r="B29" t="s">
        <v>114</v>
      </c>
      <c r="C29" t="s">
        <v>79</v>
      </c>
    </row>
    <row r="30" spans="1:3" x14ac:dyDescent="0.55000000000000004">
      <c r="A30" t="s">
        <v>115</v>
      </c>
      <c r="B30" t="s">
        <v>116</v>
      </c>
      <c r="C30" t="s">
        <v>117</v>
      </c>
    </row>
    <row r="31" spans="1:3" x14ac:dyDescent="0.55000000000000004">
      <c r="A31" t="s">
        <v>118</v>
      </c>
      <c r="B31" t="s">
        <v>119</v>
      </c>
      <c r="C31" t="s">
        <v>120</v>
      </c>
    </row>
    <row r="32" spans="1:3" x14ac:dyDescent="0.55000000000000004">
      <c r="A32" t="s">
        <v>121</v>
      </c>
      <c r="B32" t="s">
        <v>122</v>
      </c>
      <c r="C32" t="s">
        <v>123</v>
      </c>
    </row>
    <row r="33" spans="1:3" x14ac:dyDescent="0.55000000000000004">
      <c r="A33" t="s">
        <v>124</v>
      </c>
      <c r="B33" t="s">
        <v>125</v>
      </c>
      <c r="C33" t="s">
        <v>126</v>
      </c>
    </row>
    <row r="34" spans="1:3" x14ac:dyDescent="0.55000000000000004">
      <c r="A34" t="s">
        <v>127</v>
      </c>
      <c r="B34" t="s">
        <v>128</v>
      </c>
      <c r="C34" t="s">
        <v>129</v>
      </c>
    </row>
    <row r="35" spans="1:3" x14ac:dyDescent="0.55000000000000004">
      <c r="A35" t="s">
        <v>130</v>
      </c>
      <c r="B35" t="s">
        <v>131</v>
      </c>
      <c r="C35" t="s">
        <v>132</v>
      </c>
    </row>
    <row r="36" spans="1:3" x14ac:dyDescent="0.55000000000000004">
      <c r="A36" t="s">
        <v>133</v>
      </c>
      <c r="B36" t="s">
        <v>134</v>
      </c>
      <c r="C36" t="s">
        <v>135</v>
      </c>
    </row>
    <row r="37" spans="1:3" x14ac:dyDescent="0.55000000000000004">
      <c r="A37" t="s">
        <v>136</v>
      </c>
      <c r="B37" t="s">
        <v>137</v>
      </c>
      <c r="C37" t="s">
        <v>138</v>
      </c>
    </row>
    <row r="38" spans="1:3" x14ac:dyDescent="0.55000000000000004">
      <c r="A38" t="s">
        <v>139</v>
      </c>
      <c r="B38" t="s">
        <v>140</v>
      </c>
      <c r="C38" t="s">
        <v>141</v>
      </c>
    </row>
    <row r="39" spans="1:3" x14ac:dyDescent="0.55000000000000004">
      <c r="A39" t="s">
        <v>142</v>
      </c>
      <c r="B39" t="s">
        <v>143</v>
      </c>
      <c r="C39" t="s">
        <v>138</v>
      </c>
    </row>
    <row r="40" spans="1:3" x14ac:dyDescent="0.55000000000000004">
      <c r="A40" t="s">
        <v>144</v>
      </c>
      <c r="B40" t="s">
        <v>145</v>
      </c>
      <c r="C40" t="s">
        <v>146</v>
      </c>
    </row>
    <row r="41" spans="1:3" x14ac:dyDescent="0.55000000000000004">
      <c r="A41" t="s">
        <v>147</v>
      </c>
      <c r="B41" t="s">
        <v>148</v>
      </c>
      <c r="C41" t="s">
        <v>138</v>
      </c>
    </row>
    <row r="42" spans="1:3" x14ac:dyDescent="0.55000000000000004">
      <c r="A42" t="s">
        <v>149</v>
      </c>
      <c r="B42" t="s">
        <v>150</v>
      </c>
      <c r="C42" t="s">
        <v>49</v>
      </c>
    </row>
    <row r="43" spans="1:3" x14ac:dyDescent="0.55000000000000004">
      <c r="A43" t="s">
        <v>151</v>
      </c>
      <c r="B43" t="s">
        <v>152</v>
      </c>
      <c r="C43" t="s">
        <v>52</v>
      </c>
    </row>
    <row r="44" spans="1:3" x14ac:dyDescent="0.55000000000000004">
      <c r="A44" t="s">
        <v>153</v>
      </c>
      <c r="B44" t="s">
        <v>154</v>
      </c>
      <c r="C44" t="s">
        <v>155</v>
      </c>
    </row>
    <row r="45" spans="1:3" x14ac:dyDescent="0.55000000000000004">
      <c r="A45" t="s">
        <v>156</v>
      </c>
      <c r="B45" t="s">
        <v>157</v>
      </c>
      <c r="C45" t="s">
        <v>158</v>
      </c>
    </row>
    <row r="46" spans="1:3" x14ac:dyDescent="0.55000000000000004">
      <c r="A46" t="s">
        <v>159</v>
      </c>
      <c r="B46" t="s">
        <v>160</v>
      </c>
      <c r="C46" t="s">
        <v>155</v>
      </c>
    </row>
    <row r="47" spans="1:3" x14ac:dyDescent="0.55000000000000004">
      <c r="A47" t="s">
        <v>161</v>
      </c>
      <c r="B47" t="s">
        <v>162</v>
      </c>
      <c r="C47" t="s">
        <v>158</v>
      </c>
    </row>
    <row r="48" spans="1:3" x14ac:dyDescent="0.55000000000000004">
      <c r="A48" t="s">
        <v>163</v>
      </c>
      <c r="B48" t="s">
        <v>164</v>
      </c>
      <c r="C48" t="s">
        <v>165</v>
      </c>
    </row>
    <row r="49" spans="1:3" x14ac:dyDescent="0.55000000000000004">
      <c r="A49" t="s">
        <v>166</v>
      </c>
      <c r="B49" t="s">
        <v>167</v>
      </c>
      <c r="C49" t="s">
        <v>158</v>
      </c>
    </row>
    <row r="50" spans="1:3" x14ac:dyDescent="0.55000000000000004">
      <c r="A50" t="s">
        <v>168</v>
      </c>
      <c r="B50" t="s">
        <v>169</v>
      </c>
      <c r="C50" t="s">
        <v>170</v>
      </c>
    </row>
    <row r="51" spans="1:3" x14ac:dyDescent="0.55000000000000004">
      <c r="A51" t="s">
        <v>171</v>
      </c>
      <c r="B51" t="s">
        <v>172</v>
      </c>
      <c r="C51" t="s">
        <v>173</v>
      </c>
    </row>
    <row r="52" spans="1:3" x14ac:dyDescent="0.55000000000000004">
      <c r="A52" t="s">
        <v>174</v>
      </c>
      <c r="B52" t="s">
        <v>175</v>
      </c>
      <c r="C52" t="s">
        <v>176</v>
      </c>
    </row>
    <row r="53" spans="1:3" x14ac:dyDescent="0.55000000000000004">
      <c r="A53" t="s">
        <v>177</v>
      </c>
      <c r="B53" t="s">
        <v>178</v>
      </c>
      <c r="C53" t="s">
        <v>158</v>
      </c>
    </row>
    <row r="54" spans="1:3" x14ac:dyDescent="0.55000000000000004">
      <c r="A54" t="s">
        <v>179</v>
      </c>
      <c r="B54" t="s">
        <v>180</v>
      </c>
      <c r="C54" t="s">
        <v>181</v>
      </c>
    </row>
    <row r="55" spans="1:3" x14ac:dyDescent="0.55000000000000004">
      <c r="A55" t="s">
        <v>182</v>
      </c>
      <c r="B55" t="s">
        <v>183</v>
      </c>
      <c r="C55" t="s">
        <v>158</v>
      </c>
    </row>
    <row r="56" spans="1:3" x14ac:dyDescent="0.55000000000000004">
      <c r="A56" t="s">
        <v>184</v>
      </c>
      <c r="B56" t="s">
        <v>185</v>
      </c>
      <c r="C56" t="s">
        <v>181</v>
      </c>
    </row>
    <row r="57" spans="1:3" x14ac:dyDescent="0.55000000000000004">
      <c r="A57" t="s">
        <v>186</v>
      </c>
      <c r="B57" t="s">
        <v>187</v>
      </c>
      <c r="C57" t="s">
        <v>158</v>
      </c>
    </row>
    <row r="58" spans="1:3" x14ac:dyDescent="0.55000000000000004">
      <c r="A58" t="s">
        <v>188</v>
      </c>
      <c r="B58" t="s">
        <v>189</v>
      </c>
      <c r="C58" t="s">
        <v>181</v>
      </c>
    </row>
    <row r="59" spans="1:3" x14ac:dyDescent="0.55000000000000004">
      <c r="A59" t="s">
        <v>190</v>
      </c>
      <c r="B59" t="s">
        <v>191</v>
      </c>
      <c r="C59" t="s">
        <v>158</v>
      </c>
    </row>
    <row r="60" spans="1:3" x14ac:dyDescent="0.55000000000000004">
      <c r="A60" t="s">
        <v>192</v>
      </c>
      <c r="B60" t="s">
        <v>193</v>
      </c>
      <c r="C60" t="s">
        <v>181</v>
      </c>
    </row>
    <row r="61" spans="1:3" x14ac:dyDescent="0.55000000000000004">
      <c r="A61" t="s">
        <v>194</v>
      </c>
      <c r="B61" t="s">
        <v>195</v>
      </c>
      <c r="C61" t="s">
        <v>158</v>
      </c>
    </row>
    <row r="62" spans="1:3" x14ac:dyDescent="0.55000000000000004">
      <c r="A62" t="s">
        <v>196</v>
      </c>
      <c r="B62" t="s">
        <v>197</v>
      </c>
      <c r="C62" t="s">
        <v>165</v>
      </c>
    </row>
    <row r="63" spans="1:3" x14ac:dyDescent="0.55000000000000004">
      <c r="A63" t="s">
        <v>198</v>
      </c>
      <c r="B63" t="s">
        <v>199</v>
      </c>
      <c r="C63" t="s">
        <v>158</v>
      </c>
    </row>
    <row r="64" spans="1:3" x14ac:dyDescent="0.55000000000000004">
      <c r="A64" t="s">
        <v>200</v>
      </c>
      <c r="B64" t="s">
        <v>201</v>
      </c>
      <c r="C64" t="s">
        <v>165</v>
      </c>
    </row>
    <row r="65" spans="1:3" x14ac:dyDescent="0.55000000000000004">
      <c r="A65" t="s">
        <v>202</v>
      </c>
      <c r="B65" t="s">
        <v>203</v>
      </c>
      <c r="C65" t="s">
        <v>158</v>
      </c>
    </row>
    <row r="66" spans="1:3" x14ac:dyDescent="0.55000000000000004">
      <c r="A66" t="s">
        <v>204</v>
      </c>
      <c r="B66" t="s">
        <v>205</v>
      </c>
      <c r="C66" t="s">
        <v>165</v>
      </c>
    </row>
    <row r="67" spans="1:3" x14ac:dyDescent="0.55000000000000004">
      <c r="A67" t="s">
        <v>206</v>
      </c>
      <c r="B67" t="s">
        <v>207</v>
      </c>
      <c r="C67" t="s">
        <v>158</v>
      </c>
    </row>
    <row r="68" spans="1:3" x14ac:dyDescent="0.55000000000000004">
      <c r="A68" t="s">
        <v>208</v>
      </c>
      <c r="B68" t="s">
        <v>209</v>
      </c>
      <c r="C68" t="s">
        <v>210</v>
      </c>
    </row>
    <row r="69" spans="1:3" x14ac:dyDescent="0.55000000000000004">
      <c r="A69" t="s">
        <v>211</v>
      </c>
      <c r="B69" t="s">
        <v>212</v>
      </c>
      <c r="C69" t="s">
        <v>158</v>
      </c>
    </row>
    <row r="70" spans="1:3" x14ac:dyDescent="0.55000000000000004">
      <c r="A70" t="s">
        <v>213</v>
      </c>
      <c r="B70" t="s">
        <v>214</v>
      </c>
      <c r="C70" t="s">
        <v>215</v>
      </c>
    </row>
    <row r="71" spans="1:3" x14ac:dyDescent="0.55000000000000004">
      <c r="A71" t="s">
        <v>216</v>
      </c>
      <c r="B71" t="s">
        <v>217</v>
      </c>
      <c r="C71" t="s">
        <v>173</v>
      </c>
    </row>
    <row r="72" spans="1:3" x14ac:dyDescent="0.55000000000000004">
      <c r="A72" t="s">
        <v>218</v>
      </c>
      <c r="B72" t="s">
        <v>219</v>
      </c>
      <c r="C72" t="s">
        <v>220</v>
      </c>
    </row>
    <row r="73" spans="1:3" x14ac:dyDescent="0.55000000000000004">
      <c r="A73" t="s">
        <v>221</v>
      </c>
      <c r="B73" t="s">
        <v>222</v>
      </c>
      <c r="C73" t="s">
        <v>158</v>
      </c>
    </row>
    <row r="74" spans="1:3" x14ac:dyDescent="0.55000000000000004">
      <c r="A74" t="s">
        <v>223</v>
      </c>
      <c r="B74" t="s">
        <v>224</v>
      </c>
      <c r="C74" t="s">
        <v>225</v>
      </c>
    </row>
    <row r="75" spans="1:3" x14ac:dyDescent="0.55000000000000004">
      <c r="A75" t="s">
        <v>226</v>
      </c>
      <c r="B75" t="s">
        <v>227</v>
      </c>
      <c r="C75" t="s">
        <v>158</v>
      </c>
    </row>
    <row r="76" spans="1:3" x14ac:dyDescent="0.55000000000000004">
      <c r="A76" t="s">
        <v>228</v>
      </c>
      <c r="B76" t="s">
        <v>229</v>
      </c>
      <c r="C76" t="s">
        <v>230</v>
      </c>
    </row>
    <row r="77" spans="1:3" x14ac:dyDescent="0.55000000000000004">
      <c r="A77" t="s">
        <v>231</v>
      </c>
      <c r="B77" t="s">
        <v>232</v>
      </c>
      <c r="C77" t="s">
        <v>158</v>
      </c>
    </row>
    <row r="78" spans="1:3" x14ac:dyDescent="0.55000000000000004">
      <c r="A78" t="s">
        <v>233</v>
      </c>
      <c r="B78" t="s">
        <v>234</v>
      </c>
      <c r="C78" t="s">
        <v>235</v>
      </c>
    </row>
    <row r="79" spans="1:3" x14ac:dyDescent="0.55000000000000004">
      <c r="A79" t="s">
        <v>236</v>
      </c>
      <c r="B79" t="s">
        <v>237</v>
      </c>
      <c r="C79" t="s">
        <v>158</v>
      </c>
    </row>
    <row r="80" spans="1:3" x14ac:dyDescent="0.55000000000000004">
      <c r="A80" t="s">
        <v>238</v>
      </c>
      <c r="B80" t="s">
        <v>239</v>
      </c>
      <c r="C80" t="s">
        <v>240</v>
      </c>
    </row>
    <row r="81" spans="1:3" x14ac:dyDescent="0.55000000000000004">
      <c r="A81" t="s">
        <v>241</v>
      </c>
      <c r="B81" t="s">
        <v>242</v>
      </c>
      <c r="C81" t="s">
        <v>158</v>
      </c>
    </row>
    <row r="82" spans="1:3" x14ac:dyDescent="0.55000000000000004">
      <c r="A82" t="s">
        <v>243</v>
      </c>
      <c r="B82" t="s">
        <v>244</v>
      </c>
      <c r="C82" t="s">
        <v>245</v>
      </c>
    </row>
    <row r="83" spans="1:3" x14ac:dyDescent="0.55000000000000004">
      <c r="A83" t="s">
        <v>246</v>
      </c>
      <c r="B83" t="s">
        <v>247</v>
      </c>
      <c r="C83" t="s">
        <v>158</v>
      </c>
    </row>
    <row r="84" spans="1:3" x14ac:dyDescent="0.55000000000000004">
      <c r="A84" t="s">
        <v>248</v>
      </c>
      <c r="B84" t="s">
        <v>249</v>
      </c>
      <c r="C84" t="s">
        <v>250</v>
      </c>
    </row>
    <row r="85" spans="1:3" x14ac:dyDescent="0.55000000000000004">
      <c r="A85" t="s">
        <v>251</v>
      </c>
      <c r="B85" t="s">
        <v>252</v>
      </c>
      <c r="C85" t="s">
        <v>158</v>
      </c>
    </row>
    <row r="86" spans="1:3" x14ac:dyDescent="0.55000000000000004">
      <c r="A86" t="s">
        <v>253</v>
      </c>
      <c r="B86" t="s">
        <v>254</v>
      </c>
      <c r="C86" t="s">
        <v>255</v>
      </c>
    </row>
    <row r="87" spans="1:3" x14ac:dyDescent="0.55000000000000004">
      <c r="A87" t="s">
        <v>256</v>
      </c>
      <c r="B87" t="s">
        <v>257</v>
      </c>
      <c r="C87" t="s">
        <v>158</v>
      </c>
    </row>
    <row r="88" spans="1:3" x14ac:dyDescent="0.55000000000000004">
      <c r="A88" t="s">
        <v>258</v>
      </c>
      <c r="B88" t="s">
        <v>259</v>
      </c>
      <c r="C88" t="s">
        <v>260</v>
      </c>
    </row>
    <row r="89" spans="1:3" x14ac:dyDescent="0.55000000000000004">
      <c r="A89" t="s">
        <v>261</v>
      </c>
      <c r="B89" t="s">
        <v>262</v>
      </c>
      <c r="C89" t="s">
        <v>158</v>
      </c>
    </row>
    <row r="90" spans="1:3" x14ac:dyDescent="0.55000000000000004">
      <c r="A90" t="s">
        <v>263</v>
      </c>
      <c r="B90" t="s">
        <v>264</v>
      </c>
      <c r="C90" t="s">
        <v>265</v>
      </c>
    </row>
    <row r="91" spans="1:3" x14ac:dyDescent="0.55000000000000004">
      <c r="A91" t="s">
        <v>266</v>
      </c>
      <c r="B91" t="s">
        <v>267</v>
      </c>
      <c r="C91" t="s">
        <v>158</v>
      </c>
    </row>
    <row r="92" spans="1:3" x14ac:dyDescent="0.55000000000000004">
      <c r="A92" t="s">
        <v>268</v>
      </c>
      <c r="B92" t="s">
        <v>269</v>
      </c>
      <c r="C92" t="s">
        <v>270</v>
      </c>
    </row>
    <row r="93" spans="1:3" x14ac:dyDescent="0.55000000000000004">
      <c r="A93" t="s">
        <v>271</v>
      </c>
      <c r="B93" t="s">
        <v>272</v>
      </c>
      <c r="C93" t="s">
        <v>158</v>
      </c>
    </row>
    <row r="94" spans="1:3" x14ac:dyDescent="0.55000000000000004">
      <c r="A94" t="s">
        <v>273</v>
      </c>
      <c r="B94" t="s">
        <v>274</v>
      </c>
      <c r="C94" t="s">
        <v>275</v>
      </c>
    </row>
    <row r="95" spans="1:3" x14ac:dyDescent="0.55000000000000004">
      <c r="A95" t="s">
        <v>276</v>
      </c>
      <c r="B95" t="s">
        <v>277</v>
      </c>
      <c r="C95" t="s">
        <v>158</v>
      </c>
    </row>
    <row r="96" spans="1:3" x14ac:dyDescent="0.55000000000000004">
      <c r="A96" t="s">
        <v>278</v>
      </c>
      <c r="B96" t="s">
        <v>279</v>
      </c>
      <c r="C96" t="s">
        <v>280</v>
      </c>
    </row>
    <row r="97" spans="1:3" x14ac:dyDescent="0.55000000000000004">
      <c r="A97" t="s">
        <v>281</v>
      </c>
      <c r="B97" t="s">
        <v>282</v>
      </c>
      <c r="C97" t="s">
        <v>158</v>
      </c>
    </row>
    <row r="98" spans="1:3" x14ac:dyDescent="0.55000000000000004">
      <c r="A98" t="s">
        <v>283</v>
      </c>
      <c r="B98" t="s">
        <v>284</v>
      </c>
      <c r="C98" t="s">
        <v>280</v>
      </c>
    </row>
    <row r="99" spans="1:3" x14ac:dyDescent="0.55000000000000004">
      <c r="A99" t="s">
        <v>285</v>
      </c>
      <c r="B99" t="s">
        <v>286</v>
      </c>
      <c r="C99" t="s">
        <v>158</v>
      </c>
    </row>
    <row r="100" spans="1:3" x14ac:dyDescent="0.55000000000000004">
      <c r="A100" t="s">
        <v>287</v>
      </c>
      <c r="B100" t="s">
        <v>288</v>
      </c>
      <c r="C100" t="s">
        <v>289</v>
      </c>
    </row>
    <row r="101" spans="1:3" x14ac:dyDescent="0.55000000000000004">
      <c r="A101" t="s">
        <v>290</v>
      </c>
      <c r="B101" t="s">
        <v>291</v>
      </c>
      <c r="C101" t="s">
        <v>158</v>
      </c>
    </row>
    <row r="102" spans="1:3" x14ac:dyDescent="0.55000000000000004">
      <c r="A102" t="s">
        <v>292</v>
      </c>
      <c r="B102" t="s">
        <v>293</v>
      </c>
      <c r="C102" t="s">
        <v>294</v>
      </c>
    </row>
    <row r="103" spans="1:3" x14ac:dyDescent="0.55000000000000004">
      <c r="A103" t="s">
        <v>295</v>
      </c>
      <c r="B103" t="s">
        <v>296</v>
      </c>
      <c r="C103" t="s">
        <v>158</v>
      </c>
    </row>
    <row r="104" spans="1:3" x14ac:dyDescent="0.55000000000000004">
      <c r="A104" t="s">
        <v>297</v>
      </c>
      <c r="B104" t="s">
        <v>298</v>
      </c>
      <c r="C104" t="s">
        <v>294</v>
      </c>
    </row>
    <row r="105" spans="1:3" x14ac:dyDescent="0.55000000000000004">
      <c r="A105" t="s">
        <v>299</v>
      </c>
      <c r="B105" t="s">
        <v>300</v>
      </c>
      <c r="C105" t="s">
        <v>158</v>
      </c>
    </row>
    <row r="106" spans="1:3" x14ac:dyDescent="0.55000000000000004">
      <c r="A106" t="s">
        <v>301</v>
      </c>
      <c r="B106" t="s">
        <v>302</v>
      </c>
      <c r="C106" t="s">
        <v>294</v>
      </c>
    </row>
    <row r="107" spans="1:3" x14ac:dyDescent="0.55000000000000004">
      <c r="A107" t="s">
        <v>303</v>
      </c>
      <c r="B107" t="s">
        <v>304</v>
      </c>
      <c r="C107" t="s">
        <v>158</v>
      </c>
    </row>
    <row r="108" spans="1:3" x14ac:dyDescent="0.55000000000000004">
      <c r="A108" t="s">
        <v>305</v>
      </c>
      <c r="B108" t="s">
        <v>306</v>
      </c>
      <c r="C108" t="s">
        <v>294</v>
      </c>
    </row>
    <row r="109" spans="1:3" x14ac:dyDescent="0.55000000000000004">
      <c r="A109" t="s">
        <v>307</v>
      </c>
      <c r="B109" t="s">
        <v>308</v>
      </c>
      <c r="C109" t="s">
        <v>158</v>
      </c>
    </row>
    <row r="110" spans="1:3" x14ac:dyDescent="0.55000000000000004">
      <c r="A110" t="s">
        <v>309</v>
      </c>
      <c r="B110" t="s">
        <v>310</v>
      </c>
      <c r="C110" t="s">
        <v>311</v>
      </c>
    </row>
    <row r="111" spans="1:3" x14ac:dyDescent="0.55000000000000004">
      <c r="A111" t="s">
        <v>312</v>
      </c>
      <c r="B111" t="s">
        <v>313</v>
      </c>
      <c r="C111" t="s">
        <v>158</v>
      </c>
    </row>
    <row r="112" spans="1:3" x14ac:dyDescent="0.55000000000000004">
      <c r="A112" t="s">
        <v>314</v>
      </c>
      <c r="B112" t="s">
        <v>315</v>
      </c>
      <c r="C112" t="s">
        <v>311</v>
      </c>
    </row>
    <row r="113" spans="1:3" x14ac:dyDescent="0.55000000000000004">
      <c r="A113" t="s">
        <v>316</v>
      </c>
      <c r="B113" t="s">
        <v>317</v>
      </c>
      <c r="C113" t="s">
        <v>158</v>
      </c>
    </row>
    <row r="114" spans="1:3" x14ac:dyDescent="0.55000000000000004">
      <c r="A114" t="s">
        <v>318</v>
      </c>
      <c r="B114" t="s">
        <v>319</v>
      </c>
      <c r="C114" t="s">
        <v>311</v>
      </c>
    </row>
    <row r="115" spans="1:3" x14ac:dyDescent="0.55000000000000004">
      <c r="A115" t="s">
        <v>320</v>
      </c>
      <c r="B115" t="s">
        <v>321</v>
      </c>
      <c r="C115" t="s">
        <v>158</v>
      </c>
    </row>
    <row r="116" spans="1:3" x14ac:dyDescent="0.55000000000000004">
      <c r="A116" t="s">
        <v>322</v>
      </c>
      <c r="B116" t="s">
        <v>323</v>
      </c>
      <c r="C116" t="s">
        <v>311</v>
      </c>
    </row>
    <row r="117" spans="1:3" x14ac:dyDescent="0.55000000000000004">
      <c r="A117" t="s">
        <v>324</v>
      </c>
      <c r="B117" t="s">
        <v>325</v>
      </c>
      <c r="C117" t="s">
        <v>158</v>
      </c>
    </row>
    <row r="118" spans="1:3" x14ac:dyDescent="0.55000000000000004">
      <c r="A118" t="s">
        <v>326</v>
      </c>
      <c r="B118" t="s">
        <v>327</v>
      </c>
      <c r="C118" t="s">
        <v>328</v>
      </c>
    </row>
    <row r="119" spans="1:3" x14ac:dyDescent="0.55000000000000004">
      <c r="A119" t="s">
        <v>329</v>
      </c>
      <c r="B119" t="s">
        <v>330</v>
      </c>
      <c r="C119" t="s">
        <v>158</v>
      </c>
    </row>
    <row r="120" spans="1:3" x14ac:dyDescent="0.55000000000000004">
      <c r="A120" t="s">
        <v>331</v>
      </c>
      <c r="B120" t="s">
        <v>332</v>
      </c>
      <c r="C120" t="s">
        <v>328</v>
      </c>
    </row>
    <row r="121" spans="1:3" x14ac:dyDescent="0.55000000000000004">
      <c r="A121" t="s">
        <v>333</v>
      </c>
      <c r="B121" t="s">
        <v>334</v>
      </c>
      <c r="C121" t="s">
        <v>158</v>
      </c>
    </row>
    <row r="122" spans="1:3" x14ac:dyDescent="0.55000000000000004">
      <c r="A122" t="s">
        <v>335</v>
      </c>
      <c r="B122" t="s">
        <v>336</v>
      </c>
      <c r="C122" t="s">
        <v>337</v>
      </c>
    </row>
    <row r="123" spans="1:3" x14ac:dyDescent="0.55000000000000004">
      <c r="A123" t="s">
        <v>338</v>
      </c>
      <c r="B123" t="s">
        <v>339</v>
      </c>
      <c r="C123" t="s">
        <v>158</v>
      </c>
    </row>
    <row r="124" spans="1:3" x14ac:dyDescent="0.55000000000000004">
      <c r="A124" t="s">
        <v>340</v>
      </c>
      <c r="B124" t="s">
        <v>341</v>
      </c>
      <c r="C124" t="s">
        <v>342</v>
      </c>
    </row>
    <row r="125" spans="1:3" x14ac:dyDescent="0.55000000000000004">
      <c r="A125" t="s">
        <v>343</v>
      </c>
      <c r="B125" t="s">
        <v>344</v>
      </c>
      <c r="C125" t="s">
        <v>158</v>
      </c>
    </row>
    <row r="126" spans="1:3" x14ac:dyDescent="0.55000000000000004">
      <c r="A126" t="s">
        <v>345</v>
      </c>
      <c r="B126" t="s">
        <v>346</v>
      </c>
      <c r="C126" t="s">
        <v>347</v>
      </c>
    </row>
    <row r="127" spans="1:3" x14ac:dyDescent="0.55000000000000004">
      <c r="A127" t="s">
        <v>348</v>
      </c>
      <c r="B127" t="s">
        <v>349</v>
      </c>
      <c r="C127" t="s">
        <v>158</v>
      </c>
    </row>
    <row r="128" spans="1:3" x14ac:dyDescent="0.55000000000000004">
      <c r="A128" t="s">
        <v>350</v>
      </c>
      <c r="B128" t="s">
        <v>351</v>
      </c>
      <c r="C128" t="s">
        <v>347</v>
      </c>
    </row>
    <row r="129" spans="1:3" x14ac:dyDescent="0.55000000000000004">
      <c r="A129" t="s">
        <v>352</v>
      </c>
      <c r="B129" t="s">
        <v>353</v>
      </c>
      <c r="C129" t="s">
        <v>158</v>
      </c>
    </row>
    <row r="130" spans="1:3" x14ac:dyDescent="0.55000000000000004">
      <c r="A130" t="s">
        <v>354</v>
      </c>
      <c r="B130" t="s">
        <v>355</v>
      </c>
      <c r="C130" t="s">
        <v>347</v>
      </c>
    </row>
    <row r="131" spans="1:3" x14ac:dyDescent="0.55000000000000004">
      <c r="A131" t="s">
        <v>356</v>
      </c>
      <c r="B131" t="s">
        <v>357</v>
      </c>
      <c r="C131" t="s">
        <v>158</v>
      </c>
    </row>
    <row r="132" spans="1:3" x14ac:dyDescent="0.55000000000000004">
      <c r="A132" t="s">
        <v>358</v>
      </c>
      <c r="B132" t="s">
        <v>359</v>
      </c>
      <c r="C132" t="s">
        <v>347</v>
      </c>
    </row>
    <row r="133" spans="1:3" x14ac:dyDescent="0.55000000000000004">
      <c r="A133" t="s">
        <v>360</v>
      </c>
      <c r="B133" t="s">
        <v>361</v>
      </c>
      <c r="C133" t="s">
        <v>158</v>
      </c>
    </row>
    <row r="134" spans="1:3" x14ac:dyDescent="0.55000000000000004">
      <c r="A134" t="s">
        <v>362</v>
      </c>
      <c r="B134" t="s">
        <v>363</v>
      </c>
      <c r="C134" t="s">
        <v>347</v>
      </c>
    </row>
    <row r="135" spans="1:3" x14ac:dyDescent="0.55000000000000004">
      <c r="A135" t="s">
        <v>364</v>
      </c>
      <c r="B135" t="s">
        <v>365</v>
      </c>
      <c r="C135" t="s">
        <v>158</v>
      </c>
    </row>
    <row r="136" spans="1:3" x14ac:dyDescent="0.55000000000000004">
      <c r="A136" t="s">
        <v>366</v>
      </c>
      <c r="B136" t="s">
        <v>367</v>
      </c>
      <c r="C136" t="s">
        <v>347</v>
      </c>
    </row>
    <row r="137" spans="1:3" x14ac:dyDescent="0.55000000000000004">
      <c r="A137" t="s">
        <v>368</v>
      </c>
      <c r="B137" t="s">
        <v>369</v>
      </c>
      <c r="C137" t="s">
        <v>158</v>
      </c>
    </row>
    <row r="138" spans="1:3" x14ac:dyDescent="0.55000000000000004">
      <c r="A138" t="s">
        <v>370</v>
      </c>
      <c r="B138" t="s">
        <v>371</v>
      </c>
      <c r="C138" t="s">
        <v>372</v>
      </c>
    </row>
    <row r="139" spans="1:3" x14ac:dyDescent="0.55000000000000004">
      <c r="A139" t="s">
        <v>373</v>
      </c>
      <c r="B139" t="s">
        <v>374</v>
      </c>
      <c r="C139" t="s">
        <v>158</v>
      </c>
    </row>
    <row r="140" spans="1:3" x14ac:dyDescent="0.55000000000000004">
      <c r="A140" t="s">
        <v>375</v>
      </c>
      <c r="B140" t="s">
        <v>376</v>
      </c>
      <c r="C140" t="s">
        <v>372</v>
      </c>
    </row>
    <row r="141" spans="1:3" x14ac:dyDescent="0.55000000000000004">
      <c r="A141" t="s">
        <v>377</v>
      </c>
      <c r="B141" t="s">
        <v>378</v>
      </c>
      <c r="C141" t="s">
        <v>158</v>
      </c>
    </row>
    <row r="142" spans="1:3" x14ac:dyDescent="0.55000000000000004">
      <c r="A142" t="s">
        <v>379</v>
      </c>
      <c r="B142" t="s">
        <v>380</v>
      </c>
      <c r="C142" t="s">
        <v>372</v>
      </c>
    </row>
    <row r="143" spans="1:3" x14ac:dyDescent="0.55000000000000004">
      <c r="A143" t="s">
        <v>381</v>
      </c>
      <c r="B143" t="s">
        <v>382</v>
      </c>
      <c r="C143" t="s">
        <v>158</v>
      </c>
    </row>
    <row r="144" spans="1:3" x14ac:dyDescent="0.55000000000000004">
      <c r="A144" t="s">
        <v>383</v>
      </c>
      <c r="B144" t="s">
        <v>384</v>
      </c>
      <c r="C144" t="s">
        <v>372</v>
      </c>
    </row>
    <row r="145" spans="1:3" x14ac:dyDescent="0.55000000000000004">
      <c r="A145" t="s">
        <v>385</v>
      </c>
      <c r="B145" t="s">
        <v>386</v>
      </c>
      <c r="C145" t="s">
        <v>158</v>
      </c>
    </row>
    <row r="146" spans="1:3" x14ac:dyDescent="0.55000000000000004">
      <c r="A146" t="s">
        <v>387</v>
      </c>
      <c r="B146" t="s">
        <v>388</v>
      </c>
      <c r="C146" t="s">
        <v>372</v>
      </c>
    </row>
    <row r="147" spans="1:3" x14ac:dyDescent="0.55000000000000004">
      <c r="A147" t="s">
        <v>389</v>
      </c>
      <c r="B147" t="s">
        <v>390</v>
      </c>
      <c r="C147" t="s">
        <v>158</v>
      </c>
    </row>
    <row r="148" spans="1:3" x14ac:dyDescent="0.55000000000000004">
      <c r="A148" t="s">
        <v>391</v>
      </c>
      <c r="B148" t="s">
        <v>392</v>
      </c>
      <c r="C148" t="s">
        <v>372</v>
      </c>
    </row>
    <row r="149" spans="1:3" x14ac:dyDescent="0.55000000000000004">
      <c r="A149" t="s">
        <v>393</v>
      </c>
      <c r="B149" t="s">
        <v>394</v>
      </c>
      <c r="C149" t="s">
        <v>158</v>
      </c>
    </row>
    <row r="150" spans="1:3" x14ac:dyDescent="0.55000000000000004">
      <c r="A150" t="s">
        <v>395</v>
      </c>
      <c r="B150" t="s">
        <v>396</v>
      </c>
      <c r="C150" t="s">
        <v>397</v>
      </c>
    </row>
    <row r="151" spans="1:3" x14ac:dyDescent="0.55000000000000004">
      <c r="A151" t="s">
        <v>398</v>
      </c>
      <c r="B151" t="s">
        <v>399</v>
      </c>
      <c r="C151" t="s">
        <v>158</v>
      </c>
    </row>
    <row r="152" spans="1:3" x14ac:dyDescent="0.55000000000000004">
      <c r="A152" t="s">
        <v>400</v>
      </c>
      <c r="B152" t="s">
        <v>401</v>
      </c>
      <c r="C152" t="s">
        <v>402</v>
      </c>
    </row>
    <row r="153" spans="1:3" x14ac:dyDescent="0.55000000000000004">
      <c r="A153" t="s">
        <v>403</v>
      </c>
      <c r="B153" t="s">
        <v>404</v>
      </c>
      <c r="C153" t="s">
        <v>158</v>
      </c>
    </row>
    <row r="154" spans="1:3" x14ac:dyDescent="0.55000000000000004">
      <c r="A154" t="s">
        <v>405</v>
      </c>
      <c r="B154" t="s">
        <v>406</v>
      </c>
      <c r="C154" t="s">
        <v>402</v>
      </c>
    </row>
    <row r="155" spans="1:3" x14ac:dyDescent="0.55000000000000004">
      <c r="A155" t="s">
        <v>407</v>
      </c>
      <c r="B155" t="s">
        <v>408</v>
      </c>
      <c r="C155" t="s">
        <v>158</v>
      </c>
    </row>
    <row r="156" spans="1:3" x14ac:dyDescent="0.55000000000000004">
      <c r="A156" t="s">
        <v>409</v>
      </c>
      <c r="B156" t="s">
        <v>410</v>
      </c>
      <c r="C156" t="s">
        <v>402</v>
      </c>
    </row>
    <row r="157" spans="1:3" x14ac:dyDescent="0.55000000000000004">
      <c r="A157" t="s">
        <v>411</v>
      </c>
      <c r="B157" t="s">
        <v>412</v>
      </c>
      <c r="C157" t="s">
        <v>158</v>
      </c>
    </row>
    <row r="158" spans="1:3" x14ac:dyDescent="0.55000000000000004">
      <c r="A158" t="s">
        <v>413</v>
      </c>
      <c r="B158" t="s">
        <v>414</v>
      </c>
      <c r="C158" t="s">
        <v>415</v>
      </c>
    </row>
    <row r="159" spans="1:3" x14ac:dyDescent="0.55000000000000004">
      <c r="A159" t="s">
        <v>416</v>
      </c>
      <c r="B159" t="s">
        <v>417</v>
      </c>
      <c r="C159" t="s">
        <v>158</v>
      </c>
    </row>
    <row r="160" spans="1:3" x14ac:dyDescent="0.55000000000000004">
      <c r="A160" t="s">
        <v>418</v>
      </c>
      <c r="B160" t="s">
        <v>419</v>
      </c>
      <c r="C160" t="s">
        <v>415</v>
      </c>
    </row>
    <row r="161" spans="1:3" x14ac:dyDescent="0.55000000000000004">
      <c r="A161" t="s">
        <v>420</v>
      </c>
      <c r="B161" t="s">
        <v>421</v>
      </c>
      <c r="C161" t="s">
        <v>158</v>
      </c>
    </row>
    <row r="162" spans="1:3" x14ac:dyDescent="0.55000000000000004">
      <c r="A162" t="s">
        <v>422</v>
      </c>
      <c r="B162" t="s">
        <v>423</v>
      </c>
      <c r="C162" t="s">
        <v>424</v>
      </c>
    </row>
    <row r="163" spans="1:3" x14ac:dyDescent="0.55000000000000004">
      <c r="A163" t="s">
        <v>425</v>
      </c>
      <c r="B163" t="s">
        <v>426</v>
      </c>
      <c r="C163" t="s">
        <v>158</v>
      </c>
    </row>
    <row r="164" spans="1:3" x14ac:dyDescent="0.55000000000000004">
      <c r="A164" t="s">
        <v>427</v>
      </c>
      <c r="B164" t="s">
        <v>428</v>
      </c>
      <c r="C164" t="s">
        <v>429</v>
      </c>
    </row>
    <row r="165" spans="1:3" x14ac:dyDescent="0.55000000000000004">
      <c r="A165" t="s">
        <v>430</v>
      </c>
      <c r="B165" t="s">
        <v>431</v>
      </c>
      <c r="C165" t="s">
        <v>158</v>
      </c>
    </row>
    <row r="166" spans="1:3" x14ac:dyDescent="0.55000000000000004">
      <c r="A166" t="s">
        <v>432</v>
      </c>
      <c r="B166" t="s">
        <v>433</v>
      </c>
      <c r="C166" t="s">
        <v>434</v>
      </c>
    </row>
    <row r="167" spans="1:3" x14ac:dyDescent="0.55000000000000004">
      <c r="A167" t="s">
        <v>435</v>
      </c>
      <c r="B167" t="s">
        <v>436</v>
      </c>
      <c r="C167" t="s">
        <v>158</v>
      </c>
    </row>
    <row r="168" spans="1:3" x14ac:dyDescent="0.55000000000000004">
      <c r="A168" t="s">
        <v>437</v>
      </c>
      <c r="B168" t="s">
        <v>438</v>
      </c>
      <c r="C168" t="s">
        <v>434</v>
      </c>
    </row>
    <row r="169" spans="1:3" x14ac:dyDescent="0.55000000000000004">
      <c r="A169" t="s">
        <v>439</v>
      </c>
      <c r="B169" t="s">
        <v>440</v>
      </c>
      <c r="C169" t="s">
        <v>158</v>
      </c>
    </row>
    <row r="170" spans="1:3" x14ac:dyDescent="0.55000000000000004">
      <c r="A170" t="s">
        <v>441</v>
      </c>
      <c r="B170" t="s">
        <v>442</v>
      </c>
      <c r="C170" t="s">
        <v>434</v>
      </c>
    </row>
    <row r="171" spans="1:3" x14ac:dyDescent="0.55000000000000004">
      <c r="A171" t="s">
        <v>443</v>
      </c>
      <c r="B171" t="s">
        <v>444</v>
      </c>
      <c r="C171" t="s">
        <v>158</v>
      </c>
    </row>
    <row r="172" spans="1:3" x14ac:dyDescent="0.55000000000000004">
      <c r="A172" t="s">
        <v>445</v>
      </c>
      <c r="B172" t="s">
        <v>446</v>
      </c>
      <c r="C172" t="s">
        <v>434</v>
      </c>
    </row>
    <row r="173" spans="1:3" x14ac:dyDescent="0.55000000000000004">
      <c r="A173" t="s">
        <v>447</v>
      </c>
      <c r="B173" t="s">
        <v>448</v>
      </c>
      <c r="C173" t="s">
        <v>158</v>
      </c>
    </row>
    <row r="174" spans="1:3" x14ac:dyDescent="0.55000000000000004">
      <c r="A174" t="s">
        <v>449</v>
      </c>
      <c r="B174" t="s">
        <v>450</v>
      </c>
      <c r="C174" t="s">
        <v>434</v>
      </c>
    </row>
    <row r="175" spans="1:3" x14ac:dyDescent="0.55000000000000004">
      <c r="A175" t="s">
        <v>451</v>
      </c>
      <c r="B175" t="s">
        <v>452</v>
      </c>
      <c r="C175" t="s">
        <v>158</v>
      </c>
    </row>
    <row r="176" spans="1:3" x14ac:dyDescent="0.55000000000000004">
      <c r="A176" t="s">
        <v>453</v>
      </c>
      <c r="B176" t="s">
        <v>454</v>
      </c>
      <c r="C176" t="s">
        <v>434</v>
      </c>
    </row>
    <row r="177" spans="1:3" x14ac:dyDescent="0.55000000000000004">
      <c r="A177" t="s">
        <v>455</v>
      </c>
      <c r="B177" t="s">
        <v>456</v>
      </c>
      <c r="C177" t="s">
        <v>158</v>
      </c>
    </row>
    <row r="178" spans="1:3" x14ac:dyDescent="0.55000000000000004">
      <c r="A178" t="s">
        <v>457</v>
      </c>
      <c r="B178" t="s">
        <v>458</v>
      </c>
      <c r="C178" t="s">
        <v>459</v>
      </c>
    </row>
    <row r="179" spans="1:3" x14ac:dyDescent="0.55000000000000004">
      <c r="A179" t="s">
        <v>460</v>
      </c>
      <c r="B179" t="s">
        <v>461</v>
      </c>
      <c r="C179" t="s">
        <v>158</v>
      </c>
    </row>
    <row r="180" spans="1:3" x14ac:dyDescent="0.55000000000000004">
      <c r="A180" t="s">
        <v>462</v>
      </c>
      <c r="B180" t="s">
        <v>463</v>
      </c>
      <c r="C180" t="s">
        <v>459</v>
      </c>
    </row>
    <row r="181" spans="1:3" x14ac:dyDescent="0.55000000000000004">
      <c r="A181" t="s">
        <v>464</v>
      </c>
      <c r="B181" t="s">
        <v>465</v>
      </c>
      <c r="C181" t="s">
        <v>158</v>
      </c>
    </row>
    <row r="182" spans="1:3" x14ac:dyDescent="0.55000000000000004">
      <c r="A182" t="s">
        <v>466</v>
      </c>
      <c r="B182" t="s">
        <v>467</v>
      </c>
      <c r="C182" t="s">
        <v>459</v>
      </c>
    </row>
    <row r="183" spans="1:3" x14ac:dyDescent="0.55000000000000004">
      <c r="A183" t="s">
        <v>468</v>
      </c>
      <c r="B183" t="s">
        <v>469</v>
      </c>
      <c r="C183" t="s">
        <v>158</v>
      </c>
    </row>
    <row r="184" spans="1:3" x14ac:dyDescent="0.55000000000000004">
      <c r="A184" t="s">
        <v>470</v>
      </c>
      <c r="B184" t="s">
        <v>471</v>
      </c>
      <c r="C184" t="s">
        <v>459</v>
      </c>
    </row>
    <row r="185" spans="1:3" x14ac:dyDescent="0.55000000000000004">
      <c r="A185" t="s">
        <v>472</v>
      </c>
      <c r="B185" t="s">
        <v>473</v>
      </c>
      <c r="C185" t="s">
        <v>158</v>
      </c>
    </row>
    <row r="186" spans="1:3" x14ac:dyDescent="0.55000000000000004">
      <c r="A186" t="s">
        <v>474</v>
      </c>
      <c r="B186" t="s">
        <v>475</v>
      </c>
      <c r="C186" t="s">
        <v>476</v>
      </c>
    </row>
    <row r="187" spans="1:3" x14ac:dyDescent="0.55000000000000004">
      <c r="A187" t="s">
        <v>477</v>
      </c>
      <c r="B187" t="s">
        <v>478</v>
      </c>
      <c r="C187" t="s">
        <v>158</v>
      </c>
    </row>
    <row r="188" spans="1:3" x14ac:dyDescent="0.55000000000000004">
      <c r="A188" t="s">
        <v>479</v>
      </c>
      <c r="B188" t="s">
        <v>480</v>
      </c>
      <c r="C188" t="s">
        <v>481</v>
      </c>
    </row>
    <row r="189" spans="1:3" x14ac:dyDescent="0.55000000000000004">
      <c r="A189" t="s">
        <v>482</v>
      </c>
      <c r="B189" t="s">
        <v>483</v>
      </c>
      <c r="C189" t="s">
        <v>158</v>
      </c>
    </row>
    <row r="190" spans="1:3" x14ac:dyDescent="0.55000000000000004">
      <c r="A190" t="s">
        <v>484</v>
      </c>
      <c r="B190" t="s">
        <v>485</v>
      </c>
      <c r="C190" t="s">
        <v>486</v>
      </c>
    </row>
    <row r="191" spans="1:3" x14ac:dyDescent="0.55000000000000004">
      <c r="A191" t="s">
        <v>487</v>
      </c>
      <c r="B191" t="s">
        <v>488</v>
      </c>
      <c r="C191" t="s">
        <v>158</v>
      </c>
    </row>
    <row r="192" spans="1:3" x14ac:dyDescent="0.55000000000000004">
      <c r="A192" t="s">
        <v>489</v>
      </c>
      <c r="B192" t="s">
        <v>490</v>
      </c>
      <c r="C192" t="s">
        <v>491</v>
      </c>
    </row>
    <row r="193" spans="1:3" x14ac:dyDescent="0.55000000000000004">
      <c r="A193" t="s">
        <v>492</v>
      </c>
      <c r="B193" t="s">
        <v>493</v>
      </c>
      <c r="C193" t="s">
        <v>158</v>
      </c>
    </row>
    <row r="194" spans="1:3" x14ac:dyDescent="0.55000000000000004">
      <c r="A194" t="s">
        <v>494</v>
      </c>
      <c r="B194" t="s">
        <v>495</v>
      </c>
      <c r="C194" t="s">
        <v>496</v>
      </c>
    </row>
    <row r="195" spans="1:3" x14ac:dyDescent="0.55000000000000004">
      <c r="A195" t="s">
        <v>497</v>
      </c>
      <c r="B195" t="s">
        <v>498</v>
      </c>
      <c r="C195" t="s">
        <v>158</v>
      </c>
    </row>
    <row r="196" spans="1:3" x14ac:dyDescent="0.55000000000000004">
      <c r="A196" t="s">
        <v>499</v>
      </c>
      <c r="B196" t="s">
        <v>500</v>
      </c>
      <c r="C196" t="s">
        <v>501</v>
      </c>
    </row>
    <row r="197" spans="1:3" x14ac:dyDescent="0.55000000000000004">
      <c r="A197" t="s">
        <v>502</v>
      </c>
      <c r="B197" t="s">
        <v>503</v>
      </c>
      <c r="C197" t="s">
        <v>158</v>
      </c>
    </row>
    <row r="198" spans="1:3" x14ac:dyDescent="0.55000000000000004">
      <c r="A198" t="s">
        <v>504</v>
      </c>
      <c r="B198" t="s">
        <v>505</v>
      </c>
      <c r="C198" t="s">
        <v>506</v>
      </c>
    </row>
    <row r="199" spans="1:3" x14ac:dyDescent="0.55000000000000004">
      <c r="A199" t="s">
        <v>507</v>
      </c>
      <c r="B199" t="s">
        <v>508</v>
      </c>
      <c r="C199" t="s">
        <v>158</v>
      </c>
    </row>
    <row r="200" spans="1:3" x14ac:dyDescent="0.55000000000000004">
      <c r="A200" t="s">
        <v>509</v>
      </c>
      <c r="B200" t="s">
        <v>510</v>
      </c>
      <c r="C200" t="s">
        <v>511</v>
      </c>
    </row>
    <row r="201" spans="1:3" x14ac:dyDescent="0.55000000000000004">
      <c r="A201" t="s">
        <v>512</v>
      </c>
      <c r="B201" t="s">
        <v>513</v>
      </c>
      <c r="C201" t="s">
        <v>158</v>
      </c>
    </row>
    <row r="202" spans="1:3" x14ac:dyDescent="0.55000000000000004">
      <c r="A202" t="s">
        <v>514</v>
      </c>
      <c r="B202" t="s">
        <v>515</v>
      </c>
      <c r="C202" t="s">
        <v>516</v>
      </c>
    </row>
    <row r="203" spans="1:3" x14ac:dyDescent="0.55000000000000004">
      <c r="A203" t="s">
        <v>517</v>
      </c>
      <c r="B203" t="s">
        <v>518</v>
      </c>
      <c r="C203" t="s">
        <v>158</v>
      </c>
    </row>
    <row r="204" spans="1:3" x14ac:dyDescent="0.55000000000000004">
      <c r="A204" t="s">
        <v>519</v>
      </c>
      <c r="B204" t="s">
        <v>520</v>
      </c>
      <c r="C204" t="s">
        <v>521</v>
      </c>
    </row>
    <row r="205" spans="1:3" x14ac:dyDescent="0.55000000000000004">
      <c r="A205" t="s">
        <v>522</v>
      </c>
      <c r="B205" t="s">
        <v>523</v>
      </c>
      <c r="C205" t="s">
        <v>158</v>
      </c>
    </row>
    <row r="206" spans="1:3" x14ac:dyDescent="0.55000000000000004">
      <c r="A206" t="s">
        <v>524</v>
      </c>
      <c r="B206" t="s">
        <v>525</v>
      </c>
      <c r="C206" t="s">
        <v>526</v>
      </c>
    </row>
    <row r="207" spans="1:3" x14ac:dyDescent="0.55000000000000004">
      <c r="A207" t="s">
        <v>527</v>
      </c>
      <c r="B207" t="s">
        <v>528</v>
      </c>
      <c r="C207" t="s">
        <v>158</v>
      </c>
    </row>
    <row r="208" spans="1:3" x14ac:dyDescent="0.55000000000000004">
      <c r="A208" t="s">
        <v>529</v>
      </c>
      <c r="B208" t="s">
        <v>530</v>
      </c>
      <c r="C208" t="s">
        <v>531</v>
      </c>
    </row>
    <row r="209" spans="1:3" x14ac:dyDescent="0.55000000000000004">
      <c r="A209" t="s">
        <v>532</v>
      </c>
      <c r="B209" t="s">
        <v>533</v>
      </c>
      <c r="C209" t="s">
        <v>158</v>
      </c>
    </row>
    <row r="210" spans="1:3" x14ac:dyDescent="0.55000000000000004">
      <c r="A210" t="s">
        <v>534</v>
      </c>
      <c r="B210" t="s">
        <v>535</v>
      </c>
      <c r="C210" t="s">
        <v>536</v>
      </c>
    </row>
    <row r="211" spans="1:3" x14ac:dyDescent="0.55000000000000004">
      <c r="A211" t="s">
        <v>537</v>
      </c>
      <c r="B211" t="s">
        <v>538</v>
      </c>
      <c r="C211" t="s">
        <v>158</v>
      </c>
    </row>
    <row r="212" spans="1:3" x14ac:dyDescent="0.55000000000000004">
      <c r="A212" t="s">
        <v>539</v>
      </c>
      <c r="B212" t="s">
        <v>540</v>
      </c>
      <c r="C212" t="s">
        <v>541</v>
      </c>
    </row>
    <row r="213" spans="1:3" x14ac:dyDescent="0.55000000000000004">
      <c r="A213" t="s">
        <v>542</v>
      </c>
      <c r="B213" t="s">
        <v>543</v>
      </c>
      <c r="C213" t="s">
        <v>158</v>
      </c>
    </row>
    <row r="214" spans="1:3" x14ac:dyDescent="0.55000000000000004">
      <c r="A214" t="s">
        <v>544</v>
      </c>
      <c r="B214" t="s">
        <v>545</v>
      </c>
      <c r="C214" t="s">
        <v>546</v>
      </c>
    </row>
    <row r="215" spans="1:3" x14ac:dyDescent="0.55000000000000004">
      <c r="A215" t="s">
        <v>547</v>
      </c>
      <c r="B215" t="s">
        <v>548</v>
      </c>
      <c r="C215" t="s">
        <v>158</v>
      </c>
    </row>
    <row r="216" spans="1:3" x14ac:dyDescent="0.55000000000000004">
      <c r="A216" t="s">
        <v>549</v>
      </c>
      <c r="B216" t="s">
        <v>550</v>
      </c>
      <c r="C216" t="s">
        <v>551</v>
      </c>
    </row>
    <row r="217" spans="1:3" x14ac:dyDescent="0.55000000000000004">
      <c r="A217" t="s">
        <v>552</v>
      </c>
      <c r="B217" t="s">
        <v>553</v>
      </c>
      <c r="C217" t="s">
        <v>158</v>
      </c>
    </row>
    <row r="218" spans="1:3" x14ac:dyDescent="0.55000000000000004">
      <c r="A218" t="s">
        <v>554</v>
      </c>
      <c r="B218" t="s">
        <v>555</v>
      </c>
      <c r="C218" t="s">
        <v>556</v>
      </c>
    </row>
    <row r="219" spans="1:3" x14ac:dyDescent="0.55000000000000004">
      <c r="A219" t="s">
        <v>557</v>
      </c>
      <c r="B219" t="s">
        <v>558</v>
      </c>
      <c r="C219" t="s">
        <v>559</v>
      </c>
    </row>
    <row r="220" spans="1:3" x14ac:dyDescent="0.55000000000000004">
      <c r="A220" t="s">
        <v>560</v>
      </c>
      <c r="B220" t="s">
        <v>561</v>
      </c>
      <c r="C220" t="s">
        <v>562</v>
      </c>
    </row>
    <row r="221" spans="1:3" x14ac:dyDescent="0.55000000000000004">
      <c r="A221" t="s">
        <v>563</v>
      </c>
      <c r="B221" t="s">
        <v>564</v>
      </c>
      <c r="C221" t="s">
        <v>559</v>
      </c>
    </row>
    <row r="222" spans="1:3" x14ac:dyDescent="0.55000000000000004">
      <c r="A222" t="s">
        <v>565</v>
      </c>
      <c r="B222" t="s">
        <v>566</v>
      </c>
      <c r="C222" t="s">
        <v>562</v>
      </c>
    </row>
    <row r="223" spans="1:3" x14ac:dyDescent="0.55000000000000004">
      <c r="A223" t="s">
        <v>567</v>
      </c>
      <c r="B223" t="s">
        <v>568</v>
      </c>
      <c r="C223" t="s">
        <v>158</v>
      </c>
    </row>
    <row r="224" spans="1:3" x14ac:dyDescent="0.55000000000000004">
      <c r="A224" t="s">
        <v>569</v>
      </c>
      <c r="B224" t="s">
        <v>570</v>
      </c>
      <c r="C224" t="s">
        <v>562</v>
      </c>
    </row>
    <row r="225" spans="1:3" x14ac:dyDescent="0.55000000000000004">
      <c r="A225" t="s">
        <v>571</v>
      </c>
      <c r="B225" t="s">
        <v>572</v>
      </c>
      <c r="C225" t="s">
        <v>559</v>
      </c>
    </row>
    <row r="226" spans="1:3" x14ac:dyDescent="0.55000000000000004">
      <c r="A226" t="s">
        <v>573</v>
      </c>
      <c r="B226" t="s">
        <v>574</v>
      </c>
      <c r="C226" t="s">
        <v>575</v>
      </c>
    </row>
    <row r="227" spans="1:3" x14ac:dyDescent="0.55000000000000004">
      <c r="A227" t="s">
        <v>576</v>
      </c>
      <c r="B227" t="s">
        <v>577</v>
      </c>
      <c r="C227" t="s">
        <v>559</v>
      </c>
    </row>
    <row r="228" spans="1:3" x14ac:dyDescent="0.55000000000000004">
      <c r="A228" t="s">
        <v>578</v>
      </c>
      <c r="B228" t="s">
        <v>579</v>
      </c>
      <c r="C228" t="s">
        <v>575</v>
      </c>
    </row>
    <row r="229" spans="1:3" x14ac:dyDescent="0.55000000000000004">
      <c r="A229" t="s">
        <v>580</v>
      </c>
      <c r="B229" t="s">
        <v>581</v>
      </c>
      <c r="C229" t="s">
        <v>158</v>
      </c>
    </row>
    <row r="230" spans="1:3" x14ac:dyDescent="0.55000000000000004">
      <c r="A230" t="s">
        <v>582</v>
      </c>
      <c r="B230" t="s">
        <v>583</v>
      </c>
      <c r="C230" t="s">
        <v>584</v>
      </c>
    </row>
    <row r="231" spans="1:3" x14ac:dyDescent="0.55000000000000004">
      <c r="A231" t="s">
        <v>585</v>
      </c>
      <c r="B231" t="s">
        <v>586</v>
      </c>
      <c r="C231" t="s">
        <v>158</v>
      </c>
    </row>
    <row r="232" spans="1:3" x14ac:dyDescent="0.55000000000000004">
      <c r="A232" t="s">
        <v>587</v>
      </c>
      <c r="B232" t="s">
        <v>588</v>
      </c>
      <c r="C232" t="s">
        <v>589</v>
      </c>
    </row>
    <row r="233" spans="1:3" x14ac:dyDescent="0.55000000000000004">
      <c r="A233" t="s">
        <v>590</v>
      </c>
      <c r="B233" t="s">
        <v>591</v>
      </c>
      <c r="C233" t="s">
        <v>158</v>
      </c>
    </row>
    <row r="234" spans="1:3" x14ac:dyDescent="0.55000000000000004">
      <c r="A234" t="s">
        <v>592</v>
      </c>
      <c r="B234" t="s">
        <v>593</v>
      </c>
      <c r="C234" t="s">
        <v>594</v>
      </c>
    </row>
    <row r="235" spans="1:3" x14ac:dyDescent="0.55000000000000004">
      <c r="A235" t="s">
        <v>595</v>
      </c>
      <c r="B235" t="s">
        <v>596</v>
      </c>
      <c r="C235" t="s">
        <v>158</v>
      </c>
    </row>
    <row r="236" spans="1:3" x14ac:dyDescent="0.55000000000000004">
      <c r="A236" t="s">
        <v>597</v>
      </c>
      <c r="B236" t="s">
        <v>598</v>
      </c>
      <c r="C236" t="s">
        <v>599</v>
      </c>
    </row>
    <row r="237" spans="1:3" x14ac:dyDescent="0.55000000000000004">
      <c r="A237" t="s">
        <v>600</v>
      </c>
      <c r="B237" t="s">
        <v>601</v>
      </c>
      <c r="C237" t="s">
        <v>158</v>
      </c>
    </row>
    <row r="238" spans="1:3" x14ac:dyDescent="0.55000000000000004">
      <c r="A238" t="s">
        <v>602</v>
      </c>
      <c r="B238" t="s">
        <v>603</v>
      </c>
      <c r="C238" t="s">
        <v>604</v>
      </c>
    </row>
    <row r="239" spans="1:3" x14ac:dyDescent="0.55000000000000004">
      <c r="A239" t="s">
        <v>605</v>
      </c>
      <c r="B239" t="s">
        <v>606</v>
      </c>
      <c r="C239" t="s">
        <v>158</v>
      </c>
    </row>
    <row r="240" spans="1:3" x14ac:dyDescent="0.55000000000000004">
      <c r="A240" t="s">
        <v>607</v>
      </c>
      <c r="B240" t="s">
        <v>608</v>
      </c>
      <c r="C240" t="s">
        <v>609</v>
      </c>
    </row>
    <row r="241" spans="1:3" x14ac:dyDescent="0.55000000000000004">
      <c r="A241" t="s">
        <v>610</v>
      </c>
      <c r="B241" t="s">
        <v>611</v>
      </c>
      <c r="C241" t="s">
        <v>158</v>
      </c>
    </row>
    <row r="242" spans="1:3" x14ac:dyDescent="0.55000000000000004">
      <c r="A242" t="s">
        <v>612</v>
      </c>
      <c r="B242" t="s">
        <v>613</v>
      </c>
      <c r="C242" t="s">
        <v>614</v>
      </c>
    </row>
    <row r="243" spans="1:3" x14ac:dyDescent="0.55000000000000004">
      <c r="A243" t="s">
        <v>615</v>
      </c>
      <c r="B243" t="s">
        <v>616</v>
      </c>
      <c r="C243" t="s">
        <v>158</v>
      </c>
    </row>
    <row r="244" spans="1:3" x14ac:dyDescent="0.55000000000000004">
      <c r="A244" t="s">
        <v>617</v>
      </c>
      <c r="B244" t="s">
        <v>618</v>
      </c>
      <c r="C244" t="s">
        <v>619</v>
      </c>
    </row>
    <row r="245" spans="1:3" x14ac:dyDescent="0.55000000000000004">
      <c r="A245" t="s">
        <v>620</v>
      </c>
      <c r="B245" t="s">
        <v>621</v>
      </c>
      <c r="C245" t="s">
        <v>158</v>
      </c>
    </row>
    <row r="246" spans="1:3" x14ac:dyDescent="0.55000000000000004">
      <c r="A246" t="s">
        <v>622</v>
      </c>
      <c r="B246" t="s">
        <v>623</v>
      </c>
      <c r="C246" t="s">
        <v>624</v>
      </c>
    </row>
    <row r="247" spans="1:3" x14ac:dyDescent="0.55000000000000004">
      <c r="A247" t="s">
        <v>625</v>
      </c>
      <c r="B247" t="s">
        <v>626</v>
      </c>
      <c r="C247" t="s">
        <v>158</v>
      </c>
    </row>
    <row r="248" spans="1:3" x14ac:dyDescent="0.55000000000000004">
      <c r="A248" t="s">
        <v>627</v>
      </c>
      <c r="B248" t="s">
        <v>628</v>
      </c>
      <c r="C248" t="s">
        <v>629</v>
      </c>
    </row>
    <row r="249" spans="1:3" x14ac:dyDescent="0.55000000000000004">
      <c r="A249" t="s">
        <v>630</v>
      </c>
      <c r="B249" t="s">
        <v>631</v>
      </c>
      <c r="C249" t="s">
        <v>158</v>
      </c>
    </row>
    <row r="250" spans="1:3" x14ac:dyDescent="0.55000000000000004">
      <c r="A250" t="s">
        <v>632</v>
      </c>
      <c r="B250" t="s">
        <v>633</v>
      </c>
      <c r="C250" t="s">
        <v>634</v>
      </c>
    </row>
    <row r="251" spans="1:3" x14ac:dyDescent="0.55000000000000004">
      <c r="A251" t="s">
        <v>635</v>
      </c>
      <c r="B251" t="s">
        <v>636</v>
      </c>
      <c r="C251" t="s">
        <v>158</v>
      </c>
    </row>
    <row r="252" spans="1:3" x14ac:dyDescent="0.55000000000000004">
      <c r="A252" t="s">
        <v>637</v>
      </c>
      <c r="B252" t="s">
        <v>638</v>
      </c>
      <c r="C252" t="s">
        <v>639</v>
      </c>
    </row>
    <row r="253" spans="1:3" x14ac:dyDescent="0.55000000000000004">
      <c r="A253" t="s">
        <v>640</v>
      </c>
      <c r="B253" t="s">
        <v>641</v>
      </c>
      <c r="C253" t="s">
        <v>158</v>
      </c>
    </row>
    <row r="254" spans="1:3" x14ac:dyDescent="0.55000000000000004">
      <c r="A254" t="s">
        <v>642</v>
      </c>
      <c r="B254" t="s">
        <v>643</v>
      </c>
      <c r="C254" t="s">
        <v>644</v>
      </c>
    </row>
    <row r="255" spans="1:3" x14ac:dyDescent="0.55000000000000004">
      <c r="A255" t="s">
        <v>645</v>
      </c>
      <c r="B255" t="s">
        <v>646</v>
      </c>
      <c r="C255" t="s">
        <v>158</v>
      </c>
    </row>
    <row r="256" spans="1:3" x14ac:dyDescent="0.55000000000000004">
      <c r="A256" t="s">
        <v>647</v>
      </c>
      <c r="B256" t="s">
        <v>648</v>
      </c>
      <c r="C256" t="s">
        <v>649</v>
      </c>
    </row>
    <row r="257" spans="1:3" x14ac:dyDescent="0.55000000000000004">
      <c r="A257" t="s">
        <v>650</v>
      </c>
      <c r="B257" t="s">
        <v>651</v>
      </c>
      <c r="C257" t="s">
        <v>158</v>
      </c>
    </row>
    <row r="258" spans="1:3" x14ac:dyDescent="0.55000000000000004">
      <c r="A258" t="s">
        <v>652</v>
      </c>
      <c r="B258" t="s">
        <v>653</v>
      </c>
      <c r="C258" t="s">
        <v>654</v>
      </c>
    </row>
    <row r="259" spans="1:3" x14ac:dyDescent="0.55000000000000004">
      <c r="A259" t="s">
        <v>655</v>
      </c>
      <c r="B259" t="s">
        <v>656</v>
      </c>
      <c r="C259" t="s">
        <v>158</v>
      </c>
    </row>
    <row r="260" spans="1:3" x14ac:dyDescent="0.55000000000000004">
      <c r="A260" t="s">
        <v>657</v>
      </c>
      <c r="B260" t="s">
        <v>658</v>
      </c>
      <c r="C260" t="s">
        <v>659</v>
      </c>
    </row>
    <row r="261" spans="1:3" x14ac:dyDescent="0.55000000000000004">
      <c r="A261" t="s">
        <v>660</v>
      </c>
      <c r="B261" t="s">
        <v>661</v>
      </c>
      <c r="C261" t="s">
        <v>158</v>
      </c>
    </row>
    <row r="262" spans="1:3" x14ac:dyDescent="0.55000000000000004">
      <c r="A262" t="s">
        <v>662</v>
      </c>
      <c r="B262" t="s">
        <v>663</v>
      </c>
      <c r="C262" t="s">
        <v>664</v>
      </c>
    </row>
    <row r="263" spans="1:3" x14ac:dyDescent="0.55000000000000004">
      <c r="A263" t="s">
        <v>665</v>
      </c>
      <c r="B263" t="s">
        <v>666</v>
      </c>
      <c r="C263" t="s">
        <v>158</v>
      </c>
    </row>
    <row r="264" spans="1:3" x14ac:dyDescent="0.55000000000000004">
      <c r="A264" t="s">
        <v>667</v>
      </c>
      <c r="B264" t="s">
        <v>668</v>
      </c>
      <c r="C264" t="s">
        <v>669</v>
      </c>
    </row>
    <row r="265" spans="1:3" x14ac:dyDescent="0.55000000000000004">
      <c r="A265" t="s">
        <v>670</v>
      </c>
      <c r="B265" t="s">
        <v>671</v>
      </c>
      <c r="C265" t="s">
        <v>158</v>
      </c>
    </row>
    <row r="266" spans="1:3" x14ac:dyDescent="0.55000000000000004">
      <c r="A266" t="s">
        <v>672</v>
      </c>
      <c r="B266" t="s">
        <v>673</v>
      </c>
      <c r="C266" t="s">
        <v>674</v>
      </c>
    </row>
    <row r="267" spans="1:3" x14ac:dyDescent="0.55000000000000004">
      <c r="A267" t="s">
        <v>675</v>
      </c>
      <c r="B267" t="s">
        <v>676</v>
      </c>
      <c r="C267" t="s">
        <v>158</v>
      </c>
    </row>
    <row r="268" spans="1:3" x14ac:dyDescent="0.55000000000000004">
      <c r="A268" t="s">
        <v>677</v>
      </c>
      <c r="B268" t="s">
        <v>678</v>
      </c>
      <c r="C268" t="s">
        <v>679</v>
      </c>
    </row>
    <row r="269" spans="1:3" x14ac:dyDescent="0.55000000000000004">
      <c r="A269" t="s">
        <v>680</v>
      </c>
      <c r="B269" t="s">
        <v>681</v>
      </c>
      <c r="C269" t="s">
        <v>158</v>
      </c>
    </row>
    <row r="270" spans="1:3" x14ac:dyDescent="0.55000000000000004">
      <c r="A270" t="s">
        <v>682</v>
      </c>
      <c r="B270" t="s">
        <v>683</v>
      </c>
      <c r="C270" t="s">
        <v>684</v>
      </c>
    </row>
    <row r="271" spans="1:3" x14ac:dyDescent="0.55000000000000004">
      <c r="A271" t="s">
        <v>685</v>
      </c>
      <c r="B271" t="s">
        <v>686</v>
      </c>
      <c r="C271" t="s">
        <v>158</v>
      </c>
    </row>
    <row r="272" spans="1:3" x14ac:dyDescent="0.55000000000000004">
      <c r="A272" t="s">
        <v>687</v>
      </c>
      <c r="B272" t="s">
        <v>688</v>
      </c>
      <c r="C272" t="s">
        <v>689</v>
      </c>
    </row>
    <row r="273" spans="1:3" x14ac:dyDescent="0.55000000000000004">
      <c r="A273" t="s">
        <v>690</v>
      </c>
      <c r="B273" t="s">
        <v>691</v>
      </c>
      <c r="C273" t="s">
        <v>158</v>
      </c>
    </row>
    <row r="274" spans="1:3" x14ac:dyDescent="0.55000000000000004">
      <c r="A274" t="s">
        <v>692</v>
      </c>
      <c r="B274" t="s">
        <v>693</v>
      </c>
      <c r="C274" t="s">
        <v>694</v>
      </c>
    </row>
    <row r="275" spans="1:3" x14ac:dyDescent="0.55000000000000004">
      <c r="A275" t="s">
        <v>695</v>
      </c>
      <c r="B275" t="s">
        <v>696</v>
      </c>
      <c r="C275" t="s">
        <v>158</v>
      </c>
    </row>
    <row r="276" spans="1:3" x14ac:dyDescent="0.55000000000000004">
      <c r="A276" t="s">
        <v>697</v>
      </c>
      <c r="B276" t="s">
        <v>698</v>
      </c>
      <c r="C276" t="s">
        <v>699</v>
      </c>
    </row>
    <row r="277" spans="1:3" x14ac:dyDescent="0.55000000000000004">
      <c r="A277" t="s">
        <v>700</v>
      </c>
      <c r="B277" t="s">
        <v>701</v>
      </c>
      <c r="C277" t="s">
        <v>158</v>
      </c>
    </row>
    <row r="278" spans="1:3" x14ac:dyDescent="0.55000000000000004">
      <c r="A278" t="s">
        <v>702</v>
      </c>
      <c r="B278" t="s">
        <v>703</v>
      </c>
      <c r="C278" t="s">
        <v>704</v>
      </c>
    </row>
    <row r="279" spans="1:3" x14ac:dyDescent="0.55000000000000004">
      <c r="A279" t="s">
        <v>705</v>
      </c>
      <c r="B279" t="s">
        <v>706</v>
      </c>
      <c r="C279" t="s">
        <v>158</v>
      </c>
    </row>
    <row r="280" spans="1:3" x14ac:dyDescent="0.55000000000000004">
      <c r="A280" t="s">
        <v>707</v>
      </c>
      <c r="B280" t="s">
        <v>708</v>
      </c>
      <c r="C280" t="s">
        <v>709</v>
      </c>
    </row>
    <row r="281" spans="1:3" x14ac:dyDescent="0.55000000000000004">
      <c r="A281" t="s">
        <v>710</v>
      </c>
      <c r="B281" t="s">
        <v>711</v>
      </c>
      <c r="C281" t="s">
        <v>158</v>
      </c>
    </row>
    <row r="282" spans="1:3" x14ac:dyDescent="0.55000000000000004">
      <c r="A282" t="s">
        <v>712</v>
      </c>
      <c r="B282" t="s">
        <v>713</v>
      </c>
      <c r="C282" t="s">
        <v>714</v>
      </c>
    </row>
    <row r="283" spans="1:3" x14ac:dyDescent="0.55000000000000004">
      <c r="A283" t="s">
        <v>715</v>
      </c>
      <c r="B283" t="s">
        <v>716</v>
      </c>
      <c r="C283" t="s">
        <v>158</v>
      </c>
    </row>
    <row r="284" spans="1:3" x14ac:dyDescent="0.55000000000000004">
      <c r="A284" t="s">
        <v>717</v>
      </c>
      <c r="B284" t="s">
        <v>718</v>
      </c>
      <c r="C284" t="s">
        <v>719</v>
      </c>
    </row>
    <row r="285" spans="1:3" x14ac:dyDescent="0.55000000000000004">
      <c r="A285" t="s">
        <v>720</v>
      </c>
      <c r="B285" t="s">
        <v>721</v>
      </c>
      <c r="C285" t="s">
        <v>158</v>
      </c>
    </row>
    <row r="286" spans="1:3" x14ac:dyDescent="0.55000000000000004">
      <c r="A286" t="s">
        <v>722</v>
      </c>
      <c r="B286" t="s">
        <v>723</v>
      </c>
      <c r="C286" t="s">
        <v>724</v>
      </c>
    </row>
    <row r="287" spans="1:3" x14ac:dyDescent="0.55000000000000004">
      <c r="A287" t="s">
        <v>725</v>
      </c>
      <c r="B287" t="s">
        <v>726</v>
      </c>
      <c r="C287" t="s">
        <v>158</v>
      </c>
    </row>
    <row r="288" spans="1:3" x14ac:dyDescent="0.55000000000000004">
      <c r="A288" t="s">
        <v>727</v>
      </c>
      <c r="B288" t="s">
        <v>728</v>
      </c>
      <c r="C288" t="s">
        <v>729</v>
      </c>
    </row>
    <row r="289" spans="1:3" x14ac:dyDescent="0.55000000000000004">
      <c r="A289" t="s">
        <v>730</v>
      </c>
      <c r="B289" t="s">
        <v>731</v>
      </c>
      <c r="C289" t="s">
        <v>158</v>
      </c>
    </row>
    <row r="290" spans="1:3" x14ac:dyDescent="0.55000000000000004">
      <c r="A290" t="s">
        <v>732</v>
      </c>
      <c r="B290" t="s">
        <v>733</v>
      </c>
      <c r="C290" t="s">
        <v>734</v>
      </c>
    </row>
    <row r="291" spans="1:3" x14ac:dyDescent="0.55000000000000004">
      <c r="A291" t="s">
        <v>735</v>
      </c>
      <c r="B291" t="s">
        <v>736</v>
      </c>
      <c r="C291" t="s">
        <v>158</v>
      </c>
    </row>
    <row r="292" spans="1:3" x14ac:dyDescent="0.55000000000000004">
      <c r="A292" t="s">
        <v>737</v>
      </c>
      <c r="B292" t="s">
        <v>738</v>
      </c>
      <c r="C292" t="s">
        <v>739</v>
      </c>
    </row>
    <row r="293" spans="1:3" x14ac:dyDescent="0.55000000000000004">
      <c r="A293" t="s">
        <v>740</v>
      </c>
      <c r="B293" t="s">
        <v>741</v>
      </c>
      <c r="C293" t="s">
        <v>158</v>
      </c>
    </row>
    <row r="294" spans="1:3" x14ac:dyDescent="0.55000000000000004">
      <c r="A294" t="s">
        <v>742</v>
      </c>
      <c r="B294" t="s">
        <v>743</v>
      </c>
      <c r="C294" t="s">
        <v>744</v>
      </c>
    </row>
    <row r="295" spans="1:3" x14ac:dyDescent="0.55000000000000004">
      <c r="A295" t="s">
        <v>745</v>
      </c>
      <c r="B295" t="s">
        <v>746</v>
      </c>
      <c r="C295" t="s">
        <v>158</v>
      </c>
    </row>
    <row r="296" spans="1:3" x14ac:dyDescent="0.55000000000000004">
      <c r="A296" t="s">
        <v>747</v>
      </c>
      <c r="B296" t="s">
        <v>748</v>
      </c>
      <c r="C296" t="s">
        <v>749</v>
      </c>
    </row>
    <row r="297" spans="1:3" x14ac:dyDescent="0.55000000000000004">
      <c r="A297" t="s">
        <v>750</v>
      </c>
      <c r="B297" t="s">
        <v>751</v>
      </c>
      <c r="C297" t="s">
        <v>158</v>
      </c>
    </row>
    <row r="298" spans="1:3" x14ac:dyDescent="0.55000000000000004">
      <c r="A298" t="s">
        <v>752</v>
      </c>
      <c r="B298" t="s">
        <v>753</v>
      </c>
      <c r="C298" t="s">
        <v>754</v>
      </c>
    </row>
    <row r="299" spans="1:3" x14ac:dyDescent="0.55000000000000004">
      <c r="A299" t="s">
        <v>755</v>
      </c>
      <c r="B299" t="s">
        <v>756</v>
      </c>
      <c r="C299" t="s">
        <v>158</v>
      </c>
    </row>
    <row r="300" spans="1:3" x14ac:dyDescent="0.55000000000000004">
      <c r="A300" t="s">
        <v>757</v>
      </c>
      <c r="B300" t="s">
        <v>758</v>
      </c>
      <c r="C300" t="s">
        <v>759</v>
      </c>
    </row>
    <row r="301" spans="1:3" x14ac:dyDescent="0.55000000000000004">
      <c r="A301" t="s">
        <v>760</v>
      </c>
      <c r="B301" t="s">
        <v>761</v>
      </c>
      <c r="C301" t="s">
        <v>158</v>
      </c>
    </row>
    <row r="302" spans="1:3" x14ac:dyDescent="0.55000000000000004">
      <c r="A302" t="s">
        <v>762</v>
      </c>
      <c r="B302" t="s">
        <v>763</v>
      </c>
      <c r="C302" t="s">
        <v>764</v>
      </c>
    </row>
    <row r="303" spans="1:3" x14ac:dyDescent="0.55000000000000004">
      <c r="A303" t="s">
        <v>765</v>
      </c>
      <c r="B303" t="s">
        <v>766</v>
      </c>
      <c r="C303" t="s">
        <v>158</v>
      </c>
    </row>
    <row r="304" spans="1:3" x14ac:dyDescent="0.55000000000000004">
      <c r="A304" t="s">
        <v>767</v>
      </c>
      <c r="B304" t="s">
        <v>768</v>
      </c>
      <c r="C304" t="s">
        <v>769</v>
      </c>
    </row>
    <row r="305" spans="1:3" x14ac:dyDescent="0.55000000000000004">
      <c r="A305" t="s">
        <v>770</v>
      </c>
      <c r="B305" t="s">
        <v>771</v>
      </c>
      <c r="C305" t="s">
        <v>158</v>
      </c>
    </row>
    <row r="306" spans="1:3" x14ac:dyDescent="0.55000000000000004">
      <c r="A306" t="s">
        <v>772</v>
      </c>
      <c r="B306" t="s">
        <v>773</v>
      </c>
      <c r="C306" t="s">
        <v>774</v>
      </c>
    </row>
    <row r="307" spans="1:3" x14ac:dyDescent="0.55000000000000004">
      <c r="A307" t="s">
        <v>775</v>
      </c>
      <c r="B307" t="s">
        <v>776</v>
      </c>
      <c r="C307" t="s">
        <v>158</v>
      </c>
    </row>
    <row r="308" spans="1:3" x14ac:dyDescent="0.55000000000000004">
      <c r="A308" t="s">
        <v>777</v>
      </c>
      <c r="B308" t="s">
        <v>778</v>
      </c>
      <c r="C308" t="s">
        <v>779</v>
      </c>
    </row>
    <row r="309" spans="1:3" x14ac:dyDescent="0.55000000000000004">
      <c r="A309" t="s">
        <v>780</v>
      </c>
      <c r="B309" t="s">
        <v>781</v>
      </c>
      <c r="C309" t="s">
        <v>158</v>
      </c>
    </row>
    <row r="310" spans="1:3" x14ac:dyDescent="0.55000000000000004">
      <c r="A310" t="s">
        <v>782</v>
      </c>
      <c r="B310" t="s">
        <v>783</v>
      </c>
      <c r="C310" t="s">
        <v>784</v>
      </c>
    </row>
    <row r="311" spans="1:3" x14ac:dyDescent="0.55000000000000004">
      <c r="A311" t="s">
        <v>785</v>
      </c>
      <c r="B311" t="s">
        <v>786</v>
      </c>
      <c r="C311" t="s">
        <v>158</v>
      </c>
    </row>
    <row r="312" spans="1:3" x14ac:dyDescent="0.55000000000000004">
      <c r="A312" t="s">
        <v>787</v>
      </c>
      <c r="B312" t="s">
        <v>788</v>
      </c>
      <c r="C312" t="s">
        <v>789</v>
      </c>
    </row>
    <row r="313" spans="1:3" x14ac:dyDescent="0.55000000000000004">
      <c r="A313" t="s">
        <v>790</v>
      </c>
      <c r="B313" t="s">
        <v>791</v>
      </c>
      <c r="C313" t="s">
        <v>158</v>
      </c>
    </row>
    <row r="314" spans="1:3" x14ac:dyDescent="0.55000000000000004">
      <c r="A314" t="s">
        <v>792</v>
      </c>
      <c r="B314" t="s">
        <v>793</v>
      </c>
      <c r="C314" t="s">
        <v>794</v>
      </c>
    </row>
    <row r="315" spans="1:3" x14ac:dyDescent="0.55000000000000004">
      <c r="A315" t="s">
        <v>795</v>
      </c>
      <c r="B315" t="s">
        <v>796</v>
      </c>
      <c r="C315" t="s">
        <v>158</v>
      </c>
    </row>
    <row r="316" spans="1:3" x14ac:dyDescent="0.55000000000000004">
      <c r="A316" t="s">
        <v>797</v>
      </c>
      <c r="B316" t="s">
        <v>798</v>
      </c>
      <c r="C316" t="s">
        <v>799</v>
      </c>
    </row>
    <row r="317" spans="1:3" x14ac:dyDescent="0.55000000000000004">
      <c r="A317" t="s">
        <v>800</v>
      </c>
      <c r="B317" t="s">
        <v>801</v>
      </c>
      <c r="C317" t="s">
        <v>158</v>
      </c>
    </row>
    <row r="318" spans="1:3" x14ac:dyDescent="0.55000000000000004">
      <c r="A318" t="s">
        <v>802</v>
      </c>
      <c r="B318" t="s">
        <v>803</v>
      </c>
      <c r="C318" t="s">
        <v>804</v>
      </c>
    </row>
    <row r="319" spans="1:3" x14ac:dyDescent="0.55000000000000004">
      <c r="A319" t="s">
        <v>805</v>
      </c>
      <c r="B319" t="s">
        <v>806</v>
      </c>
      <c r="C319" t="s">
        <v>158</v>
      </c>
    </row>
    <row r="320" spans="1:3" x14ac:dyDescent="0.55000000000000004">
      <c r="A320" t="s">
        <v>807</v>
      </c>
      <c r="B320" t="s">
        <v>808</v>
      </c>
      <c r="C320" t="s">
        <v>809</v>
      </c>
    </row>
    <row r="321" spans="1:3" x14ac:dyDescent="0.55000000000000004">
      <c r="A321" t="s">
        <v>810</v>
      </c>
      <c r="B321" t="s">
        <v>811</v>
      </c>
      <c r="C321" t="s">
        <v>158</v>
      </c>
    </row>
    <row r="322" spans="1:3" x14ac:dyDescent="0.55000000000000004">
      <c r="A322" t="s">
        <v>812</v>
      </c>
      <c r="B322" t="s">
        <v>813</v>
      </c>
      <c r="C322" t="s">
        <v>814</v>
      </c>
    </row>
    <row r="323" spans="1:3" x14ac:dyDescent="0.55000000000000004">
      <c r="A323" t="s">
        <v>815</v>
      </c>
      <c r="B323" t="s">
        <v>816</v>
      </c>
      <c r="C323" t="s">
        <v>158</v>
      </c>
    </row>
    <row r="324" spans="1:3" x14ac:dyDescent="0.55000000000000004">
      <c r="A324" t="s">
        <v>817</v>
      </c>
      <c r="B324" t="s">
        <v>818</v>
      </c>
      <c r="C324" t="s">
        <v>819</v>
      </c>
    </row>
    <row r="325" spans="1:3" x14ac:dyDescent="0.55000000000000004">
      <c r="A325" t="s">
        <v>820</v>
      </c>
      <c r="B325" t="s">
        <v>821</v>
      </c>
      <c r="C325" t="s">
        <v>158</v>
      </c>
    </row>
    <row r="326" spans="1:3" x14ac:dyDescent="0.55000000000000004">
      <c r="A326" t="s">
        <v>822</v>
      </c>
      <c r="B326" t="s">
        <v>823</v>
      </c>
      <c r="C326" t="s">
        <v>824</v>
      </c>
    </row>
    <row r="327" spans="1:3" x14ac:dyDescent="0.55000000000000004">
      <c r="A327" t="s">
        <v>825</v>
      </c>
      <c r="B327" t="s">
        <v>826</v>
      </c>
      <c r="C327" t="s">
        <v>158</v>
      </c>
    </row>
    <row r="328" spans="1:3" x14ac:dyDescent="0.55000000000000004">
      <c r="A328" t="s">
        <v>827</v>
      </c>
      <c r="B328" t="s">
        <v>828</v>
      </c>
      <c r="C328" t="s">
        <v>829</v>
      </c>
    </row>
    <row r="329" spans="1:3" x14ac:dyDescent="0.55000000000000004">
      <c r="A329" t="s">
        <v>830</v>
      </c>
      <c r="B329" t="s">
        <v>831</v>
      </c>
      <c r="C329" t="s">
        <v>158</v>
      </c>
    </row>
    <row r="330" spans="1:3" x14ac:dyDescent="0.55000000000000004">
      <c r="A330" t="s">
        <v>832</v>
      </c>
      <c r="B330" t="s">
        <v>833</v>
      </c>
      <c r="C330" t="s">
        <v>834</v>
      </c>
    </row>
    <row r="331" spans="1:3" x14ac:dyDescent="0.55000000000000004">
      <c r="A331" t="s">
        <v>835</v>
      </c>
      <c r="B331" t="s">
        <v>836</v>
      </c>
      <c r="C331" t="s">
        <v>158</v>
      </c>
    </row>
    <row r="332" spans="1:3" x14ac:dyDescent="0.55000000000000004">
      <c r="A332" t="s">
        <v>837</v>
      </c>
      <c r="B332" t="s">
        <v>838</v>
      </c>
      <c r="C332" t="s">
        <v>829</v>
      </c>
    </row>
    <row r="333" spans="1:3" x14ac:dyDescent="0.55000000000000004">
      <c r="A333" t="s">
        <v>839</v>
      </c>
      <c r="B333" t="s">
        <v>840</v>
      </c>
      <c r="C333" t="s">
        <v>158</v>
      </c>
    </row>
    <row r="334" spans="1:3" x14ac:dyDescent="0.55000000000000004">
      <c r="A334" t="s">
        <v>841</v>
      </c>
      <c r="B334" t="s">
        <v>842</v>
      </c>
      <c r="C334" t="s">
        <v>843</v>
      </c>
    </row>
    <row r="335" spans="1:3" x14ac:dyDescent="0.55000000000000004">
      <c r="A335" t="s">
        <v>844</v>
      </c>
      <c r="B335" t="s">
        <v>845</v>
      </c>
      <c r="C335" t="s">
        <v>158</v>
      </c>
    </row>
    <row r="336" spans="1:3" x14ac:dyDescent="0.55000000000000004">
      <c r="A336" t="s">
        <v>846</v>
      </c>
      <c r="B336" t="s">
        <v>847</v>
      </c>
      <c r="C336" t="s">
        <v>848</v>
      </c>
    </row>
    <row r="337" spans="1:3" x14ac:dyDescent="0.55000000000000004">
      <c r="A337" t="s">
        <v>849</v>
      </c>
      <c r="B337" t="s">
        <v>850</v>
      </c>
      <c r="C337" t="s">
        <v>158</v>
      </c>
    </row>
    <row r="338" spans="1:3" x14ac:dyDescent="0.55000000000000004">
      <c r="A338" t="s">
        <v>851</v>
      </c>
      <c r="B338" t="s">
        <v>852</v>
      </c>
      <c r="C338" t="s">
        <v>853</v>
      </c>
    </row>
    <row r="339" spans="1:3" x14ac:dyDescent="0.55000000000000004">
      <c r="A339" t="s">
        <v>854</v>
      </c>
      <c r="B339" t="s">
        <v>855</v>
      </c>
      <c r="C339" t="s">
        <v>120</v>
      </c>
    </row>
    <row r="340" spans="1:3" x14ac:dyDescent="0.55000000000000004">
      <c r="A340" t="s">
        <v>856</v>
      </c>
      <c r="B340" t="s">
        <v>857</v>
      </c>
      <c r="C340" t="s">
        <v>858</v>
      </c>
    </row>
    <row r="341" spans="1:3" x14ac:dyDescent="0.55000000000000004">
      <c r="A341" t="s">
        <v>859</v>
      </c>
      <c r="B341" t="s">
        <v>860</v>
      </c>
      <c r="C341" t="s">
        <v>52</v>
      </c>
    </row>
    <row r="342" spans="1:3" x14ac:dyDescent="0.55000000000000004">
      <c r="A342" t="s">
        <v>861</v>
      </c>
      <c r="B342" t="s">
        <v>862</v>
      </c>
      <c r="C342" t="s">
        <v>863</v>
      </c>
    </row>
    <row r="343" spans="1:3" x14ac:dyDescent="0.55000000000000004">
      <c r="A343" t="s">
        <v>864</v>
      </c>
      <c r="B343" t="s">
        <v>865</v>
      </c>
      <c r="C343" t="s">
        <v>52</v>
      </c>
    </row>
    <row r="344" spans="1:3" x14ac:dyDescent="0.55000000000000004">
      <c r="A344" t="s">
        <v>866</v>
      </c>
      <c r="B344" t="s">
        <v>867</v>
      </c>
      <c r="C344" t="s">
        <v>868</v>
      </c>
    </row>
    <row r="345" spans="1:3" x14ac:dyDescent="0.55000000000000004">
      <c r="A345" t="s">
        <v>869</v>
      </c>
      <c r="B345" t="s">
        <v>870</v>
      </c>
      <c r="C345" t="s">
        <v>52</v>
      </c>
    </row>
    <row r="346" spans="1:3" x14ac:dyDescent="0.55000000000000004">
      <c r="A346" t="s">
        <v>871</v>
      </c>
      <c r="B346" t="s">
        <v>872</v>
      </c>
      <c r="C346" t="s">
        <v>873</v>
      </c>
    </row>
    <row r="347" spans="1:3" x14ac:dyDescent="0.55000000000000004">
      <c r="A347" t="s">
        <v>874</v>
      </c>
      <c r="B347" t="s">
        <v>875</v>
      </c>
      <c r="C347" t="s">
        <v>52</v>
      </c>
    </row>
    <row r="348" spans="1:3" x14ac:dyDescent="0.55000000000000004">
      <c r="A348" t="s">
        <v>876</v>
      </c>
      <c r="B348" t="s">
        <v>877</v>
      </c>
      <c r="C348" t="s">
        <v>878</v>
      </c>
    </row>
    <row r="349" spans="1:3" x14ac:dyDescent="0.55000000000000004">
      <c r="A349" t="s">
        <v>879</v>
      </c>
      <c r="B349" t="s">
        <v>880</v>
      </c>
      <c r="C349" t="s">
        <v>52</v>
      </c>
    </row>
    <row r="350" spans="1:3" x14ac:dyDescent="0.55000000000000004">
      <c r="A350" t="s">
        <v>881</v>
      </c>
      <c r="B350" t="s">
        <v>882</v>
      </c>
      <c r="C350" t="s">
        <v>883</v>
      </c>
    </row>
    <row r="351" spans="1:3" x14ac:dyDescent="0.55000000000000004">
      <c r="A351" t="s">
        <v>884</v>
      </c>
      <c r="B351" t="s">
        <v>885</v>
      </c>
      <c r="C351" t="s">
        <v>52</v>
      </c>
    </row>
    <row r="352" spans="1:3" x14ac:dyDescent="0.55000000000000004">
      <c r="A352" t="s">
        <v>886</v>
      </c>
      <c r="B352" t="s">
        <v>887</v>
      </c>
      <c r="C352" t="s">
        <v>888</v>
      </c>
    </row>
    <row r="353" spans="1:3" x14ac:dyDescent="0.55000000000000004">
      <c r="A353" t="s">
        <v>889</v>
      </c>
      <c r="B353" t="s">
        <v>890</v>
      </c>
      <c r="C353" t="s">
        <v>52</v>
      </c>
    </row>
    <row r="354" spans="1:3" x14ac:dyDescent="0.55000000000000004">
      <c r="A354" t="s">
        <v>891</v>
      </c>
      <c r="B354" t="s">
        <v>892</v>
      </c>
      <c r="C354" t="s">
        <v>893</v>
      </c>
    </row>
    <row r="355" spans="1:3" x14ac:dyDescent="0.55000000000000004">
      <c r="A355" t="s">
        <v>894</v>
      </c>
      <c r="B355" t="s">
        <v>895</v>
      </c>
      <c r="C355" t="s">
        <v>52</v>
      </c>
    </row>
    <row r="356" spans="1:3" x14ac:dyDescent="0.55000000000000004">
      <c r="A356" t="s">
        <v>896</v>
      </c>
      <c r="B356" t="s">
        <v>897</v>
      </c>
      <c r="C356" t="s">
        <v>898</v>
      </c>
    </row>
    <row r="357" spans="1:3" x14ac:dyDescent="0.55000000000000004">
      <c r="A357" t="s">
        <v>899</v>
      </c>
      <c r="B357" t="s">
        <v>900</v>
      </c>
      <c r="C357" t="s">
        <v>52</v>
      </c>
    </row>
    <row r="358" spans="1:3" x14ac:dyDescent="0.55000000000000004">
      <c r="A358" t="s">
        <v>901</v>
      </c>
      <c r="B358" t="s">
        <v>902</v>
      </c>
      <c r="C358" t="s">
        <v>903</v>
      </c>
    </row>
    <row r="359" spans="1:3" x14ac:dyDescent="0.55000000000000004">
      <c r="A359" t="s">
        <v>904</v>
      </c>
      <c r="B359" t="s">
        <v>905</v>
      </c>
      <c r="C359" t="s">
        <v>52</v>
      </c>
    </row>
    <row r="360" spans="1:3" x14ac:dyDescent="0.55000000000000004">
      <c r="A360" t="s">
        <v>906</v>
      </c>
      <c r="B360" t="s">
        <v>907</v>
      </c>
      <c r="C360" t="s">
        <v>908</v>
      </c>
    </row>
    <row r="361" spans="1:3" x14ac:dyDescent="0.55000000000000004">
      <c r="A361" t="s">
        <v>909</v>
      </c>
      <c r="B361" t="s">
        <v>910</v>
      </c>
      <c r="C361" t="s">
        <v>52</v>
      </c>
    </row>
    <row r="362" spans="1:3" x14ac:dyDescent="0.55000000000000004">
      <c r="A362" t="s">
        <v>911</v>
      </c>
      <c r="B362" t="s">
        <v>912</v>
      </c>
      <c r="C362" t="s">
        <v>913</v>
      </c>
    </row>
    <row r="363" spans="1:3" x14ac:dyDescent="0.55000000000000004">
      <c r="A363" t="s">
        <v>914</v>
      </c>
      <c r="B363" t="s">
        <v>915</v>
      </c>
      <c r="C363" t="s">
        <v>52</v>
      </c>
    </row>
    <row r="364" spans="1:3" x14ac:dyDescent="0.55000000000000004">
      <c r="A364" t="s">
        <v>916</v>
      </c>
      <c r="B364" t="s">
        <v>917</v>
      </c>
      <c r="C364" t="s">
        <v>918</v>
      </c>
    </row>
    <row r="365" spans="1:3" x14ac:dyDescent="0.55000000000000004">
      <c r="A365" t="s">
        <v>919</v>
      </c>
      <c r="B365" t="s">
        <v>920</v>
      </c>
      <c r="C365" t="s">
        <v>52</v>
      </c>
    </row>
    <row r="366" spans="1:3" x14ac:dyDescent="0.55000000000000004">
      <c r="A366" t="s">
        <v>921</v>
      </c>
      <c r="B366" t="s">
        <v>922</v>
      </c>
      <c r="C366" t="s">
        <v>923</v>
      </c>
    </row>
    <row r="367" spans="1:3" x14ac:dyDescent="0.55000000000000004">
      <c r="A367" t="s">
        <v>924</v>
      </c>
      <c r="B367" t="s">
        <v>925</v>
      </c>
      <c r="C367" t="s">
        <v>52</v>
      </c>
    </row>
    <row r="368" spans="1:3" x14ac:dyDescent="0.55000000000000004">
      <c r="A368" t="s">
        <v>926</v>
      </c>
      <c r="B368" t="s">
        <v>927</v>
      </c>
      <c r="C368" t="s">
        <v>928</v>
      </c>
    </row>
    <row r="369" spans="1:3" x14ac:dyDescent="0.55000000000000004">
      <c r="A369" t="s">
        <v>929</v>
      </c>
      <c r="B369" t="s">
        <v>930</v>
      </c>
      <c r="C369" t="s">
        <v>52</v>
      </c>
    </row>
    <row r="370" spans="1:3" x14ac:dyDescent="0.55000000000000004">
      <c r="A370" t="s">
        <v>931</v>
      </c>
      <c r="B370" t="s">
        <v>932</v>
      </c>
      <c r="C370" t="s">
        <v>933</v>
      </c>
    </row>
    <row r="371" spans="1:3" x14ac:dyDescent="0.55000000000000004">
      <c r="A371" t="s">
        <v>934</v>
      </c>
      <c r="B371" t="s">
        <v>935</v>
      </c>
      <c r="C371" t="s">
        <v>52</v>
      </c>
    </row>
    <row r="372" spans="1:3" x14ac:dyDescent="0.55000000000000004">
      <c r="A372" t="s">
        <v>936</v>
      </c>
      <c r="B372" t="s">
        <v>937</v>
      </c>
      <c r="C372" t="s">
        <v>938</v>
      </c>
    </row>
    <row r="373" spans="1:3" x14ac:dyDescent="0.55000000000000004">
      <c r="A373" t="s">
        <v>939</v>
      </c>
      <c r="B373" t="s">
        <v>940</v>
      </c>
      <c r="C373" t="s">
        <v>52</v>
      </c>
    </row>
    <row r="374" spans="1:3" x14ac:dyDescent="0.55000000000000004">
      <c r="A374" t="s">
        <v>941</v>
      </c>
      <c r="B374" t="s">
        <v>942</v>
      </c>
      <c r="C374" t="s">
        <v>943</v>
      </c>
    </row>
    <row r="375" spans="1:3" x14ac:dyDescent="0.55000000000000004">
      <c r="A375" t="s">
        <v>944</v>
      </c>
      <c r="B375" t="s">
        <v>945</v>
      </c>
      <c r="C375" t="s">
        <v>52</v>
      </c>
    </row>
    <row r="376" spans="1:3" x14ac:dyDescent="0.55000000000000004">
      <c r="A376" t="s">
        <v>946</v>
      </c>
      <c r="B376" t="s">
        <v>947</v>
      </c>
      <c r="C376" t="s">
        <v>948</v>
      </c>
    </row>
    <row r="377" spans="1:3" x14ac:dyDescent="0.55000000000000004">
      <c r="A377" t="s">
        <v>949</v>
      </c>
      <c r="B377" t="s">
        <v>950</v>
      </c>
      <c r="C377" t="s">
        <v>52</v>
      </c>
    </row>
    <row r="378" spans="1:3" x14ac:dyDescent="0.55000000000000004">
      <c r="A378" t="s">
        <v>951</v>
      </c>
      <c r="B378" t="s">
        <v>952</v>
      </c>
      <c r="C378" t="s">
        <v>953</v>
      </c>
    </row>
    <row r="379" spans="1:3" x14ac:dyDescent="0.55000000000000004">
      <c r="A379" t="s">
        <v>954</v>
      </c>
      <c r="B379" t="s">
        <v>955</v>
      </c>
      <c r="C379" t="s">
        <v>52</v>
      </c>
    </row>
    <row r="380" spans="1:3" x14ac:dyDescent="0.55000000000000004">
      <c r="A380" t="s">
        <v>956</v>
      </c>
      <c r="B380" t="s">
        <v>957</v>
      </c>
      <c r="C380" t="s">
        <v>958</v>
      </c>
    </row>
    <row r="381" spans="1:3" x14ac:dyDescent="0.55000000000000004">
      <c r="A381" t="s">
        <v>959</v>
      </c>
      <c r="B381" t="s">
        <v>960</v>
      </c>
      <c r="C381" t="s">
        <v>52</v>
      </c>
    </row>
    <row r="382" spans="1:3" x14ac:dyDescent="0.55000000000000004">
      <c r="A382" t="s">
        <v>961</v>
      </c>
      <c r="B382" t="s">
        <v>962</v>
      </c>
      <c r="C382" t="s">
        <v>963</v>
      </c>
    </row>
    <row r="383" spans="1:3" x14ac:dyDescent="0.55000000000000004">
      <c r="A383" t="s">
        <v>964</v>
      </c>
      <c r="B383" t="s">
        <v>965</v>
      </c>
      <c r="C383" t="s">
        <v>52</v>
      </c>
    </row>
    <row r="384" spans="1:3" x14ac:dyDescent="0.55000000000000004">
      <c r="A384" t="s">
        <v>966</v>
      </c>
      <c r="B384" t="s">
        <v>967</v>
      </c>
      <c r="C384" t="s">
        <v>968</v>
      </c>
    </row>
    <row r="385" spans="1:3" x14ac:dyDescent="0.55000000000000004">
      <c r="A385" t="s">
        <v>969</v>
      </c>
      <c r="B385" t="s">
        <v>970</v>
      </c>
      <c r="C385" t="s">
        <v>52</v>
      </c>
    </row>
    <row r="386" spans="1:3" x14ac:dyDescent="0.55000000000000004">
      <c r="A386" t="s">
        <v>971</v>
      </c>
      <c r="B386" t="s">
        <v>972</v>
      </c>
      <c r="C386" t="s">
        <v>973</v>
      </c>
    </row>
    <row r="387" spans="1:3" x14ac:dyDescent="0.55000000000000004">
      <c r="A387" t="s">
        <v>974</v>
      </c>
      <c r="B387" t="s">
        <v>975</v>
      </c>
      <c r="C387" t="s">
        <v>976</v>
      </c>
    </row>
    <row r="388" spans="1:3" x14ac:dyDescent="0.55000000000000004">
      <c r="A388" t="s">
        <v>977</v>
      </c>
      <c r="B388" t="s">
        <v>978</v>
      </c>
      <c r="C388" t="s">
        <v>979</v>
      </c>
    </row>
    <row r="389" spans="1:3" x14ac:dyDescent="0.55000000000000004">
      <c r="A389" t="s">
        <v>980</v>
      </c>
      <c r="B389" t="s">
        <v>981</v>
      </c>
      <c r="C389" t="s">
        <v>982</v>
      </c>
    </row>
    <row r="390" spans="1:3" x14ac:dyDescent="0.55000000000000004">
      <c r="A390" t="s">
        <v>983</v>
      </c>
      <c r="B390" t="s">
        <v>984</v>
      </c>
      <c r="C390" t="s">
        <v>985</v>
      </c>
    </row>
    <row r="391" spans="1:3" x14ac:dyDescent="0.55000000000000004">
      <c r="A391" t="s">
        <v>986</v>
      </c>
      <c r="B391" t="s">
        <v>987</v>
      </c>
      <c r="C391" t="s">
        <v>988</v>
      </c>
    </row>
    <row r="392" spans="1:3" x14ac:dyDescent="0.55000000000000004">
      <c r="A392" t="s">
        <v>989</v>
      </c>
      <c r="B392" t="s">
        <v>990</v>
      </c>
      <c r="C392" t="s">
        <v>991</v>
      </c>
    </row>
    <row r="393" spans="1:3" x14ac:dyDescent="0.55000000000000004">
      <c r="A393" t="s">
        <v>992</v>
      </c>
      <c r="B393" t="s">
        <v>993</v>
      </c>
      <c r="C393" t="s">
        <v>158</v>
      </c>
    </row>
    <row r="394" spans="1:3" x14ac:dyDescent="0.55000000000000004">
      <c r="A394" t="s">
        <v>994</v>
      </c>
      <c r="B394" t="s">
        <v>995</v>
      </c>
      <c r="C394" t="s">
        <v>991</v>
      </c>
    </row>
    <row r="395" spans="1:3" x14ac:dyDescent="0.55000000000000004">
      <c r="A395" t="s">
        <v>996</v>
      </c>
      <c r="B395" t="s">
        <v>997</v>
      </c>
      <c r="C395" t="s">
        <v>158</v>
      </c>
    </row>
    <row r="396" spans="1:3" x14ac:dyDescent="0.55000000000000004">
      <c r="A396" t="s">
        <v>998</v>
      </c>
      <c r="B396" t="s">
        <v>999</v>
      </c>
      <c r="C396" t="s">
        <v>1000</v>
      </c>
    </row>
    <row r="397" spans="1:3" x14ac:dyDescent="0.55000000000000004">
      <c r="A397" t="s">
        <v>1001</v>
      </c>
      <c r="B397" t="s">
        <v>1002</v>
      </c>
      <c r="C397" t="s">
        <v>79</v>
      </c>
    </row>
    <row r="398" spans="1:3" x14ac:dyDescent="0.55000000000000004">
      <c r="A398" t="s">
        <v>1003</v>
      </c>
      <c r="B398" t="s">
        <v>1004</v>
      </c>
      <c r="C398" t="s">
        <v>1005</v>
      </c>
    </row>
    <row r="399" spans="1:3" x14ac:dyDescent="0.55000000000000004">
      <c r="A399" t="s">
        <v>1006</v>
      </c>
      <c r="B399" t="s">
        <v>1007</v>
      </c>
      <c r="C399" t="s">
        <v>79</v>
      </c>
    </row>
    <row r="400" spans="1:3" x14ac:dyDescent="0.55000000000000004">
      <c r="A400" t="s">
        <v>1008</v>
      </c>
      <c r="B400" t="s">
        <v>1009</v>
      </c>
      <c r="C400" t="s">
        <v>1005</v>
      </c>
    </row>
    <row r="401" spans="1:3" x14ac:dyDescent="0.55000000000000004">
      <c r="A401" t="s">
        <v>1010</v>
      </c>
      <c r="B401" t="s">
        <v>1011</v>
      </c>
      <c r="C401" t="s">
        <v>79</v>
      </c>
    </row>
    <row r="402" spans="1:3" x14ac:dyDescent="0.55000000000000004">
      <c r="A402" t="s">
        <v>1012</v>
      </c>
      <c r="B402" t="s">
        <v>1013</v>
      </c>
      <c r="C402" t="s">
        <v>1005</v>
      </c>
    </row>
    <row r="403" spans="1:3" x14ac:dyDescent="0.55000000000000004">
      <c r="A403" t="s">
        <v>1014</v>
      </c>
      <c r="B403" t="s">
        <v>1015</v>
      </c>
      <c r="C403" t="s">
        <v>79</v>
      </c>
    </row>
    <row r="404" spans="1:3" x14ac:dyDescent="0.55000000000000004">
      <c r="A404" t="s">
        <v>1016</v>
      </c>
      <c r="B404" t="s">
        <v>1017</v>
      </c>
      <c r="C404" t="s">
        <v>1018</v>
      </c>
    </row>
    <row r="405" spans="1:3" x14ac:dyDescent="0.55000000000000004">
      <c r="A405" t="s">
        <v>1019</v>
      </c>
      <c r="B405" t="s">
        <v>1020</v>
      </c>
      <c r="C405" t="s">
        <v>79</v>
      </c>
    </row>
    <row r="406" spans="1:3" x14ac:dyDescent="0.55000000000000004">
      <c r="A406" t="s">
        <v>1021</v>
      </c>
      <c r="B406" t="s">
        <v>1022</v>
      </c>
      <c r="C406" t="s">
        <v>1023</v>
      </c>
    </row>
    <row r="407" spans="1:3" x14ac:dyDescent="0.55000000000000004">
      <c r="A407" t="s">
        <v>1024</v>
      </c>
      <c r="B407" t="s">
        <v>1025</v>
      </c>
      <c r="C407" t="s">
        <v>79</v>
      </c>
    </row>
    <row r="408" spans="1:3" x14ac:dyDescent="0.55000000000000004">
      <c r="A408" t="s">
        <v>1026</v>
      </c>
      <c r="B408" t="s">
        <v>1027</v>
      </c>
      <c r="C408" t="s">
        <v>1028</v>
      </c>
    </row>
    <row r="409" spans="1:3" x14ac:dyDescent="0.55000000000000004">
      <c r="A409" t="s">
        <v>1029</v>
      </c>
      <c r="B409" t="s">
        <v>1030</v>
      </c>
      <c r="C409" t="s">
        <v>79</v>
      </c>
    </row>
    <row r="410" spans="1:3" x14ac:dyDescent="0.55000000000000004">
      <c r="A410" t="s">
        <v>1031</v>
      </c>
      <c r="B410" t="s">
        <v>1032</v>
      </c>
      <c r="C410" t="s">
        <v>1033</v>
      </c>
    </row>
    <row r="411" spans="1:3" x14ac:dyDescent="0.55000000000000004">
      <c r="A411" t="s">
        <v>1034</v>
      </c>
      <c r="B411" t="s">
        <v>1035</v>
      </c>
      <c r="C411" t="s">
        <v>79</v>
      </c>
    </row>
    <row r="412" spans="1:3" x14ac:dyDescent="0.55000000000000004">
      <c r="A412" t="s">
        <v>1036</v>
      </c>
      <c r="B412" t="s">
        <v>1037</v>
      </c>
      <c r="C412" t="s">
        <v>1038</v>
      </c>
    </row>
    <row r="413" spans="1:3" x14ac:dyDescent="0.55000000000000004">
      <c r="A413" t="s">
        <v>1039</v>
      </c>
      <c r="B413" t="s">
        <v>1040</v>
      </c>
      <c r="C413" t="s">
        <v>79</v>
      </c>
    </row>
    <row r="414" spans="1:3" x14ac:dyDescent="0.55000000000000004">
      <c r="A414" t="s">
        <v>1041</v>
      </c>
      <c r="B414" t="s">
        <v>1042</v>
      </c>
      <c r="C414" t="s">
        <v>1043</v>
      </c>
    </row>
    <row r="415" spans="1:3" x14ac:dyDescent="0.55000000000000004">
      <c r="A415" t="s">
        <v>1044</v>
      </c>
      <c r="B415" t="s">
        <v>1045</v>
      </c>
      <c r="C415" t="s">
        <v>79</v>
      </c>
    </row>
    <row r="416" spans="1:3" x14ac:dyDescent="0.55000000000000004">
      <c r="A416" t="s">
        <v>1046</v>
      </c>
      <c r="B416" t="s">
        <v>1047</v>
      </c>
      <c r="C416" t="s">
        <v>1043</v>
      </c>
    </row>
    <row r="417" spans="1:3" x14ac:dyDescent="0.55000000000000004">
      <c r="A417" t="s">
        <v>1048</v>
      </c>
      <c r="B417" t="s">
        <v>1049</v>
      </c>
      <c r="C417" t="s">
        <v>79</v>
      </c>
    </row>
    <row r="418" spans="1:3" x14ac:dyDescent="0.55000000000000004">
      <c r="A418" t="s">
        <v>1050</v>
      </c>
      <c r="B418" t="s">
        <v>1051</v>
      </c>
      <c r="C418" t="s">
        <v>1052</v>
      </c>
    </row>
    <row r="419" spans="1:3" x14ac:dyDescent="0.55000000000000004">
      <c r="A419" t="s">
        <v>1053</v>
      </c>
      <c r="B419" t="s">
        <v>1054</v>
      </c>
      <c r="C419" t="s">
        <v>79</v>
      </c>
    </row>
    <row r="420" spans="1:3" x14ac:dyDescent="0.55000000000000004">
      <c r="A420" t="s">
        <v>1055</v>
      </c>
      <c r="B420" t="s">
        <v>1056</v>
      </c>
      <c r="C420" t="s">
        <v>1038</v>
      </c>
    </row>
    <row r="421" spans="1:3" x14ac:dyDescent="0.55000000000000004">
      <c r="A421" t="s">
        <v>1057</v>
      </c>
      <c r="B421" t="s">
        <v>1058</v>
      </c>
      <c r="C421" t="s">
        <v>79</v>
      </c>
    </row>
    <row r="422" spans="1:3" x14ac:dyDescent="0.55000000000000004">
      <c r="A422" t="s">
        <v>1059</v>
      </c>
      <c r="B422" t="s">
        <v>1060</v>
      </c>
      <c r="C422" t="s">
        <v>1061</v>
      </c>
    </row>
    <row r="423" spans="1:3" x14ac:dyDescent="0.55000000000000004">
      <c r="A423" t="s">
        <v>1062</v>
      </c>
      <c r="B423" t="s">
        <v>1063</v>
      </c>
      <c r="C423" t="s">
        <v>79</v>
      </c>
    </row>
    <row r="424" spans="1:3" x14ac:dyDescent="0.55000000000000004">
      <c r="A424" t="s">
        <v>1064</v>
      </c>
      <c r="B424" t="s">
        <v>1065</v>
      </c>
      <c r="C424" t="s">
        <v>1066</v>
      </c>
    </row>
    <row r="425" spans="1:3" x14ac:dyDescent="0.55000000000000004">
      <c r="A425" t="s">
        <v>1067</v>
      </c>
      <c r="B425" t="s">
        <v>1068</v>
      </c>
      <c r="C425" t="s">
        <v>79</v>
      </c>
    </row>
    <row r="426" spans="1:3" x14ac:dyDescent="0.55000000000000004">
      <c r="A426" t="s">
        <v>1069</v>
      </c>
      <c r="B426" t="s">
        <v>1070</v>
      </c>
      <c r="C426" t="s">
        <v>1071</v>
      </c>
    </row>
    <row r="427" spans="1:3" x14ac:dyDescent="0.55000000000000004">
      <c r="A427" t="s">
        <v>1072</v>
      </c>
      <c r="B427" t="s">
        <v>1073</v>
      </c>
      <c r="C427" t="s">
        <v>79</v>
      </c>
    </row>
    <row r="428" spans="1:3" x14ac:dyDescent="0.55000000000000004">
      <c r="A428" t="s">
        <v>1074</v>
      </c>
      <c r="B428" t="s">
        <v>1075</v>
      </c>
      <c r="C428" t="s">
        <v>1076</v>
      </c>
    </row>
    <row r="429" spans="1:3" x14ac:dyDescent="0.55000000000000004">
      <c r="A429" t="s">
        <v>1077</v>
      </c>
      <c r="B429" t="s">
        <v>1078</v>
      </c>
      <c r="C429" t="s">
        <v>79</v>
      </c>
    </row>
    <row r="430" spans="1:3" x14ac:dyDescent="0.55000000000000004">
      <c r="A430" t="s">
        <v>1079</v>
      </c>
      <c r="B430" t="s">
        <v>1080</v>
      </c>
      <c r="C430" t="s">
        <v>1081</v>
      </c>
    </row>
    <row r="431" spans="1:3" x14ac:dyDescent="0.55000000000000004">
      <c r="A431" t="s">
        <v>1082</v>
      </c>
      <c r="B431" t="s">
        <v>1083</v>
      </c>
      <c r="C431" t="s">
        <v>79</v>
      </c>
    </row>
    <row r="432" spans="1:3" x14ac:dyDescent="0.55000000000000004">
      <c r="A432" t="s">
        <v>1084</v>
      </c>
      <c r="B432" t="s">
        <v>1085</v>
      </c>
      <c r="C432" t="s">
        <v>1081</v>
      </c>
    </row>
    <row r="433" spans="1:3" x14ac:dyDescent="0.55000000000000004">
      <c r="A433" t="s">
        <v>1086</v>
      </c>
      <c r="B433" t="s">
        <v>1087</v>
      </c>
      <c r="C433" t="s">
        <v>79</v>
      </c>
    </row>
    <row r="434" spans="1:3" x14ac:dyDescent="0.55000000000000004">
      <c r="A434" t="s">
        <v>1088</v>
      </c>
      <c r="B434" t="s">
        <v>1089</v>
      </c>
      <c r="C434" t="s">
        <v>1090</v>
      </c>
    </row>
    <row r="435" spans="1:3" x14ac:dyDescent="0.55000000000000004">
      <c r="A435" t="s">
        <v>1091</v>
      </c>
      <c r="B435" t="s">
        <v>1092</v>
      </c>
      <c r="C435" t="s">
        <v>79</v>
      </c>
    </row>
    <row r="436" spans="1:3" x14ac:dyDescent="0.55000000000000004">
      <c r="A436" t="s">
        <v>1093</v>
      </c>
      <c r="B436" t="s">
        <v>1094</v>
      </c>
      <c r="C436" t="s">
        <v>1090</v>
      </c>
    </row>
    <row r="437" spans="1:3" x14ac:dyDescent="0.55000000000000004">
      <c r="A437" t="s">
        <v>1095</v>
      </c>
      <c r="B437" t="s">
        <v>1096</v>
      </c>
      <c r="C437" t="s">
        <v>79</v>
      </c>
    </row>
    <row r="438" spans="1:3" x14ac:dyDescent="0.55000000000000004">
      <c r="A438" t="s">
        <v>1097</v>
      </c>
      <c r="B438" t="s">
        <v>1098</v>
      </c>
      <c r="C438" t="s">
        <v>1099</v>
      </c>
    </row>
    <row r="439" spans="1:3" x14ac:dyDescent="0.55000000000000004">
      <c r="A439" t="s">
        <v>1100</v>
      </c>
      <c r="B439" t="s">
        <v>1101</v>
      </c>
      <c r="C439" t="s">
        <v>79</v>
      </c>
    </row>
    <row r="440" spans="1:3" x14ac:dyDescent="0.55000000000000004">
      <c r="A440" t="s">
        <v>1102</v>
      </c>
      <c r="B440" t="s">
        <v>1103</v>
      </c>
      <c r="C440" t="s">
        <v>1104</v>
      </c>
    </row>
    <row r="441" spans="1:3" x14ac:dyDescent="0.55000000000000004">
      <c r="A441" t="s">
        <v>1105</v>
      </c>
      <c r="B441" t="s">
        <v>1106</v>
      </c>
      <c r="C441" t="s">
        <v>79</v>
      </c>
    </row>
    <row r="442" spans="1:3" x14ac:dyDescent="0.55000000000000004">
      <c r="A442" t="s">
        <v>1107</v>
      </c>
      <c r="B442" t="s">
        <v>1108</v>
      </c>
      <c r="C442" t="s">
        <v>1109</v>
      </c>
    </row>
    <row r="443" spans="1:3" x14ac:dyDescent="0.55000000000000004">
      <c r="A443" t="s">
        <v>1110</v>
      </c>
      <c r="B443" t="s">
        <v>1111</v>
      </c>
      <c r="C443" t="s">
        <v>79</v>
      </c>
    </row>
    <row r="444" spans="1:3" x14ac:dyDescent="0.55000000000000004">
      <c r="A444" t="s">
        <v>1112</v>
      </c>
      <c r="B444" t="s">
        <v>1113</v>
      </c>
      <c r="C444" t="s">
        <v>1114</v>
      </c>
    </row>
    <row r="445" spans="1:3" x14ac:dyDescent="0.55000000000000004">
      <c r="A445" t="s">
        <v>1115</v>
      </c>
      <c r="B445" t="s">
        <v>1116</v>
      </c>
      <c r="C445" t="s">
        <v>79</v>
      </c>
    </row>
    <row r="446" spans="1:3" x14ac:dyDescent="0.55000000000000004">
      <c r="A446" t="s">
        <v>1117</v>
      </c>
      <c r="B446" t="s">
        <v>1118</v>
      </c>
      <c r="C446" t="s">
        <v>1114</v>
      </c>
    </row>
    <row r="447" spans="1:3" x14ac:dyDescent="0.55000000000000004">
      <c r="A447" t="s">
        <v>1119</v>
      </c>
      <c r="B447" t="s">
        <v>1120</v>
      </c>
      <c r="C447" t="s">
        <v>79</v>
      </c>
    </row>
    <row r="448" spans="1:3" x14ac:dyDescent="0.55000000000000004">
      <c r="A448" t="s">
        <v>1121</v>
      </c>
      <c r="B448" t="s">
        <v>1122</v>
      </c>
      <c r="C448" t="s">
        <v>1123</v>
      </c>
    </row>
    <row r="449" spans="1:3" x14ac:dyDescent="0.55000000000000004">
      <c r="A449" t="s">
        <v>1124</v>
      </c>
      <c r="B449" t="s">
        <v>1125</v>
      </c>
      <c r="C449" t="s">
        <v>79</v>
      </c>
    </row>
    <row r="450" spans="1:3" x14ac:dyDescent="0.55000000000000004">
      <c r="A450" t="s">
        <v>1126</v>
      </c>
      <c r="B450" t="s">
        <v>1127</v>
      </c>
      <c r="C450" t="s">
        <v>1128</v>
      </c>
    </row>
    <row r="451" spans="1:3" x14ac:dyDescent="0.55000000000000004">
      <c r="A451" t="s">
        <v>1129</v>
      </c>
      <c r="B451" t="s">
        <v>1130</v>
      </c>
      <c r="C451" t="s">
        <v>79</v>
      </c>
    </row>
    <row r="452" spans="1:3" x14ac:dyDescent="0.55000000000000004">
      <c r="A452" t="s">
        <v>1131</v>
      </c>
      <c r="B452" t="s">
        <v>1132</v>
      </c>
      <c r="C452" t="s">
        <v>1133</v>
      </c>
    </row>
    <row r="453" spans="1:3" x14ac:dyDescent="0.55000000000000004">
      <c r="A453" t="s">
        <v>1134</v>
      </c>
      <c r="B453" t="s">
        <v>1135</v>
      </c>
      <c r="C453" t="s">
        <v>79</v>
      </c>
    </row>
    <row r="454" spans="1:3" x14ac:dyDescent="0.55000000000000004">
      <c r="A454" t="s">
        <v>1136</v>
      </c>
      <c r="B454" t="s">
        <v>1137</v>
      </c>
      <c r="C454" t="s">
        <v>1133</v>
      </c>
    </row>
    <row r="455" spans="1:3" x14ac:dyDescent="0.55000000000000004">
      <c r="A455" t="s">
        <v>1138</v>
      </c>
      <c r="B455" t="s">
        <v>1139</v>
      </c>
      <c r="C455" t="s">
        <v>79</v>
      </c>
    </row>
    <row r="456" spans="1:3" x14ac:dyDescent="0.55000000000000004">
      <c r="A456" t="s">
        <v>1140</v>
      </c>
      <c r="B456" t="s">
        <v>1141</v>
      </c>
      <c r="C456" t="s">
        <v>1133</v>
      </c>
    </row>
    <row r="457" spans="1:3" x14ac:dyDescent="0.55000000000000004">
      <c r="A457" t="s">
        <v>1142</v>
      </c>
      <c r="B457" t="s">
        <v>1143</v>
      </c>
      <c r="C457" t="s">
        <v>79</v>
      </c>
    </row>
    <row r="458" spans="1:3" x14ac:dyDescent="0.55000000000000004">
      <c r="A458" t="s">
        <v>1144</v>
      </c>
      <c r="B458" t="s">
        <v>1145</v>
      </c>
      <c r="C458" t="s">
        <v>1146</v>
      </c>
    </row>
    <row r="459" spans="1:3" x14ac:dyDescent="0.55000000000000004">
      <c r="A459" t="s">
        <v>1147</v>
      </c>
      <c r="B459" t="s">
        <v>1148</v>
      </c>
      <c r="C459" t="s">
        <v>79</v>
      </c>
    </row>
    <row r="460" spans="1:3" x14ac:dyDescent="0.55000000000000004">
      <c r="A460" t="s">
        <v>1149</v>
      </c>
      <c r="B460" t="s">
        <v>1150</v>
      </c>
      <c r="C460" t="s">
        <v>1151</v>
      </c>
    </row>
    <row r="461" spans="1:3" x14ac:dyDescent="0.55000000000000004">
      <c r="A461" t="s">
        <v>1152</v>
      </c>
      <c r="B461" t="s">
        <v>1153</v>
      </c>
      <c r="C461" t="s">
        <v>79</v>
      </c>
    </row>
    <row r="462" spans="1:3" x14ac:dyDescent="0.55000000000000004">
      <c r="A462" t="s">
        <v>1154</v>
      </c>
      <c r="B462" t="s">
        <v>1155</v>
      </c>
      <c r="C462" t="s">
        <v>1156</v>
      </c>
    </row>
    <row r="463" spans="1:3" x14ac:dyDescent="0.55000000000000004">
      <c r="A463" t="s">
        <v>1157</v>
      </c>
      <c r="B463" t="s">
        <v>1158</v>
      </c>
      <c r="C463" t="s">
        <v>79</v>
      </c>
    </row>
    <row r="464" spans="1:3" x14ac:dyDescent="0.55000000000000004">
      <c r="A464" t="s">
        <v>1159</v>
      </c>
      <c r="B464" t="s">
        <v>1160</v>
      </c>
      <c r="C464" t="s">
        <v>1156</v>
      </c>
    </row>
    <row r="465" spans="1:3" x14ac:dyDescent="0.55000000000000004">
      <c r="A465" t="s">
        <v>1161</v>
      </c>
      <c r="B465" t="s">
        <v>1162</v>
      </c>
      <c r="C465" t="s">
        <v>79</v>
      </c>
    </row>
    <row r="466" spans="1:3" x14ac:dyDescent="0.55000000000000004">
      <c r="A466" t="s">
        <v>1163</v>
      </c>
      <c r="B466" t="s">
        <v>1164</v>
      </c>
      <c r="C466" t="s">
        <v>1156</v>
      </c>
    </row>
    <row r="467" spans="1:3" x14ac:dyDescent="0.55000000000000004">
      <c r="A467" t="s">
        <v>1165</v>
      </c>
      <c r="B467" t="s">
        <v>1166</v>
      </c>
      <c r="C467" t="s">
        <v>79</v>
      </c>
    </row>
    <row r="468" spans="1:3" x14ac:dyDescent="0.55000000000000004">
      <c r="A468" t="s">
        <v>1167</v>
      </c>
      <c r="B468" t="s">
        <v>1168</v>
      </c>
      <c r="C468" t="s">
        <v>1169</v>
      </c>
    </row>
    <row r="469" spans="1:3" x14ac:dyDescent="0.55000000000000004">
      <c r="A469" t="s">
        <v>1170</v>
      </c>
      <c r="B469" t="s">
        <v>1171</v>
      </c>
      <c r="C469" t="s">
        <v>79</v>
      </c>
    </row>
    <row r="470" spans="1:3" x14ac:dyDescent="0.55000000000000004">
      <c r="A470" t="s">
        <v>1172</v>
      </c>
      <c r="B470" t="s">
        <v>1173</v>
      </c>
      <c r="C470" t="s">
        <v>1174</v>
      </c>
    </row>
    <row r="471" spans="1:3" x14ac:dyDescent="0.55000000000000004">
      <c r="A471" t="s">
        <v>1175</v>
      </c>
      <c r="B471" t="s">
        <v>1176</v>
      </c>
      <c r="C471" t="s">
        <v>79</v>
      </c>
    </row>
    <row r="472" spans="1:3" x14ac:dyDescent="0.55000000000000004">
      <c r="A472" t="s">
        <v>1177</v>
      </c>
      <c r="B472" t="s">
        <v>1178</v>
      </c>
      <c r="C472" t="s">
        <v>1179</v>
      </c>
    </row>
    <row r="473" spans="1:3" x14ac:dyDescent="0.55000000000000004">
      <c r="A473" t="s">
        <v>1180</v>
      </c>
      <c r="B473" t="s">
        <v>1181</v>
      </c>
      <c r="C473" t="s">
        <v>79</v>
      </c>
    </row>
    <row r="474" spans="1:3" x14ac:dyDescent="0.55000000000000004">
      <c r="A474" t="s">
        <v>1182</v>
      </c>
      <c r="B474" t="s">
        <v>1183</v>
      </c>
      <c r="C474" t="s">
        <v>1184</v>
      </c>
    </row>
    <row r="475" spans="1:3" x14ac:dyDescent="0.55000000000000004">
      <c r="A475" t="s">
        <v>1185</v>
      </c>
      <c r="B475" t="s">
        <v>1186</v>
      </c>
      <c r="C475" t="s">
        <v>79</v>
      </c>
    </row>
    <row r="476" spans="1:3" x14ac:dyDescent="0.55000000000000004">
      <c r="A476" t="s">
        <v>1187</v>
      </c>
      <c r="B476" t="s">
        <v>1188</v>
      </c>
      <c r="C476" t="s">
        <v>1184</v>
      </c>
    </row>
    <row r="477" spans="1:3" x14ac:dyDescent="0.55000000000000004">
      <c r="A477" t="s">
        <v>1189</v>
      </c>
      <c r="B477" t="s">
        <v>1190</v>
      </c>
      <c r="C477" t="s">
        <v>79</v>
      </c>
    </row>
    <row r="478" spans="1:3" x14ac:dyDescent="0.55000000000000004">
      <c r="A478" t="s">
        <v>1191</v>
      </c>
      <c r="B478" t="s">
        <v>1192</v>
      </c>
      <c r="C478" t="s">
        <v>1184</v>
      </c>
    </row>
    <row r="479" spans="1:3" x14ac:dyDescent="0.55000000000000004">
      <c r="A479" t="s">
        <v>1193</v>
      </c>
      <c r="B479" t="s">
        <v>1194</v>
      </c>
      <c r="C479" t="s">
        <v>79</v>
      </c>
    </row>
    <row r="480" spans="1:3" x14ac:dyDescent="0.55000000000000004">
      <c r="A480" t="s">
        <v>1195</v>
      </c>
      <c r="B480" t="s">
        <v>1196</v>
      </c>
      <c r="C480" t="s">
        <v>1197</v>
      </c>
    </row>
    <row r="481" spans="1:3" x14ac:dyDescent="0.55000000000000004">
      <c r="A481" t="s">
        <v>1198</v>
      </c>
      <c r="B481" t="s">
        <v>1199</v>
      </c>
      <c r="C481" t="s">
        <v>79</v>
      </c>
    </row>
    <row r="482" spans="1:3" x14ac:dyDescent="0.55000000000000004">
      <c r="A482" t="s">
        <v>1200</v>
      </c>
      <c r="B482" t="s">
        <v>1201</v>
      </c>
      <c r="C482" t="s">
        <v>1202</v>
      </c>
    </row>
    <row r="483" spans="1:3" x14ac:dyDescent="0.55000000000000004">
      <c r="A483" t="s">
        <v>1203</v>
      </c>
      <c r="B483" t="s">
        <v>1204</v>
      </c>
      <c r="C483" t="s">
        <v>79</v>
      </c>
    </row>
    <row r="484" spans="1:3" x14ac:dyDescent="0.55000000000000004">
      <c r="A484" t="s">
        <v>1205</v>
      </c>
      <c r="B484" t="s">
        <v>1206</v>
      </c>
      <c r="C484" t="s">
        <v>1207</v>
      </c>
    </row>
    <row r="485" spans="1:3" x14ac:dyDescent="0.55000000000000004">
      <c r="A485" t="s">
        <v>1208</v>
      </c>
      <c r="B485" t="s">
        <v>1209</v>
      </c>
      <c r="C485" t="s">
        <v>79</v>
      </c>
    </row>
    <row r="486" spans="1:3" x14ac:dyDescent="0.55000000000000004">
      <c r="A486" t="s">
        <v>1210</v>
      </c>
      <c r="B486" t="s">
        <v>1211</v>
      </c>
      <c r="C486" t="s">
        <v>1202</v>
      </c>
    </row>
    <row r="487" spans="1:3" x14ac:dyDescent="0.55000000000000004">
      <c r="A487" t="s">
        <v>1212</v>
      </c>
      <c r="B487" t="s">
        <v>1213</v>
      </c>
      <c r="C487" t="s">
        <v>79</v>
      </c>
    </row>
    <row r="488" spans="1:3" x14ac:dyDescent="0.55000000000000004">
      <c r="A488" t="s">
        <v>1214</v>
      </c>
      <c r="B488" t="s">
        <v>1215</v>
      </c>
      <c r="C488" t="s">
        <v>1202</v>
      </c>
    </row>
    <row r="489" spans="1:3" x14ac:dyDescent="0.55000000000000004">
      <c r="A489" t="s">
        <v>1216</v>
      </c>
      <c r="B489" t="s">
        <v>1217</v>
      </c>
      <c r="C489" t="s">
        <v>79</v>
      </c>
    </row>
    <row r="490" spans="1:3" x14ac:dyDescent="0.55000000000000004">
      <c r="A490" t="s">
        <v>1218</v>
      </c>
      <c r="B490" t="s">
        <v>1219</v>
      </c>
      <c r="C490" t="s">
        <v>1202</v>
      </c>
    </row>
    <row r="491" spans="1:3" x14ac:dyDescent="0.55000000000000004">
      <c r="A491" t="s">
        <v>1220</v>
      </c>
      <c r="B491" t="s">
        <v>1221</v>
      </c>
      <c r="C491" t="s">
        <v>79</v>
      </c>
    </row>
    <row r="492" spans="1:3" x14ac:dyDescent="0.55000000000000004">
      <c r="A492" t="s">
        <v>1222</v>
      </c>
      <c r="B492" t="s">
        <v>1223</v>
      </c>
      <c r="C492" t="s">
        <v>1224</v>
      </c>
    </row>
    <row r="493" spans="1:3" x14ac:dyDescent="0.55000000000000004">
      <c r="A493" t="s">
        <v>1225</v>
      </c>
      <c r="B493" t="s">
        <v>1226</v>
      </c>
      <c r="C493" t="s">
        <v>79</v>
      </c>
    </row>
    <row r="494" spans="1:3" x14ac:dyDescent="0.55000000000000004">
      <c r="A494" t="s">
        <v>1227</v>
      </c>
      <c r="B494" t="s">
        <v>1228</v>
      </c>
      <c r="C494" t="s">
        <v>1229</v>
      </c>
    </row>
    <row r="495" spans="1:3" x14ac:dyDescent="0.55000000000000004">
      <c r="A495" t="s">
        <v>1230</v>
      </c>
      <c r="B495" t="s">
        <v>1231</v>
      </c>
      <c r="C495" t="s">
        <v>79</v>
      </c>
    </row>
    <row r="496" spans="1:3" x14ac:dyDescent="0.55000000000000004">
      <c r="A496" t="s">
        <v>1232</v>
      </c>
      <c r="B496" t="s">
        <v>1233</v>
      </c>
      <c r="C496" t="s">
        <v>1234</v>
      </c>
    </row>
    <row r="497" spans="1:3" x14ac:dyDescent="0.55000000000000004">
      <c r="A497" t="s">
        <v>1235</v>
      </c>
      <c r="B497" t="s">
        <v>1236</v>
      </c>
      <c r="C497" t="s">
        <v>79</v>
      </c>
    </row>
    <row r="498" spans="1:3" x14ac:dyDescent="0.55000000000000004">
      <c r="A498" t="s">
        <v>1237</v>
      </c>
      <c r="B498" t="s">
        <v>1238</v>
      </c>
      <c r="C498" t="s">
        <v>1239</v>
      </c>
    </row>
    <row r="499" spans="1:3" x14ac:dyDescent="0.55000000000000004">
      <c r="A499" t="s">
        <v>1240</v>
      </c>
      <c r="B499" t="s">
        <v>1241</v>
      </c>
      <c r="C499" t="s">
        <v>79</v>
      </c>
    </row>
    <row r="500" spans="1:3" x14ac:dyDescent="0.55000000000000004">
      <c r="A500" t="s">
        <v>1242</v>
      </c>
      <c r="B500" t="s">
        <v>1243</v>
      </c>
      <c r="C500" t="s">
        <v>1244</v>
      </c>
    </row>
    <row r="501" spans="1:3" x14ac:dyDescent="0.55000000000000004">
      <c r="A501" t="s">
        <v>1245</v>
      </c>
      <c r="B501" t="s">
        <v>1246</v>
      </c>
      <c r="C501" t="s">
        <v>79</v>
      </c>
    </row>
    <row r="502" spans="1:3" x14ac:dyDescent="0.55000000000000004">
      <c r="A502" t="s">
        <v>1247</v>
      </c>
      <c r="B502" t="s">
        <v>1248</v>
      </c>
      <c r="C502" t="s">
        <v>1249</v>
      </c>
    </row>
    <row r="503" spans="1:3" x14ac:dyDescent="0.55000000000000004">
      <c r="A503" t="s">
        <v>1250</v>
      </c>
      <c r="B503" t="s">
        <v>1251</v>
      </c>
      <c r="C503" t="s">
        <v>79</v>
      </c>
    </row>
    <row r="504" spans="1:3" x14ac:dyDescent="0.55000000000000004">
      <c r="A504" t="s">
        <v>1252</v>
      </c>
      <c r="B504" t="s">
        <v>1253</v>
      </c>
      <c r="C504" t="s">
        <v>1249</v>
      </c>
    </row>
    <row r="505" spans="1:3" x14ac:dyDescent="0.55000000000000004">
      <c r="A505" t="s">
        <v>1254</v>
      </c>
      <c r="B505" t="s">
        <v>1255</v>
      </c>
      <c r="C505" t="s">
        <v>79</v>
      </c>
    </row>
    <row r="506" spans="1:3" x14ac:dyDescent="0.55000000000000004">
      <c r="A506" t="s">
        <v>1256</v>
      </c>
      <c r="B506" t="s">
        <v>1257</v>
      </c>
      <c r="C506" t="s">
        <v>1258</v>
      </c>
    </row>
    <row r="507" spans="1:3" x14ac:dyDescent="0.55000000000000004">
      <c r="A507" t="s">
        <v>1259</v>
      </c>
      <c r="B507" t="s">
        <v>1260</v>
      </c>
      <c r="C507" t="s">
        <v>79</v>
      </c>
    </row>
    <row r="508" spans="1:3" x14ac:dyDescent="0.55000000000000004">
      <c r="A508" t="s">
        <v>1261</v>
      </c>
      <c r="B508" t="s">
        <v>1262</v>
      </c>
      <c r="C508" t="s">
        <v>1263</v>
      </c>
    </row>
    <row r="509" spans="1:3" x14ac:dyDescent="0.55000000000000004">
      <c r="A509" t="s">
        <v>1264</v>
      </c>
      <c r="B509" t="s">
        <v>1265</v>
      </c>
      <c r="C509" t="s">
        <v>79</v>
      </c>
    </row>
    <row r="510" spans="1:3" x14ac:dyDescent="0.55000000000000004">
      <c r="A510" t="s">
        <v>1266</v>
      </c>
      <c r="B510" t="s">
        <v>1267</v>
      </c>
      <c r="C510" t="s">
        <v>1268</v>
      </c>
    </row>
    <row r="511" spans="1:3" x14ac:dyDescent="0.55000000000000004">
      <c r="A511" t="s">
        <v>1269</v>
      </c>
      <c r="B511" t="s">
        <v>1270</v>
      </c>
      <c r="C511" t="s">
        <v>79</v>
      </c>
    </row>
    <row r="512" spans="1:3" x14ac:dyDescent="0.55000000000000004">
      <c r="A512" t="s">
        <v>1271</v>
      </c>
      <c r="B512" t="s">
        <v>1272</v>
      </c>
      <c r="C512" t="s">
        <v>1273</v>
      </c>
    </row>
    <row r="513" spans="1:3" x14ac:dyDescent="0.55000000000000004">
      <c r="A513" t="s">
        <v>1274</v>
      </c>
      <c r="B513" t="s">
        <v>1275</v>
      </c>
      <c r="C513" t="s">
        <v>79</v>
      </c>
    </row>
    <row r="514" spans="1:3" x14ac:dyDescent="0.55000000000000004">
      <c r="A514" t="s">
        <v>1276</v>
      </c>
      <c r="B514" t="s">
        <v>1277</v>
      </c>
      <c r="C514" t="s">
        <v>1278</v>
      </c>
    </row>
    <row r="515" spans="1:3" x14ac:dyDescent="0.55000000000000004">
      <c r="A515" t="s">
        <v>1279</v>
      </c>
      <c r="B515" t="s">
        <v>1280</v>
      </c>
      <c r="C515" t="s">
        <v>79</v>
      </c>
    </row>
    <row r="516" spans="1:3" x14ac:dyDescent="0.55000000000000004">
      <c r="A516" t="s">
        <v>1281</v>
      </c>
      <c r="B516" t="s">
        <v>1282</v>
      </c>
      <c r="C516" t="s">
        <v>1283</v>
      </c>
    </row>
    <row r="517" spans="1:3" x14ac:dyDescent="0.55000000000000004">
      <c r="A517" t="s">
        <v>1284</v>
      </c>
      <c r="B517" t="s">
        <v>1285</v>
      </c>
      <c r="C517" t="s">
        <v>79</v>
      </c>
    </row>
    <row r="518" spans="1:3" x14ac:dyDescent="0.55000000000000004">
      <c r="A518" t="s">
        <v>1286</v>
      </c>
      <c r="B518" t="s">
        <v>1287</v>
      </c>
      <c r="C518" t="s">
        <v>1288</v>
      </c>
    </row>
    <row r="519" spans="1:3" x14ac:dyDescent="0.55000000000000004">
      <c r="A519" t="s">
        <v>1289</v>
      </c>
      <c r="B519" t="s">
        <v>1290</v>
      </c>
      <c r="C519" t="s">
        <v>79</v>
      </c>
    </row>
    <row r="520" spans="1:3" x14ac:dyDescent="0.55000000000000004">
      <c r="A520" t="s">
        <v>1291</v>
      </c>
      <c r="B520" t="s">
        <v>1292</v>
      </c>
      <c r="C520" t="s">
        <v>1293</v>
      </c>
    </row>
    <row r="521" spans="1:3" x14ac:dyDescent="0.55000000000000004">
      <c r="A521" t="s">
        <v>1294</v>
      </c>
      <c r="B521" t="s">
        <v>1295</v>
      </c>
      <c r="C521" t="s">
        <v>79</v>
      </c>
    </row>
    <row r="522" spans="1:3" x14ac:dyDescent="0.55000000000000004">
      <c r="A522" t="s">
        <v>1296</v>
      </c>
      <c r="B522" t="s">
        <v>1297</v>
      </c>
      <c r="C522" t="s">
        <v>1298</v>
      </c>
    </row>
    <row r="523" spans="1:3" x14ac:dyDescent="0.55000000000000004">
      <c r="A523" t="s">
        <v>1299</v>
      </c>
      <c r="B523" t="s">
        <v>1300</v>
      </c>
      <c r="C523" t="s">
        <v>79</v>
      </c>
    </row>
    <row r="524" spans="1:3" x14ac:dyDescent="0.55000000000000004">
      <c r="A524" t="s">
        <v>1301</v>
      </c>
      <c r="B524" t="s">
        <v>1302</v>
      </c>
      <c r="C524" t="s">
        <v>1303</v>
      </c>
    </row>
    <row r="525" spans="1:3" x14ac:dyDescent="0.55000000000000004">
      <c r="A525" t="s">
        <v>1304</v>
      </c>
      <c r="B525" t="s">
        <v>1305</v>
      </c>
      <c r="C525" t="s">
        <v>79</v>
      </c>
    </row>
    <row r="526" spans="1:3" x14ac:dyDescent="0.55000000000000004">
      <c r="A526" t="s">
        <v>1306</v>
      </c>
      <c r="B526" t="s">
        <v>1307</v>
      </c>
      <c r="C526" t="s">
        <v>1308</v>
      </c>
    </row>
    <row r="527" spans="1:3" x14ac:dyDescent="0.55000000000000004">
      <c r="A527" t="s">
        <v>1309</v>
      </c>
      <c r="B527" t="s">
        <v>1310</v>
      </c>
      <c r="C527" t="s">
        <v>79</v>
      </c>
    </row>
    <row r="528" spans="1:3" x14ac:dyDescent="0.55000000000000004">
      <c r="A528" t="s">
        <v>1311</v>
      </c>
      <c r="B528" t="s">
        <v>1312</v>
      </c>
      <c r="C528" t="s">
        <v>1313</v>
      </c>
    </row>
    <row r="529" spans="1:3" x14ac:dyDescent="0.55000000000000004">
      <c r="A529" t="s">
        <v>1314</v>
      </c>
      <c r="B529" t="s">
        <v>1315</v>
      </c>
      <c r="C529" t="s">
        <v>79</v>
      </c>
    </row>
    <row r="530" spans="1:3" x14ac:dyDescent="0.55000000000000004">
      <c r="A530" t="s">
        <v>1316</v>
      </c>
      <c r="B530" t="s">
        <v>1317</v>
      </c>
      <c r="C530" t="s">
        <v>1318</v>
      </c>
    </row>
    <row r="531" spans="1:3" x14ac:dyDescent="0.55000000000000004">
      <c r="A531" t="s">
        <v>1319</v>
      </c>
      <c r="B531" t="s">
        <v>1320</v>
      </c>
      <c r="C531" t="s">
        <v>79</v>
      </c>
    </row>
    <row r="532" spans="1:3" x14ac:dyDescent="0.55000000000000004">
      <c r="A532" t="s">
        <v>1321</v>
      </c>
      <c r="B532" t="s">
        <v>1322</v>
      </c>
      <c r="C532" t="s">
        <v>1323</v>
      </c>
    </row>
    <row r="533" spans="1:3" x14ac:dyDescent="0.55000000000000004">
      <c r="A533" t="s">
        <v>1324</v>
      </c>
      <c r="B533" t="s">
        <v>1325</v>
      </c>
      <c r="C533" t="s">
        <v>79</v>
      </c>
    </row>
    <row r="534" spans="1:3" x14ac:dyDescent="0.55000000000000004">
      <c r="A534" t="s">
        <v>1326</v>
      </c>
      <c r="B534" t="s">
        <v>1327</v>
      </c>
      <c r="C534" t="s">
        <v>1323</v>
      </c>
    </row>
    <row r="535" spans="1:3" x14ac:dyDescent="0.55000000000000004">
      <c r="A535" t="s">
        <v>1328</v>
      </c>
      <c r="B535" t="s">
        <v>1329</v>
      </c>
      <c r="C535" t="s">
        <v>79</v>
      </c>
    </row>
    <row r="536" spans="1:3" x14ac:dyDescent="0.55000000000000004">
      <c r="A536" t="s">
        <v>1330</v>
      </c>
      <c r="B536" t="s">
        <v>1331</v>
      </c>
      <c r="C536" t="s">
        <v>1332</v>
      </c>
    </row>
    <row r="537" spans="1:3" x14ac:dyDescent="0.55000000000000004">
      <c r="A537" t="s">
        <v>1333</v>
      </c>
      <c r="B537" t="s">
        <v>1334</v>
      </c>
      <c r="C537" t="s">
        <v>79</v>
      </c>
    </row>
    <row r="538" spans="1:3" x14ac:dyDescent="0.55000000000000004">
      <c r="A538" t="s">
        <v>1335</v>
      </c>
      <c r="B538" t="s">
        <v>1336</v>
      </c>
      <c r="C538" t="s">
        <v>1337</v>
      </c>
    </row>
    <row r="539" spans="1:3" x14ac:dyDescent="0.55000000000000004">
      <c r="A539" t="s">
        <v>1338</v>
      </c>
      <c r="B539" t="s">
        <v>1339</v>
      </c>
      <c r="C539" t="s">
        <v>79</v>
      </c>
    </row>
    <row r="540" spans="1:3" x14ac:dyDescent="0.55000000000000004">
      <c r="A540" t="s">
        <v>1340</v>
      </c>
      <c r="B540" t="s">
        <v>1341</v>
      </c>
      <c r="C540" t="s">
        <v>1337</v>
      </c>
    </row>
    <row r="541" spans="1:3" x14ac:dyDescent="0.55000000000000004">
      <c r="A541" t="s">
        <v>1342</v>
      </c>
      <c r="B541" t="s">
        <v>1343</v>
      </c>
      <c r="C541" t="s">
        <v>79</v>
      </c>
    </row>
    <row r="542" spans="1:3" x14ac:dyDescent="0.55000000000000004">
      <c r="A542" t="s">
        <v>1344</v>
      </c>
      <c r="B542" t="s">
        <v>1345</v>
      </c>
      <c r="C542" t="s">
        <v>1346</v>
      </c>
    </row>
    <row r="543" spans="1:3" x14ac:dyDescent="0.55000000000000004">
      <c r="A543" t="s">
        <v>1347</v>
      </c>
      <c r="B543" t="s">
        <v>1348</v>
      </c>
      <c r="C543" t="s">
        <v>79</v>
      </c>
    </row>
    <row r="544" spans="1:3" x14ac:dyDescent="0.55000000000000004">
      <c r="A544" t="s">
        <v>1349</v>
      </c>
      <c r="B544" t="s">
        <v>1350</v>
      </c>
      <c r="C544" t="s">
        <v>1351</v>
      </c>
    </row>
    <row r="545" spans="1:3" x14ac:dyDescent="0.55000000000000004">
      <c r="A545" t="s">
        <v>1352</v>
      </c>
      <c r="B545" t="s">
        <v>1353</v>
      </c>
      <c r="C545" t="s">
        <v>79</v>
      </c>
    </row>
    <row r="546" spans="1:3" x14ac:dyDescent="0.55000000000000004">
      <c r="A546" t="s">
        <v>1354</v>
      </c>
      <c r="B546" t="s">
        <v>1355</v>
      </c>
      <c r="C546" t="s">
        <v>1351</v>
      </c>
    </row>
    <row r="547" spans="1:3" x14ac:dyDescent="0.55000000000000004">
      <c r="A547" t="s">
        <v>1356</v>
      </c>
      <c r="B547" t="s">
        <v>1357</v>
      </c>
      <c r="C547" t="s">
        <v>79</v>
      </c>
    </row>
    <row r="548" spans="1:3" x14ac:dyDescent="0.55000000000000004">
      <c r="A548" t="s">
        <v>1358</v>
      </c>
      <c r="B548" t="s">
        <v>1359</v>
      </c>
      <c r="C548" t="s">
        <v>1360</v>
      </c>
    </row>
    <row r="549" spans="1:3" x14ac:dyDescent="0.55000000000000004">
      <c r="A549" t="s">
        <v>1361</v>
      </c>
      <c r="B549" t="s">
        <v>1362</v>
      </c>
      <c r="C549" t="s">
        <v>79</v>
      </c>
    </row>
    <row r="550" spans="1:3" x14ac:dyDescent="0.55000000000000004">
      <c r="A550" t="s">
        <v>1363</v>
      </c>
      <c r="B550" t="s">
        <v>1364</v>
      </c>
      <c r="C550" t="s">
        <v>1365</v>
      </c>
    </row>
    <row r="551" spans="1:3" x14ac:dyDescent="0.55000000000000004">
      <c r="A551" t="s">
        <v>1366</v>
      </c>
      <c r="B551" t="s">
        <v>1367</v>
      </c>
      <c r="C551" t="s">
        <v>79</v>
      </c>
    </row>
    <row r="552" spans="1:3" x14ac:dyDescent="0.55000000000000004">
      <c r="A552" t="s">
        <v>1368</v>
      </c>
      <c r="B552" t="s">
        <v>1369</v>
      </c>
      <c r="C552" t="s">
        <v>1365</v>
      </c>
    </row>
    <row r="553" spans="1:3" x14ac:dyDescent="0.55000000000000004">
      <c r="A553" t="s">
        <v>1370</v>
      </c>
      <c r="B553" t="s">
        <v>1371</v>
      </c>
      <c r="C553" t="s">
        <v>79</v>
      </c>
    </row>
    <row r="554" spans="1:3" x14ac:dyDescent="0.55000000000000004">
      <c r="A554" t="s">
        <v>1372</v>
      </c>
      <c r="B554" t="s">
        <v>1373</v>
      </c>
      <c r="C554" t="s">
        <v>1374</v>
      </c>
    </row>
    <row r="555" spans="1:3" x14ac:dyDescent="0.55000000000000004">
      <c r="A555" t="s">
        <v>1375</v>
      </c>
      <c r="B555" t="s">
        <v>1376</v>
      </c>
      <c r="C555" t="s">
        <v>79</v>
      </c>
    </row>
    <row r="556" spans="1:3" x14ac:dyDescent="0.55000000000000004">
      <c r="A556" t="s">
        <v>1377</v>
      </c>
      <c r="B556" t="s">
        <v>1378</v>
      </c>
      <c r="C556" t="s">
        <v>1379</v>
      </c>
    </row>
    <row r="557" spans="1:3" x14ac:dyDescent="0.55000000000000004">
      <c r="A557" t="s">
        <v>1380</v>
      </c>
      <c r="B557" t="s">
        <v>1381</v>
      </c>
      <c r="C557" t="s">
        <v>79</v>
      </c>
    </row>
    <row r="558" spans="1:3" x14ac:dyDescent="0.55000000000000004">
      <c r="A558" t="s">
        <v>1382</v>
      </c>
      <c r="B558" t="s">
        <v>1383</v>
      </c>
      <c r="C558" t="s">
        <v>1384</v>
      </c>
    </row>
    <row r="559" spans="1:3" x14ac:dyDescent="0.55000000000000004">
      <c r="A559" t="s">
        <v>1385</v>
      </c>
      <c r="B559" t="s">
        <v>1386</v>
      </c>
      <c r="C559" t="s">
        <v>79</v>
      </c>
    </row>
    <row r="560" spans="1:3" x14ac:dyDescent="0.55000000000000004">
      <c r="A560" t="s">
        <v>1387</v>
      </c>
      <c r="B560" t="s">
        <v>1388</v>
      </c>
      <c r="C560" t="s">
        <v>1389</v>
      </c>
    </row>
    <row r="561" spans="1:3" x14ac:dyDescent="0.55000000000000004">
      <c r="A561" t="s">
        <v>1390</v>
      </c>
      <c r="B561" t="s">
        <v>1391</v>
      </c>
      <c r="C561" t="s">
        <v>79</v>
      </c>
    </row>
    <row r="562" spans="1:3" x14ac:dyDescent="0.55000000000000004">
      <c r="A562" t="s">
        <v>1392</v>
      </c>
      <c r="B562" t="s">
        <v>1393</v>
      </c>
      <c r="C562" t="s">
        <v>1394</v>
      </c>
    </row>
    <row r="563" spans="1:3" x14ac:dyDescent="0.55000000000000004">
      <c r="A563" t="s">
        <v>1395</v>
      </c>
      <c r="B563" t="s">
        <v>1396</v>
      </c>
      <c r="C563" t="s">
        <v>79</v>
      </c>
    </row>
    <row r="564" spans="1:3" x14ac:dyDescent="0.55000000000000004">
      <c r="A564" t="s">
        <v>1397</v>
      </c>
      <c r="B564" t="s">
        <v>1398</v>
      </c>
      <c r="C564" t="s">
        <v>1399</v>
      </c>
    </row>
    <row r="565" spans="1:3" x14ac:dyDescent="0.55000000000000004">
      <c r="A565" t="s">
        <v>1400</v>
      </c>
      <c r="B565" t="s">
        <v>1401</v>
      </c>
      <c r="C565" t="s">
        <v>79</v>
      </c>
    </row>
    <row r="566" spans="1:3" x14ac:dyDescent="0.55000000000000004">
      <c r="A566" t="s">
        <v>1402</v>
      </c>
      <c r="B566" t="s">
        <v>1403</v>
      </c>
      <c r="C566" t="s">
        <v>1394</v>
      </c>
    </row>
    <row r="567" spans="1:3" x14ac:dyDescent="0.55000000000000004">
      <c r="A567" t="s">
        <v>1404</v>
      </c>
      <c r="B567" t="s">
        <v>1405</v>
      </c>
      <c r="C567" t="s">
        <v>79</v>
      </c>
    </row>
    <row r="568" spans="1:3" x14ac:dyDescent="0.55000000000000004">
      <c r="A568" t="s">
        <v>1406</v>
      </c>
      <c r="B568" t="s">
        <v>1407</v>
      </c>
      <c r="C568" t="s">
        <v>1408</v>
      </c>
    </row>
    <row r="569" spans="1:3" x14ac:dyDescent="0.55000000000000004">
      <c r="A569" t="s">
        <v>1409</v>
      </c>
      <c r="B569" t="s">
        <v>1410</v>
      </c>
      <c r="C569" t="s">
        <v>79</v>
      </c>
    </row>
    <row r="570" spans="1:3" x14ac:dyDescent="0.55000000000000004">
      <c r="A570" t="s">
        <v>1411</v>
      </c>
      <c r="B570" t="s">
        <v>1412</v>
      </c>
      <c r="C570" t="s">
        <v>1413</v>
      </c>
    </row>
    <row r="571" spans="1:3" x14ac:dyDescent="0.55000000000000004">
      <c r="A571" t="s">
        <v>1414</v>
      </c>
      <c r="B571" t="s">
        <v>1415</v>
      </c>
      <c r="C571" t="s">
        <v>79</v>
      </c>
    </row>
    <row r="572" spans="1:3" x14ac:dyDescent="0.55000000000000004">
      <c r="A572" t="s">
        <v>1416</v>
      </c>
      <c r="B572" t="s">
        <v>1417</v>
      </c>
      <c r="C572" t="s">
        <v>1413</v>
      </c>
    </row>
    <row r="573" spans="1:3" x14ac:dyDescent="0.55000000000000004">
      <c r="A573" t="s">
        <v>1418</v>
      </c>
      <c r="B573" t="s">
        <v>1419</v>
      </c>
      <c r="C573" t="s">
        <v>79</v>
      </c>
    </row>
    <row r="574" spans="1:3" x14ac:dyDescent="0.55000000000000004">
      <c r="A574" t="s">
        <v>1420</v>
      </c>
      <c r="B574" t="s">
        <v>1421</v>
      </c>
      <c r="C574" t="s">
        <v>1422</v>
      </c>
    </row>
    <row r="575" spans="1:3" x14ac:dyDescent="0.55000000000000004">
      <c r="A575" t="s">
        <v>1423</v>
      </c>
      <c r="B575" t="s">
        <v>1424</v>
      </c>
      <c r="C575" t="s">
        <v>79</v>
      </c>
    </row>
    <row r="576" spans="1:3" x14ac:dyDescent="0.55000000000000004">
      <c r="A576" t="s">
        <v>1425</v>
      </c>
      <c r="B576" t="s">
        <v>1426</v>
      </c>
      <c r="C576" t="s">
        <v>1427</v>
      </c>
    </row>
    <row r="577" spans="1:3" x14ac:dyDescent="0.55000000000000004">
      <c r="A577" t="s">
        <v>1428</v>
      </c>
      <c r="B577" t="s">
        <v>1429</v>
      </c>
      <c r="C577" t="s">
        <v>79</v>
      </c>
    </row>
    <row r="578" spans="1:3" x14ac:dyDescent="0.55000000000000004">
      <c r="A578" t="s">
        <v>1430</v>
      </c>
      <c r="B578" t="s">
        <v>1431</v>
      </c>
      <c r="C578" t="s">
        <v>1432</v>
      </c>
    </row>
    <row r="579" spans="1:3" x14ac:dyDescent="0.55000000000000004">
      <c r="A579" t="s">
        <v>1433</v>
      </c>
      <c r="B579" t="s">
        <v>1434</v>
      </c>
      <c r="C579" t="s">
        <v>79</v>
      </c>
    </row>
    <row r="580" spans="1:3" x14ac:dyDescent="0.55000000000000004">
      <c r="A580" t="s">
        <v>1435</v>
      </c>
      <c r="B580" t="s">
        <v>1436</v>
      </c>
      <c r="C580" t="s">
        <v>1432</v>
      </c>
    </row>
    <row r="581" spans="1:3" x14ac:dyDescent="0.55000000000000004">
      <c r="A581" t="s">
        <v>1437</v>
      </c>
      <c r="B581" t="s">
        <v>1438</v>
      </c>
      <c r="C581" t="s">
        <v>79</v>
      </c>
    </row>
    <row r="582" spans="1:3" x14ac:dyDescent="0.55000000000000004">
      <c r="A582" t="s">
        <v>1439</v>
      </c>
      <c r="B582" t="s">
        <v>1440</v>
      </c>
      <c r="C582" t="s">
        <v>1441</v>
      </c>
    </row>
    <row r="583" spans="1:3" x14ac:dyDescent="0.55000000000000004">
      <c r="A583" t="s">
        <v>1442</v>
      </c>
      <c r="B583" t="s">
        <v>1443</v>
      </c>
      <c r="C583" t="s">
        <v>79</v>
      </c>
    </row>
    <row r="584" spans="1:3" x14ac:dyDescent="0.55000000000000004">
      <c r="A584" t="s">
        <v>1444</v>
      </c>
      <c r="B584" t="s">
        <v>1445</v>
      </c>
      <c r="C584" t="s">
        <v>1441</v>
      </c>
    </row>
    <row r="585" spans="1:3" x14ac:dyDescent="0.55000000000000004">
      <c r="A585" t="s">
        <v>1446</v>
      </c>
      <c r="B585" t="s">
        <v>1447</v>
      </c>
      <c r="C585" t="s">
        <v>79</v>
      </c>
    </row>
    <row r="586" spans="1:3" x14ac:dyDescent="0.55000000000000004">
      <c r="A586" t="s">
        <v>1448</v>
      </c>
      <c r="B586" t="s">
        <v>1449</v>
      </c>
      <c r="C586" t="s">
        <v>1450</v>
      </c>
    </row>
    <row r="587" spans="1:3" x14ac:dyDescent="0.55000000000000004">
      <c r="A587" t="s">
        <v>1451</v>
      </c>
      <c r="B587" t="s">
        <v>1452</v>
      </c>
      <c r="C587" t="s">
        <v>79</v>
      </c>
    </row>
    <row r="588" spans="1:3" x14ac:dyDescent="0.55000000000000004">
      <c r="A588" t="s">
        <v>1453</v>
      </c>
      <c r="B588" t="s">
        <v>1454</v>
      </c>
      <c r="C588" t="s">
        <v>1455</v>
      </c>
    </row>
    <row r="589" spans="1:3" x14ac:dyDescent="0.55000000000000004">
      <c r="A589" t="s">
        <v>1456</v>
      </c>
      <c r="B589" t="s">
        <v>1457</v>
      </c>
      <c r="C589" t="s">
        <v>79</v>
      </c>
    </row>
    <row r="590" spans="1:3" x14ac:dyDescent="0.55000000000000004">
      <c r="A590" t="s">
        <v>1458</v>
      </c>
      <c r="B590" t="s">
        <v>1459</v>
      </c>
      <c r="C590" t="s">
        <v>1460</v>
      </c>
    </row>
    <row r="591" spans="1:3" x14ac:dyDescent="0.55000000000000004">
      <c r="A591" t="s">
        <v>1461</v>
      </c>
      <c r="B591" t="s">
        <v>1462</v>
      </c>
      <c r="C591" t="s">
        <v>79</v>
      </c>
    </row>
    <row r="592" spans="1:3" x14ac:dyDescent="0.55000000000000004">
      <c r="A592" t="s">
        <v>1463</v>
      </c>
      <c r="B592" t="s">
        <v>1464</v>
      </c>
      <c r="C592" t="s">
        <v>1460</v>
      </c>
    </row>
    <row r="593" spans="1:3" x14ac:dyDescent="0.55000000000000004">
      <c r="A593" t="s">
        <v>1465</v>
      </c>
      <c r="B593" t="s">
        <v>1466</v>
      </c>
      <c r="C593" t="s">
        <v>79</v>
      </c>
    </row>
    <row r="594" spans="1:3" x14ac:dyDescent="0.55000000000000004">
      <c r="A594" t="s">
        <v>1467</v>
      </c>
      <c r="B594" t="s">
        <v>1468</v>
      </c>
      <c r="C594" t="s">
        <v>1469</v>
      </c>
    </row>
    <row r="595" spans="1:3" x14ac:dyDescent="0.55000000000000004">
      <c r="A595" t="s">
        <v>1470</v>
      </c>
      <c r="B595" t="s">
        <v>1471</v>
      </c>
      <c r="C595" t="s">
        <v>79</v>
      </c>
    </row>
    <row r="596" spans="1:3" x14ac:dyDescent="0.55000000000000004">
      <c r="A596" t="s">
        <v>1472</v>
      </c>
      <c r="B596" t="s">
        <v>1473</v>
      </c>
      <c r="C596" t="s">
        <v>1469</v>
      </c>
    </row>
    <row r="597" spans="1:3" x14ac:dyDescent="0.55000000000000004">
      <c r="A597" t="s">
        <v>1474</v>
      </c>
      <c r="B597" t="s">
        <v>1475</v>
      </c>
      <c r="C597" t="s">
        <v>79</v>
      </c>
    </row>
    <row r="598" spans="1:3" x14ac:dyDescent="0.55000000000000004">
      <c r="A598" t="s">
        <v>1476</v>
      </c>
      <c r="B598" t="s">
        <v>1477</v>
      </c>
      <c r="C598" t="s">
        <v>1478</v>
      </c>
    </row>
    <row r="599" spans="1:3" x14ac:dyDescent="0.55000000000000004">
      <c r="A599" t="s">
        <v>1479</v>
      </c>
      <c r="B599" t="s">
        <v>1480</v>
      </c>
      <c r="C599" t="s">
        <v>79</v>
      </c>
    </row>
    <row r="600" spans="1:3" x14ac:dyDescent="0.55000000000000004">
      <c r="A600" t="s">
        <v>1481</v>
      </c>
      <c r="B600" t="s">
        <v>1482</v>
      </c>
      <c r="C600" t="s">
        <v>1483</v>
      </c>
    </row>
    <row r="601" spans="1:3" x14ac:dyDescent="0.55000000000000004">
      <c r="A601" t="s">
        <v>1484</v>
      </c>
      <c r="B601" t="s">
        <v>1485</v>
      </c>
      <c r="C601" t="s">
        <v>79</v>
      </c>
    </row>
    <row r="602" spans="1:3" x14ac:dyDescent="0.55000000000000004">
      <c r="A602" t="s">
        <v>1486</v>
      </c>
      <c r="B602" t="s">
        <v>1487</v>
      </c>
      <c r="C602" t="s">
        <v>1488</v>
      </c>
    </row>
    <row r="603" spans="1:3" x14ac:dyDescent="0.55000000000000004">
      <c r="A603" t="s">
        <v>1489</v>
      </c>
      <c r="B603" t="s">
        <v>1490</v>
      </c>
      <c r="C603" t="s">
        <v>79</v>
      </c>
    </row>
    <row r="604" spans="1:3" x14ac:dyDescent="0.55000000000000004">
      <c r="A604" t="s">
        <v>1491</v>
      </c>
      <c r="B604" t="s">
        <v>1492</v>
      </c>
      <c r="C604" t="s">
        <v>1488</v>
      </c>
    </row>
    <row r="605" spans="1:3" x14ac:dyDescent="0.55000000000000004">
      <c r="A605" t="s">
        <v>1493</v>
      </c>
      <c r="B605" t="s">
        <v>1494</v>
      </c>
      <c r="C605" t="s">
        <v>79</v>
      </c>
    </row>
    <row r="606" spans="1:3" x14ac:dyDescent="0.55000000000000004">
      <c r="A606" t="s">
        <v>1495</v>
      </c>
      <c r="B606" t="s">
        <v>1496</v>
      </c>
      <c r="C606" t="s">
        <v>1497</v>
      </c>
    </row>
    <row r="607" spans="1:3" x14ac:dyDescent="0.55000000000000004">
      <c r="A607" t="s">
        <v>1498</v>
      </c>
      <c r="B607" t="s">
        <v>1499</v>
      </c>
      <c r="C607" t="s">
        <v>79</v>
      </c>
    </row>
    <row r="608" spans="1:3" x14ac:dyDescent="0.55000000000000004">
      <c r="A608" t="s">
        <v>1500</v>
      </c>
      <c r="B608" t="s">
        <v>1501</v>
      </c>
      <c r="C608" t="s">
        <v>1497</v>
      </c>
    </row>
    <row r="609" spans="1:3" x14ac:dyDescent="0.55000000000000004">
      <c r="A609" t="s">
        <v>1502</v>
      </c>
      <c r="B609" t="s">
        <v>1503</v>
      </c>
      <c r="C609" t="s">
        <v>79</v>
      </c>
    </row>
    <row r="610" spans="1:3" x14ac:dyDescent="0.55000000000000004">
      <c r="A610" t="s">
        <v>1504</v>
      </c>
      <c r="B610" t="s">
        <v>1505</v>
      </c>
      <c r="C610" t="s">
        <v>1506</v>
      </c>
    </row>
    <row r="611" spans="1:3" x14ac:dyDescent="0.55000000000000004">
      <c r="A611" t="s">
        <v>1507</v>
      </c>
      <c r="B611" t="s">
        <v>1508</v>
      </c>
      <c r="C611" t="s">
        <v>79</v>
      </c>
    </row>
    <row r="612" spans="1:3" x14ac:dyDescent="0.55000000000000004">
      <c r="A612" t="s">
        <v>1509</v>
      </c>
      <c r="B612" t="s">
        <v>1510</v>
      </c>
      <c r="C612" t="s">
        <v>1511</v>
      </c>
    </row>
    <row r="613" spans="1:3" x14ac:dyDescent="0.55000000000000004">
      <c r="A613" t="s">
        <v>1512</v>
      </c>
      <c r="B613" t="s">
        <v>1513</v>
      </c>
      <c r="C613" t="s">
        <v>79</v>
      </c>
    </row>
    <row r="614" spans="1:3" x14ac:dyDescent="0.55000000000000004">
      <c r="A614" t="s">
        <v>1514</v>
      </c>
      <c r="B614" t="s">
        <v>1515</v>
      </c>
      <c r="C614" t="s">
        <v>1516</v>
      </c>
    </row>
    <row r="615" spans="1:3" x14ac:dyDescent="0.55000000000000004">
      <c r="A615" t="s">
        <v>1517</v>
      </c>
      <c r="B615" t="s">
        <v>1518</v>
      </c>
      <c r="C615" t="s">
        <v>79</v>
      </c>
    </row>
    <row r="616" spans="1:3" x14ac:dyDescent="0.55000000000000004">
      <c r="A616" t="s">
        <v>1519</v>
      </c>
      <c r="B616" t="s">
        <v>1520</v>
      </c>
      <c r="C616" t="s">
        <v>1516</v>
      </c>
    </row>
    <row r="617" spans="1:3" x14ac:dyDescent="0.55000000000000004">
      <c r="A617" t="s">
        <v>1521</v>
      </c>
      <c r="B617" t="s">
        <v>1522</v>
      </c>
      <c r="C617" t="s">
        <v>79</v>
      </c>
    </row>
    <row r="618" spans="1:3" x14ac:dyDescent="0.55000000000000004">
      <c r="A618" t="s">
        <v>1523</v>
      </c>
      <c r="B618" t="s">
        <v>1524</v>
      </c>
      <c r="C618" t="s">
        <v>1525</v>
      </c>
    </row>
    <row r="619" spans="1:3" x14ac:dyDescent="0.55000000000000004">
      <c r="A619" t="s">
        <v>1526</v>
      </c>
      <c r="B619" t="s">
        <v>1527</v>
      </c>
      <c r="C619" t="s">
        <v>79</v>
      </c>
    </row>
    <row r="620" spans="1:3" x14ac:dyDescent="0.55000000000000004">
      <c r="A620" t="s">
        <v>1528</v>
      </c>
      <c r="B620" t="s">
        <v>1529</v>
      </c>
      <c r="C620" t="s">
        <v>1525</v>
      </c>
    </row>
    <row r="621" spans="1:3" x14ac:dyDescent="0.55000000000000004">
      <c r="A621" t="s">
        <v>1530</v>
      </c>
      <c r="B621" t="s">
        <v>1531</v>
      </c>
      <c r="C621" t="s">
        <v>79</v>
      </c>
    </row>
    <row r="622" spans="1:3" x14ac:dyDescent="0.55000000000000004">
      <c r="A622" t="s">
        <v>1532</v>
      </c>
      <c r="B622" t="s">
        <v>1533</v>
      </c>
      <c r="C622" t="s">
        <v>1534</v>
      </c>
    </row>
    <row r="623" spans="1:3" x14ac:dyDescent="0.55000000000000004">
      <c r="A623" t="s">
        <v>1535</v>
      </c>
      <c r="B623" t="s">
        <v>1536</v>
      </c>
      <c r="C623" t="s">
        <v>79</v>
      </c>
    </row>
    <row r="624" spans="1:3" x14ac:dyDescent="0.55000000000000004">
      <c r="A624" t="s">
        <v>1537</v>
      </c>
      <c r="B624" t="s">
        <v>1538</v>
      </c>
      <c r="C624" t="s">
        <v>1539</v>
      </c>
    </row>
    <row r="625" spans="1:3" x14ac:dyDescent="0.55000000000000004">
      <c r="A625" t="s">
        <v>1540</v>
      </c>
      <c r="B625" t="s">
        <v>1541</v>
      </c>
      <c r="C625" t="s">
        <v>79</v>
      </c>
    </row>
    <row r="626" spans="1:3" x14ac:dyDescent="0.55000000000000004">
      <c r="A626" t="s">
        <v>1542</v>
      </c>
      <c r="B626" t="s">
        <v>1543</v>
      </c>
      <c r="C626" t="s">
        <v>1544</v>
      </c>
    </row>
    <row r="627" spans="1:3" x14ac:dyDescent="0.55000000000000004">
      <c r="A627" t="s">
        <v>1545</v>
      </c>
      <c r="B627" t="s">
        <v>1546</v>
      </c>
      <c r="C627" t="s">
        <v>79</v>
      </c>
    </row>
    <row r="628" spans="1:3" x14ac:dyDescent="0.55000000000000004">
      <c r="A628" t="s">
        <v>1547</v>
      </c>
      <c r="B628" t="s">
        <v>1548</v>
      </c>
      <c r="C628" t="s">
        <v>1544</v>
      </c>
    </row>
    <row r="629" spans="1:3" x14ac:dyDescent="0.55000000000000004">
      <c r="A629" t="s">
        <v>1549</v>
      </c>
      <c r="B629" t="s">
        <v>1550</v>
      </c>
      <c r="C629" t="s">
        <v>79</v>
      </c>
    </row>
    <row r="630" spans="1:3" x14ac:dyDescent="0.55000000000000004">
      <c r="A630" t="s">
        <v>1551</v>
      </c>
      <c r="B630" t="s">
        <v>1552</v>
      </c>
      <c r="C630" t="s">
        <v>1553</v>
      </c>
    </row>
    <row r="631" spans="1:3" x14ac:dyDescent="0.55000000000000004">
      <c r="A631" t="s">
        <v>1554</v>
      </c>
      <c r="B631" t="s">
        <v>1555</v>
      </c>
      <c r="C631" t="s">
        <v>79</v>
      </c>
    </row>
    <row r="632" spans="1:3" x14ac:dyDescent="0.55000000000000004">
      <c r="A632" t="s">
        <v>1556</v>
      </c>
      <c r="B632" t="s">
        <v>1557</v>
      </c>
      <c r="C632" t="s">
        <v>1553</v>
      </c>
    </row>
    <row r="633" spans="1:3" x14ac:dyDescent="0.55000000000000004">
      <c r="A633" t="s">
        <v>1558</v>
      </c>
      <c r="B633" t="s">
        <v>1559</v>
      </c>
      <c r="C633" t="s">
        <v>79</v>
      </c>
    </row>
    <row r="634" spans="1:3" x14ac:dyDescent="0.55000000000000004">
      <c r="A634" t="s">
        <v>1560</v>
      </c>
      <c r="B634" t="s">
        <v>1561</v>
      </c>
      <c r="C634" t="s">
        <v>1562</v>
      </c>
    </row>
    <row r="635" spans="1:3" x14ac:dyDescent="0.55000000000000004">
      <c r="A635" t="s">
        <v>1563</v>
      </c>
      <c r="B635" t="s">
        <v>1564</v>
      </c>
      <c r="C635" t="s">
        <v>79</v>
      </c>
    </row>
    <row r="636" spans="1:3" x14ac:dyDescent="0.55000000000000004">
      <c r="A636" t="s">
        <v>1565</v>
      </c>
      <c r="B636" t="s">
        <v>1566</v>
      </c>
      <c r="C636" t="s">
        <v>1567</v>
      </c>
    </row>
    <row r="637" spans="1:3" x14ac:dyDescent="0.55000000000000004">
      <c r="A637" t="s">
        <v>1568</v>
      </c>
      <c r="B637" t="s">
        <v>1569</v>
      </c>
      <c r="C637" t="s">
        <v>79</v>
      </c>
    </row>
    <row r="638" spans="1:3" x14ac:dyDescent="0.55000000000000004">
      <c r="A638" t="s">
        <v>1570</v>
      </c>
      <c r="B638" t="s">
        <v>1571</v>
      </c>
      <c r="C638" t="s">
        <v>1572</v>
      </c>
    </row>
    <row r="639" spans="1:3" x14ac:dyDescent="0.55000000000000004">
      <c r="A639" t="s">
        <v>1573</v>
      </c>
      <c r="B639" t="s">
        <v>1574</v>
      </c>
      <c r="C639" t="s">
        <v>79</v>
      </c>
    </row>
    <row r="640" spans="1:3" x14ac:dyDescent="0.55000000000000004">
      <c r="A640" t="s">
        <v>1575</v>
      </c>
      <c r="B640" t="s">
        <v>1576</v>
      </c>
      <c r="C640" t="s">
        <v>1572</v>
      </c>
    </row>
    <row r="641" spans="1:3" x14ac:dyDescent="0.55000000000000004">
      <c r="A641" t="s">
        <v>1577</v>
      </c>
      <c r="B641" t="s">
        <v>1578</v>
      </c>
      <c r="C641" t="s">
        <v>79</v>
      </c>
    </row>
    <row r="642" spans="1:3" x14ac:dyDescent="0.55000000000000004">
      <c r="A642" t="s">
        <v>1579</v>
      </c>
      <c r="B642" t="s">
        <v>1580</v>
      </c>
      <c r="C642" t="s">
        <v>1581</v>
      </c>
    </row>
    <row r="643" spans="1:3" x14ac:dyDescent="0.55000000000000004">
      <c r="A643" t="s">
        <v>1582</v>
      </c>
      <c r="B643" t="s">
        <v>1583</v>
      </c>
      <c r="C643" t="s">
        <v>79</v>
      </c>
    </row>
    <row r="644" spans="1:3" x14ac:dyDescent="0.55000000000000004">
      <c r="A644" t="s">
        <v>1584</v>
      </c>
      <c r="B644" t="s">
        <v>1585</v>
      </c>
      <c r="C644" t="s">
        <v>1581</v>
      </c>
    </row>
    <row r="645" spans="1:3" x14ac:dyDescent="0.55000000000000004">
      <c r="A645" t="s">
        <v>1586</v>
      </c>
      <c r="B645" t="s">
        <v>1587</v>
      </c>
      <c r="C645" t="s">
        <v>79</v>
      </c>
    </row>
    <row r="646" spans="1:3" x14ac:dyDescent="0.55000000000000004">
      <c r="A646" t="s">
        <v>1588</v>
      </c>
      <c r="B646" t="s">
        <v>1589</v>
      </c>
      <c r="C646" t="s">
        <v>1590</v>
      </c>
    </row>
    <row r="647" spans="1:3" x14ac:dyDescent="0.55000000000000004">
      <c r="A647" t="s">
        <v>1591</v>
      </c>
      <c r="B647" t="s">
        <v>1592</v>
      </c>
      <c r="C647" t="s">
        <v>79</v>
      </c>
    </row>
    <row r="648" spans="1:3" x14ac:dyDescent="0.55000000000000004">
      <c r="A648" t="s">
        <v>1593</v>
      </c>
      <c r="B648" t="s">
        <v>1594</v>
      </c>
      <c r="C648" t="s">
        <v>1595</v>
      </c>
    </row>
    <row r="649" spans="1:3" x14ac:dyDescent="0.55000000000000004">
      <c r="A649" t="s">
        <v>1596</v>
      </c>
      <c r="B649" t="s">
        <v>1597</v>
      </c>
      <c r="C649" t="s">
        <v>79</v>
      </c>
    </row>
    <row r="650" spans="1:3" x14ac:dyDescent="0.55000000000000004">
      <c r="A650" t="s">
        <v>1598</v>
      </c>
      <c r="B650" t="s">
        <v>1599</v>
      </c>
      <c r="C650" t="s">
        <v>1600</v>
      </c>
    </row>
    <row r="651" spans="1:3" x14ac:dyDescent="0.55000000000000004">
      <c r="A651" t="s">
        <v>1601</v>
      </c>
      <c r="B651" t="s">
        <v>1602</v>
      </c>
      <c r="C651" t="s">
        <v>79</v>
      </c>
    </row>
    <row r="652" spans="1:3" x14ac:dyDescent="0.55000000000000004">
      <c r="A652" t="s">
        <v>1603</v>
      </c>
      <c r="B652" t="s">
        <v>1604</v>
      </c>
      <c r="C652" t="s">
        <v>1600</v>
      </c>
    </row>
    <row r="653" spans="1:3" x14ac:dyDescent="0.55000000000000004">
      <c r="A653" t="s">
        <v>1605</v>
      </c>
      <c r="B653" t="s">
        <v>1606</v>
      </c>
      <c r="C653" t="s">
        <v>79</v>
      </c>
    </row>
    <row r="654" spans="1:3" x14ac:dyDescent="0.55000000000000004">
      <c r="A654" t="s">
        <v>1607</v>
      </c>
      <c r="B654" t="s">
        <v>1608</v>
      </c>
      <c r="C654" t="s">
        <v>1609</v>
      </c>
    </row>
    <row r="655" spans="1:3" x14ac:dyDescent="0.55000000000000004">
      <c r="A655" t="s">
        <v>1610</v>
      </c>
      <c r="B655" t="s">
        <v>1611</v>
      </c>
      <c r="C655" t="s">
        <v>79</v>
      </c>
    </row>
    <row r="656" spans="1:3" x14ac:dyDescent="0.55000000000000004">
      <c r="A656" t="s">
        <v>1612</v>
      </c>
      <c r="B656" t="s">
        <v>1613</v>
      </c>
      <c r="C656" t="s">
        <v>1609</v>
      </c>
    </row>
    <row r="657" spans="1:3" x14ac:dyDescent="0.55000000000000004">
      <c r="A657" t="s">
        <v>1614</v>
      </c>
      <c r="B657" t="s">
        <v>1615</v>
      </c>
      <c r="C657" t="s">
        <v>79</v>
      </c>
    </row>
    <row r="658" spans="1:3" x14ac:dyDescent="0.55000000000000004">
      <c r="A658" t="s">
        <v>1616</v>
      </c>
      <c r="B658" t="s">
        <v>1617</v>
      </c>
      <c r="C658" t="s">
        <v>1618</v>
      </c>
    </row>
    <row r="659" spans="1:3" x14ac:dyDescent="0.55000000000000004">
      <c r="A659" t="s">
        <v>1619</v>
      </c>
      <c r="B659" t="s">
        <v>1620</v>
      </c>
      <c r="C659" t="s">
        <v>79</v>
      </c>
    </row>
    <row r="660" spans="1:3" x14ac:dyDescent="0.55000000000000004">
      <c r="A660" t="s">
        <v>1621</v>
      </c>
      <c r="B660" t="s">
        <v>1622</v>
      </c>
      <c r="C660" t="s">
        <v>1623</v>
      </c>
    </row>
    <row r="661" spans="1:3" x14ac:dyDescent="0.55000000000000004">
      <c r="A661" t="s">
        <v>1624</v>
      </c>
      <c r="B661" t="s">
        <v>1625</v>
      </c>
      <c r="C661" t="s">
        <v>79</v>
      </c>
    </row>
    <row r="662" spans="1:3" x14ac:dyDescent="0.55000000000000004">
      <c r="A662" t="s">
        <v>1626</v>
      </c>
      <c r="B662" t="s">
        <v>1627</v>
      </c>
      <c r="C662" t="s">
        <v>1628</v>
      </c>
    </row>
    <row r="663" spans="1:3" x14ac:dyDescent="0.55000000000000004">
      <c r="A663" t="s">
        <v>1629</v>
      </c>
      <c r="B663" t="s">
        <v>1630</v>
      </c>
      <c r="C663" t="s">
        <v>79</v>
      </c>
    </row>
    <row r="664" spans="1:3" x14ac:dyDescent="0.55000000000000004">
      <c r="A664" t="s">
        <v>1631</v>
      </c>
      <c r="B664" t="s">
        <v>1632</v>
      </c>
      <c r="C664" t="s">
        <v>1628</v>
      </c>
    </row>
    <row r="665" spans="1:3" x14ac:dyDescent="0.55000000000000004">
      <c r="A665" t="s">
        <v>1633</v>
      </c>
      <c r="B665" t="s">
        <v>1634</v>
      </c>
      <c r="C665" t="s">
        <v>79</v>
      </c>
    </row>
    <row r="666" spans="1:3" x14ac:dyDescent="0.55000000000000004">
      <c r="A666" t="s">
        <v>1635</v>
      </c>
      <c r="B666" t="s">
        <v>1636</v>
      </c>
      <c r="C666" t="s">
        <v>1637</v>
      </c>
    </row>
    <row r="667" spans="1:3" x14ac:dyDescent="0.55000000000000004">
      <c r="A667" t="s">
        <v>1638</v>
      </c>
      <c r="B667" t="s">
        <v>1639</v>
      </c>
      <c r="C667" t="s">
        <v>79</v>
      </c>
    </row>
    <row r="668" spans="1:3" x14ac:dyDescent="0.55000000000000004">
      <c r="A668" t="s">
        <v>1640</v>
      </c>
      <c r="B668" t="s">
        <v>1641</v>
      </c>
      <c r="C668" t="s">
        <v>1642</v>
      </c>
    </row>
    <row r="669" spans="1:3" x14ac:dyDescent="0.55000000000000004">
      <c r="A669" t="s">
        <v>1643</v>
      </c>
      <c r="B669" t="s">
        <v>1644</v>
      </c>
      <c r="C669" t="s">
        <v>79</v>
      </c>
    </row>
    <row r="670" spans="1:3" x14ac:dyDescent="0.55000000000000004">
      <c r="A670" t="s">
        <v>1645</v>
      </c>
      <c r="B670" t="s">
        <v>1646</v>
      </c>
      <c r="C670" t="s">
        <v>1647</v>
      </c>
    </row>
    <row r="671" spans="1:3" x14ac:dyDescent="0.55000000000000004">
      <c r="A671" t="s">
        <v>1648</v>
      </c>
      <c r="B671" t="s">
        <v>1649</v>
      </c>
      <c r="C671" t="s">
        <v>79</v>
      </c>
    </row>
    <row r="672" spans="1:3" x14ac:dyDescent="0.55000000000000004">
      <c r="A672" t="s">
        <v>1650</v>
      </c>
      <c r="B672" t="s">
        <v>1651</v>
      </c>
      <c r="C672" t="s">
        <v>1652</v>
      </c>
    </row>
    <row r="673" spans="1:3" x14ac:dyDescent="0.55000000000000004">
      <c r="A673" t="s">
        <v>1653</v>
      </c>
      <c r="B673" t="s">
        <v>1654</v>
      </c>
      <c r="C673" t="s">
        <v>79</v>
      </c>
    </row>
    <row r="674" spans="1:3" x14ac:dyDescent="0.55000000000000004">
      <c r="A674" t="s">
        <v>1655</v>
      </c>
      <c r="B674" t="s">
        <v>1656</v>
      </c>
      <c r="C674" t="s">
        <v>1657</v>
      </c>
    </row>
    <row r="675" spans="1:3" x14ac:dyDescent="0.55000000000000004">
      <c r="A675" t="s">
        <v>1658</v>
      </c>
      <c r="B675" t="s">
        <v>1659</v>
      </c>
      <c r="C675" t="s">
        <v>79</v>
      </c>
    </row>
    <row r="676" spans="1:3" x14ac:dyDescent="0.55000000000000004">
      <c r="A676" t="s">
        <v>1660</v>
      </c>
      <c r="B676" t="s">
        <v>1661</v>
      </c>
      <c r="C676" t="s">
        <v>1662</v>
      </c>
    </row>
    <row r="677" spans="1:3" x14ac:dyDescent="0.55000000000000004">
      <c r="A677" t="s">
        <v>1663</v>
      </c>
      <c r="B677" t="s">
        <v>1664</v>
      </c>
      <c r="C677" t="s">
        <v>79</v>
      </c>
    </row>
    <row r="678" spans="1:3" x14ac:dyDescent="0.55000000000000004">
      <c r="A678" t="s">
        <v>1665</v>
      </c>
      <c r="B678" t="s">
        <v>1666</v>
      </c>
      <c r="C678" t="s">
        <v>1667</v>
      </c>
    </row>
    <row r="679" spans="1:3" x14ac:dyDescent="0.55000000000000004">
      <c r="A679" t="s">
        <v>1668</v>
      </c>
      <c r="B679" t="s">
        <v>1669</v>
      </c>
      <c r="C679" t="s">
        <v>559</v>
      </c>
    </row>
    <row r="680" spans="1:3" x14ac:dyDescent="0.55000000000000004">
      <c r="A680" t="s">
        <v>1670</v>
      </c>
      <c r="B680" t="s">
        <v>1671</v>
      </c>
      <c r="C680" t="s">
        <v>1672</v>
      </c>
    </row>
    <row r="681" spans="1:3" x14ac:dyDescent="0.55000000000000004">
      <c r="A681" t="s">
        <v>1673</v>
      </c>
      <c r="B681" t="s">
        <v>1674</v>
      </c>
      <c r="C681" t="s">
        <v>1675</v>
      </c>
    </row>
    <row r="682" spans="1:3" x14ac:dyDescent="0.55000000000000004">
      <c r="A682" t="s">
        <v>1676</v>
      </c>
      <c r="B682" t="s">
        <v>1677</v>
      </c>
      <c r="C682" t="s">
        <v>1678</v>
      </c>
    </row>
    <row r="683" spans="1:3" x14ac:dyDescent="0.55000000000000004">
      <c r="A683" t="s">
        <v>1679</v>
      </c>
      <c r="B683" t="s">
        <v>1680</v>
      </c>
      <c r="C683" t="s">
        <v>1681</v>
      </c>
    </row>
    <row r="684" spans="1:3" x14ac:dyDescent="0.55000000000000004">
      <c r="A684" t="s">
        <v>1682</v>
      </c>
      <c r="B684" t="s">
        <v>1683</v>
      </c>
      <c r="C684" t="s">
        <v>1684</v>
      </c>
    </row>
    <row r="685" spans="1:3" x14ac:dyDescent="0.55000000000000004">
      <c r="A685" t="s">
        <v>1685</v>
      </c>
      <c r="B685" t="s">
        <v>1686</v>
      </c>
      <c r="C685" t="s">
        <v>1687</v>
      </c>
    </row>
    <row r="686" spans="1:3" x14ac:dyDescent="0.55000000000000004">
      <c r="A686" t="s">
        <v>1688</v>
      </c>
      <c r="B686" t="s">
        <v>1689</v>
      </c>
      <c r="C686" t="s">
        <v>1690</v>
      </c>
    </row>
    <row r="687" spans="1:3" x14ac:dyDescent="0.55000000000000004">
      <c r="A687" t="s">
        <v>1691</v>
      </c>
      <c r="B687" t="s">
        <v>1692</v>
      </c>
      <c r="C687" t="s">
        <v>1675</v>
      </c>
    </row>
    <row r="688" spans="1:3" x14ac:dyDescent="0.55000000000000004">
      <c r="A688" t="s">
        <v>1693</v>
      </c>
      <c r="B688" t="s">
        <v>1694</v>
      </c>
      <c r="C688" t="s">
        <v>1695</v>
      </c>
    </row>
    <row r="689" spans="1:3" x14ac:dyDescent="0.55000000000000004">
      <c r="A689" t="s">
        <v>1696</v>
      </c>
      <c r="B689" t="s">
        <v>1697</v>
      </c>
      <c r="C689" t="s">
        <v>1675</v>
      </c>
    </row>
    <row r="690" spans="1:3" x14ac:dyDescent="0.55000000000000004">
      <c r="A690" t="s">
        <v>1698</v>
      </c>
      <c r="B690" t="s">
        <v>1699</v>
      </c>
      <c r="C690" t="s">
        <v>1700</v>
      </c>
    </row>
    <row r="691" spans="1:3" x14ac:dyDescent="0.55000000000000004">
      <c r="A691" t="s">
        <v>1701</v>
      </c>
      <c r="B691" t="s">
        <v>1702</v>
      </c>
      <c r="C691" t="s">
        <v>1703</v>
      </c>
    </row>
    <row r="692" spans="1:3" x14ac:dyDescent="0.55000000000000004">
      <c r="A692" t="s">
        <v>1704</v>
      </c>
      <c r="B692" t="s">
        <v>1705</v>
      </c>
      <c r="C692" t="s">
        <v>1706</v>
      </c>
    </row>
    <row r="693" spans="1:3" x14ac:dyDescent="0.55000000000000004">
      <c r="A693" t="s">
        <v>1707</v>
      </c>
      <c r="B693" t="s">
        <v>1708</v>
      </c>
      <c r="C693" t="s">
        <v>1703</v>
      </c>
    </row>
    <row r="694" spans="1:3" x14ac:dyDescent="0.55000000000000004">
      <c r="A694" t="s">
        <v>1709</v>
      </c>
      <c r="B694" t="s">
        <v>1710</v>
      </c>
      <c r="C694" t="s">
        <v>1711</v>
      </c>
    </row>
    <row r="695" spans="1:3" x14ac:dyDescent="0.55000000000000004">
      <c r="A695" t="s">
        <v>1712</v>
      </c>
      <c r="B695" t="s">
        <v>1713</v>
      </c>
      <c r="C695" t="s">
        <v>1714</v>
      </c>
    </row>
    <row r="696" spans="1:3" x14ac:dyDescent="0.55000000000000004">
      <c r="A696" t="s">
        <v>1715</v>
      </c>
      <c r="B696" t="s">
        <v>1716</v>
      </c>
      <c r="C696" t="s">
        <v>1717</v>
      </c>
    </row>
    <row r="697" spans="1:3" x14ac:dyDescent="0.55000000000000004">
      <c r="A697" t="s">
        <v>1718</v>
      </c>
      <c r="B697" t="s">
        <v>1719</v>
      </c>
      <c r="C697" t="s">
        <v>138</v>
      </c>
    </row>
    <row r="698" spans="1:3" x14ac:dyDescent="0.55000000000000004">
      <c r="A698" t="s">
        <v>1720</v>
      </c>
      <c r="B698" t="s">
        <v>1721</v>
      </c>
      <c r="C698" t="s">
        <v>1722</v>
      </c>
    </row>
    <row r="699" spans="1:3" x14ac:dyDescent="0.55000000000000004">
      <c r="A699" t="s">
        <v>1723</v>
      </c>
      <c r="B699" t="s">
        <v>1724</v>
      </c>
      <c r="C699" t="s">
        <v>1725</v>
      </c>
    </row>
    <row r="700" spans="1:3" x14ac:dyDescent="0.55000000000000004">
      <c r="A700" t="s">
        <v>1726</v>
      </c>
      <c r="B700" t="s">
        <v>1727</v>
      </c>
      <c r="C700" t="s">
        <v>1728</v>
      </c>
    </row>
    <row r="701" spans="1:3" x14ac:dyDescent="0.55000000000000004">
      <c r="A701" t="s">
        <v>1729</v>
      </c>
      <c r="B701" t="s">
        <v>1730</v>
      </c>
      <c r="C701" t="s">
        <v>1703</v>
      </c>
    </row>
    <row r="702" spans="1:3" x14ac:dyDescent="0.55000000000000004">
      <c r="A702" t="s">
        <v>1731</v>
      </c>
      <c r="B702" t="s">
        <v>1732</v>
      </c>
      <c r="C702" t="s">
        <v>1733</v>
      </c>
    </row>
    <row r="703" spans="1:3" x14ac:dyDescent="0.55000000000000004">
      <c r="A703" t="s">
        <v>1734</v>
      </c>
      <c r="B703" t="s">
        <v>1735</v>
      </c>
      <c r="C703" t="s">
        <v>1736</v>
      </c>
    </row>
    <row r="704" spans="1:3" x14ac:dyDescent="0.55000000000000004">
      <c r="A704" t="s">
        <v>1737</v>
      </c>
      <c r="B704" t="s">
        <v>1738</v>
      </c>
      <c r="C704" t="s">
        <v>1739</v>
      </c>
    </row>
    <row r="705" spans="1:3" x14ac:dyDescent="0.55000000000000004">
      <c r="A705" t="s">
        <v>1740</v>
      </c>
      <c r="B705" t="s">
        <v>1741</v>
      </c>
      <c r="C705" t="s">
        <v>52</v>
      </c>
    </row>
    <row r="706" spans="1:3" x14ac:dyDescent="0.55000000000000004">
      <c r="A706" t="s">
        <v>1742</v>
      </c>
      <c r="B706" t="s">
        <v>1743</v>
      </c>
      <c r="C706" t="s">
        <v>1744</v>
      </c>
    </row>
    <row r="707" spans="1:3" x14ac:dyDescent="0.55000000000000004">
      <c r="A707" t="s">
        <v>1745</v>
      </c>
      <c r="B707" t="s">
        <v>1746</v>
      </c>
      <c r="C707" t="s">
        <v>138</v>
      </c>
    </row>
    <row r="708" spans="1:3" x14ac:dyDescent="0.55000000000000004">
      <c r="A708" t="s">
        <v>1747</v>
      </c>
      <c r="B708" t="s">
        <v>1748</v>
      </c>
      <c r="C708" t="s">
        <v>1749</v>
      </c>
    </row>
    <row r="709" spans="1:3" x14ac:dyDescent="0.55000000000000004">
      <c r="A709" t="s">
        <v>1750</v>
      </c>
      <c r="B709" t="s">
        <v>1751</v>
      </c>
      <c r="C709" t="s">
        <v>1752</v>
      </c>
    </row>
    <row r="710" spans="1:3" x14ac:dyDescent="0.55000000000000004">
      <c r="A710" t="s">
        <v>1753</v>
      </c>
      <c r="B710" t="s">
        <v>1754</v>
      </c>
      <c r="C710" t="s">
        <v>1755</v>
      </c>
    </row>
    <row r="711" spans="1:3" x14ac:dyDescent="0.55000000000000004">
      <c r="A711" t="s">
        <v>1756</v>
      </c>
      <c r="B711" t="s">
        <v>1757</v>
      </c>
      <c r="C711" t="s">
        <v>1758</v>
      </c>
    </row>
    <row r="712" spans="1:3" x14ac:dyDescent="0.55000000000000004">
      <c r="A712" t="s">
        <v>1759</v>
      </c>
      <c r="B712" t="s">
        <v>1760</v>
      </c>
      <c r="C712" t="s">
        <v>1761</v>
      </c>
    </row>
    <row r="713" spans="1:3" x14ac:dyDescent="0.55000000000000004">
      <c r="A713" t="s">
        <v>1762</v>
      </c>
      <c r="B713" t="s">
        <v>1763</v>
      </c>
      <c r="C713" t="s">
        <v>1764</v>
      </c>
    </row>
    <row r="714" spans="1:3" x14ac:dyDescent="0.55000000000000004">
      <c r="A714" t="s">
        <v>1765</v>
      </c>
      <c r="B714" t="s">
        <v>1766</v>
      </c>
      <c r="C714" t="s">
        <v>1767</v>
      </c>
    </row>
    <row r="715" spans="1:3" x14ac:dyDescent="0.55000000000000004">
      <c r="A715" t="s">
        <v>1768</v>
      </c>
      <c r="B715" t="s">
        <v>1769</v>
      </c>
      <c r="C715" t="s">
        <v>1725</v>
      </c>
    </row>
    <row r="716" spans="1:3" x14ac:dyDescent="0.55000000000000004">
      <c r="A716" t="s">
        <v>1770</v>
      </c>
      <c r="B716" t="s">
        <v>1771</v>
      </c>
      <c r="C716" t="s">
        <v>1772</v>
      </c>
    </row>
    <row r="717" spans="1:3" x14ac:dyDescent="0.55000000000000004">
      <c r="A717" t="s">
        <v>1773</v>
      </c>
      <c r="B717" t="s">
        <v>1774</v>
      </c>
      <c r="C717" t="s">
        <v>1775</v>
      </c>
    </row>
    <row r="718" spans="1:3" x14ac:dyDescent="0.55000000000000004">
      <c r="A718" t="s">
        <v>1776</v>
      </c>
      <c r="B718" t="s">
        <v>1777</v>
      </c>
      <c r="C718" t="s">
        <v>1778</v>
      </c>
    </row>
    <row r="719" spans="1:3" x14ac:dyDescent="0.55000000000000004">
      <c r="A719" t="s">
        <v>1779</v>
      </c>
      <c r="B719" t="s">
        <v>1780</v>
      </c>
      <c r="C719" t="s">
        <v>1781</v>
      </c>
    </row>
    <row r="720" spans="1:3" x14ac:dyDescent="0.55000000000000004">
      <c r="A720" t="s">
        <v>1782</v>
      </c>
      <c r="B720" t="s">
        <v>1783</v>
      </c>
      <c r="C720" t="s">
        <v>1784</v>
      </c>
    </row>
    <row r="721" spans="1:3" x14ac:dyDescent="0.55000000000000004">
      <c r="A721" t="s">
        <v>1785</v>
      </c>
      <c r="B721" t="s">
        <v>1786</v>
      </c>
      <c r="C721" t="s">
        <v>1775</v>
      </c>
    </row>
    <row r="722" spans="1:3" x14ac:dyDescent="0.55000000000000004">
      <c r="A722" t="s">
        <v>1787</v>
      </c>
      <c r="B722" t="s">
        <v>1788</v>
      </c>
      <c r="C722" t="s">
        <v>1789</v>
      </c>
    </row>
    <row r="723" spans="1:3" x14ac:dyDescent="0.55000000000000004">
      <c r="A723" t="s">
        <v>1790</v>
      </c>
      <c r="B723" t="s">
        <v>1791</v>
      </c>
      <c r="C723" t="s">
        <v>132</v>
      </c>
    </row>
    <row r="724" spans="1:3" x14ac:dyDescent="0.55000000000000004">
      <c r="A724" t="s">
        <v>1792</v>
      </c>
      <c r="B724" t="s">
        <v>1793</v>
      </c>
      <c r="C724" t="s">
        <v>1794</v>
      </c>
    </row>
    <row r="725" spans="1:3" x14ac:dyDescent="0.55000000000000004">
      <c r="A725" t="s">
        <v>1795</v>
      </c>
      <c r="B725" t="s">
        <v>1796</v>
      </c>
      <c r="C725" t="s">
        <v>132</v>
      </c>
    </row>
    <row r="726" spans="1:3" x14ac:dyDescent="0.55000000000000004">
      <c r="A726" t="s">
        <v>1797</v>
      </c>
      <c r="B726" t="s">
        <v>1798</v>
      </c>
      <c r="C726" t="s">
        <v>1799</v>
      </c>
    </row>
    <row r="727" spans="1:3" x14ac:dyDescent="0.55000000000000004">
      <c r="A727" t="s">
        <v>1800</v>
      </c>
      <c r="B727" t="s">
        <v>1801</v>
      </c>
      <c r="C727" t="s">
        <v>132</v>
      </c>
    </row>
    <row r="728" spans="1:3" x14ac:dyDescent="0.55000000000000004">
      <c r="A728" t="s">
        <v>1802</v>
      </c>
      <c r="B728" t="s">
        <v>1803</v>
      </c>
      <c r="C728" t="s">
        <v>1804</v>
      </c>
    </row>
    <row r="729" spans="1:3" x14ac:dyDescent="0.55000000000000004">
      <c r="A729" t="s">
        <v>1805</v>
      </c>
      <c r="B729" t="s">
        <v>1806</v>
      </c>
      <c r="C729" t="s">
        <v>132</v>
      </c>
    </row>
    <row r="730" spans="1:3" x14ac:dyDescent="0.55000000000000004">
      <c r="A730" t="s">
        <v>1807</v>
      </c>
      <c r="B730" t="s">
        <v>1808</v>
      </c>
      <c r="C730" t="s">
        <v>1789</v>
      </c>
    </row>
    <row r="731" spans="1:3" x14ac:dyDescent="0.55000000000000004">
      <c r="A731" t="s">
        <v>1809</v>
      </c>
      <c r="B731" t="s">
        <v>1810</v>
      </c>
      <c r="C731" t="s">
        <v>132</v>
      </c>
    </row>
    <row r="732" spans="1:3" x14ac:dyDescent="0.55000000000000004">
      <c r="A732" t="s">
        <v>1811</v>
      </c>
      <c r="B732" t="s">
        <v>1812</v>
      </c>
      <c r="C732" t="s">
        <v>1794</v>
      </c>
    </row>
    <row r="733" spans="1:3" x14ac:dyDescent="0.55000000000000004">
      <c r="A733" t="s">
        <v>1813</v>
      </c>
      <c r="B733" t="s">
        <v>1814</v>
      </c>
      <c r="C733" t="s">
        <v>132</v>
      </c>
    </row>
    <row r="734" spans="1:3" x14ac:dyDescent="0.55000000000000004">
      <c r="A734" t="s">
        <v>1815</v>
      </c>
      <c r="B734" t="s">
        <v>1816</v>
      </c>
      <c r="C734" t="s">
        <v>1799</v>
      </c>
    </row>
    <row r="735" spans="1:3" x14ac:dyDescent="0.55000000000000004">
      <c r="A735" t="s">
        <v>1817</v>
      </c>
      <c r="B735" t="s">
        <v>1818</v>
      </c>
      <c r="C735" t="s">
        <v>132</v>
      </c>
    </row>
    <row r="736" spans="1:3" x14ac:dyDescent="0.55000000000000004">
      <c r="A736" t="s">
        <v>1819</v>
      </c>
      <c r="B736" t="s">
        <v>1820</v>
      </c>
      <c r="C736" t="s">
        <v>1821</v>
      </c>
    </row>
    <row r="737" spans="1:3" x14ac:dyDescent="0.55000000000000004">
      <c r="A737" t="s">
        <v>1822</v>
      </c>
      <c r="B737" t="s">
        <v>1823</v>
      </c>
      <c r="C737" t="s">
        <v>132</v>
      </c>
    </row>
    <row r="738" spans="1:3" x14ac:dyDescent="0.55000000000000004">
      <c r="A738" t="s">
        <v>1824</v>
      </c>
      <c r="B738" t="s">
        <v>1825</v>
      </c>
      <c r="C738" t="s">
        <v>1826</v>
      </c>
    </row>
    <row r="739" spans="1:3" x14ac:dyDescent="0.55000000000000004">
      <c r="A739" t="s">
        <v>1827</v>
      </c>
      <c r="B739" t="s">
        <v>1828</v>
      </c>
      <c r="C739" t="s">
        <v>132</v>
      </c>
    </row>
    <row r="740" spans="1:3" x14ac:dyDescent="0.55000000000000004">
      <c r="A740" t="s">
        <v>1829</v>
      </c>
      <c r="B740" t="s">
        <v>1830</v>
      </c>
      <c r="C740" t="s">
        <v>1826</v>
      </c>
    </row>
    <row r="741" spans="1:3" x14ac:dyDescent="0.55000000000000004">
      <c r="A741" t="s">
        <v>1831</v>
      </c>
      <c r="B741" t="s">
        <v>1832</v>
      </c>
      <c r="C741" t="s">
        <v>132</v>
      </c>
    </row>
    <row r="742" spans="1:3" x14ac:dyDescent="0.55000000000000004">
      <c r="A742" t="s">
        <v>1833</v>
      </c>
      <c r="B742" t="s">
        <v>1834</v>
      </c>
      <c r="C742" t="s">
        <v>1835</v>
      </c>
    </row>
    <row r="743" spans="1:3" x14ac:dyDescent="0.55000000000000004">
      <c r="A743" t="s">
        <v>1836</v>
      </c>
      <c r="B743" t="s">
        <v>1837</v>
      </c>
      <c r="C743" t="s">
        <v>132</v>
      </c>
    </row>
    <row r="744" spans="1:3" x14ac:dyDescent="0.55000000000000004">
      <c r="A744" t="s">
        <v>1838</v>
      </c>
      <c r="B744" t="s">
        <v>1839</v>
      </c>
      <c r="C744" t="s">
        <v>1826</v>
      </c>
    </row>
    <row r="745" spans="1:3" x14ac:dyDescent="0.55000000000000004">
      <c r="A745" t="s">
        <v>1840</v>
      </c>
      <c r="B745" t="s">
        <v>1841</v>
      </c>
      <c r="C745" t="s">
        <v>132</v>
      </c>
    </row>
    <row r="746" spans="1:3" x14ac:dyDescent="0.55000000000000004">
      <c r="A746" t="s">
        <v>1842</v>
      </c>
      <c r="B746" t="s">
        <v>1843</v>
      </c>
      <c r="C746" t="s">
        <v>1835</v>
      </c>
    </row>
    <row r="747" spans="1:3" x14ac:dyDescent="0.55000000000000004">
      <c r="A747" t="s">
        <v>1844</v>
      </c>
      <c r="B747" t="s">
        <v>1845</v>
      </c>
      <c r="C747" t="s">
        <v>132</v>
      </c>
    </row>
    <row r="748" spans="1:3" x14ac:dyDescent="0.55000000000000004">
      <c r="A748" t="s">
        <v>1846</v>
      </c>
      <c r="B748" t="s">
        <v>1847</v>
      </c>
      <c r="C748" t="s">
        <v>1826</v>
      </c>
    </row>
    <row r="749" spans="1:3" x14ac:dyDescent="0.55000000000000004">
      <c r="A749" t="s">
        <v>1848</v>
      </c>
      <c r="B749" t="s">
        <v>1849</v>
      </c>
      <c r="C749" t="s">
        <v>132</v>
      </c>
    </row>
    <row r="750" spans="1:3" x14ac:dyDescent="0.55000000000000004">
      <c r="A750" t="s">
        <v>1850</v>
      </c>
      <c r="B750" t="s">
        <v>1851</v>
      </c>
      <c r="C750" t="s">
        <v>1835</v>
      </c>
    </row>
    <row r="751" spans="1:3" x14ac:dyDescent="0.55000000000000004">
      <c r="A751" t="s">
        <v>1852</v>
      </c>
      <c r="B751" t="s">
        <v>1853</v>
      </c>
      <c r="C751" t="s">
        <v>132</v>
      </c>
    </row>
    <row r="752" spans="1:3" x14ac:dyDescent="0.55000000000000004">
      <c r="A752" t="s">
        <v>1854</v>
      </c>
      <c r="B752" t="s">
        <v>1855</v>
      </c>
      <c r="C752" t="s">
        <v>1826</v>
      </c>
    </row>
    <row r="753" spans="1:3" x14ac:dyDescent="0.55000000000000004">
      <c r="A753" t="s">
        <v>1856</v>
      </c>
      <c r="B753" t="s">
        <v>1857</v>
      </c>
      <c r="C753" t="s">
        <v>132</v>
      </c>
    </row>
    <row r="754" spans="1:3" x14ac:dyDescent="0.55000000000000004">
      <c r="A754" t="s">
        <v>1858</v>
      </c>
      <c r="B754" t="s">
        <v>1859</v>
      </c>
      <c r="C754" t="s">
        <v>1860</v>
      </c>
    </row>
    <row r="755" spans="1:3" x14ac:dyDescent="0.55000000000000004">
      <c r="A755" t="s">
        <v>1861</v>
      </c>
      <c r="B755" t="s">
        <v>1862</v>
      </c>
      <c r="C755" t="s">
        <v>132</v>
      </c>
    </row>
    <row r="756" spans="1:3" x14ac:dyDescent="0.55000000000000004">
      <c r="A756" t="s">
        <v>1863</v>
      </c>
      <c r="B756" t="s">
        <v>1864</v>
      </c>
      <c r="C756" t="s">
        <v>1860</v>
      </c>
    </row>
    <row r="757" spans="1:3" x14ac:dyDescent="0.55000000000000004">
      <c r="A757" t="s">
        <v>1865</v>
      </c>
      <c r="B757" t="s">
        <v>1866</v>
      </c>
      <c r="C757" t="s">
        <v>132</v>
      </c>
    </row>
    <row r="758" spans="1:3" x14ac:dyDescent="0.55000000000000004">
      <c r="A758" t="s">
        <v>1867</v>
      </c>
      <c r="B758" t="s">
        <v>1868</v>
      </c>
      <c r="C758" t="s">
        <v>1860</v>
      </c>
    </row>
    <row r="759" spans="1:3" x14ac:dyDescent="0.55000000000000004">
      <c r="A759" t="s">
        <v>1869</v>
      </c>
      <c r="B759" t="s">
        <v>1870</v>
      </c>
      <c r="C759" t="s">
        <v>132</v>
      </c>
    </row>
    <row r="760" spans="1:3" x14ac:dyDescent="0.55000000000000004">
      <c r="A760" t="s">
        <v>1871</v>
      </c>
      <c r="B760" t="s">
        <v>1872</v>
      </c>
      <c r="C760" t="s">
        <v>1860</v>
      </c>
    </row>
    <row r="761" spans="1:3" x14ac:dyDescent="0.55000000000000004">
      <c r="A761" t="s">
        <v>1873</v>
      </c>
      <c r="B761" t="s">
        <v>1874</v>
      </c>
      <c r="C761" t="s">
        <v>132</v>
      </c>
    </row>
    <row r="762" spans="1:3" x14ac:dyDescent="0.55000000000000004">
      <c r="A762" t="s">
        <v>1875</v>
      </c>
      <c r="B762" t="s">
        <v>1876</v>
      </c>
      <c r="C762" t="s">
        <v>1860</v>
      </c>
    </row>
    <row r="763" spans="1:3" x14ac:dyDescent="0.55000000000000004">
      <c r="A763" t="s">
        <v>1877</v>
      </c>
      <c r="B763" t="s">
        <v>1878</v>
      </c>
      <c r="C763" t="s">
        <v>132</v>
      </c>
    </row>
    <row r="764" spans="1:3" x14ac:dyDescent="0.55000000000000004">
      <c r="A764" t="s">
        <v>1879</v>
      </c>
      <c r="B764" t="s">
        <v>1880</v>
      </c>
      <c r="C764" t="s">
        <v>1881</v>
      </c>
    </row>
    <row r="765" spans="1:3" x14ac:dyDescent="0.55000000000000004">
      <c r="A765" t="s">
        <v>1882</v>
      </c>
      <c r="B765" t="s">
        <v>1883</v>
      </c>
      <c r="C765" t="s">
        <v>132</v>
      </c>
    </row>
    <row r="766" spans="1:3" x14ac:dyDescent="0.55000000000000004">
      <c r="A766" t="s">
        <v>1884</v>
      </c>
      <c r="B766" t="s">
        <v>1885</v>
      </c>
      <c r="C766" t="s">
        <v>1886</v>
      </c>
    </row>
    <row r="767" spans="1:3" x14ac:dyDescent="0.55000000000000004">
      <c r="A767" t="s">
        <v>1887</v>
      </c>
      <c r="B767" t="s">
        <v>1888</v>
      </c>
      <c r="C767" t="s">
        <v>132</v>
      </c>
    </row>
    <row r="768" spans="1:3" x14ac:dyDescent="0.55000000000000004">
      <c r="A768" t="s">
        <v>1889</v>
      </c>
      <c r="B768" t="s">
        <v>1890</v>
      </c>
      <c r="C768" t="s">
        <v>1881</v>
      </c>
    </row>
    <row r="769" spans="1:3" x14ac:dyDescent="0.55000000000000004">
      <c r="A769" t="s">
        <v>1891</v>
      </c>
      <c r="B769" t="s">
        <v>1892</v>
      </c>
      <c r="C769" t="s">
        <v>132</v>
      </c>
    </row>
    <row r="770" spans="1:3" x14ac:dyDescent="0.55000000000000004">
      <c r="A770" t="s">
        <v>1893</v>
      </c>
      <c r="B770" t="s">
        <v>1894</v>
      </c>
      <c r="C770" t="s">
        <v>1886</v>
      </c>
    </row>
    <row r="771" spans="1:3" x14ac:dyDescent="0.55000000000000004">
      <c r="A771" t="s">
        <v>1895</v>
      </c>
      <c r="B771" t="s">
        <v>1896</v>
      </c>
      <c r="C771" t="s">
        <v>132</v>
      </c>
    </row>
    <row r="772" spans="1:3" x14ac:dyDescent="0.55000000000000004">
      <c r="A772" t="s">
        <v>1897</v>
      </c>
      <c r="B772" t="s">
        <v>1898</v>
      </c>
      <c r="C772" t="s">
        <v>1881</v>
      </c>
    </row>
    <row r="773" spans="1:3" x14ac:dyDescent="0.55000000000000004">
      <c r="A773" t="s">
        <v>1899</v>
      </c>
      <c r="B773" t="s">
        <v>1900</v>
      </c>
      <c r="C773" t="s">
        <v>132</v>
      </c>
    </row>
    <row r="774" spans="1:3" x14ac:dyDescent="0.55000000000000004">
      <c r="A774" t="s">
        <v>1901</v>
      </c>
      <c r="B774" t="s">
        <v>1902</v>
      </c>
      <c r="C774" t="s">
        <v>1886</v>
      </c>
    </row>
    <row r="775" spans="1:3" x14ac:dyDescent="0.55000000000000004">
      <c r="A775" t="s">
        <v>1903</v>
      </c>
      <c r="B775" t="s">
        <v>1904</v>
      </c>
      <c r="C775" t="s">
        <v>132</v>
      </c>
    </row>
    <row r="776" spans="1:3" x14ac:dyDescent="0.55000000000000004">
      <c r="A776" t="s">
        <v>1905</v>
      </c>
      <c r="B776" t="s">
        <v>1906</v>
      </c>
      <c r="C776" t="s">
        <v>1881</v>
      </c>
    </row>
    <row r="777" spans="1:3" x14ac:dyDescent="0.55000000000000004">
      <c r="A777" t="s">
        <v>1907</v>
      </c>
      <c r="B777" t="s">
        <v>1908</v>
      </c>
      <c r="C777" t="s">
        <v>132</v>
      </c>
    </row>
    <row r="778" spans="1:3" x14ac:dyDescent="0.55000000000000004">
      <c r="A778" t="s">
        <v>1909</v>
      </c>
      <c r="B778" t="s">
        <v>1910</v>
      </c>
      <c r="C778" t="s">
        <v>1886</v>
      </c>
    </row>
    <row r="779" spans="1:3" x14ac:dyDescent="0.55000000000000004">
      <c r="A779" t="s">
        <v>1911</v>
      </c>
      <c r="B779" t="s">
        <v>1912</v>
      </c>
      <c r="C779" t="s">
        <v>132</v>
      </c>
    </row>
    <row r="780" spans="1:3" x14ac:dyDescent="0.55000000000000004">
      <c r="A780" t="s">
        <v>1913</v>
      </c>
      <c r="B780" t="s">
        <v>1914</v>
      </c>
      <c r="C780" t="s">
        <v>1886</v>
      </c>
    </row>
    <row r="781" spans="1:3" x14ac:dyDescent="0.55000000000000004">
      <c r="A781" t="s">
        <v>1915</v>
      </c>
      <c r="B781" t="s">
        <v>1916</v>
      </c>
      <c r="C781" t="s">
        <v>132</v>
      </c>
    </row>
    <row r="782" spans="1:3" x14ac:dyDescent="0.55000000000000004">
      <c r="A782" t="s">
        <v>1917</v>
      </c>
      <c r="B782" t="s">
        <v>1918</v>
      </c>
      <c r="C782" t="s">
        <v>1860</v>
      </c>
    </row>
    <row r="783" spans="1:3" x14ac:dyDescent="0.55000000000000004">
      <c r="A783" t="s">
        <v>1919</v>
      </c>
      <c r="B783" t="s">
        <v>1920</v>
      </c>
      <c r="C783" t="s">
        <v>132</v>
      </c>
    </row>
    <row r="784" spans="1:3" x14ac:dyDescent="0.55000000000000004">
      <c r="A784" t="s">
        <v>1921</v>
      </c>
      <c r="B784" t="s">
        <v>1922</v>
      </c>
      <c r="C784" t="s">
        <v>1860</v>
      </c>
    </row>
    <row r="785" spans="1:3" x14ac:dyDescent="0.55000000000000004">
      <c r="A785" t="s">
        <v>1923</v>
      </c>
      <c r="B785" t="s">
        <v>1924</v>
      </c>
      <c r="C785" t="s">
        <v>132</v>
      </c>
    </row>
    <row r="786" spans="1:3" x14ac:dyDescent="0.55000000000000004">
      <c r="A786" t="s">
        <v>1925</v>
      </c>
      <c r="B786" t="s">
        <v>1926</v>
      </c>
      <c r="C786" t="s">
        <v>1860</v>
      </c>
    </row>
    <row r="787" spans="1:3" x14ac:dyDescent="0.55000000000000004">
      <c r="A787" t="s">
        <v>1927</v>
      </c>
      <c r="B787" t="s">
        <v>1928</v>
      </c>
      <c r="C787" t="s">
        <v>132</v>
      </c>
    </row>
    <row r="788" spans="1:3" x14ac:dyDescent="0.55000000000000004">
      <c r="A788" t="s">
        <v>1929</v>
      </c>
      <c r="B788" t="s">
        <v>1930</v>
      </c>
      <c r="C788" t="s">
        <v>1931</v>
      </c>
    </row>
    <row r="789" spans="1:3" x14ac:dyDescent="0.55000000000000004">
      <c r="A789" t="s">
        <v>1932</v>
      </c>
      <c r="B789" t="s">
        <v>1933</v>
      </c>
      <c r="C789" t="s">
        <v>132</v>
      </c>
    </row>
    <row r="790" spans="1:3" x14ac:dyDescent="0.55000000000000004">
      <c r="A790" t="s">
        <v>1934</v>
      </c>
      <c r="B790" t="s">
        <v>1935</v>
      </c>
      <c r="C790" t="s">
        <v>1936</v>
      </c>
    </row>
    <row r="791" spans="1:3" x14ac:dyDescent="0.55000000000000004">
      <c r="A791" t="s">
        <v>1937</v>
      </c>
      <c r="B791" t="s">
        <v>1938</v>
      </c>
      <c r="C791" t="s">
        <v>132</v>
      </c>
    </row>
    <row r="792" spans="1:3" x14ac:dyDescent="0.55000000000000004">
      <c r="A792" t="s">
        <v>1939</v>
      </c>
      <c r="B792" t="s">
        <v>1940</v>
      </c>
      <c r="C792" t="s">
        <v>1941</v>
      </c>
    </row>
    <row r="793" spans="1:3" x14ac:dyDescent="0.55000000000000004">
      <c r="A793" t="s">
        <v>1942</v>
      </c>
      <c r="B793" t="s">
        <v>1943</v>
      </c>
      <c r="C793" t="s">
        <v>132</v>
      </c>
    </row>
    <row r="794" spans="1:3" x14ac:dyDescent="0.55000000000000004">
      <c r="A794" t="s">
        <v>1944</v>
      </c>
      <c r="B794" t="s">
        <v>1945</v>
      </c>
      <c r="C794" t="s">
        <v>1931</v>
      </c>
    </row>
    <row r="795" spans="1:3" x14ac:dyDescent="0.55000000000000004">
      <c r="A795" t="s">
        <v>1946</v>
      </c>
      <c r="B795" t="s">
        <v>1947</v>
      </c>
      <c r="C795" t="s">
        <v>132</v>
      </c>
    </row>
    <row r="796" spans="1:3" x14ac:dyDescent="0.55000000000000004">
      <c r="A796" t="s">
        <v>1948</v>
      </c>
      <c r="B796" t="s">
        <v>1949</v>
      </c>
      <c r="C796" t="s">
        <v>1936</v>
      </c>
    </row>
    <row r="797" spans="1:3" x14ac:dyDescent="0.55000000000000004">
      <c r="A797" t="s">
        <v>1950</v>
      </c>
      <c r="B797" t="s">
        <v>1951</v>
      </c>
      <c r="C797" t="s">
        <v>132</v>
      </c>
    </row>
    <row r="798" spans="1:3" x14ac:dyDescent="0.55000000000000004">
      <c r="A798" t="s">
        <v>1952</v>
      </c>
      <c r="B798" t="s">
        <v>1953</v>
      </c>
      <c r="C798" t="s">
        <v>1941</v>
      </c>
    </row>
    <row r="799" spans="1:3" x14ac:dyDescent="0.55000000000000004">
      <c r="A799" t="s">
        <v>1954</v>
      </c>
      <c r="B799" t="s">
        <v>1955</v>
      </c>
      <c r="C799" t="s">
        <v>132</v>
      </c>
    </row>
    <row r="800" spans="1:3" x14ac:dyDescent="0.55000000000000004">
      <c r="A800" t="s">
        <v>1956</v>
      </c>
      <c r="B800" t="s">
        <v>1957</v>
      </c>
      <c r="C800" t="s">
        <v>1931</v>
      </c>
    </row>
    <row r="801" spans="1:3" x14ac:dyDescent="0.55000000000000004">
      <c r="A801" t="s">
        <v>1958</v>
      </c>
      <c r="B801" t="s">
        <v>1959</v>
      </c>
      <c r="C801" t="s">
        <v>132</v>
      </c>
    </row>
    <row r="802" spans="1:3" x14ac:dyDescent="0.55000000000000004">
      <c r="A802" t="s">
        <v>1960</v>
      </c>
      <c r="B802" t="s">
        <v>1961</v>
      </c>
      <c r="C802" t="s">
        <v>1936</v>
      </c>
    </row>
    <row r="803" spans="1:3" x14ac:dyDescent="0.55000000000000004">
      <c r="A803" t="s">
        <v>1962</v>
      </c>
      <c r="B803" t="s">
        <v>1963</v>
      </c>
      <c r="C803" t="s">
        <v>132</v>
      </c>
    </row>
    <row r="804" spans="1:3" x14ac:dyDescent="0.55000000000000004">
      <c r="A804" t="s">
        <v>1964</v>
      </c>
      <c r="B804" t="s">
        <v>1965</v>
      </c>
      <c r="C804" t="s">
        <v>1941</v>
      </c>
    </row>
    <row r="805" spans="1:3" x14ac:dyDescent="0.55000000000000004">
      <c r="A805" t="s">
        <v>1966</v>
      </c>
      <c r="B805" t="s">
        <v>1967</v>
      </c>
      <c r="C805" t="s">
        <v>132</v>
      </c>
    </row>
    <row r="806" spans="1:3" x14ac:dyDescent="0.55000000000000004">
      <c r="A806" t="s">
        <v>1968</v>
      </c>
      <c r="B806" t="s">
        <v>1969</v>
      </c>
      <c r="C806" t="s">
        <v>1941</v>
      </c>
    </row>
    <row r="807" spans="1:3" x14ac:dyDescent="0.55000000000000004">
      <c r="A807" t="s">
        <v>1970</v>
      </c>
      <c r="B807" t="s">
        <v>1971</v>
      </c>
      <c r="C807" t="s">
        <v>132</v>
      </c>
    </row>
    <row r="808" spans="1:3" x14ac:dyDescent="0.55000000000000004">
      <c r="A808" t="s">
        <v>1972</v>
      </c>
      <c r="B808" t="s">
        <v>1973</v>
      </c>
      <c r="C808" t="s">
        <v>1974</v>
      </c>
    </row>
    <row r="809" spans="1:3" x14ac:dyDescent="0.55000000000000004">
      <c r="A809" t="s">
        <v>1975</v>
      </c>
      <c r="B809" t="s">
        <v>1976</v>
      </c>
      <c r="C809" t="s">
        <v>132</v>
      </c>
    </row>
    <row r="810" spans="1:3" x14ac:dyDescent="0.55000000000000004">
      <c r="A810" t="s">
        <v>1977</v>
      </c>
      <c r="B810" t="s">
        <v>1978</v>
      </c>
      <c r="C810" t="s">
        <v>1974</v>
      </c>
    </row>
    <row r="811" spans="1:3" x14ac:dyDescent="0.55000000000000004">
      <c r="A811" t="s">
        <v>1979</v>
      </c>
      <c r="B811" t="s">
        <v>1980</v>
      </c>
      <c r="C811" t="s">
        <v>132</v>
      </c>
    </row>
    <row r="812" spans="1:3" x14ac:dyDescent="0.55000000000000004">
      <c r="A812" t="s">
        <v>1981</v>
      </c>
      <c r="B812" t="s">
        <v>1982</v>
      </c>
      <c r="C812" t="s">
        <v>1974</v>
      </c>
    </row>
    <row r="813" spans="1:3" x14ac:dyDescent="0.55000000000000004">
      <c r="A813" t="s">
        <v>1983</v>
      </c>
      <c r="B813" t="s">
        <v>1984</v>
      </c>
      <c r="C813" t="s">
        <v>132</v>
      </c>
    </row>
    <row r="814" spans="1:3" x14ac:dyDescent="0.55000000000000004">
      <c r="A814" t="s">
        <v>1985</v>
      </c>
      <c r="B814" t="s">
        <v>1986</v>
      </c>
      <c r="C814" t="s">
        <v>1987</v>
      </c>
    </row>
    <row r="815" spans="1:3" x14ac:dyDescent="0.55000000000000004">
      <c r="A815" t="s">
        <v>1988</v>
      </c>
      <c r="B815" t="s">
        <v>1989</v>
      </c>
      <c r="C815" t="s">
        <v>132</v>
      </c>
    </row>
    <row r="816" spans="1:3" x14ac:dyDescent="0.55000000000000004">
      <c r="A816" t="s">
        <v>1990</v>
      </c>
      <c r="B816" t="s">
        <v>1991</v>
      </c>
      <c r="C816" t="s">
        <v>1992</v>
      </c>
    </row>
    <row r="817" spans="1:3" x14ac:dyDescent="0.55000000000000004">
      <c r="A817" t="s">
        <v>1993</v>
      </c>
      <c r="B817" t="s">
        <v>1994</v>
      </c>
      <c r="C817" t="s">
        <v>132</v>
      </c>
    </row>
    <row r="818" spans="1:3" x14ac:dyDescent="0.55000000000000004">
      <c r="A818" t="s">
        <v>1995</v>
      </c>
      <c r="B818" t="s">
        <v>1996</v>
      </c>
      <c r="C818" t="s">
        <v>1987</v>
      </c>
    </row>
    <row r="819" spans="1:3" x14ac:dyDescent="0.55000000000000004">
      <c r="A819" t="s">
        <v>1997</v>
      </c>
      <c r="B819" t="s">
        <v>1998</v>
      </c>
      <c r="C819" t="s">
        <v>132</v>
      </c>
    </row>
    <row r="820" spans="1:3" x14ac:dyDescent="0.55000000000000004">
      <c r="A820" t="s">
        <v>1999</v>
      </c>
      <c r="B820" t="s">
        <v>2000</v>
      </c>
      <c r="C820" t="s">
        <v>1992</v>
      </c>
    </row>
    <row r="821" spans="1:3" x14ac:dyDescent="0.55000000000000004">
      <c r="A821" t="s">
        <v>2001</v>
      </c>
      <c r="B821" t="s">
        <v>2002</v>
      </c>
      <c r="C821" t="s">
        <v>132</v>
      </c>
    </row>
    <row r="822" spans="1:3" x14ac:dyDescent="0.55000000000000004">
      <c r="A822" t="s">
        <v>2003</v>
      </c>
      <c r="B822" t="s">
        <v>2004</v>
      </c>
      <c r="C822" t="s">
        <v>2005</v>
      </c>
    </row>
    <row r="823" spans="1:3" x14ac:dyDescent="0.55000000000000004">
      <c r="A823" t="s">
        <v>2006</v>
      </c>
      <c r="B823" t="s">
        <v>2007</v>
      </c>
      <c r="C823" t="s">
        <v>132</v>
      </c>
    </row>
    <row r="824" spans="1:3" x14ac:dyDescent="0.55000000000000004">
      <c r="A824" t="s">
        <v>2008</v>
      </c>
      <c r="B824" t="s">
        <v>2009</v>
      </c>
      <c r="C824" t="s">
        <v>2010</v>
      </c>
    </row>
    <row r="825" spans="1:3" x14ac:dyDescent="0.55000000000000004">
      <c r="A825" t="s">
        <v>2011</v>
      </c>
      <c r="B825" t="s">
        <v>2012</v>
      </c>
      <c r="C825" t="s">
        <v>132</v>
      </c>
    </row>
    <row r="826" spans="1:3" x14ac:dyDescent="0.55000000000000004">
      <c r="A826" t="s">
        <v>2013</v>
      </c>
      <c r="B826" t="s">
        <v>2014</v>
      </c>
      <c r="C826" t="s">
        <v>2010</v>
      </c>
    </row>
    <row r="827" spans="1:3" x14ac:dyDescent="0.55000000000000004">
      <c r="A827" t="s">
        <v>2015</v>
      </c>
      <c r="B827" t="s">
        <v>2016</v>
      </c>
      <c r="C827" t="s">
        <v>132</v>
      </c>
    </row>
    <row r="828" spans="1:3" x14ac:dyDescent="0.55000000000000004">
      <c r="A828" t="s">
        <v>2017</v>
      </c>
      <c r="B828" t="s">
        <v>2018</v>
      </c>
      <c r="C828" t="s">
        <v>2005</v>
      </c>
    </row>
    <row r="829" spans="1:3" x14ac:dyDescent="0.55000000000000004">
      <c r="A829" t="s">
        <v>2019</v>
      </c>
      <c r="B829" t="s">
        <v>2020</v>
      </c>
      <c r="C829" t="s">
        <v>132</v>
      </c>
    </row>
    <row r="830" spans="1:3" x14ac:dyDescent="0.55000000000000004">
      <c r="A830" t="s">
        <v>2021</v>
      </c>
      <c r="B830" t="s">
        <v>2022</v>
      </c>
      <c r="C830" t="s">
        <v>2010</v>
      </c>
    </row>
    <row r="831" spans="1:3" x14ac:dyDescent="0.55000000000000004">
      <c r="A831" t="s">
        <v>2023</v>
      </c>
      <c r="B831" t="s">
        <v>2024</v>
      </c>
      <c r="C831" t="s">
        <v>132</v>
      </c>
    </row>
    <row r="832" spans="1:3" x14ac:dyDescent="0.55000000000000004">
      <c r="A832" t="s">
        <v>2025</v>
      </c>
      <c r="B832" t="s">
        <v>2026</v>
      </c>
      <c r="C832" t="s">
        <v>2027</v>
      </c>
    </row>
    <row r="833" spans="1:3" x14ac:dyDescent="0.55000000000000004">
      <c r="A833" t="s">
        <v>2028</v>
      </c>
      <c r="B833" t="s">
        <v>2029</v>
      </c>
      <c r="C833" t="s">
        <v>132</v>
      </c>
    </row>
    <row r="834" spans="1:3" x14ac:dyDescent="0.55000000000000004">
      <c r="A834" t="s">
        <v>2030</v>
      </c>
      <c r="B834" t="s">
        <v>2031</v>
      </c>
      <c r="C834" t="s">
        <v>2032</v>
      </c>
    </row>
    <row r="835" spans="1:3" x14ac:dyDescent="0.55000000000000004">
      <c r="A835" t="s">
        <v>2033</v>
      </c>
      <c r="B835" t="s">
        <v>2034</v>
      </c>
      <c r="C835" t="s">
        <v>132</v>
      </c>
    </row>
    <row r="836" spans="1:3" x14ac:dyDescent="0.55000000000000004">
      <c r="A836" t="s">
        <v>2035</v>
      </c>
      <c r="B836" t="s">
        <v>2036</v>
      </c>
      <c r="C836" t="s">
        <v>2027</v>
      </c>
    </row>
    <row r="837" spans="1:3" x14ac:dyDescent="0.55000000000000004">
      <c r="A837" t="s">
        <v>2037</v>
      </c>
      <c r="B837" t="s">
        <v>2038</v>
      </c>
      <c r="C837" t="s">
        <v>132</v>
      </c>
    </row>
    <row r="838" spans="1:3" x14ac:dyDescent="0.55000000000000004">
      <c r="A838" t="s">
        <v>2039</v>
      </c>
      <c r="B838" t="s">
        <v>2040</v>
      </c>
      <c r="C838" t="s">
        <v>2032</v>
      </c>
    </row>
    <row r="839" spans="1:3" x14ac:dyDescent="0.55000000000000004">
      <c r="A839" t="s">
        <v>2041</v>
      </c>
      <c r="B839" t="s">
        <v>2042</v>
      </c>
      <c r="C839" t="s">
        <v>132</v>
      </c>
    </row>
    <row r="840" spans="1:3" x14ac:dyDescent="0.55000000000000004">
      <c r="A840" t="s">
        <v>2043</v>
      </c>
      <c r="B840" t="s">
        <v>2044</v>
      </c>
      <c r="C840" t="s">
        <v>2027</v>
      </c>
    </row>
    <row r="841" spans="1:3" x14ac:dyDescent="0.55000000000000004">
      <c r="A841" t="s">
        <v>2045</v>
      </c>
      <c r="B841" t="s">
        <v>2046</v>
      </c>
      <c r="C841" t="s">
        <v>132</v>
      </c>
    </row>
    <row r="842" spans="1:3" x14ac:dyDescent="0.55000000000000004">
      <c r="A842" t="s">
        <v>2047</v>
      </c>
      <c r="B842" t="s">
        <v>2048</v>
      </c>
      <c r="C842" t="s">
        <v>2032</v>
      </c>
    </row>
    <row r="843" spans="1:3" x14ac:dyDescent="0.55000000000000004">
      <c r="A843" t="s">
        <v>2049</v>
      </c>
      <c r="B843" t="s">
        <v>2050</v>
      </c>
      <c r="C843" t="s">
        <v>132</v>
      </c>
    </row>
    <row r="844" spans="1:3" x14ac:dyDescent="0.55000000000000004">
      <c r="A844" t="s">
        <v>2051</v>
      </c>
      <c r="B844" t="s">
        <v>2052</v>
      </c>
      <c r="C844" t="s">
        <v>2053</v>
      </c>
    </row>
    <row r="845" spans="1:3" x14ac:dyDescent="0.55000000000000004">
      <c r="A845" t="s">
        <v>2054</v>
      </c>
      <c r="B845" t="s">
        <v>2055</v>
      </c>
      <c r="C845" t="s">
        <v>132</v>
      </c>
    </row>
    <row r="846" spans="1:3" x14ac:dyDescent="0.55000000000000004">
      <c r="A846" t="s">
        <v>2056</v>
      </c>
      <c r="B846" t="s">
        <v>2057</v>
      </c>
      <c r="C846" t="s">
        <v>2053</v>
      </c>
    </row>
    <row r="847" spans="1:3" x14ac:dyDescent="0.55000000000000004">
      <c r="A847" t="s">
        <v>2058</v>
      </c>
      <c r="B847" t="s">
        <v>2059</v>
      </c>
      <c r="C847" t="s">
        <v>132</v>
      </c>
    </row>
    <row r="848" spans="1:3" x14ac:dyDescent="0.55000000000000004">
      <c r="A848" t="s">
        <v>2060</v>
      </c>
      <c r="B848" t="s">
        <v>2061</v>
      </c>
      <c r="C848" t="s">
        <v>2053</v>
      </c>
    </row>
    <row r="849" spans="1:3" x14ac:dyDescent="0.55000000000000004">
      <c r="A849" t="s">
        <v>2062</v>
      </c>
      <c r="B849" t="s">
        <v>2063</v>
      </c>
      <c r="C849" t="s">
        <v>132</v>
      </c>
    </row>
    <row r="850" spans="1:3" x14ac:dyDescent="0.55000000000000004">
      <c r="A850" t="s">
        <v>2064</v>
      </c>
      <c r="B850" t="s">
        <v>2065</v>
      </c>
      <c r="C850" t="s">
        <v>2066</v>
      </c>
    </row>
    <row r="851" spans="1:3" x14ac:dyDescent="0.55000000000000004">
      <c r="A851" t="s">
        <v>2067</v>
      </c>
      <c r="B851" t="s">
        <v>2068</v>
      </c>
      <c r="C851" t="s">
        <v>132</v>
      </c>
    </row>
    <row r="852" spans="1:3" x14ac:dyDescent="0.55000000000000004">
      <c r="A852" t="s">
        <v>2069</v>
      </c>
      <c r="B852" t="s">
        <v>2070</v>
      </c>
      <c r="C852" t="s">
        <v>2071</v>
      </c>
    </row>
    <row r="853" spans="1:3" x14ac:dyDescent="0.55000000000000004">
      <c r="A853" t="s">
        <v>2072</v>
      </c>
      <c r="B853" t="s">
        <v>2073</v>
      </c>
      <c r="C853" t="s">
        <v>132</v>
      </c>
    </row>
    <row r="854" spans="1:3" x14ac:dyDescent="0.55000000000000004">
      <c r="A854" t="s">
        <v>2074</v>
      </c>
      <c r="B854" t="s">
        <v>2075</v>
      </c>
      <c r="C854" t="s">
        <v>2066</v>
      </c>
    </row>
    <row r="855" spans="1:3" x14ac:dyDescent="0.55000000000000004">
      <c r="A855" t="s">
        <v>2076</v>
      </c>
      <c r="B855" t="s">
        <v>2077</v>
      </c>
      <c r="C855" t="s">
        <v>132</v>
      </c>
    </row>
    <row r="856" spans="1:3" x14ac:dyDescent="0.55000000000000004">
      <c r="A856" t="s">
        <v>2078</v>
      </c>
      <c r="B856" t="s">
        <v>2079</v>
      </c>
      <c r="C856" t="s">
        <v>2071</v>
      </c>
    </row>
    <row r="857" spans="1:3" x14ac:dyDescent="0.55000000000000004">
      <c r="A857" t="s">
        <v>2080</v>
      </c>
      <c r="B857" t="s">
        <v>2081</v>
      </c>
      <c r="C857" t="s">
        <v>132</v>
      </c>
    </row>
    <row r="858" spans="1:3" x14ac:dyDescent="0.55000000000000004">
      <c r="A858" t="s">
        <v>2082</v>
      </c>
      <c r="B858" t="s">
        <v>2083</v>
      </c>
      <c r="C858" t="s">
        <v>2066</v>
      </c>
    </row>
    <row r="859" spans="1:3" x14ac:dyDescent="0.55000000000000004">
      <c r="A859" t="s">
        <v>2084</v>
      </c>
      <c r="B859" t="s">
        <v>2085</v>
      </c>
      <c r="C859" t="s">
        <v>132</v>
      </c>
    </row>
    <row r="860" spans="1:3" x14ac:dyDescent="0.55000000000000004">
      <c r="A860" t="s">
        <v>2086</v>
      </c>
      <c r="B860" t="s">
        <v>2087</v>
      </c>
      <c r="C860" t="s">
        <v>2071</v>
      </c>
    </row>
    <row r="861" spans="1:3" x14ac:dyDescent="0.55000000000000004">
      <c r="A861" t="s">
        <v>2088</v>
      </c>
      <c r="B861" t="s">
        <v>2089</v>
      </c>
      <c r="C861" t="s">
        <v>132</v>
      </c>
    </row>
    <row r="862" spans="1:3" x14ac:dyDescent="0.55000000000000004">
      <c r="A862" t="s">
        <v>2090</v>
      </c>
      <c r="B862" t="s">
        <v>2091</v>
      </c>
      <c r="C862" t="s">
        <v>2092</v>
      </c>
    </row>
    <row r="863" spans="1:3" x14ac:dyDescent="0.55000000000000004">
      <c r="A863" t="s">
        <v>2093</v>
      </c>
      <c r="B863" t="s">
        <v>2094</v>
      </c>
      <c r="C863" t="s">
        <v>132</v>
      </c>
    </row>
    <row r="864" spans="1:3" x14ac:dyDescent="0.55000000000000004">
      <c r="A864" t="s">
        <v>2095</v>
      </c>
      <c r="B864" t="s">
        <v>2096</v>
      </c>
      <c r="C864" t="s">
        <v>2092</v>
      </c>
    </row>
    <row r="865" spans="1:3" x14ac:dyDescent="0.55000000000000004">
      <c r="A865" t="s">
        <v>2097</v>
      </c>
      <c r="B865" t="s">
        <v>2098</v>
      </c>
      <c r="C865" t="s">
        <v>132</v>
      </c>
    </row>
    <row r="866" spans="1:3" x14ac:dyDescent="0.55000000000000004">
      <c r="A866" t="s">
        <v>2099</v>
      </c>
      <c r="B866" t="s">
        <v>2100</v>
      </c>
      <c r="C866" t="s">
        <v>2092</v>
      </c>
    </row>
    <row r="867" spans="1:3" x14ac:dyDescent="0.55000000000000004">
      <c r="A867" t="s">
        <v>2101</v>
      </c>
      <c r="B867" t="s">
        <v>2102</v>
      </c>
      <c r="C867" t="s">
        <v>132</v>
      </c>
    </row>
    <row r="868" spans="1:3" x14ac:dyDescent="0.55000000000000004">
      <c r="A868" t="s">
        <v>2103</v>
      </c>
      <c r="B868" t="s">
        <v>2104</v>
      </c>
      <c r="C868" t="s">
        <v>2105</v>
      </c>
    </row>
    <row r="869" spans="1:3" x14ac:dyDescent="0.55000000000000004">
      <c r="A869" t="s">
        <v>2106</v>
      </c>
      <c r="B869" t="s">
        <v>2107</v>
      </c>
      <c r="C869" t="s">
        <v>132</v>
      </c>
    </row>
    <row r="870" spans="1:3" x14ac:dyDescent="0.55000000000000004">
      <c r="A870" t="s">
        <v>2108</v>
      </c>
      <c r="B870" t="s">
        <v>2109</v>
      </c>
      <c r="C870" t="s">
        <v>2110</v>
      </c>
    </row>
    <row r="871" spans="1:3" x14ac:dyDescent="0.55000000000000004">
      <c r="A871" t="s">
        <v>2111</v>
      </c>
      <c r="B871" t="s">
        <v>2112</v>
      </c>
      <c r="C871" t="s">
        <v>132</v>
      </c>
    </row>
    <row r="872" spans="1:3" x14ac:dyDescent="0.55000000000000004">
      <c r="A872" t="s">
        <v>2113</v>
      </c>
      <c r="B872" t="s">
        <v>2114</v>
      </c>
      <c r="C872" t="s">
        <v>2115</v>
      </c>
    </row>
    <row r="873" spans="1:3" x14ac:dyDescent="0.55000000000000004">
      <c r="A873" t="s">
        <v>2116</v>
      </c>
      <c r="B873" t="s">
        <v>2117</v>
      </c>
      <c r="C873" t="s">
        <v>132</v>
      </c>
    </row>
    <row r="874" spans="1:3" x14ac:dyDescent="0.55000000000000004">
      <c r="A874" t="s">
        <v>2118</v>
      </c>
      <c r="B874" t="s">
        <v>2119</v>
      </c>
      <c r="C874" t="s">
        <v>2120</v>
      </c>
    </row>
    <row r="875" spans="1:3" x14ac:dyDescent="0.55000000000000004">
      <c r="A875" t="s">
        <v>2121</v>
      </c>
      <c r="B875" t="s">
        <v>2122</v>
      </c>
      <c r="C875" t="s">
        <v>132</v>
      </c>
    </row>
    <row r="876" spans="1:3" x14ac:dyDescent="0.55000000000000004">
      <c r="A876" t="s">
        <v>2123</v>
      </c>
      <c r="B876" t="s">
        <v>2124</v>
      </c>
      <c r="C876" t="s">
        <v>2105</v>
      </c>
    </row>
    <row r="877" spans="1:3" x14ac:dyDescent="0.55000000000000004">
      <c r="A877" t="s">
        <v>2125</v>
      </c>
      <c r="B877" t="s">
        <v>2126</v>
      </c>
      <c r="C877" t="s">
        <v>132</v>
      </c>
    </row>
    <row r="878" spans="1:3" x14ac:dyDescent="0.55000000000000004">
      <c r="A878" t="s">
        <v>2127</v>
      </c>
      <c r="B878" t="s">
        <v>2128</v>
      </c>
      <c r="C878" t="s">
        <v>2110</v>
      </c>
    </row>
    <row r="879" spans="1:3" x14ac:dyDescent="0.55000000000000004">
      <c r="A879" t="s">
        <v>2129</v>
      </c>
      <c r="B879" t="s">
        <v>2130</v>
      </c>
      <c r="C879" t="s">
        <v>132</v>
      </c>
    </row>
    <row r="880" spans="1:3" x14ac:dyDescent="0.55000000000000004">
      <c r="A880" t="s">
        <v>2131</v>
      </c>
      <c r="B880" t="s">
        <v>2132</v>
      </c>
      <c r="C880" t="s">
        <v>2115</v>
      </c>
    </row>
    <row r="881" spans="1:3" x14ac:dyDescent="0.55000000000000004">
      <c r="A881" t="s">
        <v>2133</v>
      </c>
      <c r="B881" t="s">
        <v>2134</v>
      </c>
      <c r="C881" t="s">
        <v>132</v>
      </c>
    </row>
    <row r="882" spans="1:3" x14ac:dyDescent="0.55000000000000004">
      <c r="A882" t="s">
        <v>2135</v>
      </c>
      <c r="B882" t="s">
        <v>2136</v>
      </c>
      <c r="C882" t="s">
        <v>2120</v>
      </c>
    </row>
    <row r="883" spans="1:3" x14ac:dyDescent="0.55000000000000004">
      <c r="A883" t="s">
        <v>2137</v>
      </c>
      <c r="B883" t="s">
        <v>2138</v>
      </c>
      <c r="C883" t="s">
        <v>132</v>
      </c>
    </row>
    <row r="884" spans="1:3" x14ac:dyDescent="0.55000000000000004">
      <c r="A884" t="s">
        <v>2139</v>
      </c>
      <c r="B884" t="s">
        <v>2140</v>
      </c>
      <c r="C884" t="s">
        <v>2141</v>
      </c>
    </row>
    <row r="885" spans="1:3" x14ac:dyDescent="0.55000000000000004">
      <c r="A885" t="s">
        <v>2142</v>
      </c>
      <c r="B885" t="s">
        <v>2143</v>
      </c>
      <c r="C885" t="s">
        <v>132</v>
      </c>
    </row>
    <row r="886" spans="1:3" x14ac:dyDescent="0.55000000000000004">
      <c r="A886" t="s">
        <v>2144</v>
      </c>
      <c r="B886" t="s">
        <v>2145</v>
      </c>
      <c r="C886" t="s">
        <v>2146</v>
      </c>
    </row>
    <row r="887" spans="1:3" x14ac:dyDescent="0.55000000000000004">
      <c r="A887" t="s">
        <v>2147</v>
      </c>
      <c r="B887" t="s">
        <v>2148</v>
      </c>
      <c r="C887" t="s">
        <v>132</v>
      </c>
    </row>
    <row r="888" spans="1:3" x14ac:dyDescent="0.55000000000000004">
      <c r="A888" t="s">
        <v>2149</v>
      </c>
      <c r="B888" t="s">
        <v>2150</v>
      </c>
      <c r="C888" t="s">
        <v>2151</v>
      </c>
    </row>
    <row r="889" spans="1:3" x14ac:dyDescent="0.55000000000000004">
      <c r="A889" t="s">
        <v>2152</v>
      </c>
      <c r="B889" t="s">
        <v>2153</v>
      </c>
      <c r="C889" t="s">
        <v>132</v>
      </c>
    </row>
    <row r="890" spans="1:3" x14ac:dyDescent="0.55000000000000004">
      <c r="A890" t="s">
        <v>2154</v>
      </c>
      <c r="B890" t="s">
        <v>2155</v>
      </c>
      <c r="C890" t="s">
        <v>2115</v>
      </c>
    </row>
    <row r="891" spans="1:3" x14ac:dyDescent="0.55000000000000004">
      <c r="A891" t="s">
        <v>2156</v>
      </c>
      <c r="B891" t="s">
        <v>2157</v>
      </c>
      <c r="C891" t="s">
        <v>132</v>
      </c>
    </row>
    <row r="892" spans="1:3" x14ac:dyDescent="0.55000000000000004">
      <c r="A892" t="s">
        <v>2158</v>
      </c>
      <c r="B892" t="s">
        <v>2159</v>
      </c>
      <c r="C892" t="s">
        <v>2120</v>
      </c>
    </row>
    <row r="893" spans="1:3" x14ac:dyDescent="0.55000000000000004">
      <c r="A893" t="s">
        <v>2160</v>
      </c>
      <c r="B893" t="s">
        <v>2161</v>
      </c>
      <c r="C893" t="s">
        <v>132</v>
      </c>
    </row>
    <row r="894" spans="1:3" x14ac:dyDescent="0.55000000000000004">
      <c r="A894" t="s">
        <v>2162</v>
      </c>
      <c r="B894" t="s">
        <v>2163</v>
      </c>
      <c r="C894" t="s">
        <v>2164</v>
      </c>
    </row>
    <row r="895" spans="1:3" x14ac:dyDescent="0.55000000000000004">
      <c r="A895" t="s">
        <v>2165</v>
      </c>
      <c r="B895" t="s">
        <v>2166</v>
      </c>
      <c r="C895" t="s">
        <v>132</v>
      </c>
    </row>
    <row r="896" spans="1:3" x14ac:dyDescent="0.55000000000000004">
      <c r="A896" t="s">
        <v>2167</v>
      </c>
      <c r="B896" t="s">
        <v>2168</v>
      </c>
      <c r="C896" t="s">
        <v>2146</v>
      </c>
    </row>
    <row r="897" spans="1:3" x14ac:dyDescent="0.55000000000000004">
      <c r="A897" t="s">
        <v>2169</v>
      </c>
      <c r="B897" t="s">
        <v>2170</v>
      </c>
      <c r="C897" t="s">
        <v>132</v>
      </c>
    </row>
    <row r="898" spans="1:3" x14ac:dyDescent="0.55000000000000004">
      <c r="A898" t="s">
        <v>2171</v>
      </c>
      <c r="B898" t="s">
        <v>2172</v>
      </c>
      <c r="C898" t="s">
        <v>2173</v>
      </c>
    </row>
    <row r="899" spans="1:3" x14ac:dyDescent="0.55000000000000004">
      <c r="A899" t="s">
        <v>2174</v>
      </c>
      <c r="B899" t="s">
        <v>2175</v>
      </c>
      <c r="C899" t="s">
        <v>132</v>
      </c>
    </row>
    <row r="900" spans="1:3" x14ac:dyDescent="0.55000000000000004">
      <c r="A900" t="s">
        <v>2176</v>
      </c>
      <c r="B900" t="s">
        <v>2177</v>
      </c>
      <c r="C900" t="s">
        <v>2141</v>
      </c>
    </row>
    <row r="901" spans="1:3" x14ac:dyDescent="0.55000000000000004">
      <c r="A901" t="s">
        <v>2178</v>
      </c>
      <c r="B901" t="s">
        <v>2179</v>
      </c>
      <c r="C901" t="s">
        <v>132</v>
      </c>
    </row>
    <row r="902" spans="1:3" x14ac:dyDescent="0.55000000000000004">
      <c r="A902" t="s">
        <v>2180</v>
      </c>
      <c r="B902" t="s">
        <v>2181</v>
      </c>
      <c r="C902" t="s">
        <v>2146</v>
      </c>
    </row>
    <row r="903" spans="1:3" x14ac:dyDescent="0.55000000000000004">
      <c r="A903" t="s">
        <v>2182</v>
      </c>
      <c r="B903" t="s">
        <v>2183</v>
      </c>
      <c r="C903" t="s">
        <v>132</v>
      </c>
    </row>
    <row r="904" spans="1:3" x14ac:dyDescent="0.55000000000000004">
      <c r="A904" t="s">
        <v>2184</v>
      </c>
      <c r="B904" t="s">
        <v>2185</v>
      </c>
      <c r="C904" t="s">
        <v>2173</v>
      </c>
    </row>
    <row r="905" spans="1:3" x14ac:dyDescent="0.55000000000000004">
      <c r="A905" t="s">
        <v>2186</v>
      </c>
      <c r="B905" t="s">
        <v>2187</v>
      </c>
      <c r="C905" t="s">
        <v>132</v>
      </c>
    </row>
    <row r="906" spans="1:3" x14ac:dyDescent="0.55000000000000004">
      <c r="A906" t="s">
        <v>2188</v>
      </c>
      <c r="B906" t="s">
        <v>2189</v>
      </c>
      <c r="C906" t="s">
        <v>2190</v>
      </c>
    </row>
    <row r="907" spans="1:3" x14ac:dyDescent="0.55000000000000004">
      <c r="A907" t="s">
        <v>2191</v>
      </c>
      <c r="B907" t="s">
        <v>2192</v>
      </c>
      <c r="C907" t="s">
        <v>132</v>
      </c>
    </row>
    <row r="908" spans="1:3" x14ac:dyDescent="0.55000000000000004">
      <c r="A908" t="s">
        <v>2193</v>
      </c>
      <c r="B908" t="s">
        <v>2194</v>
      </c>
      <c r="C908" t="s">
        <v>2195</v>
      </c>
    </row>
    <row r="909" spans="1:3" x14ac:dyDescent="0.55000000000000004">
      <c r="A909" t="s">
        <v>2196</v>
      </c>
      <c r="B909" t="s">
        <v>2197</v>
      </c>
      <c r="C909" t="s">
        <v>132</v>
      </c>
    </row>
    <row r="910" spans="1:3" x14ac:dyDescent="0.55000000000000004">
      <c r="A910" t="s">
        <v>2198</v>
      </c>
      <c r="B910" t="s">
        <v>2199</v>
      </c>
      <c r="C910" t="s">
        <v>2200</v>
      </c>
    </row>
    <row r="911" spans="1:3" x14ac:dyDescent="0.55000000000000004">
      <c r="A911" t="s">
        <v>2201</v>
      </c>
      <c r="B911" t="s">
        <v>2202</v>
      </c>
      <c r="C911" t="s">
        <v>132</v>
      </c>
    </row>
    <row r="912" spans="1:3" x14ac:dyDescent="0.55000000000000004">
      <c r="A912" t="s">
        <v>2203</v>
      </c>
      <c r="B912" t="s">
        <v>2204</v>
      </c>
      <c r="C912" t="s">
        <v>2205</v>
      </c>
    </row>
    <row r="913" spans="1:3" x14ac:dyDescent="0.55000000000000004">
      <c r="A913" t="s">
        <v>2206</v>
      </c>
      <c r="B913" t="s">
        <v>2207</v>
      </c>
      <c r="C913" t="s">
        <v>132</v>
      </c>
    </row>
    <row r="914" spans="1:3" x14ac:dyDescent="0.55000000000000004">
      <c r="A914" t="s">
        <v>2208</v>
      </c>
      <c r="B914" t="s">
        <v>2209</v>
      </c>
      <c r="C914" t="s">
        <v>2210</v>
      </c>
    </row>
    <row r="915" spans="1:3" x14ac:dyDescent="0.55000000000000004">
      <c r="A915" t="s">
        <v>2211</v>
      </c>
      <c r="B915" t="s">
        <v>2212</v>
      </c>
      <c r="C915" t="s">
        <v>132</v>
      </c>
    </row>
    <row r="916" spans="1:3" x14ac:dyDescent="0.55000000000000004">
      <c r="A916" t="s">
        <v>2213</v>
      </c>
      <c r="B916" t="s">
        <v>2214</v>
      </c>
      <c r="C916" t="s">
        <v>2195</v>
      </c>
    </row>
    <row r="917" spans="1:3" x14ac:dyDescent="0.55000000000000004">
      <c r="A917" t="s">
        <v>2215</v>
      </c>
      <c r="B917" t="s">
        <v>2216</v>
      </c>
      <c r="C917" t="s">
        <v>132</v>
      </c>
    </row>
    <row r="918" spans="1:3" x14ac:dyDescent="0.55000000000000004">
      <c r="A918" t="s">
        <v>2217</v>
      </c>
      <c r="B918" t="s">
        <v>2218</v>
      </c>
      <c r="C918" t="s">
        <v>2200</v>
      </c>
    </row>
    <row r="919" spans="1:3" x14ac:dyDescent="0.55000000000000004">
      <c r="A919" t="s">
        <v>2219</v>
      </c>
      <c r="B919" t="s">
        <v>2220</v>
      </c>
      <c r="C919" t="s">
        <v>132</v>
      </c>
    </row>
    <row r="920" spans="1:3" x14ac:dyDescent="0.55000000000000004">
      <c r="A920" t="s">
        <v>2221</v>
      </c>
      <c r="B920" t="s">
        <v>2222</v>
      </c>
      <c r="C920" t="s">
        <v>2205</v>
      </c>
    </row>
    <row r="921" spans="1:3" x14ac:dyDescent="0.55000000000000004">
      <c r="A921" t="s">
        <v>2223</v>
      </c>
      <c r="B921" t="s">
        <v>2224</v>
      </c>
      <c r="C921" t="s">
        <v>132</v>
      </c>
    </row>
    <row r="922" spans="1:3" x14ac:dyDescent="0.55000000000000004">
      <c r="A922" t="s">
        <v>2225</v>
      </c>
      <c r="B922" t="s">
        <v>2226</v>
      </c>
      <c r="C922" t="s">
        <v>2227</v>
      </c>
    </row>
    <row r="923" spans="1:3" x14ac:dyDescent="0.55000000000000004">
      <c r="A923" t="s">
        <v>2228</v>
      </c>
      <c r="B923" t="s">
        <v>2229</v>
      </c>
      <c r="C923" t="s">
        <v>132</v>
      </c>
    </row>
    <row r="924" spans="1:3" x14ac:dyDescent="0.55000000000000004">
      <c r="A924" t="s">
        <v>2230</v>
      </c>
      <c r="B924" t="s">
        <v>2231</v>
      </c>
      <c r="C924" t="s">
        <v>2232</v>
      </c>
    </row>
    <row r="925" spans="1:3" x14ac:dyDescent="0.55000000000000004">
      <c r="A925" t="s">
        <v>2233</v>
      </c>
      <c r="B925" t="s">
        <v>2234</v>
      </c>
      <c r="C925" t="s">
        <v>132</v>
      </c>
    </row>
    <row r="926" spans="1:3" x14ac:dyDescent="0.55000000000000004">
      <c r="A926" t="s">
        <v>2235</v>
      </c>
      <c r="B926" t="s">
        <v>2236</v>
      </c>
      <c r="C926" t="s">
        <v>2237</v>
      </c>
    </row>
    <row r="927" spans="1:3" x14ac:dyDescent="0.55000000000000004">
      <c r="A927" t="s">
        <v>2238</v>
      </c>
      <c r="B927" t="s">
        <v>2239</v>
      </c>
      <c r="C927" t="s">
        <v>132</v>
      </c>
    </row>
    <row r="928" spans="1:3" x14ac:dyDescent="0.55000000000000004">
      <c r="A928" t="s">
        <v>2240</v>
      </c>
      <c r="B928" t="s">
        <v>2241</v>
      </c>
      <c r="C928" t="s">
        <v>2242</v>
      </c>
    </row>
    <row r="929" spans="1:3" x14ac:dyDescent="0.55000000000000004">
      <c r="A929" t="s">
        <v>2243</v>
      </c>
      <c r="B929" t="s">
        <v>2244</v>
      </c>
      <c r="C929" t="s">
        <v>132</v>
      </c>
    </row>
    <row r="930" spans="1:3" x14ac:dyDescent="0.55000000000000004">
      <c r="A930" t="s">
        <v>2245</v>
      </c>
      <c r="B930" t="s">
        <v>2246</v>
      </c>
      <c r="C930" t="s">
        <v>2247</v>
      </c>
    </row>
    <row r="931" spans="1:3" x14ac:dyDescent="0.55000000000000004">
      <c r="A931" t="s">
        <v>2248</v>
      </c>
      <c r="B931" t="s">
        <v>2249</v>
      </c>
      <c r="C931" t="s">
        <v>132</v>
      </c>
    </row>
    <row r="932" spans="1:3" x14ac:dyDescent="0.55000000000000004">
      <c r="A932" t="s">
        <v>2250</v>
      </c>
      <c r="B932" t="s">
        <v>2251</v>
      </c>
      <c r="C932" t="s">
        <v>2210</v>
      </c>
    </row>
    <row r="933" spans="1:3" x14ac:dyDescent="0.55000000000000004">
      <c r="A933" t="s">
        <v>2252</v>
      </c>
      <c r="B933" t="s">
        <v>2253</v>
      </c>
      <c r="C933" t="s">
        <v>132</v>
      </c>
    </row>
    <row r="934" spans="1:3" x14ac:dyDescent="0.55000000000000004">
      <c r="A934" t="s">
        <v>2254</v>
      </c>
      <c r="B934" t="s">
        <v>2255</v>
      </c>
      <c r="C934" t="s">
        <v>2195</v>
      </c>
    </row>
    <row r="935" spans="1:3" x14ac:dyDescent="0.55000000000000004">
      <c r="A935" t="s">
        <v>2256</v>
      </c>
      <c r="B935" t="s">
        <v>2257</v>
      </c>
      <c r="C935" t="s">
        <v>132</v>
      </c>
    </row>
    <row r="936" spans="1:3" x14ac:dyDescent="0.55000000000000004">
      <c r="A936" t="s">
        <v>2258</v>
      </c>
      <c r="B936" t="s">
        <v>2259</v>
      </c>
      <c r="C936" t="s">
        <v>2200</v>
      </c>
    </row>
    <row r="937" spans="1:3" x14ac:dyDescent="0.55000000000000004">
      <c r="A937" t="s">
        <v>2260</v>
      </c>
      <c r="B937" t="s">
        <v>2261</v>
      </c>
      <c r="C937" t="s">
        <v>132</v>
      </c>
    </row>
    <row r="938" spans="1:3" x14ac:dyDescent="0.55000000000000004">
      <c r="A938" t="s">
        <v>2262</v>
      </c>
      <c r="B938" t="s">
        <v>2263</v>
      </c>
      <c r="C938" t="s">
        <v>2205</v>
      </c>
    </row>
    <row r="939" spans="1:3" x14ac:dyDescent="0.55000000000000004">
      <c r="A939" t="s">
        <v>2264</v>
      </c>
      <c r="B939" t="s">
        <v>2265</v>
      </c>
      <c r="C939" t="s">
        <v>132</v>
      </c>
    </row>
    <row r="940" spans="1:3" x14ac:dyDescent="0.55000000000000004">
      <c r="A940" t="s">
        <v>2266</v>
      </c>
      <c r="B940" t="s">
        <v>2267</v>
      </c>
      <c r="C940" t="s">
        <v>2268</v>
      </c>
    </row>
    <row r="941" spans="1:3" x14ac:dyDescent="0.55000000000000004">
      <c r="A941" t="s">
        <v>2269</v>
      </c>
      <c r="B941" t="s">
        <v>2270</v>
      </c>
      <c r="C941" t="s">
        <v>132</v>
      </c>
    </row>
    <row r="942" spans="1:3" x14ac:dyDescent="0.55000000000000004">
      <c r="A942" t="s">
        <v>2271</v>
      </c>
      <c r="B942" t="s">
        <v>2272</v>
      </c>
      <c r="C942" t="s">
        <v>2205</v>
      </c>
    </row>
    <row r="943" spans="1:3" x14ac:dyDescent="0.55000000000000004">
      <c r="A943" t="s">
        <v>2273</v>
      </c>
      <c r="B943" t="s">
        <v>2274</v>
      </c>
      <c r="C943" t="s">
        <v>132</v>
      </c>
    </row>
    <row r="944" spans="1:3" x14ac:dyDescent="0.55000000000000004">
      <c r="A944" t="s">
        <v>2275</v>
      </c>
      <c r="B944" t="s">
        <v>2276</v>
      </c>
      <c r="C944" t="s">
        <v>2227</v>
      </c>
    </row>
    <row r="945" spans="1:3" x14ac:dyDescent="0.55000000000000004">
      <c r="A945" t="s">
        <v>2277</v>
      </c>
      <c r="B945" t="s">
        <v>2278</v>
      </c>
      <c r="C945" t="s">
        <v>132</v>
      </c>
    </row>
    <row r="946" spans="1:3" x14ac:dyDescent="0.55000000000000004">
      <c r="A946" t="s">
        <v>2279</v>
      </c>
      <c r="B946" t="s">
        <v>2280</v>
      </c>
      <c r="C946" t="s">
        <v>2232</v>
      </c>
    </row>
    <row r="947" spans="1:3" x14ac:dyDescent="0.55000000000000004">
      <c r="A947" t="s">
        <v>2281</v>
      </c>
      <c r="B947" t="s">
        <v>2282</v>
      </c>
      <c r="C947" t="s">
        <v>132</v>
      </c>
    </row>
    <row r="948" spans="1:3" x14ac:dyDescent="0.55000000000000004">
      <c r="A948" t="s">
        <v>2283</v>
      </c>
      <c r="B948" t="s">
        <v>2284</v>
      </c>
      <c r="C948" t="s">
        <v>2237</v>
      </c>
    </row>
    <row r="949" spans="1:3" x14ac:dyDescent="0.55000000000000004">
      <c r="A949" t="s">
        <v>2285</v>
      </c>
      <c r="B949" t="s">
        <v>2286</v>
      </c>
      <c r="C949" t="s">
        <v>132</v>
      </c>
    </row>
    <row r="950" spans="1:3" x14ac:dyDescent="0.55000000000000004">
      <c r="A950" t="s">
        <v>2287</v>
      </c>
      <c r="B950" t="s">
        <v>2288</v>
      </c>
      <c r="C950" t="s">
        <v>2242</v>
      </c>
    </row>
    <row r="951" spans="1:3" x14ac:dyDescent="0.55000000000000004">
      <c r="A951" t="s">
        <v>2289</v>
      </c>
      <c r="B951" t="s">
        <v>2290</v>
      </c>
      <c r="C951" t="s">
        <v>132</v>
      </c>
    </row>
    <row r="952" spans="1:3" x14ac:dyDescent="0.55000000000000004">
      <c r="A952" t="s">
        <v>2291</v>
      </c>
      <c r="B952" t="s">
        <v>2292</v>
      </c>
      <c r="C952" t="s">
        <v>2247</v>
      </c>
    </row>
    <row r="953" spans="1:3" x14ac:dyDescent="0.55000000000000004">
      <c r="A953" t="s">
        <v>2293</v>
      </c>
      <c r="B953" t="s">
        <v>2294</v>
      </c>
      <c r="C953" t="s">
        <v>132</v>
      </c>
    </row>
    <row r="954" spans="1:3" x14ac:dyDescent="0.55000000000000004">
      <c r="A954" t="s">
        <v>2295</v>
      </c>
      <c r="B954" t="s">
        <v>2296</v>
      </c>
      <c r="C954" t="s">
        <v>2227</v>
      </c>
    </row>
    <row r="955" spans="1:3" x14ac:dyDescent="0.55000000000000004">
      <c r="A955" t="s">
        <v>2297</v>
      </c>
      <c r="B955" t="s">
        <v>2298</v>
      </c>
      <c r="C955" t="s">
        <v>132</v>
      </c>
    </row>
    <row r="956" spans="1:3" x14ac:dyDescent="0.55000000000000004">
      <c r="A956" t="s">
        <v>2299</v>
      </c>
      <c r="B956" t="s">
        <v>2300</v>
      </c>
      <c r="C956" t="s">
        <v>2232</v>
      </c>
    </row>
    <row r="957" spans="1:3" x14ac:dyDescent="0.55000000000000004">
      <c r="A957" t="s">
        <v>2301</v>
      </c>
      <c r="B957" t="s">
        <v>2302</v>
      </c>
      <c r="C957" t="s">
        <v>132</v>
      </c>
    </row>
    <row r="958" spans="1:3" x14ac:dyDescent="0.55000000000000004">
      <c r="A958" t="s">
        <v>2303</v>
      </c>
      <c r="B958" t="s">
        <v>2304</v>
      </c>
      <c r="C958" t="s">
        <v>2237</v>
      </c>
    </row>
    <row r="959" spans="1:3" x14ac:dyDescent="0.55000000000000004">
      <c r="A959" t="s">
        <v>2305</v>
      </c>
      <c r="B959" t="s">
        <v>2306</v>
      </c>
      <c r="C959" t="s">
        <v>132</v>
      </c>
    </row>
    <row r="960" spans="1:3" x14ac:dyDescent="0.55000000000000004">
      <c r="A960" t="s">
        <v>2307</v>
      </c>
      <c r="B960" t="s">
        <v>2308</v>
      </c>
      <c r="C960" t="s">
        <v>2242</v>
      </c>
    </row>
    <row r="961" spans="1:3" x14ac:dyDescent="0.55000000000000004">
      <c r="A961" t="s">
        <v>2309</v>
      </c>
      <c r="B961" t="s">
        <v>2310</v>
      </c>
      <c r="C961" t="s">
        <v>132</v>
      </c>
    </row>
    <row r="962" spans="1:3" x14ac:dyDescent="0.55000000000000004">
      <c r="A962" t="s">
        <v>2311</v>
      </c>
      <c r="B962" t="s">
        <v>2312</v>
      </c>
      <c r="C962" t="s">
        <v>2247</v>
      </c>
    </row>
    <row r="963" spans="1:3" x14ac:dyDescent="0.55000000000000004">
      <c r="A963" t="s">
        <v>2313</v>
      </c>
      <c r="B963" t="s">
        <v>2314</v>
      </c>
      <c r="C963" t="s">
        <v>132</v>
      </c>
    </row>
    <row r="964" spans="1:3" x14ac:dyDescent="0.55000000000000004">
      <c r="A964" t="s">
        <v>2315</v>
      </c>
      <c r="B964" t="s">
        <v>2316</v>
      </c>
      <c r="C964" t="s">
        <v>2317</v>
      </c>
    </row>
    <row r="965" spans="1:3" x14ac:dyDescent="0.55000000000000004">
      <c r="A965" t="s">
        <v>2318</v>
      </c>
      <c r="B965" t="s">
        <v>2319</v>
      </c>
      <c r="C965" t="s">
        <v>132</v>
      </c>
    </row>
    <row r="966" spans="1:3" x14ac:dyDescent="0.55000000000000004">
      <c r="A966" t="s">
        <v>2320</v>
      </c>
      <c r="B966" t="s">
        <v>2321</v>
      </c>
      <c r="C966" t="s">
        <v>2322</v>
      </c>
    </row>
    <row r="967" spans="1:3" x14ac:dyDescent="0.55000000000000004">
      <c r="A967" t="s">
        <v>2323</v>
      </c>
      <c r="B967" t="s">
        <v>2324</v>
      </c>
      <c r="C967" t="s">
        <v>132</v>
      </c>
    </row>
    <row r="968" spans="1:3" x14ac:dyDescent="0.55000000000000004">
      <c r="A968" t="s">
        <v>2325</v>
      </c>
      <c r="B968" t="s">
        <v>2326</v>
      </c>
      <c r="C968" t="s">
        <v>2327</v>
      </c>
    </row>
    <row r="969" spans="1:3" x14ac:dyDescent="0.55000000000000004">
      <c r="A969" t="s">
        <v>2328</v>
      </c>
      <c r="B969" t="s">
        <v>2329</v>
      </c>
      <c r="C969" t="s">
        <v>132</v>
      </c>
    </row>
    <row r="970" spans="1:3" x14ac:dyDescent="0.55000000000000004">
      <c r="A970" t="s">
        <v>2330</v>
      </c>
      <c r="B970" t="s">
        <v>2331</v>
      </c>
      <c r="C970" t="s">
        <v>2332</v>
      </c>
    </row>
    <row r="971" spans="1:3" x14ac:dyDescent="0.55000000000000004">
      <c r="A971" t="s">
        <v>2333</v>
      </c>
      <c r="B971" t="s">
        <v>2334</v>
      </c>
      <c r="C971" t="s">
        <v>132</v>
      </c>
    </row>
    <row r="972" spans="1:3" x14ac:dyDescent="0.55000000000000004">
      <c r="A972" t="s">
        <v>2335</v>
      </c>
      <c r="B972" t="s">
        <v>2336</v>
      </c>
      <c r="C972" t="s">
        <v>2337</v>
      </c>
    </row>
    <row r="973" spans="1:3" x14ac:dyDescent="0.55000000000000004">
      <c r="A973" t="s">
        <v>2338</v>
      </c>
      <c r="B973" t="s">
        <v>2339</v>
      </c>
      <c r="C973" t="s">
        <v>132</v>
      </c>
    </row>
    <row r="974" spans="1:3" x14ac:dyDescent="0.55000000000000004">
      <c r="A974" t="s">
        <v>2340</v>
      </c>
      <c r="B974" t="s">
        <v>2341</v>
      </c>
      <c r="C974" t="s">
        <v>2322</v>
      </c>
    </row>
    <row r="975" spans="1:3" x14ac:dyDescent="0.55000000000000004">
      <c r="A975" t="s">
        <v>2342</v>
      </c>
      <c r="B975" t="s">
        <v>2343</v>
      </c>
      <c r="C975" t="s">
        <v>132</v>
      </c>
    </row>
    <row r="976" spans="1:3" x14ac:dyDescent="0.55000000000000004">
      <c r="A976" t="s">
        <v>2344</v>
      </c>
      <c r="B976" t="s">
        <v>2345</v>
      </c>
      <c r="C976" t="s">
        <v>2327</v>
      </c>
    </row>
    <row r="977" spans="1:3" x14ac:dyDescent="0.55000000000000004">
      <c r="A977" t="s">
        <v>2346</v>
      </c>
      <c r="B977" t="s">
        <v>2347</v>
      </c>
      <c r="C977" t="s">
        <v>132</v>
      </c>
    </row>
    <row r="978" spans="1:3" x14ac:dyDescent="0.55000000000000004">
      <c r="A978" t="s">
        <v>2348</v>
      </c>
      <c r="B978" t="s">
        <v>2349</v>
      </c>
      <c r="C978" t="s">
        <v>2332</v>
      </c>
    </row>
    <row r="979" spans="1:3" x14ac:dyDescent="0.55000000000000004">
      <c r="A979" t="s">
        <v>2350</v>
      </c>
      <c r="B979" t="s">
        <v>2351</v>
      </c>
      <c r="C979" t="s">
        <v>132</v>
      </c>
    </row>
    <row r="980" spans="1:3" x14ac:dyDescent="0.55000000000000004">
      <c r="A980" t="s">
        <v>2352</v>
      </c>
      <c r="B980" t="s">
        <v>2353</v>
      </c>
      <c r="C980" t="s">
        <v>2354</v>
      </c>
    </row>
    <row r="981" spans="1:3" x14ac:dyDescent="0.55000000000000004">
      <c r="A981" t="s">
        <v>2355</v>
      </c>
      <c r="B981" t="s">
        <v>2356</v>
      </c>
      <c r="C981" t="s">
        <v>132</v>
      </c>
    </row>
    <row r="982" spans="1:3" x14ac:dyDescent="0.55000000000000004">
      <c r="A982" t="s">
        <v>2357</v>
      </c>
      <c r="B982" t="s">
        <v>2358</v>
      </c>
      <c r="C982" t="s">
        <v>2359</v>
      </c>
    </row>
    <row r="983" spans="1:3" x14ac:dyDescent="0.55000000000000004">
      <c r="A983" t="s">
        <v>2360</v>
      </c>
      <c r="B983" t="s">
        <v>2361</v>
      </c>
      <c r="C983" t="s">
        <v>132</v>
      </c>
    </row>
    <row r="984" spans="1:3" x14ac:dyDescent="0.55000000000000004">
      <c r="A984" t="s">
        <v>2362</v>
      </c>
      <c r="B984" t="s">
        <v>2363</v>
      </c>
      <c r="C984" t="s">
        <v>2364</v>
      </c>
    </row>
    <row r="985" spans="1:3" x14ac:dyDescent="0.55000000000000004">
      <c r="A985" t="s">
        <v>2365</v>
      </c>
      <c r="B985" t="s">
        <v>2366</v>
      </c>
      <c r="C985" t="s">
        <v>132</v>
      </c>
    </row>
    <row r="986" spans="1:3" x14ac:dyDescent="0.55000000000000004">
      <c r="A986" t="s">
        <v>2367</v>
      </c>
      <c r="B986" t="s">
        <v>2368</v>
      </c>
      <c r="C986" t="s">
        <v>2369</v>
      </c>
    </row>
    <row r="987" spans="1:3" x14ac:dyDescent="0.55000000000000004">
      <c r="A987" t="s">
        <v>2370</v>
      </c>
      <c r="B987" t="s">
        <v>2371</v>
      </c>
      <c r="C987" t="s">
        <v>132</v>
      </c>
    </row>
    <row r="988" spans="1:3" x14ac:dyDescent="0.55000000000000004">
      <c r="A988" t="s">
        <v>2372</v>
      </c>
      <c r="B988" t="s">
        <v>2373</v>
      </c>
      <c r="C988" t="s">
        <v>2354</v>
      </c>
    </row>
    <row r="989" spans="1:3" x14ac:dyDescent="0.55000000000000004">
      <c r="A989" t="s">
        <v>2374</v>
      </c>
      <c r="B989" t="s">
        <v>2375</v>
      </c>
      <c r="C989" t="s">
        <v>132</v>
      </c>
    </row>
    <row r="990" spans="1:3" x14ac:dyDescent="0.55000000000000004">
      <c r="A990" t="s">
        <v>2376</v>
      </c>
      <c r="B990" t="s">
        <v>2377</v>
      </c>
      <c r="C990" t="s">
        <v>2378</v>
      </c>
    </row>
    <row r="991" spans="1:3" x14ac:dyDescent="0.55000000000000004">
      <c r="A991" t="s">
        <v>2379</v>
      </c>
      <c r="B991" t="s">
        <v>2380</v>
      </c>
      <c r="C991" t="s">
        <v>132</v>
      </c>
    </row>
    <row r="992" spans="1:3" x14ac:dyDescent="0.55000000000000004">
      <c r="A992" t="s">
        <v>2381</v>
      </c>
      <c r="B992" t="s">
        <v>2382</v>
      </c>
      <c r="C992" t="s">
        <v>2364</v>
      </c>
    </row>
    <row r="993" spans="1:3" x14ac:dyDescent="0.55000000000000004">
      <c r="A993" t="s">
        <v>2383</v>
      </c>
      <c r="B993" t="s">
        <v>2384</v>
      </c>
      <c r="C993" t="s">
        <v>132</v>
      </c>
    </row>
    <row r="994" spans="1:3" x14ac:dyDescent="0.55000000000000004">
      <c r="A994" t="s">
        <v>2385</v>
      </c>
      <c r="B994" t="s">
        <v>2386</v>
      </c>
      <c r="C994" t="s">
        <v>2369</v>
      </c>
    </row>
    <row r="995" spans="1:3" x14ac:dyDescent="0.55000000000000004">
      <c r="A995" t="s">
        <v>2387</v>
      </c>
      <c r="B995" t="s">
        <v>2388</v>
      </c>
      <c r="C995" t="s">
        <v>132</v>
      </c>
    </row>
    <row r="996" spans="1:3" x14ac:dyDescent="0.55000000000000004">
      <c r="A996" t="s">
        <v>2389</v>
      </c>
      <c r="B996" t="s">
        <v>2390</v>
      </c>
      <c r="C996" t="s">
        <v>2391</v>
      </c>
    </row>
    <row r="997" spans="1:3" x14ac:dyDescent="0.55000000000000004">
      <c r="A997" t="s">
        <v>2392</v>
      </c>
      <c r="B997" t="s">
        <v>2393</v>
      </c>
      <c r="C997" t="s">
        <v>132</v>
      </c>
    </row>
    <row r="998" spans="1:3" x14ac:dyDescent="0.55000000000000004">
      <c r="A998" t="s">
        <v>2394</v>
      </c>
      <c r="B998" t="s">
        <v>2395</v>
      </c>
      <c r="C998" t="s">
        <v>2396</v>
      </c>
    </row>
    <row r="999" spans="1:3" x14ac:dyDescent="0.55000000000000004">
      <c r="A999" t="s">
        <v>2397</v>
      </c>
      <c r="B999" t="s">
        <v>2398</v>
      </c>
      <c r="C999" t="s">
        <v>132</v>
      </c>
    </row>
    <row r="1000" spans="1:3" x14ac:dyDescent="0.55000000000000004">
      <c r="A1000" t="s">
        <v>2399</v>
      </c>
      <c r="B1000" t="s">
        <v>2400</v>
      </c>
      <c r="C1000" t="s">
        <v>2401</v>
      </c>
    </row>
    <row r="1001" spans="1:3" x14ac:dyDescent="0.55000000000000004">
      <c r="A1001" t="s">
        <v>2402</v>
      </c>
      <c r="B1001" t="s">
        <v>2403</v>
      </c>
      <c r="C1001" t="s">
        <v>132</v>
      </c>
    </row>
    <row r="1002" spans="1:3" x14ac:dyDescent="0.55000000000000004">
      <c r="A1002" t="s">
        <v>2404</v>
      </c>
      <c r="B1002" t="s">
        <v>2405</v>
      </c>
      <c r="C1002" t="s">
        <v>2406</v>
      </c>
    </row>
    <row r="1003" spans="1:3" x14ac:dyDescent="0.55000000000000004">
      <c r="A1003" t="s">
        <v>2407</v>
      </c>
      <c r="B1003" t="s">
        <v>2408</v>
      </c>
      <c r="C1003" t="s">
        <v>132</v>
      </c>
    </row>
    <row r="1004" spans="1:3" x14ac:dyDescent="0.55000000000000004">
      <c r="A1004" t="s">
        <v>2409</v>
      </c>
      <c r="B1004" t="s">
        <v>2410</v>
      </c>
      <c r="C1004" t="s">
        <v>2411</v>
      </c>
    </row>
    <row r="1005" spans="1:3" x14ac:dyDescent="0.55000000000000004">
      <c r="A1005" t="s">
        <v>2412</v>
      </c>
      <c r="B1005" t="s">
        <v>2413</v>
      </c>
      <c r="C1005" t="s">
        <v>132</v>
      </c>
    </row>
    <row r="1006" spans="1:3" x14ac:dyDescent="0.55000000000000004">
      <c r="A1006" t="s">
        <v>2414</v>
      </c>
      <c r="B1006" t="s">
        <v>2415</v>
      </c>
      <c r="C1006" t="s">
        <v>2354</v>
      </c>
    </row>
    <row r="1007" spans="1:3" x14ac:dyDescent="0.55000000000000004">
      <c r="A1007" t="s">
        <v>2416</v>
      </c>
      <c r="B1007" t="s">
        <v>2417</v>
      </c>
      <c r="C1007" t="s">
        <v>132</v>
      </c>
    </row>
    <row r="1008" spans="1:3" x14ac:dyDescent="0.55000000000000004">
      <c r="A1008" t="s">
        <v>2418</v>
      </c>
      <c r="B1008" t="s">
        <v>2419</v>
      </c>
      <c r="C1008" t="s">
        <v>2359</v>
      </c>
    </row>
    <row r="1009" spans="1:3" x14ac:dyDescent="0.55000000000000004">
      <c r="A1009" t="s">
        <v>2420</v>
      </c>
      <c r="B1009" t="s">
        <v>2421</v>
      </c>
      <c r="C1009" t="s">
        <v>132</v>
      </c>
    </row>
    <row r="1010" spans="1:3" x14ac:dyDescent="0.55000000000000004">
      <c r="A1010" t="s">
        <v>2422</v>
      </c>
      <c r="B1010" t="s">
        <v>2423</v>
      </c>
      <c r="C1010" t="s">
        <v>2364</v>
      </c>
    </row>
    <row r="1011" spans="1:3" x14ac:dyDescent="0.55000000000000004">
      <c r="A1011" t="s">
        <v>2424</v>
      </c>
      <c r="B1011" t="s">
        <v>2425</v>
      </c>
      <c r="C1011" t="s">
        <v>132</v>
      </c>
    </row>
    <row r="1012" spans="1:3" x14ac:dyDescent="0.55000000000000004">
      <c r="A1012" t="s">
        <v>2426</v>
      </c>
      <c r="B1012" t="s">
        <v>2427</v>
      </c>
      <c r="C1012" t="s">
        <v>2369</v>
      </c>
    </row>
    <row r="1013" spans="1:3" x14ac:dyDescent="0.55000000000000004">
      <c r="A1013" t="s">
        <v>2428</v>
      </c>
      <c r="B1013" t="s">
        <v>2429</v>
      </c>
      <c r="C1013" t="s">
        <v>132</v>
      </c>
    </row>
    <row r="1014" spans="1:3" x14ac:dyDescent="0.55000000000000004">
      <c r="A1014" t="s">
        <v>2430</v>
      </c>
      <c r="B1014" t="s">
        <v>2431</v>
      </c>
      <c r="C1014" t="s">
        <v>2364</v>
      </c>
    </row>
    <row r="1015" spans="1:3" x14ac:dyDescent="0.55000000000000004">
      <c r="A1015" t="s">
        <v>2432</v>
      </c>
      <c r="B1015" t="s">
        <v>2433</v>
      </c>
      <c r="C1015" t="s">
        <v>132</v>
      </c>
    </row>
    <row r="1016" spans="1:3" x14ac:dyDescent="0.55000000000000004">
      <c r="A1016" t="s">
        <v>2434</v>
      </c>
      <c r="B1016" t="s">
        <v>2435</v>
      </c>
      <c r="C1016" t="s">
        <v>2369</v>
      </c>
    </row>
    <row r="1017" spans="1:3" x14ac:dyDescent="0.55000000000000004">
      <c r="A1017" t="s">
        <v>2436</v>
      </c>
      <c r="B1017" t="s">
        <v>2437</v>
      </c>
      <c r="C1017" t="s">
        <v>132</v>
      </c>
    </row>
    <row r="1018" spans="1:3" x14ac:dyDescent="0.55000000000000004">
      <c r="A1018" t="s">
        <v>2438</v>
      </c>
      <c r="B1018" t="s">
        <v>2439</v>
      </c>
      <c r="C1018" t="s">
        <v>2391</v>
      </c>
    </row>
    <row r="1019" spans="1:3" x14ac:dyDescent="0.55000000000000004">
      <c r="A1019" t="s">
        <v>2440</v>
      </c>
      <c r="B1019" t="s">
        <v>2441</v>
      </c>
      <c r="C1019" t="s">
        <v>132</v>
      </c>
    </row>
    <row r="1020" spans="1:3" x14ac:dyDescent="0.55000000000000004">
      <c r="A1020" t="s">
        <v>2442</v>
      </c>
      <c r="B1020" t="s">
        <v>2443</v>
      </c>
      <c r="C1020" t="s">
        <v>2396</v>
      </c>
    </row>
    <row r="1021" spans="1:3" x14ac:dyDescent="0.55000000000000004">
      <c r="A1021" t="s">
        <v>2444</v>
      </c>
      <c r="B1021" t="s">
        <v>2445</v>
      </c>
      <c r="C1021" t="s">
        <v>132</v>
      </c>
    </row>
    <row r="1022" spans="1:3" x14ac:dyDescent="0.55000000000000004">
      <c r="A1022" t="s">
        <v>2446</v>
      </c>
      <c r="B1022" t="s">
        <v>2447</v>
      </c>
      <c r="C1022" t="s">
        <v>2401</v>
      </c>
    </row>
    <row r="1023" spans="1:3" x14ac:dyDescent="0.55000000000000004">
      <c r="A1023" t="s">
        <v>2448</v>
      </c>
      <c r="B1023" t="s">
        <v>2449</v>
      </c>
      <c r="C1023" t="s">
        <v>132</v>
      </c>
    </row>
    <row r="1024" spans="1:3" x14ac:dyDescent="0.55000000000000004">
      <c r="A1024" t="s">
        <v>2450</v>
      </c>
      <c r="B1024" t="s">
        <v>2451</v>
      </c>
      <c r="C1024" t="s">
        <v>2452</v>
      </c>
    </row>
    <row r="1025" spans="1:3" x14ac:dyDescent="0.55000000000000004">
      <c r="A1025" t="s">
        <v>2453</v>
      </c>
      <c r="B1025" t="s">
        <v>2454</v>
      </c>
      <c r="C1025" t="s">
        <v>132</v>
      </c>
    </row>
    <row r="1026" spans="1:3" x14ac:dyDescent="0.55000000000000004">
      <c r="A1026" t="s">
        <v>2455</v>
      </c>
      <c r="B1026" t="s">
        <v>2456</v>
      </c>
      <c r="C1026" t="s">
        <v>2411</v>
      </c>
    </row>
    <row r="1027" spans="1:3" x14ac:dyDescent="0.55000000000000004">
      <c r="A1027" t="s">
        <v>2457</v>
      </c>
      <c r="B1027" t="s">
        <v>2458</v>
      </c>
      <c r="C1027" t="s">
        <v>132</v>
      </c>
    </row>
    <row r="1028" spans="1:3" x14ac:dyDescent="0.55000000000000004">
      <c r="A1028" t="s">
        <v>2459</v>
      </c>
      <c r="B1028" t="s">
        <v>2460</v>
      </c>
      <c r="C1028" t="s">
        <v>2391</v>
      </c>
    </row>
    <row r="1029" spans="1:3" x14ac:dyDescent="0.55000000000000004">
      <c r="A1029" t="s">
        <v>2461</v>
      </c>
      <c r="B1029" t="s">
        <v>2462</v>
      </c>
      <c r="C1029" t="s">
        <v>132</v>
      </c>
    </row>
    <row r="1030" spans="1:3" x14ac:dyDescent="0.55000000000000004">
      <c r="A1030" t="s">
        <v>2463</v>
      </c>
      <c r="B1030" t="s">
        <v>2464</v>
      </c>
      <c r="C1030" t="s">
        <v>2396</v>
      </c>
    </row>
    <row r="1031" spans="1:3" x14ac:dyDescent="0.55000000000000004">
      <c r="A1031" t="s">
        <v>2465</v>
      </c>
      <c r="B1031" t="s">
        <v>2466</v>
      </c>
      <c r="C1031" t="s">
        <v>132</v>
      </c>
    </row>
    <row r="1032" spans="1:3" x14ac:dyDescent="0.55000000000000004">
      <c r="A1032" t="s">
        <v>2467</v>
      </c>
      <c r="B1032" t="s">
        <v>2468</v>
      </c>
      <c r="C1032" t="s">
        <v>2401</v>
      </c>
    </row>
    <row r="1033" spans="1:3" x14ac:dyDescent="0.55000000000000004">
      <c r="A1033" t="s">
        <v>2469</v>
      </c>
      <c r="B1033" t="s">
        <v>2470</v>
      </c>
      <c r="C1033" t="s">
        <v>132</v>
      </c>
    </row>
    <row r="1034" spans="1:3" x14ac:dyDescent="0.55000000000000004">
      <c r="A1034" t="s">
        <v>2471</v>
      </c>
      <c r="B1034" t="s">
        <v>2472</v>
      </c>
      <c r="C1034" t="s">
        <v>2406</v>
      </c>
    </row>
    <row r="1035" spans="1:3" x14ac:dyDescent="0.55000000000000004">
      <c r="A1035" t="s">
        <v>2473</v>
      </c>
      <c r="B1035" t="s">
        <v>2474</v>
      </c>
      <c r="C1035" t="s">
        <v>132</v>
      </c>
    </row>
    <row r="1036" spans="1:3" x14ac:dyDescent="0.55000000000000004">
      <c r="A1036" t="s">
        <v>2475</v>
      </c>
      <c r="B1036" t="s">
        <v>2476</v>
      </c>
      <c r="C1036" t="s">
        <v>2411</v>
      </c>
    </row>
    <row r="1037" spans="1:3" x14ac:dyDescent="0.55000000000000004">
      <c r="A1037" t="s">
        <v>2477</v>
      </c>
      <c r="B1037" t="s">
        <v>2478</v>
      </c>
      <c r="C1037" t="s">
        <v>132</v>
      </c>
    </row>
    <row r="1038" spans="1:3" x14ac:dyDescent="0.55000000000000004">
      <c r="A1038" t="s">
        <v>2479</v>
      </c>
      <c r="B1038" t="s">
        <v>2480</v>
      </c>
      <c r="C1038" t="s">
        <v>2481</v>
      </c>
    </row>
    <row r="1039" spans="1:3" x14ac:dyDescent="0.55000000000000004">
      <c r="A1039" t="s">
        <v>2482</v>
      </c>
      <c r="B1039" t="s">
        <v>2483</v>
      </c>
      <c r="C1039" t="s">
        <v>132</v>
      </c>
    </row>
    <row r="1040" spans="1:3" x14ac:dyDescent="0.55000000000000004">
      <c r="A1040" t="s">
        <v>2484</v>
      </c>
      <c r="B1040" t="s">
        <v>2485</v>
      </c>
      <c r="C1040" t="s">
        <v>2486</v>
      </c>
    </row>
    <row r="1041" spans="1:3" x14ac:dyDescent="0.55000000000000004">
      <c r="A1041" t="s">
        <v>2487</v>
      </c>
      <c r="B1041" t="s">
        <v>2488</v>
      </c>
      <c r="C1041" t="s">
        <v>132</v>
      </c>
    </row>
    <row r="1042" spans="1:3" x14ac:dyDescent="0.55000000000000004">
      <c r="A1042" t="s">
        <v>2489</v>
      </c>
      <c r="B1042" t="s">
        <v>2490</v>
      </c>
      <c r="C1042" t="s">
        <v>2491</v>
      </c>
    </row>
    <row r="1043" spans="1:3" x14ac:dyDescent="0.55000000000000004">
      <c r="A1043" t="s">
        <v>2492</v>
      </c>
      <c r="B1043" t="s">
        <v>2493</v>
      </c>
      <c r="C1043" t="s">
        <v>132</v>
      </c>
    </row>
    <row r="1044" spans="1:3" x14ac:dyDescent="0.55000000000000004">
      <c r="A1044" t="s">
        <v>2494</v>
      </c>
      <c r="B1044" t="s">
        <v>2495</v>
      </c>
      <c r="C1044" t="s">
        <v>2496</v>
      </c>
    </row>
    <row r="1045" spans="1:3" x14ac:dyDescent="0.55000000000000004">
      <c r="A1045" t="s">
        <v>2497</v>
      </c>
      <c r="B1045" t="s">
        <v>2498</v>
      </c>
      <c r="C1045" t="s">
        <v>132</v>
      </c>
    </row>
    <row r="1046" spans="1:3" x14ac:dyDescent="0.55000000000000004">
      <c r="A1046" t="s">
        <v>2499</v>
      </c>
      <c r="B1046" t="s">
        <v>2500</v>
      </c>
      <c r="C1046" t="s">
        <v>2501</v>
      </c>
    </row>
    <row r="1047" spans="1:3" x14ac:dyDescent="0.55000000000000004">
      <c r="A1047" t="s">
        <v>2502</v>
      </c>
      <c r="B1047" t="s">
        <v>2503</v>
      </c>
      <c r="C1047" t="s">
        <v>132</v>
      </c>
    </row>
    <row r="1048" spans="1:3" x14ac:dyDescent="0.55000000000000004">
      <c r="A1048" t="s">
        <v>2504</v>
      </c>
      <c r="B1048" t="s">
        <v>2505</v>
      </c>
      <c r="C1048" t="s">
        <v>2491</v>
      </c>
    </row>
    <row r="1049" spans="1:3" x14ac:dyDescent="0.55000000000000004">
      <c r="A1049" t="s">
        <v>2506</v>
      </c>
      <c r="B1049" t="s">
        <v>2507</v>
      </c>
      <c r="C1049" t="s">
        <v>132</v>
      </c>
    </row>
    <row r="1050" spans="1:3" x14ac:dyDescent="0.55000000000000004">
      <c r="A1050" t="s">
        <v>2508</v>
      </c>
      <c r="B1050" t="s">
        <v>2509</v>
      </c>
      <c r="C1050" t="s">
        <v>2510</v>
      </c>
    </row>
    <row r="1051" spans="1:3" x14ac:dyDescent="0.55000000000000004">
      <c r="A1051" t="s">
        <v>2511</v>
      </c>
      <c r="B1051" t="s">
        <v>2512</v>
      </c>
      <c r="C1051" t="s">
        <v>132</v>
      </c>
    </row>
    <row r="1052" spans="1:3" x14ac:dyDescent="0.55000000000000004">
      <c r="A1052" t="s">
        <v>2513</v>
      </c>
      <c r="B1052" t="s">
        <v>2514</v>
      </c>
      <c r="C1052" t="s">
        <v>2515</v>
      </c>
    </row>
    <row r="1053" spans="1:3" x14ac:dyDescent="0.55000000000000004">
      <c r="A1053" t="s">
        <v>2516</v>
      </c>
      <c r="B1053" t="s">
        <v>2517</v>
      </c>
      <c r="C1053" t="s">
        <v>132</v>
      </c>
    </row>
    <row r="1054" spans="1:3" x14ac:dyDescent="0.55000000000000004">
      <c r="A1054" t="s">
        <v>2518</v>
      </c>
      <c r="B1054" t="s">
        <v>2519</v>
      </c>
      <c r="C1054" t="s">
        <v>2510</v>
      </c>
    </row>
    <row r="1055" spans="1:3" x14ac:dyDescent="0.55000000000000004">
      <c r="A1055" t="s">
        <v>2520</v>
      </c>
      <c r="B1055" t="s">
        <v>2521</v>
      </c>
      <c r="C1055" t="s">
        <v>132</v>
      </c>
    </row>
    <row r="1056" spans="1:3" x14ac:dyDescent="0.55000000000000004">
      <c r="A1056" t="s">
        <v>2522</v>
      </c>
      <c r="B1056" t="s">
        <v>2523</v>
      </c>
      <c r="C1056" t="s">
        <v>2515</v>
      </c>
    </row>
    <row r="1057" spans="1:3" x14ac:dyDescent="0.55000000000000004">
      <c r="A1057" t="s">
        <v>2524</v>
      </c>
      <c r="B1057" t="s">
        <v>2525</v>
      </c>
      <c r="C1057" t="s">
        <v>132</v>
      </c>
    </row>
    <row r="1058" spans="1:3" x14ac:dyDescent="0.55000000000000004">
      <c r="A1058" t="s">
        <v>2526</v>
      </c>
      <c r="B1058" t="s">
        <v>2527</v>
      </c>
      <c r="C1058" t="s">
        <v>2528</v>
      </c>
    </row>
    <row r="1059" spans="1:3" x14ac:dyDescent="0.55000000000000004">
      <c r="A1059" t="s">
        <v>2529</v>
      </c>
      <c r="B1059" t="s">
        <v>2530</v>
      </c>
      <c r="C1059" t="s">
        <v>132</v>
      </c>
    </row>
    <row r="1060" spans="1:3" x14ac:dyDescent="0.55000000000000004">
      <c r="A1060" t="s">
        <v>2531</v>
      </c>
      <c r="B1060" t="s">
        <v>2532</v>
      </c>
      <c r="C1060" t="s">
        <v>2533</v>
      </c>
    </row>
    <row r="1061" spans="1:3" x14ac:dyDescent="0.55000000000000004">
      <c r="A1061" t="s">
        <v>2534</v>
      </c>
      <c r="B1061" t="s">
        <v>2535</v>
      </c>
      <c r="C1061" t="s">
        <v>132</v>
      </c>
    </row>
    <row r="1062" spans="1:3" x14ac:dyDescent="0.55000000000000004">
      <c r="A1062" t="s">
        <v>2536</v>
      </c>
      <c r="B1062" t="s">
        <v>2537</v>
      </c>
      <c r="C1062" t="s">
        <v>2538</v>
      </c>
    </row>
    <row r="1063" spans="1:3" x14ac:dyDescent="0.55000000000000004">
      <c r="A1063" t="s">
        <v>2539</v>
      </c>
      <c r="B1063" t="s">
        <v>2540</v>
      </c>
      <c r="C1063" t="s">
        <v>132</v>
      </c>
    </row>
    <row r="1064" spans="1:3" x14ac:dyDescent="0.55000000000000004">
      <c r="A1064" t="s">
        <v>2541</v>
      </c>
      <c r="B1064" t="s">
        <v>2542</v>
      </c>
      <c r="C1064" t="s">
        <v>2543</v>
      </c>
    </row>
    <row r="1065" spans="1:3" x14ac:dyDescent="0.55000000000000004">
      <c r="A1065" t="s">
        <v>2544</v>
      </c>
      <c r="B1065" t="s">
        <v>2545</v>
      </c>
      <c r="C1065" t="s">
        <v>132</v>
      </c>
    </row>
    <row r="1066" spans="1:3" x14ac:dyDescent="0.55000000000000004">
      <c r="A1066" t="s">
        <v>2546</v>
      </c>
      <c r="B1066" t="s">
        <v>2547</v>
      </c>
      <c r="C1066" t="s">
        <v>2548</v>
      </c>
    </row>
    <row r="1067" spans="1:3" x14ac:dyDescent="0.55000000000000004">
      <c r="A1067" t="s">
        <v>2549</v>
      </c>
      <c r="B1067" t="s">
        <v>2550</v>
      </c>
      <c r="C1067" t="s">
        <v>132</v>
      </c>
    </row>
    <row r="1068" spans="1:3" x14ac:dyDescent="0.55000000000000004">
      <c r="A1068" t="s">
        <v>2551</v>
      </c>
      <c r="B1068" t="s">
        <v>2552</v>
      </c>
      <c r="C1068" t="s">
        <v>2528</v>
      </c>
    </row>
    <row r="1069" spans="1:3" x14ac:dyDescent="0.55000000000000004">
      <c r="A1069" t="s">
        <v>2553</v>
      </c>
      <c r="B1069" t="s">
        <v>2554</v>
      </c>
      <c r="C1069" t="s">
        <v>132</v>
      </c>
    </row>
    <row r="1070" spans="1:3" x14ac:dyDescent="0.55000000000000004">
      <c r="A1070" t="s">
        <v>2555</v>
      </c>
      <c r="B1070" t="s">
        <v>2556</v>
      </c>
      <c r="C1070" t="s">
        <v>2533</v>
      </c>
    </row>
    <row r="1071" spans="1:3" x14ac:dyDescent="0.55000000000000004">
      <c r="A1071" t="s">
        <v>2557</v>
      </c>
      <c r="B1071" t="s">
        <v>2558</v>
      </c>
      <c r="C1071" t="s">
        <v>132</v>
      </c>
    </row>
    <row r="1072" spans="1:3" x14ac:dyDescent="0.55000000000000004">
      <c r="A1072" t="s">
        <v>2559</v>
      </c>
      <c r="B1072" t="s">
        <v>2560</v>
      </c>
      <c r="C1072" t="s">
        <v>2538</v>
      </c>
    </row>
    <row r="1073" spans="1:3" x14ac:dyDescent="0.55000000000000004">
      <c r="A1073" t="s">
        <v>2561</v>
      </c>
      <c r="B1073" t="s">
        <v>2562</v>
      </c>
      <c r="C1073" t="s">
        <v>132</v>
      </c>
    </row>
    <row r="1074" spans="1:3" x14ac:dyDescent="0.55000000000000004">
      <c r="A1074" t="s">
        <v>2563</v>
      </c>
      <c r="B1074" t="s">
        <v>2564</v>
      </c>
      <c r="C1074" t="s">
        <v>2543</v>
      </c>
    </row>
    <row r="1075" spans="1:3" x14ac:dyDescent="0.55000000000000004">
      <c r="A1075" t="s">
        <v>2565</v>
      </c>
      <c r="B1075" t="s">
        <v>2566</v>
      </c>
      <c r="C1075" t="s">
        <v>132</v>
      </c>
    </row>
    <row r="1076" spans="1:3" x14ac:dyDescent="0.55000000000000004">
      <c r="A1076" t="s">
        <v>2567</v>
      </c>
      <c r="B1076" t="s">
        <v>2568</v>
      </c>
      <c r="C1076" t="s">
        <v>2548</v>
      </c>
    </row>
    <row r="1077" spans="1:3" x14ac:dyDescent="0.55000000000000004">
      <c r="A1077" t="s">
        <v>2569</v>
      </c>
      <c r="B1077" t="s">
        <v>2570</v>
      </c>
      <c r="C1077" t="s">
        <v>132</v>
      </c>
    </row>
    <row r="1078" spans="1:3" x14ac:dyDescent="0.55000000000000004">
      <c r="A1078" t="s">
        <v>2571</v>
      </c>
      <c r="B1078" t="s">
        <v>2572</v>
      </c>
      <c r="C1078" t="s">
        <v>2533</v>
      </c>
    </row>
    <row r="1079" spans="1:3" x14ac:dyDescent="0.55000000000000004">
      <c r="A1079" t="s">
        <v>2573</v>
      </c>
      <c r="B1079" t="s">
        <v>2574</v>
      </c>
      <c r="C1079" t="s">
        <v>132</v>
      </c>
    </row>
    <row r="1080" spans="1:3" x14ac:dyDescent="0.55000000000000004">
      <c r="A1080" t="s">
        <v>2575</v>
      </c>
      <c r="B1080" t="s">
        <v>2576</v>
      </c>
      <c r="C1080" t="s">
        <v>2538</v>
      </c>
    </row>
    <row r="1081" spans="1:3" x14ac:dyDescent="0.55000000000000004">
      <c r="A1081" t="s">
        <v>2577</v>
      </c>
      <c r="B1081" t="s">
        <v>2578</v>
      </c>
      <c r="C1081" t="s">
        <v>132</v>
      </c>
    </row>
    <row r="1082" spans="1:3" x14ac:dyDescent="0.55000000000000004">
      <c r="A1082" t="s">
        <v>2579</v>
      </c>
      <c r="B1082" t="s">
        <v>2580</v>
      </c>
      <c r="C1082" t="s">
        <v>2581</v>
      </c>
    </row>
    <row r="1083" spans="1:3" x14ac:dyDescent="0.55000000000000004">
      <c r="A1083" t="s">
        <v>2582</v>
      </c>
      <c r="B1083" t="s">
        <v>2583</v>
      </c>
      <c r="C1083" t="s">
        <v>132</v>
      </c>
    </row>
    <row r="1084" spans="1:3" x14ac:dyDescent="0.55000000000000004">
      <c r="A1084" t="s">
        <v>2584</v>
      </c>
      <c r="B1084" t="s">
        <v>2585</v>
      </c>
      <c r="C1084" t="s">
        <v>2548</v>
      </c>
    </row>
    <row r="1085" spans="1:3" x14ac:dyDescent="0.55000000000000004">
      <c r="A1085" t="s">
        <v>2586</v>
      </c>
      <c r="B1085" t="s">
        <v>2587</v>
      </c>
      <c r="C1085" t="s">
        <v>132</v>
      </c>
    </row>
    <row r="1086" spans="1:3" x14ac:dyDescent="0.55000000000000004">
      <c r="A1086" t="s">
        <v>2588</v>
      </c>
      <c r="B1086" t="s">
        <v>2589</v>
      </c>
      <c r="C1086" t="s">
        <v>2590</v>
      </c>
    </row>
    <row r="1087" spans="1:3" x14ac:dyDescent="0.55000000000000004">
      <c r="A1087" t="s">
        <v>2591</v>
      </c>
      <c r="B1087" t="s">
        <v>2592</v>
      </c>
      <c r="C1087" t="s">
        <v>132</v>
      </c>
    </row>
    <row r="1088" spans="1:3" x14ac:dyDescent="0.55000000000000004">
      <c r="A1088" t="s">
        <v>2593</v>
      </c>
      <c r="B1088" t="s">
        <v>2594</v>
      </c>
      <c r="C1088" t="s">
        <v>2595</v>
      </c>
    </row>
    <row r="1089" spans="1:3" x14ac:dyDescent="0.55000000000000004">
      <c r="A1089" t="s">
        <v>2596</v>
      </c>
      <c r="B1089" t="s">
        <v>2597</v>
      </c>
      <c r="C1089" t="s">
        <v>132</v>
      </c>
    </row>
    <row r="1090" spans="1:3" x14ac:dyDescent="0.55000000000000004">
      <c r="A1090" t="s">
        <v>2598</v>
      </c>
      <c r="B1090" t="s">
        <v>2599</v>
      </c>
      <c r="C1090" t="s">
        <v>2600</v>
      </c>
    </row>
    <row r="1091" spans="1:3" x14ac:dyDescent="0.55000000000000004">
      <c r="A1091" t="s">
        <v>2601</v>
      </c>
      <c r="B1091" t="s">
        <v>2602</v>
      </c>
      <c r="C1091" t="s">
        <v>132</v>
      </c>
    </row>
    <row r="1092" spans="1:3" x14ac:dyDescent="0.55000000000000004">
      <c r="A1092" t="s">
        <v>2603</v>
      </c>
      <c r="B1092" t="s">
        <v>2604</v>
      </c>
      <c r="C1092" t="s">
        <v>2605</v>
      </c>
    </row>
    <row r="1093" spans="1:3" x14ac:dyDescent="0.55000000000000004">
      <c r="A1093" t="s">
        <v>2606</v>
      </c>
      <c r="B1093" t="s">
        <v>2607</v>
      </c>
      <c r="C1093" t="s">
        <v>132</v>
      </c>
    </row>
    <row r="1094" spans="1:3" x14ac:dyDescent="0.55000000000000004">
      <c r="A1094" t="s">
        <v>2608</v>
      </c>
      <c r="B1094" t="s">
        <v>2609</v>
      </c>
      <c r="C1094" t="s">
        <v>2590</v>
      </c>
    </row>
    <row r="1095" spans="1:3" x14ac:dyDescent="0.55000000000000004">
      <c r="A1095" t="s">
        <v>2610</v>
      </c>
      <c r="B1095" t="s">
        <v>2611</v>
      </c>
      <c r="C1095" t="s">
        <v>132</v>
      </c>
    </row>
    <row r="1096" spans="1:3" x14ac:dyDescent="0.55000000000000004">
      <c r="A1096" t="s">
        <v>2612</v>
      </c>
      <c r="B1096" t="s">
        <v>2613</v>
      </c>
      <c r="C1096" t="s">
        <v>2595</v>
      </c>
    </row>
    <row r="1097" spans="1:3" x14ac:dyDescent="0.55000000000000004">
      <c r="A1097" t="s">
        <v>2614</v>
      </c>
      <c r="B1097" t="s">
        <v>2615</v>
      </c>
      <c r="C1097" t="s">
        <v>132</v>
      </c>
    </row>
    <row r="1098" spans="1:3" x14ac:dyDescent="0.55000000000000004">
      <c r="A1098" t="s">
        <v>2616</v>
      </c>
      <c r="B1098" t="s">
        <v>2617</v>
      </c>
      <c r="C1098" t="s">
        <v>2600</v>
      </c>
    </row>
    <row r="1099" spans="1:3" x14ac:dyDescent="0.55000000000000004">
      <c r="A1099" t="s">
        <v>2618</v>
      </c>
      <c r="B1099" t="s">
        <v>2619</v>
      </c>
      <c r="C1099" t="s">
        <v>132</v>
      </c>
    </row>
    <row r="1100" spans="1:3" x14ac:dyDescent="0.55000000000000004">
      <c r="A1100" t="s">
        <v>2620</v>
      </c>
      <c r="B1100" t="s">
        <v>2621</v>
      </c>
      <c r="C1100" t="s">
        <v>2605</v>
      </c>
    </row>
    <row r="1101" spans="1:3" x14ac:dyDescent="0.55000000000000004">
      <c r="A1101" t="s">
        <v>2622</v>
      </c>
      <c r="B1101" t="s">
        <v>2623</v>
      </c>
      <c r="C1101" t="s">
        <v>132</v>
      </c>
    </row>
    <row r="1102" spans="1:3" x14ac:dyDescent="0.55000000000000004">
      <c r="A1102" t="s">
        <v>2624</v>
      </c>
      <c r="B1102" t="s">
        <v>2625</v>
      </c>
      <c r="C1102" t="s">
        <v>2590</v>
      </c>
    </row>
    <row r="1103" spans="1:3" x14ac:dyDescent="0.55000000000000004">
      <c r="A1103" t="s">
        <v>2626</v>
      </c>
      <c r="B1103" t="s">
        <v>2627</v>
      </c>
      <c r="C1103" t="s">
        <v>132</v>
      </c>
    </row>
    <row r="1104" spans="1:3" x14ac:dyDescent="0.55000000000000004">
      <c r="A1104" t="s">
        <v>2628</v>
      </c>
      <c r="B1104" t="s">
        <v>2629</v>
      </c>
      <c r="C1104" t="s">
        <v>2595</v>
      </c>
    </row>
    <row r="1105" spans="1:3" x14ac:dyDescent="0.55000000000000004">
      <c r="A1105" t="s">
        <v>2630</v>
      </c>
      <c r="B1105" t="s">
        <v>2631</v>
      </c>
      <c r="C1105" t="s">
        <v>132</v>
      </c>
    </row>
    <row r="1106" spans="1:3" x14ac:dyDescent="0.55000000000000004">
      <c r="A1106" t="s">
        <v>2632</v>
      </c>
      <c r="B1106" t="s">
        <v>2633</v>
      </c>
      <c r="C1106" t="s">
        <v>2600</v>
      </c>
    </row>
    <row r="1107" spans="1:3" x14ac:dyDescent="0.55000000000000004">
      <c r="A1107" t="s">
        <v>2634</v>
      </c>
      <c r="B1107" t="s">
        <v>2635</v>
      </c>
      <c r="C1107" t="s">
        <v>132</v>
      </c>
    </row>
    <row r="1108" spans="1:3" x14ac:dyDescent="0.55000000000000004">
      <c r="A1108" t="s">
        <v>2636</v>
      </c>
      <c r="B1108" t="s">
        <v>2637</v>
      </c>
      <c r="C1108" t="s">
        <v>2605</v>
      </c>
    </row>
    <row r="1109" spans="1:3" x14ac:dyDescent="0.55000000000000004">
      <c r="A1109" t="s">
        <v>2638</v>
      </c>
      <c r="B1109" t="s">
        <v>2639</v>
      </c>
      <c r="C1109" t="s">
        <v>132</v>
      </c>
    </row>
    <row r="1110" spans="1:3" x14ac:dyDescent="0.55000000000000004">
      <c r="A1110" t="s">
        <v>2640</v>
      </c>
      <c r="B1110" t="s">
        <v>2641</v>
      </c>
      <c r="C1110" t="s">
        <v>2642</v>
      </c>
    </row>
    <row r="1111" spans="1:3" x14ac:dyDescent="0.55000000000000004">
      <c r="A1111" t="s">
        <v>2643</v>
      </c>
      <c r="B1111" t="s">
        <v>2644</v>
      </c>
      <c r="C1111" t="s">
        <v>132</v>
      </c>
    </row>
    <row r="1112" spans="1:3" x14ac:dyDescent="0.55000000000000004">
      <c r="A1112" t="s">
        <v>2645</v>
      </c>
      <c r="B1112" t="s">
        <v>2646</v>
      </c>
      <c r="C1112" t="s">
        <v>2647</v>
      </c>
    </row>
    <row r="1113" spans="1:3" x14ac:dyDescent="0.55000000000000004">
      <c r="A1113" t="s">
        <v>2648</v>
      </c>
      <c r="B1113" t="s">
        <v>2649</v>
      </c>
      <c r="C1113" t="s">
        <v>132</v>
      </c>
    </row>
    <row r="1114" spans="1:3" x14ac:dyDescent="0.55000000000000004">
      <c r="A1114" t="s">
        <v>2650</v>
      </c>
      <c r="B1114" t="s">
        <v>2651</v>
      </c>
      <c r="C1114" t="s">
        <v>2642</v>
      </c>
    </row>
    <row r="1115" spans="1:3" x14ac:dyDescent="0.55000000000000004">
      <c r="A1115" t="s">
        <v>2652</v>
      </c>
      <c r="B1115" t="s">
        <v>2653</v>
      </c>
      <c r="C1115" t="s">
        <v>132</v>
      </c>
    </row>
    <row r="1116" spans="1:3" x14ac:dyDescent="0.55000000000000004">
      <c r="A1116" t="s">
        <v>2654</v>
      </c>
      <c r="B1116" t="s">
        <v>2655</v>
      </c>
      <c r="C1116" t="s">
        <v>2647</v>
      </c>
    </row>
    <row r="1117" spans="1:3" x14ac:dyDescent="0.55000000000000004">
      <c r="A1117" t="s">
        <v>2656</v>
      </c>
      <c r="B1117" t="s">
        <v>2657</v>
      </c>
      <c r="C1117" t="s">
        <v>132</v>
      </c>
    </row>
    <row r="1118" spans="1:3" x14ac:dyDescent="0.55000000000000004">
      <c r="A1118" t="s">
        <v>2658</v>
      </c>
      <c r="B1118" t="s">
        <v>2659</v>
      </c>
      <c r="C1118" t="s">
        <v>2642</v>
      </c>
    </row>
    <row r="1119" spans="1:3" x14ac:dyDescent="0.55000000000000004">
      <c r="A1119" t="s">
        <v>2660</v>
      </c>
      <c r="B1119" t="s">
        <v>2661</v>
      </c>
      <c r="C1119" t="s">
        <v>132</v>
      </c>
    </row>
    <row r="1120" spans="1:3" x14ac:dyDescent="0.55000000000000004">
      <c r="A1120" t="s">
        <v>2662</v>
      </c>
      <c r="B1120" t="s">
        <v>2663</v>
      </c>
      <c r="C1120" t="s">
        <v>2647</v>
      </c>
    </row>
    <row r="1121" spans="1:3" x14ac:dyDescent="0.55000000000000004">
      <c r="A1121" t="s">
        <v>2664</v>
      </c>
      <c r="B1121" t="s">
        <v>2665</v>
      </c>
      <c r="C1121" t="s">
        <v>132</v>
      </c>
    </row>
    <row r="1122" spans="1:3" x14ac:dyDescent="0.55000000000000004">
      <c r="A1122" t="s">
        <v>2666</v>
      </c>
      <c r="B1122" t="s">
        <v>2667</v>
      </c>
      <c r="C1122" t="s">
        <v>2668</v>
      </c>
    </row>
    <row r="1123" spans="1:3" x14ac:dyDescent="0.55000000000000004">
      <c r="A1123" t="s">
        <v>2669</v>
      </c>
      <c r="B1123" t="s">
        <v>2670</v>
      </c>
      <c r="C1123" t="s">
        <v>132</v>
      </c>
    </row>
    <row r="1124" spans="1:3" x14ac:dyDescent="0.55000000000000004">
      <c r="A1124" t="s">
        <v>2671</v>
      </c>
      <c r="B1124" t="s">
        <v>2672</v>
      </c>
      <c r="C1124" t="s">
        <v>2673</v>
      </c>
    </row>
    <row r="1125" spans="1:3" x14ac:dyDescent="0.55000000000000004">
      <c r="A1125" t="s">
        <v>2674</v>
      </c>
      <c r="B1125" t="s">
        <v>2675</v>
      </c>
      <c r="C1125" t="s">
        <v>132</v>
      </c>
    </row>
    <row r="1126" spans="1:3" x14ac:dyDescent="0.55000000000000004">
      <c r="A1126" t="s">
        <v>2676</v>
      </c>
      <c r="B1126" t="s">
        <v>2677</v>
      </c>
      <c r="C1126" t="s">
        <v>2668</v>
      </c>
    </row>
    <row r="1127" spans="1:3" x14ac:dyDescent="0.55000000000000004">
      <c r="A1127" t="s">
        <v>2678</v>
      </c>
      <c r="B1127" t="s">
        <v>2679</v>
      </c>
      <c r="C1127" t="s">
        <v>132</v>
      </c>
    </row>
    <row r="1128" spans="1:3" x14ac:dyDescent="0.55000000000000004">
      <c r="A1128" t="s">
        <v>2680</v>
      </c>
      <c r="B1128" t="s">
        <v>2681</v>
      </c>
      <c r="C1128" t="s">
        <v>2673</v>
      </c>
    </row>
    <row r="1129" spans="1:3" x14ac:dyDescent="0.55000000000000004">
      <c r="A1129" t="s">
        <v>2682</v>
      </c>
      <c r="B1129" t="s">
        <v>2683</v>
      </c>
      <c r="C1129" t="s">
        <v>132</v>
      </c>
    </row>
    <row r="1130" spans="1:3" x14ac:dyDescent="0.55000000000000004">
      <c r="A1130" t="s">
        <v>2684</v>
      </c>
      <c r="B1130" t="s">
        <v>2685</v>
      </c>
      <c r="C1130" t="s">
        <v>2668</v>
      </c>
    </row>
    <row r="1131" spans="1:3" x14ac:dyDescent="0.55000000000000004">
      <c r="A1131" t="s">
        <v>2686</v>
      </c>
      <c r="B1131" t="s">
        <v>2687</v>
      </c>
      <c r="C1131" t="s">
        <v>132</v>
      </c>
    </row>
    <row r="1132" spans="1:3" x14ac:dyDescent="0.55000000000000004">
      <c r="A1132" t="s">
        <v>2688</v>
      </c>
      <c r="B1132" t="s">
        <v>2689</v>
      </c>
      <c r="C1132" t="s">
        <v>2673</v>
      </c>
    </row>
    <row r="1133" spans="1:3" x14ac:dyDescent="0.55000000000000004">
      <c r="A1133" t="s">
        <v>2690</v>
      </c>
      <c r="B1133" t="s">
        <v>2691</v>
      </c>
      <c r="C1133" t="s">
        <v>132</v>
      </c>
    </row>
    <row r="1134" spans="1:3" x14ac:dyDescent="0.55000000000000004">
      <c r="A1134" t="s">
        <v>2692</v>
      </c>
      <c r="B1134" t="s">
        <v>2693</v>
      </c>
      <c r="C1134" t="s">
        <v>2694</v>
      </c>
    </row>
    <row r="1135" spans="1:3" x14ac:dyDescent="0.55000000000000004">
      <c r="A1135" t="s">
        <v>2695</v>
      </c>
      <c r="B1135" t="s">
        <v>2696</v>
      </c>
      <c r="C1135" t="s">
        <v>132</v>
      </c>
    </row>
    <row r="1136" spans="1:3" x14ac:dyDescent="0.55000000000000004">
      <c r="A1136" t="s">
        <v>2697</v>
      </c>
      <c r="B1136" t="s">
        <v>2698</v>
      </c>
      <c r="C1136" t="s">
        <v>2694</v>
      </c>
    </row>
    <row r="1137" spans="1:3" x14ac:dyDescent="0.55000000000000004">
      <c r="A1137" t="s">
        <v>2699</v>
      </c>
      <c r="B1137" t="s">
        <v>2700</v>
      </c>
      <c r="C1137" t="s">
        <v>132</v>
      </c>
    </row>
    <row r="1138" spans="1:3" x14ac:dyDescent="0.55000000000000004">
      <c r="A1138" t="s">
        <v>2701</v>
      </c>
      <c r="B1138" t="s">
        <v>2702</v>
      </c>
      <c r="C1138" t="s">
        <v>2694</v>
      </c>
    </row>
    <row r="1139" spans="1:3" x14ac:dyDescent="0.55000000000000004">
      <c r="A1139" t="s">
        <v>2701</v>
      </c>
      <c r="B1139" t="s">
        <v>2703</v>
      </c>
      <c r="C1139" t="s">
        <v>132</v>
      </c>
    </row>
    <row r="1140" spans="1:3" x14ac:dyDescent="0.55000000000000004">
      <c r="A1140" t="s">
        <v>2704</v>
      </c>
      <c r="B1140" t="s">
        <v>2705</v>
      </c>
      <c r="C1140" t="s">
        <v>2694</v>
      </c>
    </row>
    <row r="1141" spans="1:3" x14ac:dyDescent="0.55000000000000004">
      <c r="A1141" t="s">
        <v>2706</v>
      </c>
      <c r="B1141" t="s">
        <v>2707</v>
      </c>
      <c r="C1141" t="s">
        <v>132</v>
      </c>
    </row>
    <row r="1142" spans="1:3" x14ac:dyDescent="0.55000000000000004">
      <c r="A1142" t="s">
        <v>2708</v>
      </c>
      <c r="B1142" t="s">
        <v>2709</v>
      </c>
      <c r="C1142" t="s">
        <v>2710</v>
      </c>
    </row>
    <row r="1143" spans="1:3" x14ac:dyDescent="0.55000000000000004">
      <c r="A1143" t="s">
        <v>2711</v>
      </c>
      <c r="B1143" t="s">
        <v>2712</v>
      </c>
      <c r="C1143" t="s">
        <v>132</v>
      </c>
    </row>
    <row r="1144" spans="1:3" x14ac:dyDescent="0.55000000000000004">
      <c r="A1144" t="s">
        <v>2713</v>
      </c>
      <c r="B1144" t="s">
        <v>2714</v>
      </c>
      <c r="C1144" t="s">
        <v>2694</v>
      </c>
    </row>
    <row r="1145" spans="1:3" x14ac:dyDescent="0.55000000000000004">
      <c r="A1145" t="s">
        <v>2715</v>
      </c>
      <c r="B1145" t="s">
        <v>2716</v>
      </c>
      <c r="C1145" t="s">
        <v>132</v>
      </c>
    </row>
    <row r="1146" spans="1:3" x14ac:dyDescent="0.55000000000000004">
      <c r="A1146" t="s">
        <v>2717</v>
      </c>
      <c r="B1146" t="s">
        <v>2718</v>
      </c>
      <c r="C1146" t="s">
        <v>2694</v>
      </c>
    </row>
    <row r="1147" spans="1:3" x14ac:dyDescent="0.55000000000000004">
      <c r="A1147" t="s">
        <v>2719</v>
      </c>
      <c r="B1147" t="s">
        <v>2720</v>
      </c>
      <c r="C1147" t="s">
        <v>132</v>
      </c>
    </row>
    <row r="1148" spans="1:3" x14ac:dyDescent="0.55000000000000004">
      <c r="A1148" t="s">
        <v>2721</v>
      </c>
      <c r="B1148" t="s">
        <v>2722</v>
      </c>
      <c r="C1148" t="s">
        <v>2694</v>
      </c>
    </row>
    <row r="1149" spans="1:3" x14ac:dyDescent="0.55000000000000004">
      <c r="A1149" t="s">
        <v>2723</v>
      </c>
      <c r="B1149" t="s">
        <v>2724</v>
      </c>
      <c r="C1149" t="s">
        <v>132</v>
      </c>
    </row>
    <row r="1150" spans="1:3" x14ac:dyDescent="0.55000000000000004">
      <c r="A1150" t="s">
        <v>2725</v>
      </c>
      <c r="B1150" t="s">
        <v>2726</v>
      </c>
      <c r="C1150" t="s">
        <v>2727</v>
      </c>
    </row>
    <row r="1151" spans="1:3" x14ac:dyDescent="0.55000000000000004">
      <c r="A1151" t="s">
        <v>2728</v>
      </c>
      <c r="B1151" t="s">
        <v>2729</v>
      </c>
      <c r="C1151" t="s">
        <v>132</v>
      </c>
    </row>
    <row r="1152" spans="1:3" x14ac:dyDescent="0.55000000000000004">
      <c r="A1152" t="s">
        <v>2730</v>
      </c>
      <c r="B1152" t="s">
        <v>2731</v>
      </c>
      <c r="C1152" t="s">
        <v>2732</v>
      </c>
    </row>
    <row r="1153" spans="1:3" x14ac:dyDescent="0.55000000000000004">
      <c r="A1153" t="s">
        <v>2733</v>
      </c>
      <c r="B1153" t="s">
        <v>2734</v>
      </c>
      <c r="C1153" t="s">
        <v>132</v>
      </c>
    </row>
    <row r="1154" spans="1:3" x14ac:dyDescent="0.55000000000000004">
      <c r="A1154" t="s">
        <v>2735</v>
      </c>
      <c r="B1154" t="s">
        <v>2736</v>
      </c>
      <c r="C1154" t="s">
        <v>2694</v>
      </c>
    </row>
    <row r="1155" spans="1:3" x14ac:dyDescent="0.55000000000000004">
      <c r="A1155" t="s">
        <v>2737</v>
      </c>
      <c r="B1155" t="s">
        <v>2738</v>
      </c>
      <c r="C1155" t="s">
        <v>132</v>
      </c>
    </row>
    <row r="1156" spans="1:3" x14ac:dyDescent="0.55000000000000004">
      <c r="A1156" t="s">
        <v>2739</v>
      </c>
      <c r="B1156" t="s">
        <v>2740</v>
      </c>
      <c r="C1156" t="s">
        <v>2694</v>
      </c>
    </row>
    <row r="1157" spans="1:3" x14ac:dyDescent="0.55000000000000004">
      <c r="A1157" t="s">
        <v>2741</v>
      </c>
      <c r="B1157" t="s">
        <v>2742</v>
      </c>
      <c r="C1157" t="s">
        <v>132</v>
      </c>
    </row>
    <row r="1158" spans="1:3" x14ac:dyDescent="0.55000000000000004">
      <c r="A1158" t="s">
        <v>2743</v>
      </c>
      <c r="B1158" t="s">
        <v>2744</v>
      </c>
      <c r="C1158" t="s">
        <v>2694</v>
      </c>
    </row>
    <row r="1159" spans="1:3" x14ac:dyDescent="0.55000000000000004">
      <c r="A1159" t="s">
        <v>2745</v>
      </c>
      <c r="B1159" t="s">
        <v>2746</v>
      </c>
      <c r="C1159" t="s">
        <v>132</v>
      </c>
    </row>
    <row r="1160" spans="1:3" x14ac:dyDescent="0.55000000000000004">
      <c r="A1160" t="s">
        <v>2747</v>
      </c>
      <c r="B1160" t="s">
        <v>2748</v>
      </c>
      <c r="C1160" t="s">
        <v>2694</v>
      </c>
    </row>
    <row r="1161" spans="1:3" x14ac:dyDescent="0.55000000000000004">
      <c r="A1161" t="s">
        <v>2749</v>
      </c>
      <c r="B1161" t="s">
        <v>2750</v>
      </c>
      <c r="C1161" t="s">
        <v>132</v>
      </c>
    </row>
    <row r="1162" spans="1:3" x14ac:dyDescent="0.55000000000000004">
      <c r="A1162" t="s">
        <v>2749</v>
      </c>
      <c r="B1162" t="s">
        <v>2751</v>
      </c>
      <c r="C1162" t="s">
        <v>2727</v>
      </c>
    </row>
    <row r="1163" spans="1:3" x14ac:dyDescent="0.55000000000000004">
      <c r="A1163" t="s">
        <v>2752</v>
      </c>
      <c r="B1163" t="s">
        <v>2753</v>
      </c>
      <c r="C1163" t="s">
        <v>132</v>
      </c>
    </row>
    <row r="1164" spans="1:3" x14ac:dyDescent="0.55000000000000004">
      <c r="A1164" t="s">
        <v>2754</v>
      </c>
      <c r="B1164" t="s">
        <v>2755</v>
      </c>
      <c r="C1164" t="s">
        <v>2732</v>
      </c>
    </row>
    <row r="1165" spans="1:3" x14ac:dyDescent="0.55000000000000004">
      <c r="A1165" t="s">
        <v>2756</v>
      </c>
      <c r="B1165" t="s">
        <v>2757</v>
      </c>
      <c r="C1165" t="s">
        <v>132</v>
      </c>
    </row>
    <row r="1166" spans="1:3" x14ac:dyDescent="0.55000000000000004">
      <c r="A1166" t="s">
        <v>2758</v>
      </c>
      <c r="B1166" t="s">
        <v>2759</v>
      </c>
      <c r="C1166" t="s">
        <v>2760</v>
      </c>
    </row>
    <row r="1167" spans="1:3" x14ac:dyDescent="0.55000000000000004">
      <c r="A1167" t="s">
        <v>2761</v>
      </c>
      <c r="B1167" t="s">
        <v>2762</v>
      </c>
      <c r="C1167" t="s">
        <v>132</v>
      </c>
    </row>
    <row r="1168" spans="1:3" x14ac:dyDescent="0.55000000000000004">
      <c r="A1168" t="s">
        <v>2763</v>
      </c>
      <c r="B1168" t="s">
        <v>2764</v>
      </c>
      <c r="C1168" t="s">
        <v>2765</v>
      </c>
    </row>
    <row r="1169" spans="1:3" x14ac:dyDescent="0.55000000000000004">
      <c r="A1169" t="s">
        <v>2766</v>
      </c>
      <c r="B1169" t="s">
        <v>2767</v>
      </c>
      <c r="C1169" t="s">
        <v>132</v>
      </c>
    </row>
    <row r="1170" spans="1:3" x14ac:dyDescent="0.55000000000000004">
      <c r="A1170" t="s">
        <v>2768</v>
      </c>
      <c r="B1170" t="s">
        <v>2769</v>
      </c>
      <c r="C1170" t="s">
        <v>2770</v>
      </c>
    </row>
    <row r="1171" spans="1:3" x14ac:dyDescent="0.55000000000000004">
      <c r="A1171" t="s">
        <v>2771</v>
      </c>
      <c r="B1171" t="s">
        <v>2772</v>
      </c>
      <c r="C1171" t="s">
        <v>132</v>
      </c>
    </row>
    <row r="1172" spans="1:3" x14ac:dyDescent="0.55000000000000004">
      <c r="A1172" t="s">
        <v>2773</v>
      </c>
      <c r="B1172" t="s">
        <v>2774</v>
      </c>
      <c r="C1172" t="s">
        <v>2732</v>
      </c>
    </row>
    <row r="1173" spans="1:3" x14ac:dyDescent="0.55000000000000004">
      <c r="A1173" t="s">
        <v>2775</v>
      </c>
      <c r="B1173" t="s">
        <v>2776</v>
      </c>
      <c r="C1173" t="s">
        <v>132</v>
      </c>
    </row>
    <row r="1174" spans="1:3" x14ac:dyDescent="0.55000000000000004">
      <c r="A1174" t="s">
        <v>2777</v>
      </c>
      <c r="B1174" t="s">
        <v>2778</v>
      </c>
      <c r="C1174" t="s">
        <v>2760</v>
      </c>
    </row>
    <row r="1175" spans="1:3" x14ac:dyDescent="0.55000000000000004">
      <c r="A1175" t="s">
        <v>2779</v>
      </c>
      <c r="B1175" t="s">
        <v>2780</v>
      </c>
      <c r="C1175" t="s">
        <v>132</v>
      </c>
    </row>
    <row r="1176" spans="1:3" x14ac:dyDescent="0.55000000000000004">
      <c r="A1176" t="s">
        <v>2781</v>
      </c>
      <c r="B1176" t="s">
        <v>2782</v>
      </c>
      <c r="C1176" t="s">
        <v>2765</v>
      </c>
    </row>
    <row r="1177" spans="1:3" x14ac:dyDescent="0.55000000000000004">
      <c r="A1177" t="s">
        <v>2783</v>
      </c>
      <c r="B1177" t="s">
        <v>2784</v>
      </c>
      <c r="C1177" t="s">
        <v>132</v>
      </c>
    </row>
    <row r="1178" spans="1:3" x14ac:dyDescent="0.55000000000000004">
      <c r="A1178" t="s">
        <v>2785</v>
      </c>
      <c r="B1178" t="s">
        <v>2786</v>
      </c>
      <c r="C1178" t="s">
        <v>2760</v>
      </c>
    </row>
    <row r="1179" spans="1:3" x14ac:dyDescent="0.55000000000000004">
      <c r="A1179" t="s">
        <v>2787</v>
      </c>
      <c r="B1179" t="s">
        <v>2788</v>
      </c>
      <c r="C1179" t="s">
        <v>132</v>
      </c>
    </row>
    <row r="1180" spans="1:3" x14ac:dyDescent="0.55000000000000004">
      <c r="A1180" t="s">
        <v>2789</v>
      </c>
      <c r="B1180" t="s">
        <v>2790</v>
      </c>
      <c r="C1180" t="s">
        <v>2765</v>
      </c>
    </row>
    <row r="1181" spans="1:3" x14ac:dyDescent="0.55000000000000004">
      <c r="A1181" t="s">
        <v>2791</v>
      </c>
      <c r="B1181" t="s">
        <v>2792</v>
      </c>
      <c r="C1181" t="s">
        <v>132</v>
      </c>
    </row>
    <row r="1182" spans="1:3" x14ac:dyDescent="0.55000000000000004">
      <c r="A1182" t="s">
        <v>2793</v>
      </c>
      <c r="B1182" t="s">
        <v>2794</v>
      </c>
      <c r="C1182" t="s">
        <v>2795</v>
      </c>
    </row>
    <row r="1183" spans="1:3" x14ac:dyDescent="0.55000000000000004">
      <c r="A1183" t="s">
        <v>2796</v>
      </c>
      <c r="B1183" t="s">
        <v>2797</v>
      </c>
      <c r="C1183" t="s">
        <v>132</v>
      </c>
    </row>
    <row r="1184" spans="1:3" x14ac:dyDescent="0.55000000000000004">
      <c r="A1184" t="s">
        <v>2798</v>
      </c>
      <c r="B1184" t="s">
        <v>2799</v>
      </c>
      <c r="C1184" t="s">
        <v>2800</v>
      </c>
    </row>
    <row r="1185" spans="1:3" x14ac:dyDescent="0.55000000000000004">
      <c r="A1185" t="s">
        <v>2801</v>
      </c>
      <c r="B1185" t="s">
        <v>2802</v>
      </c>
      <c r="C1185" t="s">
        <v>132</v>
      </c>
    </row>
    <row r="1186" spans="1:3" x14ac:dyDescent="0.55000000000000004">
      <c r="A1186" t="s">
        <v>2803</v>
      </c>
      <c r="B1186" t="s">
        <v>2804</v>
      </c>
      <c r="C1186" t="s">
        <v>2727</v>
      </c>
    </row>
    <row r="1187" spans="1:3" x14ac:dyDescent="0.55000000000000004">
      <c r="A1187" t="s">
        <v>2805</v>
      </c>
      <c r="B1187" t="s">
        <v>2806</v>
      </c>
      <c r="C1187" t="s">
        <v>132</v>
      </c>
    </row>
    <row r="1188" spans="1:3" x14ac:dyDescent="0.55000000000000004">
      <c r="A1188" t="s">
        <v>2807</v>
      </c>
      <c r="B1188" t="s">
        <v>2808</v>
      </c>
      <c r="C1188" t="s">
        <v>2809</v>
      </c>
    </row>
    <row r="1189" spans="1:3" x14ac:dyDescent="0.55000000000000004">
      <c r="A1189" t="s">
        <v>2810</v>
      </c>
      <c r="B1189" t="s">
        <v>2811</v>
      </c>
      <c r="C1189" t="s">
        <v>132</v>
      </c>
    </row>
    <row r="1190" spans="1:3" x14ac:dyDescent="0.55000000000000004">
      <c r="A1190" t="s">
        <v>2812</v>
      </c>
      <c r="B1190" t="s">
        <v>2813</v>
      </c>
      <c r="C1190" t="s">
        <v>2795</v>
      </c>
    </row>
    <row r="1191" spans="1:3" x14ac:dyDescent="0.55000000000000004">
      <c r="A1191" t="s">
        <v>2814</v>
      </c>
      <c r="B1191" t="s">
        <v>2815</v>
      </c>
      <c r="C1191" t="s">
        <v>132</v>
      </c>
    </row>
    <row r="1192" spans="1:3" x14ac:dyDescent="0.55000000000000004">
      <c r="A1192" t="s">
        <v>2816</v>
      </c>
      <c r="B1192" t="s">
        <v>2817</v>
      </c>
      <c r="C1192" t="s">
        <v>2800</v>
      </c>
    </row>
    <row r="1193" spans="1:3" x14ac:dyDescent="0.55000000000000004">
      <c r="A1193" t="s">
        <v>2818</v>
      </c>
      <c r="B1193" t="s">
        <v>2819</v>
      </c>
      <c r="C1193" t="s">
        <v>132</v>
      </c>
    </row>
    <row r="1194" spans="1:3" x14ac:dyDescent="0.55000000000000004">
      <c r="A1194" t="s">
        <v>2820</v>
      </c>
      <c r="B1194" t="s">
        <v>2821</v>
      </c>
      <c r="C1194" t="s">
        <v>2795</v>
      </c>
    </row>
    <row r="1195" spans="1:3" x14ac:dyDescent="0.55000000000000004">
      <c r="A1195" t="s">
        <v>2822</v>
      </c>
      <c r="B1195" t="s">
        <v>2823</v>
      </c>
      <c r="C1195" t="s">
        <v>132</v>
      </c>
    </row>
    <row r="1196" spans="1:3" x14ac:dyDescent="0.55000000000000004">
      <c r="A1196" t="s">
        <v>2824</v>
      </c>
      <c r="B1196" t="s">
        <v>2825</v>
      </c>
      <c r="C1196" t="s">
        <v>2800</v>
      </c>
    </row>
    <row r="1197" spans="1:3" x14ac:dyDescent="0.55000000000000004">
      <c r="A1197" t="s">
        <v>2826</v>
      </c>
      <c r="B1197" t="s">
        <v>2827</v>
      </c>
      <c r="C1197" t="s">
        <v>132</v>
      </c>
    </row>
    <row r="1198" spans="1:3" x14ac:dyDescent="0.55000000000000004">
      <c r="A1198" t="s">
        <v>2828</v>
      </c>
      <c r="B1198" t="s">
        <v>2829</v>
      </c>
      <c r="C1198" t="s">
        <v>2727</v>
      </c>
    </row>
    <row r="1199" spans="1:3" x14ac:dyDescent="0.55000000000000004">
      <c r="A1199" t="s">
        <v>2830</v>
      </c>
      <c r="B1199" t="s">
        <v>2831</v>
      </c>
      <c r="C1199" t="s">
        <v>132</v>
      </c>
    </row>
    <row r="1200" spans="1:3" x14ac:dyDescent="0.55000000000000004">
      <c r="A1200" t="s">
        <v>2832</v>
      </c>
      <c r="B1200" t="s">
        <v>2833</v>
      </c>
      <c r="C1200" t="s">
        <v>2809</v>
      </c>
    </row>
    <row r="1201" spans="1:3" x14ac:dyDescent="0.55000000000000004">
      <c r="A1201" t="s">
        <v>2834</v>
      </c>
      <c r="B1201" t="s">
        <v>2835</v>
      </c>
      <c r="C1201" t="s">
        <v>132</v>
      </c>
    </row>
    <row r="1202" spans="1:3" x14ac:dyDescent="0.55000000000000004">
      <c r="A1202" t="s">
        <v>2836</v>
      </c>
      <c r="B1202" t="s">
        <v>2837</v>
      </c>
      <c r="C1202" t="s">
        <v>2838</v>
      </c>
    </row>
    <row r="1203" spans="1:3" x14ac:dyDescent="0.55000000000000004">
      <c r="A1203" t="s">
        <v>2839</v>
      </c>
      <c r="B1203" t="s">
        <v>2840</v>
      </c>
      <c r="C1203" t="s">
        <v>132</v>
      </c>
    </row>
    <row r="1204" spans="1:3" x14ac:dyDescent="0.55000000000000004">
      <c r="A1204" t="s">
        <v>2841</v>
      </c>
      <c r="B1204" t="s">
        <v>2842</v>
      </c>
      <c r="C1204" t="s">
        <v>2843</v>
      </c>
    </row>
    <row r="1205" spans="1:3" x14ac:dyDescent="0.55000000000000004">
      <c r="A1205" t="s">
        <v>2844</v>
      </c>
      <c r="B1205" t="s">
        <v>2845</v>
      </c>
      <c r="C1205" t="s">
        <v>132</v>
      </c>
    </row>
    <row r="1206" spans="1:3" x14ac:dyDescent="0.55000000000000004">
      <c r="A1206" t="s">
        <v>2846</v>
      </c>
      <c r="B1206" t="s">
        <v>2847</v>
      </c>
      <c r="C1206" t="s">
        <v>2727</v>
      </c>
    </row>
    <row r="1207" spans="1:3" x14ac:dyDescent="0.55000000000000004">
      <c r="A1207" t="s">
        <v>2848</v>
      </c>
      <c r="B1207" t="s">
        <v>2849</v>
      </c>
      <c r="C1207" t="s">
        <v>132</v>
      </c>
    </row>
    <row r="1208" spans="1:3" x14ac:dyDescent="0.55000000000000004">
      <c r="A1208" t="s">
        <v>2850</v>
      </c>
      <c r="B1208" t="s">
        <v>2851</v>
      </c>
      <c r="C1208" t="s">
        <v>2809</v>
      </c>
    </row>
    <row r="1209" spans="1:3" x14ac:dyDescent="0.55000000000000004">
      <c r="A1209" t="s">
        <v>2852</v>
      </c>
      <c r="B1209" t="s">
        <v>2853</v>
      </c>
      <c r="C1209" t="s">
        <v>132</v>
      </c>
    </row>
    <row r="1210" spans="1:3" x14ac:dyDescent="0.55000000000000004">
      <c r="A1210" t="s">
        <v>2854</v>
      </c>
      <c r="B1210" t="s">
        <v>2855</v>
      </c>
      <c r="C1210" t="s">
        <v>2838</v>
      </c>
    </row>
    <row r="1211" spans="1:3" x14ac:dyDescent="0.55000000000000004">
      <c r="A1211" t="s">
        <v>2856</v>
      </c>
      <c r="B1211" t="s">
        <v>2857</v>
      </c>
      <c r="C1211" t="s">
        <v>132</v>
      </c>
    </row>
    <row r="1212" spans="1:3" x14ac:dyDescent="0.55000000000000004">
      <c r="A1212" t="s">
        <v>2858</v>
      </c>
      <c r="B1212" t="s">
        <v>2859</v>
      </c>
      <c r="C1212" t="s">
        <v>2843</v>
      </c>
    </row>
    <row r="1213" spans="1:3" x14ac:dyDescent="0.55000000000000004">
      <c r="A1213" t="s">
        <v>2860</v>
      </c>
      <c r="B1213" t="s">
        <v>2861</v>
      </c>
      <c r="C1213" t="s">
        <v>132</v>
      </c>
    </row>
    <row r="1214" spans="1:3" x14ac:dyDescent="0.55000000000000004">
      <c r="A1214" t="s">
        <v>2862</v>
      </c>
      <c r="B1214" t="s">
        <v>2863</v>
      </c>
      <c r="C1214" t="s">
        <v>2838</v>
      </c>
    </row>
    <row r="1215" spans="1:3" x14ac:dyDescent="0.55000000000000004">
      <c r="A1215" t="s">
        <v>2864</v>
      </c>
      <c r="B1215" t="s">
        <v>2865</v>
      </c>
      <c r="C1215" t="s">
        <v>132</v>
      </c>
    </row>
    <row r="1216" spans="1:3" x14ac:dyDescent="0.55000000000000004">
      <c r="A1216" t="s">
        <v>2866</v>
      </c>
      <c r="B1216" t="s">
        <v>2867</v>
      </c>
      <c r="C1216" t="s">
        <v>2843</v>
      </c>
    </row>
    <row r="1217" spans="1:3" x14ac:dyDescent="0.55000000000000004">
      <c r="A1217" t="s">
        <v>2868</v>
      </c>
      <c r="B1217" t="s">
        <v>2869</v>
      </c>
      <c r="C1217" t="s">
        <v>132</v>
      </c>
    </row>
    <row r="1218" spans="1:3" x14ac:dyDescent="0.55000000000000004">
      <c r="A1218" t="s">
        <v>2870</v>
      </c>
      <c r="B1218" t="s">
        <v>2871</v>
      </c>
      <c r="C1218" t="s">
        <v>2694</v>
      </c>
    </row>
    <row r="1219" spans="1:3" x14ac:dyDescent="0.55000000000000004">
      <c r="A1219" t="s">
        <v>2872</v>
      </c>
      <c r="B1219" t="s">
        <v>2873</v>
      </c>
      <c r="C1219" t="s">
        <v>132</v>
      </c>
    </row>
    <row r="1220" spans="1:3" x14ac:dyDescent="0.55000000000000004">
      <c r="A1220" t="s">
        <v>2874</v>
      </c>
      <c r="B1220" t="s">
        <v>2875</v>
      </c>
      <c r="C1220" t="s">
        <v>2694</v>
      </c>
    </row>
    <row r="1221" spans="1:3" x14ac:dyDescent="0.55000000000000004">
      <c r="A1221" t="s">
        <v>2876</v>
      </c>
      <c r="B1221" t="s">
        <v>2877</v>
      </c>
      <c r="C1221" t="s">
        <v>132</v>
      </c>
    </row>
    <row r="1222" spans="1:3" x14ac:dyDescent="0.55000000000000004">
      <c r="A1222" t="s">
        <v>2878</v>
      </c>
      <c r="B1222" t="s">
        <v>2879</v>
      </c>
      <c r="C1222" t="s">
        <v>2800</v>
      </c>
    </row>
    <row r="1223" spans="1:3" x14ac:dyDescent="0.55000000000000004">
      <c r="A1223" t="s">
        <v>2880</v>
      </c>
      <c r="B1223" t="s">
        <v>2881</v>
      </c>
      <c r="C1223" t="s">
        <v>132</v>
      </c>
    </row>
    <row r="1224" spans="1:3" x14ac:dyDescent="0.55000000000000004">
      <c r="A1224" t="s">
        <v>2882</v>
      </c>
      <c r="B1224" t="s">
        <v>2883</v>
      </c>
      <c r="C1224" t="s">
        <v>2884</v>
      </c>
    </row>
    <row r="1225" spans="1:3" x14ac:dyDescent="0.55000000000000004">
      <c r="A1225" t="s">
        <v>2885</v>
      </c>
      <c r="B1225" t="s">
        <v>2886</v>
      </c>
      <c r="C1225" t="s">
        <v>132</v>
      </c>
    </row>
    <row r="1226" spans="1:3" x14ac:dyDescent="0.55000000000000004">
      <c r="A1226" t="s">
        <v>2887</v>
      </c>
      <c r="B1226" t="s">
        <v>2888</v>
      </c>
      <c r="C1226" t="s">
        <v>2889</v>
      </c>
    </row>
    <row r="1227" spans="1:3" x14ac:dyDescent="0.55000000000000004">
      <c r="A1227" t="s">
        <v>2890</v>
      </c>
      <c r="B1227" t="s">
        <v>2891</v>
      </c>
      <c r="C1227" t="s">
        <v>132</v>
      </c>
    </row>
    <row r="1228" spans="1:3" x14ac:dyDescent="0.55000000000000004">
      <c r="A1228" t="s">
        <v>2892</v>
      </c>
      <c r="B1228" t="s">
        <v>2893</v>
      </c>
      <c r="C1228" t="s">
        <v>2894</v>
      </c>
    </row>
    <row r="1229" spans="1:3" x14ac:dyDescent="0.55000000000000004">
      <c r="A1229" t="s">
        <v>2895</v>
      </c>
      <c r="B1229" t="s">
        <v>2896</v>
      </c>
      <c r="C1229" t="s">
        <v>132</v>
      </c>
    </row>
    <row r="1230" spans="1:3" x14ac:dyDescent="0.55000000000000004">
      <c r="A1230" t="s">
        <v>2897</v>
      </c>
      <c r="B1230" t="s">
        <v>2898</v>
      </c>
      <c r="C1230" t="s">
        <v>2884</v>
      </c>
    </row>
    <row r="1231" spans="1:3" x14ac:dyDescent="0.55000000000000004">
      <c r="A1231" t="s">
        <v>2899</v>
      </c>
      <c r="B1231" t="s">
        <v>2900</v>
      </c>
      <c r="C1231" t="s">
        <v>132</v>
      </c>
    </row>
    <row r="1232" spans="1:3" x14ac:dyDescent="0.55000000000000004">
      <c r="A1232" t="s">
        <v>2901</v>
      </c>
      <c r="B1232" t="s">
        <v>2902</v>
      </c>
      <c r="C1232" t="s">
        <v>2903</v>
      </c>
    </row>
    <row r="1233" spans="1:3" x14ac:dyDescent="0.55000000000000004">
      <c r="A1233" t="s">
        <v>2904</v>
      </c>
      <c r="B1233" t="s">
        <v>2905</v>
      </c>
      <c r="C1233" t="s">
        <v>132</v>
      </c>
    </row>
    <row r="1234" spans="1:3" x14ac:dyDescent="0.55000000000000004">
      <c r="A1234" t="s">
        <v>2906</v>
      </c>
      <c r="B1234" t="s">
        <v>2907</v>
      </c>
      <c r="C1234" t="s">
        <v>2894</v>
      </c>
    </row>
    <row r="1235" spans="1:3" x14ac:dyDescent="0.55000000000000004">
      <c r="A1235" t="s">
        <v>2908</v>
      </c>
      <c r="B1235" t="s">
        <v>2909</v>
      </c>
      <c r="C1235" t="s">
        <v>132</v>
      </c>
    </row>
    <row r="1236" spans="1:3" x14ac:dyDescent="0.55000000000000004">
      <c r="A1236" t="s">
        <v>2910</v>
      </c>
      <c r="B1236" t="s">
        <v>2911</v>
      </c>
      <c r="C1236" t="s">
        <v>2889</v>
      </c>
    </row>
    <row r="1237" spans="1:3" x14ac:dyDescent="0.55000000000000004">
      <c r="A1237" t="s">
        <v>2912</v>
      </c>
      <c r="B1237" t="s">
        <v>2913</v>
      </c>
      <c r="C1237" t="s">
        <v>132</v>
      </c>
    </row>
    <row r="1238" spans="1:3" x14ac:dyDescent="0.55000000000000004">
      <c r="A1238" t="s">
        <v>2914</v>
      </c>
      <c r="B1238" t="s">
        <v>2915</v>
      </c>
      <c r="C1238" t="s">
        <v>2894</v>
      </c>
    </row>
    <row r="1239" spans="1:3" x14ac:dyDescent="0.55000000000000004">
      <c r="A1239" t="s">
        <v>2916</v>
      </c>
      <c r="B1239" t="s">
        <v>2917</v>
      </c>
      <c r="C1239" t="s">
        <v>132</v>
      </c>
    </row>
    <row r="1240" spans="1:3" x14ac:dyDescent="0.55000000000000004">
      <c r="A1240" t="s">
        <v>2918</v>
      </c>
      <c r="B1240" t="s">
        <v>2919</v>
      </c>
      <c r="C1240" t="s">
        <v>2920</v>
      </c>
    </row>
    <row r="1241" spans="1:3" x14ac:dyDescent="0.55000000000000004">
      <c r="A1241" t="s">
        <v>2921</v>
      </c>
      <c r="B1241" t="s">
        <v>2922</v>
      </c>
      <c r="C1241" t="s">
        <v>132</v>
      </c>
    </row>
    <row r="1242" spans="1:3" x14ac:dyDescent="0.55000000000000004">
      <c r="A1242" t="s">
        <v>2923</v>
      </c>
      <c r="B1242" t="s">
        <v>2924</v>
      </c>
      <c r="C1242" t="s">
        <v>2920</v>
      </c>
    </row>
    <row r="1243" spans="1:3" x14ac:dyDescent="0.55000000000000004">
      <c r="A1243" t="s">
        <v>2925</v>
      </c>
      <c r="B1243" t="s">
        <v>2926</v>
      </c>
      <c r="C1243" t="s">
        <v>132</v>
      </c>
    </row>
    <row r="1244" spans="1:3" x14ac:dyDescent="0.55000000000000004">
      <c r="A1244" t="s">
        <v>2927</v>
      </c>
      <c r="B1244" t="s">
        <v>2928</v>
      </c>
      <c r="C1244" t="s">
        <v>2920</v>
      </c>
    </row>
    <row r="1245" spans="1:3" x14ac:dyDescent="0.55000000000000004">
      <c r="A1245" t="s">
        <v>2929</v>
      </c>
      <c r="B1245" t="s">
        <v>2930</v>
      </c>
      <c r="C1245" t="s">
        <v>132</v>
      </c>
    </row>
    <row r="1246" spans="1:3" x14ac:dyDescent="0.55000000000000004">
      <c r="A1246" t="s">
        <v>2931</v>
      </c>
      <c r="B1246" t="s">
        <v>2932</v>
      </c>
      <c r="C1246" t="s">
        <v>2933</v>
      </c>
    </row>
    <row r="1247" spans="1:3" x14ac:dyDescent="0.55000000000000004">
      <c r="A1247" t="s">
        <v>2934</v>
      </c>
      <c r="B1247" t="s">
        <v>2935</v>
      </c>
      <c r="C1247" t="s">
        <v>132</v>
      </c>
    </row>
    <row r="1248" spans="1:3" x14ac:dyDescent="0.55000000000000004">
      <c r="A1248" t="s">
        <v>2936</v>
      </c>
      <c r="B1248" t="s">
        <v>2937</v>
      </c>
      <c r="C1248" t="s">
        <v>2938</v>
      </c>
    </row>
    <row r="1249" spans="1:3" x14ac:dyDescent="0.55000000000000004">
      <c r="A1249" t="s">
        <v>2939</v>
      </c>
      <c r="B1249" t="s">
        <v>2940</v>
      </c>
      <c r="C1249" t="s">
        <v>132</v>
      </c>
    </row>
    <row r="1250" spans="1:3" x14ac:dyDescent="0.55000000000000004">
      <c r="A1250" t="s">
        <v>2941</v>
      </c>
      <c r="B1250" t="s">
        <v>2942</v>
      </c>
      <c r="C1250" t="s">
        <v>2943</v>
      </c>
    </row>
    <row r="1251" spans="1:3" x14ac:dyDescent="0.55000000000000004">
      <c r="A1251" t="s">
        <v>2944</v>
      </c>
      <c r="B1251" t="s">
        <v>2945</v>
      </c>
      <c r="C1251" t="s">
        <v>132</v>
      </c>
    </row>
    <row r="1252" spans="1:3" x14ac:dyDescent="0.55000000000000004">
      <c r="A1252" t="s">
        <v>2946</v>
      </c>
      <c r="B1252" t="s">
        <v>2947</v>
      </c>
      <c r="C1252" t="s">
        <v>2933</v>
      </c>
    </row>
    <row r="1253" spans="1:3" x14ac:dyDescent="0.55000000000000004">
      <c r="A1253" t="s">
        <v>2948</v>
      </c>
      <c r="B1253" t="s">
        <v>2949</v>
      </c>
      <c r="C1253" t="s">
        <v>132</v>
      </c>
    </row>
    <row r="1254" spans="1:3" x14ac:dyDescent="0.55000000000000004">
      <c r="A1254" t="s">
        <v>2950</v>
      </c>
      <c r="B1254" t="s">
        <v>2951</v>
      </c>
      <c r="C1254" t="s">
        <v>2952</v>
      </c>
    </row>
    <row r="1255" spans="1:3" x14ac:dyDescent="0.55000000000000004">
      <c r="A1255" t="s">
        <v>2953</v>
      </c>
      <c r="B1255" t="s">
        <v>2954</v>
      </c>
      <c r="C1255" t="s">
        <v>132</v>
      </c>
    </row>
    <row r="1256" spans="1:3" x14ac:dyDescent="0.55000000000000004">
      <c r="A1256" t="s">
        <v>2955</v>
      </c>
      <c r="B1256" t="s">
        <v>2956</v>
      </c>
      <c r="C1256" t="s">
        <v>2943</v>
      </c>
    </row>
    <row r="1257" spans="1:3" x14ac:dyDescent="0.55000000000000004">
      <c r="A1257" t="s">
        <v>2957</v>
      </c>
      <c r="B1257" t="s">
        <v>2958</v>
      </c>
      <c r="C1257" t="s">
        <v>132</v>
      </c>
    </row>
    <row r="1258" spans="1:3" x14ac:dyDescent="0.55000000000000004">
      <c r="A1258" t="s">
        <v>2959</v>
      </c>
      <c r="B1258" t="s">
        <v>2960</v>
      </c>
      <c r="C1258" t="s">
        <v>2933</v>
      </c>
    </row>
    <row r="1259" spans="1:3" x14ac:dyDescent="0.55000000000000004">
      <c r="A1259" t="s">
        <v>2961</v>
      </c>
      <c r="B1259" t="s">
        <v>2962</v>
      </c>
      <c r="C1259" t="s">
        <v>132</v>
      </c>
    </row>
    <row r="1260" spans="1:3" x14ac:dyDescent="0.55000000000000004">
      <c r="A1260" t="s">
        <v>2963</v>
      </c>
      <c r="B1260" t="s">
        <v>2964</v>
      </c>
      <c r="C1260" t="s">
        <v>2965</v>
      </c>
    </row>
    <row r="1261" spans="1:3" x14ac:dyDescent="0.55000000000000004">
      <c r="A1261" t="s">
        <v>2966</v>
      </c>
      <c r="B1261" t="s">
        <v>2967</v>
      </c>
      <c r="C1261" t="s">
        <v>132</v>
      </c>
    </row>
    <row r="1262" spans="1:3" x14ac:dyDescent="0.55000000000000004">
      <c r="A1262" t="s">
        <v>2968</v>
      </c>
      <c r="B1262" t="s">
        <v>2969</v>
      </c>
      <c r="C1262" t="s">
        <v>2943</v>
      </c>
    </row>
    <row r="1263" spans="1:3" x14ac:dyDescent="0.55000000000000004">
      <c r="A1263" t="s">
        <v>2970</v>
      </c>
      <c r="B1263" t="s">
        <v>2971</v>
      </c>
      <c r="C1263" t="s">
        <v>132</v>
      </c>
    </row>
    <row r="1264" spans="1:3" x14ac:dyDescent="0.55000000000000004">
      <c r="A1264" t="s">
        <v>2972</v>
      </c>
      <c r="B1264" t="s">
        <v>2973</v>
      </c>
      <c r="C1264" t="s">
        <v>2974</v>
      </c>
    </row>
    <row r="1265" spans="1:3" x14ac:dyDescent="0.55000000000000004">
      <c r="A1265" t="s">
        <v>2975</v>
      </c>
      <c r="B1265" t="s">
        <v>2976</v>
      </c>
      <c r="C1265" t="s">
        <v>132</v>
      </c>
    </row>
    <row r="1266" spans="1:3" x14ac:dyDescent="0.55000000000000004">
      <c r="A1266" t="s">
        <v>2977</v>
      </c>
      <c r="B1266" t="s">
        <v>2978</v>
      </c>
      <c r="C1266" t="s">
        <v>2974</v>
      </c>
    </row>
    <row r="1267" spans="1:3" x14ac:dyDescent="0.55000000000000004">
      <c r="A1267" t="s">
        <v>2979</v>
      </c>
      <c r="B1267" t="s">
        <v>2980</v>
      </c>
      <c r="C1267" t="s">
        <v>132</v>
      </c>
    </row>
    <row r="1268" spans="1:3" x14ac:dyDescent="0.55000000000000004">
      <c r="A1268" t="s">
        <v>2981</v>
      </c>
      <c r="B1268" t="s">
        <v>2982</v>
      </c>
      <c r="C1268" t="s">
        <v>2974</v>
      </c>
    </row>
    <row r="1269" spans="1:3" x14ac:dyDescent="0.55000000000000004">
      <c r="A1269" t="s">
        <v>2983</v>
      </c>
      <c r="B1269" t="s">
        <v>2984</v>
      </c>
      <c r="C1269" t="s">
        <v>132</v>
      </c>
    </row>
    <row r="1270" spans="1:3" x14ac:dyDescent="0.55000000000000004">
      <c r="A1270" t="s">
        <v>2985</v>
      </c>
      <c r="B1270" t="s">
        <v>2986</v>
      </c>
      <c r="C1270" t="s">
        <v>2987</v>
      </c>
    </row>
    <row r="1271" spans="1:3" x14ac:dyDescent="0.55000000000000004">
      <c r="A1271" t="s">
        <v>2988</v>
      </c>
      <c r="B1271" t="s">
        <v>2989</v>
      </c>
      <c r="C1271" t="s">
        <v>132</v>
      </c>
    </row>
    <row r="1272" spans="1:3" x14ac:dyDescent="0.55000000000000004">
      <c r="A1272" t="s">
        <v>2990</v>
      </c>
      <c r="B1272" t="s">
        <v>2991</v>
      </c>
      <c r="C1272" t="s">
        <v>2992</v>
      </c>
    </row>
    <row r="1273" spans="1:3" x14ac:dyDescent="0.55000000000000004">
      <c r="A1273" t="s">
        <v>2993</v>
      </c>
      <c r="B1273" t="s">
        <v>2994</v>
      </c>
      <c r="C1273" t="s">
        <v>132</v>
      </c>
    </row>
    <row r="1274" spans="1:3" x14ac:dyDescent="0.55000000000000004">
      <c r="A1274" t="s">
        <v>2995</v>
      </c>
      <c r="B1274" t="s">
        <v>2996</v>
      </c>
      <c r="C1274" t="s">
        <v>2997</v>
      </c>
    </row>
    <row r="1275" spans="1:3" x14ac:dyDescent="0.55000000000000004">
      <c r="A1275" t="s">
        <v>2998</v>
      </c>
      <c r="B1275" t="s">
        <v>2999</v>
      </c>
      <c r="C1275" t="s">
        <v>132</v>
      </c>
    </row>
    <row r="1276" spans="1:3" x14ac:dyDescent="0.55000000000000004">
      <c r="A1276" t="s">
        <v>3000</v>
      </c>
      <c r="B1276" t="s">
        <v>3001</v>
      </c>
      <c r="C1276" t="s">
        <v>3002</v>
      </c>
    </row>
    <row r="1277" spans="1:3" x14ac:dyDescent="0.55000000000000004">
      <c r="A1277" t="s">
        <v>3003</v>
      </c>
      <c r="B1277" t="s">
        <v>3004</v>
      </c>
      <c r="C1277" t="s">
        <v>132</v>
      </c>
    </row>
    <row r="1278" spans="1:3" x14ac:dyDescent="0.55000000000000004">
      <c r="A1278" t="s">
        <v>3005</v>
      </c>
      <c r="B1278" t="s">
        <v>3006</v>
      </c>
      <c r="C1278" t="s">
        <v>3007</v>
      </c>
    </row>
    <row r="1279" spans="1:3" x14ac:dyDescent="0.55000000000000004">
      <c r="A1279" t="s">
        <v>3008</v>
      </c>
      <c r="B1279" t="s">
        <v>3009</v>
      </c>
      <c r="C1279" t="s">
        <v>132</v>
      </c>
    </row>
    <row r="1280" spans="1:3" x14ac:dyDescent="0.55000000000000004">
      <c r="A1280" t="s">
        <v>3010</v>
      </c>
      <c r="B1280" t="s">
        <v>3011</v>
      </c>
      <c r="C1280" t="s">
        <v>2992</v>
      </c>
    </row>
    <row r="1281" spans="1:3" x14ac:dyDescent="0.55000000000000004">
      <c r="A1281" t="s">
        <v>3012</v>
      </c>
      <c r="B1281" t="s">
        <v>3013</v>
      </c>
      <c r="C1281" t="s">
        <v>132</v>
      </c>
    </row>
    <row r="1282" spans="1:3" x14ac:dyDescent="0.55000000000000004">
      <c r="A1282" t="s">
        <v>3014</v>
      </c>
      <c r="B1282" t="s">
        <v>3015</v>
      </c>
      <c r="C1282" t="s">
        <v>2997</v>
      </c>
    </row>
    <row r="1283" spans="1:3" x14ac:dyDescent="0.55000000000000004">
      <c r="A1283" t="s">
        <v>3016</v>
      </c>
      <c r="B1283" t="s">
        <v>3017</v>
      </c>
      <c r="C1283" t="s">
        <v>132</v>
      </c>
    </row>
    <row r="1284" spans="1:3" x14ac:dyDescent="0.55000000000000004">
      <c r="A1284" t="s">
        <v>3018</v>
      </c>
      <c r="B1284" t="s">
        <v>3019</v>
      </c>
      <c r="C1284" t="s">
        <v>3002</v>
      </c>
    </row>
    <row r="1285" spans="1:3" x14ac:dyDescent="0.55000000000000004">
      <c r="A1285" t="s">
        <v>3020</v>
      </c>
      <c r="B1285" t="s">
        <v>3021</v>
      </c>
      <c r="C1285" t="s">
        <v>132</v>
      </c>
    </row>
    <row r="1286" spans="1:3" x14ac:dyDescent="0.55000000000000004">
      <c r="A1286" t="s">
        <v>3022</v>
      </c>
      <c r="B1286" t="s">
        <v>3023</v>
      </c>
      <c r="C1286" t="s">
        <v>3024</v>
      </c>
    </row>
    <row r="1287" spans="1:3" x14ac:dyDescent="0.55000000000000004">
      <c r="A1287" t="s">
        <v>3025</v>
      </c>
      <c r="B1287" t="s">
        <v>3026</v>
      </c>
      <c r="C1287" t="s">
        <v>132</v>
      </c>
    </row>
    <row r="1288" spans="1:3" x14ac:dyDescent="0.55000000000000004">
      <c r="A1288" t="s">
        <v>3027</v>
      </c>
      <c r="B1288" t="s">
        <v>3028</v>
      </c>
      <c r="C1288" t="s">
        <v>2992</v>
      </c>
    </row>
    <row r="1289" spans="1:3" x14ac:dyDescent="0.55000000000000004">
      <c r="A1289" t="s">
        <v>3029</v>
      </c>
      <c r="B1289" t="s">
        <v>3030</v>
      </c>
      <c r="C1289" t="s">
        <v>132</v>
      </c>
    </row>
    <row r="1290" spans="1:3" x14ac:dyDescent="0.55000000000000004">
      <c r="A1290" t="s">
        <v>3031</v>
      </c>
      <c r="B1290" t="s">
        <v>3032</v>
      </c>
      <c r="C1290" t="s">
        <v>2997</v>
      </c>
    </row>
    <row r="1291" spans="1:3" x14ac:dyDescent="0.55000000000000004">
      <c r="A1291" t="s">
        <v>3033</v>
      </c>
      <c r="B1291" t="s">
        <v>3034</v>
      </c>
      <c r="C1291" t="s">
        <v>132</v>
      </c>
    </row>
    <row r="1292" spans="1:3" x14ac:dyDescent="0.55000000000000004">
      <c r="A1292" t="s">
        <v>3035</v>
      </c>
      <c r="B1292" t="s">
        <v>3036</v>
      </c>
      <c r="C1292" t="s">
        <v>3002</v>
      </c>
    </row>
    <row r="1293" spans="1:3" x14ac:dyDescent="0.55000000000000004">
      <c r="A1293" t="s">
        <v>3037</v>
      </c>
      <c r="B1293" t="s">
        <v>3038</v>
      </c>
      <c r="C1293" t="s">
        <v>132</v>
      </c>
    </row>
    <row r="1294" spans="1:3" x14ac:dyDescent="0.55000000000000004">
      <c r="A1294" t="s">
        <v>3039</v>
      </c>
      <c r="B1294" t="s">
        <v>3040</v>
      </c>
      <c r="C1294" t="s">
        <v>3007</v>
      </c>
    </row>
    <row r="1295" spans="1:3" x14ac:dyDescent="0.55000000000000004">
      <c r="A1295" t="s">
        <v>3041</v>
      </c>
      <c r="B1295" t="s">
        <v>3042</v>
      </c>
      <c r="C1295" t="s">
        <v>132</v>
      </c>
    </row>
    <row r="1296" spans="1:3" x14ac:dyDescent="0.55000000000000004">
      <c r="A1296" t="s">
        <v>3043</v>
      </c>
      <c r="B1296" t="s">
        <v>3044</v>
      </c>
      <c r="C1296" t="s">
        <v>3045</v>
      </c>
    </row>
    <row r="1297" spans="1:3" x14ac:dyDescent="0.55000000000000004">
      <c r="A1297" t="s">
        <v>3046</v>
      </c>
      <c r="B1297" t="s">
        <v>3047</v>
      </c>
      <c r="C1297" t="s">
        <v>132</v>
      </c>
    </row>
    <row r="1298" spans="1:3" x14ac:dyDescent="0.55000000000000004">
      <c r="A1298" t="s">
        <v>3048</v>
      </c>
      <c r="B1298" t="s">
        <v>3049</v>
      </c>
      <c r="C1298" t="s">
        <v>3050</v>
      </c>
    </row>
    <row r="1299" spans="1:3" x14ac:dyDescent="0.55000000000000004">
      <c r="A1299" t="s">
        <v>3051</v>
      </c>
      <c r="B1299" t="s">
        <v>3052</v>
      </c>
      <c r="C1299" t="s">
        <v>132</v>
      </c>
    </row>
    <row r="1300" spans="1:3" x14ac:dyDescent="0.55000000000000004">
      <c r="A1300" t="s">
        <v>3053</v>
      </c>
      <c r="B1300" t="s">
        <v>3054</v>
      </c>
      <c r="C1300" t="s">
        <v>3055</v>
      </c>
    </row>
    <row r="1301" spans="1:3" x14ac:dyDescent="0.55000000000000004">
      <c r="A1301" t="s">
        <v>3056</v>
      </c>
      <c r="B1301" t="s">
        <v>3057</v>
      </c>
      <c r="C1301" t="s">
        <v>132</v>
      </c>
    </row>
    <row r="1302" spans="1:3" x14ac:dyDescent="0.55000000000000004">
      <c r="A1302" t="s">
        <v>3058</v>
      </c>
      <c r="B1302" t="s">
        <v>3059</v>
      </c>
      <c r="C1302" t="s">
        <v>3050</v>
      </c>
    </row>
    <row r="1303" spans="1:3" x14ac:dyDescent="0.55000000000000004">
      <c r="A1303" t="s">
        <v>3060</v>
      </c>
      <c r="B1303" t="s">
        <v>3061</v>
      </c>
      <c r="C1303" t="s">
        <v>132</v>
      </c>
    </row>
    <row r="1304" spans="1:3" x14ac:dyDescent="0.55000000000000004">
      <c r="A1304" t="s">
        <v>3062</v>
      </c>
      <c r="B1304" t="s">
        <v>3063</v>
      </c>
      <c r="C1304" t="s">
        <v>3050</v>
      </c>
    </row>
    <row r="1305" spans="1:3" x14ac:dyDescent="0.55000000000000004">
      <c r="A1305" t="s">
        <v>3064</v>
      </c>
      <c r="B1305" t="s">
        <v>3065</v>
      </c>
      <c r="C1305" t="s">
        <v>132</v>
      </c>
    </row>
    <row r="1306" spans="1:3" x14ac:dyDescent="0.55000000000000004">
      <c r="A1306" t="s">
        <v>3066</v>
      </c>
      <c r="B1306" t="s">
        <v>3067</v>
      </c>
      <c r="C1306" t="s">
        <v>3068</v>
      </c>
    </row>
    <row r="1307" spans="1:3" x14ac:dyDescent="0.55000000000000004">
      <c r="A1307" t="s">
        <v>3069</v>
      </c>
      <c r="B1307" t="s">
        <v>3070</v>
      </c>
      <c r="C1307" t="s">
        <v>132</v>
      </c>
    </row>
    <row r="1308" spans="1:3" x14ac:dyDescent="0.55000000000000004">
      <c r="A1308" t="s">
        <v>3071</v>
      </c>
      <c r="B1308" t="s">
        <v>3072</v>
      </c>
      <c r="C1308" t="s">
        <v>3073</v>
      </c>
    </row>
    <row r="1309" spans="1:3" x14ac:dyDescent="0.55000000000000004">
      <c r="A1309" t="s">
        <v>3074</v>
      </c>
      <c r="B1309" t="s">
        <v>3075</v>
      </c>
      <c r="C1309" t="s">
        <v>132</v>
      </c>
    </row>
    <row r="1310" spans="1:3" x14ac:dyDescent="0.55000000000000004">
      <c r="A1310" t="s">
        <v>3076</v>
      </c>
      <c r="B1310" t="s">
        <v>3077</v>
      </c>
      <c r="C1310" t="s">
        <v>3068</v>
      </c>
    </row>
    <row r="1311" spans="1:3" x14ac:dyDescent="0.55000000000000004">
      <c r="A1311" t="s">
        <v>3078</v>
      </c>
      <c r="B1311" t="s">
        <v>3079</v>
      </c>
      <c r="C1311" t="s">
        <v>132</v>
      </c>
    </row>
    <row r="1312" spans="1:3" x14ac:dyDescent="0.55000000000000004">
      <c r="A1312" t="s">
        <v>3080</v>
      </c>
      <c r="B1312" t="s">
        <v>3081</v>
      </c>
      <c r="C1312" t="s">
        <v>3073</v>
      </c>
    </row>
    <row r="1313" spans="1:3" x14ac:dyDescent="0.55000000000000004">
      <c r="A1313" t="s">
        <v>3082</v>
      </c>
      <c r="B1313" t="s">
        <v>3083</v>
      </c>
      <c r="C1313" t="s">
        <v>132</v>
      </c>
    </row>
    <row r="1314" spans="1:3" x14ac:dyDescent="0.55000000000000004">
      <c r="A1314" t="s">
        <v>3084</v>
      </c>
      <c r="B1314" t="s">
        <v>3085</v>
      </c>
      <c r="C1314" t="s">
        <v>3068</v>
      </c>
    </row>
    <row r="1315" spans="1:3" x14ac:dyDescent="0.55000000000000004">
      <c r="A1315" t="s">
        <v>3086</v>
      </c>
      <c r="B1315" t="s">
        <v>3087</v>
      </c>
      <c r="C1315" t="s">
        <v>132</v>
      </c>
    </row>
    <row r="1316" spans="1:3" x14ac:dyDescent="0.55000000000000004">
      <c r="A1316" t="s">
        <v>3088</v>
      </c>
      <c r="B1316" t="s">
        <v>3089</v>
      </c>
      <c r="C1316" t="s">
        <v>3073</v>
      </c>
    </row>
    <row r="1317" spans="1:3" x14ac:dyDescent="0.55000000000000004">
      <c r="A1317" t="s">
        <v>3090</v>
      </c>
      <c r="B1317" t="s">
        <v>3091</v>
      </c>
      <c r="C1317" t="s">
        <v>132</v>
      </c>
    </row>
    <row r="1318" spans="1:3" x14ac:dyDescent="0.55000000000000004">
      <c r="A1318" t="s">
        <v>3092</v>
      </c>
      <c r="B1318" t="s">
        <v>3093</v>
      </c>
      <c r="C1318" t="s">
        <v>3094</v>
      </c>
    </row>
    <row r="1319" spans="1:3" x14ac:dyDescent="0.55000000000000004">
      <c r="A1319" t="s">
        <v>3095</v>
      </c>
      <c r="B1319" t="s">
        <v>3096</v>
      </c>
      <c r="C1319" t="s">
        <v>132</v>
      </c>
    </row>
    <row r="1320" spans="1:3" x14ac:dyDescent="0.55000000000000004">
      <c r="A1320" t="s">
        <v>3097</v>
      </c>
      <c r="B1320" t="s">
        <v>3098</v>
      </c>
      <c r="C1320" t="s">
        <v>3099</v>
      </c>
    </row>
    <row r="1321" spans="1:3" x14ac:dyDescent="0.55000000000000004">
      <c r="A1321" t="s">
        <v>3100</v>
      </c>
      <c r="B1321" t="s">
        <v>3101</v>
      </c>
      <c r="C1321" t="s">
        <v>132</v>
      </c>
    </row>
    <row r="1322" spans="1:3" x14ac:dyDescent="0.55000000000000004">
      <c r="A1322" t="s">
        <v>3102</v>
      </c>
      <c r="B1322" t="s">
        <v>3103</v>
      </c>
      <c r="C1322" t="s">
        <v>3094</v>
      </c>
    </row>
    <row r="1323" spans="1:3" x14ac:dyDescent="0.55000000000000004">
      <c r="A1323" t="s">
        <v>3104</v>
      </c>
      <c r="B1323" t="s">
        <v>3105</v>
      </c>
      <c r="C1323" t="s">
        <v>132</v>
      </c>
    </row>
    <row r="1324" spans="1:3" x14ac:dyDescent="0.55000000000000004">
      <c r="A1324" t="s">
        <v>3106</v>
      </c>
      <c r="B1324" t="s">
        <v>3107</v>
      </c>
      <c r="C1324" t="s">
        <v>3099</v>
      </c>
    </row>
    <row r="1325" spans="1:3" x14ac:dyDescent="0.55000000000000004">
      <c r="A1325" t="s">
        <v>3108</v>
      </c>
      <c r="B1325" t="s">
        <v>3109</v>
      </c>
      <c r="C1325" t="s">
        <v>132</v>
      </c>
    </row>
    <row r="1326" spans="1:3" x14ac:dyDescent="0.55000000000000004">
      <c r="A1326" t="s">
        <v>3110</v>
      </c>
      <c r="B1326" t="s">
        <v>3111</v>
      </c>
      <c r="C1326" t="s">
        <v>3094</v>
      </c>
    </row>
    <row r="1327" spans="1:3" x14ac:dyDescent="0.55000000000000004">
      <c r="A1327" t="s">
        <v>3112</v>
      </c>
      <c r="B1327" t="s">
        <v>3113</v>
      </c>
      <c r="C1327" t="s">
        <v>132</v>
      </c>
    </row>
    <row r="1328" spans="1:3" x14ac:dyDescent="0.55000000000000004">
      <c r="A1328" t="s">
        <v>3114</v>
      </c>
      <c r="B1328" t="s">
        <v>3115</v>
      </c>
      <c r="C1328" t="s">
        <v>3099</v>
      </c>
    </row>
    <row r="1329" spans="1:3" x14ac:dyDescent="0.55000000000000004">
      <c r="A1329" t="s">
        <v>3116</v>
      </c>
      <c r="B1329" t="s">
        <v>3117</v>
      </c>
      <c r="C1329" t="s">
        <v>132</v>
      </c>
    </row>
    <row r="1330" spans="1:3" x14ac:dyDescent="0.55000000000000004">
      <c r="A1330" t="s">
        <v>3118</v>
      </c>
      <c r="B1330" t="s">
        <v>3119</v>
      </c>
      <c r="C1330" t="s">
        <v>3120</v>
      </c>
    </row>
    <row r="1331" spans="1:3" x14ac:dyDescent="0.55000000000000004">
      <c r="A1331" t="s">
        <v>3121</v>
      </c>
      <c r="B1331" t="s">
        <v>3122</v>
      </c>
      <c r="C1331" t="s">
        <v>132</v>
      </c>
    </row>
    <row r="1332" spans="1:3" x14ac:dyDescent="0.55000000000000004">
      <c r="A1332" t="s">
        <v>3123</v>
      </c>
      <c r="B1332" t="s">
        <v>3124</v>
      </c>
      <c r="C1332" t="s">
        <v>3125</v>
      </c>
    </row>
    <row r="1333" spans="1:3" x14ac:dyDescent="0.55000000000000004">
      <c r="A1333" t="s">
        <v>3126</v>
      </c>
      <c r="B1333" t="s">
        <v>3127</v>
      </c>
      <c r="C1333" t="s">
        <v>132</v>
      </c>
    </row>
    <row r="1334" spans="1:3" x14ac:dyDescent="0.55000000000000004">
      <c r="A1334" t="s">
        <v>3128</v>
      </c>
      <c r="B1334" t="s">
        <v>3129</v>
      </c>
      <c r="C1334" t="s">
        <v>3120</v>
      </c>
    </row>
    <row r="1335" spans="1:3" x14ac:dyDescent="0.55000000000000004">
      <c r="A1335" t="s">
        <v>3130</v>
      </c>
      <c r="B1335" t="s">
        <v>3131</v>
      </c>
      <c r="C1335" t="s">
        <v>132</v>
      </c>
    </row>
    <row r="1336" spans="1:3" x14ac:dyDescent="0.55000000000000004">
      <c r="A1336" t="s">
        <v>3132</v>
      </c>
      <c r="B1336" t="s">
        <v>3133</v>
      </c>
      <c r="C1336" t="s">
        <v>3125</v>
      </c>
    </row>
    <row r="1337" spans="1:3" x14ac:dyDescent="0.55000000000000004">
      <c r="A1337" t="s">
        <v>3134</v>
      </c>
      <c r="B1337" t="s">
        <v>3135</v>
      </c>
      <c r="C1337" t="s">
        <v>132</v>
      </c>
    </row>
    <row r="1338" spans="1:3" x14ac:dyDescent="0.55000000000000004">
      <c r="A1338" t="s">
        <v>3136</v>
      </c>
      <c r="B1338" t="s">
        <v>3137</v>
      </c>
      <c r="C1338" t="s">
        <v>3120</v>
      </c>
    </row>
    <row r="1339" spans="1:3" x14ac:dyDescent="0.55000000000000004">
      <c r="A1339" t="s">
        <v>3138</v>
      </c>
      <c r="B1339" t="s">
        <v>3139</v>
      </c>
      <c r="C1339" t="s">
        <v>132</v>
      </c>
    </row>
    <row r="1340" spans="1:3" x14ac:dyDescent="0.55000000000000004">
      <c r="A1340" t="s">
        <v>3140</v>
      </c>
      <c r="B1340" t="s">
        <v>3141</v>
      </c>
      <c r="C1340" t="s">
        <v>3125</v>
      </c>
    </row>
    <row r="1341" spans="1:3" x14ac:dyDescent="0.55000000000000004">
      <c r="A1341" t="s">
        <v>3142</v>
      </c>
      <c r="B1341" t="s">
        <v>3143</v>
      </c>
      <c r="C1341" t="s">
        <v>132</v>
      </c>
    </row>
    <row r="1342" spans="1:3" x14ac:dyDescent="0.55000000000000004">
      <c r="A1342" t="s">
        <v>3144</v>
      </c>
      <c r="B1342" t="s">
        <v>3145</v>
      </c>
      <c r="C1342" t="s">
        <v>3146</v>
      </c>
    </row>
    <row r="1343" spans="1:3" x14ac:dyDescent="0.55000000000000004">
      <c r="A1343" t="s">
        <v>3147</v>
      </c>
      <c r="B1343" t="s">
        <v>3148</v>
      </c>
      <c r="C1343" t="s">
        <v>132</v>
      </c>
    </row>
    <row r="1344" spans="1:3" x14ac:dyDescent="0.55000000000000004">
      <c r="A1344" t="s">
        <v>3149</v>
      </c>
      <c r="B1344" t="s">
        <v>3150</v>
      </c>
      <c r="C1344" t="s">
        <v>3151</v>
      </c>
    </row>
    <row r="1345" spans="1:3" x14ac:dyDescent="0.55000000000000004">
      <c r="A1345" t="s">
        <v>3152</v>
      </c>
      <c r="B1345" t="s">
        <v>3153</v>
      </c>
      <c r="C1345" t="s">
        <v>132</v>
      </c>
    </row>
    <row r="1346" spans="1:3" x14ac:dyDescent="0.55000000000000004">
      <c r="A1346" t="s">
        <v>3154</v>
      </c>
      <c r="B1346" t="s">
        <v>3155</v>
      </c>
      <c r="C1346" t="s">
        <v>3146</v>
      </c>
    </row>
    <row r="1347" spans="1:3" x14ac:dyDescent="0.55000000000000004">
      <c r="A1347" t="s">
        <v>3156</v>
      </c>
      <c r="B1347" t="s">
        <v>3157</v>
      </c>
      <c r="C1347" t="s">
        <v>132</v>
      </c>
    </row>
    <row r="1348" spans="1:3" x14ac:dyDescent="0.55000000000000004">
      <c r="A1348" t="s">
        <v>3158</v>
      </c>
      <c r="B1348" t="s">
        <v>3159</v>
      </c>
      <c r="C1348" t="s">
        <v>3151</v>
      </c>
    </row>
    <row r="1349" spans="1:3" x14ac:dyDescent="0.55000000000000004">
      <c r="A1349" t="s">
        <v>3160</v>
      </c>
      <c r="B1349" t="s">
        <v>3161</v>
      </c>
      <c r="C1349" t="s">
        <v>132</v>
      </c>
    </row>
    <row r="1350" spans="1:3" x14ac:dyDescent="0.55000000000000004">
      <c r="A1350" t="s">
        <v>3162</v>
      </c>
      <c r="B1350" t="s">
        <v>3163</v>
      </c>
      <c r="C1350" t="s">
        <v>3146</v>
      </c>
    </row>
    <row r="1351" spans="1:3" x14ac:dyDescent="0.55000000000000004">
      <c r="A1351" t="s">
        <v>3164</v>
      </c>
      <c r="B1351" t="s">
        <v>3165</v>
      </c>
      <c r="C1351" t="s">
        <v>132</v>
      </c>
    </row>
    <row r="1352" spans="1:3" x14ac:dyDescent="0.55000000000000004">
      <c r="A1352" t="s">
        <v>3166</v>
      </c>
      <c r="B1352" t="s">
        <v>3167</v>
      </c>
      <c r="C1352" t="s">
        <v>3151</v>
      </c>
    </row>
    <row r="1353" spans="1:3" x14ac:dyDescent="0.55000000000000004">
      <c r="A1353" t="s">
        <v>3168</v>
      </c>
      <c r="B1353" t="s">
        <v>3169</v>
      </c>
      <c r="C1353" t="s">
        <v>132</v>
      </c>
    </row>
    <row r="1354" spans="1:3" x14ac:dyDescent="0.55000000000000004">
      <c r="A1354" t="s">
        <v>3170</v>
      </c>
      <c r="B1354" t="s">
        <v>3171</v>
      </c>
      <c r="C1354" t="s">
        <v>3146</v>
      </c>
    </row>
    <row r="1355" spans="1:3" x14ac:dyDescent="0.55000000000000004">
      <c r="A1355" t="s">
        <v>3172</v>
      </c>
      <c r="B1355" t="s">
        <v>3173</v>
      </c>
      <c r="C1355" t="s">
        <v>132</v>
      </c>
    </row>
    <row r="1356" spans="1:3" x14ac:dyDescent="0.55000000000000004">
      <c r="A1356" t="s">
        <v>3174</v>
      </c>
      <c r="B1356" t="s">
        <v>3175</v>
      </c>
      <c r="C1356" t="s">
        <v>3151</v>
      </c>
    </row>
    <row r="1357" spans="1:3" x14ac:dyDescent="0.55000000000000004">
      <c r="A1357" t="s">
        <v>3176</v>
      </c>
      <c r="B1357" t="s">
        <v>3177</v>
      </c>
      <c r="C1357" t="s">
        <v>132</v>
      </c>
    </row>
    <row r="1358" spans="1:3" x14ac:dyDescent="0.55000000000000004">
      <c r="A1358" t="s">
        <v>3178</v>
      </c>
      <c r="B1358" t="s">
        <v>3179</v>
      </c>
      <c r="C1358" t="s">
        <v>3180</v>
      </c>
    </row>
    <row r="1359" spans="1:3" x14ac:dyDescent="0.55000000000000004">
      <c r="A1359" t="s">
        <v>3181</v>
      </c>
      <c r="B1359" t="s">
        <v>3182</v>
      </c>
      <c r="C1359" t="s">
        <v>132</v>
      </c>
    </row>
    <row r="1360" spans="1:3" x14ac:dyDescent="0.55000000000000004">
      <c r="A1360" t="s">
        <v>3183</v>
      </c>
      <c r="B1360" t="s">
        <v>3184</v>
      </c>
      <c r="C1360" t="s">
        <v>3185</v>
      </c>
    </row>
    <row r="1361" spans="1:3" x14ac:dyDescent="0.55000000000000004">
      <c r="A1361" t="s">
        <v>3186</v>
      </c>
      <c r="B1361" t="s">
        <v>3187</v>
      </c>
      <c r="C1361" t="s">
        <v>132</v>
      </c>
    </row>
    <row r="1362" spans="1:3" x14ac:dyDescent="0.55000000000000004">
      <c r="A1362" t="s">
        <v>3188</v>
      </c>
      <c r="B1362" t="s">
        <v>3189</v>
      </c>
      <c r="C1362" t="s">
        <v>3180</v>
      </c>
    </row>
    <row r="1363" spans="1:3" x14ac:dyDescent="0.55000000000000004">
      <c r="A1363" t="s">
        <v>3190</v>
      </c>
      <c r="B1363" t="s">
        <v>3191</v>
      </c>
      <c r="C1363" t="s">
        <v>132</v>
      </c>
    </row>
    <row r="1364" spans="1:3" x14ac:dyDescent="0.55000000000000004">
      <c r="A1364" t="s">
        <v>3192</v>
      </c>
      <c r="B1364" t="s">
        <v>3193</v>
      </c>
      <c r="C1364" t="s">
        <v>3185</v>
      </c>
    </row>
    <row r="1365" spans="1:3" x14ac:dyDescent="0.55000000000000004">
      <c r="A1365" t="s">
        <v>3194</v>
      </c>
      <c r="B1365" t="s">
        <v>3195</v>
      </c>
      <c r="C1365" t="s">
        <v>132</v>
      </c>
    </row>
    <row r="1366" spans="1:3" x14ac:dyDescent="0.55000000000000004">
      <c r="A1366" t="s">
        <v>3196</v>
      </c>
      <c r="B1366" t="s">
        <v>3197</v>
      </c>
      <c r="C1366" t="s">
        <v>3180</v>
      </c>
    </row>
    <row r="1367" spans="1:3" x14ac:dyDescent="0.55000000000000004">
      <c r="A1367" t="s">
        <v>3198</v>
      </c>
      <c r="B1367" t="s">
        <v>3199</v>
      </c>
      <c r="C1367" t="s">
        <v>132</v>
      </c>
    </row>
    <row r="1368" spans="1:3" x14ac:dyDescent="0.55000000000000004">
      <c r="A1368" t="s">
        <v>3200</v>
      </c>
      <c r="B1368" t="s">
        <v>3201</v>
      </c>
      <c r="C1368" t="s">
        <v>3185</v>
      </c>
    </row>
    <row r="1369" spans="1:3" x14ac:dyDescent="0.55000000000000004">
      <c r="A1369" t="s">
        <v>3202</v>
      </c>
      <c r="B1369" t="s">
        <v>3203</v>
      </c>
      <c r="C1369" t="s">
        <v>132</v>
      </c>
    </row>
    <row r="1370" spans="1:3" x14ac:dyDescent="0.55000000000000004">
      <c r="A1370" t="s">
        <v>3204</v>
      </c>
      <c r="B1370" t="s">
        <v>3205</v>
      </c>
      <c r="C1370" t="s">
        <v>3180</v>
      </c>
    </row>
    <row r="1371" spans="1:3" x14ac:dyDescent="0.55000000000000004">
      <c r="A1371" t="s">
        <v>3206</v>
      </c>
      <c r="B1371" t="s">
        <v>3207</v>
      </c>
      <c r="C1371" t="s">
        <v>132</v>
      </c>
    </row>
    <row r="1372" spans="1:3" x14ac:dyDescent="0.55000000000000004">
      <c r="A1372" t="s">
        <v>3208</v>
      </c>
      <c r="B1372" t="s">
        <v>3209</v>
      </c>
      <c r="C1372" t="s">
        <v>3185</v>
      </c>
    </row>
    <row r="1373" spans="1:3" x14ac:dyDescent="0.55000000000000004">
      <c r="A1373" t="s">
        <v>3210</v>
      </c>
      <c r="B1373" t="s">
        <v>3211</v>
      </c>
      <c r="C1373" t="s">
        <v>132</v>
      </c>
    </row>
    <row r="1374" spans="1:3" x14ac:dyDescent="0.55000000000000004">
      <c r="A1374" t="s">
        <v>3212</v>
      </c>
      <c r="B1374" t="s">
        <v>3213</v>
      </c>
      <c r="C1374" t="s">
        <v>3180</v>
      </c>
    </row>
    <row r="1375" spans="1:3" x14ac:dyDescent="0.55000000000000004">
      <c r="A1375" t="s">
        <v>3214</v>
      </c>
      <c r="B1375" t="s">
        <v>3215</v>
      </c>
      <c r="C1375" t="s">
        <v>132</v>
      </c>
    </row>
    <row r="1376" spans="1:3" x14ac:dyDescent="0.55000000000000004">
      <c r="A1376" t="s">
        <v>3216</v>
      </c>
      <c r="B1376" t="s">
        <v>3217</v>
      </c>
      <c r="C1376" t="s">
        <v>3185</v>
      </c>
    </row>
    <row r="1377" spans="1:3" x14ac:dyDescent="0.55000000000000004">
      <c r="A1377" t="s">
        <v>3218</v>
      </c>
      <c r="B1377" t="s">
        <v>3219</v>
      </c>
      <c r="C1377" t="s">
        <v>132</v>
      </c>
    </row>
    <row r="1378" spans="1:3" x14ac:dyDescent="0.55000000000000004">
      <c r="A1378" t="s">
        <v>3220</v>
      </c>
      <c r="B1378" t="s">
        <v>3221</v>
      </c>
      <c r="C1378" t="s">
        <v>3222</v>
      </c>
    </row>
    <row r="1379" spans="1:3" x14ac:dyDescent="0.55000000000000004">
      <c r="A1379" t="s">
        <v>3223</v>
      </c>
      <c r="B1379" t="s">
        <v>3224</v>
      </c>
      <c r="C1379" t="s">
        <v>132</v>
      </c>
    </row>
    <row r="1380" spans="1:3" x14ac:dyDescent="0.55000000000000004">
      <c r="A1380" t="s">
        <v>3225</v>
      </c>
      <c r="B1380" t="s">
        <v>3226</v>
      </c>
      <c r="C1380" t="s">
        <v>3227</v>
      </c>
    </row>
    <row r="1381" spans="1:3" x14ac:dyDescent="0.55000000000000004">
      <c r="A1381" t="s">
        <v>3228</v>
      </c>
      <c r="B1381" t="s">
        <v>3229</v>
      </c>
      <c r="C1381" t="s">
        <v>132</v>
      </c>
    </row>
    <row r="1382" spans="1:3" x14ac:dyDescent="0.55000000000000004">
      <c r="A1382" t="s">
        <v>3230</v>
      </c>
      <c r="B1382" t="s">
        <v>3231</v>
      </c>
      <c r="C1382" t="s">
        <v>3222</v>
      </c>
    </row>
    <row r="1383" spans="1:3" x14ac:dyDescent="0.55000000000000004">
      <c r="A1383" t="s">
        <v>3232</v>
      </c>
      <c r="B1383" t="s">
        <v>3233</v>
      </c>
      <c r="C1383" t="s">
        <v>132</v>
      </c>
    </row>
    <row r="1384" spans="1:3" x14ac:dyDescent="0.55000000000000004">
      <c r="A1384" t="s">
        <v>3234</v>
      </c>
      <c r="B1384" t="s">
        <v>3235</v>
      </c>
      <c r="C1384" t="s">
        <v>3222</v>
      </c>
    </row>
    <row r="1385" spans="1:3" x14ac:dyDescent="0.55000000000000004">
      <c r="A1385" t="s">
        <v>3236</v>
      </c>
      <c r="B1385" t="s">
        <v>3237</v>
      </c>
      <c r="C1385" t="s">
        <v>132</v>
      </c>
    </row>
    <row r="1386" spans="1:3" x14ac:dyDescent="0.55000000000000004">
      <c r="A1386" t="s">
        <v>3238</v>
      </c>
      <c r="B1386" t="s">
        <v>3239</v>
      </c>
      <c r="C1386" t="s">
        <v>3240</v>
      </c>
    </row>
    <row r="1387" spans="1:3" x14ac:dyDescent="0.55000000000000004">
      <c r="A1387" t="s">
        <v>3241</v>
      </c>
      <c r="B1387" t="s">
        <v>3242</v>
      </c>
      <c r="C1387" t="s">
        <v>132</v>
      </c>
    </row>
    <row r="1388" spans="1:3" x14ac:dyDescent="0.55000000000000004">
      <c r="A1388" t="s">
        <v>3243</v>
      </c>
      <c r="B1388" t="s">
        <v>3244</v>
      </c>
      <c r="C1388" t="s">
        <v>3245</v>
      </c>
    </row>
    <row r="1389" spans="1:3" x14ac:dyDescent="0.55000000000000004">
      <c r="A1389" t="s">
        <v>3246</v>
      </c>
      <c r="B1389" t="s">
        <v>3247</v>
      </c>
      <c r="C1389" t="s">
        <v>132</v>
      </c>
    </row>
    <row r="1390" spans="1:3" x14ac:dyDescent="0.55000000000000004">
      <c r="A1390" t="s">
        <v>3248</v>
      </c>
      <c r="B1390" t="s">
        <v>3249</v>
      </c>
      <c r="C1390" t="s">
        <v>3240</v>
      </c>
    </row>
    <row r="1391" spans="1:3" x14ac:dyDescent="0.55000000000000004">
      <c r="A1391" t="s">
        <v>3250</v>
      </c>
      <c r="B1391" t="s">
        <v>3251</v>
      </c>
      <c r="C1391" t="s">
        <v>132</v>
      </c>
    </row>
    <row r="1392" spans="1:3" x14ac:dyDescent="0.55000000000000004">
      <c r="A1392" t="s">
        <v>3252</v>
      </c>
      <c r="B1392" t="s">
        <v>3253</v>
      </c>
      <c r="C1392" t="s">
        <v>3245</v>
      </c>
    </row>
    <row r="1393" spans="1:3" x14ac:dyDescent="0.55000000000000004">
      <c r="A1393" t="s">
        <v>3254</v>
      </c>
      <c r="B1393" t="s">
        <v>3255</v>
      </c>
      <c r="C1393" t="s">
        <v>132</v>
      </c>
    </row>
    <row r="1394" spans="1:3" x14ac:dyDescent="0.55000000000000004">
      <c r="A1394" t="s">
        <v>3256</v>
      </c>
      <c r="B1394" t="s">
        <v>3257</v>
      </c>
      <c r="C1394" t="s">
        <v>3240</v>
      </c>
    </row>
    <row r="1395" spans="1:3" x14ac:dyDescent="0.55000000000000004">
      <c r="A1395" t="s">
        <v>3258</v>
      </c>
      <c r="B1395" t="s">
        <v>3259</v>
      </c>
      <c r="C1395" t="s">
        <v>132</v>
      </c>
    </row>
    <row r="1396" spans="1:3" x14ac:dyDescent="0.55000000000000004">
      <c r="A1396" t="s">
        <v>3260</v>
      </c>
      <c r="B1396" t="s">
        <v>3261</v>
      </c>
      <c r="C1396" t="s">
        <v>3245</v>
      </c>
    </row>
    <row r="1397" spans="1:3" x14ac:dyDescent="0.55000000000000004">
      <c r="A1397" t="s">
        <v>3262</v>
      </c>
      <c r="B1397" t="s">
        <v>3263</v>
      </c>
      <c r="C1397" t="s">
        <v>132</v>
      </c>
    </row>
    <row r="1398" spans="1:3" x14ac:dyDescent="0.55000000000000004">
      <c r="A1398" t="s">
        <v>3264</v>
      </c>
      <c r="B1398" t="s">
        <v>3265</v>
      </c>
      <c r="C1398" t="s">
        <v>3266</v>
      </c>
    </row>
    <row r="1399" spans="1:3" x14ac:dyDescent="0.55000000000000004">
      <c r="A1399" t="s">
        <v>3267</v>
      </c>
      <c r="B1399" t="s">
        <v>3268</v>
      </c>
      <c r="C1399" t="s">
        <v>132</v>
      </c>
    </row>
    <row r="1400" spans="1:3" x14ac:dyDescent="0.55000000000000004">
      <c r="A1400" t="s">
        <v>3269</v>
      </c>
      <c r="B1400" t="s">
        <v>3270</v>
      </c>
      <c r="C1400" t="s">
        <v>3266</v>
      </c>
    </row>
    <row r="1401" spans="1:3" x14ac:dyDescent="0.55000000000000004">
      <c r="A1401" t="s">
        <v>3271</v>
      </c>
      <c r="B1401" t="s">
        <v>3272</v>
      </c>
      <c r="C1401" t="s">
        <v>132</v>
      </c>
    </row>
    <row r="1402" spans="1:3" x14ac:dyDescent="0.55000000000000004">
      <c r="A1402" t="s">
        <v>3273</v>
      </c>
      <c r="B1402" t="s">
        <v>3274</v>
      </c>
      <c r="C1402" t="s">
        <v>3266</v>
      </c>
    </row>
    <row r="1403" spans="1:3" x14ac:dyDescent="0.55000000000000004">
      <c r="A1403" t="s">
        <v>3275</v>
      </c>
      <c r="B1403" t="s">
        <v>3276</v>
      </c>
      <c r="C1403" t="s">
        <v>132</v>
      </c>
    </row>
    <row r="1404" spans="1:3" x14ac:dyDescent="0.55000000000000004">
      <c r="A1404" t="s">
        <v>3277</v>
      </c>
      <c r="B1404" t="s">
        <v>3278</v>
      </c>
      <c r="C1404" t="s">
        <v>3266</v>
      </c>
    </row>
    <row r="1405" spans="1:3" x14ac:dyDescent="0.55000000000000004">
      <c r="A1405" t="s">
        <v>3279</v>
      </c>
      <c r="B1405" t="s">
        <v>3280</v>
      </c>
      <c r="C1405" t="s">
        <v>132</v>
      </c>
    </row>
    <row r="1406" spans="1:3" x14ac:dyDescent="0.55000000000000004">
      <c r="A1406" t="s">
        <v>3281</v>
      </c>
      <c r="B1406" t="s">
        <v>3282</v>
      </c>
      <c r="C1406" t="s">
        <v>3266</v>
      </c>
    </row>
    <row r="1407" spans="1:3" x14ac:dyDescent="0.55000000000000004">
      <c r="A1407" t="s">
        <v>3283</v>
      </c>
      <c r="B1407" t="s">
        <v>3284</v>
      </c>
      <c r="C1407" t="s">
        <v>132</v>
      </c>
    </row>
    <row r="1408" spans="1:3" x14ac:dyDescent="0.55000000000000004">
      <c r="A1408" t="s">
        <v>3285</v>
      </c>
      <c r="B1408" t="s">
        <v>3286</v>
      </c>
      <c r="C1408" t="s">
        <v>3287</v>
      </c>
    </row>
    <row r="1409" spans="1:3" x14ac:dyDescent="0.55000000000000004">
      <c r="A1409" t="s">
        <v>3288</v>
      </c>
      <c r="B1409" t="s">
        <v>3289</v>
      </c>
      <c r="C1409" t="s">
        <v>132</v>
      </c>
    </row>
    <row r="1410" spans="1:3" x14ac:dyDescent="0.55000000000000004">
      <c r="A1410" t="s">
        <v>3290</v>
      </c>
      <c r="B1410" t="s">
        <v>3291</v>
      </c>
      <c r="C1410" t="s">
        <v>3292</v>
      </c>
    </row>
    <row r="1411" spans="1:3" x14ac:dyDescent="0.55000000000000004">
      <c r="A1411" t="s">
        <v>3293</v>
      </c>
      <c r="B1411" t="s">
        <v>3294</v>
      </c>
      <c r="C1411" t="s">
        <v>132</v>
      </c>
    </row>
    <row r="1412" spans="1:3" x14ac:dyDescent="0.55000000000000004">
      <c r="A1412" t="s">
        <v>3295</v>
      </c>
      <c r="B1412" t="s">
        <v>3296</v>
      </c>
      <c r="C1412" t="s">
        <v>3297</v>
      </c>
    </row>
    <row r="1413" spans="1:3" x14ac:dyDescent="0.55000000000000004">
      <c r="A1413" t="s">
        <v>3298</v>
      </c>
      <c r="B1413" t="s">
        <v>3299</v>
      </c>
      <c r="C1413" t="s">
        <v>132</v>
      </c>
    </row>
    <row r="1414" spans="1:3" x14ac:dyDescent="0.55000000000000004">
      <c r="A1414" t="s">
        <v>3300</v>
      </c>
      <c r="B1414" t="s">
        <v>3301</v>
      </c>
      <c r="C1414" t="s">
        <v>3292</v>
      </c>
    </row>
    <row r="1415" spans="1:3" x14ac:dyDescent="0.55000000000000004">
      <c r="A1415" t="s">
        <v>3302</v>
      </c>
      <c r="B1415" t="s">
        <v>3303</v>
      </c>
      <c r="C1415" t="s">
        <v>132</v>
      </c>
    </row>
    <row r="1416" spans="1:3" x14ac:dyDescent="0.55000000000000004">
      <c r="A1416" t="s">
        <v>3304</v>
      </c>
      <c r="B1416" t="s">
        <v>3305</v>
      </c>
      <c r="C1416" t="s">
        <v>3306</v>
      </c>
    </row>
    <row r="1417" spans="1:3" x14ac:dyDescent="0.55000000000000004">
      <c r="A1417" t="s">
        <v>3307</v>
      </c>
      <c r="B1417" t="s">
        <v>3308</v>
      </c>
      <c r="C1417" t="s">
        <v>132</v>
      </c>
    </row>
    <row r="1418" spans="1:3" x14ac:dyDescent="0.55000000000000004">
      <c r="A1418" t="s">
        <v>3309</v>
      </c>
      <c r="B1418" t="s">
        <v>3310</v>
      </c>
      <c r="C1418" t="s">
        <v>3311</v>
      </c>
    </row>
    <row r="1419" spans="1:3" x14ac:dyDescent="0.55000000000000004">
      <c r="A1419" t="s">
        <v>3312</v>
      </c>
      <c r="B1419" t="s">
        <v>3313</v>
      </c>
      <c r="C1419" t="s">
        <v>132</v>
      </c>
    </row>
    <row r="1420" spans="1:3" x14ac:dyDescent="0.55000000000000004">
      <c r="A1420" t="s">
        <v>3314</v>
      </c>
      <c r="B1420" t="s">
        <v>3315</v>
      </c>
      <c r="C1420" t="s">
        <v>3316</v>
      </c>
    </row>
    <row r="1421" spans="1:3" x14ac:dyDescent="0.55000000000000004">
      <c r="A1421" t="s">
        <v>3317</v>
      </c>
      <c r="B1421" t="s">
        <v>3318</v>
      </c>
      <c r="C1421" t="s">
        <v>132</v>
      </c>
    </row>
    <row r="1422" spans="1:3" x14ac:dyDescent="0.55000000000000004">
      <c r="A1422" t="s">
        <v>3319</v>
      </c>
      <c r="B1422" t="s">
        <v>3320</v>
      </c>
      <c r="C1422" t="s">
        <v>3292</v>
      </c>
    </row>
    <row r="1423" spans="1:3" x14ac:dyDescent="0.55000000000000004">
      <c r="A1423" t="s">
        <v>3321</v>
      </c>
      <c r="B1423" t="s">
        <v>3322</v>
      </c>
      <c r="C1423" t="s">
        <v>132</v>
      </c>
    </row>
    <row r="1424" spans="1:3" x14ac:dyDescent="0.55000000000000004">
      <c r="A1424" t="s">
        <v>3323</v>
      </c>
      <c r="B1424" t="s">
        <v>3324</v>
      </c>
      <c r="C1424" t="s">
        <v>3325</v>
      </c>
    </row>
    <row r="1425" spans="1:3" x14ac:dyDescent="0.55000000000000004">
      <c r="A1425" t="s">
        <v>3326</v>
      </c>
      <c r="B1425" t="s">
        <v>3327</v>
      </c>
      <c r="C1425" t="s">
        <v>132</v>
      </c>
    </row>
    <row r="1426" spans="1:3" x14ac:dyDescent="0.55000000000000004">
      <c r="A1426" t="s">
        <v>3328</v>
      </c>
      <c r="B1426" t="s">
        <v>3329</v>
      </c>
      <c r="C1426" t="s">
        <v>3330</v>
      </c>
    </row>
    <row r="1427" spans="1:3" x14ac:dyDescent="0.55000000000000004">
      <c r="A1427" t="s">
        <v>3331</v>
      </c>
      <c r="B1427" t="s">
        <v>3332</v>
      </c>
      <c r="C1427" t="s">
        <v>132</v>
      </c>
    </row>
    <row r="1428" spans="1:3" x14ac:dyDescent="0.55000000000000004">
      <c r="A1428" t="s">
        <v>3333</v>
      </c>
      <c r="B1428" t="s">
        <v>3334</v>
      </c>
      <c r="C1428" t="s">
        <v>3335</v>
      </c>
    </row>
    <row r="1429" spans="1:3" x14ac:dyDescent="0.55000000000000004">
      <c r="A1429" t="s">
        <v>3336</v>
      </c>
      <c r="B1429" t="s">
        <v>3337</v>
      </c>
      <c r="C1429" t="s">
        <v>132</v>
      </c>
    </row>
    <row r="1430" spans="1:3" x14ac:dyDescent="0.55000000000000004">
      <c r="A1430" t="s">
        <v>3338</v>
      </c>
      <c r="B1430" t="s">
        <v>3339</v>
      </c>
      <c r="C1430" t="s">
        <v>3325</v>
      </c>
    </row>
    <row r="1431" spans="1:3" x14ac:dyDescent="0.55000000000000004">
      <c r="A1431" t="s">
        <v>3340</v>
      </c>
      <c r="B1431" t="s">
        <v>3341</v>
      </c>
      <c r="C1431" t="s">
        <v>132</v>
      </c>
    </row>
    <row r="1432" spans="1:3" x14ac:dyDescent="0.55000000000000004">
      <c r="A1432" t="s">
        <v>3342</v>
      </c>
      <c r="B1432" t="s">
        <v>3343</v>
      </c>
      <c r="C1432" t="s">
        <v>3330</v>
      </c>
    </row>
    <row r="1433" spans="1:3" x14ac:dyDescent="0.55000000000000004">
      <c r="A1433" t="s">
        <v>3344</v>
      </c>
      <c r="B1433" t="s">
        <v>3345</v>
      </c>
      <c r="C1433" t="s">
        <v>132</v>
      </c>
    </row>
    <row r="1434" spans="1:3" x14ac:dyDescent="0.55000000000000004">
      <c r="A1434" t="s">
        <v>3346</v>
      </c>
      <c r="B1434" t="s">
        <v>3347</v>
      </c>
      <c r="C1434" t="s">
        <v>3348</v>
      </c>
    </row>
    <row r="1435" spans="1:3" x14ac:dyDescent="0.55000000000000004">
      <c r="A1435" t="s">
        <v>3349</v>
      </c>
      <c r="B1435" t="s">
        <v>3350</v>
      </c>
      <c r="C1435" t="s">
        <v>132</v>
      </c>
    </row>
    <row r="1436" spans="1:3" x14ac:dyDescent="0.55000000000000004">
      <c r="A1436" t="s">
        <v>3351</v>
      </c>
      <c r="B1436" t="s">
        <v>3352</v>
      </c>
      <c r="C1436" t="s">
        <v>3325</v>
      </c>
    </row>
    <row r="1437" spans="1:3" x14ac:dyDescent="0.55000000000000004">
      <c r="A1437" t="s">
        <v>3353</v>
      </c>
      <c r="B1437" t="s">
        <v>3354</v>
      </c>
      <c r="C1437" t="s">
        <v>132</v>
      </c>
    </row>
    <row r="1438" spans="1:3" x14ac:dyDescent="0.55000000000000004">
      <c r="A1438" t="s">
        <v>3355</v>
      </c>
      <c r="B1438" t="s">
        <v>3356</v>
      </c>
      <c r="C1438" t="s">
        <v>3330</v>
      </c>
    </row>
    <row r="1439" spans="1:3" x14ac:dyDescent="0.55000000000000004">
      <c r="A1439" t="s">
        <v>3357</v>
      </c>
      <c r="B1439" t="s">
        <v>3358</v>
      </c>
      <c r="C1439" t="s">
        <v>132</v>
      </c>
    </row>
    <row r="1440" spans="1:3" x14ac:dyDescent="0.55000000000000004">
      <c r="A1440" t="s">
        <v>3359</v>
      </c>
      <c r="B1440" t="s">
        <v>3360</v>
      </c>
      <c r="C1440" t="s">
        <v>3335</v>
      </c>
    </row>
    <row r="1441" spans="1:3" x14ac:dyDescent="0.55000000000000004">
      <c r="A1441" t="s">
        <v>3361</v>
      </c>
      <c r="B1441" t="s">
        <v>3362</v>
      </c>
      <c r="C1441" t="s">
        <v>132</v>
      </c>
    </row>
    <row r="1442" spans="1:3" x14ac:dyDescent="0.55000000000000004">
      <c r="A1442" t="s">
        <v>3363</v>
      </c>
      <c r="B1442" t="s">
        <v>3364</v>
      </c>
      <c r="C1442" t="s">
        <v>3365</v>
      </c>
    </row>
    <row r="1443" spans="1:3" x14ac:dyDescent="0.55000000000000004">
      <c r="A1443" t="s">
        <v>3366</v>
      </c>
      <c r="B1443" t="s">
        <v>3367</v>
      </c>
      <c r="C1443" t="s">
        <v>132</v>
      </c>
    </row>
    <row r="1444" spans="1:3" x14ac:dyDescent="0.55000000000000004">
      <c r="A1444" t="s">
        <v>3368</v>
      </c>
      <c r="B1444" t="s">
        <v>3369</v>
      </c>
      <c r="C1444" t="s">
        <v>3330</v>
      </c>
    </row>
    <row r="1445" spans="1:3" x14ac:dyDescent="0.55000000000000004">
      <c r="A1445" t="s">
        <v>3370</v>
      </c>
      <c r="B1445" t="s">
        <v>3371</v>
      </c>
      <c r="C1445" t="s">
        <v>132</v>
      </c>
    </row>
    <row r="1446" spans="1:3" x14ac:dyDescent="0.55000000000000004">
      <c r="A1446" t="s">
        <v>3372</v>
      </c>
      <c r="B1446" t="s">
        <v>3373</v>
      </c>
      <c r="C1446" t="s">
        <v>3374</v>
      </c>
    </row>
    <row r="1447" spans="1:3" x14ac:dyDescent="0.55000000000000004">
      <c r="A1447" t="s">
        <v>3375</v>
      </c>
      <c r="B1447" t="s">
        <v>3376</v>
      </c>
      <c r="C1447" t="s">
        <v>132</v>
      </c>
    </row>
    <row r="1448" spans="1:3" x14ac:dyDescent="0.55000000000000004">
      <c r="A1448" t="s">
        <v>3377</v>
      </c>
      <c r="B1448" t="s">
        <v>3378</v>
      </c>
      <c r="C1448" t="s">
        <v>3379</v>
      </c>
    </row>
    <row r="1449" spans="1:3" x14ac:dyDescent="0.55000000000000004">
      <c r="A1449" t="s">
        <v>3380</v>
      </c>
      <c r="B1449" t="s">
        <v>3381</v>
      </c>
      <c r="C1449" t="s">
        <v>132</v>
      </c>
    </row>
    <row r="1450" spans="1:3" x14ac:dyDescent="0.55000000000000004">
      <c r="A1450" t="s">
        <v>3382</v>
      </c>
      <c r="B1450" t="s">
        <v>3383</v>
      </c>
      <c r="C1450" t="s">
        <v>3384</v>
      </c>
    </row>
    <row r="1451" spans="1:3" x14ac:dyDescent="0.55000000000000004">
      <c r="A1451" t="s">
        <v>3385</v>
      </c>
      <c r="B1451" t="s">
        <v>3386</v>
      </c>
      <c r="C1451" t="s">
        <v>132</v>
      </c>
    </row>
    <row r="1452" spans="1:3" x14ac:dyDescent="0.55000000000000004">
      <c r="A1452" t="s">
        <v>3387</v>
      </c>
      <c r="B1452" t="s">
        <v>3388</v>
      </c>
      <c r="C1452" t="s">
        <v>3335</v>
      </c>
    </row>
    <row r="1453" spans="1:3" x14ac:dyDescent="0.55000000000000004">
      <c r="A1453" t="s">
        <v>3389</v>
      </c>
      <c r="B1453" t="s">
        <v>3390</v>
      </c>
      <c r="C1453" t="s">
        <v>132</v>
      </c>
    </row>
    <row r="1454" spans="1:3" x14ac:dyDescent="0.55000000000000004">
      <c r="A1454" t="s">
        <v>3391</v>
      </c>
      <c r="B1454" t="s">
        <v>3392</v>
      </c>
      <c r="C1454" t="s">
        <v>3325</v>
      </c>
    </row>
    <row r="1455" spans="1:3" x14ac:dyDescent="0.55000000000000004">
      <c r="A1455" t="s">
        <v>3393</v>
      </c>
      <c r="B1455" t="s">
        <v>3394</v>
      </c>
      <c r="C1455" t="s">
        <v>132</v>
      </c>
    </row>
    <row r="1456" spans="1:3" x14ac:dyDescent="0.55000000000000004">
      <c r="A1456" t="s">
        <v>3395</v>
      </c>
      <c r="B1456" t="s">
        <v>3396</v>
      </c>
      <c r="C1456" t="s">
        <v>3397</v>
      </c>
    </row>
    <row r="1457" spans="1:3" x14ac:dyDescent="0.55000000000000004">
      <c r="A1457" t="s">
        <v>3398</v>
      </c>
      <c r="B1457" t="s">
        <v>3399</v>
      </c>
      <c r="C1457" t="s">
        <v>132</v>
      </c>
    </row>
    <row r="1458" spans="1:3" x14ac:dyDescent="0.55000000000000004">
      <c r="A1458" t="s">
        <v>3400</v>
      </c>
      <c r="B1458" t="s">
        <v>3401</v>
      </c>
      <c r="C1458" t="s">
        <v>3402</v>
      </c>
    </row>
    <row r="1459" spans="1:3" x14ac:dyDescent="0.55000000000000004">
      <c r="A1459" t="s">
        <v>3403</v>
      </c>
      <c r="B1459" t="s">
        <v>3404</v>
      </c>
      <c r="C1459" t="s">
        <v>132</v>
      </c>
    </row>
    <row r="1460" spans="1:3" x14ac:dyDescent="0.55000000000000004">
      <c r="A1460" t="s">
        <v>3405</v>
      </c>
      <c r="B1460" t="s">
        <v>3406</v>
      </c>
      <c r="C1460" t="s">
        <v>3407</v>
      </c>
    </row>
    <row r="1461" spans="1:3" x14ac:dyDescent="0.55000000000000004">
      <c r="A1461" t="s">
        <v>3408</v>
      </c>
      <c r="B1461" t="s">
        <v>3409</v>
      </c>
      <c r="C1461" t="s">
        <v>132</v>
      </c>
    </row>
    <row r="1462" spans="1:3" x14ac:dyDescent="0.55000000000000004">
      <c r="A1462" t="s">
        <v>3410</v>
      </c>
      <c r="B1462" t="s">
        <v>3411</v>
      </c>
      <c r="C1462" t="s">
        <v>3402</v>
      </c>
    </row>
    <row r="1463" spans="1:3" x14ac:dyDescent="0.55000000000000004">
      <c r="A1463" t="s">
        <v>3412</v>
      </c>
      <c r="B1463" t="s">
        <v>3413</v>
      </c>
      <c r="C1463" t="s">
        <v>132</v>
      </c>
    </row>
    <row r="1464" spans="1:3" x14ac:dyDescent="0.55000000000000004">
      <c r="A1464" t="s">
        <v>3414</v>
      </c>
      <c r="B1464" t="s">
        <v>3415</v>
      </c>
      <c r="C1464" t="s">
        <v>3416</v>
      </c>
    </row>
    <row r="1465" spans="1:3" x14ac:dyDescent="0.55000000000000004">
      <c r="A1465" t="s">
        <v>3417</v>
      </c>
      <c r="B1465" t="s">
        <v>3418</v>
      </c>
      <c r="C1465" t="s">
        <v>132</v>
      </c>
    </row>
    <row r="1466" spans="1:3" x14ac:dyDescent="0.55000000000000004">
      <c r="A1466" t="s">
        <v>3419</v>
      </c>
      <c r="B1466" t="s">
        <v>3420</v>
      </c>
      <c r="C1466" t="s">
        <v>3421</v>
      </c>
    </row>
    <row r="1467" spans="1:3" x14ac:dyDescent="0.55000000000000004">
      <c r="A1467" t="s">
        <v>3422</v>
      </c>
      <c r="B1467" t="s">
        <v>3423</v>
      </c>
      <c r="C1467" t="s">
        <v>132</v>
      </c>
    </row>
    <row r="1468" spans="1:3" x14ac:dyDescent="0.55000000000000004">
      <c r="A1468" t="s">
        <v>3424</v>
      </c>
      <c r="B1468" t="s">
        <v>3425</v>
      </c>
      <c r="C1468" t="s">
        <v>3407</v>
      </c>
    </row>
    <row r="1469" spans="1:3" x14ac:dyDescent="0.55000000000000004">
      <c r="A1469" t="s">
        <v>3426</v>
      </c>
      <c r="B1469" t="s">
        <v>3427</v>
      </c>
      <c r="C1469" t="s">
        <v>132</v>
      </c>
    </row>
    <row r="1470" spans="1:3" x14ac:dyDescent="0.55000000000000004">
      <c r="A1470" t="s">
        <v>3428</v>
      </c>
      <c r="B1470" t="s">
        <v>3429</v>
      </c>
      <c r="C1470" t="s">
        <v>3430</v>
      </c>
    </row>
    <row r="1471" spans="1:3" x14ac:dyDescent="0.55000000000000004">
      <c r="A1471" t="s">
        <v>3431</v>
      </c>
      <c r="B1471" t="s">
        <v>3432</v>
      </c>
      <c r="C1471" t="s">
        <v>132</v>
      </c>
    </row>
    <row r="1472" spans="1:3" x14ac:dyDescent="0.55000000000000004">
      <c r="A1472" t="s">
        <v>3433</v>
      </c>
      <c r="B1472" t="s">
        <v>3434</v>
      </c>
      <c r="C1472" t="s">
        <v>3435</v>
      </c>
    </row>
    <row r="1473" spans="1:3" x14ac:dyDescent="0.55000000000000004">
      <c r="A1473" t="s">
        <v>3436</v>
      </c>
      <c r="B1473" t="s">
        <v>3437</v>
      </c>
      <c r="C1473" t="s">
        <v>132</v>
      </c>
    </row>
    <row r="1474" spans="1:3" x14ac:dyDescent="0.55000000000000004">
      <c r="A1474" t="s">
        <v>3438</v>
      </c>
      <c r="B1474" t="s">
        <v>3439</v>
      </c>
      <c r="C1474" t="s">
        <v>3440</v>
      </c>
    </row>
    <row r="1475" spans="1:3" x14ac:dyDescent="0.55000000000000004">
      <c r="A1475" t="s">
        <v>3441</v>
      </c>
      <c r="B1475" t="s">
        <v>3442</v>
      </c>
      <c r="C1475" t="s">
        <v>132</v>
      </c>
    </row>
    <row r="1476" spans="1:3" x14ac:dyDescent="0.55000000000000004">
      <c r="A1476" t="s">
        <v>3443</v>
      </c>
      <c r="B1476" t="s">
        <v>3444</v>
      </c>
      <c r="C1476" t="s">
        <v>3435</v>
      </c>
    </row>
    <row r="1477" spans="1:3" x14ac:dyDescent="0.55000000000000004">
      <c r="A1477" t="s">
        <v>3445</v>
      </c>
      <c r="B1477" t="s">
        <v>3446</v>
      </c>
      <c r="C1477" t="s">
        <v>132</v>
      </c>
    </row>
    <row r="1478" spans="1:3" x14ac:dyDescent="0.55000000000000004">
      <c r="A1478" t="s">
        <v>3447</v>
      </c>
      <c r="B1478" t="s">
        <v>3448</v>
      </c>
      <c r="C1478" t="s">
        <v>3440</v>
      </c>
    </row>
    <row r="1479" spans="1:3" x14ac:dyDescent="0.55000000000000004">
      <c r="A1479" t="s">
        <v>3449</v>
      </c>
      <c r="B1479" t="s">
        <v>3450</v>
      </c>
      <c r="C1479" t="s">
        <v>132</v>
      </c>
    </row>
    <row r="1480" spans="1:3" x14ac:dyDescent="0.55000000000000004">
      <c r="A1480" t="s">
        <v>3451</v>
      </c>
      <c r="B1480" t="s">
        <v>3452</v>
      </c>
      <c r="C1480" t="s">
        <v>3435</v>
      </c>
    </row>
    <row r="1481" spans="1:3" x14ac:dyDescent="0.55000000000000004">
      <c r="A1481" t="s">
        <v>3453</v>
      </c>
      <c r="B1481" t="s">
        <v>3454</v>
      </c>
      <c r="C1481" t="s">
        <v>132</v>
      </c>
    </row>
    <row r="1482" spans="1:3" x14ac:dyDescent="0.55000000000000004">
      <c r="A1482" t="s">
        <v>3455</v>
      </c>
      <c r="B1482" t="s">
        <v>3456</v>
      </c>
      <c r="C1482" t="s">
        <v>3440</v>
      </c>
    </row>
    <row r="1483" spans="1:3" x14ac:dyDescent="0.55000000000000004">
      <c r="A1483" t="s">
        <v>3457</v>
      </c>
      <c r="B1483" t="s">
        <v>3458</v>
      </c>
      <c r="C1483" t="s">
        <v>132</v>
      </c>
    </row>
    <row r="1484" spans="1:3" x14ac:dyDescent="0.55000000000000004">
      <c r="A1484" t="s">
        <v>3459</v>
      </c>
      <c r="B1484" t="s">
        <v>3460</v>
      </c>
      <c r="C1484" t="s">
        <v>3435</v>
      </c>
    </row>
    <row r="1485" spans="1:3" x14ac:dyDescent="0.55000000000000004">
      <c r="A1485" t="s">
        <v>3461</v>
      </c>
      <c r="B1485" t="s">
        <v>3462</v>
      </c>
      <c r="C1485" t="s">
        <v>132</v>
      </c>
    </row>
    <row r="1486" spans="1:3" x14ac:dyDescent="0.55000000000000004">
      <c r="A1486" t="s">
        <v>3463</v>
      </c>
      <c r="B1486" t="s">
        <v>3464</v>
      </c>
      <c r="C1486" t="s">
        <v>3465</v>
      </c>
    </row>
    <row r="1487" spans="1:3" x14ac:dyDescent="0.55000000000000004">
      <c r="A1487" t="s">
        <v>3466</v>
      </c>
      <c r="B1487" t="s">
        <v>3467</v>
      </c>
      <c r="C1487" t="s">
        <v>132</v>
      </c>
    </row>
    <row r="1488" spans="1:3" x14ac:dyDescent="0.55000000000000004">
      <c r="A1488" t="s">
        <v>3468</v>
      </c>
      <c r="B1488" t="s">
        <v>3469</v>
      </c>
      <c r="C1488" t="s">
        <v>3470</v>
      </c>
    </row>
    <row r="1489" spans="1:3" x14ac:dyDescent="0.55000000000000004">
      <c r="A1489" t="s">
        <v>3471</v>
      </c>
      <c r="B1489" t="s">
        <v>3472</v>
      </c>
      <c r="C1489" t="s">
        <v>132</v>
      </c>
    </row>
    <row r="1490" spans="1:3" x14ac:dyDescent="0.55000000000000004">
      <c r="A1490" t="s">
        <v>3473</v>
      </c>
      <c r="B1490" t="s">
        <v>3474</v>
      </c>
      <c r="C1490" t="s">
        <v>3440</v>
      </c>
    </row>
    <row r="1491" spans="1:3" x14ac:dyDescent="0.55000000000000004">
      <c r="A1491" t="s">
        <v>3475</v>
      </c>
      <c r="B1491" t="s">
        <v>3476</v>
      </c>
      <c r="C1491" t="s">
        <v>132</v>
      </c>
    </row>
    <row r="1492" spans="1:3" x14ac:dyDescent="0.55000000000000004">
      <c r="A1492" t="s">
        <v>3477</v>
      </c>
      <c r="B1492" t="s">
        <v>3478</v>
      </c>
      <c r="C1492" t="s">
        <v>3435</v>
      </c>
    </row>
    <row r="1493" spans="1:3" x14ac:dyDescent="0.55000000000000004">
      <c r="A1493" t="s">
        <v>3479</v>
      </c>
      <c r="B1493" t="s">
        <v>3480</v>
      </c>
      <c r="C1493" t="s">
        <v>132</v>
      </c>
    </row>
    <row r="1494" spans="1:3" x14ac:dyDescent="0.55000000000000004">
      <c r="A1494" t="s">
        <v>3481</v>
      </c>
      <c r="B1494" t="s">
        <v>3482</v>
      </c>
      <c r="C1494" t="s">
        <v>3483</v>
      </c>
    </row>
    <row r="1495" spans="1:3" x14ac:dyDescent="0.55000000000000004">
      <c r="A1495" t="s">
        <v>3484</v>
      </c>
      <c r="B1495" t="s">
        <v>3485</v>
      </c>
      <c r="C1495" t="s">
        <v>132</v>
      </c>
    </row>
    <row r="1496" spans="1:3" x14ac:dyDescent="0.55000000000000004">
      <c r="A1496" t="s">
        <v>3486</v>
      </c>
      <c r="B1496" t="s">
        <v>3487</v>
      </c>
      <c r="C1496" t="s">
        <v>3488</v>
      </c>
    </row>
    <row r="1497" spans="1:3" x14ac:dyDescent="0.55000000000000004">
      <c r="A1497" t="s">
        <v>3489</v>
      </c>
      <c r="B1497" t="s">
        <v>3490</v>
      </c>
      <c r="C1497" t="s">
        <v>132</v>
      </c>
    </row>
    <row r="1498" spans="1:3" x14ac:dyDescent="0.55000000000000004">
      <c r="A1498" t="s">
        <v>3491</v>
      </c>
      <c r="B1498" t="s">
        <v>3492</v>
      </c>
      <c r="C1498" t="s">
        <v>3483</v>
      </c>
    </row>
    <row r="1499" spans="1:3" x14ac:dyDescent="0.55000000000000004">
      <c r="A1499" t="s">
        <v>3493</v>
      </c>
      <c r="B1499" t="s">
        <v>3494</v>
      </c>
      <c r="C1499" t="s">
        <v>132</v>
      </c>
    </row>
    <row r="1500" spans="1:3" x14ac:dyDescent="0.55000000000000004">
      <c r="A1500" t="s">
        <v>3495</v>
      </c>
      <c r="B1500" t="s">
        <v>3496</v>
      </c>
      <c r="C1500" t="s">
        <v>3488</v>
      </c>
    </row>
    <row r="1501" spans="1:3" x14ac:dyDescent="0.55000000000000004">
      <c r="A1501" t="s">
        <v>3497</v>
      </c>
      <c r="B1501" t="s">
        <v>3498</v>
      </c>
      <c r="C1501" t="s">
        <v>132</v>
      </c>
    </row>
    <row r="1502" spans="1:3" x14ac:dyDescent="0.55000000000000004">
      <c r="A1502" t="s">
        <v>3499</v>
      </c>
      <c r="B1502" t="s">
        <v>3500</v>
      </c>
      <c r="C1502" t="s">
        <v>3483</v>
      </c>
    </row>
    <row r="1503" spans="1:3" x14ac:dyDescent="0.55000000000000004">
      <c r="A1503" t="s">
        <v>3501</v>
      </c>
      <c r="B1503" t="s">
        <v>3502</v>
      </c>
      <c r="C1503" t="s">
        <v>132</v>
      </c>
    </row>
    <row r="1504" spans="1:3" x14ac:dyDescent="0.55000000000000004">
      <c r="A1504" t="s">
        <v>3503</v>
      </c>
      <c r="B1504" t="s">
        <v>3504</v>
      </c>
      <c r="C1504" t="s">
        <v>3488</v>
      </c>
    </row>
    <row r="1505" spans="1:3" x14ac:dyDescent="0.55000000000000004">
      <c r="A1505" t="s">
        <v>3505</v>
      </c>
      <c r="B1505" t="s">
        <v>3506</v>
      </c>
      <c r="C1505" t="s">
        <v>132</v>
      </c>
    </row>
    <row r="1506" spans="1:3" x14ac:dyDescent="0.55000000000000004">
      <c r="A1506" t="s">
        <v>3507</v>
      </c>
      <c r="B1506" t="s">
        <v>3508</v>
      </c>
      <c r="C1506" t="s">
        <v>3483</v>
      </c>
    </row>
    <row r="1507" spans="1:3" x14ac:dyDescent="0.55000000000000004">
      <c r="A1507" t="s">
        <v>3509</v>
      </c>
      <c r="B1507" t="s">
        <v>3510</v>
      </c>
      <c r="C1507" t="s">
        <v>132</v>
      </c>
    </row>
    <row r="1508" spans="1:3" x14ac:dyDescent="0.55000000000000004">
      <c r="A1508" t="s">
        <v>3511</v>
      </c>
      <c r="B1508" t="s">
        <v>3512</v>
      </c>
      <c r="C1508" t="s">
        <v>3488</v>
      </c>
    </row>
    <row r="1509" spans="1:3" x14ac:dyDescent="0.55000000000000004">
      <c r="A1509" t="s">
        <v>3513</v>
      </c>
      <c r="B1509" t="s">
        <v>3514</v>
      </c>
      <c r="C1509" t="s">
        <v>132</v>
      </c>
    </row>
    <row r="1510" spans="1:3" x14ac:dyDescent="0.55000000000000004">
      <c r="A1510" t="s">
        <v>3515</v>
      </c>
      <c r="B1510" t="s">
        <v>3516</v>
      </c>
      <c r="C1510" t="s">
        <v>3517</v>
      </c>
    </row>
    <row r="1511" spans="1:3" x14ac:dyDescent="0.55000000000000004">
      <c r="A1511" t="s">
        <v>3518</v>
      </c>
      <c r="B1511" t="s">
        <v>3519</v>
      </c>
      <c r="C1511" t="s">
        <v>132</v>
      </c>
    </row>
    <row r="1512" spans="1:3" x14ac:dyDescent="0.55000000000000004">
      <c r="A1512" t="s">
        <v>3520</v>
      </c>
      <c r="B1512" t="s">
        <v>3521</v>
      </c>
      <c r="C1512" t="s">
        <v>3522</v>
      </c>
    </row>
    <row r="1513" spans="1:3" x14ac:dyDescent="0.55000000000000004">
      <c r="A1513" t="s">
        <v>3523</v>
      </c>
      <c r="B1513" t="s">
        <v>3524</v>
      </c>
      <c r="C1513" t="s">
        <v>132</v>
      </c>
    </row>
    <row r="1514" spans="1:3" x14ac:dyDescent="0.55000000000000004">
      <c r="A1514" t="s">
        <v>3525</v>
      </c>
      <c r="B1514" t="s">
        <v>3526</v>
      </c>
      <c r="C1514" t="s">
        <v>3527</v>
      </c>
    </row>
    <row r="1515" spans="1:3" x14ac:dyDescent="0.55000000000000004">
      <c r="A1515" t="s">
        <v>3528</v>
      </c>
      <c r="B1515" t="s">
        <v>3529</v>
      </c>
      <c r="C1515" t="s">
        <v>132</v>
      </c>
    </row>
    <row r="1516" spans="1:3" x14ac:dyDescent="0.55000000000000004">
      <c r="A1516" t="s">
        <v>3530</v>
      </c>
      <c r="B1516" t="s">
        <v>3531</v>
      </c>
      <c r="C1516" t="s">
        <v>3517</v>
      </c>
    </row>
    <row r="1517" spans="1:3" x14ac:dyDescent="0.55000000000000004">
      <c r="A1517" t="s">
        <v>3532</v>
      </c>
      <c r="B1517" t="s">
        <v>3533</v>
      </c>
      <c r="C1517" t="s">
        <v>132</v>
      </c>
    </row>
    <row r="1518" spans="1:3" x14ac:dyDescent="0.55000000000000004">
      <c r="A1518" t="s">
        <v>3534</v>
      </c>
      <c r="B1518" t="s">
        <v>3535</v>
      </c>
      <c r="C1518" t="s">
        <v>3522</v>
      </c>
    </row>
    <row r="1519" spans="1:3" x14ac:dyDescent="0.55000000000000004">
      <c r="A1519" t="s">
        <v>3536</v>
      </c>
      <c r="B1519" t="s">
        <v>3537</v>
      </c>
      <c r="C1519" t="s">
        <v>132</v>
      </c>
    </row>
    <row r="1520" spans="1:3" x14ac:dyDescent="0.55000000000000004">
      <c r="A1520" t="s">
        <v>3538</v>
      </c>
      <c r="B1520" t="s">
        <v>3539</v>
      </c>
      <c r="C1520" t="s">
        <v>3527</v>
      </c>
    </row>
    <row r="1521" spans="1:3" x14ac:dyDescent="0.55000000000000004">
      <c r="A1521" t="s">
        <v>3540</v>
      </c>
      <c r="B1521" t="s">
        <v>3541</v>
      </c>
      <c r="C1521" t="s">
        <v>132</v>
      </c>
    </row>
    <row r="1522" spans="1:3" x14ac:dyDescent="0.55000000000000004">
      <c r="A1522" t="s">
        <v>3542</v>
      </c>
      <c r="B1522" t="s">
        <v>3543</v>
      </c>
      <c r="C1522" t="s">
        <v>3517</v>
      </c>
    </row>
    <row r="1523" spans="1:3" x14ac:dyDescent="0.55000000000000004">
      <c r="A1523" t="s">
        <v>3544</v>
      </c>
      <c r="B1523" t="s">
        <v>3545</v>
      </c>
      <c r="C1523" t="s">
        <v>132</v>
      </c>
    </row>
    <row r="1524" spans="1:3" x14ac:dyDescent="0.55000000000000004">
      <c r="A1524" t="s">
        <v>3546</v>
      </c>
      <c r="B1524" t="s">
        <v>3547</v>
      </c>
      <c r="C1524" t="s">
        <v>3522</v>
      </c>
    </row>
    <row r="1525" spans="1:3" x14ac:dyDescent="0.55000000000000004">
      <c r="A1525" t="s">
        <v>3548</v>
      </c>
      <c r="B1525" t="s">
        <v>3549</v>
      </c>
      <c r="C1525" t="s">
        <v>132</v>
      </c>
    </row>
    <row r="1526" spans="1:3" x14ac:dyDescent="0.55000000000000004">
      <c r="A1526" t="s">
        <v>3550</v>
      </c>
      <c r="B1526" t="s">
        <v>3551</v>
      </c>
      <c r="C1526" t="s">
        <v>3527</v>
      </c>
    </row>
    <row r="1527" spans="1:3" x14ac:dyDescent="0.55000000000000004">
      <c r="A1527" t="s">
        <v>3552</v>
      </c>
      <c r="B1527" t="s">
        <v>3553</v>
      </c>
      <c r="C1527" t="s">
        <v>132</v>
      </c>
    </row>
    <row r="1528" spans="1:3" x14ac:dyDescent="0.55000000000000004">
      <c r="A1528" t="s">
        <v>3554</v>
      </c>
      <c r="B1528" t="s">
        <v>3555</v>
      </c>
      <c r="C1528" t="s">
        <v>3517</v>
      </c>
    </row>
    <row r="1529" spans="1:3" x14ac:dyDescent="0.55000000000000004">
      <c r="A1529" t="s">
        <v>3556</v>
      </c>
      <c r="B1529" t="s">
        <v>3557</v>
      </c>
      <c r="C1529" t="s">
        <v>132</v>
      </c>
    </row>
    <row r="1530" spans="1:3" x14ac:dyDescent="0.55000000000000004">
      <c r="A1530" t="s">
        <v>3558</v>
      </c>
      <c r="B1530" t="s">
        <v>3559</v>
      </c>
      <c r="C1530" t="s">
        <v>3522</v>
      </c>
    </row>
    <row r="1531" spans="1:3" x14ac:dyDescent="0.55000000000000004">
      <c r="A1531" t="s">
        <v>3560</v>
      </c>
      <c r="B1531" t="s">
        <v>3561</v>
      </c>
      <c r="C1531" t="s">
        <v>132</v>
      </c>
    </row>
    <row r="1532" spans="1:3" x14ac:dyDescent="0.55000000000000004">
      <c r="A1532" t="s">
        <v>3562</v>
      </c>
      <c r="B1532" t="s">
        <v>3563</v>
      </c>
      <c r="C1532" t="s">
        <v>3527</v>
      </c>
    </row>
    <row r="1533" spans="1:3" x14ac:dyDescent="0.55000000000000004">
      <c r="A1533" t="s">
        <v>3564</v>
      </c>
      <c r="B1533" t="s">
        <v>3565</v>
      </c>
      <c r="C1533" t="s">
        <v>132</v>
      </c>
    </row>
    <row r="1534" spans="1:3" x14ac:dyDescent="0.55000000000000004">
      <c r="A1534" t="s">
        <v>3566</v>
      </c>
      <c r="B1534" t="s">
        <v>3567</v>
      </c>
      <c r="C1534" t="s">
        <v>3568</v>
      </c>
    </row>
    <row r="1535" spans="1:3" x14ac:dyDescent="0.55000000000000004">
      <c r="A1535" t="s">
        <v>3569</v>
      </c>
      <c r="B1535" t="s">
        <v>3570</v>
      </c>
      <c r="C1535" t="s">
        <v>132</v>
      </c>
    </row>
    <row r="1536" spans="1:3" x14ac:dyDescent="0.55000000000000004">
      <c r="A1536" t="s">
        <v>3571</v>
      </c>
      <c r="B1536" t="s">
        <v>3572</v>
      </c>
      <c r="C1536" t="s">
        <v>3568</v>
      </c>
    </row>
    <row r="1537" spans="1:3" x14ac:dyDescent="0.55000000000000004">
      <c r="A1537" t="s">
        <v>3573</v>
      </c>
      <c r="B1537" t="s">
        <v>3574</v>
      </c>
      <c r="C1537" t="s">
        <v>132</v>
      </c>
    </row>
    <row r="1538" spans="1:3" x14ac:dyDescent="0.55000000000000004">
      <c r="A1538" t="s">
        <v>3575</v>
      </c>
      <c r="B1538" t="s">
        <v>3576</v>
      </c>
      <c r="C1538" t="s">
        <v>3577</v>
      </c>
    </row>
    <row r="1539" spans="1:3" x14ac:dyDescent="0.55000000000000004">
      <c r="A1539" t="s">
        <v>3578</v>
      </c>
      <c r="B1539" t="s">
        <v>3579</v>
      </c>
      <c r="C1539" t="s">
        <v>132</v>
      </c>
    </row>
    <row r="1540" spans="1:3" x14ac:dyDescent="0.55000000000000004">
      <c r="A1540" t="s">
        <v>3580</v>
      </c>
      <c r="B1540" t="s">
        <v>3581</v>
      </c>
      <c r="C1540" t="s">
        <v>3568</v>
      </c>
    </row>
    <row r="1541" spans="1:3" x14ac:dyDescent="0.55000000000000004">
      <c r="A1541" t="s">
        <v>3582</v>
      </c>
      <c r="B1541" t="s">
        <v>3583</v>
      </c>
      <c r="C1541" t="s">
        <v>132</v>
      </c>
    </row>
    <row r="1542" spans="1:3" x14ac:dyDescent="0.55000000000000004">
      <c r="A1542" t="s">
        <v>3584</v>
      </c>
      <c r="B1542" t="s">
        <v>3585</v>
      </c>
      <c r="C1542" t="s">
        <v>3568</v>
      </c>
    </row>
    <row r="1543" spans="1:3" x14ac:dyDescent="0.55000000000000004">
      <c r="A1543" t="s">
        <v>3586</v>
      </c>
      <c r="B1543" t="s">
        <v>3587</v>
      </c>
      <c r="C1543" t="s">
        <v>132</v>
      </c>
    </row>
    <row r="1544" spans="1:3" x14ac:dyDescent="0.55000000000000004">
      <c r="A1544" t="s">
        <v>3588</v>
      </c>
      <c r="B1544" t="s">
        <v>3589</v>
      </c>
      <c r="C1544" t="s">
        <v>3590</v>
      </c>
    </row>
    <row r="1545" spans="1:3" x14ac:dyDescent="0.55000000000000004">
      <c r="A1545" t="s">
        <v>3591</v>
      </c>
      <c r="B1545" t="s">
        <v>3592</v>
      </c>
      <c r="C1545" t="s">
        <v>132</v>
      </c>
    </row>
    <row r="1546" spans="1:3" x14ac:dyDescent="0.55000000000000004">
      <c r="A1546" t="s">
        <v>3593</v>
      </c>
      <c r="B1546" t="s">
        <v>3594</v>
      </c>
      <c r="C1546" t="s">
        <v>3595</v>
      </c>
    </row>
    <row r="1547" spans="1:3" x14ac:dyDescent="0.55000000000000004">
      <c r="A1547" t="s">
        <v>3596</v>
      </c>
      <c r="B1547" t="s">
        <v>3597</v>
      </c>
      <c r="C1547" t="s">
        <v>132</v>
      </c>
    </row>
    <row r="1548" spans="1:3" x14ac:dyDescent="0.55000000000000004">
      <c r="A1548" t="s">
        <v>3598</v>
      </c>
      <c r="B1548" t="s">
        <v>3599</v>
      </c>
      <c r="C1548" t="s">
        <v>3600</v>
      </c>
    </row>
    <row r="1549" spans="1:3" x14ac:dyDescent="0.55000000000000004">
      <c r="A1549" t="s">
        <v>3601</v>
      </c>
      <c r="B1549" t="s">
        <v>3602</v>
      </c>
      <c r="C1549" t="s">
        <v>132</v>
      </c>
    </row>
    <row r="1550" spans="1:3" x14ac:dyDescent="0.55000000000000004">
      <c r="A1550" t="s">
        <v>3603</v>
      </c>
      <c r="B1550" t="s">
        <v>3604</v>
      </c>
      <c r="C1550" t="s">
        <v>3595</v>
      </c>
    </row>
    <row r="1551" spans="1:3" x14ac:dyDescent="0.55000000000000004">
      <c r="A1551" t="s">
        <v>3605</v>
      </c>
      <c r="B1551" t="s">
        <v>3606</v>
      </c>
      <c r="C1551" t="s">
        <v>132</v>
      </c>
    </row>
    <row r="1552" spans="1:3" x14ac:dyDescent="0.55000000000000004">
      <c r="A1552" t="s">
        <v>3607</v>
      </c>
      <c r="B1552" t="s">
        <v>3608</v>
      </c>
      <c r="C1552" t="s">
        <v>3600</v>
      </c>
    </row>
    <row r="1553" spans="1:3" x14ac:dyDescent="0.55000000000000004">
      <c r="A1553" t="s">
        <v>3609</v>
      </c>
      <c r="B1553" t="s">
        <v>3610</v>
      </c>
      <c r="C1553" t="s">
        <v>132</v>
      </c>
    </row>
    <row r="1554" spans="1:3" x14ac:dyDescent="0.55000000000000004">
      <c r="A1554" t="s">
        <v>3611</v>
      </c>
      <c r="B1554" t="s">
        <v>3612</v>
      </c>
      <c r="C1554" t="s">
        <v>3595</v>
      </c>
    </row>
    <row r="1555" spans="1:3" x14ac:dyDescent="0.55000000000000004">
      <c r="A1555" t="s">
        <v>3613</v>
      </c>
      <c r="B1555" t="s">
        <v>3614</v>
      </c>
      <c r="C1555" t="s">
        <v>132</v>
      </c>
    </row>
    <row r="1556" spans="1:3" x14ac:dyDescent="0.55000000000000004">
      <c r="A1556" t="s">
        <v>3615</v>
      </c>
      <c r="B1556" t="s">
        <v>3616</v>
      </c>
      <c r="C1556" t="s">
        <v>3600</v>
      </c>
    </row>
    <row r="1557" spans="1:3" x14ac:dyDescent="0.55000000000000004">
      <c r="A1557" t="s">
        <v>3617</v>
      </c>
      <c r="B1557" t="s">
        <v>3618</v>
      </c>
      <c r="C1557" t="s">
        <v>132</v>
      </c>
    </row>
    <row r="1558" spans="1:3" x14ac:dyDescent="0.55000000000000004">
      <c r="A1558" t="s">
        <v>3619</v>
      </c>
      <c r="B1558" t="s">
        <v>3620</v>
      </c>
      <c r="C1558" t="s">
        <v>3595</v>
      </c>
    </row>
    <row r="1559" spans="1:3" x14ac:dyDescent="0.55000000000000004">
      <c r="A1559" t="s">
        <v>3621</v>
      </c>
      <c r="B1559" t="s">
        <v>3622</v>
      </c>
      <c r="C1559" t="s">
        <v>132</v>
      </c>
    </row>
    <row r="1560" spans="1:3" x14ac:dyDescent="0.55000000000000004">
      <c r="A1560" t="s">
        <v>3623</v>
      </c>
      <c r="B1560" t="s">
        <v>3624</v>
      </c>
      <c r="C1560" t="s">
        <v>3625</v>
      </c>
    </row>
    <row r="1561" spans="1:3" x14ac:dyDescent="0.55000000000000004">
      <c r="A1561" t="s">
        <v>3626</v>
      </c>
      <c r="B1561" t="s">
        <v>3627</v>
      </c>
      <c r="C1561" t="s">
        <v>132</v>
      </c>
    </row>
    <row r="1562" spans="1:3" x14ac:dyDescent="0.55000000000000004">
      <c r="A1562" t="s">
        <v>3628</v>
      </c>
      <c r="B1562" t="s">
        <v>3629</v>
      </c>
      <c r="C1562" t="s">
        <v>3568</v>
      </c>
    </row>
    <row r="1563" spans="1:3" x14ac:dyDescent="0.55000000000000004">
      <c r="A1563" t="s">
        <v>3630</v>
      </c>
      <c r="B1563" t="s">
        <v>3631</v>
      </c>
      <c r="C1563" t="s">
        <v>132</v>
      </c>
    </row>
    <row r="1564" spans="1:3" x14ac:dyDescent="0.55000000000000004">
      <c r="A1564" t="s">
        <v>3632</v>
      </c>
      <c r="B1564" t="s">
        <v>3633</v>
      </c>
      <c r="C1564" t="s">
        <v>3590</v>
      </c>
    </row>
    <row r="1565" spans="1:3" x14ac:dyDescent="0.55000000000000004">
      <c r="A1565" t="s">
        <v>3634</v>
      </c>
      <c r="B1565" t="s">
        <v>3635</v>
      </c>
      <c r="C1565" t="s">
        <v>132</v>
      </c>
    </row>
    <row r="1566" spans="1:3" x14ac:dyDescent="0.55000000000000004">
      <c r="A1566" t="s">
        <v>3636</v>
      </c>
      <c r="B1566" t="s">
        <v>3637</v>
      </c>
      <c r="C1566" t="s">
        <v>3568</v>
      </c>
    </row>
    <row r="1567" spans="1:3" x14ac:dyDescent="0.55000000000000004">
      <c r="A1567" t="s">
        <v>3638</v>
      </c>
      <c r="B1567" t="s">
        <v>3639</v>
      </c>
      <c r="C1567" t="s">
        <v>132</v>
      </c>
    </row>
    <row r="1568" spans="1:3" x14ac:dyDescent="0.55000000000000004">
      <c r="A1568" t="s">
        <v>3640</v>
      </c>
      <c r="B1568" t="s">
        <v>3641</v>
      </c>
      <c r="C1568" t="s">
        <v>3590</v>
      </c>
    </row>
    <row r="1569" spans="1:3" x14ac:dyDescent="0.55000000000000004">
      <c r="A1569" t="s">
        <v>3642</v>
      </c>
      <c r="B1569" t="s">
        <v>3643</v>
      </c>
      <c r="C1569" t="s">
        <v>132</v>
      </c>
    </row>
    <row r="1570" spans="1:3" x14ac:dyDescent="0.55000000000000004">
      <c r="A1570" t="s">
        <v>3644</v>
      </c>
      <c r="B1570" t="s">
        <v>3645</v>
      </c>
      <c r="C1570" t="s">
        <v>3646</v>
      </c>
    </row>
    <row r="1571" spans="1:3" x14ac:dyDescent="0.55000000000000004">
      <c r="A1571" t="s">
        <v>3647</v>
      </c>
      <c r="B1571" t="s">
        <v>3648</v>
      </c>
      <c r="C1571" t="s">
        <v>132</v>
      </c>
    </row>
    <row r="1572" spans="1:3" x14ac:dyDescent="0.55000000000000004">
      <c r="A1572" t="s">
        <v>3649</v>
      </c>
      <c r="B1572" t="s">
        <v>3650</v>
      </c>
      <c r="C1572" t="s">
        <v>3651</v>
      </c>
    </row>
    <row r="1573" spans="1:3" x14ac:dyDescent="0.55000000000000004">
      <c r="A1573" t="s">
        <v>3652</v>
      </c>
      <c r="B1573" t="s">
        <v>3653</v>
      </c>
      <c r="C1573" t="s">
        <v>132</v>
      </c>
    </row>
    <row r="1574" spans="1:3" x14ac:dyDescent="0.55000000000000004">
      <c r="A1574" t="s">
        <v>3654</v>
      </c>
      <c r="B1574" t="s">
        <v>3655</v>
      </c>
      <c r="C1574" t="s">
        <v>3646</v>
      </c>
    </row>
    <row r="1575" spans="1:3" x14ac:dyDescent="0.55000000000000004">
      <c r="A1575" t="s">
        <v>3656</v>
      </c>
      <c r="B1575" t="s">
        <v>3657</v>
      </c>
      <c r="C1575" t="s">
        <v>132</v>
      </c>
    </row>
    <row r="1576" spans="1:3" x14ac:dyDescent="0.55000000000000004">
      <c r="A1576" t="s">
        <v>3658</v>
      </c>
      <c r="B1576" t="s">
        <v>3659</v>
      </c>
      <c r="C1576" t="s">
        <v>3651</v>
      </c>
    </row>
    <row r="1577" spans="1:3" x14ac:dyDescent="0.55000000000000004">
      <c r="A1577" t="s">
        <v>3660</v>
      </c>
      <c r="B1577" t="s">
        <v>3661</v>
      </c>
      <c r="C1577" t="s">
        <v>132</v>
      </c>
    </row>
    <row r="1578" spans="1:3" x14ac:dyDescent="0.55000000000000004">
      <c r="A1578" t="s">
        <v>3662</v>
      </c>
      <c r="B1578" t="s">
        <v>3663</v>
      </c>
      <c r="C1578" t="s">
        <v>3646</v>
      </c>
    </row>
    <row r="1579" spans="1:3" x14ac:dyDescent="0.55000000000000004">
      <c r="A1579" t="s">
        <v>3664</v>
      </c>
      <c r="B1579" t="s">
        <v>3665</v>
      </c>
      <c r="C1579" t="s">
        <v>132</v>
      </c>
    </row>
    <row r="1580" spans="1:3" x14ac:dyDescent="0.55000000000000004">
      <c r="A1580" t="s">
        <v>3666</v>
      </c>
      <c r="B1580" t="s">
        <v>3667</v>
      </c>
      <c r="C1580" t="s">
        <v>3651</v>
      </c>
    </row>
    <row r="1581" spans="1:3" x14ac:dyDescent="0.55000000000000004">
      <c r="A1581" t="s">
        <v>3668</v>
      </c>
      <c r="B1581" t="s">
        <v>3669</v>
      </c>
      <c r="C1581" t="s">
        <v>132</v>
      </c>
    </row>
    <row r="1582" spans="1:3" x14ac:dyDescent="0.55000000000000004">
      <c r="A1582" t="s">
        <v>3670</v>
      </c>
      <c r="B1582" t="s">
        <v>3671</v>
      </c>
      <c r="C1582" t="s">
        <v>3646</v>
      </c>
    </row>
    <row r="1583" spans="1:3" x14ac:dyDescent="0.55000000000000004">
      <c r="A1583" t="s">
        <v>3672</v>
      </c>
      <c r="B1583" t="s">
        <v>3673</v>
      </c>
      <c r="C1583" t="s">
        <v>132</v>
      </c>
    </row>
    <row r="1584" spans="1:3" x14ac:dyDescent="0.55000000000000004">
      <c r="A1584" t="s">
        <v>3674</v>
      </c>
      <c r="B1584" t="s">
        <v>3675</v>
      </c>
      <c r="C1584" t="s">
        <v>3651</v>
      </c>
    </row>
    <row r="1585" spans="1:3" x14ac:dyDescent="0.55000000000000004">
      <c r="A1585" t="s">
        <v>3676</v>
      </c>
      <c r="B1585" t="s">
        <v>3677</v>
      </c>
      <c r="C1585" t="s">
        <v>132</v>
      </c>
    </row>
    <row r="1586" spans="1:3" x14ac:dyDescent="0.55000000000000004">
      <c r="A1586" t="s">
        <v>3678</v>
      </c>
      <c r="B1586" t="s">
        <v>3679</v>
      </c>
      <c r="C1586" t="s">
        <v>3646</v>
      </c>
    </row>
    <row r="1587" spans="1:3" x14ac:dyDescent="0.55000000000000004">
      <c r="A1587" t="s">
        <v>3680</v>
      </c>
      <c r="B1587" t="s">
        <v>3681</v>
      </c>
      <c r="C1587" t="s">
        <v>132</v>
      </c>
    </row>
    <row r="1588" spans="1:3" x14ac:dyDescent="0.55000000000000004">
      <c r="A1588" t="s">
        <v>3682</v>
      </c>
      <c r="B1588" t="s">
        <v>3683</v>
      </c>
      <c r="C1588" t="s">
        <v>3651</v>
      </c>
    </row>
    <row r="1589" spans="1:3" x14ac:dyDescent="0.55000000000000004">
      <c r="A1589" t="s">
        <v>3684</v>
      </c>
      <c r="B1589" t="s">
        <v>3685</v>
      </c>
      <c r="C1589" t="s">
        <v>132</v>
      </c>
    </row>
    <row r="1590" spans="1:3" x14ac:dyDescent="0.55000000000000004">
      <c r="A1590" t="s">
        <v>3686</v>
      </c>
      <c r="B1590" t="s">
        <v>3687</v>
      </c>
      <c r="C1590" t="s">
        <v>3688</v>
      </c>
    </row>
    <row r="1591" spans="1:3" x14ac:dyDescent="0.55000000000000004">
      <c r="A1591" t="s">
        <v>3689</v>
      </c>
      <c r="B1591" t="s">
        <v>3690</v>
      </c>
      <c r="C1591" t="s">
        <v>132</v>
      </c>
    </row>
    <row r="1592" spans="1:3" x14ac:dyDescent="0.55000000000000004">
      <c r="A1592" t="s">
        <v>3691</v>
      </c>
      <c r="B1592" t="s">
        <v>3692</v>
      </c>
      <c r="C1592" t="s">
        <v>3651</v>
      </c>
    </row>
    <row r="1593" spans="1:3" x14ac:dyDescent="0.55000000000000004">
      <c r="A1593" t="s">
        <v>3693</v>
      </c>
      <c r="B1593" t="s">
        <v>3694</v>
      </c>
      <c r="C1593" t="s">
        <v>132</v>
      </c>
    </row>
    <row r="1594" spans="1:3" x14ac:dyDescent="0.55000000000000004">
      <c r="A1594" t="s">
        <v>3695</v>
      </c>
      <c r="B1594" t="s">
        <v>3696</v>
      </c>
      <c r="C1594" t="s">
        <v>3646</v>
      </c>
    </row>
    <row r="1595" spans="1:3" x14ac:dyDescent="0.55000000000000004">
      <c r="A1595" t="s">
        <v>3697</v>
      </c>
      <c r="B1595" t="s">
        <v>3698</v>
      </c>
      <c r="C1595" t="s">
        <v>132</v>
      </c>
    </row>
    <row r="1596" spans="1:3" x14ac:dyDescent="0.55000000000000004">
      <c r="A1596" t="s">
        <v>3699</v>
      </c>
      <c r="B1596" t="s">
        <v>3700</v>
      </c>
      <c r="C1596" t="s">
        <v>3651</v>
      </c>
    </row>
    <row r="1597" spans="1:3" x14ac:dyDescent="0.55000000000000004">
      <c r="A1597" t="s">
        <v>3701</v>
      </c>
      <c r="B1597" t="s">
        <v>3702</v>
      </c>
      <c r="C1597" t="s">
        <v>132</v>
      </c>
    </row>
    <row r="1598" spans="1:3" x14ac:dyDescent="0.55000000000000004">
      <c r="A1598" t="s">
        <v>3703</v>
      </c>
      <c r="B1598" t="s">
        <v>3704</v>
      </c>
      <c r="C1598" t="s">
        <v>3705</v>
      </c>
    </row>
    <row r="1599" spans="1:3" x14ac:dyDescent="0.55000000000000004">
      <c r="A1599" t="s">
        <v>3706</v>
      </c>
      <c r="B1599" t="s">
        <v>3707</v>
      </c>
      <c r="C1599" t="s">
        <v>132</v>
      </c>
    </row>
    <row r="1600" spans="1:3" x14ac:dyDescent="0.55000000000000004">
      <c r="A1600" t="s">
        <v>3708</v>
      </c>
      <c r="B1600" t="s">
        <v>3709</v>
      </c>
      <c r="C1600" t="s">
        <v>3710</v>
      </c>
    </row>
    <row r="1601" spans="1:3" x14ac:dyDescent="0.55000000000000004">
      <c r="A1601" t="s">
        <v>3711</v>
      </c>
      <c r="B1601" t="s">
        <v>3712</v>
      </c>
      <c r="C1601" t="s">
        <v>132</v>
      </c>
    </row>
    <row r="1602" spans="1:3" x14ac:dyDescent="0.55000000000000004">
      <c r="A1602" t="s">
        <v>3713</v>
      </c>
      <c r="B1602" t="s">
        <v>3714</v>
      </c>
      <c r="C1602" t="s">
        <v>3705</v>
      </c>
    </row>
    <row r="1603" spans="1:3" x14ac:dyDescent="0.55000000000000004">
      <c r="A1603" t="s">
        <v>3715</v>
      </c>
      <c r="B1603" t="s">
        <v>3716</v>
      </c>
      <c r="C1603" t="s">
        <v>132</v>
      </c>
    </row>
    <row r="1604" spans="1:3" x14ac:dyDescent="0.55000000000000004">
      <c r="A1604" t="s">
        <v>3717</v>
      </c>
      <c r="B1604" t="s">
        <v>3718</v>
      </c>
      <c r="C1604" t="s">
        <v>3705</v>
      </c>
    </row>
    <row r="1605" spans="1:3" x14ac:dyDescent="0.55000000000000004">
      <c r="A1605" t="s">
        <v>3719</v>
      </c>
      <c r="B1605" t="s">
        <v>3720</v>
      </c>
      <c r="C1605" t="s">
        <v>132</v>
      </c>
    </row>
    <row r="1606" spans="1:3" x14ac:dyDescent="0.55000000000000004">
      <c r="A1606" t="s">
        <v>3721</v>
      </c>
      <c r="B1606" t="s">
        <v>3722</v>
      </c>
      <c r="C1606" t="s">
        <v>3651</v>
      </c>
    </row>
    <row r="1607" spans="1:3" x14ac:dyDescent="0.55000000000000004">
      <c r="A1607" t="s">
        <v>3723</v>
      </c>
      <c r="B1607" t="s">
        <v>3724</v>
      </c>
      <c r="C1607" t="s">
        <v>132</v>
      </c>
    </row>
    <row r="1608" spans="1:3" x14ac:dyDescent="0.55000000000000004">
      <c r="A1608" t="s">
        <v>3725</v>
      </c>
      <c r="B1608" t="s">
        <v>3726</v>
      </c>
      <c r="C1608" t="s">
        <v>3651</v>
      </c>
    </row>
    <row r="1609" spans="1:3" x14ac:dyDescent="0.55000000000000004">
      <c r="A1609" t="s">
        <v>3727</v>
      </c>
      <c r="B1609" t="s">
        <v>3728</v>
      </c>
      <c r="C1609" t="s">
        <v>132</v>
      </c>
    </row>
    <row r="1610" spans="1:3" x14ac:dyDescent="0.55000000000000004">
      <c r="A1610" t="s">
        <v>3729</v>
      </c>
      <c r="B1610" t="s">
        <v>3730</v>
      </c>
      <c r="C1610" t="s">
        <v>3651</v>
      </c>
    </row>
    <row r="1611" spans="1:3" x14ac:dyDescent="0.55000000000000004">
      <c r="A1611" t="s">
        <v>3731</v>
      </c>
      <c r="B1611" t="s">
        <v>3732</v>
      </c>
      <c r="C1611" t="s">
        <v>132</v>
      </c>
    </row>
    <row r="1612" spans="1:3" x14ac:dyDescent="0.55000000000000004">
      <c r="A1612" t="s">
        <v>3733</v>
      </c>
      <c r="B1612" t="s">
        <v>3734</v>
      </c>
      <c r="C1612" t="s">
        <v>3651</v>
      </c>
    </row>
    <row r="1613" spans="1:3" x14ac:dyDescent="0.55000000000000004">
      <c r="A1613" t="s">
        <v>3735</v>
      </c>
      <c r="B1613" t="s">
        <v>3736</v>
      </c>
      <c r="C1613" t="s">
        <v>132</v>
      </c>
    </row>
    <row r="1614" spans="1:3" x14ac:dyDescent="0.55000000000000004">
      <c r="A1614" t="s">
        <v>3737</v>
      </c>
      <c r="B1614" t="s">
        <v>3738</v>
      </c>
      <c r="C1614" t="s">
        <v>3651</v>
      </c>
    </row>
    <row r="1615" spans="1:3" x14ac:dyDescent="0.55000000000000004">
      <c r="A1615" t="s">
        <v>3739</v>
      </c>
      <c r="B1615" t="s">
        <v>3740</v>
      </c>
      <c r="C1615" t="s">
        <v>132</v>
      </c>
    </row>
    <row r="1616" spans="1:3" x14ac:dyDescent="0.55000000000000004">
      <c r="A1616" t="s">
        <v>3741</v>
      </c>
      <c r="B1616" t="s">
        <v>3742</v>
      </c>
      <c r="C1616" t="s">
        <v>3651</v>
      </c>
    </row>
    <row r="1617" spans="1:3" x14ac:dyDescent="0.55000000000000004">
      <c r="A1617" t="s">
        <v>3743</v>
      </c>
      <c r="B1617" t="s">
        <v>3744</v>
      </c>
      <c r="C1617" t="s">
        <v>132</v>
      </c>
    </row>
    <row r="1618" spans="1:3" x14ac:dyDescent="0.55000000000000004">
      <c r="A1618" t="s">
        <v>3745</v>
      </c>
      <c r="B1618" t="s">
        <v>3746</v>
      </c>
      <c r="C1618" t="s">
        <v>3651</v>
      </c>
    </row>
    <row r="1619" spans="1:3" x14ac:dyDescent="0.55000000000000004">
      <c r="A1619" t="s">
        <v>3747</v>
      </c>
      <c r="B1619" t="s">
        <v>3748</v>
      </c>
      <c r="C1619" t="s">
        <v>132</v>
      </c>
    </row>
    <row r="1620" spans="1:3" x14ac:dyDescent="0.55000000000000004">
      <c r="A1620" t="s">
        <v>3749</v>
      </c>
      <c r="B1620" t="s">
        <v>3750</v>
      </c>
      <c r="C1620" t="s">
        <v>3651</v>
      </c>
    </row>
    <row r="1621" spans="1:3" x14ac:dyDescent="0.55000000000000004">
      <c r="A1621" t="s">
        <v>3751</v>
      </c>
      <c r="B1621" t="s">
        <v>3752</v>
      </c>
      <c r="C1621" t="s">
        <v>132</v>
      </c>
    </row>
    <row r="1622" spans="1:3" x14ac:dyDescent="0.55000000000000004">
      <c r="A1622" t="s">
        <v>3753</v>
      </c>
      <c r="B1622" t="s">
        <v>3754</v>
      </c>
      <c r="C1622" t="s">
        <v>3755</v>
      </c>
    </row>
    <row r="1623" spans="1:3" x14ac:dyDescent="0.55000000000000004">
      <c r="A1623" t="s">
        <v>3756</v>
      </c>
      <c r="B1623" t="s">
        <v>3757</v>
      </c>
      <c r="C1623" t="s">
        <v>132</v>
      </c>
    </row>
    <row r="1624" spans="1:3" x14ac:dyDescent="0.55000000000000004">
      <c r="A1624" t="s">
        <v>3758</v>
      </c>
      <c r="B1624" t="s">
        <v>3759</v>
      </c>
      <c r="C1624" t="s">
        <v>3651</v>
      </c>
    </row>
    <row r="1625" spans="1:3" x14ac:dyDescent="0.55000000000000004">
      <c r="A1625" t="s">
        <v>3760</v>
      </c>
      <c r="B1625" t="s">
        <v>3761</v>
      </c>
      <c r="C1625" t="s">
        <v>132</v>
      </c>
    </row>
    <row r="1626" spans="1:3" x14ac:dyDescent="0.55000000000000004">
      <c r="A1626" t="s">
        <v>3762</v>
      </c>
      <c r="B1626" t="s">
        <v>3763</v>
      </c>
      <c r="C1626" t="s">
        <v>3764</v>
      </c>
    </row>
    <row r="1627" spans="1:3" x14ac:dyDescent="0.55000000000000004">
      <c r="A1627" t="s">
        <v>3765</v>
      </c>
      <c r="B1627" t="s">
        <v>3766</v>
      </c>
      <c r="C1627" t="s">
        <v>132</v>
      </c>
    </row>
    <row r="1628" spans="1:3" x14ac:dyDescent="0.55000000000000004">
      <c r="A1628" t="s">
        <v>3767</v>
      </c>
      <c r="B1628" t="s">
        <v>3768</v>
      </c>
      <c r="C1628" t="s">
        <v>3651</v>
      </c>
    </row>
    <row r="1629" spans="1:3" x14ac:dyDescent="0.55000000000000004">
      <c r="A1629" t="s">
        <v>3769</v>
      </c>
      <c r="B1629" t="s">
        <v>3770</v>
      </c>
      <c r="C1629" t="s">
        <v>132</v>
      </c>
    </row>
    <row r="1630" spans="1:3" x14ac:dyDescent="0.55000000000000004">
      <c r="A1630" t="s">
        <v>3771</v>
      </c>
      <c r="B1630" t="s">
        <v>3772</v>
      </c>
      <c r="C1630" t="s">
        <v>3755</v>
      </c>
    </row>
    <row r="1631" spans="1:3" x14ac:dyDescent="0.55000000000000004">
      <c r="A1631" t="s">
        <v>3773</v>
      </c>
      <c r="B1631" t="s">
        <v>3774</v>
      </c>
      <c r="C1631" t="s">
        <v>132</v>
      </c>
    </row>
    <row r="1632" spans="1:3" x14ac:dyDescent="0.55000000000000004">
      <c r="A1632" t="s">
        <v>3775</v>
      </c>
      <c r="B1632" t="s">
        <v>3776</v>
      </c>
      <c r="C1632" t="s">
        <v>3777</v>
      </c>
    </row>
    <row r="1633" spans="1:3" x14ac:dyDescent="0.55000000000000004">
      <c r="A1633" t="s">
        <v>3778</v>
      </c>
      <c r="B1633" t="s">
        <v>3779</v>
      </c>
      <c r="C1633" t="s">
        <v>132</v>
      </c>
    </row>
    <row r="1634" spans="1:3" x14ac:dyDescent="0.55000000000000004">
      <c r="A1634" t="s">
        <v>3780</v>
      </c>
      <c r="B1634" t="s">
        <v>3781</v>
      </c>
      <c r="C1634" t="s">
        <v>3782</v>
      </c>
    </row>
    <row r="1635" spans="1:3" x14ac:dyDescent="0.55000000000000004">
      <c r="A1635" t="s">
        <v>3783</v>
      </c>
      <c r="B1635" t="s">
        <v>3784</v>
      </c>
      <c r="C1635" t="s">
        <v>132</v>
      </c>
    </row>
    <row r="1636" spans="1:3" x14ac:dyDescent="0.55000000000000004">
      <c r="A1636" t="s">
        <v>3785</v>
      </c>
      <c r="B1636" t="s">
        <v>3786</v>
      </c>
      <c r="C1636" t="s">
        <v>3777</v>
      </c>
    </row>
    <row r="1637" spans="1:3" x14ac:dyDescent="0.55000000000000004">
      <c r="A1637" t="s">
        <v>3787</v>
      </c>
      <c r="B1637" t="s">
        <v>3788</v>
      </c>
      <c r="C1637" t="s">
        <v>132</v>
      </c>
    </row>
    <row r="1638" spans="1:3" x14ac:dyDescent="0.55000000000000004">
      <c r="A1638" t="s">
        <v>3789</v>
      </c>
      <c r="B1638" t="s">
        <v>3790</v>
      </c>
      <c r="C1638" t="s">
        <v>3782</v>
      </c>
    </row>
    <row r="1639" spans="1:3" x14ac:dyDescent="0.55000000000000004">
      <c r="A1639" t="s">
        <v>3791</v>
      </c>
      <c r="B1639" t="s">
        <v>3792</v>
      </c>
      <c r="C1639" t="s">
        <v>132</v>
      </c>
    </row>
    <row r="1640" spans="1:3" x14ac:dyDescent="0.55000000000000004">
      <c r="A1640" t="s">
        <v>3793</v>
      </c>
      <c r="B1640" t="s">
        <v>3794</v>
      </c>
      <c r="C1640" t="s">
        <v>3777</v>
      </c>
    </row>
    <row r="1641" spans="1:3" x14ac:dyDescent="0.55000000000000004">
      <c r="A1641" t="s">
        <v>3795</v>
      </c>
      <c r="B1641" t="s">
        <v>3796</v>
      </c>
      <c r="C1641" t="s">
        <v>132</v>
      </c>
    </row>
    <row r="1642" spans="1:3" x14ac:dyDescent="0.55000000000000004">
      <c r="A1642" t="s">
        <v>3797</v>
      </c>
      <c r="B1642" t="s">
        <v>3798</v>
      </c>
      <c r="C1642" t="s">
        <v>3782</v>
      </c>
    </row>
    <row r="1643" spans="1:3" x14ac:dyDescent="0.55000000000000004">
      <c r="A1643" t="s">
        <v>3799</v>
      </c>
      <c r="B1643" t="s">
        <v>3800</v>
      </c>
      <c r="C1643" t="s">
        <v>132</v>
      </c>
    </row>
    <row r="1644" spans="1:3" x14ac:dyDescent="0.55000000000000004">
      <c r="A1644" t="s">
        <v>3801</v>
      </c>
      <c r="B1644" t="s">
        <v>3802</v>
      </c>
      <c r="C1644" t="s">
        <v>3803</v>
      </c>
    </row>
    <row r="1645" spans="1:3" x14ac:dyDescent="0.55000000000000004">
      <c r="A1645" t="s">
        <v>3804</v>
      </c>
      <c r="B1645" t="s">
        <v>3805</v>
      </c>
      <c r="C1645" t="s">
        <v>132</v>
      </c>
    </row>
    <row r="1646" spans="1:3" x14ac:dyDescent="0.55000000000000004">
      <c r="A1646" t="s">
        <v>3806</v>
      </c>
      <c r="B1646" t="s">
        <v>3807</v>
      </c>
      <c r="C1646" t="s">
        <v>3782</v>
      </c>
    </row>
    <row r="1647" spans="1:3" x14ac:dyDescent="0.55000000000000004">
      <c r="A1647" t="s">
        <v>3808</v>
      </c>
      <c r="B1647" t="s">
        <v>3809</v>
      </c>
      <c r="C1647" t="s">
        <v>132</v>
      </c>
    </row>
    <row r="1648" spans="1:3" x14ac:dyDescent="0.55000000000000004">
      <c r="A1648" t="s">
        <v>3810</v>
      </c>
      <c r="B1648" t="s">
        <v>3811</v>
      </c>
      <c r="C1648" t="s">
        <v>3777</v>
      </c>
    </row>
    <row r="1649" spans="1:3" x14ac:dyDescent="0.55000000000000004">
      <c r="A1649" t="s">
        <v>3812</v>
      </c>
      <c r="B1649" t="s">
        <v>3813</v>
      </c>
      <c r="C1649" t="s">
        <v>132</v>
      </c>
    </row>
    <row r="1650" spans="1:3" x14ac:dyDescent="0.55000000000000004">
      <c r="A1650" t="s">
        <v>3814</v>
      </c>
      <c r="B1650" t="s">
        <v>3815</v>
      </c>
      <c r="C1650" t="s">
        <v>3816</v>
      </c>
    </row>
    <row r="1651" spans="1:3" x14ac:dyDescent="0.55000000000000004">
      <c r="A1651" t="s">
        <v>3817</v>
      </c>
      <c r="B1651" t="s">
        <v>3818</v>
      </c>
      <c r="C1651" t="s">
        <v>132</v>
      </c>
    </row>
    <row r="1652" spans="1:3" x14ac:dyDescent="0.55000000000000004">
      <c r="A1652" t="s">
        <v>3819</v>
      </c>
      <c r="B1652" t="s">
        <v>3820</v>
      </c>
      <c r="C1652" t="s">
        <v>3821</v>
      </c>
    </row>
    <row r="1653" spans="1:3" x14ac:dyDescent="0.55000000000000004">
      <c r="A1653" t="s">
        <v>3822</v>
      </c>
      <c r="B1653" t="s">
        <v>3823</v>
      </c>
      <c r="C1653" t="s">
        <v>132</v>
      </c>
    </row>
    <row r="1654" spans="1:3" x14ac:dyDescent="0.55000000000000004">
      <c r="A1654" t="s">
        <v>3824</v>
      </c>
      <c r="B1654" t="s">
        <v>3825</v>
      </c>
      <c r="C1654" t="s">
        <v>3821</v>
      </c>
    </row>
    <row r="1655" spans="1:3" x14ac:dyDescent="0.55000000000000004">
      <c r="A1655" t="s">
        <v>3826</v>
      </c>
      <c r="B1655" t="s">
        <v>3827</v>
      </c>
      <c r="C1655" t="s">
        <v>132</v>
      </c>
    </row>
    <row r="1656" spans="1:3" x14ac:dyDescent="0.55000000000000004">
      <c r="A1656" t="s">
        <v>3828</v>
      </c>
      <c r="B1656" t="s">
        <v>3829</v>
      </c>
      <c r="C1656" t="s">
        <v>3821</v>
      </c>
    </row>
    <row r="1657" spans="1:3" x14ac:dyDescent="0.55000000000000004">
      <c r="A1657" t="s">
        <v>3830</v>
      </c>
      <c r="B1657" t="s">
        <v>3831</v>
      </c>
      <c r="C1657" t="s">
        <v>132</v>
      </c>
    </row>
    <row r="1658" spans="1:3" x14ac:dyDescent="0.55000000000000004">
      <c r="A1658" t="s">
        <v>3832</v>
      </c>
      <c r="B1658" t="s">
        <v>3833</v>
      </c>
      <c r="C1658" t="s">
        <v>3834</v>
      </c>
    </row>
    <row r="1659" spans="1:3" x14ac:dyDescent="0.55000000000000004">
      <c r="A1659" t="s">
        <v>3835</v>
      </c>
      <c r="B1659" t="s">
        <v>3836</v>
      </c>
      <c r="C1659" t="s">
        <v>132</v>
      </c>
    </row>
    <row r="1660" spans="1:3" x14ac:dyDescent="0.55000000000000004">
      <c r="A1660" t="s">
        <v>3837</v>
      </c>
      <c r="B1660" t="s">
        <v>3838</v>
      </c>
      <c r="C1660" t="s">
        <v>3839</v>
      </c>
    </row>
    <row r="1661" spans="1:3" x14ac:dyDescent="0.55000000000000004">
      <c r="A1661" t="s">
        <v>3840</v>
      </c>
      <c r="B1661" t="s">
        <v>3841</v>
      </c>
      <c r="C1661" t="s">
        <v>132</v>
      </c>
    </row>
    <row r="1662" spans="1:3" x14ac:dyDescent="0.55000000000000004">
      <c r="A1662" t="s">
        <v>3842</v>
      </c>
      <c r="B1662" t="s">
        <v>3843</v>
      </c>
      <c r="C1662" t="s">
        <v>3839</v>
      </c>
    </row>
    <row r="1663" spans="1:3" x14ac:dyDescent="0.55000000000000004">
      <c r="A1663" t="s">
        <v>3844</v>
      </c>
      <c r="B1663" t="s">
        <v>3845</v>
      </c>
      <c r="C1663" t="s">
        <v>132</v>
      </c>
    </row>
    <row r="1664" spans="1:3" x14ac:dyDescent="0.55000000000000004">
      <c r="A1664" t="s">
        <v>3846</v>
      </c>
      <c r="B1664" t="s">
        <v>3847</v>
      </c>
      <c r="C1664" t="s">
        <v>3839</v>
      </c>
    </row>
    <row r="1665" spans="1:3" x14ac:dyDescent="0.55000000000000004">
      <c r="A1665" t="s">
        <v>3848</v>
      </c>
      <c r="B1665" t="s">
        <v>3849</v>
      </c>
      <c r="C1665" t="s">
        <v>132</v>
      </c>
    </row>
    <row r="1666" spans="1:3" x14ac:dyDescent="0.55000000000000004">
      <c r="A1666" t="s">
        <v>3850</v>
      </c>
      <c r="B1666" t="s">
        <v>3851</v>
      </c>
      <c r="C1666" t="s">
        <v>3839</v>
      </c>
    </row>
    <row r="1667" spans="1:3" x14ac:dyDescent="0.55000000000000004">
      <c r="A1667" t="s">
        <v>3852</v>
      </c>
      <c r="B1667" t="s">
        <v>3853</v>
      </c>
      <c r="C1667" t="s">
        <v>132</v>
      </c>
    </row>
    <row r="1668" spans="1:3" x14ac:dyDescent="0.55000000000000004">
      <c r="A1668" t="s">
        <v>3854</v>
      </c>
      <c r="B1668" t="s">
        <v>3855</v>
      </c>
      <c r="C1668" t="s">
        <v>3856</v>
      </c>
    </row>
    <row r="1669" spans="1:3" x14ac:dyDescent="0.55000000000000004">
      <c r="A1669" t="s">
        <v>3857</v>
      </c>
      <c r="B1669" t="s">
        <v>3858</v>
      </c>
      <c r="C1669" t="s">
        <v>132</v>
      </c>
    </row>
    <row r="1670" spans="1:3" x14ac:dyDescent="0.55000000000000004">
      <c r="A1670" t="s">
        <v>3859</v>
      </c>
      <c r="B1670" t="s">
        <v>3860</v>
      </c>
      <c r="C1670" t="s">
        <v>3861</v>
      </c>
    </row>
    <row r="1671" spans="1:3" x14ac:dyDescent="0.55000000000000004">
      <c r="A1671" t="s">
        <v>3862</v>
      </c>
      <c r="B1671" t="s">
        <v>3863</v>
      </c>
      <c r="C1671" t="s">
        <v>132</v>
      </c>
    </row>
    <row r="1672" spans="1:3" x14ac:dyDescent="0.55000000000000004">
      <c r="A1672" t="s">
        <v>3864</v>
      </c>
      <c r="B1672" t="s">
        <v>3865</v>
      </c>
      <c r="C1672" t="s">
        <v>3856</v>
      </c>
    </row>
    <row r="1673" spans="1:3" x14ac:dyDescent="0.55000000000000004">
      <c r="A1673" t="s">
        <v>3866</v>
      </c>
      <c r="B1673" t="s">
        <v>3867</v>
      </c>
      <c r="C1673" t="s">
        <v>132</v>
      </c>
    </row>
    <row r="1674" spans="1:3" x14ac:dyDescent="0.55000000000000004">
      <c r="A1674" t="s">
        <v>3868</v>
      </c>
      <c r="B1674" t="s">
        <v>3869</v>
      </c>
      <c r="C1674" t="s">
        <v>3861</v>
      </c>
    </row>
    <row r="1675" spans="1:3" x14ac:dyDescent="0.55000000000000004">
      <c r="A1675" t="s">
        <v>3870</v>
      </c>
      <c r="B1675" t="s">
        <v>3871</v>
      </c>
      <c r="C1675" t="s">
        <v>132</v>
      </c>
    </row>
    <row r="1676" spans="1:3" x14ac:dyDescent="0.55000000000000004">
      <c r="A1676" t="s">
        <v>3872</v>
      </c>
      <c r="B1676" t="s">
        <v>3873</v>
      </c>
      <c r="C1676" t="s">
        <v>3856</v>
      </c>
    </row>
    <row r="1677" spans="1:3" x14ac:dyDescent="0.55000000000000004">
      <c r="A1677" t="s">
        <v>3874</v>
      </c>
      <c r="B1677" t="s">
        <v>3875</v>
      </c>
      <c r="C1677" t="s">
        <v>132</v>
      </c>
    </row>
    <row r="1678" spans="1:3" x14ac:dyDescent="0.55000000000000004">
      <c r="A1678" t="s">
        <v>3876</v>
      </c>
      <c r="B1678" t="s">
        <v>3877</v>
      </c>
      <c r="C1678" t="s">
        <v>3861</v>
      </c>
    </row>
    <row r="1679" spans="1:3" x14ac:dyDescent="0.55000000000000004">
      <c r="A1679" t="s">
        <v>3878</v>
      </c>
      <c r="B1679" t="s">
        <v>3879</v>
      </c>
      <c r="C1679" t="s">
        <v>132</v>
      </c>
    </row>
    <row r="1680" spans="1:3" x14ac:dyDescent="0.55000000000000004">
      <c r="A1680" t="s">
        <v>3880</v>
      </c>
      <c r="B1680" t="s">
        <v>3881</v>
      </c>
      <c r="C1680" t="s">
        <v>3856</v>
      </c>
    </row>
    <row r="1681" spans="1:3" x14ac:dyDescent="0.55000000000000004">
      <c r="A1681" t="s">
        <v>3882</v>
      </c>
      <c r="B1681" t="s">
        <v>3883</v>
      </c>
      <c r="C1681" t="s">
        <v>132</v>
      </c>
    </row>
    <row r="1682" spans="1:3" x14ac:dyDescent="0.55000000000000004">
      <c r="A1682" t="s">
        <v>3884</v>
      </c>
      <c r="B1682" t="s">
        <v>3885</v>
      </c>
      <c r="C1682" t="s">
        <v>3861</v>
      </c>
    </row>
    <row r="1683" spans="1:3" x14ac:dyDescent="0.55000000000000004">
      <c r="A1683" t="s">
        <v>3886</v>
      </c>
      <c r="B1683" t="s">
        <v>3887</v>
      </c>
      <c r="C1683" t="s">
        <v>132</v>
      </c>
    </row>
    <row r="1684" spans="1:3" x14ac:dyDescent="0.55000000000000004">
      <c r="A1684" t="s">
        <v>3888</v>
      </c>
      <c r="B1684" t="s">
        <v>3889</v>
      </c>
      <c r="C1684" t="s">
        <v>3856</v>
      </c>
    </row>
    <row r="1685" spans="1:3" x14ac:dyDescent="0.55000000000000004">
      <c r="A1685" t="s">
        <v>3890</v>
      </c>
      <c r="B1685" t="s">
        <v>3891</v>
      </c>
      <c r="C1685" t="s">
        <v>132</v>
      </c>
    </row>
    <row r="1686" spans="1:3" x14ac:dyDescent="0.55000000000000004">
      <c r="A1686" t="s">
        <v>3892</v>
      </c>
      <c r="B1686" t="s">
        <v>3893</v>
      </c>
      <c r="C1686" t="s">
        <v>3861</v>
      </c>
    </row>
    <row r="1687" spans="1:3" x14ac:dyDescent="0.55000000000000004">
      <c r="A1687" t="s">
        <v>3894</v>
      </c>
      <c r="B1687" t="s">
        <v>3895</v>
      </c>
      <c r="C1687" t="s">
        <v>132</v>
      </c>
    </row>
    <row r="1688" spans="1:3" x14ac:dyDescent="0.55000000000000004">
      <c r="A1688" t="s">
        <v>3896</v>
      </c>
      <c r="B1688" t="s">
        <v>3897</v>
      </c>
      <c r="C1688" t="s">
        <v>3898</v>
      </c>
    </row>
    <row r="1689" spans="1:3" x14ac:dyDescent="0.55000000000000004">
      <c r="A1689" t="s">
        <v>3899</v>
      </c>
      <c r="B1689" t="s">
        <v>3900</v>
      </c>
      <c r="C1689" t="s">
        <v>132</v>
      </c>
    </row>
    <row r="1690" spans="1:3" x14ac:dyDescent="0.55000000000000004">
      <c r="A1690" t="s">
        <v>3901</v>
      </c>
      <c r="B1690" t="s">
        <v>3902</v>
      </c>
      <c r="C1690" t="s">
        <v>3903</v>
      </c>
    </row>
    <row r="1691" spans="1:3" x14ac:dyDescent="0.55000000000000004">
      <c r="A1691" t="s">
        <v>3904</v>
      </c>
      <c r="B1691" t="s">
        <v>3905</v>
      </c>
      <c r="C1691" t="s">
        <v>132</v>
      </c>
    </row>
    <row r="1692" spans="1:3" x14ac:dyDescent="0.55000000000000004">
      <c r="A1692" t="s">
        <v>3906</v>
      </c>
      <c r="B1692" t="s">
        <v>3907</v>
      </c>
      <c r="C1692" t="s">
        <v>3898</v>
      </c>
    </row>
    <row r="1693" spans="1:3" x14ac:dyDescent="0.55000000000000004">
      <c r="A1693" t="s">
        <v>3908</v>
      </c>
      <c r="B1693" t="s">
        <v>3909</v>
      </c>
      <c r="C1693" t="s">
        <v>132</v>
      </c>
    </row>
    <row r="1694" spans="1:3" x14ac:dyDescent="0.55000000000000004">
      <c r="A1694" t="s">
        <v>3910</v>
      </c>
      <c r="B1694" t="s">
        <v>3911</v>
      </c>
      <c r="C1694" t="s">
        <v>3903</v>
      </c>
    </row>
    <row r="1695" spans="1:3" x14ac:dyDescent="0.55000000000000004">
      <c r="A1695" t="s">
        <v>3912</v>
      </c>
      <c r="B1695" t="s">
        <v>3913</v>
      </c>
      <c r="C1695" t="s">
        <v>132</v>
      </c>
    </row>
    <row r="1696" spans="1:3" x14ac:dyDescent="0.55000000000000004">
      <c r="A1696" t="s">
        <v>3914</v>
      </c>
      <c r="B1696" t="s">
        <v>3915</v>
      </c>
      <c r="C1696" t="s">
        <v>3898</v>
      </c>
    </row>
    <row r="1697" spans="1:3" x14ac:dyDescent="0.55000000000000004">
      <c r="A1697" t="s">
        <v>3916</v>
      </c>
      <c r="B1697" t="s">
        <v>3917</v>
      </c>
      <c r="C1697" t="s">
        <v>132</v>
      </c>
    </row>
    <row r="1698" spans="1:3" x14ac:dyDescent="0.55000000000000004">
      <c r="A1698" t="s">
        <v>3918</v>
      </c>
      <c r="B1698" t="s">
        <v>3919</v>
      </c>
      <c r="C1698" t="s">
        <v>3903</v>
      </c>
    </row>
    <row r="1699" spans="1:3" x14ac:dyDescent="0.55000000000000004">
      <c r="A1699" t="s">
        <v>3920</v>
      </c>
      <c r="B1699" t="s">
        <v>3921</v>
      </c>
      <c r="C1699" t="s">
        <v>132</v>
      </c>
    </row>
    <row r="1700" spans="1:3" x14ac:dyDescent="0.55000000000000004">
      <c r="A1700" t="s">
        <v>3922</v>
      </c>
      <c r="B1700" t="s">
        <v>3923</v>
      </c>
      <c r="C1700" t="s">
        <v>3898</v>
      </c>
    </row>
    <row r="1701" spans="1:3" x14ac:dyDescent="0.55000000000000004">
      <c r="A1701" t="s">
        <v>3924</v>
      </c>
      <c r="B1701" t="s">
        <v>3925</v>
      </c>
      <c r="C1701" t="s">
        <v>132</v>
      </c>
    </row>
    <row r="1702" spans="1:3" x14ac:dyDescent="0.55000000000000004">
      <c r="A1702" t="s">
        <v>3926</v>
      </c>
      <c r="B1702" t="s">
        <v>3927</v>
      </c>
      <c r="C1702" t="s">
        <v>3903</v>
      </c>
    </row>
    <row r="1703" spans="1:3" x14ac:dyDescent="0.55000000000000004">
      <c r="A1703" t="s">
        <v>3928</v>
      </c>
      <c r="B1703" t="s">
        <v>3929</v>
      </c>
      <c r="C1703" t="s">
        <v>132</v>
      </c>
    </row>
    <row r="1704" spans="1:3" x14ac:dyDescent="0.55000000000000004">
      <c r="A1704" t="s">
        <v>3930</v>
      </c>
      <c r="B1704" t="s">
        <v>3931</v>
      </c>
      <c r="C1704" t="s">
        <v>3898</v>
      </c>
    </row>
    <row r="1705" spans="1:3" x14ac:dyDescent="0.55000000000000004">
      <c r="A1705" t="s">
        <v>3932</v>
      </c>
      <c r="B1705" t="s">
        <v>3933</v>
      </c>
      <c r="C1705" t="s">
        <v>132</v>
      </c>
    </row>
    <row r="1706" spans="1:3" x14ac:dyDescent="0.55000000000000004">
      <c r="A1706" t="s">
        <v>3934</v>
      </c>
      <c r="B1706" t="s">
        <v>3935</v>
      </c>
      <c r="C1706" t="s">
        <v>3903</v>
      </c>
    </row>
    <row r="1707" spans="1:3" x14ac:dyDescent="0.55000000000000004">
      <c r="A1707" t="s">
        <v>3936</v>
      </c>
      <c r="B1707" t="s">
        <v>3937</v>
      </c>
      <c r="C1707" t="s">
        <v>132</v>
      </c>
    </row>
    <row r="1708" spans="1:3" x14ac:dyDescent="0.55000000000000004">
      <c r="A1708" t="s">
        <v>3938</v>
      </c>
      <c r="B1708" t="s">
        <v>3939</v>
      </c>
      <c r="C1708" t="s">
        <v>3940</v>
      </c>
    </row>
    <row r="1709" spans="1:3" x14ac:dyDescent="0.55000000000000004">
      <c r="A1709" t="s">
        <v>3941</v>
      </c>
      <c r="B1709" t="s">
        <v>3942</v>
      </c>
      <c r="C1709" t="s">
        <v>132</v>
      </c>
    </row>
    <row r="1710" spans="1:3" x14ac:dyDescent="0.55000000000000004">
      <c r="A1710" t="s">
        <v>3943</v>
      </c>
      <c r="B1710" t="s">
        <v>3944</v>
      </c>
      <c r="C1710" t="s">
        <v>3945</v>
      </c>
    </row>
    <row r="1711" spans="1:3" x14ac:dyDescent="0.55000000000000004">
      <c r="A1711" t="s">
        <v>3946</v>
      </c>
      <c r="B1711" t="s">
        <v>3947</v>
      </c>
      <c r="C1711" t="s">
        <v>132</v>
      </c>
    </row>
    <row r="1712" spans="1:3" x14ac:dyDescent="0.55000000000000004">
      <c r="A1712" t="s">
        <v>3948</v>
      </c>
      <c r="B1712" t="s">
        <v>3949</v>
      </c>
      <c r="C1712" t="s">
        <v>3940</v>
      </c>
    </row>
    <row r="1713" spans="1:3" x14ac:dyDescent="0.55000000000000004">
      <c r="A1713" t="s">
        <v>3950</v>
      </c>
      <c r="B1713" t="s">
        <v>3951</v>
      </c>
      <c r="C1713" t="s">
        <v>132</v>
      </c>
    </row>
    <row r="1714" spans="1:3" x14ac:dyDescent="0.55000000000000004">
      <c r="A1714" t="s">
        <v>3952</v>
      </c>
      <c r="B1714" t="s">
        <v>3953</v>
      </c>
      <c r="C1714" t="s">
        <v>3945</v>
      </c>
    </row>
    <row r="1715" spans="1:3" x14ac:dyDescent="0.55000000000000004">
      <c r="A1715" t="s">
        <v>3954</v>
      </c>
      <c r="B1715" t="s">
        <v>3955</v>
      </c>
      <c r="C1715" t="s">
        <v>132</v>
      </c>
    </row>
    <row r="1716" spans="1:3" x14ac:dyDescent="0.55000000000000004">
      <c r="A1716" t="s">
        <v>3956</v>
      </c>
      <c r="B1716" t="s">
        <v>3957</v>
      </c>
      <c r="C1716" t="s">
        <v>3940</v>
      </c>
    </row>
    <row r="1717" spans="1:3" x14ac:dyDescent="0.55000000000000004">
      <c r="A1717" t="s">
        <v>3958</v>
      </c>
      <c r="B1717" t="s">
        <v>3959</v>
      </c>
      <c r="C1717" t="s">
        <v>132</v>
      </c>
    </row>
    <row r="1718" spans="1:3" x14ac:dyDescent="0.55000000000000004">
      <c r="A1718" t="s">
        <v>3960</v>
      </c>
      <c r="B1718" t="s">
        <v>3961</v>
      </c>
      <c r="C1718" t="s">
        <v>3945</v>
      </c>
    </row>
    <row r="1719" spans="1:3" x14ac:dyDescent="0.55000000000000004">
      <c r="A1719" t="s">
        <v>3962</v>
      </c>
      <c r="B1719" t="s">
        <v>3963</v>
      </c>
      <c r="C1719" t="s">
        <v>132</v>
      </c>
    </row>
    <row r="1720" spans="1:3" x14ac:dyDescent="0.55000000000000004">
      <c r="A1720" t="s">
        <v>3964</v>
      </c>
      <c r="B1720" t="s">
        <v>3965</v>
      </c>
      <c r="C1720" t="s">
        <v>3940</v>
      </c>
    </row>
    <row r="1721" spans="1:3" x14ac:dyDescent="0.55000000000000004">
      <c r="A1721" t="s">
        <v>3966</v>
      </c>
      <c r="B1721" t="s">
        <v>3967</v>
      </c>
      <c r="C1721" t="s">
        <v>132</v>
      </c>
    </row>
    <row r="1722" spans="1:3" x14ac:dyDescent="0.55000000000000004">
      <c r="A1722" t="s">
        <v>3968</v>
      </c>
      <c r="B1722" t="s">
        <v>3969</v>
      </c>
      <c r="C1722" t="s">
        <v>3970</v>
      </c>
    </row>
    <row r="1723" spans="1:3" x14ac:dyDescent="0.55000000000000004">
      <c r="A1723" t="s">
        <v>3971</v>
      </c>
      <c r="B1723" t="s">
        <v>3972</v>
      </c>
      <c r="C1723" t="s">
        <v>132</v>
      </c>
    </row>
    <row r="1724" spans="1:3" x14ac:dyDescent="0.55000000000000004">
      <c r="A1724" t="s">
        <v>3973</v>
      </c>
      <c r="B1724" t="s">
        <v>3974</v>
      </c>
      <c r="C1724" t="s">
        <v>3970</v>
      </c>
    </row>
    <row r="1725" spans="1:3" x14ac:dyDescent="0.55000000000000004">
      <c r="A1725" t="s">
        <v>3975</v>
      </c>
      <c r="B1725" t="s">
        <v>3976</v>
      </c>
      <c r="C1725" t="s">
        <v>132</v>
      </c>
    </row>
    <row r="1726" spans="1:3" x14ac:dyDescent="0.55000000000000004">
      <c r="A1726" t="s">
        <v>3977</v>
      </c>
      <c r="B1726" t="s">
        <v>3978</v>
      </c>
      <c r="C1726" t="s">
        <v>3970</v>
      </c>
    </row>
    <row r="1727" spans="1:3" x14ac:dyDescent="0.55000000000000004">
      <c r="A1727" t="s">
        <v>3979</v>
      </c>
      <c r="B1727" t="s">
        <v>3980</v>
      </c>
      <c r="C1727" t="s">
        <v>132</v>
      </c>
    </row>
    <row r="1728" spans="1:3" x14ac:dyDescent="0.55000000000000004">
      <c r="A1728" t="s">
        <v>3981</v>
      </c>
      <c r="B1728" t="s">
        <v>3982</v>
      </c>
      <c r="C1728" t="s">
        <v>3970</v>
      </c>
    </row>
    <row r="1729" spans="1:3" x14ac:dyDescent="0.55000000000000004">
      <c r="A1729" t="s">
        <v>3983</v>
      </c>
      <c r="B1729" t="s">
        <v>3984</v>
      </c>
      <c r="C1729" t="s">
        <v>132</v>
      </c>
    </row>
    <row r="1730" spans="1:3" x14ac:dyDescent="0.55000000000000004">
      <c r="A1730" t="s">
        <v>3985</v>
      </c>
      <c r="B1730" t="s">
        <v>3986</v>
      </c>
      <c r="C1730" t="s">
        <v>3970</v>
      </c>
    </row>
    <row r="1731" spans="1:3" x14ac:dyDescent="0.55000000000000004">
      <c r="A1731" t="s">
        <v>3987</v>
      </c>
      <c r="B1731" t="s">
        <v>3988</v>
      </c>
      <c r="C1731" t="s">
        <v>132</v>
      </c>
    </row>
    <row r="1732" spans="1:3" x14ac:dyDescent="0.55000000000000004">
      <c r="A1732" t="s">
        <v>3989</v>
      </c>
      <c r="B1732" t="s">
        <v>3990</v>
      </c>
      <c r="C1732" t="s">
        <v>3991</v>
      </c>
    </row>
    <row r="1733" spans="1:3" x14ac:dyDescent="0.55000000000000004">
      <c r="A1733" t="s">
        <v>3992</v>
      </c>
      <c r="B1733" t="s">
        <v>3993</v>
      </c>
      <c r="C1733" t="s">
        <v>132</v>
      </c>
    </row>
    <row r="1734" spans="1:3" x14ac:dyDescent="0.55000000000000004">
      <c r="A1734" t="s">
        <v>3994</v>
      </c>
      <c r="B1734" t="s">
        <v>3995</v>
      </c>
      <c r="C1734" t="s">
        <v>3996</v>
      </c>
    </row>
    <row r="1735" spans="1:3" x14ac:dyDescent="0.55000000000000004">
      <c r="A1735" t="s">
        <v>3997</v>
      </c>
      <c r="B1735" t="s">
        <v>3998</v>
      </c>
      <c r="C1735" t="s">
        <v>132</v>
      </c>
    </row>
    <row r="1736" spans="1:3" x14ac:dyDescent="0.55000000000000004">
      <c r="A1736" t="s">
        <v>3999</v>
      </c>
      <c r="B1736" t="s">
        <v>4000</v>
      </c>
      <c r="C1736" t="s">
        <v>3996</v>
      </c>
    </row>
    <row r="1737" spans="1:3" x14ac:dyDescent="0.55000000000000004">
      <c r="A1737" t="s">
        <v>4001</v>
      </c>
      <c r="B1737" t="s">
        <v>4002</v>
      </c>
      <c r="C1737" t="s">
        <v>132</v>
      </c>
    </row>
    <row r="1738" spans="1:3" x14ac:dyDescent="0.55000000000000004">
      <c r="A1738" t="s">
        <v>4003</v>
      </c>
      <c r="B1738" t="s">
        <v>4004</v>
      </c>
      <c r="C1738" t="s">
        <v>3996</v>
      </c>
    </row>
    <row r="1739" spans="1:3" x14ac:dyDescent="0.55000000000000004">
      <c r="A1739" t="s">
        <v>4005</v>
      </c>
      <c r="B1739" t="s">
        <v>4006</v>
      </c>
      <c r="C1739" t="s">
        <v>132</v>
      </c>
    </row>
    <row r="1740" spans="1:3" x14ac:dyDescent="0.55000000000000004">
      <c r="A1740" t="s">
        <v>4007</v>
      </c>
      <c r="B1740" t="s">
        <v>4008</v>
      </c>
      <c r="C1740" t="s">
        <v>3996</v>
      </c>
    </row>
    <row r="1741" spans="1:3" x14ac:dyDescent="0.55000000000000004">
      <c r="A1741" t="s">
        <v>4009</v>
      </c>
      <c r="B1741" t="s">
        <v>4010</v>
      </c>
      <c r="C1741" t="s">
        <v>132</v>
      </c>
    </row>
    <row r="1742" spans="1:3" x14ac:dyDescent="0.55000000000000004">
      <c r="A1742" t="s">
        <v>4011</v>
      </c>
      <c r="B1742" t="s">
        <v>4012</v>
      </c>
      <c r="C1742" t="s">
        <v>4013</v>
      </c>
    </row>
    <row r="1743" spans="1:3" x14ac:dyDescent="0.55000000000000004">
      <c r="A1743" t="s">
        <v>4014</v>
      </c>
      <c r="B1743" t="s">
        <v>4015</v>
      </c>
      <c r="C1743" t="s">
        <v>132</v>
      </c>
    </row>
    <row r="1744" spans="1:3" x14ac:dyDescent="0.55000000000000004">
      <c r="A1744" t="s">
        <v>4016</v>
      </c>
      <c r="B1744" t="s">
        <v>4017</v>
      </c>
      <c r="C1744" t="s">
        <v>4018</v>
      </c>
    </row>
    <row r="1745" spans="1:3" x14ac:dyDescent="0.55000000000000004">
      <c r="A1745" t="s">
        <v>4019</v>
      </c>
      <c r="B1745" t="s">
        <v>4020</v>
      </c>
      <c r="C1745" t="s">
        <v>132</v>
      </c>
    </row>
    <row r="1746" spans="1:3" x14ac:dyDescent="0.55000000000000004">
      <c r="A1746" t="s">
        <v>4021</v>
      </c>
      <c r="B1746" t="s">
        <v>4022</v>
      </c>
      <c r="C1746" t="s">
        <v>4023</v>
      </c>
    </row>
    <row r="1747" spans="1:3" x14ac:dyDescent="0.55000000000000004">
      <c r="A1747" t="s">
        <v>4024</v>
      </c>
      <c r="B1747" t="s">
        <v>4025</v>
      </c>
      <c r="C1747" t="s">
        <v>132</v>
      </c>
    </row>
    <row r="1748" spans="1:3" x14ac:dyDescent="0.55000000000000004">
      <c r="A1748" t="s">
        <v>4026</v>
      </c>
      <c r="B1748" t="s">
        <v>4027</v>
      </c>
      <c r="C1748" t="s">
        <v>4028</v>
      </c>
    </row>
    <row r="1749" spans="1:3" x14ac:dyDescent="0.55000000000000004">
      <c r="A1749" t="s">
        <v>4029</v>
      </c>
      <c r="B1749" t="s">
        <v>4030</v>
      </c>
      <c r="C1749" t="s">
        <v>132</v>
      </c>
    </row>
    <row r="1750" spans="1:3" x14ac:dyDescent="0.55000000000000004">
      <c r="A1750" t="s">
        <v>4031</v>
      </c>
      <c r="B1750" t="s">
        <v>4032</v>
      </c>
      <c r="C1750" t="s">
        <v>4023</v>
      </c>
    </row>
    <row r="1751" spans="1:3" x14ac:dyDescent="0.55000000000000004">
      <c r="A1751" t="s">
        <v>4033</v>
      </c>
      <c r="B1751" t="s">
        <v>4034</v>
      </c>
      <c r="C1751" t="s">
        <v>132</v>
      </c>
    </row>
    <row r="1752" spans="1:3" x14ac:dyDescent="0.55000000000000004">
      <c r="A1752" t="s">
        <v>4035</v>
      </c>
      <c r="B1752" t="s">
        <v>4036</v>
      </c>
      <c r="C1752" t="s">
        <v>4018</v>
      </c>
    </row>
    <row r="1753" spans="1:3" x14ac:dyDescent="0.55000000000000004">
      <c r="A1753" t="s">
        <v>4037</v>
      </c>
      <c r="B1753" t="s">
        <v>4038</v>
      </c>
      <c r="C1753" t="s">
        <v>132</v>
      </c>
    </row>
    <row r="1754" spans="1:3" x14ac:dyDescent="0.55000000000000004">
      <c r="A1754" t="s">
        <v>4039</v>
      </c>
      <c r="B1754" t="s">
        <v>4040</v>
      </c>
      <c r="C1754" t="s">
        <v>4041</v>
      </c>
    </row>
    <row r="1755" spans="1:3" x14ac:dyDescent="0.55000000000000004">
      <c r="A1755" t="s">
        <v>4042</v>
      </c>
      <c r="B1755" t="s">
        <v>4043</v>
      </c>
      <c r="C1755" t="s">
        <v>132</v>
      </c>
    </row>
    <row r="1756" spans="1:3" x14ac:dyDescent="0.55000000000000004">
      <c r="A1756" t="s">
        <v>4044</v>
      </c>
      <c r="B1756" t="s">
        <v>4045</v>
      </c>
      <c r="C1756" t="s">
        <v>4046</v>
      </c>
    </row>
    <row r="1757" spans="1:3" x14ac:dyDescent="0.55000000000000004">
      <c r="A1757" t="s">
        <v>4047</v>
      </c>
      <c r="B1757" t="s">
        <v>4048</v>
      </c>
      <c r="C1757" t="s">
        <v>132</v>
      </c>
    </row>
    <row r="1758" spans="1:3" x14ac:dyDescent="0.55000000000000004">
      <c r="A1758" t="s">
        <v>4049</v>
      </c>
      <c r="B1758" t="s">
        <v>4050</v>
      </c>
      <c r="C1758" t="s">
        <v>4051</v>
      </c>
    </row>
    <row r="1759" spans="1:3" x14ac:dyDescent="0.55000000000000004">
      <c r="A1759" t="s">
        <v>4052</v>
      </c>
      <c r="B1759" t="s">
        <v>4053</v>
      </c>
      <c r="C1759" t="s">
        <v>132</v>
      </c>
    </row>
    <row r="1760" spans="1:3" x14ac:dyDescent="0.55000000000000004">
      <c r="A1760" t="s">
        <v>4054</v>
      </c>
      <c r="B1760" t="s">
        <v>4055</v>
      </c>
      <c r="C1760" t="s">
        <v>4041</v>
      </c>
    </row>
    <row r="1761" spans="1:3" x14ac:dyDescent="0.55000000000000004">
      <c r="A1761" t="s">
        <v>4056</v>
      </c>
      <c r="B1761" t="s">
        <v>4057</v>
      </c>
      <c r="C1761" t="s">
        <v>132</v>
      </c>
    </row>
    <row r="1762" spans="1:3" x14ac:dyDescent="0.55000000000000004">
      <c r="A1762" t="s">
        <v>4058</v>
      </c>
      <c r="B1762" t="s">
        <v>4059</v>
      </c>
      <c r="C1762" t="s">
        <v>4046</v>
      </c>
    </row>
    <row r="1763" spans="1:3" x14ac:dyDescent="0.55000000000000004">
      <c r="A1763" t="s">
        <v>4060</v>
      </c>
      <c r="B1763" t="s">
        <v>4061</v>
      </c>
      <c r="C1763" t="s">
        <v>132</v>
      </c>
    </row>
    <row r="1764" spans="1:3" x14ac:dyDescent="0.55000000000000004">
      <c r="A1764" t="s">
        <v>4062</v>
      </c>
      <c r="B1764" t="s">
        <v>4063</v>
      </c>
      <c r="C1764" t="s">
        <v>4051</v>
      </c>
    </row>
    <row r="1765" spans="1:3" x14ac:dyDescent="0.55000000000000004">
      <c r="A1765" t="s">
        <v>4064</v>
      </c>
      <c r="B1765" t="s">
        <v>4065</v>
      </c>
      <c r="C1765" t="s">
        <v>132</v>
      </c>
    </row>
    <row r="1766" spans="1:3" x14ac:dyDescent="0.55000000000000004">
      <c r="A1766" t="s">
        <v>4066</v>
      </c>
      <c r="B1766" t="s">
        <v>4067</v>
      </c>
      <c r="C1766" t="s">
        <v>4041</v>
      </c>
    </row>
    <row r="1767" spans="1:3" x14ac:dyDescent="0.55000000000000004">
      <c r="A1767" t="s">
        <v>4068</v>
      </c>
      <c r="B1767" t="s">
        <v>4069</v>
      </c>
      <c r="C1767" t="s">
        <v>132</v>
      </c>
    </row>
    <row r="1768" spans="1:3" x14ac:dyDescent="0.55000000000000004">
      <c r="A1768" t="s">
        <v>4070</v>
      </c>
      <c r="B1768" t="s">
        <v>4071</v>
      </c>
      <c r="C1768" t="s">
        <v>4046</v>
      </c>
    </row>
    <row r="1769" spans="1:3" x14ac:dyDescent="0.55000000000000004">
      <c r="A1769" t="s">
        <v>4072</v>
      </c>
      <c r="B1769" t="s">
        <v>4073</v>
      </c>
      <c r="C1769" t="s">
        <v>132</v>
      </c>
    </row>
    <row r="1770" spans="1:3" x14ac:dyDescent="0.55000000000000004">
      <c r="A1770" t="s">
        <v>4074</v>
      </c>
      <c r="B1770" t="s">
        <v>4075</v>
      </c>
      <c r="C1770" t="s">
        <v>4051</v>
      </c>
    </row>
    <row r="1771" spans="1:3" x14ac:dyDescent="0.55000000000000004">
      <c r="A1771" t="s">
        <v>4076</v>
      </c>
      <c r="B1771" t="s">
        <v>4077</v>
      </c>
      <c r="C1771" t="s">
        <v>132</v>
      </c>
    </row>
    <row r="1772" spans="1:3" x14ac:dyDescent="0.55000000000000004">
      <c r="A1772" t="s">
        <v>4078</v>
      </c>
      <c r="B1772" t="s">
        <v>4079</v>
      </c>
      <c r="C1772" t="s">
        <v>4041</v>
      </c>
    </row>
    <row r="1773" spans="1:3" x14ac:dyDescent="0.55000000000000004">
      <c r="A1773" t="s">
        <v>4080</v>
      </c>
      <c r="B1773" t="s">
        <v>4081</v>
      </c>
      <c r="C1773" t="s">
        <v>132</v>
      </c>
    </row>
    <row r="1774" spans="1:3" x14ac:dyDescent="0.55000000000000004">
      <c r="A1774" t="s">
        <v>4082</v>
      </c>
      <c r="B1774" t="s">
        <v>4083</v>
      </c>
      <c r="C1774" t="s">
        <v>4046</v>
      </c>
    </row>
    <row r="1775" spans="1:3" x14ac:dyDescent="0.55000000000000004">
      <c r="A1775" t="s">
        <v>4084</v>
      </c>
      <c r="B1775" t="s">
        <v>4085</v>
      </c>
      <c r="C1775" t="s">
        <v>132</v>
      </c>
    </row>
    <row r="1776" spans="1:3" x14ac:dyDescent="0.55000000000000004">
      <c r="A1776" t="s">
        <v>4086</v>
      </c>
      <c r="B1776" t="s">
        <v>4087</v>
      </c>
      <c r="C1776" t="s">
        <v>4041</v>
      </c>
    </row>
    <row r="1777" spans="1:3" x14ac:dyDescent="0.55000000000000004">
      <c r="A1777" t="s">
        <v>4088</v>
      </c>
      <c r="B1777" t="s">
        <v>4089</v>
      </c>
      <c r="C1777" t="s">
        <v>132</v>
      </c>
    </row>
    <row r="1778" spans="1:3" x14ac:dyDescent="0.55000000000000004">
      <c r="A1778" t="s">
        <v>4090</v>
      </c>
      <c r="B1778" t="s">
        <v>4091</v>
      </c>
      <c r="C1778" t="s">
        <v>4046</v>
      </c>
    </row>
    <row r="1779" spans="1:3" x14ac:dyDescent="0.55000000000000004">
      <c r="A1779" t="s">
        <v>4092</v>
      </c>
      <c r="B1779" t="s">
        <v>4093</v>
      </c>
      <c r="C1779" t="s">
        <v>132</v>
      </c>
    </row>
    <row r="1780" spans="1:3" x14ac:dyDescent="0.55000000000000004">
      <c r="A1780" t="s">
        <v>4094</v>
      </c>
      <c r="B1780" t="s">
        <v>4095</v>
      </c>
      <c r="C1780" t="s">
        <v>4051</v>
      </c>
    </row>
    <row r="1781" spans="1:3" x14ac:dyDescent="0.55000000000000004">
      <c r="A1781" t="s">
        <v>4096</v>
      </c>
      <c r="B1781" t="s">
        <v>4097</v>
      </c>
      <c r="C1781" t="s">
        <v>132</v>
      </c>
    </row>
    <row r="1782" spans="1:3" x14ac:dyDescent="0.55000000000000004">
      <c r="A1782" t="s">
        <v>4098</v>
      </c>
      <c r="B1782" t="s">
        <v>4099</v>
      </c>
      <c r="C1782" t="s">
        <v>4051</v>
      </c>
    </row>
    <row r="1783" spans="1:3" x14ac:dyDescent="0.55000000000000004">
      <c r="A1783" t="s">
        <v>4100</v>
      </c>
      <c r="B1783" t="s">
        <v>4101</v>
      </c>
      <c r="C1783" t="s">
        <v>132</v>
      </c>
    </row>
    <row r="1784" spans="1:3" x14ac:dyDescent="0.55000000000000004">
      <c r="A1784" t="s">
        <v>4102</v>
      </c>
      <c r="B1784" t="s">
        <v>4103</v>
      </c>
      <c r="C1784" t="s">
        <v>4104</v>
      </c>
    </row>
    <row r="1785" spans="1:3" x14ac:dyDescent="0.55000000000000004">
      <c r="A1785" t="s">
        <v>4105</v>
      </c>
      <c r="B1785" t="s">
        <v>4106</v>
      </c>
      <c r="C1785" t="s">
        <v>132</v>
      </c>
    </row>
    <row r="1786" spans="1:3" x14ac:dyDescent="0.55000000000000004">
      <c r="A1786" t="s">
        <v>4107</v>
      </c>
      <c r="B1786" t="s">
        <v>4108</v>
      </c>
      <c r="C1786" t="s">
        <v>4109</v>
      </c>
    </row>
    <row r="1787" spans="1:3" x14ac:dyDescent="0.55000000000000004">
      <c r="A1787" t="s">
        <v>4110</v>
      </c>
      <c r="B1787" t="s">
        <v>4111</v>
      </c>
      <c r="C1787" t="s">
        <v>132</v>
      </c>
    </row>
    <row r="1788" spans="1:3" x14ac:dyDescent="0.55000000000000004">
      <c r="A1788" t="s">
        <v>4112</v>
      </c>
      <c r="B1788" t="s">
        <v>4113</v>
      </c>
      <c r="C1788" t="s">
        <v>4104</v>
      </c>
    </row>
    <row r="1789" spans="1:3" x14ac:dyDescent="0.55000000000000004">
      <c r="A1789" t="s">
        <v>4114</v>
      </c>
      <c r="B1789" t="s">
        <v>4115</v>
      </c>
      <c r="C1789" t="s">
        <v>132</v>
      </c>
    </row>
    <row r="1790" spans="1:3" x14ac:dyDescent="0.55000000000000004">
      <c r="A1790" t="s">
        <v>4116</v>
      </c>
      <c r="B1790" t="s">
        <v>4117</v>
      </c>
      <c r="C1790" t="s">
        <v>4104</v>
      </c>
    </row>
    <row r="1791" spans="1:3" x14ac:dyDescent="0.55000000000000004">
      <c r="A1791" t="s">
        <v>4118</v>
      </c>
      <c r="B1791" t="s">
        <v>4119</v>
      </c>
      <c r="C1791" t="s">
        <v>132</v>
      </c>
    </row>
    <row r="1792" spans="1:3" x14ac:dyDescent="0.55000000000000004">
      <c r="A1792" t="s">
        <v>4120</v>
      </c>
      <c r="B1792" t="s">
        <v>4121</v>
      </c>
      <c r="C1792" t="s">
        <v>4104</v>
      </c>
    </row>
    <row r="1793" spans="1:3" x14ac:dyDescent="0.55000000000000004">
      <c r="A1793" t="s">
        <v>4122</v>
      </c>
      <c r="B1793" t="s">
        <v>4123</v>
      </c>
      <c r="C1793" t="s">
        <v>132</v>
      </c>
    </row>
    <row r="1794" spans="1:3" x14ac:dyDescent="0.55000000000000004">
      <c r="A1794" t="s">
        <v>4124</v>
      </c>
      <c r="B1794" t="s">
        <v>4125</v>
      </c>
      <c r="C1794" t="s">
        <v>4104</v>
      </c>
    </row>
    <row r="1795" spans="1:3" x14ac:dyDescent="0.55000000000000004">
      <c r="A1795" t="s">
        <v>4126</v>
      </c>
      <c r="B1795" t="s">
        <v>4127</v>
      </c>
      <c r="C1795" t="s">
        <v>132</v>
      </c>
    </row>
    <row r="1796" spans="1:3" x14ac:dyDescent="0.55000000000000004">
      <c r="A1796" t="s">
        <v>4128</v>
      </c>
      <c r="B1796" t="s">
        <v>4129</v>
      </c>
      <c r="C1796" t="s">
        <v>4109</v>
      </c>
    </row>
    <row r="1797" spans="1:3" x14ac:dyDescent="0.55000000000000004">
      <c r="A1797" t="s">
        <v>4130</v>
      </c>
      <c r="B1797" t="s">
        <v>4131</v>
      </c>
      <c r="C1797" t="s">
        <v>132</v>
      </c>
    </row>
    <row r="1798" spans="1:3" x14ac:dyDescent="0.55000000000000004">
      <c r="A1798" t="s">
        <v>4132</v>
      </c>
      <c r="B1798" t="s">
        <v>4133</v>
      </c>
      <c r="C1798" t="s">
        <v>4104</v>
      </c>
    </row>
    <row r="1799" spans="1:3" x14ac:dyDescent="0.55000000000000004">
      <c r="A1799" t="s">
        <v>4134</v>
      </c>
      <c r="B1799" t="s">
        <v>4135</v>
      </c>
      <c r="C1799" t="s">
        <v>132</v>
      </c>
    </row>
    <row r="1800" spans="1:3" x14ac:dyDescent="0.55000000000000004">
      <c r="A1800" t="s">
        <v>4136</v>
      </c>
      <c r="B1800" t="s">
        <v>4137</v>
      </c>
      <c r="C1800" t="s">
        <v>4104</v>
      </c>
    </row>
    <row r="1801" spans="1:3" x14ac:dyDescent="0.55000000000000004">
      <c r="A1801" t="s">
        <v>4138</v>
      </c>
      <c r="B1801" t="s">
        <v>4139</v>
      </c>
      <c r="C1801" t="s">
        <v>132</v>
      </c>
    </row>
    <row r="1802" spans="1:3" x14ac:dyDescent="0.55000000000000004">
      <c r="A1802" t="s">
        <v>4140</v>
      </c>
      <c r="B1802" t="s">
        <v>4141</v>
      </c>
      <c r="C1802" t="s">
        <v>4109</v>
      </c>
    </row>
    <row r="1803" spans="1:3" x14ac:dyDescent="0.55000000000000004">
      <c r="A1803" t="s">
        <v>4142</v>
      </c>
      <c r="B1803" t="s">
        <v>4143</v>
      </c>
      <c r="C1803" t="s">
        <v>132</v>
      </c>
    </row>
    <row r="1804" spans="1:3" x14ac:dyDescent="0.55000000000000004">
      <c r="A1804" t="s">
        <v>4144</v>
      </c>
      <c r="B1804" t="s">
        <v>4145</v>
      </c>
      <c r="C1804" t="s">
        <v>4146</v>
      </c>
    </row>
    <row r="1805" spans="1:3" x14ac:dyDescent="0.55000000000000004">
      <c r="A1805" t="s">
        <v>4147</v>
      </c>
      <c r="B1805" t="s">
        <v>4148</v>
      </c>
      <c r="C1805" t="s">
        <v>132</v>
      </c>
    </row>
    <row r="1806" spans="1:3" x14ac:dyDescent="0.55000000000000004">
      <c r="A1806" t="s">
        <v>4149</v>
      </c>
      <c r="B1806" t="s">
        <v>4150</v>
      </c>
      <c r="C1806" t="s">
        <v>4151</v>
      </c>
    </row>
    <row r="1807" spans="1:3" x14ac:dyDescent="0.55000000000000004">
      <c r="A1807" t="s">
        <v>4152</v>
      </c>
      <c r="B1807" t="s">
        <v>4153</v>
      </c>
      <c r="C1807" t="s">
        <v>132</v>
      </c>
    </row>
    <row r="1808" spans="1:3" x14ac:dyDescent="0.55000000000000004">
      <c r="A1808" t="s">
        <v>4154</v>
      </c>
      <c r="B1808" t="s">
        <v>4155</v>
      </c>
      <c r="C1808" t="s">
        <v>4146</v>
      </c>
    </row>
    <row r="1809" spans="1:3" x14ac:dyDescent="0.55000000000000004">
      <c r="A1809" t="s">
        <v>4156</v>
      </c>
      <c r="B1809" t="s">
        <v>4157</v>
      </c>
      <c r="C1809" t="s">
        <v>132</v>
      </c>
    </row>
    <row r="1810" spans="1:3" x14ac:dyDescent="0.55000000000000004">
      <c r="A1810" t="s">
        <v>4158</v>
      </c>
      <c r="B1810" t="s">
        <v>4159</v>
      </c>
      <c r="C1810" t="s">
        <v>4146</v>
      </c>
    </row>
    <row r="1811" spans="1:3" x14ac:dyDescent="0.55000000000000004">
      <c r="A1811" t="s">
        <v>4160</v>
      </c>
      <c r="B1811" t="s">
        <v>4161</v>
      </c>
      <c r="C1811" t="s">
        <v>132</v>
      </c>
    </row>
    <row r="1812" spans="1:3" x14ac:dyDescent="0.55000000000000004">
      <c r="A1812" t="s">
        <v>4162</v>
      </c>
      <c r="B1812" t="s">
        <v>4163</v>
      </c>
      <c r="C1812" t="s">
        <v>4151</v>
      </c>
    </row>
    <row r="1813" spans="1:3" x14ac:dyDescent="0.55000000000000004">
      <c r="A1813" t="s">
        <v>4164</v>
      </c>
      <c r="B1813" t="s">
        <v>4165</v>
      </c>
      <c r="C1813" t="s">
        <v>132</v>
      </c>
    </row>
    <row r="1814" spans="1:3" x14ac:dyDescent="0.55000000000000004">
      <c r="A1814" t="s">
        <v>4166</v>
      </c>
      <c r="B1814" t="s">
        <v>4167</v>
      </c>
      <c r="C1814" t="s">
        <v>4168</v>
      </c>
    </row>
    <row r="1815" spans="1:3" x14ac:dyDescent="0.55000000000000004">
      <c r="A1815" t="s">
        <v>4169</v>
      </c>
      <c r="B1815" t="s">
        <v>4170</v>
      </c>
      <c r="C1815" t="s">
        <v>132</v>
      </c>
    </row>
    <row r="1816" spans="1:3" x14ac:dyDescent="0.55000000000000004">
      <c r="A1816" t="s">
        <v>4171</v>
      </c>
      <c r="B1816" t="s">
        <v>4172</v>
      </c>
      <c r="C1816" t="s">
        <v>4173</v>
      </c>
    </row>
    <row r="1817" spans="1:3" x14ac:dyDescent="0.55000000000000004">
      <c r="A1817" t="s">
        <v>4174</v>
      </c>
      <c r="B1817" t="s">
        <v>4175</v>
      </c>
      <c r="C1817" t="s">
        <v>132</v>
      </c>
    </row>
    <row r="1818" spans="1:3" x14ac:dyDescent="0.55000000000000004">
      <c r="A1818" t="s">
        <v>4176</v>
      </c>
      <c r="B1818" t="s">
        <v>4177</v>
      </c>
      <c r="C1818" t="s">
        <v>4168</v>
      </c>
    </row>
    <row r="1819" spans="1:3" x14ac:dyDescent="0.55000000000000004">
      <c r="A1819" t="s">
        <v>4178</v>
      </c>
      <c r="B1819" t="s">
        <v>4179</v>
      </c>
      <c r="C1819" t="s">
        <v>132</v>
      </c>
    </row>
    <row r="1820" spans="1:3" x14ac:dyDescent="0.55000000000000004">
      <c r="A1820" t="s">
        <v>4180</v>
      </c>
      <c r="B1820" t="s">
        <v>4181</v>
      </c>
      <c r="C1820" t="s">
        <v>4173</v>
      </c>
    </row>
    <row r="1821" spans="1:3" x14ac:dyDescent="0.55000000000000004">
      <c r="A1821" t="s">
        <v>4182</v>
      </c>
      <c r="B1821" t="s">
        <v>4183</v>
      </c>
      <c r="C1821" t="s">
        <v>132</v>
      </c>
    </row>
    <row r="1822" spans="1:3" x14ac:dyDescent="0.55000000000000004">
      <c r="A1822" t="s">
        <v>4184</v>
      </c>
      <c r="B1822" t="s">
        <v>4185</v>
      </c>
      <c r="C1822" t="s">
        <v>4168</v>
      </c>
    </row>
    <row r="1823" spans="1:3" x14ac:dyDescent="0.55000000000000004">
      <c r="A1823" t="s">
        <v>4186</v>
      </c>
      <c r="B1823" t="s">
        <v>4187</v>
      </c>
      <c r="C1823" t="s">
        <v>132</v>
      </c>
    </row>
    <row r="1824" spans="1:3" x14ac:dyDescent="0.55000000000000004">
      <c r="A1824" t="s">
        <v>4188</v>
      </c>
      <c r="B1824" t="s">
        <v>4189</v>
      </c>
      <c r="C1824" t="s">
        <v>4173</v>
      </c>
    </row>
    <row r="1825" spans="1:3" x14ac:dyDescent="0.55000000000000004">
      <c r="A1825" t="s">
        <v>4190</v>
      </c>
      <c r="B1825" t="s">
        <v>4191</v>
      </c>
      <c r="C1825" t="s">
        <v>132</v>
      </c>
    </row>
    <row r="1826" spans="1:3" x14ac:dyDescent="0.55000000000000004">
      <c r="A1826" t="s">
        <v>4192</v>
      </c>
      <c r="B1826" t="s">
        <v>4193</v>
      </c>
      <c r="C1826" t="s">
        <v>4168</v>
      </c>
    </row>
    <row r="1827" spans="1:3" x14ac:dyDescent="0.55000000000000004">
      <c r="A1827" t="s">
        <v>4194</v>
      </c>
      <c r="B1827" t="s">
        <v>4195</v>
      </c>
      <c r="C1827" t="s">
        <v>132</v>
      </c>
    </row>
    <row r="1828" spans="1:3" x14ac:dyDescent="0.55000000000000004">
      <c r="A1828" t="s">
        <v>4196</v>
      </c>
      <c r="B1828" t="s">
        <v>4197</v>
      </c>
      <c r="C1828" t="s">
        <v>4173</v>
      </c>
    </row>
    <row r="1829" spans="1:3" x14ac:dyDescent="0.55000000000000004">
      <c r="A1829" t="s">
        <v>4198</v>
      </c>
      <c r="B1829" t="s">
        <v>4199</v>
      </c>
      <c r="C1829" t="s">
        <v>132</v>
      </c>
    </row>
    <row r="1830" spans="1:3" x14ac:dyDescent="0.55000000000000004">
      <c r="A1830" t="s">
        <v>4200</v>
      </c>
      <c r="B1830" t="s">
        <v>4201</v>
      </c>
      <c r="C1830" t="s">
        <v>4202</v>
      </c>
    </row>
    <row r="1831" spans="1:3" x14ac:dyDescent="0.55000000000000004">
      <c r="A1831" t="s">
        <v>4203</v>
      </c>
      <c r="B1831" t="s">
        <v>4204</v>
      </c>
      <c r="C1831" t="s">
        <v>132</v>
      </c>
    </row>
    <row r="1832" spans="1:3" x14ac:dyDescent="0.55000000000000004">
      <c r="A1832" t="s">
        <v>4205</v>
      </c>
      <c r="B1832" t="s">
        <v>4206</v>
      </c>
      <c r="C1832" t="s">
        <v>4207</v>
      </c>
    </row>
    <row r="1833" spans="1:3" x14ac:dyDescent="0.55000000000000004">
      <c r="A1833" t="s">
        <v>4208</v>
      </c>
      <c r="B1833" t="s">
        <v>4209</v>
      </c>
      <c r="C1833" t="s">
        <v>132</v>
      </c>
    </row>
    <row r="1834" spans="1:3" x14ac:dyDescent="0.55000000000000004">
      <c r="A1834" t="s">
        <v>4210</v>
      </c>
      <c r="B1834" t="s">
        <v>4211</v>
      </c>
      <c r="C1834" t="s">
        <v>4202</v>
      </c>
    </row>
    <row r="1835" spans="1:3" x14ac:dyDescent="0.55000000000000004">
      <c r="A1835" t="s">
        <v>4212</v>
      </c>
      <c r="B1835" t="s">
        <v>4213</v>
      </c>
      <c r="C1835" t="s">
        <v>132</v>
      </c>
    </row>
    <row r="1836" spans="1:3" x14ac:dyDescent="0.55000000000000004">
      <c r="A1836" t="s">
        <v>4214</v>
      </c>
      <c r="B1836" t="s">
        <v>4215</v>
      </c>
      <c r="C1836" t="s">
        <v>4207</v>
      </c>
    </row>
    <row r="1837" spans="1:3" x14ac:dyDescent="0.55000000000000004">
      <c r="A1837" t="s">
        <v>4216</v>
      </c>
      <c r="B1837" t="s">
        <v>4217</v>
      </c>
      <c r="C1837" t="s">
        <v>132</v>
      </c>
    </row>
    <row r="1838" spans="1:3" x14ac:dyDescent="0.55000000000000004">
      <c r="A1838" t="s">
        <v>4218</v>
      </c>
      <c r="B1838" t="s">
        <v>4219</v>
      </c>
      <c r="C1838" t="s">
        <v>4202</v>
      </c>
    </row>
    <row r="1839" spans="1:3" x14ac:dyDescent="0.55000000000000004">
      <c r="A1839" t="s">
        <v>4220</v>
      </c>
      <c r="B1839" t="s">
        <v>4221</v>
      </c>
      <c r="C1839" t="s">
        <v>132</v>
      </c>
    </row>
    <row r="1840" spans="1:3" x14ac:dyDescent="0.55000000000000004">
      <c r="A1840" t="s">
        <v>4222</v>
      </c>
      <c r="B1840" t="s">
        <v>4223</v>
      </c>
      <c r="C1840" t="s">
        <v>4207</v>
      </c>
    </row>
    <row r="1841" spans="1:3" x14ac:dyDescent="0.55000000000000004">
      <c r="A1841" t="s">
        <v>4224</v>
      </c>
      <c r="B1841" t="s">
        <v>4225</v>
      </c>
      <c r="C1841" t="s">
        <v>132</v>
      </c>
    </row>
    <row r="1842" spans="1:3" x14ac:dyDescent="0.55000000000000004">
      <c r="A1842" t="s">
        <v>4226</v>
      </c>
      <c r="B1842" t="s">
        <v>4227</v>
      </c>
      <c r="C1842" t="s">
        <v>4202</v>
      </c>
    </row>
    <row r="1843" spans="1:3" x14ac:dyDescent="0.55000000000000004">
      <c r="A1843" t="s">
        <v>4228</v>
      </c>
      <c r="B1843" t="s">
        <v>4229</v>
      </c>
      <c r="C1843" t="s">
        <v>132</v>
      </c>
    </row>
    <row r="1844" spans="1:3" x14ac:dyDescent="0.55000000000000004">
      <c r="A1844" t="s">
        <v>4230</v>
      </c>
      <c r="B1844" t="s">
        <v>4231</v>
      </c>
      <c r="C1844" t="s">
        <v>4207</v>
      </c>
    </row>
    <row r="1845" spans="1:3" x14ac:dyDescent="0.55000000000000004">
      <c r="A1845" t="s">
        <v>4232</v>
      </c>
      <c r="B1845" t="s">
        <v>4233</v>
      </c>
      <c r="C1845" t="s">
        <v>132</v>
      </c>
    </row>
    <row r="1846" spans="1:3" x14ac:dyDescent="0.55000000000000004">
      <c r="A1846" t="s">
        <v>4234</v>
      </c>
      <c r="B1846" t="s">
        <v>4235</v>
      </c>
      <c r="C1846" t="s">
        <v>4236</v>
      </c>
    </row>
    <row r="1847" spans="1:3" x14ac:dyDescent="0.55000000000000004">
      <c r="A1847" t="s">
        <v>4237</v>
      </c>
      <c r="B1847" t="s">
        <v>4238</v>
      </c>
      <c r="C1847" t="s">
        <v>132</v>
      </c>
    </row>
    <row r="1848" spans="1:3" x14ac:dyDescent="0.55000000000000004">
      <c r="A1848" t="s">
        <v>4239</v>
      </c>
      <c r="B1848" t="s">
        <v>4240</v>
      </c>
      <c r="C1848" t="s">
        <v>4236</v>
      </c>
    </row>
    <row r="1849" spans="1:3" x14ac:dyDescent="0.55000000000000004">
      <c r="A1849" t="s">
        <v>4241</v>
      </c>
      <c r="B1849" t="s">
        <v>4242</v>
      </c>
      <c r="C1849" t="s">
        <v>132</v>
      </c>
    </row>
    <row r="1850" spans="1:3" x14ac:dyDescent="0.55000000000000004">
      <c r="A1850" t="s">
        <v>4243</v>
      </c>
      <c r="B1850" t="s">
        <v>4244</v>
      </c>
      <c r="C1850" t="s">
        <v>4236</v>
      </c>
    </row>
    <row r="1851" spans="1:3" x14ac:dyDescent="0.55000000000000004">
      <c r="A1851" t="s">
        <v>4245</v>
      </c>
      <c r="B1851" t="s">
        <v>4246</v>
      </c>
      <c r="C1851" t="s">
        <v>132</v>
      </c>
    </row>
    <row r="1852" spans="1:3" x14ac:dyDescent="0.55000000000000004">
      <c r="A1852" t="s">
        <v>4247</v>
      </c>
      <c r="B1852" t="s">
        <v>4248</v>
      </c>
      <c r="C1852" t="s">
        <v>4249</v>
      </c>
    </row>
    <row r="1853" spans="1:3" x14ac:dyDescent="0.55000000000000004">
      <c r="A1853" t="s">
        <v>4250</v>
      </c>
      <c r="B1853" t="s">
        <v>4251</v>
      </c>
      <c r="C1853" t="s">
        <v>132</v>
      </c>
    </row>
    <row r="1854" spans="1:3" x14ac:dyDescent="0.55000000000000004">
      <c r="A1854" t="s">
        <v>4252</v>
      </c>
      <c r="B1854" t="s">
        <v>4253</v>
      </c>
      <c r="C1854" t="s">
        <v>4254</v>
      </c>
    </row>
    <row r="1855" spans="1:3" x14ac:dyDescent="0.55000000000000004">
      <c r="A1855" t="s">
        <v>4255</v>
      </c>
      <c r="B1855" t="s">
        <v>4256</v>
      </c>
      <c r="C1855" t="s">
        <v>132</v>
      </c>
    </row>
    <row r="1856" spans="1:3" x14ac:dyDescent="0.55000000000000004">
      <c r="A1856" t="s">
        <v>4257</v>
      </c>
      <c r="B1856" t="s">
        <v>4258</v>
      </c>
      <c r="C1856" t="s">
        <v>4254</v>
      </c>
    </row>
    <row r="1857" spans="1:3" x14ac:dyDescent="0.55000000000000004">
      <c r="A1857" t="s">
        <v>4259</v>
      </c>
      <c r="B1857" t="s">
        <v>4260</v>
      </c>
      <c r="C1857" t="s">
        <v>132</v>
      </c>
    </row>
    <row r="1858" spans="1:3" x14ac:dyDescent="0.55000000000000004">
      <c r="A1858" t="s">
        <v>4261</v>
      </c>
      <c r="B1858" t="s">
        <v>4262</v>
      </c>
      <c r="C1858" t="s">
        <v>4249</v>
      </c>
    </row>
    <row r="1859" spans="1:3" x14ac:dyDescent="0.55000000000000004">
      <c r="A1859" t="s">
        <v>4263</v>
      </c>
      <c r="B1859" t="s">
        <v>4264</v>
      </c>
      <c r="C1859" t="s">
        <v>132</v>
      </c>
    </row>
    <row r="1860" spans="1:3" x14ac:dyDescent="0.55000000000000004">
      <c r="A1860" t="s">
        <v>4265</v>
      </c>
      <c r="B1860" t="s">
        <v>4266</v>
      </c>
      <c r="C1860" t="s">
        <v>4254</v>
      </c>
    </row>
    <row r="1861" spans="1:3" x14ac:dyDescent="0.55000000000000004">
      <c r="A1861" t="s">
        <v>4267</v>
      </c>
      <c r="B1861" t="s">
        <v>4268</v>
      </c>
      <c r="C1861" t="s">
        <v>132</v>
      </c>
    </row>
    <row r="1862" spans="1:3" x14ac:dyDescent="0.55000000000000004">
      <c r="A1862" t="s">
        <v>4269</v>
      </c>
      <c r="B1862" t="s">
        <v>4270</v>
      </c>
      <c r="C1862" t="s">
        <v>4249</v>
      </c>
    </row>
    <row r="1863" spans="1:3" x14ac:dyDescent="0.55000000000000004">
      <c r="A1863" t="s">
        <v>4271</v>
      </c>
      <c r="B1863" t="s">
        <v>4272</v>
      </c>
      <c r="C1863" t="s">
        <v>132</v>
      </c>
    </row>
    <row r="1864" spans="1:3" x14ac:dyDescent="0.55000000000000004">
      <c r="A1864" t="s">
        <v>4273</v>
      </c>
      <c r="B1864" t="s">
        <v>4274</v>
      </c>
      <c r="C1864" t="s">
        <v>4254</v>
      </c>
    </row>
    <row r="1865" spans="1:3" x14ac:dyDescent="0.55000000000000004">
      <c r="A1865" t="s">
        <v>4275</v>
      </c>
      <c r="B1865" t="s">
        <v>4276</v>
      </c>
      <c r="C1865" t="s">
        <v>132</v>
      </c>
    </row>
    <row r="1866" spans="1:3" x14ac:dyDescent="0.55000000000000004">
      <c r="A1866" t="s">
        <v>4277</v>
      </c>
      <c r="B1866" t="s">
        <v>4278</v>
      </c>
      <c r="C1866" t="s">
        <v>4249</v>
      </c>
    </row>
    <row r="1867" spans="1:3" x14ac:dyDescent="0.55000000000000004">
      <c r="A1867" t="s">
        <v>4279</v>
      </c>
      <c r="B1867" t="s">
        <v>4280</v>
      </c>
      <c r="C1867" t="s">
        <v>132</v>
      </c>
    </row>
    <row r="1868" spans="1:3" x14ac:dyDescent="0.55000000000000004">
      <c r="A1868" t="s">
        <v>4281</v>
      </c>
      <c r="B1868" t="s">
        <v>4282</v>
      </c>
      <c r="C1868" t="s">
        <v>4254</v>
      </c>
    </row>
    <row r="1869" spans="1:3" x14ac:dyDescent="0.55000000000000004">
      <c r="A1869" t="s">
        <v>4283</v>
      </c>
      <c r="B1869" t="s">
        <v>4284</v>
      </c>
      <c r="C1869" t="s">
        <v>132</v>
      </c>
    </row>
    <row r="1870" spans="1:3" x14ac:dyDescent="0.55000000000000004">
      <c r="A1870" t="s">
        <v>4285</v>
      </c>
      <c r="B1870" t="s">
        <v>4286</v>
      </c>
      <c r="C1870" t="s">
        <v>4287</v>
      </c>
    </row>
    <row r="1871" spans="1:3" x14ac:dyDescent="0.55000000000000004">
      <c r="A1871" t="s">
        <v>4288</v>
      </c>
      <c r="B1871" t="s">
        <v>4289</v>
      </c>
      <c r="C1871" t="s">
        <v>132</v>
      </c>
    </row>
    <row r="1872" spans="1:3" x14ac:dyDescent="0.55000000000000004">
      <c r="A1872" t="s">
        <v>4290</v>
      </c>
      <c r="B1872" t="s">
        <v>4291</v>
      </c>
      <c r="C1872" t="s">
        <v>4287</v>
      </c>
    </row>
    <row r="1873" spans="1:3" x14ac:dyDescent="0.55000000000000004">
      <c r="A1873" t="s">
        <v>4292</v>
      </c>
      <c r="B1873" t="s">
        <v>4293</v>
      </c>
      <c r="C1873" t="s">
        <v>132</v>
      </c>
    </row>
    <row r="1874" spans="1:3" x14ac:dyDescent="0.55000000000000004">
      <c r="A1874" t="s">
        <v>4294</v>
      </c>
      <c r="B1874" t="s">
        <v>4295</v>
      </c>
      <c r="C1874" t="s">
        <v>4287</v>
      </c>
    </row>
    <row r="1875" spans="1:3" x14ac:dyDescent="0.55000000000000004">
      <c r="A1875" t="s">
        <v>4296</v>
      </c>
      <c r="B1875" t="s">
        <v>4297</v>
      </c>
      <c r="C1875" t="s">
        <v>132</v>
      </c>
    </row>
    <row r="1876" spans="1:3" x14ac:dyDescent="0.55000000000000004">
      <c r="A1876" t="s">
        <v>4298</v>
      </c>
      <c r="B1876" t="s">
        <v>4299</v>
      </c>
      <c r="C1876" t="s">
        <v>4287</v>
      </c>
    </row>
    <row r="1877" spans="1:3" x14ac:dyDescent="0.55000000000000004">
      <c r="A1877" t="s">
        <v>4300</v>
      </c>
      <c r="B1877" t="s">
        <v>4301</v>
      </c>
      <c r="C1877" t="s">
        <v>132</v>
      </c>
    </row>
    <row r="1878" spans="1:3" x14ac:dyDescent="0.55000000000000004">
      <c r="A1878" t="s">
        <v>4302</v>
      </c>
      <c r="B1878" t="s">
        <v>4303</v>
      </c>
      <c r="C1878" t="s">
        <v>4287</v>
      </c>
    </row>
    <row r="1879" spans="1:3" x14ac:dyDescent="0.55000000000000004">
      <c r="A1879" t="s">
        <v>4304</v>
      </c>
      <c r="B1879" t="s">
        <v>4305</v>
      </c>
      <c r="C1879" t="s">
        <v>132</v>
      </c>
    </row>
    <row r="1880" spans="1:3" x14ac:dyDescent="0.55000000000000004">
      <c r="A1880" t="s">
        <v>4306</v>
      </c>
      <c r="B1880" t="s">
        <v>4307</v>
      </c>
      <c r="C1880" t="s">
        <v>4308</v>
      </c>
    </row>
    <row r="1881" spans="1:3" x14ac:dyDescent="0.55000000000000004">
      <c r="A1881" t="s">
        <v>4309</v>
      </c>
      <c r="B1881" t="s">
        <v>4310</v>
      </c>
      <c r="C1881" t="s">
        <v>132</v>
      </c>
    </row>
    <row r="1882" spans="1:3" x14ac:dyDescent="0.55000000000000004">
      <c r="A1882" t="s">
        <v>4311</v>
      </c>
      <c r="B1882" t="s">
        <v>4312</v>
      </c>
      <c r="C1882" t="s">
        <v>4308</v>
      </c>
    </row>
    <row r="1883" spans="1:3" x14ac:dyDescent="0.55000000000000004">
      <c r="A1883" t="s">
        <v>4313</v>
      </c>
      <c r="B1883" t="s">
        <v>4314</v>
      </c>
      <c r="C1883" t="s">
        <v>132</v>
      </c>
    </row>
    <row r="1884" spans="1:3" x14ac:dyDescent="0.55000000000000004">
      <c r="A1884" t="s">
        <v>4315</v>
      </c>
      <c r="B1884" t="s">
        <v>4316</v>
      </c>
      <c r="C1884" t="s">
        <v>4308</v>
      </c>
    </row>
    <row r="1885" spans="1:3" x14ac:dyDescent="0.55000000000000004">
      <c r="A1885" t="s">
        <v>4317</v>
      </c>
      <c r="B1885" t="s">
        <v>4318</v>
      </c>
      <c r="C1885" t="s">
        <v>132</v>
      </c>
    </row>
    <row r="1886" spans="1:3" x14ac:dyDescent="0.55000000000000004">
      <c r="A1886" t="s">
        <v>4319</v>
      </c>
      <c r="B1886" t="s">
        <v>4320</v>
      </c>
      <c r="C1886" t="s">
        <v>4308</v>
      </c>
    </row>
    <row r="1887" spans="1:3" x14ac:dyDescent="0.55000000000000004">
      <c r="A1887" t="s">
        <v>4321</v>
      </c>
      <c r="B1887" t="s">
        <v>4322</v>
      </c>
      <c r="C1887" t="s">
        <v>132</v>
      </c>
    </row>
    <row r="1888" spans="1:3" x14ac:dyDescent="0.55000000000000004">
      <c r="A1888" t="s">
        <v>4323</v>
      </c>
      <c r="B1888" t="s">
        <v>4324</v>
      </c>
      <c r="C1888" t="s">
        <v>4325</v>
      </c>
    </row>
    <row r="1889" spans="1:3" x14ac:dyDescent="0.55000000000000004">
      <c r="A1889" t="s">
        <v>4326</v>
      </c>
      <c r="B1889" t="s">
        <v>4327</v>
      </c>
      <c r="C1889" t="s">
        <v>132</v>
      </c>
    </row>
    <row r="1890" spans="1:3" x14ac:dyDescent="0.55000000000000004">
      <c r="A1890" t="s">
        <v>4328</v>
      </c>
      <c r="B1890" t="s">
        <v>4329</v>
      </c>
      <c r="C1890" t="s">
        <v>4330</v>
      </c>
    </row>
    <row r="1891" spans="1:3" x14ac:dyDescent="0.55000000000000004">
      <c r="A1891" t="s">
        <v>4331</v>
      </c>
      <c r="B1891" t="s">
        <v>4332</v>
      </c>
      <c r="C1891" t="s">
        <v>132</v>
      </c>
    </row>
    <row r="1892" spans="1:3" x14ac:dyDescent="0.55000000000000004">
      <c r="A1892" t="s">
        <v>4333</v>
      </c>
      <c r="B1892" t="s">
        <v>4334</v>
      </c>
      <c r="C1892" t="s">
        <v>4335</v>
      </c>
    </row>
    <row r="1893" spans="1:3" x14ac:dyDescent="0.55000000000000004">
      <c r="A1893" t="s">
        <v>4336</v>
      </c>
      <c r="B1893" t="s">
        <v>4337</v>
      </c>
      <c r="C1893" t="s">
        <v>132</v>
      </c>
    </row>
    <row r="1894" spans="1:3" x14ac:dyDescent="0.55000000000000004">
      <c r="A1894" t="s">
        <v>4338</v>
      </c>
      <c r="B1894" t="s">
        <v>4339</v>
      </c>
      <c r="C1894" t="s">
        <v>4325</v>
      </c>
    </row>
    <row r="1895" spans="1:3" x14ac:dyDescent="0.55000000000000004">
      <c r="A1895" t="s">
        <v>4340</v>
      </c>
      <c r="B1895" t="s">
        <v>4341</v>
      </c>
      <c r="C1895" t="s">
        <v>132</v>
      </c>
    </row>
    <row r="1896" spans="1:3" x14ac:dyDescent="0.55000000000000004">
      <c r="A1896" t="s">
        <v>4342</v>
      </c>
      <c r="B1896" t="s">
        <v>4343</v>
      </c>
      <c r="C1896" t="s">
        <v>4330</v>
      </c>
    </row>
    <row r="1897" spans="1:3" x14ac:dyDescent="0.55000000000000004">
      <c r="A1897" t="s">
        <v>4344</v>
      </c>
      <c r="B1897" t="s">
        <v>4345</v>
      </c>
      <c r="C1897" t="s">
        <v>132</v>
      </c>
    </row>
    <row r="1898" spans="1:3" x14ac:dyDescent="0.55000000000000004">
      <c r="A1898" t="s">
        <v>4346</v>
      </c>
      <c r="B1898" t="s">
        <v>4347</v>
      </c>
      <c r="C1898" t="s">
        <v>4335</v>
      </c>
    </row>
    <row r="1899" spans="1:3" x14ac:dyDescent="0.55000000000000004">
      <c r="A1899" t="s">
        <v>4348</v>
      </c>
      <c r="B1899" t="s">
        <v>4349</v>
      </c>
      <c r="C1899" t="s">
        <v>132</v>
      </c>
    </row>
    <row r="1900" spans="1:3" x14ac:dyDescent="0.55000000000000004">
      <c r="A1900" t="s">
        <v>4350</v>
      </c>
      <c r="B1900" t="s">
        <v>4351</v>
      </c>
      <c r="C1900" t="s">
        <v>4325</v>
      </c>
    </row>
    <row r="1901" spans="1:3" x14ac:dyDescent="0.55000000000000004">
      <c r="A1901" t="s">
        <v>4352</v>
      </c>
      <c r="B1901" t="s">
        <v>4353</v>
      </c>
      <c r="C1901" t="s">
        <v>132</v>
      </c>
    </row>
    <row r="1902" spans="1:3" x14ac:dyDescent="0.55000000000000004">
      <c r="A1902" t="s">
        <v>4354</v>
      </c>
      <c r="B1902" t="s">
        <v>4355</v>
      </c>
      <c r="C1902" t="s">
        <v>4330</v>
      </c>
    </row>
    <row r="1903" spans="1:3" x14ac:dyDescent="0.55000000000000004">
      <c r="A1903" t="s">
        <v>4356</v>
      </c>
      <c r="B1903" t="s">
        <v>4357</v>
      </c>
      <c r="C1903" t="s">
        <v>132</v>
      </c>
    </row>
    <row r="1904" spans="1:3" x14ac:dyDescent="0.55000000000000004">
      <c r="A1904" t="s">
        <v>4358</v>
      </c>
      <c r="B1904" t="s">
        <v>4359</v>
      </c>
      <c r="C1904" t="s">
        <v>4335</v>
      </c>
    </row>
    <row r="1905" spans="1:3" x14ac:dyDescent="0.55000000000000004">
      <c r="A1905" t="s">
        <v>4360</v>
      </c>
      <c r="B1905" t="s">
        <v>4361</v>
      </c>
      <c r="C1905" t="s">
        <v>132</v>
      </c>
    </row>
    <row r="1906" spans="1:3" x14ac:dyDescent="0.55000000000000004">
      <c r="A1906" t="s">
        <v>4362</v>
      </c>
      <c r="B1906" t="s">
        <v>4363</v>
      </c>
      <c r="C1906" t="s">
        <v>4325</v>
      </c>
    </row>
    <row r="1907" spans="1:3" x14ac:dyDescent="0.55000000000000004">
      <c r="A1907" t="s">
        <v>4364</v>
      </c>
      <c r="B1907" t="s">
        <v>4365</v>
      </c>
      <c r="C1907" t="s">
        <v>132</v>
      </c>
    </row>
    <row r="1908" spans="1:3" x14ac:dyDescent="0.55000000000000004">
      <c r="A1908" t="s">
        <v>4366</v>
      </c>
      <c r="B1908" t="s">
        <v>4367</v>
      </c>
      <c r="C1908" t="s">
        <v>4330</v>
      </c>
    </row>
    <row r="1909" spans="1:3" x14ac:dyDescent="0.55000000000000004">
      <c r="A1909" t="s">
        <v>4368</v>
      </c>
      <c r="B1909" t="s">
        <v>4369</v>
      </c>
      <c r="C1909" t="s">
        <v>132</v>
      </c>
    </row>
    <row r="1910" spans="1:3" x14ac:dyDescent="0.55000000000000004">
      <c r="A1910" t="s">
        <v>4370</v>
      </c>
      <c r="B1910" t="s">
        <v>4371</v>
      </c>
      <c r="C1910" t="s">
        <v>4335</v>
      </c>
    </row>
    <row r="1911" spans="1:3" x14ac:dyDescent="0.55000000000000004">
      <c r="A1911" t="s">
        <v>4372</v>
      </c>
      <c r="B1911" t="s">
        <v>4373</v>
      </c>
      <c r="C1911" t="s">
        <v>132</v>
      </c>
    </row>
    <row r="1912" spans="1:3" x14ac:dyDescent="0.55000000000000004">
      <c r="A1912" t="s">
        <v>4374</v>
      </c>
      <c r="B1912" t="s">
        <v>4375</v>
      </c>
      <c r="C1912" t="s">
        <v>4325</v>
      </c>
    </row>
    <row r="1913" spans="1:3" x14ac:dyDescent="0.55000000000000004">
      <c r="A1913" t="s">
        <v>4376</v>
      </c>
      <c r="B1913" t="s">
        <v>4377</v>
      </c>
      <c r="C1913" t="s">
        <v>132</v>
      </c>
    </row>
    <row r="1914" spans="1:3" x14ac:dyDescent="0.55000000000000004">
      <c r="A1914" t="s">
        <v>4378</v>
      </c>
      <c r="B1914" t="s">
        <v>4379</v>
      </c>
      <c r="C1914" t="s">
        <v>4330</v>
      </c>
    </row>
    <row r="1915" spans="1:3" x14ac:dyDescent="0.55000000000000004">
      <c r="A1915" t="s">
        <v>4380</v>
      </c>
      <c r="B1915" t="s">
        <v>4381</v>
      </c>
      <c r="C1915" t="s">
        <v>132</v>
      </c>
    </row>
    <row r="1916" spans="1:3" x14ac:dyDescent="0.55000000000000004">
      <c r="A1916" t="s">
        <v>4382</v>
      </c>
      <c r="B1916" t="s">
        <v>4383</v>
      </c>
      <c r="C1916" t="s">
        <v>4384</v>
      </c>
    </row>
    <row r="1917" spans="1:3" x14ac:dyDescent="0.55000000000000004">
      <c r="A1917" t="s">
        <v>4385</v>
      </c>
      <c r="B1917" t="s">
        <v>4386</v>
      </c>
      <c r="C1917" t="s">
        <v>132</v>
      </c>
    </row>
    <row r="1918" spans="1:3" x14ac:dyDescent="0.55000000000000004">
      <c r="A1918" t="s">
        <v>4387</v>
      </c>
      <c r="B1918" t="s">
        <v>4388</v>
      </c>
      <c r="C1918" t="s">
        <v>4389</v>
      </c>
    </row>
    <row r="1919" spans="1:3" x14ac:dyDescent="0.55000000000000004">
      <c r="A1919" t="s">
        <v>4390</v>
      </c>
      <c r="B1919" t="s">
        <v>4391</v>
      </c>
      <c r="C1919" t="s">
        <v>132</v>
      </c>
    </row>
    <row r="1920" spans="1:3" x14ac:dyDescent="0.55000000000000004">
      <c r="A1920" t="s">
        <v>4392</v>
      </c>
      <c r="B1920" t="s">
        <v>4393</v>
      </c>
      <c r="C1920" t="s">
        <v>4384</v>
      </c>
    </row>
    <row r="1921" spans="1:3" x14ac:dyDescent="0.55000000000000004">
      <c r="A1921" t="s">
        <v>4394</v>
      </c>
      <c r="B1921" t="s">
        <v>4395</v>
      </c>
      <c r="C1921" t="s">
        <v>132</v>
      </c>
    </row>
    <row r="1922" spans="1:3" x14ac:dyDescent="0.55000000000000004">
      <c r="A1922" t="s">
        <v>4396</v>
      </c>
      <c r="B1922" t="s">
        <v>4397</v>
      </c>
      <c r="C1922" t="s">
        <v>4389</v>
      </c>
    </row>
    <row r="1923" spans="1:3" x14ac:dyDescent="0.55000000000000004">
      <c r="A1923" t="s">
        <v>4398</v>
      </c>
      <c r="B1923" t="s">
        <v>4399</v>
      </c>
      <c r="C1923" t="s">
        <v>132</v>
      </c>
    </row>
    <row r="1924" spans="1:3" x14ac:dyDescent="0.55000000000000004">
      <c r="A1924" t="s">
        <v>4400</v>
      </c>
      <c r="B1924" t="s">
        <v>4401</v>
      </c>
      <c r="C1924" t="s">
        <v>4389</v>
      </c>
    </row>
    <row r="1925" spans="1:3" x14ac:dyDescent="0.55000000000000004">
      <c r="A1925" t="s">
        <v>4402</v>
      </c>
      <c r="B1925" t="s">
        <v>4403</v>
      </c>
      <c r="C1925" t="s">
        <v>132</v>
      </c>
    </row>
    <row r="1926" spans="1:3" x14ac:dyDescent="0.55000000000000004">
      <c r="A1926" t="s">
        <v>4404</v>
      </c>
      <c r="B1926" t="s">
        <v>4405</v>
      </c>
      <c r="C1926" t="s">
        <v>4389</v>
      </c>
    </row>
    <row r="1927" spans="1:3" x14ac:dyDescent="0.55000000000000004">
      <c r="A1927" t="s">
        <v>4406</v>
      </c>
      <c r="B1927" t="s">
        <v>4407</v>
      </c>
      <c r="C1927" t="s">
        <v>132</v>
      </c>
    </row>
    <row r="1928" spans="1:3" x14ac:dyDescent="0.55000000000000004">
      <c r="A1928" t="s">
        <v>4408</v>
      </c>
      <c r="B1928" t="s">
        <v>4409</v>
      </c>
      <c r="C1928" t="s">
        <v>4389</v>
      </c>
    </row>
    <row r="1929" spans="1:3" x14ac:dyDescent="0.55000000000000004">
      <c r="A1929" t="s">
        <v>4410</v>
      </c>
      <c r="B1929" t="s">
        <v>4411</v>
      </c>
      <c r="C1929" t="s">
        <v>132</v>
      </c>
    </row>
    <row r="1930" spans="1:3" x14ac:dyDescent="0.55000000000000004">
      <c r="A1930" t="s">
        <v>4412</v>
      </c>
      <c r="B1930" t="s">
        <v>4413</v>
      </c>
      <c r="C1930" t="s">
        <v>4389</v>
      </c>
    </row>
    <row r="1931" spans="1:3" x14ac:dyDescent="0.55000000000000004">
      <c r="A1931" t="s">
        <v>4414</v>
      </c>
      <c r="B1931" t="s">
        <v>4415</v>
      </c>
      <c r="C1931" t="s">
        <v>132</v>
      </c>
    </row>
    <row r="1932" spans="1:3" x14ac:dyDescent="0.55000000000000004">
      <c r="A1932" t="s">
        <v>4416</v>
      </c>
      <c r="B1932" t="s">
        <v>4417</v>
      </c>
      <c r="C1932" t="s">
        <v>4389</v>
      </c>
    </row>
    <row r="1933" spans="1:3" x14ac:dyDescent="0.55000000000000004">
      <c r="A1933" t="s">
        <v>4418</v>
      </c>
      <c r="B1933" t="s">
        <v>4419</v>
      </c>
      <c r="C1933" t="s">
        <v>132</v>
      </c>
    </row>
    <row r="1934" spans="1:3" x14ac:dyDescent="0.55000000000000004">
      <c r="A1934" t="s">
        <v>4420</v>
      </c>
      <c r="B1934" t="s">
        <v>4421</v>
      </c>
      <c r="C1934" t="s">
        <v>4389</v>
      </c>
    </row>
    <row r="1935" spans="1:3" x14ac:dyDescent="0.55000000000000004">
      <c r="A1935" t="s">
        <v>4422</v>
      </c>
      <c r="B1935" t="s">
        <v>4423</v>
      </c>
      <c r="C1935" t="s">
        <v>132</v>
      </c>
    </row>
    <row r="1936" spans="1:3" x14ac:dyDescent="0.55000000000000004">
      <c r="A1936" t="s">
        <v>4424</v>
      </c>
      <c r="B1936" t="s">
        <v>4425</v>
      </c>
      <c r="C1936" t="s">
        <v>4389</v>
      </c>
    </row>
    <row r="1937" spans="1:3" x14ac:dyDescent="0.55000000000000004">
      <c r="A1937" t="s">
        <v>4426</v>
      </c>
      <c r="B1937" t="s">
        <v>4427</v>
      </c>
      <c r="C1937" t="s">
        <v>132</v>
      </c>
    </row>
    <row r="1938" spans="1:3" x14ac:dyDescent="0.55000000000000004">
      <c r="A1938" t="s">
        <v>4428</v>
      </c>
      <c r="B1938" t="s">
        <v>4429</v>
      </c>
      <c r="C1938" t="s">
        <v>4430</v>
      </c>
    </row>
    <row r="1939" spans="1:3" x14ac:dyDescent="0.55000000000000004">
      <c r="A1939" t="s">
        <v>4431</v>
      </c>
      <c r="B1939" t="s">
        <v>4432</v>
      </c>
      <c r="C1939" t="s">
        <v>132</v>
      </c>
    </row>
    <row r="1940" spans="1:3" x14ac:dyDescent="0.55000000000000004">
      <c r="A1940" t="s">
        <v>4433</v>
      </c>
      <c r="B1940" t="s">
        <v>4434</v>
      </c>
      <c r="C1940" t="s">
        <v>4435</v>
      </c>
    </row>
    <row r="1941" spans="1:3" x14ac:dyDescent="0.55000000000000004">
      <c r="A1941" t="s">
        <v>4436</v>
      </c>
      <c r="B1941" t="s">
        <v>4437</v>
      </c>
      <c r="C1941" t="s">
        <v>132</v>
      </c>
    </row>
    <row r="1942" spans="1:3" x14ac:dyDescent="0.55000000000000004">
      <c r="A1942" t="s">
        <v>4438</v>
      </c>
      <c r="B1942" t="s">
        <v>4439</v>
      </c>
      <c r="C1942" t="s">
        <v>4440</v>
      </c>
    </row>
    <row r="1943" spans="1:3" x14ac:dyDescent="0.55000000000000004">
      <c r="A1943" t="s">
        <v>4441</v>
      </c>
      <c r="B1943" t="s">
        <v>4442</v>
      </c>
      <c r="C1943" t="s">
        <v>132</v>
      </c>
    </row>
    <row r="1944" spans="1:3" x14ac:dyDescent="0.55000000000000004">
      <c r="A1944" t="s">
        <v>4443</v>
      </c>
      <c r="B1944" t="s">
        <v>4444</v>
      </c>
      <c r="C1944" t="s">
        <v>4430</v>
      </c>
    </row>
    <row r="1945" spans="1:3" x14ac:dyDescent="0.55000000000000004">
      <c r="A1945" t="s">
        <v>4445</v>
      </c>
      <c r="B1945" t="s">
        <v>4446</v>
      </c>
      <c r="C1945" t="s">
        <v>132</v>
      </c>
    </row>
    <row r="1946" spans="1:3" x14ac:dyDescent="0.55000000000000004">
      <c r="A1946" t="s">
        <v>4447</v>
      </c>
      <c r="B1946" t="s">
        <v>4448</v>
      </c>
      <c r="C1946" t="s">
        <v>4435</v>
      </c>
    </row>
    <row r="1947" spans="1:3" x14ac:dyDescent="0.55000000000000004">
      <c r="A1947" t="s">
        <v>4449</v>
      </c>
      <c r="B1947" t="s">
        <v>4450</v>
      </c>
      <c r="C1947" t="s">
        <v>132</v>
      </c>
    </row>
    <row r="1948" spans="1:3" x14ac:dyDescent="0.55000000000000004">
      <c r="A1948" t="s">
        <v>4451</v>
      </c>
      <c r="B1948" t="s">
        <v>4452</v>
      </c>
      <c r="C1948" t="s">
        <v>4440</v>
      </c>
    </row>
    <row r="1949" spans="1:3" x14ac:dyDescent="0.55000000000000004">
      <c r="A1949" t="s">
        <v>4453</v>
      </c>
      <c r="B1949" t="s">
        <v>4454</v>
      </c>
      <c r="C1949" t="s">
        <v>132</v>
      </c>
    </row>
    <row r="1950" spans="1:3" x14ac:dyDescent="0.55000000000000004">
      <c r="A1950" t="s">
        <v>4455</v>
      </c>
      <c r="B1950" t="s">
        <v>4456</v>
      </c>
      <c r="C1950" t="s">
        <v>4430</v>
      </c>
    </row>
    <row r="1951" spans="1:3" x14ac:dyDescent="0.55000000000000004">
      <c r="A1951" t="s">
        <v>4457</v>
      </c>
      <c r="B1951" t="s">
        <v>4458</v>
      </c>
      <c r="C1951" t="s">
        <v>132</v>
      </c>
    </row>
    <row r="1952" spans="1:3" x14ac:dyDescent="0.55000000000000004">
      <c r="A1952" t="s">
        <v>4459</v>
      </c>
      <c r="B1952" t="s">
        <v>4460</v>
      </c>
      <c r="C1952" t="s">
        <v>4435</v>
      </c>
    </row>
    <row r="1953" spans="1:3" x14ac:dyDescent="0.55000000000000004">
      <c r="A1953" t="s">
        <v>4461</v>
      </c>
      <c r="B1953" t="s">
        <v>4462</v>
      </c>
      <c r="C1953" t="s">
        <v>132</v>
      </c>
    </row>
    <row r="1954" spans="1:3" x14ac:dyDescent="0.55000000000000004">
      <c r="A1954" t="s">
        <v>4463</v>
      </c>
      <c r="B1954" t="s">
        <v>4464</v>
      </c>
      <c r="C1954" t="s">
        <v>4440</v>
      </c>
    </row>
    <row r="1955" spans="1:3" x14ac:dyDescent="0.55000000000000004">
      <c r="A1955" t="s">
        <v>4465</v>
      </c>
      <c r="B1955" t="s">
        <v>4466</v>
      </c>
      <c r="C1955" t="s">
        <v>132</v>
      </c>
    </row>
    <row r="1956" spans="1:3" x14ac:dyDescent="0.55000000000000004">
      <c r="A1956" t="s">
        <v>4467</v>
      </c>
      <c r="B1956" t="s">
        <v>4468</v>
      </c>
      <c r="C1956" t="s">
        <v>4469</v>
      </c>
    </row>
    <row r="1957" spans="1:3" x14ac:dyDescent="0.55000000000000004">
      <c r="A1957" t="s">
        <v>4470</v>
      </c>
      <c r="B1957" t="s">
        <v>4471</v>
      </c>
      <c r="C1957" t="s">
        <v>132</v>
      </c>
    </row>
    <row r="1958" spans="1:3" x14ac:dyDescent="0.55000000000000004">
      <c r="A1958" t="s">
        <v>4472</v>
      </c>
      <c r="B1958" t="s">
        <v>4473</v>
      </c>
      <c r="C1958" t="s">
        <v>4435</v>
      </c>
    </row>
    <row r="1959" spans="1:3" x14ac:dyDescent="0.55000000000000004">
      <c r="A1959" t="s">
        <v>4474</v>
      </c>
      <c r="B1959" t="s">
        <v>4475</v>
      </c>
      <c r="C1959" t="s">
        <v>132</v>
      </c>
    </row>
    <row r="1960" spans="1:3" x14ac:dyDescent="0.55000000000000004">
      <c r="A1960" t="s">
        <v>4476</v>
      </c>
      <c r="B1960" t="s">
        <v>4477</v>
      </c>
      <c r="C1960" t="s">
        <v>4440</v>
      </c>
    </row>
    <row r="1961" spans="1:3" x14ac:dyDescent="0.55000000000000004">
      <c r="A1961" t="s">
        <v>4478</v>
      </c>
      <c r="B1961" t="s">
        <v>4479</v>
      </c>
      <c r="C1961" t="s">
        <v>132</v>
      </c>
    </row>
    <row r="1962" spans="1:3" x14ac:dyDescent="0.55000000000000004">
      <c r="A1962" t="s">
        <v>4480</v>
      </c>
      <c r="B1962" t="s">
        <v>4481</v>
      </c>
      <c r="C1962" t="s">
        <v>4430</v>
      </c>
    </row>
    <row r="1963" spans="1:3" x14ac:dyDescent="0.55000000000000004">
      <c r="A1963" t="s">
        <v>4482</v>
      </c>
      <c r="B1963" t="s">
        <v>4483</v>
      </c>
      <c r="C1963" t="s">
        <v>132</v>
      </c>
    </row>
    <row r="1964" spans="1:3" x14ac:dyDescent="0.55000000000000004">
      <c r="A1964" t="s">
        <v>4484</v>
      </c>
      <c r="B1964" t="s">
        <v>4485</v>
      </c>
      <c r="C1964" t="s">
        <v>4435</v>
      </c>
    </row>
    <row r="1965" spans="1:3" x14ac:dyDescent="0.55000000000000004">
      <c r="A1965" t="s">
        <v>4486</v>
      </c>
      <c r="B1965" t="s">
        <v>4487</v>
      </c>
      <c r="C1965" t="s">
        <v>132</v>
      </c>
    </row>
    <row r="1966" spans="1:3" x14ac:dyDescent="0.55000000000000004">
      <c r="A1966" t="s">
        <v>4488</v>
      </c>
      <c r="B1966" t="s">
        <v>4489</v>
      </c>
      <c r="C1966" t="s">
        <v>4440</v>
      </c>
    </row>
    <row r="1967" spans="1:3" x14ac:dyDescent="0.55000000000000004">
      <c r="A1967" t="s">
        <v>4490</v>
      </c>
      <c r="B1967" t="s">
        <v>4491</v>
      </c>
      <c r="C1967" t="s">
        <v>132</v>
      </c>
    </row>
    <row r="1968" spans="1:3" x14ac:dyDescent="0.55000000000000004">
      <c r="A1968" t="s">
        <v>4492</v>
      </c>
      <c r="B1968" t="s">
        <v>4493</v>
      </c>
      <c r="C1968" t="s">
        <v>4494</v>
      </c>
    </row>
    <row r="1969" spans="1:3" x14ac:dyDescent="0.55000000000000004">
      <c r="A1969" t="s">
        <v>4495</v>
      </c>
      <c r="B1969" t="s">
        <v>4496</v>
      </c>
      <c r="C1969" t="s">
        <v>132</v>
      </c>
    </row>
    <row r="1970" spans="1:3" x14ac:dyDescent="0.55000000000000004">
      <c r="A1970" t="s">
        <v>4497</v>
      </c>
      <c r="B1970" t="s">
        <v>4498</v>
      </c>
      <c r="C1970" t="s">
        <v>4494</v>
      </c>
    </row>
    <row r="1971" spans="1:3" x14ac:dyDescent="0.55000000000000004">
      <c r="A1971" t="s">
        <v>4499</v>
      </c>
      <c r="B1971" t="s">
        <v>4500</v>
      </c>
      <c r="C1971" t="s">
        <v>132</v>
      </c>
    </row>
    <row r="1972" spans="1:3" x14ac:dyDescent="0.55000000000000004">
      <c r="A1972" t="s">
        <v>4501</v>
      </c>
      <c r="B1972" t="s">
        <v>4502</v>
      </c>
      <c r="C1972" t="s">
        <v>4494</v>
      </c>
    </row>
    <row r="1973" spans="1:3" x14ac:dyDescent="0.55000000000000004">
      <c r="A1973" t="s">
        <v>4503</v>
      </c>
      <c r="B1973" t="s">
        <v>4504</v>
      </c>
      <c r="C1973" t="s">
        <v>132</v>
      </c>
    </row>
    <row r="1974" spans="1:3" x14ac:dyDescent="0.55000000000000004">
      <c r="A1974" t="s">
        <v>4505</v>
      </c>
      <c r="B1974" t="s">
        <v>4506</v>
      </c>
      <c r="C1974" t="s">
        <v>4494</v>
      </c>
    </row>
    <row r="1975" spans="1:3" x14ac:dyDescent="0.55000000000000004">
      <c r="A1975" t="s">
        <v>4507</v>
      </c>
      <c r="B1975" t="s">
        <v>4508</v>
      </c>
      <c r="C1975" t="s">
        <v>132</v>
      </c>
    </row>
    <row r="1976" spans="1:3" x14ac:dyDescent="0.55000000000000004">
      <c r="A1976" t="s">
        <v>4509</v>
      </c>
      <c r="B1976" t="s">
        <v>4510</v>
      </c>
      <c r="C1976" t="s">
        <v>4494</v>
      </c>
    </row>
    <row r="1977" spans="1:3" x14ac:dyDescent="0.55000000000000004">
      <c r="A1977" t="s">
        <v>4511</v>
      </c>
      <c r="B1977" t="s">
        <v>4512</v>
      </c>
      <c r="C1977" t="s">
        <v>132</v>
      </c>
    </row>
    <row r="1978" spans="1:3" x14ac:dyDescent="0.55000000000000004">
      <c r="A1978" t="s">
        <v>4513</v>
      </c>
      <c r="B1978" t="s">
        <v>4514</v>
      </c>
      <c r="C1978" t="s">
        <v>4515</v>
      </c>
    </row>
    <row r="1979" spans="1:3" x14ac:dyDescent="0.55000000000000004">
      <c r="A1979" t="s">
        <v>4516</v>
      </c>
      <c r="B1979" t="s">
        <v>4517</v>
      </c>
      <c r="C1979" t="s">
        <v>132</v>
      </c>
    </row>
    <row r="1980" spans="1:3" x14ac:dyDescent="0.55000000000000004">
      <c r="A1980" t="s">
        <v>4518</v>
      </c>
      <c r="B1980" t="s">
        <v>4519</v>
      </c>
      <c r="C1980" t="s">
        <v>4520</v>
      </c>
    </row>
    <row r="1981" spans="1:3" x14ac:dyDescent="0.55000000000000004">
      <c r="A1981" t="s">
        <v>4521</v>
      </c>
      <c r="B1981" t="s">
        <v>4522</v>
      </c>
      <c r="C1981" t="s">
        <v>132</v>
      </c>
    </row>
    <row r="1982" spans="1:3" x14ac:dyDescent="0.55000000000000004">
      <c r="A1982" t="s">
        <v>4523</v>
      </c>
      <c r="B1982" t="s">
        <v>4524</v>
      </c>
      <c r="C1982" t="s">
        <v>4525</v>
      </c>
    </row>
    <row r="1983" spans="1:3" x14ac:dyDescent="0.55000000000000004">
      <c r="A1983" t="s">
        <v>4526</v>
      </c>
      <c r="B1983" t="s">
        <v>4527</v>
      </c>
      <c r="C1983" t="s">
        <v>132</v>
      </c>
    </row>
    <row r="1984" spans="1:3" x14ac:dyDescent="0.55000000000000004">
      <c r="A1984" t="s">
        <v>4528</v>
      </c>
      <c r="B1984" t="s">
        <v>4529</v>
      </c>
      <c r="C1984" t="s">
        <v>4515</v>
      </c>
    </row>
    <row r="1985" spans="1:3" x14ac:dyDescent="0.55000000000000004">
      <c r="A1985" t="s">
        <v>4530</v>
      </c>
      <c r="B1985" t="s">
        <v>4531</v>
      </c>
      <c r="C1985" t="s">
        <v>132</v>
      </c>
    </row>
    <row r="1986" spans="1:3" x14ac:dyDescent="0.55000000000000004">
      <c r="A1986" t="s">
        <v>4532</v>
      </c>
      <c r="B1986" t="s">
        <v>4533</v>
      </c>
      <c r="C1986" t="s">
        <v>4520</v>
      </c>
    </row>
    <row r="1987" spans="1:3" x14ac:dyDescent="0.55000000000000004">
      <c r="A1987" t="s">
        <v>4534</v>
      </c>
      <c r="B1987" t="s">
        <v>4535</v>
      </c>
      <c r="C1987" t="s">
        <v>132</v>
      </c>
    </row>
    <row r="1988" spans="1:3" x14ac:dyDescent="0.55000000000000004">
      <c r="A1988" t="s">
        <v>4536</v>
      </c>
      <c r="B1988" t="s">
        <v>4537</v>
      </c>
      <c r="C1988" t="s">
        <v>4525</v>
      </c>
    </row>
    <row r="1989" spans="1:3" x14ac:dyDescent="0.55000000000000004">
      <c r="A1989" t="s">
        <v>4538</v>
      </c>
      <c r="B1989" t="s">
        <v>4539</v>
      </c>
      <c r="C1989" t="s">
        <v>132</v>
      </c>
    </row>
    <row r="1990" spans="1:3" x14ac:dyDescent="0.55000000000000004">
      <c r="A1990" t="s">
        <v>4540</v>
      </c>
      <c r="B1990" t="s">
        <v>4541</v>
      </c>
      <c r="C1990" t="s">
        <v>4542</v>
      </c>
    </row>
    <row r="1991" spans="1:3" x14ac:dyDescent="0.55000000000000004">
      <c r="A1991" t="s">
        <v>4543</v>
      </c>
      <c r="B1991" t="s">
        <v>4544</v>
      </c>
      <c r="C1991" t="s">
        <v>132</v>
      </c>
    </row>
    <row r="1992" spans="1:3" x14ac:dyDescent="0.55000000000000004">
      <c r="A1992" t="s">
        <v>4545</v>
      </c>
      <c r="B1992" t="s">
        <v>4546</v>
      </c>
      <c r="C1992" t="s">
        <v>4547</v>
      </c>
    </row>
    <row r="1993" spans="1:3" x14ac:dyDescent="0.55000000000000004">
      <c r="A1993" t="s">
        <v>4548</v>
      </c>
      <c r="B1993" t="s">
        <v>4549</v>
      </c>
      <c r="C1993" t="s">
        <v>132</v>
      </c>
    </row>
    <row r="1994" spans="1:3" x14ac:dyDescent="0.55000000000000004">
      <c r="A1994" t="s">
        <v>4550</v>
      </c>
      <c r="B1994" t="s">
        <v>4551</v>
      </c>
      <c r="C1994" t="s">
        <v>4552</v>
      </c>
    </row>
    <row r="1995" spans="1:3" x14ac:dyDescent="0.55000000000000004">
      <c r="A1995" t="s">
        <v>4553</v>
      </c>
      <c r="B1995" t="s">
        <v>4554</v>
      </c>
      <c r="C1995" t="s">
        <v>132</v>
      </c>
    </row>
    <row r="1996" spans="1:3" x14ac:dyDescent="0.55000000000000004">
      <c r="A1996" t="s">
        <v>4555</v>
      </c>
      <c r="B1996" t="s">
        <v>4556</v>
      </c>
      <c r="C1996" t="s">
        <v>4515</v>
      </c>
    </row>
    <row r="1997" spans="1:3" x14ac:dyDescent="0.55000000000000004">
      <c r="A1997" t="s">
        <v>4557</v>
      </c>
      <c r="B1997" t="s">
        <v>4558</v>
      </c>
      <c r="C1997" t="s">
        <v>132</v>
      </c>
    </row>
    <row r="1998" spans="1:3" x14ac:dyDescent="0.55000000000000004">
      <c r="A1998" t="s">
        <v>4559</v>
      </c>
      <c r="B1998" t="s">
        <v>4560</v>
      </c>
      <c r="C1998" t="s">
        <v>4520</v>
      </c>
    </row>
    <row r="1999" spans="1:3" x14ac:dyDescent="0.55000000000000004">
      <c r="A1999" t="s">
        <v>4561</v>
      </c>
      <c r="B1999" t="s">
        <v>4562</v>
      </c>
      <c r="C1999" t="s">
        <v>132</v>
      </c>
    </row>
    <row r="2000" spans="1:3" x14ac:dyDescent="0.55000000000000004">
      <c r="A2000" t="s">
        <v>4563</v>
      </c>
      <c r="B2000" t="s">
        <v>4564</v>
      </c>
      <c r="C2000" t="s">
        <v>4525</v>
      </c>
    </row>
    <row r="2001" spans="1:3" x14ac:dyDescent="0.55000000000000004">
      <c r="A2001" t="s">
        <v>4565</v>
      </c>
      <c r="B2001" t="s">
        <v>4566</v>
      </c>
      <c r="C2001" t="s">
        <v>132</v>
      </c>
    </row>
    <row r="2002" spans="1:3" x14ac:dyDescent="0.55000000000000004">
      <c r="A2002" t="s">
        <v>4567</v>
      </c>
      <c r="B2002" t="s">
        <v>4568</v>
      </c>
      <c r="C2002" t="s">
        <v>4515</v>
      </c>
    </row>
    <row r="2003" spans="1:3" x14ac:dyDescent="0.55000000000000004">
      <c r="A2003" t="s">
        <v>4569</v>
      </c>
      <c r="B2003" t="s">
        <v>4570</v>
      </c>
      <c r="C2003" t="s">
        <v>132</v>
      </c>
    </row>
    <row r="2004" spans="1:3" x14ac:dyDescent="0.55000000000000004">
      <c r="A2004" t="s">
        <v>4571</v>
      </c>
      <c r="B2004" t="s">
        <v>4572</v>
      </c>
      <c r="C2004" t="s">
        <v>4520</v>
      </c>
    </row>
    <row r="2005" spans="1:3" x14ac:dyDescent="0.55000000000000004">
      <c r="A2005" t="s">
        <v>4573</v>
      </c>
      <c r="B2005" t="s">
        <v>4574</v>
      </c>
      <c r="C2005" t="s">
        <v>132</v>
      </c>
    </row>
    <row r="2006" spans="1:3" x14ac:dyDescent="0.55000000000000004">
      <c r="A2006" t="s">
        <v>4575</v>
      </c>
      <c r="B2006" t="s">
        <v>4576</v>
      </c>
      <c r="C2006" t="s">
        <v>4525</v>
      </c>
    </row>
    <row r="2007" spans="1:3" x14ac:dyDescent="0.55000000000000004">
      <c r="A2007" t="s">
        <v>4577</v>
      </c>
      <c r="B2007" t="s">
        <v>4578</v>
      </c>
      <c r="C2007" t="s">
        <v>132</v>
      </c>
    </row>
    <row r="2008" spans="1:3" x14ac:dyDescent="0.55000000000000004">
      <c r="A2008" t="s">
        <v>4579</v>
      </c>
      <c r="B2008" t="s">
        <v>4580</v>
      </c>
      <c r="C2008" t="s">
        <v>4515</v>
      </c>
    </row>
    <row r="2009" spans="1:3" x14ac:dyDescent="0.55000000000000004">
      <c r="A2009" t="s">
        <v>4581</v>
      </c>
      <c r="B2009" t="s">
        <v>4582</v>
      </c>
      <c r="C2009" t="s">
        <v>132</v>
      </c>
    </row>
    <row r="2010" spans="1:3" x14ac:dyDescent="0.55000000000000004">
      <c r="A2010" t="s">
        <v>4583</v>
      </c>
      <c r="B2010" t="s">
        <v>4584</v>
      </c>
      <c r="C2010" t="s">
        <v>4520</v>
      </c>
    </row>
    <row r="2011" spans="1:3" x14ac:dyDescent="0.55000000000000004">
      <c r="A2011" t="s">
        <v>4585</v>
      </c>
      <c r="B2011" t="s">
        <v>4586</v>
      </c>
      <c r="C2011" t="s">
        <v>132</v>
      </c>
    </row>
    <row r="2012" spans="1:3" x14ac:dyDescent="0.55000000000000004">
      <c r="A2012" t="s">
        <v>4587</v>
      </c>
      <c r="B2012" t="s">
        <v>4588</v>
      </c>
      <c r="C2012" t="s">
        <v>4525</v>
      </c>
    </row>
    <row r="2013" spans="1:3" x14ac:dyDescent="0.55000000000000004">
      <c r="A2013" t="s">
        <v>4589</v>
      </c>
      <c r="B2013" t="s">
        <v>4590</v>
      </c>
      <c r="C2013" t="s">
        <v>132</v>
      </c>
    </row>
    <row r="2014" spans="1:3" x14ac:dyDescent="0.55000000000000004">
      <c r="A2014" t="s">
        <v>4591</v>
      </c>
      <c r="B2014" t="s">
        <v>4592</v>
      </c>
      <c r="C2014" t="s">
        <v>4593</v>
      </c>
    </row>
    <row r="2015" spans="1:3" x14ac:dyDescent="0.55000000000000004">
      <c r="A2015" t="s">
        <v>4594</v>
      </c>
      <c r="B2015" t="s">
        <v>4595</v>
      </c>
      <c r="C2015" t="s">
        <v>132</v>
      </c>
    </row>
    <row r="2016" spans="1:3" x14ac:dyDescent="0.55000000000000004">
      <c r="A2016" t="s">
        <v>4596</v>
      </c>
      <c r="B2016" t="s">
        <v>4597</v>
      </c>
      <c r="C2016" t="s">
        <v>4598</v>
      </c>
    </row>
    <row r="2017" spans="1:3" x14ac:dyDescent="0.55000000000000004">
      <c r="A2017" t="s">
        <v>4599</v>
      </c>
      <c r="B2017" t="s">
        <v>4600</v>
      </c>
      <c r="C2017" t="s">
        <v>132</v>
      </c>
    </row>
    <row r="2018" spans="1:3" x14ac:dyDescent="0.55000000000000004">
      <c r="A2018" t="s">
        <v>4601</v>
      </c>
      <c r="B2018" t="s">
        <v>4602</v>
      </c>
      <c r="C2018" t="s">
        <v>4603</v>
      </c>
    </row>
    <row r="2019" spans="1:3" x14ac:dyDescent="0.55000000000000004">
      <c r="A2019" t="s">
        <v>4604</v>
      </c>
      <c r="B2019" t="s">
        <v>4605</v>
      </c>
      <c r="C2019" t="s">
        <v>132</v>
      </c>
    </row>
    <row r="2020" spans="1:3" x14ac:dyDescent="0.55000000000000004">
      <c r="A2020" t="s">
        <v>4606</v>
      </c>
      <c r="B2020" t="s">
        <v>4607</v>
      </c>
      <c r="C2020" t="s">
        <v>4608</v>
      </c>
    </row>
    <row r="2021" spans="1:3" x14ac:dyDescent="0.55000000000000004">
      <c r="A2021" t="s">
        <v>4609</v>
      </c>
      <c r="B2021" t="s">
        <v>4610</v>
      </c>
      <c r="C2021" t="s">
        <v>132</v>
      </c>
    </row>
    <row r="2022" spans="1:3" x14ac:dyDescent="0.55000000000000004">
      <c r="A2022" t="s">
        <v>4611</v>
      </c>
      <c r="B2022" t="s">
        <v>4612</v>
      </c>
      <c r="C2022" t="s">
        <v>4613</v>
      </c>
    </row>
    <row r="2023" spans="1:3" x14ac:dyDescent="0.55000000000000004">
      <c r="A2023" t="s">
        <v>4614</v>
      </c>
      <c r="B2023" t="s">
        <v>4615</v>
      </c>
      <c r="C2023" t="s">
        <v>132</v>
      </c>
    </row>
    <row r="2024" spans="1:3" x14ac:dyDescent="0.55000000000000004">
      <c r="A2024" t="s">
        <v>4616</v>
      </c>
      <c r="B2024" t="s">
        <v>4617</v>
      </c>
      <c r="C2024" t="s">
        <v>4603</v>
      </c>
    </row>
    <row r="2025" spans="1:3" x14ac:dyDescent="0.55000000000000004">
      <c r="A2025" t="s">
        <v>4618</v>
      </c>
      <c r="B2025" t="s">
        <v>4619</v>
      </c>
      <c r="C2025" t="s">
        <v>132</v>
      </c>
    </row>
    <row r="2026" spans="1:3" x14ac:dyDescent="0.55000000000000004">
      <c r="A2026" t="s">
        <v>4620</v>
      </c>
      <c r="B2026" t="s">
        <v>4621</v>
      </c>
      <c r="C2026" t="s">
        <v>4593</v>
      </c>
    </row>
    <row r="2027" spans="1:3" x14ac:dyDescent="0.55000000000000004">
      <c r="A2027" t="s">
        <v>4622</v>
      </c>
      <c r="B2027" t="s">
        <v>4623</v>
      </c>
      <c r="C2027" t="s">
        <v>132</v>
      </c>
    </row>
    <row r="2028" spans="1:3" x14ac:dyDescent="0.55000000000000004">
      <c r="A2028" t="s">
        <v>4624</v>
      </c>
      <c r="B2028" t="s">
        <v>4625</v>
      </c>
      <c r="C2028" t="s">
        <v>4626</v>
      </c>
    </row>
    <row r="2029" spans="1:3" x14ac:dyDescent="0.55000000000000004">
      <c r="A2029" t="s">
        <v>4627</v>
      </c>
      <c r="B2029" t="s">
        <v>4628</v>
      </c>
      <c r="C2029" t="s">
        <v>132</v>
      </c>
    </row>
    <row r="2030" spans="1:3" x14ac:dyDescent="0.55000000000000004">
      <c r="A2030" t="s">
        <v>4629</v>
      </c>
      <c r="B2030" t="s">
        <v>4630</v>
      </c>
      <c r="C2030" t="s">
        <v>4603</v>
      </c>
    </row>
    <row r="2031" spans="1:3" x14ac:dyDescent="0.55000000000000004">
      <c r="A2031" t="s">
        <v>4631</v>
      </c>
      <c r="B2031" t="s">
        <v>4632</v>
      </c>
      <c r="C2031" t="s">
        <v>132</v>
      </c>
    </row>
    <row r="2032" spans="1:3" x14ac:dyDescent="0.55000000000000004">
      <c r="A2032" t="s">
        <v>4633</v>
      </c>
      <c r="B2032" t="s">
        <v>4634</v>
      </c>
      <c r="C2032" t="s">
        <v>4593</v>
      </c>
    </row>
    <row r="2033" spans="1:3" x14ac:dyDescent="0.55000000000000004">
      <c r="A2033" t="s">
        <v>4635</v>
      </c>
      <c r="B2033" t="s">
        <v>4636</v>
      </c>
      <c r="C2033" t="s">
        <v>132</v>
      </c>
    </row>
    <row r="2034" spans="1:3" x14ac:dyDescent="0.55000000000000004">
      <c r="A2034" t="s">
        <v>4637</v>
      </c>
      <c r="B2034" t="s">
        <v>4638</v>
      </c>
      <c r="C2034" t="s">
        <v>4598</v>
      </c>
    </row>
    <row r="2035" spans="1:3" x14ac:dyDescent="0.55000000000000004">
      <c r="A2035" t="s">
        <v>4639</v>
      </c>
      <c r="B2035" t="s">
        <v>4640</v>
      </c>
      <c r="C2035" t="s">
        <v>132</v>
      </c>
    </row>
    <row r="2036" spans="1:3" x14ac:dyDescent="0.55000000000000004">
      <c r="A2036" t="s">
        <v>4641</v>
      </c>
      <c r="B2036" t="s">
        <v>4642</v>
      </c>
      <c r="C2036" t="s">
        <v>4603</v>
      </c>
    </row>
    <row r="2037" spans="1:3" x14ac:dyDescent="0.55000000000000004">
      <c r="A2037" t="s">
        <v>4643</v>
      </c>
      <c r="B2037" t="s">
        <v>4644</v>
      </c>
      <c r="C2037" t="s">
        <v>132</v>
      </c>
    </row>
    <row r="2038" spans="1:3" x14ac:dyDescent="0.55000000000000004">
      <c r="A2038" t="s">
        <v>4645</v>
      </c>
      <c r="B2038" t="s">
        <v>4646</v>
      </c>
      <c r="C2038" t="s">
        <v>4593</v>
      </c>
    </row>
    <row r="2039" spans="1:3" x14ac:dyDescent="0.55000000000000004">
      <c r="A2039" t="s">
        <v>4647</v>
      </c>
      <c r="B2039" t="s">
        <v>4648</v>
      </c>
      <c r="C2039" t="s">
        <v>132</v>
      </c>
    </row>
    <row r="2040" spans="1:3" x14ac:dyDescent="0.55000000000000004">
      <c r="A2040" t="s">
        <v>4649</v>
      </c>
      <c r="B2040" t="s">
        <v>4650</v>
      </c>
      <c r="C2040" t="s">
        <v>4598</v>
      </c>
    </row>
    <row r="2041" spans="1:3" x14ac:dyDescent="0.55000000000000004">
      <c r="A2041" t="s">
        <v>4651</v>
      </c>
      <c r="B2041" t="s">
        <v>4652</v>
      </c>
      <c r="C2041" t="s">
        <v>132</v>
      </c>
    </row>
    <row r="2042" spans="1:3" x14ac:dyDescent="0.55000000000000004">
      <c r="A2042" t="s">
        <v>4653</v>
      </c>
      <c r="B2042" t="s">
        <v>4654</v>
      </c>
      <c r="C2042" t="s">
        <v>4603</v>
      </c>
    </row>
    <row r="2043" spans="1:3" x14ac:dyDescent="0.55000000000000004">
      <c r="A2043" t="s">
        <v>4655</v>
      </c>
      <c r="B2043" t="s">
        <v>4656</v>
      </c>
      <c r="C2043" t="s">
        <v>132</v>
      </c>
    </row>
    <row r="2044" spans="1:3" x14ac:dyDescent="0.55000000000000004">
      <c r="A2044" t="s">
        <v>4657</v>
      </c>
      <c r="B2044" t="s">
        <v>4658</v>
      </c>
      <c r="C2044" t="s">
        <v>4593</v>
      </c>
    </row>
    <row r="2045" spans="1:3" x14ac:dyDescent="0.55000000000000004">
      <c r="A2045" t="s">
        <v>4659</v>
      </c>
      <c r="B2045" t="s">
        <v>4660</v>
      </c>
      <c r="C2045" t="s">
        <v>132</v>
      </c>
    </row>
    <row r="2046" spans="1:3" x14ac:dyDescent="0.55000000000000004">
      <c r="A2046" t="s">
        <v>4661</v>
      </c>
      <c r="B2046" t="s">
        <v>4662</v>
      </c>
      <c r="C2046" t="s">
        <v>4598</v>
      </c>
    </row>
    <row r="2047" spans="1:3" x14ac:dyDescent="0.55000000000000004">
      <c r="A2047" t="s">
        <v>4663</v>
      </c>
      <c r="B2047" t="s">
        <v>4664</v>
      </c>
      <c r="C2047" t="s">
        <v>132</v>
      </c>
    </row>
    <row r="2048" spans="1:3" x14ac:dyDescent="0.55000000000000004">
      <c r="A2048" t="s">
        <v>4665</v>
      </c>
      <c r="B2048" t="s">
        <v>4666</v>
      </c>
      <c r="C2048" t="s">
        <v>4603</v>
      </c>
    </row>
    <row r="2049" spans="1:3" x14ac:dyDescent="0.55000000000000004">
      <c r="A2049" t="s">
        <v>4667</v>
      </c>
      <c r="B2049" t="s">
        <v>4668</v>
      </c>
      <c r="C2049" t="s">
        <v>132</v>
      </c>
    </row>
    <row r="2050" spans="1:3" x14ac:dyDescent="0.55000000000000004">
      <c r="A2050" t="s">
        <v>4669</v>
      </c>
      <c r="B2050" t="s">
        <v>4670</v>
      </c>
      <c r="C2050" t="s">
        <v>4671</v>
      </c>
    </row>
    <row r="2051" spans="1:3" x14ac:dyDescent="0.55000000000000004">
      <c r="A2051" t="s">
        <v>4672</v>
      </c>
      <c r="B2051" t="s">
        <v>4673</v>
      </c>
      <c r="C2051" t="s">
        <v>132</v>
      </c>
    </row>
    <row r="2052" spans="1:3" x14ac:dyDescent="0.55000000000000004">
      <c r="A2052" t="s">
        <v>4674</v>
      </c>
      <c r="B2052" t="s">
        <v>4675</v>
      </c>
      <c r="C2052" t="s">
        <v>4671</v>
      </c>
    </row>
    <row r="2053" spans="1:3" x14ac:dyDescent="0.55000000000000004">
      <c r="A2053" t="s">
        <v>4676</v>
      </c>
      <c r="B2053" t="s">
        <v>4677</v>
      </c>
      <c r="C2053" t="s">
        <v>132</v>
      </c>
    </row>
    <row r="2054" spans="1:3" x14ac:dyDescent="0.55000000000000004">
      <c r="A2054" t="s">
        <v>4678</v>
      </c>
      <c r="B2054" t="s">
        <v>4679</v>
      </c>
      <c r="C2054" t="s">
        <v>4680</v>
      </c>
    </row>
    <row r="2055" spans="1:3" x14ac:dyDescent="0.55000000000000004">
      <c r="A2055" t="s">
        <v>4681</v>
      </c>
      <c r="B2055" t="s">
        <v>4682</v>
      </c>
      <c r="C2055" t="s">
        <v>132</v>
      </c>
    </row>
    <row r="2056" spans="1:3" x14ac:dyDescent="0.55000000000000004">
      <c r="A2056" t="s">
        <v>4683</v>
      </c>
      <c r="B2056" t="s">
        <v>4684</v>
      </c>
      <c r="C2056" t="s">
        <v>4671</v>
      </c>
    </row>
    <row r="2057" spans="1:3" x14ac:dyDescent="0.55000000000000004">
      <c r="A2057" t="s">
        <v>4685</v>
      </c>
      <c r="B2057" t="s">
        <v>4686</v>
      </c>
      <c r="C2057" t="s">
        <v>132</v>
      </c>
    </row>
    <row r="2058" spans="1:3" x14ac:dyDescent="0.55000000000000004">
      <c r="A2058" t="s">
        <v>4687</v>
      </c>
      <c r="B2058" t="s">
        <v>4688</v>
      </c>
      <c r="C2058" t="s">
        <v>4671</v>
      </c>
    </row>
    <row r="2059" spans="1:3" x14ac:dyDescent="0.55000000000000004">
      <c r="A2059" t="s">
        <v>4689</v>
      </c>
      <c r="B2059" t="s">
        <v>4690</v>
      </c>
      <c r="C2059" t="s">
        <v>132</v>
      </c>
    </row>
    <row r="2060" spans="1:3" x14ac:dyDescent="0.55000000000000004">
      <c r="A2060" t="s">
        <v>4691</v>
      </c>
      <c r="B2060" t="s">
        <v>4692</v>
      </c>
      <c r="C2060" t="s">
        <v>4671</v>
      </c>
    </row>
    <row r="2061" spans="1:3" x14ac:dyDescent="0.55000000000000004">
      <c r="A2061" t="s">
        <v>4693</v>
      </c>
      <c r="B2061" t="s">
        <v>4694</v>
      </c>
      <c r="C2061" t="s">
        <v>132</v>
      </c>
    </row>
    <row r="2062" spans="1:3" x14ac:dyDescent="0.55000000000000004">
      <c r="A2062" t="s">
        <v>4695</v>
      </c>
      <c r="B2062" t="s">
        <v>4696</v>
      </c>
      <c r="C2062" t="s">
        <v>4697</v>
      </c>
    </row>
    <row r="2063" spans="1:3" x14ac:dyDescent="0.55000000000000004">
      <c r="A2063" t="s">
        <v>4698</v>
      </c>
      <c r="B2063" t="s">
        <v>4699</v>
      </c>
      <c r="C2063" t="s">
        <v>132</v>
      </c>
    </row>
    <row r="2064" spans="1:3" x14ac:dyDescent="0.55000000000000004">
      <c r="A2064" t="s">
        <v>4700</v>
      </c>
      <c r="B2064" t="s">
        <v>4701</v>
      </c>
      <c r="C2064" t="s">
        <v>4697</v>
      </c>
    </row>
    <row r="2065" spans="1:3" x14ac:dyDescent="0.55000000000000004">
      <c r="A2065" t="s">
        <v>4702</v>
      </c>
      <c r="B2065" t="s">
        <v>4703</v>
      </c>
      <c r="C2065" t="s">
        <v>132</v>
      </c>
    </row>
    <row r="2066" spans="1:3" x14ac:dyDescent="0.55000000000000004">
      <c r="A2066" t="s">
        <v>4704</v>
      </c>
      <c r="B2066" t="s">
        <v>4705</v>
      </c>
      <c r="C2066" t="s">
        <v>4697</v>
      </c>
    </row>
    <row r="2067" spans="1:3" x14ac:dyDescent="0.55000000000000004">
      <c r="A2067" t="s">
        <v>4706</v>
      </c>
      <c r="B2067" t="s">
        <v>4707</v>
      </c>
      <c r="C2067" t="s">
        <v>132</v>
      </c>
    </row>
    <row r="2068" spans="1:3" x14ac:dyDescent="0.55000000000000004">
      <c r="A2068" t="s">
        <v>4708</v>
      </c>
      <c r="B2068" t="s">
        <v>4709</v>
      </c>
      <c r="C2068" t="s">
        <v>4697</v>
      </c>
    </row>
    <row r="2069" spans="1:3" x14ac:dyDescent="0.55000000000000004">
      <c r="A2069" t="s">
        <v>4710</v>
      </c>
      <c r="B2069" t="s">
        <v>4711</v>
      </c>
      <c r="C2069" t="s">
        <v>132</v>
      </c>
    </row>
    <row r="2070" spans="1:3" x14ac:dyDescent="0.55000000000000004">
      <c r="A2070" t="s">
        <v>4712</v>
      </c>
      <c r="B2070" t="s">
        <v>4713</v>
      </c>
      <c r="C2070" t="s">
        <v>4697</v>
      </c>
    </row>
    <row r="2071" spans="1:3" x14ac:dyDescent="0.55000000000000004">
      <c r="A2071" t="s">
        <v>4714</v>
      </c>
      <c r="B2071" t="s">
        <v>4715</v>
      </c>
      <c r="C2071" t="s">
        <v>132</v>
      </c>
    </row>
    <row r="2072" spans="1:3" x14ac:dyDescent="0.55000000000000004">
      <c r="A2072" t="s">
        <v>4716</v>
      </c>
      <c r="B2072" t="s">
        <v>4717</v>
      </c>
      <c r="C2072" t="s">
        <v>4697</v>
      </c>
    </row>
    <row r="2073" spans="1:3" x14ac:dyDescent="0.55000000000000004">
      <c r="A2073" t="s">
        <v>4718</v>
      </c>
      <c r="B2073" t="s">
        <v>4719</v>
      </c>
      <c r="C2073" t="s">
        <v>132</v>
      </c>
    </row>
    <row r="2074" spans="1:3" x14ac:dyDescent="0.55000000000000004">
      <c r="A2074" t="s">
        <v>4720</v>
      </c>
      <c r="B2074" t="s">
        <v>4721</v>
      </c>
      <c r="C2074" t="s">
        <v>4722</v>
      </c>
    </row>
    <row r="2075" spans="1:3" x14ac:dyDescent="0.55000000000000004">
      <c r="A2075" t="s">
        <v>4723</v>
      </c>
      <c r="B2075" t="s">
        <v>4724</v>
      </c>
      <c r="C2075" t="s">
        <v>132</v>
      </c>
    </row>
    <row r="2076" spans="1:3" x14ac:dyDescent="0.55000000000000004">
      <c r="A2076" t="s">
        <v>4725</v>
      </c>
      <c r="B2076" t="s">
        <v>4726</v>
      </c>
      <c r="C2076" t="s">
        <v>4727</v>
      </c>
    </row>
    <row r="2077" spans="1:3" x14ac:dyDescent="0.55000000000000004">
      <c r="A2077" t="s">
        <v>4728</v>
      </c>
      <c r="B2077" t="s">
        <v>4729</v>
      </c>
      <c r="C2077" t="s">
        <v>132</v>
      </c>
    </row>
    <row r="2078" spans="1:3" x14ac:dyDescent="0.55000000000000004">
      <c r="A2078" t="s">
        <v>4730</v>
      </c>
      <c r="B2078" t="s">
        <v>4731</v>
      </c>
      <c r="C2078" t="s">
        <v>4722</v>
      </c>
    </row>
    <row r="2079" spans="1:3" x14ac:dyDescent="0.55000000000000004">
      <c r="A2079" t="s">
        <v>4732</v>
      </c>
      <c r="B2079" t="s">
        <v>4733</v>
      </c>
      <c r="C2079" t="s">
        <v>132</v>
      </c>
    </row>
    <row r="2080" spans="1:3" x14ac:dyDescent="0.55000000000000004">
      <c r="A2080" t="s">
        <v>4734</v>
      </c>
      <c r="B2080" t="s">
        <v>4735</v>
      </c>
      <c r="C2080" t="s">
        <v>4727</v>
      </c>
    </row>
    <row r="2081" spans="1:3" x14ac:dyDescent="0.55000000000000004">
      <c r="A2081" t="s">
        <v>4736</v>
      </c>
      <c r="B2081" t="s">
        <v>4737</v>
      </c>
      <c r="C2081" t="s">
        <v>132</v>
      </c>
    </row>
    <row r="2082" spans="1:3" x14ac:dyDescent="0.55000000000000004">
      <c r="A2082" t="s">
        <v>4738</v>
      </c>
      <c r="B2082" t="s">
        <v>4739</v>
      </c>
      <c r="C2082" t="s">
        <v>4740</v>
      </c>
    </row>
    <row r="2083" spans="1:3" x14ac:dyDescent="0.55000000000000004">
      <c r="A2083" t="s">
        <v>4741</v>
      </c>
      <c r="B2083" t="s">
        <v>4742</v>
      </c>
      <c r="C2083" t="s">
        <v>132</v>
      </c>
    </row>
    <row r="2084" spans="1:3" x14ac:dyDescent="0.55000000000000004">
      <c r="A2084" t="s">
        <v>4743</v>
      </c>
      <c r="B2084" t="s">
        <v>4744</v>
      </c>
      <c r="C2084" t="s">
        <v>4745</v>
      </c>
    </row>
    <row r="2085" spans="1:3" x14ac:dyDescent="0.55000000000000004">
      <c r="A2085" t="s">
        <v>4746</v>
      </c>
      <c r="B2085" t="s">
        <v>4747</v>
      </c>
      <c r="C2085" t="s">
        <v>132</v>
      </c>
    </row>
    <row r="2086" spans="1:3" x14ac:dyDescent="0.55000000000000004">
      <c r="A2086" t="s">
        <v>4748</v>
      </c>
      <c r="B2086" t="s">
        <v>4749</v>
      </c>
      <c r="C2086" t="s">
        <v>4722</v>
      </c>
    </row>
    <row r="2087" spans="1:3" x14ac:dyDescent="0.55000000000000004">
      <c r="A2087" t="s">
        <v>4750</v>
      </c>
      <c r="B2087" t="s">
        <v>4751</v>
      </c>
      <c r="C2087" t="s">
        <v>132</v>
      </c>
    </row>
    <row r="2088" spans="1:3" x14ac:dyDescent="0.55000000000000004">
      <c r="A2088" t="s">
        <v>4752</v>
      </c>
      <c r="B2088" t="s">
        <v>4753</v>
      </c>
      <c r="C2088" t="s">
        <v>4727</v>
      </c>
    </row>
    <row r="2089" spans="1:3" x14ac:dyDescent="0.55000000000000004">
      <c r="A2089" t="s">
        <v>4754</v>
      </c>
      <c r="B2089" t="s">
        <v>4755</v>
      </c>
      <c r="C2089" t="s">
        <v>132</v>
      </c>
    </row>
    <row r="2090" spans="1:3" x14ac:dyDescent="0.55000000000000004">
      <c r="A2090" t="s">
        <v>4756</v>
      </c>
      <c r="B2090" t="s">
        <v>4757</v>
      </c>
      <c r="C2090" t="s">
        <v>4722</v>
      </c>
    </row>
    <row r="2091" spans="1:3" x14ac:dyDescent="0.55000000000000004">
      <c r="A2091" t="s">
        <v>4758</v>
      </c>
      <c r="B2091" t="s">
        <v>4759</v>
      </c>
      <c r="C2091" t="s">
        <v>132</v>
      </c>
    </row>
    <row r="2092" spans="1:3" x14ac:dyDescent="0.55000000000000004">
      <c r="A2092" t="s">
        <v>4760</v>
      </c>
      <c r="B2092" t="s">
        <v>4761</v>
      </c>
      <c r="C2092" t="s">
        <v>4727</v>
      </c>
    </row>
    <row r="2093" spans="1:3" x14ac:dyDescent="0.55000000000000004">
      <c r="A2093" t="s">
        <v>4762</v>
      </c>
      <c r="B2093" t="s">
        <v>4763</v>
      </c>
      <c r="C2093" t="s">
        <v>132</v>
      </c>
    </row>
    <row r="2094" spans="1:3" x14ac:dyDescent="0.55000000000000004">
      <c r="A2094" t="s">
        <v>4764</v>
      </c>
      <c r="B2094" t="s">
        <v>4765</v>
      </c>
      <c r="C2094" t="s">
        <v>4766</v>
      </c>
    </row>
    <row r="2095" spans="1:3" x14ac:dyDescent="0.55000000000000004">
      <c r="A2095" t="s">
        <v>4767</v>
      </c>
      <c r="B2095" t="s">
        <v>4768</v>
      </c>
      <c r="C2095" t="s">
        <v>132</v>
      </c>
    </row>
    <row r="2096" spans="1:3" x14ac:dyDescent="0.55000000000000004">
      <c r="A2096" t="s">
        <v>4769</v>
      </c>
      <c r="B2096" t="s">
        <v>4770</v>
      </c>
      <c r="C2096" t="s">
        <v>4766</v>
      </c>
    </row>
    <row r="2097" spans="1:3" x14ac:dyDescent="0.55000000000000004">
      <c r="A2097" t="s">
        <v>4771</v>
      </c>
      <c r="B2097" t="s">
        <v>4772</v>
      </c>
      <c r="C2097" t="s">
        <v>132</v>
      </c>
    </row>
    <row r="2098" spans="1:3" x14ac:dyDescent="0.55000000000000004">
      <c r="A2098" t="s">
        <v>4773</v>
      </c>
      <c r="B2098" t="s">
        <v>4774</v>
      </c>
      <c r="C2098" t="s">
        <v>4775</v>
      </c>
    </row>
    <row r="2099" spans="1:3" x14ac:dyDescent="0.55000000000000004">
      <c r="A2099" t="s">
        <v>4776</v>
      </c>
      <c r="B2099" t="s">
        <v>4777</v>
      </c>
      <c r="C2099" t="s">
        <v>132</v>
      </c>
    </row>
    <row r="2100" spans="1:3" x14ac:dyDescent="0.55000000000000004">
      <c r="A2100" t="s">
        <v>4778</v>
      </c>
      <c r="B2100" t="s">
        <v>4779</v>
      </c>
      <c r="C2100" t="s">
        <v>4766</v>
      </c>
    </row>
    <row r="2101" spans="1:3" x14ac:dyDescent="0.55000000000000004">
      <c r="A2101" t="s">
        <v>4780</v>
      </c>
      <c r="B2101" t="s">
        <v>4781</v>
      </c>
      <c r="C2101" t="s">
        <v>132</v>
      </c>
    </row>
    <row r="2102" spans="1:3" x14ac:dyDescent="0.55000000000000004">
      <c r="A2102" t="s">
        <v>4782</v>
      </c>
      <c r="B2102" t="s">
        <v>4783</v>
      </c>
      <c r="C2102" t="s">
        <v>4766</v>
      </c>
    </row>
    <row r="2103" spans="1:3" x14ac:dyDescent="0.55000000000000004">
      <c r="A2103" t="s">
        <v>4784</v>
      </c>
      <c r="B2103" t="s">
        <v>4785</v>
      </c>
      <c r="C2103" t="s">
        <v>132</v>
      </c>
    </row>
    <row r="2104" spans="1:3" x14ac:dyDescent="0.55000000000000004">
      <c r="A2104" t="s">
        <v>4786</v>
      </c>
      <c r="B2104" t="s">
        <v>4787</v>
      </c>
      <c r="C2104" t="s">
        <v>4788</v>
      </c>
    </row>
    <row r="2105" spans="1:3" x14ac:dyDescent="0.55000000000000004">
      <c r="A2105" t="s">
        <v>4789</v>
      </c>
      <c r="B2105" t="s">
        <v>4790</v>
      </c>
      <c r="C2105" t="s">
        <v>132</v>
      </c>
    </row>
    <row r="2106" spans="1:3" x14ac:dyDescent="0.55000000000000004">
      <c r="A2106" t="s">
        <v>4791</v>
      </c>
      <c r="B2106" t="s">
        <v>4792</v>
      </c>
      <c r="C2106" t="s">
        <v>4793</v>
      </c>
    </row>
    <row r="2107" spans="1:3" x14ac:dyDescent="0.55000000000000004">
      <c r="A2107" t="s">
        <v>4794</v>
      </c>
      <c r="B2107" t="s">
        <v>4795</v>
      </c>
      <c r="C2107" t="s">
        <v>132</v>
      </c>
    </row>
    <row r="2108" spans="1:3" x14ac:dyDescent="0.55000000000000004">
      <c r="A2108" t="s">
        <v>4796</v>
      </c>
      <c r="B2108" t="s">
        <v>4797</v>
      </c>
      <c r="C2108" t="s">
        <v>4788</v>
      </c>
    </row>
    <row r="2109" spans="1:3" x14ac:dyDescent="0.55000000000000004">
      <c r="A2109" t="s">
        <v>4798</v>
      </c>
      <c r="B2109" t="s">
        <v>4799</v>
      </c>
      <c r="C2109" t="s">
        <v>132</v>
      </c>
    </row>
    <row r="2110" spans="1:3" x14ac:dyDescent="0.55000000000000004">
      <c r="A2110" t="s">
        <v>4800</v>
      </c>
      <c r="B2110" t="s">
        <v>4801</v>
      </c>
      <c r="C2110" t="s">
        <v>4802</v>
      </c>
    </row>
    <row r="2111" spans="1:3" x14ac:dyDescent="0.55000000000000004">
      <c r="A2111" t="s">
        <v>4803</v>
      </c>
      <c r="B2111" t="s">
        <v>4804</v>
      </c>
      <c r="C2111" t="s">
        <v>132</v>
      </c>
    </row>
    <row r="2112" spans="1:3" x14ac:dyDescent="0.55000000000000004">
      <c r="A2112" t="s">
        <v>4805</v>
      </c>
      <c r="B2112" t="s">
        <v>4806</v>
      </c>
      <c r="C2112" t="s">
        <v>4807</v>
      </c>
    </row>
    <row r="2113" spans="1:3" x14ac:dyDescent="0.55000000000000004">
      <c r="A2113" t="s">
        <v>4808</v>
      </c>
      <c r="B2113" t="s">
        <v>4809</v>
      </c>
      <c r="C2113" t="s">
        <v>132</v>
      </c>
    </row>
    <row r="2114" spans="1:3" x14ac:dyDescent="0.55000000000000004">
      <c r="A2114" t="s">
        <v>4810</v>
      </c>
      <c r="B2114" t="s">
        <v>4811</v>
      </c>
      <c r="C2114" t="s">
        <v>4812</v>
      </c>
    </row>
    <row r="2115" spans="1:3" x14ac:dyDescent="0.55000000000000004">
      <c r="A2115" t="s">
        <v>4813</v>
      </c>
      <c r="B2115" t="s">
        <v>4814</v>
      </c>
      <c r="C2115" t="s">
        <v>132</v>
      </c>
    </row>
    <row r="2116" spans="1:3" x14ac:dyDescent="0.55000000000000004">
      <c r="A2116" t="s">
        <v>4815</v>
      </c>
      <c r="B2116" t="s">
        <v>4816</v>
      </c>
      <c r="C2116" t="s">
        <v>4807</v>
      </c>
    </row>
    <row r="2117" spans="1:3" x14ac:dyDescent="0.55000000000000004">
      <c r="A2117" t="s">
        <v>4817</v>
      </c>
      <c r="B2117" t="s">
        <v>4818</v>
      </c>
      <c r="C2117" t="s">
        <v>132</v>
      </c>
    </row>
    <row r="2118" spans="1:3" x14ac:dyDescent="0.55000000000000004">
      <c r="A2118" t="s">
        <v>4819</v>
      </c>
      <c r="B2118" t="s">
        <v>4820</v>
      </c>
      <c r="C2118" t="s">
        <v>4812</v>
      </c>
    </row>
    <row r="2119" spans="1:3" x14ac:dyDescent="0.55000000000000004">
      <c r="A2119" t="s">
        <v>4821</v>
      </c>
      <c r="B2119" t="s">
        <v>4822</v>
      </c>
      <c r="C2119" t="s">
        <v>132</v>
      </c>
    </row>
    <row r="2120" spans="1:3" x14ac:dyDescent="0.55000000000000004">
      <c r="A2120" t="s">
        <v>4823</v>
      </c>
      <c r="B2120" t="s">
        <v>4824</v>
      </c>
      <c r="C2120" t="s">
        <v>4807</v>
      </c>
    </row>
    <row r="2121" spans="1:3" x14ac:dyDescent="0.55000000000000004">
      <c r="A2121" t="s">
        <v>4825</v>
      </c>
      <c r="B2121" t="s">
        <v>4826</v>
      </c>
      <c r="C2121" t="s">
        <v>132</v>
      </c>
    </row>
    <row r="2122" spans="1:3" x14ac:dyDescent="0.55000000000000004">
      <c r="A2122" t="s">
        <v>4827</v>
      </c>
      <c r="B2122" t="s">
        <v>4828</v>
      </c>
      <c r="C2122" t="s">
        <v>4812</v>
      </c>
    </row>
    <row r="2123" spans="1:3" x14ac:dyDescent="0.55000000000000004">
      <c r="A2123" t="s">
        <v>4829</v>
      </c>
      <c r="B2123" t="s">
        <v>4830</v>
      </c>
      <c r="C2123" t="s">
        <v>132</v>
      </c>
    </row>
    <row r="2124" spans="1:3" x14ac:dyDescent="0.55000000000000004">
      <c r="A2124" t="s">
        <v>4831</v>
      </c>
      <c r="B2124" t="s">
        <v>4832</v>
      </c>
      <c r="C2124" t="s">
        <v>4807</v>
      </c>
    </row>
    <row r="2125" spans="1:3" x14ac:dyDescent="0.55000000000000004">
      <c r="A2125" t="s">
        <v>4833</v>
      </c>
      <c r="B2125" t="s">
        <v>4834</v>
      </c>
      <c r="C2125" t="s">
        <v>132</v>
      </c>
    </row>
    <row r="2126" spans="1:3" x14ac:dyDescent="0.55000000000000004">
      <c r="A2126" t="s">
        <v>4835</v>
      </c>
      <c r="B2126" t="s">
        <v>4836</v>
      </c>
      <c r="C2126" t="s">
        <v>4812</v>
      </c>
    </row>
    <row r="2127" spans="1:3" x14ac:dyDescent="0.55000000000000004">
      <c r="A2127" t="s">
        <v>4837</v>
      </c>
      <c r="B2127" t="s">
        <v>4838</v>
      </c>
      <c r="C2127" t="s">
        <v>132</v>
      </c>
    </row>
    <row r="2128" spans="1:3" x14ac:dyDescent="0.55000000000000004">
      <c r="A2128" t="s">
        <v>4839</v>
      </c>
      <c r="B2128" t="s">
        <v>4840</v>
      </c>
      <c r="C2128" t="s">
        <v>4807</v>
      </c>
    </row>
    <row r="2129" spans="1:3" x14ac:dyDescent="0.55000000000000004">
      <c r="A2129" t="s">
        <v>4841</v>
      </c>
      <c r="B2129" t="s">
        <v>4842</v>
      </c>
      <c r="C2129" t="s">
        <v>132</v>
      </c>
    </row>
    <row r="2130" spans="1:3" x14ac:dyDescent="0.55000000000000004">
      <c r="A2130" t="s">
        <v>4843</v>
      </c>
      <c r="B2130" t="s">
        <v>4844</v>
      </c>
      <c r="C2130" t="s">
        <v>4812</v>
      </c>
    </row>
    <row r="2131" spans="1:3" x14ac:dyDescent="0.55000000000000004">
      <c r="A2131" t="s">
        <v>4845</v>
      </c>
      <c r="B2131" t="s">
        <v>4846</v>
      </c>
      <c r="C2131" t="s">
        <v>132</v>
      </c>
    </row>
    <row r="2132" spans="1:3" x14ac:dyDescent="0.55000000000000004">
      <c r="A2132" t="s">
        <v>4847</v>
      </c>
      <c r="B2132" t="s">
        <v>4848</v>
      </c>
      <c r="C2132" t="s">
        <v>4849</v>
      </c>
    </row>
    <row r="2133" spans="1:3" x14ac:dyDescent="0.55000000000000004">
      <c r="A2133" t="s">
        <v>4850</v>
      </c>
      <c r="B2133" t="s">
        <v>4851</v>
      </c>
      <c r="C2133" t="s">
        <v>132</v>
      </c>
    </row>
    <row r="2134" spans="1:3" x14ac:dyDescent="0.55000000000000004">
      <c r="A2134" t="s">
        <v>4852</v>
      </c>
      <c r="B2134" t="s">
        <v>4853</v>
      </c>
      <c r="C2134" t="s">
        <v>4849</v>
      </c>
    </row>
    <row r="2135" spans="1:3" x14ac:dyDescent="0.55000000000000004">
      <c r="A2135" t="s">
        <v>4854</v>
      </c>
      <c r="B2135" t="s">
        <v>4855</v>
      </c>
      <c r="C2135" t="s">
        <v>132</v>
      </c>
    </row>
    <row r="2136" spans="1:3" x14ac:dyDescent="0.55000000000000004">
      <c r="A2136" t="s">
        <v>4856</v>
      </c>
      <c r="B2136" t="s">
        <v>4857</v>
      </c>
      <c r="C2136" t="s">
        <v>4858</v>
      </c>
    </row>
    <row r="2137" spans="1:3" x14ac:dyDescent="0.55000000000000004">
      <c r="A2137" t="s">
        <v>4859</v>
      </c>
      <c r="B2137" t="s">
        <v>4860</v>
      </c>
      <c r="C2137" t="s">
        <v>132</v>
      </c>
    </row>
    <row r="2138" spans="1:3" x14ac:dyDescent="0.55000000000000004">
      <c r="A2138" t="s">
        <v>4861</v>
      </c>
      <c r="B2138" t="s">
        <v>4862</v>
      </c>
      <c r="C2138" t="s">
        <v>4863</v>
      </c>
    </row>
    <row r="2139" spans="1:3" x14ac:dyDescent="0.55000000000000004">
      <c r="A2139" t="s">
        <v>4864</v>
      </c>
      <c r="B2139" t="s">
        <v>4865</v>
      </c>
      <c r="C2139" t="s">
        <v>132</v>
      </c>
    </row>
    <row r="2140" spans="1:3" x14ac:dyDescent="0.55000000000000004">
      <c r="A2140" t="s">
        <v>4866</v>
      </c>
      <c r="B2140" t="s">
        <v>4867</v>
      </c>
      <c r="C2140" t="s">
        <v>4868</v>
      </c>
    </row>
    <row r="2141" spans="1:3" x14ac:dyDescent="0.55000000000000004">
      <c r="A2141" t="s">
        <v>4869</v>
      </c>
      <c r="B2141" t="s">
        <v>4870</v>
      </c>
      <c r="C2141" t="s">
        <v>132</v>
      </c>
    </row>
    <row r="2142" spans="1:3" x14ac:dyDescent="0.55000000000000004">
      <c r="A2142" t="s">
        <v>4871</v>
      </c>
      <c r="B2142" t="s">
        <v>4872</v>
      </c>
      <c r="C2142" t="s">
        <v>4873</v>
      </c>
    </row>
    <row r="2143" spans="1:3" x14ac:dyDescent="0.55000000000000004">
      <c r="A2143" t="s">
        <v>4874</v>
      </c>
      <c r="B2143" t="s">
        <v>4875</v>
      </c>
      <c r="C2143" t="s">
        <v>132</v>
      </c>
    </row>
    <row r="2144" spans="1:3" x14ac:dyDescent="0.55000000000000004">
      <c r="A2144" t="s">
        <v>4876</v>
      </c>
      <c r="B2144" t="s">
        <v>4877</v>
      </c>
      <c r="C2144" t="s">
        <v>4878</v>
      </c>
    </row>
    <row r="2145" spans="1:3" x14ac:dyDescent="0.55000000000000004">
      <c r="A2145" t="s">
        <v>4879</v>
      </c>
      <c r="B2145" t="s">
        <v>4880</v>
      </c>
      <c r="C2145" t="s">
        <v>132</v>
      </c>
    </row>
    <row r="2146" spans="1:3" x14ac:dyDescent="0.55000000000000004">
      <c r="A2146" t="s">
        <v>4881</v>
      </c>
      <c r="B2146" t="s">
        <v>4882</v>
      </c>
      <c r="C2146" t="s">
        <v>4878</v>
      </c>
    </row>
    <row r="2147" spans="1:3" x14ac:dyDescent="0.55000000000000004">
      <c r="A2147" t="s">
        <v>4883</v>
      </c>
      <c r="B2147" t="s">
        <v>4884</v>
      </c>
      <c r="C2147" t="s">
        <v>132</v>
      </c>
    </row>
    <row r="2148" spans="1:3" x14ac:dyDescent="0.55000000000000004">
      <c r="A2148" t="s">
        <v>4885</v>
      </c>
      <c r="B2148" t="s">
        <v>4886</v>
      </c>
      <c r="C2148" t="s">
        <v>4878</v>
      </c>
    </row>
    <row r="2149" spans="1:3" x14ac:dyDescent="0.55000000000000004">
      <c r="A2149" t="s">
        <v>4887</v>
      </c>
      <c r="B2149" t="s">
        <v>4888</v>
      </c>
      <c r="C2149" t="s">
        <v>132</v>
      </c>
    </row>
    <row r="2150" spans="1:3" x14ac:dyDescent="0.55000000000000004">
      <c r="A2150" t="s">
        <v>4889</v>
      </c>
      <c r="B2150" t="s">
        <v>4890</v>
      </c>
      <c r="C2150" t="s">
        <v>4878</v>
      </c>
    </row>
    <row r="2151" spans="1:3" x14ac:dyDescent="0.55000000000000004">
      <c r="A2151" t="s">
        <v>4891</v>
      </c>
      <c r="B2151" t="s">
        <v>4892</v>
      </c>
      <c r="C2151" t="s">
        <v>132</v>
      </c>
    </row>
    <row r="2152" spans="1:3" x14ac:dyDescent="0.55000000000000004">
      <c r="A2152" t="s">
        <v>4893</v>
      </c>
      <c r="B2152" t="s">
        <v>4894</v>
      </c>
      <c r="C2152" t="s">
        <v>4878</v>
      </c>
    </row>
    <row r="2153" spans="1:3" x14ac:dyDescent="0.55000000000000004">
      <c r="A2153" t="s">
        <v>4895</v>
      </c>
      <c r="B2153" t="s">
        <v>4896</v>
      </c>
      <c r="C2153" t="s">
        <v>132</v>
      </c>
    </row>
    <row r="2154" spans="1:3" x14ac:dyDescent="0.55000000000000004">
      <c r="A2154" t="s">
        <v>4897</v>
      </c>
      <c r="B2154" t="s">
        <v>4898</v>
      </c>
      <c r="C2154" t="s">
        <v>4899</v>
      </c>
    </row>
    <row r="2155" spans="1:3" x14ac:dyDescent="0.55000000000000004">
      <c r="A2155" t="s">
        <v>4900</v>
      </c>
      <c r="B2155" t="s">
        <v>4901</v>
      </c>
      <c r="C2155" t="s">
        <v>132</v>
      </c>
    </row>
    <row r="2156" spans="1:3" x14ac:dyDescent="0.55000000000000004">
      <c r="A2156" t="s">
        <v>4902</v>
      </c>
      <c r="B2156" t="s">
        <v>4903</v>
      </c>
      <c r="C2156" t="s">
        <v>4904</v>
      </c>
    </row>
    <row r="2157" spans="1:3" x14ac:dyDescent="0.55000000000000004">
      <c r="A2157" t="s">
        <v>4905</v>
      </c>
      <c r="B2157" t="s">
        <v>4906</v>
      </c>
      <c r="C2157" t="s">
        <v>132</v>
      </c>
    </row>
    <row r="2158" spans="1:3" x14ac:dyDescent="0.55000000000000004">
      <c r="A2158" t="s">
        <v>4907</v>
      </c>
      <c r="B2158" t="s">
        <v>4908</v>
      </c>
      <c r="C2158" t="s">
        <v>4909</v>
      </c>
    </row>
    <row r="2159" spans="1:3" x14ac:dyDescent="0.55000000000000004">
      <c r="A2159" t="s">
        <v>4910</v>
      </c>
      <c r="B2159" t="s">
        <v>4911</v>
      </c>
      <c r="C2159" t="s">
        <v>132</v>
      </c>
    </row>
    <row r="2160" spans="1:3" x14ac:dyDescent="0.55000000000000004">
      <c r="A2160" t="s">
        <v>4912</v>
      </c>
      <c r="B2160" t="s">
        <v>4913</v>
      </c>
      <c r="C2160" t="s">
        <v>4914</v>
      </c>
    </row>
    <row r="2161" spans="1:3" x14ac:dyDescent="0.55000000000000004">
      <c r="A2161" t="s">
        <v>4915</v>
      </c>
      <c r="B2161" t="s">
        <v>4916</v>
      </c>
      <c r="C2161" t="s">
        <v>132</v>
      </c>
    </row>
    <row r="2162" spans="1:3" x14ac:dyDescent="0.55000000000000004">
      <c r="A2162" t="s">
        <v>4917</v>
      </c>
      <c r="B2162" t="s">
        <v>4918</v>
      </c>
      <c r="C2162" t="s">
        <v>4909</v>
      </c>
    </row>
    <row r="2163" spans="1:3" x14ac:dyDescent="0.55000000000000004">
      <c r="A2163" t="s">
        <v>4919</v>
      </c>
      <c r="B2163" t="s">
        <v>4920</v>
      </c>
      <c r="C2163" t="s">
        <v>132</v>
      </c>
    </row>
    <row r="2164" spans="1:3" x14ac:dyDescent="0.55000000000000004">
      <c r="A2164" t="s">
        <v>4921</v>
      </c>
      <c r="B2164" t="s">
        <v>4922</v>
      </c>
      <c r="C2164" t="s">
        <v>4914</v>
      </c>
    </row>
    <row r="2165" spans="1:3" x14ac:dyDescent="0.55000000000000004">
      <c r="A2165" t="s">
        <v>4923</v>
      </c>
      <c r="B2165" t="s">
        <v>4924</v>
      </c>
      <c r="C2165" t="s">
        <v>132</v>
      </c>
    </row>
    <row r="2166" spans="1:3" x14ac:dyDescent="0.55000000000000004">
      <c r="A2166" t="s">
        <v>4925</v>
      </c>
      <c r="B2166" t="s">
        <v>4926</v>
      </c>
      <c r="C2166" t="s">
        <v>4927</v>
      </c>
    </row>
    <row r="2167" spans="1:3" x14ac:dyDescent="0.55000000000000004">
      <c r="A2167" t="s">
        <v>4928</v>
      </c>
      <c r="B2167" t="s">
        <v>4929</v>
      </c>
      <c r="C2167" t="s">
        <v>132</v>
      </c>
    </row>
    <row r="2168" spans="1:3" x14ac:dyDescent="0.55000000000000004">
      <c r="A2168" t="s">
        <v>4930</v>
      </c>
      <c r="B2168" t="s">
        <v>4931</v>
      </c>
      <c r="C2168" t="s">
        <v>4904</v>
      </c>
    </row>
    <row r="2169" spans="1:3" x14ac:dyDescent="0.55000000000000004">
      <c r="A2169" t="s">
        <v>4932</v>
      </c>
      <c r="B2169" t="s">
        <v>4933</v>
      </c>
      <c r="C2169" t="s">
        <v>132</v>
      </c>
    </row>
    <row r="2170" spans="1:3" x14ac:dyDescent="0.55000000000000004">
      <c r="A2170" t="s">
        <v>4934</v>
      </c>
      <c r="B2170" t="s">
        <v>4935</v>
      </c>
      <c r="C2170" t="s">
        <v>4899</v>
      </c>
    </row>
    <row r="2171" spans="1:3" x14ac:dyDescent="0.55000000000000004">
      <c r="A2171" t="s">
        <v>4936</v>
      </c>
      <c r="B2171" t="s">
        <v>4937</v>
      </c>
      <c r="C2171" t="s">
        <v>132</v>
      </c>
    </row>
    <row r="2172" spans="1:3" x14ac:dyDescent="0.55000000000000004">
      <c r="A2172" t="s">
        <v>4938</v>
      </c>
      <c r="B2172" t="s">
        <v>4939</v>
      </c>
      <c r="C2172" t="s">
        <v>4904</v>
      </c>
    </row>
    <row r="2173" spans="1:3" x14ac:dyDescent="0.55000000000000004">
      <c r="A2173" t="s">
        <v>4940</v>
      </c>
      <c r="B2173" t="s">
        <v>4941</v>
      </c>
      <c r="C2173" t="s">
        <v>132</v>
      </c>
    </row>
    <row r="2174" spans="1:3" x14ac:dyDescent="0.55000000000000004">
      <c r="A2174" t="s">
        <v>4942</v>
      </c>
      <c r="B2174" t="s">
        <v>4943</v>
      </c>
      <c r="C2174" t="s">
        <v>4899</v>
      </c>
    </row>
    <row r="2175" spans="1:3" x14ac:dyDescent="0.55000000000000004">
      <c r="A2175" t="s">
        <v>4944</v>
      </c>
      <c r="B2175" t="s">
        <v>4945</v>
      </c>
      <c r="C2175" t="s">
        <v>132</v>
      </c>
    </row>
    <row r="2176" spans="1:3" x14ac:dyDescent="0.55000000000000004">
      <c r="A2176" t="s">
        <v>4946</v>
      </c>
      <c r="B2176" t="s">
        <v>4947</v>
      </c>
      <c r="C2176" t="s">
        <v>4904</v>
      </c>
    </row>
    <row r="2177" spans="1:3" x14ac:dyDescent="0.55000000000000004">
      <c r="A2177" t="s">
        <v>4948</v>
      </c>
      <c r="B2177" t="s">
        <v>4949</v>
      </c>
      <c r="C2177" t="s">
        <v>132</v>
      </c>
    </row>
    <row r="2178" spans="1:3" x14ac:dyDescent="0.55000000000000004">
      <c r="A2178" t="s">
        <v>4950</v>
      </c>
      <c r="B2178" t="s">
        <v>4951</v>
      </c>
      <c r="C2178" t="s">
        <v>4952</v>
      </c>
    </row>
    <row r="2179" spans="1:3" x14ac:dyDescent="0.55000000000000004">
      <c r="A2179" t="s">
        <v>4953</v>
      </c>
      <c r="B2179" t="s">
        <v>4954</v>
      </c>
      <c r="C2179" t="s">
        <v>132</v>
      </c>
    </row>
    <row r="2180" spans="1:3" x14ac:dyDescent="0.55000000000000004">
      <c r="A2180" t="s">
        <v>4955</v>
      </c>
      <c r="B2180" t="s">
        <v>4956</v>
      </c>
      <c r="C2180" t="s">
        <v>4957</v>
      </c>
    </row>
    <row r="2181" spans="1:3" x14ac:dyDescent="0.55000000000000004">
      <c r="A2181" t="s">
        <v>4958</v>
      </c>
      <c r="B2181" t="s">
        <v>4959</v>
      </c>
      <c r="C2181" t="s">
        <v>132</v>
      </c>
    </row>
    <row r="2182" spans="1:3" x14ac:dyDescent="0.55000000000000004">
      <c r="A2182" t="s">
        <v>4960</v>
      </c>
      <c r="B2182" t="s">
        <v>4961</v>
      </c>
      <c r="C2182" t="s">
        <v>4962</v>
      </c>
    </row>
    <row r="2183" spans="1:3" x14ac:dyDescent="0.55000000000000004">
      <c r="A2183" t="s">
        <v>4963</v>
      </c>
      <c r="B2183" t="s">
        <v>4964</v>
      </c>
      <c r="C2183" t="s">
        <v>132</v>
      </c>
    </row>
    <row r="2184" spans="1:3" x14ac:dyDescent="0.55000000000000004">
      <c r="A2184" t="s">
        <v>4965</v>
      </c>
      <c r="B2184" t="s">
        <v>4966</v>
      </c>
      <c r="C2184" t="s">
        <v>4957</v>
      </c>
    </row>
    <row r="2185" spans="1:3" x14ac:dyDescent="0.55000000000000004">
      <c r="A2185" t="s">
        <v>4967</v>
      </c>
      <c r="B2185" t="s">
        <v>4968</v>
      </c>
      <c r="C2185" t="s">
        <v>132</v>
      </c>
    </row>
    <row r="2186" spans="1:3" x14ac:dyDescent="0.55000000000000004">
      <c r="A2186" t="s">
        <v>4969</v>
      </c>
      <c r="B2186" t="s">
        <v>4970</v>
      </c>
      <c r="C2186" t="s">
        <v>4962</v>
      </c>
    </row>
    <row r="2187" spans="1:3" x14ac:dyDescent="0.55000000000000004">
      <c r="A2187" t="s">
        <v>4971</v>
      </c>
      <c r="B2187" t="s">
        <v>4972</v>
      </c>
      <c r="C2187" t="s">
        <v>132</v>
      </c>
    </row>
    <row r="2188" spans="1:3" x14ac:dyDescent="0.55000000000000004">
      <c r="A2188" t="s">
        <v>4973</v>
      </c>
      <c r="B2188" t="s">
        <v>4974</v>
      </c>
      <c r="C2188" t="s">
        <v>4975</v>
      </c>
    </row>
    <row r="2189" spans="1:3" x14ac:dyDescent="0.55000000000000004">
      <c r="A2189" t="s">
        <v>4976</v>
      </c>
      <c r="B2189" t="s">
        <v>4977</v>
      </c>
      <c r="C2189" t="s">
        <v>132</v>
      </c>
    </row>
    <row r="2190" spans="1:3" x14ac:dyDescent="0.55000000000000004">
      <c r="A2190" t="s">
        <v>4978</v>
      </c>
      <c r="B2190" t="s">
        <v>4979</v>
      </c>
      <c r="C2190" t="s">
        <v>4980</v>
      </c>
    </row>
    <row r="2191" spans="1:3" x14ac:dyDescent="0.55000000000000004">
      <c r="A2191" t="s">
        <v>4981</v>
      </c>
      <c r="B2191" t="s">
        <v>4982</v>
      </c>
      <c r="C2191" t="s">
        <v>132</v>
      </c>
    </row>
    <row r="2192" spans="1:3" x14ac:dyDescent="0.55000000000000004">
      <c r="A2192" t="s">
        <v>4983</v>
      </c>
      <c r="B2192" t="s">
        <v>4984</v>
      </c>
      <c r="C2192" t="s">
        <v>4975</v>
      </c>
    </row>
    <row r="2193" spans="1:3" x14ac:dyDescent="0.55000000000000004">
      <c r="A2193" t="s">
        <v>4985</v>
      </c>
      <c r="B2193" t="s">
        <v>4986</v>
      </c>
      <c r="C2193" t="s">
        <v>132</v>
      </c>
    </row>
    <row r="2194" spans="1:3" x14ac:dyDescent="0.55000000000000004">
      <c r="A2194" t="s">
        <v>4987</v>
      </c>
      <c r="B2194" t="s">
        <v>4988</v>
      </c>
      <c r="C2194" t="s">
        <v>4962</v>
      </c>
    </row>
    <row r="2195" spans="1:3" x14ac:dyDescent="0.55000000000000004">
      <c r="A2195" t="s">
        <v>4989</v>
      </c>
      <c r="B2195" t="s">
        <v>4990</v>
      </c>
      <c r="C2195" t="s">
        <v>132</v>
      </c>
    </row>
    <row r="2196" spans="1:3" x14ac:dyDescent="0.55000000000000004">
      <c r="A2196" t="s">
        <v>4991</v>
      </c>
      <c r="B2196" t="s">
        <v>4992</v>
      </c>
      <c r="C2196" t="s">
        <v>4975</v>
      </c>
    </row>
    <row r="2197" spans="1:3" x14ac:dyDescent="0.55000000000000004">
      <c r="A2197" t="s">
        <v>4993</v>
      </c>
      <c r="B2197" t="s">
        <v>4994</v>
      </c>
      <c r="C2197" t="s">
        <v>132</v>
      </c>
    </row>
    <row r="2198" spans="1:3" x14ac:dyDescent="0.55000000000000004">
      <c r="A2198" t="s">
        <v>4995</v>
      </c>
      <c r="B2198" t="s">
        <v>4996</v>
      </c>
      <c r="C2198" t="s">
        <v>4962</v>
      </c>
    </row>
    <row r="2199" spans="1:3" x14ac:dyDescent="0.55000000000000004">
      <c r="A2199" t="s">
        <v>4997</v>
      </c>
      <c r="B2199" t="s">
        <v>4998</v>
      </c>
      <c r="C2199" t="s">
        <v>132</v>
      </c>
    </row>
    <row r="2200" spans="1:3" x14ac:dyDescent="0.55000000000000004">
      <c r="A2200" t="s">
        <v>4999</v>
      </c>
      <c r="B2200" t="s">
        <v>5000</v>
      </c>
      <c r="C2200" t="s">
        <v>4975</v>
      </c>
    </row>
    <row r="2201" spans="1:3" x14ac:dyDescent="0.55000000000000004">
      <c r="A2201" t="s">
        <v>5001</v>
      </c>
      <c r="B2201" t="s">
        <v>5002</v>
      </c>
      <c r="C2201" t="s">
        <v>132</v>
      </c>
    </row>
    <row r="2202" spans="1:3" x14ac:dyDescent="0.55000000000000004">
      <c r="A2202" t="s">
        <v>5003</v>
      </c>
      <c r="B2202" t="s">
        <v>5004</v>
      </c>
      <c r="C2202" t="s">
        <v>5005</v>
      </c>
    </row>
    <row r="2203" spans="1:3" x14ac:dyDescent="0.55000000000000004">
      <c r="A2203" t="s">
        <v>5006</v>
      </c>
      <c r="B2203" t="s">
        <v>5007</v>
      </c>
      <c r="C2203" t="s">
        <v>132</v>
      </c>
    </row>
    <row r="2204" spans="1:3" x14ac:dyDescent="0.55000000000000004">
      <c r="A2204" t="s">
        <v>5008</v>
      </c>
      <c r="B2204" t="s">
        <v>5009</v>
      </c>
      <c r="C2204" t="s">
        <v>5010</v>
      </c>
    </row>
    <row r="2205" spans="1:3" x14ac:dyDescent="0.55000000000000004">
      <c r="A2205" t="s">
        <v>5011</v>
      </c>
      <c r="B2205" t="s">
        <v>5012</v>
      </c>
      <c r="C2205" t="s">
        <v>132</v>
      </c>
    </row>
    <row r="2206" spans="1:3" x14ac:dyDescent="0.55000000000000004">
      <c r="A2206" t="s">
        <v>5013</v>
      </c>
      <c r="B2206" t="s">
        <v>5014</v>
      </c>
      <c r="C2206" t="s">
        <v>5005</v>
      </c>
    </row>
    <row r="2207" spans="1:3" x14ac:dyDescent="0.55000000000000004">
      <c r="A2207" t="s">
        <v>5015</v>
      </c>
      <c r="B2207" t="s">
        <v>5016</v>
      </c>
      <c r="C2207" t="s">
        <v>132</v>
      </c>
    </row>
    <row r="2208" spans="1:3" x14ac:dyDescent="0.55000000000000004">
      <c r="A2208" t="s">
        <v>5017</v>
      </c>
      <c r="B2208" t="s">
        <v>5018</v>
      </c>
      <c r="C2208" t="s">
        <v>5010</v>
      </c>
    </row>
    <row r="2209" spans="1:3" x14ac:dyDescent="0.55000000000000004">
      <c r="A2209" t="s">
        <v>5019</v>
      </c>
      <c r="B2209" t="s">
        <v>5020</v>
      </c>
      <c r="C2209" t="s">
        <v>132</v>
      </c>
    </row>
    <row r="2210" spans="1:3" x14ac:dyDescent="0.55000000000000004">
      <c r="A2210" t="s">
        <v>5021</v>
      </c>
      <c r="B2210" t="s">
        <v>5022</v>
      </c>
      <c r="C2210" t="s">
        <v>5005</v>
      </c>
    </row>
    <row r="2211" spans="1:3" x14ac:dyDescent="0.55000000000000004">
      <c r="A2211" t="s">
        <v>5023</v>
      </c>
      <c r="B2211" t="s">
        <v>5024</v>
      </c>
      <c r="C2211" t="s">
        <v>132</v>
      </c>
    </row>
    <row r="2212" spans="1:3" x14ac:dyDescent="0.55000000000000004">
      <c r="A2212" t="s">
        <v>5025</v>
      </c>
      <c r="B2212" t="s">
        <v>5026</v>
      </c>
      <c r="C2212" t="s">
        <v>5010</v>
      </c>
    </row>
    <row r="2213" spans="1:3" x14ac:dyDescent="0.55000000000000004">
      <c r="A2213" t="s">
        <v>5027</v>
      </c>
      <c r="B2213" t="s">
        <v>5028</v>
      </c>
      <c r="C2213" t="s">
        <v>132</v>
      </c>
    </row>
    <row r="2214" spans="1:3" x14ac:dyDescent="0.55000000000000004">
      <c r="A2214" t="s">
        <v>5029</v>
      </c>
      <c r="B2214" t="s">
        <v>5030</v>
      </c>
      <c r="C2214" t="s">
        <v>5031</v>
      </c>
    </row>
    <row r="2215" spans="1:3" x14ac:dyDescent="0.55000000000000004">
      <c r="A2215" t="s">
        <v>5032</v>
      </c>
      <c r="B2215" t="s">
        <v>5033</v>
      </c>
      <c r="C2215" t="s">
        <v>132</v>
      </c>
    </row>
    <row r="2216" spans="1:3" x14ac:dyDescent="0.55000000000000004">
      <c r="A2216" t="s">
        <v>5034</v>
      </c>
      <c r="B2216" t="s">
        <v>5035</v>
      </c>
      <c r="C2216" t="s">
        <v>5036</v>
      </c>
    </row>
    <row r="2217" spans="1:3" x14ac:dyDescent="0.55000000000000004">
      <c r="A2217" t="s">
        <v>5037</v>
      </c>
      <c r="B2217" t="s">
        <v>5038</v>
      </c>
      <c r="C2217" t="s">
        <v>132</v>
      </c>
    </row>
    <row r="2218" spans="1:3" x14ac:dyDescent="0.55000000000000004">
      <c r="A2218" t="s">
        <v>5039</v>
      </c>
      <c r="B2218" t="s">
        <v>5040</v>
      </c>
      <c r="C2218" t="s">
        <v>5041</v>
      </c>
    </row>
    <row r="2219" spans="1:3" x14ac:dyDescent="0.55000000000000004">
      <c r="A2219" t="s">
        <v>5042</v>
      </c>
      <c r="B2219" t="s">
        <v>5043</v>
      </c>
      <c r="C2219" t="s">
        <v>132</v>
      </c>
    </row>
    <row r="2220" spans="1:3" x14ac:dyDescent="0.55000000000000004">
      <c r="A2220" t="s">
        <v>5044</v>
      </c>
      <c r="B2220" t="s">
        <v>5045</v>
      </c>
      <c r="C2220" t="s">
        <v>5046</v>
      </c>
    </row>
    <row r="2221" spans="1:3" x14ac:dyDescent="0.55000000000000004">
      <c r="A2221" t="s">
        <v>5047</v>
      </c>
      <c r="B2221" t="s">
        <v>5048</v>
      </c>
      <c r="C2221" t="s">
        <v>132</v>
      </c>
    </row>
    <row r="2222" spans="1:3" x14ac:dyDescent="0.55000000000000004">
      <c r="A2222" t="s">
        <v>5049</v>
      </c>
      <c r="B2222" t="s">
        <v>5050</v>
      </c>
      <c r="C2222" t="s">
        <v>5041</v>
      </c>
    </row>
    <row r="2223" spans="1:3" x14ac:dyDescent="0.55000000000000004">
      <c r="A2223" t="s">
        <v>5051</v>
      </c>
      <c r="B2223" t="s">
        <v>5052</v>
      </c>
      <c r="C2223" t="s">
        <v>132</v>
      </c>
    </row>
    <row r="2224" spans="1:3" x14ac:dyDescent="0.55000000000000004">
      <c r="A2224" t="s">
        <v>5053</v>
      </c>
      <c r="B2224" t="s">
        <v>5054</v>
      </c>
      <c r="C2224" t="s">
        <v>5010</v>
      </c>
    </row>
    <row r="2225" spans="1:3" x14ac:dyDescent="0.55000000000000004">
      <c r="A2225" t="s">
        <v>5055</v>
      </c>
      <c r="B2225" t="s">
        <v>5056</v>
      </c>
      <c r="C2225" t="s">
        <v>132</v>
      </c>
    </row>
    <row r="2226" spans="1:3" x14ac:dyDescent="0.55000000000000004">
      <c r="A2226" t="s">
        <v>5057</v>
      </c>
      <c r="B2226" t="s">
        <v>5058</v>
      </c>
      <c r="C2226" t="s">
        <v>5041</v>
      </c>
    </row>
    <row r="2227" spans="1:3" x14ac:dyDescent="0.55000000000000004">
      <c r="A2227" t="s">
        <v>5059</v>
      </c>
      <c r="B2227" t="s">
        <v>5060</v>
      </c>
      <c r="C2227" t="s">
        <v>132</v>
      </c>
    </row>
    <row r="2228" spans="1:3" x14ac:dyDescent="0.55000000000000004">
      <c r="A2228" t="s">
        <v>5061</v>
      </c>
      <c r="B2228" t="s">
        <v>5062</v>
      </c>
      <c r="C2228" t="s">
        <v>5046</v>
      </c>
    </row>
    <row r="2229" spans="1:3" x14ac:dyDescent="0.55000000000000004">
      <c r="A2229" t="s">
        <v>5063</v>
      </c>
      <c r="B2229" t="s">
        <v>5064</v>
      </c>
      <c r="C2229" t="s">
        <v>132</v>
      </c>
    </row>
    <row r="2230" spans="1:3" x14ac:dyDescent="0.55000000000000004">
      <c r="A2230" t="s">
        <v>5065</v>
      </c>
      <c r="B2230" t="s">
        <v>5066</v>
      </c>
      <c r="C2230" t="s">
        <v>5041</v>
      </c>
    </row>
    <row r="2231" spans="1:3" x14ac:dyDescent="0.55000000000000004">
      <c r="A2231" t="s">
        <v>5067</v>
      </c>
      <c r="B2231" t="s">
        <v>5068</v>
      </c>
      <c r="C2231" t="s">
        <v>132</v>
      </c>
    </row>
    <row r="2232" spans="1:3" x14ac:dyDescent="0.55000000000000004">
      <c r="A2232" t="s">
        <v>5069</v>
      </c>
      <c r="B2232" t="s">
        <v>5070</v>
      </c>
      <c r="C2232" t="s">
        <v>5010</v>
      </c>
    </row>
    <row r="2233" spans="1:3" x14ac:dyDescent="0.55000000000000004">
      <c r="A2233" t="s">
        <v>5071</v>
      </c>
      <c r="B2233" t="s">
        <v>5072</v>
      </c>
      <c r="C2233" t="s">
        <v>132</v>
      </c>
    </row>
    <row r="2234" spans="1:3" x14ac:dyDescent="0.55000000000000004">
      <c r="A2234" t="s">
        <v>5073</v>
      </c>
      <c r="B2234" t="s">
        <v>5074</v>
      </c>
      <c r="C2234" t="s">
        <v>5010</v>
      </c>
    </row>
    <row r="2235" spans="1:3" x14ac:dyDescent="0.55000000000000004">
      <c r="A2235" t="s">
        <v>5075</v>
      </c>
      <c r="B2235" t="s">
        <v>5076</v>
      </c>
      <c r="C2235" t="s">
        <v>132</v>
      </c>
    </row>
    <row r="2236" spans="1:3" x14ac:dyDescent="0.55000000000000004">
      <c r="A2236" t="s">
        <v>5077</v>
      </c>
      <c r="B2236" t="s">
        <v>5078</v>
      </c>
      <c r="C2236" t="s">
        <v>5079</v>
      </c>
    </row>
    <row r="2237" spans="1:3" x14ac:dyDescent="0.55000000000000004">
      <c r="A2237" t="s">
        <v>5080</v>
      </c>
      <c r="B2237" t="s">
        <v>5081</v>
      </c>
      <c r="C2237" t="s">
        <v>132</v>
      </c>
    </row>
    <row r="2238" spans="1:3" x14ac:dyDescent="0.55000000000000004">
      <c r="A2238" t="s">
        <v>5082</v>
      </c>
      <c r="B2238" t="s">
        <v>5083</v>
      </c>
      <c r="C2238" t="s">
        <v>5084</v>
      </c>
    </row>
    <row r="2239" spans="1:3" x14ac:dyDescent="0.55000000000000004">
      <c r="A2239" t="s">
        <v>5085</v>
      </c>
      <c r="B2239" t="s">
        <v>5086</v>
      </c>
      <c r="C2239" t="s">
        <v>132</v>
      </c>
    </row>
    <row r="2240" spans="1:3" x14ac:dyDescent="0.55000000000000004">
      <c r="A2240" t="s">
        <v>5087</v>
      </c>
      <c r="B2240" t="s">
        <v>5088</v>
      </c>
      <c r="C2240" t="s">
        <v>5089</v>
      </c>
    </row>
    <row r="2241" spans="1:3" x14ac:dyDescent="0.55000000000000004">
      <c r="A2241" t="s">
        <v>5090</v>
      </c>
      <c r="B2241" t="s">
        <v>5091</v>
      </c>
      <c r="C2241" t="s">
        <v>132</v>
      </c>
    </row>
    <row r="2242" spans="1:3" x14ac:dyDescent="0.55000000000000004">
      <c r="A2242" t="s">
        <v>5092</v>
      </c>
      <c r="B2242" t="s">
        <v>5093</v>
      </c>
      <c r="C2242" t="s">
        <v>5084</v>
      </c>
    </row>
    <row r="2243" spans="1:3" x14ac:dyDescent="0.55000000000000004">
      <c r="A2243" t="s">
        <v>5094</v>
      </c>
      <c r="B2243" t="s">
        <v>5095</v>
      </c>
      <c r="C2243" t="s">
        <v>132</v>
      </c>
    </row>
    <row r="2244" spans="1:3" x14ac:dyDescent="0.55000000000000004">
      <c r="A2244" t="s">
        <v>5096</v>
      </c>
      <c r="B2244" t="s">
        <v>5097</v>
      </c>
      <c r="C2244" t="s">
        <v>5098</v>
      </c>
    </row>
    <row r="2245" spans="1:3" x14ac:dyDescent="0.55000000000000004">
      <c r="A2245" t="s">
        <v>5099</v>
      </c>
      <c r="B2245" t="s">
        <v>5100</v>
      </c>
      <c r="C2245" t="s">
        <v>132</v>
      </c>
    </row>
    <row r="2246" spans="1:3" x14ac:dyDescent="0.55000000000000004">
      <c r="A2246" t="s">
        <v>5101</v>
      </c>
      <c r="B2246" t="s">
        <v>5102</v>
      </c>
      <c r="C2246" t="s">
        <v>5103</v>
      </c>
    </row>
    <row r="2247" spans="1:3" x14ac:dyDescent="0.55000000000000004">
      <c r="A2247" t="s">
        <v>5104</v>
      </c>
      <c r="B2247" t="s">
        <v>5105</v>
      </c>
      <c r="C2247" t="s">
        <v>132</v>
      </c>
    </row>
    <row r="2248" spans="1:3" x14ac:dyDescent="0.55000000000000004">
      <c r="A2248" t="s">
        <v>5106</v>
      </c>
      <c r="B2248" t="s">
        <v>5107</v>
      </c>
      <c r="C2248" t="s">
        <v>5103</v>
      </c>
    </row>
    <row r="2249" spans="1:3" x14ac:dyDescent="0.55000000000000004">
      <c r="A2249" t="s">
        <v>5108</v>
      </c>
      <c r="B2249" t="s">
        <v>5109</v>
      </c>
      <c r="C2249" t="s">
        <v>132</v>
      </c>
    </row>
    <row r="2250" spans="1:3" x14ac:dyDescent="0.55000000000000004">
      <c r="A2250" t="s">
        <v>5110</v>
      </c>
      <c r="B2250" t="s">
        <v>5111</v>
      </c>
      <c r="C2250" t="s">
        <v>5103</v>
      </c>
    </row>
    <row r="2251" spans="1:3" x14ac:dyDescent="0.55000000000000004">
      <c r="A2251" t="s">
        <v>5112</v>
      </c>
      <c r="B2251" t="s">
        <v>5113</v>
      </c>
      <c r="C2251" t="s">
        <v>132</v>
      </c>
    </row>
    <row r="2252" spans="1:3" x14ac:dyDescent="0.55000000000000004">
      <c r="A2252" t="s">
        <v>5114</v>
      </c>
      <c r="B2252" t="s">
        <v>5115</v>
      </c>
      <c r="C2252" t="s">
        <v>5103</v>
      </c>
    </row>
    <row r="2253" spans="1:3" x14ac:dyDescent="0.55000000000000004">
      <c r="A2253" t="s">
        <v>5116</v>
      </c>
      <c r="B2253" t="s">
        <v>5117</v>
      </c>
      <c r="C2253" t="s">
        <v>132</v>
      </c>
    </row>
    <row r="2254" spans="1:3" x14ac:dyDescent="0.55000000000000004">
      <c r="A2254" t="s">
        <v>5118</v>
      </c>
      <c r="B2254" t="s">
        <v>5119</v>
      </c>
      <c r="C2254" t="s">
        <v>5103</v>
      </c>
    </row>
    <row r="2255" spans="1:3" x14ac:dyDescent="0.55000000000000004">
      <c r="A2255" t="s">
        <v>5120</v>
      </c>
      <c r="B2255" t="s">
        <v>5121</v>
      </c>
      <c r="C2255" t="s">
        <v>132</v>
      </c>
    </row>
    <row r="2256" spans="1:3" x14ac:dyDescent="0.55000000000000004">
      <c r="A2256" t="s">
        <v>5122</v>
      </c>
      <c r="B2256" t="s">
        <v>5123</v>
      </c>
      <c r="C2256" t="s">
        <v>5124</v>
      </c>
    </row>
    <row r="2257" spans="1:3" x14ac:dyDescent="0.55000000000000004">
      <c r="A2257" t="s">
        <v>5125</v>
      </c>
      <c r="B2257" t="s">
        <v>5126</v>
      </c>
      <c r="C2257" t="s">
        <v>132</v>
      </c>
    </row>
    <row r="2258" spans="1:3" x14ac:dyDescent="0.55000000000000004">
      <c r="A2258" t="s">
        <v>5127</v>
      </c>
      <c r="B2258" t="s">
        <v>5128</v>
      </c>
      <c r="C2258" t="s">
        <v>5124</v>
      </c>
    </row>
    <row r="2259" spans="1:3" x14ac:dyDescent="0.55000000000000004">
      <c r="A2259" t="s">
        <v>5129</v>
      </c>
      <c r="B2259" t="s">
        <v>5130</v>
      </c>
      <c r="C2259" t="s">
        <v>132</v>
      </c>
    </row>
    <row r="2260" spans="1:3" x14ac:dyDescent="0.55000000000000004">
      <c r="A2260" t="s">
        <v>5131</v>
      </c>
      <c r="B2260" t="s">
        <v>5132</v>
      </c>
      <c r="C2260" t="s">
        <v>5124</v>
      </c>
    </row>
    <row r="2261" spans="1:3" x14ac:dyDescent="0.55000000000000004">
      <c r="A2261" t="s">
        <v>5133</v>
      </c>
      <c r="B2261" t="s">
        <v>5134</v>
      </c>
      <c r="C2261" t="s">
        <v>132</v>
      </c>
    </row>
    <row r="2262" spans="1:3" x14ac:dyDescent="0.55000000000000004">
      <c r="A2262" t="s">
        <v>5135</v>
      </c>
      <c r="B2262" t="s">
        <v>5136</v>
      </c>
      <c r="C2262" t="s">
        <v>5124</v>
      </c>
    </row>
    <row r="2263" spans="1:3" x14ac:dyDescent="0.55000000000000004">
      <c r="A2263" t="s">
        <v>5137</v>
      </c>
      <c r="B2263" t="s">
        <v>5138</v>
      </c>
      <c r="C2263" t="s">
        <v>132</v>
      </c>
    </row>
    <row r="2264" spans="1:3" x14ac:dyDescent="0.55000000000000004">
      <c r="A2264" t="s">
        <v>5139</v>
      </c>
      <c r="B2264" t="s">
        <v>5140</v>
      </c>
      <c r="C2264" t="s">
        <v>5141</v>
      </c>
    </row>
    <row r="2265" spans="1:3" x14ac:dyDescent="0.55000000000000004">
      <c r="A2265" t="s">
        <v>5142</v>
      </c>
      <c r="B2265" t="s">
        <v>5143</v>
      </c>
      <c r="C2265" t="s">
        <v>132</v>
      </c>
    </row>
    <row r="2266" spans="1:3" x14ac:dyDescent="0.55000000000000004">
      <c r="A2266" t="s">
        <v>5144</v>
      </c>
      <c r="B2266" t="s">
        <v>5145</v>
      </c>
      <c r="C2266" t="s">
        <v>5124</v>
      </c>
    </row>
    <row r="2267" spans="1:3" x14ac:dyDescent="0.55000000000000004">
      <c r="A2267" t="s">
        <v>5146</v>
      </c>
      <c r="B2267" t="s">
        <v>5147</v>
      </c>
      <c r="C2267" t="s">
        <v>132</v>
      </c>
    </row>
    <row r="2268" spans="1:3" x14ac:dyDescent="0.55000000000000004">
      <c r="A2268" t="s">
        <v>5148</v>
      </c>
      <c r="B2268" t="s">
        <v>5149</v>
      </c>
      <c r="C2268" t="s">
        <v>5141</v>
      </c>
    </row>
    <row r="2269" spans="1:3" x14ac:dyDescent="0.55000000000000004">
      <c r="A2269" t="s">
        <v>5150</v>
      </c>
      <c r="B2269" t="s">
        <v>5151</v>
      </c>
      <c r="C2269" t="s">
        <v>132</v>
      </c>
    </row>
    <row r="2270" spans="1:3" x14ac:dyDescent="0.55000000000000004">
      <c r="A2270" t="s">
        <v>5152</v>
      </c>
      <c r="B2270" t="s">
        <v>5153</v>
      </c>
      <c r="C2270" t="s">
        <v>5124</v>
      </c>
    </row>
    <row r="2271" spans="1:3" x14ac:dyDescent="0.55000000000000004">
      <c r="A2271" t="s">
        <v>5154</v>
      </c>
      <c r="B2271" t="s">
        <v>5155</v>
      </c>
      <c r="C2271" t="s">
        <v>132</v>
      </c>
    </row>
    <row r="2272" spans="1:3" x14ac:dyDescent="0.55000000000000004">
      <c r="A2272" t="s">
        <v>5156</v>
      </c>
      <c r="B2272" t="s">
        <v>5157</v>
      </c>
      <c r="C2272" t="s">
        <v>5124</v>
      </c>
    </row>
    <row r="2273" spans="1:3" x14ac:dyDescent="0.55000000000000004">
      <c r="A2273" t="s">
        <v>5158</v>
      </c>
      <c r="B2273" t="s">
        <v>5159</v>
      </c>
      <c r="C2273" t="s">
        <v>132</v>
      </c>
    </row>
    <row r="2274" spans="1:3" x14ac:dyDescent="0.55000000000000004">
      <c r="A2274" t="s">
        <v>5160</v>
      </c>
      <c r="B2274" t="s">
        <v>5161</v>
      </c>
      <c r="C2274" t="s">
        <v>5162</v>
      </c>
    </row>
    <row r="2275" spans="1:3" x14ac:dyDescent="0.55000000000000004">
      <c r="A2275" t="s">
        <v>5163</v>
      </c>
      <c r="B2275" t="s">
        <v>5164</v>
      </c>
      <c r="C2275" t="s">
        <v>132</v>
      </c>
    </row>
    <row r="2276" spans="1:3" x14ac:dyDescent="0.55000000000000004">
      <c r="A2276" t="s">
        <v>5165</v>
      </c>
      <c r="B2276" t="s">
        <v>5166</v>
      </c>
      <c r="C2276" t="s">
        <v>5167</v>
      </c>
    </row>
    <row r="2277" spans="1:3" x14ac:dyDescent="0.55000000000000004">
      <c r="A2277" t="s">
        <v>5168</v>
      </c>
      <c r="B2277" t="s">
        <v>5169</v>
      </c>
      <c r="C2277" t="s">
        <v>132</v>
      </c>
    </row>
    <row r="2278" spans="1:3" x14ac:dyDescent="0.55000000000000004">
      <c r="A2278" t="s">
        <v>5170</v>
      </c>
      <c r="B2278" t="s">
        <v>5171</v>
      </c>
      <c r="C2278" t="s">
        <v>5162</v>
      </c>
    </row>
    <row r="2279" spans="1:3" x14ac:dyDescent="0.55000000000000004">
      <c r="A2279" t="s">
        <v>5172</v>
      </c>
      <c r="B2279" t="s">
        <v>5173</v>
      </c>
      <c r="C2279" t="s">
        <v>132</v>
      </c>
    </row>
    <row r="2280" spans="1:3" x14ac:dyDescent="0.55000000000000004">
      <c r="A2280" t="s">
        <v>5174</v>
      </c>
      <c r="B2280" t="s">
        <v>5175</v>
      </c>
      <c r="C2280" t="s">
        <v>5176</v>
      </c>
    </row>
    <row r="2281" spans="1:3" x14ac:dyDescent="0.55000000000000004">
      <c r="A2281" t="s">
        <v>5177</v>
      </c>
      <c r="B2281" t="s">
        <v>5178</v>
      </c>
      <c r="C2281" t="s">
        <v>132</v>
      </c>
    </row>
    <row r="2282" spans="1:3" x14ac:dyDescent="0.55000000000000004">
      <c r="A2282" t="s">
        <v>5179</v>
      </c>
      <c r="B2282" t="s">
        <v>5180</v>
      </c>
      <c r="C2282" t="s">
        <v>5181</v>
      </c>
    </row>
    <row r="2283" spans="1:3" x14ac:dyDescent="0.55000000000000004">
      <c r="A2283" t="s">
        <v>5182</v>
      </c>
      <c r="B2283" t="s">
        <v>5183</v>
      </c>
      <c r="C2283" t="s">
        <v>132</v>
      </c>
    </row>
    <row r="2284" spans="1:3" x14ac:dyDescent="0.55000000000000004">
      <c r="A2284" t="s">
        <v>5184</v>
      </c>
      <c r="B2284" t="s">
        <v>5185</v>
      </c>
      <c r="C2284" t="s">
        <v>5167</v>
      </c>
    </row>
    <row r="2285" spans="1:3" x14ac:dyDescent="0.55000000000000004">
      <c r="A2285" t="s">
        <v>5186</v>
      </c>
      <c r="B2285" t="s">
        <v>5187</v>
      </c>
      <c r="C2285" t="s">
        <v>132</v>
      </c>
    </row>
    <row r="2286" spans="1:3" x14ac:dyDescent="0.55000000000000004">
      <c r="A2286" t="s">
        <v>5188</v>
      </c>
      <c r="B2286" t="s">
        <v>5189</v>
      </c>
      <c r="C2286" t="s">
        <v>5162</v>
      </c>
    </row>
    <row r="2287" spans="1:3" x14ac:dyDescent="0.55000000000000004">
      <c r="A2287" t="s">
        <v>5190</v>
      </c>
      <c r="B2287" t="s">
        <v>5191</v>
      </c>
      <c r="C2287" t="s">
        <v>132</v>
      </c>
    </row>
    <row r="2288" spans="1:3" x14ac:dyDescent="0.55000000000000004">
      <c r="A2288" t="s">
        <v>5192</v>
      </c>
      <c r="B2288" t="s">
        <v>5193</v>
      </c>
      <c r="C2288" t="s">
        <v>5167</v>
      </c>
    </row>
    <row r="2289" spans="1:3" x14ac:dyDescent="0.55000000000000004">
      <c r="A2289" t="s">
        <v>5194</v>
      </c>
      <c r="B2289" t="s">
        <v>5195</v>
      </c>
      <c r="C2289" t="s">
        <v>132</v>
      </c>
    </row>
    <row r="2290" spans="1:3" x14ac:dyDescent="0.55000000000000004">
      <c r="A2290" t="s">
        <v>5196</v>
      </c>
      <c r="B2290" t="s">
        <v>5197</v>
      </c>
      <c r="C2290" t="s">
        <v>5162</v>
      </c>
    </row>
    <row r="2291" spans="1:3" x14ac:dyDescent="0.55000000000000004">
      <c r="A2291" t="s">
        <v>5198</v>
      </c>
      <c r="B2291" t="s">
        <v>5199</v>
      </c>
      <c r="C2291" t="s">
        <v>132</v>
      </c>
    </row>
    <row r="2292" spans="1:3" x14ac:dyDescent="0.55000000000000004">
      <c r="A2292" t="s">
        <v>5200</v>
      </c>
      <c r="B2292" t="s">
        <v>5201</v>
      </c>
      <c r="C2292" t="s">
        <v>5176</v>
      </c>
    </row>
    <row r="2293" spans="1:3" x14ac:dyDescent="0.55000000000000004">
      <c r="A2293" t="s">
        <v>5202</v>
      </c>
      <c r="B2293" t="s">
        <v>5203</v>
      </c>
      <c r="C2293" t="s">
        <v>132</v>
      </c>
    </row>
    <row r="2294" spans="1:3" x14ac:dyDescent="0.55000000000000004">
      <c r="A2294" t="s">
        <v>5204</v>
      </c>
      <c r="B2294" t="s">
        <v>5205</v>
      </c>
      <c r="C2294" t="s">
        <v>5181</v>
      </c>
    </row>
    <row r="2295" spans="1:3" x14ac:dyDescent="0.55000000000000004">
      <c r="A2295" t="s">
        <v>5206</v>
      </c>
      <c r="B2295" t="s">
        <v>5207</v>
      </c>
      <c r="C2295" t="s">
        <v>132</v>
      </c>
    </row>
    <row r="2296" spans="1:3" x14ac:dyDescent="0.55000000000000004">
      <c r="A2296" t="s">
        <v>5208</v>
      </c>
      <c r="B2296" t="s">
        <v>5209</v>
      </c>
      <c r="C2296" t="s">
        <v>5162</v>
      </c>
    </row>
    <row r="2297" spans="1:3" x14ac:dyDescent="0.55000000000000004">
      <c r="A2297" t="s">
        <v>5210</v>
      </c>
      <c r="B2297" t="s">
        <v>5211</v>
      </c>
      <c r="C2297" t="s">
        <v>132</v>
      </c>
    </row>
    <row r="2298" spans="1:3" x14ac:dyDescent="0.55000000000000004">
      <c r="A2298" t="s">
        <v>5212</v>
      </c>
      <c r="B2298" t="s">
        <v>5213</v>
      </c>
      <c r="C2298" t="s">
        <v>5162</v>
      </c>
    </row>
    <row r="2299" spans="1:3" x14ac:dyDescent="0.55000000000000004">
      <c r="A2299" t="s">
        <v>5214</v>
      </c>
      <c r="B2299" t="s">
        <v>5215</v>
      </c>
      <c r="C2299" t="s">
        <v>132</v>
      </c>
    </row>
    <row r="2300" spans="1:3" x14ac:dyDescent="0.55000000000000004">
      <c r="A2300" t="s">
        <v>5216</v>
      </c>
      <c r="B2300" t="s">
        <v>5217</v>
      </c>
      <c r="C2300" t="s">
        <v>5176</v>
      </c>
    </row>
    <row r="2301" spans="1:3" x14ac:dyDescent="0.55000000000000004">
      <c r="A2301" t="s">
        <v>5218</v>
      </c>
      <c r="B2301" t="s">
        <v>5219</v>
      </c>
      <c r="C2301" t="s">
        <v>132</v>
      </c>
    </row>
    <row r="2302" spans="1:3" x14ac:dyDescent="0.55000000000000004">
      <c r="A2302" t="s">
        <v>5220</v>
      </c>
      <c r="B2302" t="s">
        <v>5221</v>
      </c>
      <c r="C2302" t="s">
        <v>5181</v>
      </c>
    </row>
    <row r="2303" spans="1:3" x14ac:dyDescent="0.55000000000000004">
      <c r="A2303" t="s">
        <v>5222</v>
      </c>
      <c r="B2303" t="s">
        <v>5223</v>
      </c>
      <c r="C2303" t="s">
        <v>132</v>
      </c>
    </row>
    <row r="2304" spans="1:3" x14ac:dyDescent="0.55000000000000004">
      <c r="A2304" t="s">
        <v>5224</v>
      </c>
      <c r="B2304" t="s">
        <v>5225</v>
      </c>
      <c r="C2304" t="s">
        <v>5226</v>
      </c>
    </row>
    <row r="2305" spans="1:3" x14ac:dyDescent="0.55000000000000004">
      <c r="A2305" t="s">
        <v>5227</v>
      </c>
      <c r="B2305" t="s">
        <v>5228</v>
      </c>
      <c r="C2305" t="s">
        <v>132</v>
      </c>
    </row>
    <row r="2306" spans="1:3" x14ac:dyDescent="0.55000000000000004">
      <c r="A2306" t="s">
        <v>5229</v>
      </c>
      <c r="B2306" t="s">
        <v>5230</v>
      </c>
      <c r="C2306" t="s">
        <v>5231</v>
      </c>
    </row>
    <row r="2307" spans="1:3" x14ac:dyDescent="0.55000000000000004">
      <c r="A2307" t="s">
        <v>5232</v>
      </c>
      <c r="B2307" t="s">
        <v>5233</v>
      </c>
      <c r="C2307" t="s">
        <v>132</v>
      </c>
    </row>
    <row r="2308" spans="1:3" x14ac:dyDescent="0.55000000000000004">
      <c r="A2308" t="s">
        <v>5234</v>
      </c>
      <c r="B2308" t="s">
        <v>5235</v>
      </c>
      <c r="C2308" t="s">
        <v>5231</v>
      </c>
    </row>
    <row r="2309" spans="1:3" x14ac:dyDescent="0.55000000000000004">
      <c r="A2309" t="s">
        <v>5236</v>
      </c>
      <c r="B2309" t="s">
        <v>5237</v>
      </c>
      <c r="C2309" t="s">
        <v>132</v>
      </c>
    </row>
    <row r="2310" spans="1:3" x14ac:dyDescent="0.55000000000000004">
      <c r="A2310" t="s">
        <v>5238</v>
      </c>
      <c r="B2310" t="s">
        <v>5239</v>
      </c>
      <c r="C2310" t="s">
        <v>5226</v>
      </c>
    </row>
    <row r="2311" spans="1:3" x14ac:dyDescent="0.55000000000000004">
      <c r="A2311" t="s">
        <v>5240</v>
      </c>
      <c r="B2311" t="s">
        <v>5241</v>
      </c>
      <c r="C2311" t="s">
        <v>132</v>
      </c>
    </row>
    <row r="2312" spans="1:3" x14ac:dyDescent="0.55000000000000004">
      <c r="A2312" t="s">
        <v>5242</v>
      </c>
      <c r="B2312" t="s">
        <v>5243</v>
      </c>
      <c r="C2312" t="s">
        <v>5231</v>
      </c>
    </row>
    <row r="2313" spans="1:3" x14ac:dyDescent="0.55000000000000004">
      <c r="A2313" t="s">
        <v>5244</v>
      </c>
      <c r="B2313" t="s">
        <v>5245</v>
      </c>
      <c r="C2313" t="s">
        <v>132</v>
      </c>
    </row>
    <row r="2314" spans="1:3" x14ac:dyDescent="0.55000000000000004">
      <c r="A2314" t="s">
        <v>5246</v>
      </c>
      <c r="B2314" t="s">
        <v>5247</v>
      </c>
      <c r="C2314" t="s">
        <v>5162</v>
      </c>
    </row>
    <row r="2315" spans="1:3" x14ac:dyDescent="0.55000000000000004">
      <c r="A2315" t="s">
        <v>5248</v>
      </c>
      <c r="B2315" t="s">
        <v>5249</v>
      </c>
      <c r="C2315" t="s">
        <v>132</v>
      </c>
    </row>
    <row r="2316" spans="1:3" x14ac:dyDescent="0.55000000000000004">
      <c r="A2316" t="s">
        <v>5250</v>
      </c>
      <c r="B2316" t="s">
        <v>5251</v>
      </c>
      <c r="C2316" t="s">
        <v>5181</v>
      </c>
    </row>
    <row r="2317" spans="1:3" x14ac:dyDescent="0.55000000000000004">
      <c r="A2317" t="s">
        <v>5252</v>
      </c>
      <c r="B2317" t="s">
        <v>5253</v>
      </c>
      <c r="C2317" t="s">
        <v>132</v>
      </c>
    </row>
    <row r="2318" spans="1:3" x14ac:dyDescent="0.55000000000000004">
      <c r="A2318" t="s">
        <v>5254</v>
      </c>
      <c r="B2318" t="s">
        <v>5255</v>
      </c>
      <c r="C2318" t="s">
        <v>5256</v>
      </c>
    </row>
    <row r="2319" spans="1:3" x14ac:dyDescent="0.55000000000000004">
      <c r="A2319" t="s">
        <v>5257</v>
      </c>
      <c r="B2319" t="s">
        <v>5258</v>
      </c>
      <c r="C2319" t="s">
        <v>132</v>
      </c>
    </row>
    <row r="2320" spans="1:3" x14ac:dyDescent="0.55000000000000004">
      <c r="A2320" t="s">
        <v>5259</v>
      </c>
      <c r="B2320" t="s">
        <v>5260</v>
      </c>
      <c r="C2320" t="s">
        <v>5256</v>
      </c>
    </row>
    <row r="2321" spans="1:3" x14ac:dyDescent="0.55000000000000004">
      <c r="A2321" t="s">
        <v>5261</v>
      </c>
      <c r="B2321" t="s">
        <v>5262</v>
      </c>
      <c r="C2321" t="s">
        <v>132</v>
      </c>
    </row>
    <row r="2322" spans="1:3" x14ac:dyDescent="0.55000000000000004">
      <c r="A2322" t="s">
        <v>5263</v>
      </c>
      <c r="B2322" t="s">
        <v>5264</v>
      </c>
      <c r="C2322" t="s">
        <v>5162</v>
      </c>
    </row>
    <row r="2323" spans="1:3" x14ac:dyDescent="0.55000000000000004">
      <c r="A2323" t="s">
        <v>5265</v>
      </c>
      <c r="B2323" t="s">
        <v>5266</v>
      </c>
      <c r="C2323" t="s">
        <v>132</v>
      </c>
    </row>
    <row r="2324" spans="1:3" x14ac:dyDescent="0.55000000000000004">
      <c r="A2324" t="s">
        <v>5267</v>
      </c>
      <c r="B2324" t="s">
        <v>5268</v>
      </c>
      <c r="C2324" t="s">
        <v>5181</v>
      </c>
    </row>
    <row r="2325" spans="1:3" x14ac:dyDescent="0.55000000000000004">
      <c r="A2325" t="s">
        <v>5269</v>
      </c>
      <c r="B2325" t="s">
        <v>5270</v>
      </c>
      <c r="C2325" t="s">
        <v>132</v>
      </c>
    </row>
    <row r="2326" spans="1:3" x14ac:dyDescent="0.55000000000000004">
      <c r="A2326" t="s">
        <v>5271</v>
      </c>
      <c r="B2326" t="s">
        <v>5272</v>
      </c>
      <c r="C2326" t="s">
        <v>5162</v>
      </c>
    </row>
    <row r="2327" spans="1:3" x14ac:dyDescent="0.55000000000000004">
      <c r="A2327" t="s">
        <v>5273</v>
      </c>
      <c r="B2327" t="s">
        <v>5274</v>
      </c>
      <c r="C2327" t="s">
        <v>132</v>
      </c>
    </row>
    <row r="2328" spans="1:3" x14ac:dyDescent="0.55000000000000004">
      <c r="A2328" t="s">
        <v>5275</v>
      </c>
      <c r="B2328" t="s">
        <v>5276</v>
      </c>
      <c r="C2328" t="s">
        <v>5181</v>
      </c>
    </row>
    <row r="2329" spans="1:3" x14ac:dyDescent="0.55000000000000004">
      <c r="A2329" t="s">
        <v>5277</v>
      </c>
      <c r="B2329" t="s">
        <v>5278</v>
      </c>
      <c r="C2329" t="s">
        <v>132</v>
      </c>
    </row>
    <row r="2330" spans="1:3" x14ac:dyDescent="0.55000000000000004">
      <c r="A2330" t="s">
        <v>5279</v>
      </c>
      <c r="B2330" t="s">
        <v>5280</v>
      </c>
      <c r="C2330" t="s">
        <v>5281</v>
      </c>
    </row>
    <row r="2331" spans="1:3" x14ac:dyDescent="0.55000000000000004">
      <c r="A2331" t="s">
        <v>5282</v>
      </c>
      <c r="B2331" t="s">
        <v>5283</v>
      </c>
      <c r="C2331" t="s">
        <v>132</v>
      </c>
    </row>
    <row r="2332" spans="1:3" x14ac:dyDescent="0.55000000000000004">
      <c r="A2332" t="s">
        <v>5284</v>
      </c>
      <c r="B2332" t="s">
        <v>5285</v>
      </c>
      <c r="C2332" t="s">
        <v>5286</v>
      </c>
    </row>
    <row r="2333" spans="1:3" x14ac:dyDescent="0.55000000000000004">
      <c r="A2333" t="s">
        <v>5287</v>
      </c>
      <c r="B2333" t="s">
        <v>5288</v>
      </c>
      <c r="C2333" t="s">
        <v>132</v>
      </c>
    </row>
    <row r="2334" spans="1:3" x14ac:dyDescent="0.55000000000000004">
      <c r="A2334" t="s">
        <v>5289</v>
      </c>
      <c r="B2334" t="s">
        <v>5290</v>
      </c>
      <c r="C2334" t="s">
        <v>5286</v>
      </c>
    </row>
    <row r="2335" spans="1:3" x14ac:dyDescent="0.55000000000000004">
      <c r="A2335" t="s">
        <v>5291</v>
      </c>
      <c r="B2335" t="s">
        <v>5292</v>
      </c>
      <c r="C2335" t="s">
        <v>132</v>
      </c>
    </row>
    <row r="2336" spans="1:3" x14ac:dyDescent="0.55000000000000004">
      <c r="A2336" t="s">
        <v>5293</v>
      </c>
      <c r="B2336" t="s">
        <v>5294</v>
      </c>
      <c r="C2336" t="s">
        <v>5295</v>
      </c>
    </row>
    <row r="2337" spans="1:3" x14ac:dyDescent="0.55000000000000004">
      <c r="A2337" t="s">
        <v>5296</v>
      </c>
      <c r="B2337" t="s">
        <v>5297</v>
      </c>
      <c r="C2337" t="s">
        <v>132</v>
      </c>
    </row>
    <row r="2338" spans="1:3" x14ac:dyDescent="0.55000000000000004">
      <c r="A2338" t="s">
        <v>5298</v>
      </c>
      <c r="B2338" t="s">
        <v>5299</v>
      </c>
      <c r="C2338" t="s">
        <v>5295</v>
      </c>
    </row>
    <row r="2339" spans="1:3" x14ac:dyDescent="0.55000000000000004">
      <c r="A2339" t="s">
        <v>5300</v>
      </c>
      <c r="B2339" t="s">
        <v>5301</v>
      </c>
      <c r="C2339" t="s">
        <v>132</v>
      </c>
    </row>
    <row r="2340" spans="1:3" x14ac:dyDescent="0.55000000000000004">
      <c r="A2340" t="s">
        <v>5302</v>
      </c>
      <c r="B2340" t="s">
        <v>5303</v>
      </c>
      <c r="C2340" t="s">
        <v>5304</v>
      </c>
    </row>
    <row r="2341" spans="1:3" x14ac:dyDescent="0.55000000000000004">
      <c r="A2341" t="s">
        <v>5305</v>
      </c>
      <c r="B2341" t="s">
        <v>5306</v>
      </c>
      <c r="C2341" t="s">
        <v>132</v>
      </c>
    </row>
    <row r="2342" spans="1:3" x14ac:dyDescent="0.55000000000000004">
      <c r="A2342" t="s">
        <v>5307</v>
      </c>
      <c r="B2342" t="s">
        <v>5308</v>
      </c>
      <c r="C2342" t="s">
        <v>5309</v>
      </c>
    </row>
    <row r="2343" spans="1:3" x14ac:dyDescent="0.55000000000000004">
      <c r="A2343" t="s">
        <v>5310</v>
      </c>
      <c r="B2343" t="s">
        <v>5311</v>
      </c>
      <c r="C2343" t="s">
        <v>132</v>
      </c>
    </row>
    <row r="2344" spans="1:3" x14ac:dyDescent="0.55000000000000004">
      <c r="A2344" t="s">
        <v>5312</v>
      </c>
      <c r="B2344" t="s">
        <v>5313</v>
      </c>
      <c r="C2344" t="s">
        <v>5314</v>
      </c>
    </row>
    <row r="2345" spans="1:3" x14ac:dyDescent="0.55000000000000004">
      <c r="A2345" t="s">
        <v>5315</v>
      </c>
      <c r="B2345" t="s">
        <v>5316</v>
      </c>
      <c r="C2345" t="s">
        <v>132</v>
      </c>
    </row>
    <row r="2346" spans="1:3" x14ac:dyDescent="0.55000000000000004">
      <c r="A2346" t="s">
        <v>5317</v>
      </c>
      <c r="B2346" t="s">
        <v>5318</v>
      </c>
      <c r="C2346" t="s">
        <v>5309</v>
      </c>
    </row>
    <row r="2347" spans="1:3" x14ac:dyDescent="0.55000000000000004">
      <c r="A2347" t="s">
        <v>5319</v>
      </c>
      <c r="B2347" t="s">
        <v>5320</v>
      </c>
      <c r="C2347" t="s">
        <v>132</v>
      </c>
    </row>
    <row r="2348" spans="1:3" x14ac:dyDescent="0.55000000000000004">
      <c r="A2348" t="s">
        <v>5321</v>
      </c>
      <c r="B2348" t="s">
        <v>5322</v>
      </c>
      <c r="C2348" t="s">
        <v>5323</v>
      </c>
    </row>
    <row r="2349" spans="1:3" x14ac:dyDescent="0.55000000000000004">
      <c r="A2349" t="s">
        <v>5324</v>
      </c>
      <c r="B2349" t="s">
        <v>5325</v>
      </c>
      <c r="C2349" t="s">
        <v>132</v>
      </c>
    </row>
    <row r="2350" spans="1:3" x14ac:dyDescent="0.55000000000000004">
      <c r="A2350" t="s">
        <v>5326</v>
      </c>
      <c r="B2350" t="s">
        <v>5327</v>
      </c>
      <c r="C2350" t="s">
        <v>5309</v>
      </c>
    </row>
    <row r="2351" spans="1:3" x14ac:dyDescent="0.55000000000000004">
      <c r="A2351" t="s">
        <v>5328</v>
      </c>
      <c r="B2351" t="s">
        <v>5329</v>
      </c>
      <c r="C2351" t="s">
        <v>132</v>
      </c>
    </row>
    <row r="2352" spans="1:3" x14ac:dyDescent="0.55000000000000004">
      <c r="A2352" t="s">
        <v>5330</v>
      </c>
      <c r="B2352" t="s">
        <v>5331</v>
      </c>
      <c r="C2352" t="s">
        <v>5323</v>
      </c>
    </row>
    <row r="2353" spans="1:3" x14ac:dyDescent="0.55000000000000004">
      <c r="A2353" t="s">
        <v>5332</v>
      </c>
      <c r="B2353" t="s">
        <v>5333</v>
      </c>
      <c r="C2353" t="s">
        <v>132</v>
      </c>
    </row>
    <row r="2354" spans="1:3" x14ac:dyDescent="0.55000000000000004">
      <c r="A2354" t="s">
        <v>5334</v>
      </c>
      <c r="B2354" t="s">
        <v>5335</v>
      </c>
      <c r="C2354" t="s">
        <v>5309</v>
      </c>
    </row>
    <row r="2355" spans="1:3" x14ac:dyDescent="0.55000000000000004">
      <c r="A2355" t="s">
        <v>5336</v>
      </c>
      <c r="B2355" t="s">
        <v>5337</v>
      </c>
      <c r="C2355" t="s">
        <v>132</v>
      </c>
    </row>
    <row r="2356" spans="1:3" x14ac:dyDescent="0.55000000000000004">
      <c r="A2356" t="s">
        <v>5338</v>
      </c>
      <c r="B2356" t="s">
        <v>5339</v>
      </c>
      <c r="C2356" t="s">
        <v>5314</v>
      </c>
    </row>
    <row r="2357" spans="1:3" x14ac:dyDescent="0.55000000000000004">
      <c r="A2357" t="s">
        <v>5340</v>
      </c>
      <c r="B2357" t="s">
        <v>5341</v>
      </c>
      <c r="C2357" t="s">
        <v>132</v>
      </c>
    </row>
    <row r="2358" spans="1:3" x14ac:dyDescent="0.55000000000000004">
      <c r="A2358" t="s">
        <v>5342</v>
      </c>
      <c r="B2358" t="s">
        <v>5343</v>
      </c>
      <c r="C2358" t="s">
        <v>5344</v>
      </c>
    </row>
    <row r="2359" spans="1:3" x14ac:dyDescent="0.55000000000000004">
      <c r="A2359" t="s">
        <v>5345</v>
      </c>
      <c r="B2359" t="s">
        <v>5346</v>
      </c>
      <c r="C2359" t="s">
        <v>132</v>
      </c>
    </row>
    <row r="2360" spans="1:3" x14ac:dyDescent="0.55000000000000004">
      <c r="A2360" t="s">
        <v>5347</v>
      </c>
      <c r="B2360" t="s">
        <v>5348</v>
      </c>
      <c r="C2360" t="s">
        <v>5349</v>
      </c>
    </row>
    <row r="2361" spans="1:3" x14ac:dyDescent="0.55000000000000004">
      <c r="A2361" t="s">
        <v>5350</v>
      </c>
      <c r="B2361" t="s">
        <v>5351</v>
      </c>
      <c r="C2361" t="s">
        <v>132</v>
      </c>
    </row>
    <row r="2362" spans="1:3" x14ac:dyDescent="0.55000000000000004">
      <c r="A2362" t="s">
        <v>5352</v>
      </c>
      <c r="B2362" t="s">
        <v>5353</v>
      </c>
      <c r="C2362" t="s">
        <v>5354</v>
      </c>
    </row>
    <row r="2363" spans="1:3" x14ac:dyDescent="0.55000000000000004">
      <c r="A2363" t="s">
        <v>5355</v>
      </c>
      <c r="B2363" t="s">
        <v>5356</v>
      </c>
      <c r="C2363" t="s">
        <v>132</v>
      </c>
    </row>
    <row r="2364" spans="1:3" x14ac:dyDescent="0.55000000000000004">
      <c r="A2364" t="s">
        <v>5357</v>
      </c>
      <c r="B2364" t="s">
        <v>5358</v>
      </c>
      <c r="C2364" t="s">
        <v>5354</v>
      </c>
    </row>
    <row r="2365" spans="1:3" x14ac:dyDescent="0.55000000000000004">
      <c r="A2365" t="s">
        <v>5359</v>
      </c>
      <c r="B2365" t="s">
        <v>5360</v>
      </c>
      <c r="C2365" t="s">
        <v>132</v>
      </c>
    </row>
    <row r="2366" spans="1:3" x14ac:dyDescent="0.55000000000000004">
      <c r="A2366" t="s">
        <v>5361</v>
      </c>
      <c r="B2366" t="s">
        <v>5362</v>
      </c>
      <c r="C2366" t="s">
        <v>5354</v>
      </c>
    </row>
    <row r="2367" spans="1:3" x14ac:dyDescent="0.55000000000000004">
      <c r="A2367" t="s">
        <v>5363</v>
      </c>
      <c r="B2367" t="s">
        <v>5364</v>
      </c>
      <c r="C2367" t="s">
        <v>132</v>
      </c>
    </row>
    <row r="2368" spans="1:3" x14ac:dyDescent="0.55000000000000004">
      <c r="A2368" t="s">
        <v>5365</v>
      </c>
      <c r="B2368" t="s">
        <v>5366</v>
      </c>
      <c r="C2368" t="s">
        <v>5354</v>
      </c>
    </row>
    <row r="2369" spans="1:3" x14ac:dyDescent="0.55000000000000004">
      <c r="A2369" t="s">
        <v>5367</v>
      </c>
      <c r="B2369" t="s">
        <v>5368</v>
      </c>
      <c r="C2369" t="s">
        <v>132</v>
      </c>
    </row>
    <row r="2370" spans="1:3" x14ac:dyDescent="0.55000000000000004">
      <c r="A2370" t="s">
        <v>5369</v>
      </c>
      <c r="B2370" t="s">
        <v>5370</v>
      </c>
      <c r="C2370" t="s">
        <v>5349</v>
      </c>
    </row>
    <row r="2371" spans="1:3" x14ac:dyDescent="0.55000000000000004">
      <c r="A2371" t="s">
        <v>5371</v>
      </c>
      <c r="B2371" t="s">
        <v>5372</v>
      </c>
      <c r="C2371" t="s">
        <v>132</v>
      </c>
    </row>
    <row r="2372" spans="1:3" x14ac:dyDescent="0.55000000000000004">
      <c r="A2372" t="s">
        <v>5373</v>
      </c>
      <c r="B2372" t="s">
        <v>5374</v>
      </c>
      <c r="C2372" t="s">
        <v>5375</v>
      </c>
    </row>
    <row r="2373" spans="1:3" x14ac:dyDescent="0.55000000000000004">
      <c r="A2373" t="s">
        <v>5376</v>
      </c>
      <c r="B2373" t="s">
        <v>5377</v>
      </c>
      <c r="C2373" t="s">
        <v>132</v>
      </c>
    </row>
    <row r="2374" spans="1:3" x14ac:dyDescent="0.55000000000000004">
      <c r="A2374" t="s">
        <v>5378</v>
      </c>
      <c r="B2374" t="s">
        <v>5379</v>
      </c>
      <c r="C2374" t="s">
        <v>5380</v>
      </c>
    </row>
    <row r="2375" spans="1:3" x14ac:dyDescent="0.55000000000000004">
      <c r="A2375" t="s">
        <v>5381</v>
      </c>
      <c r="B2375" t="s">
        <v>5382</v>
      </c>
      <c r="C2375" t="s">
        <v>132</v>
      </c>
    </row>
    <row r="2376" spans="1:3" x14ac:dyDescent="0.55000000000000004">
      <c r="A2376" t="s">
        <v>5383</v>
      </c>
      <c r="B2376" t="s">
        <v>5384</v>
      </c>
      <c r="C2376" t="s">
        <v>5375</v>
      </c>
    </row>
    <row r="2377" spans="1:3" x14ac:dyDescent="0.55000000000000004">
      <c r="A2377" t="s">
        <v>5385</v>
      </c>
      <c r="B2377" t="s">
        <v>5386</v>
      </c>
      <c r="C2377" t="s">
        <v>132</v>
      </c>
    </row>
    <row r="2378" spans="1:3" x14ac:dyDescent="0.55000000000000004">
      <c r="A2378" t="s">
        <v>5387</v>
      </c>
      <c r="B2378" t="s">
        <v>5388</v>
      </c>
      <c r="C2378" t="s">
        <v>5380</v>
      </c>
    </row>
    <row r="2379" spans="1:3" x14ac:dyDescent="0.55000000000000004">
      <c r="A2379" t="s">
        <v>5389</v>
      </c>
      <c r="B2379" t="s">
        <v>5390</v>
      </c>
      <c r="C2379" t="s">
        <v>132</v>
      </c>
    </row>
    <row r="2380" spans="1:3" x14ac:dyDescent="0.55000000000000004">
      <c r="A2380" t="s">
        <v>5391</v>
      </c>
      <c r="B2380" t="s">
        <v>5392</v>
      </c>
      <c r="C2380" t="s">
        <v>5375</v>
      </c>
    </row>
    <row r="2381" spans="1:3" x14ac:dyDescent="0.55000000000000004">
      <c r="A2381" t="s">
        <v>5393</v>
      </c>
      <c r="B2381" t="s">
        <v>5394</v>
      </c>
      <c r="C2381" t="s">
        <v>132</v>
      </c>
    </row>
    <row r="2382" spans="1:3" x14ac:dyDescent="0.55000000000000004">
      <c r="A2382" t="s">
        <v>5395</v>
      </c>
      <c r="B2382" t="s">
        <v>5396</v>
      </c>
      <c r="C2382" t="s">
        <v>5380</v>
      </c>
    </row>
    <row r="2383" spans="1:3" x14ac:dyDescent="0.55000000000000004">
      <c r="A2383" t="s">
        <v>5397</v>
      </c>
      <c r="B2383" t="s">
        <v>5398</v>
      </c>
      <c r="C2383" t="s">
        <v>132</v>
      </c>
    </row>
    <row r="2384" spans="1:3" x14ac:dyDescent="0.55000000000000004">
      <c r="A2384" t="s">
        <v>5399</v>
      </c>
      <c r="B2384" t="s">
        <v>5400</v>
      </c>
      <c r="C2384" t="s">
        <v>5375</v>
      </c>
    </row>
    <row r="2385" spans="1:3" x14ac:dyDescent="0.55000000000000004">
      <c r="A2385" t="s">
        <v>5401</v>
      </c>
      <c r="B2385" t="s">
        <v>5402</v>
      </c>
      <c r="C2385" t="s">
        <v>132</v>
      </c>
    </row>
    <row r="2386" spans="1:3" x14ac:dyDescent="0.55000000000000004">
      <c r="A2386" t="s">
        <v>5403</v>
      </c>
      <c r="B2386" t="s">
        <v>5404</v>
      </c>
      <c r="C2386" t="s">
        <v>5349</v>
      </c>
    </row>
    <row r="2387" spans="1:3" x14ac:dyDescent="0.55000000000000004">
      <c r="A2387" t="s">
        <v>5405</v>
      </c>
      <c r="B2387" t="s">
        <v>5406</v>
      </c>
      <c r="C2387" t="s">
        <v>132</v>
      </c>
    </row>
    <row r="2388" spans="1:3" x14ac:dyDescent="0.55000000000000004">
      <c r="A2388" t="s">
        <v>5407</v>
      </c>
      <c r="B2388" t="s">
        <v>5408</v>
      </c>
      <c r="C2388" t="s">
        <v>5375</v>
      </c>
    </row>
    <row r="2389" spans="1:3" x14ac:dyDescent="0.55000000000000004">
      <c r="A2389" t="s">
        <v>5409</v>
      </c>
      <c r="B2389" t="s">
        <v>5410</v>
      </c>
      <c r="C2389" t="s">
        <v>132</v>
      </c>
    </row>
    <row r="2390" spans="1:3" x14ac:dyDescent="0.55000000000000004">
      <c r="A2390" t="s">
        <v>5411</v>
      </c>
      <c r="B2390" t="s">
        <v>5412</v>
      </c>
      <c r="C2390" t="s">
        <v>5413</v>
      </c>
    </row>
    <row r="2391" spans="1:3" x14ac:dyDescent="0.55000000000000004">
      <c r="A2391" t="s">
        <v>5414</v>
      </c>
      <c r="B2391" t="s">
        <v>5415</v>
      </c>
      <c r="C2391" t="s">
        <v>132</v>
      </c>
    </row>
    <row r="2392" spans="1:3" x14ac:dyDescent="0.55000000000000004">
      <c r="A2392" t="s">
        <v>5416</v>
      </c>
      <c r="B2392" t="s">
        <v>5417</v>
      </c>
      <c r="C2392" t="s">
        <v>5413</v>
      </c>
    </row>
    <row r="2393" spans="1:3" x14ac:dyDescent="0.55000000000000004">
      <c r="A2393" t="s">
        <v>5418</v>
      </c>
      <c r="B2393" t="s">
        <v>5419</v>
      </c>
      <c r="C2393" t="s">
        <v>132</v>
      </c>
    </row>
    <row r="2394" spans="1:3" x14ac:dyDescent="0.55000000000000004">
      <c r="A2394" t="s">
        <v>5420</v>
      </c>
      <c r="B2394" t="s">
        <v>5421</v>
      </c>
      <c r="C2394" t="s">
        <v>5413</v>
      </c>
    </row>
    <row r="2395" spans="1:3" x14ac:dyDescent="0.55000000000000004">
      <c r="A2395" t="s">
        <v>5422</v>
      </c>
      <c r="B2395" t="s">
        <v>5423</v>
      </c>
      <c r="C2395" t="s">
        <v>132</v>
      </c>
    </row>
    <row r="2396" spans="1:3" x14ac:dyDescent="0.55000000000000004">
      <c r="A2396" t="s">
        <v>5424</v>
      </c>
      <c r="B2396" t="s">
        <v>5425</v>
      </c>
      <c r="C2396" t="s">
        <v>5413</v>
      </c>
    </row>
    <row r="2397" spans="1:3" x14ac:dyDescent="0.55000000000000004">
      <c r="A2397" t="s">
        <v>5426</v>
      </c>
      <c r="B2397" t="s">
        <v>5427</v>
      </c>
      <c r="C2397" t="s">
        <v>132</v>
      </c>
    </row>
    <row r="2398" spans="1:3" x14ac:dyDescent="0.55000000000000004">
      <c r="A2398" t="s">
        <v>5428</v>
      </c>
      <c r="B2398" t="s">
        <v>5429</v>
      </c>
      <c r="C2398" t="s">
        <v>5413</v>
      </c>
    </row>
    <row r="2399" spans="1:3" x14ac:dyDescent="0.55000000000000004">
      <c r="A2399" t="s">
        <v>5430</v>
      </c>
      <c r="B2399" t="s">
        <v>5431</v>
      </c>
      <c r="C2399" t="s">
        <v>132</v>
      </c>
    </row>
    <row r="2400" spans="1:3" x14ac:dyDescent="0.55000000000000004">
      <c r="A2400" t="s">
        <v>5432</v>
      </c>
      <c r="B2400" t="s">
        <v>5433</v>
      </c>
      <c r="C2400" t="s">
        <v>5434</v>
      </c>
    </row>
    <row r="2401" spans="1:3" x14ac:dyDescent="0.55000000000000004">
      <c r="A2401" t="s">
        <v>5435</v>
      </c>
      <c r="B2401" t="s">
        <v>5436</v>
      </c>
      <c r="C2401" t="s">
        <v>132</v>
      </c>
    </row>
    <row r="2402" spans="1:3" x14ac:dyDescent="0.55000000000000004">
      <c r="A2402" t="s">
        <v>5437</v>
      </c>
      <c r="B2402" t="s">
        <v>5438</v>
      </c>
      <c r="C2402" t="s">
        <v>5439</v>
      </c>
    </row>
    <row r="2403" spans="1:3" x14ac:dyDescent="0.55000000000000004">
      <c r="A2403" t="s">
        <v>5440</v>
      </c>
      <c r="B2403" t="s">
        <v>5441</v>
      </c>
      <c r="C2403" t="s">
        <v>132</v>
      </c>
    </row>
    <row r="2404" spans="1:3" x14ac:dyDescent="0.55000000000000004">
      <c r="A2404" t="s">
        <v>5442</v>
      </c>
      <c r="B2404" t="s">
        <v>5443</v>
      </c>
      <c r="C2404" t="s">
        <v>5434</v>
      </c>
    </row>
    <row r="2405" spans="1:3" x14ac:dyDescent="0.55000000000000004">
      <c r="A2405" t="s">
        <v>5444</v>
      </c>
      <c r="B2405" t="s">
        <v>5445</v>
      </c>
      <c r="C2405" t="s">
        <v>132</v>
      </c>
    </row>
    <row r="2406" spans="1:3" x14ac:dyDescent="0.55000000000000004">
      <c r="A2406" t="s">
        <v>5446</v>
      </c>
      <c r="B2406" t="s">
        <v>5447</v>
      </c>
      <c r="C2406" t="s">
        <v>5439</v>
      </c>
    </row>
    <row r="2407" spans="1:3" x14ac:dyDescent="0.55000000000000004">
      <c r="A2407" t="s">
        <v>5448</v>
      </c>
      <c r="B2407" t="s">
        <v>5449</v>
      </c>
      <c r="C2407" t="s">
        <v>132</v>
      </c>
    </row>
    <row r="2408" spans="1:3" x14ac:dyDescent="0.55000000000000004">
      <c r="A2408" t="s">
        <v>5450</v>
      </c>
      <c r="B2408" t="s">
        <v>5451</v>
      </c>
      <c r="C2408" t="s">
        <v>5452</v>
      </c>
    </row>
    <row r="2409" spans="1:3" x14ac:dyDescent="0.55000000000000004">
      <c r="A2409" t="s">
        <v>5453</v>
      </c>
      <c r="B2409" t="s">
        <v>5454</v>
      </c>
      <c r="C2409" t="s">
        <v>132</v>
      </c>
    </row>
    <row r="2410" spans="1:3" x14ac:dyDescent="0.55000000000000004">
      <c r="A2410" t="s">
        <v>5455</v>
      </c>
      <c r="B2410" t="s">
        <v>5456</v>
      </c>
      <c r="C2410" t="s">
        <v>5457</v>
      </c>
    </row>
    <row r="2411" spans="1:3" x14ac:dyDescent="0.55000000000000004">
      <c r="A2411" t="s">
        <v>5458</v>
      </c>
      <c r="B2411" t="s">
        <v>5459</v>
      </c>
      <c r="C2411" t="s">
        <v>132</v>
      </c>
    </row>
    <row r="2412" spans="1:3" x14ac:dyDescent="0.55000000000000004">
      <c r="A2412" t="s">
        <v>5460</v>
      </c>
      <c r="B2412" t="s">
        <v>5461</v>
      </c>
      <c r="C2412" t="s">
        <v>5434</v>
      </c>
    </row>
    <row r="2413" spans="1:3" x14ac:dyDescent="0.55000000000000004">
      <c r="A2413" t="s">
        <v>5462</v>
      </c>
      <c r="B2413" t="s">
        <v>5463</v>
      </c>
      <c r="C2413" t="s">
        <v>132</v>
      </c>
    </row>
    <row r="2414" spans="1:3" x14ac:dyDescent="0.55000000000000004">
      <c r="A2414" t="s">
        <v>5464</v>
      </c>
      <c r="B2414" t="s">
        <v>5465</v>
      </c>
      <c r="C2414" t="s">
        <v>5439</v>
      </c>
    </row>
    <row r="2415" spans="1:3" x14ac:dyDescent="0.55000000000000004">
      <c r="A2415" t="s">
        <v>5466</v>
      </c>
      <c r="B2415" t="s">
        <v>5467</v>
      </c>
      <c r="C2415" t="s">
        <v>132</v>
      </c>
    </row>
    <row r="2416" spans="1:3" x14ac:dyDescent="0.55000000000000004">
      <c r="A2416" t="s">
        <v>5468</v>
      </c>
      <c r="B2416" t="s">
        <v>5469</v>
      </c>
      <c r="C2416" t="s">
        <v>5470</v>
      </c>
    </row>
    <row r="2417" spans="1:3" x14ac:dyDescent="0.55000000000000004">
      <c r="A2417" t="s">
        <v>5471</v>
      </c>
      <c r="B2417" t="s">
        <v>5472</v>
      </c>
      <c r="C2417" t="s">
        <v>132</v>
      </c>
    </row>
    <row r="2418" spans="1:3" x14ac:dyDescent="0.55000000000000004">
      <c r="A2418" t="s">
        <v>5473</v>
      </c>
      <c r="B2418" t="s">
        <v>5474</v>
      </c>
      <c r="C2418" t="s">
        <v>5475</v>
      </c>
    </row>
    <row r="2419" spans="1:3" x14ac:dyDescent="0.55000000000000004">
      <c r="A2419" t="s">
        <v>5476</v>
      </c>
      <c r="B2419" t="s">
        <v>5477</v>
      </c>
      <c r="C2419" t="s">
        <v>132</v>
      </c>
    </row>
    <row r="2420" spans="1:3" x14ac:dyDescent="0.55000000000000004">
      <c r="A2420" t="s">
        <v>5478</v>
      </c>
      <c r="B2420" t="s">
        <v>5479</v>
      </c>
      <c r="C2420" t="s">
        <v>5470</v>
      </c>
    </row>
    <row r="2421" spans="1:3" x14ac:dyDescent="0.55000000000000004">
      <c r="A2421" t="s">
        <v>5480</v>
      </c>
      <c r="B2421" t="s">
        <v>5481</v>
      </c>
      <c r="C2421" t="s">
        <v>132</v>
      </c>
    </row>
    <row r="2422" spans="1:3" x14ac:dyDescent="0.55000000000000004">
      <c r="A2422" t="s">
        <v>5482</v>
      </c>
      <c r="B2422" t="s">
        <v>5483</v>
      </c>
      <c r="C2422" t="s">
        <v>5484</v>
      </c>
    </row>
    <row r="2423" spans="1:3" x14ac:dyDescent="0.55000000000000004">
      <c r="A2423" t="s">
        <v>5485</v>
      </c>
      <c r="B2423" t="s">
        <v>5486</v>
      </c>
      <c r="C2423" t="s">
        <v>132</v>
      </c>
    </row>
    <row r="2424" spans="1:3" x14ac:dyDescent="0.55000000000000004">
      <c r="A2424" t="s">
        <v>5487</v>
      </c>
      <c r="B2424" t="s">
        <v>5488</v>
      </c>
      <c r="C2424" t="s">
        <v>5470</v>
      </c>
    </row>
    <row r="2425" spans="1:3" x14ac:dyDescent="0.55000000000000004">
      <c r="A2425" t="s">
        <v>5489</v>
      </c>
      <c r="B2425" t="s">
        <v>5490</v>
      </c>
      <c r="C2425" t="s">
        <v>132</v>
      </c>
    </row>
    <row r="2426" spans="1:3" x14ac:dyDescent="0.55000000000000004">
      <c r="A2426" t="s">
        <v>5491</v>
      </c>
      <c r="B2426" t="s">
        <v>5492</v>
      </c>
      <c r="C2426" t="s">
        <v>5475</v>
      </c>
    </row>
    <row r="2427" spans="1:3" x14ac:dyDescent="0.55000000000000004">
      <c r="A2427" t="s">
        <v>5493</v>
      </c>
      <c r="B2427" t="s">
        <v>5494</v>
      </c>
      <c r="C2427" t="s">
        <v>132</v>
      </c>
    </row>
    <row r="2428" spans="1:3" x14ac:dyDescent="0.55000000000000004">
      <c r="A2428" t="s">
        <v>5495</v>
      </c>
      <c r="B2428" t="s">
        <v>5496</v>
      </c>
      <c r="C2428" t="s">
        <v>5497</v>
      </c>
    </row>
    <row r="2429" spans="1:3" x14ac:dyDescent="0.55000000000000004">
      <c r="A2429" t="s">
        <v>5498</v>
      </c>
      <c r="B2429" t="s">
        <v>5499</v>
      </c>
      <c r="C2429" t="s">
        <v>132</v>
      </c>
    </row>
    <row r="2430" spans="1:3" x14ac:dyDescent="0.55000000000000004">
      <c r="A2430" t="s">
        <v>5500</v>
      </c>
      <c r="B2430" t="s">
        <v>5501</v>
      </c>
      <c r="C2430" t="s">
        <v>5502</v>
      </c>
    </row>
    <row r="2431" spans="1:3" x14ac:dyDescent="0.55000000000000004">
      <c r="A2431" t="s">
        <v>5503</v>
      </c>
      <c r="B2431" t="s">
        <v>5504</v>
      </c>
      <c r="C2431" t="s">
        <v>132</v>
      </c>
    </row>
    <row r="2432" spans="1:3" x14ac:dyDescent="0.55000000000000004">
      <c r="A2432" t="s">
        <v>5505</v>
      </c>
      <c r="B2432" t="s">
        <v>5506</v>
      </c>
      <c r="C2432" t="s">
        <v>5507</v>
      </c>
    </row>
    <row r="2433" spans="1:3" x14ac:dyDescent="0.55000000000000004">
      <c r="A2433" t="s">
        <v>5508</v>
      </c>
      <c r="B2433" t="s">
        <v>5509</v>
      </c>
      <c r="C2433" t="s">
        <v>132</v>
      </c>
    </row>
    <row r="2434" spans="1:3" x14ac:dyDescent="0.55000000000000004">
      <c r="A2434" t="s">
        <v>5510</v>
      </c>
      <c r="B2434" t="s">
        <v>5511</v>
      </c>
      <c r="C2434" t="s">
        <v>5512</v>
      </c>
    </row>
    <row r="2435" spans="1:3" x14ac:dyDescent="0.55000000000000004">
      <c r="A2435" t="s">
        <v>5513</v>
      </c>
      <c r="B2435" t="s">
        <v>5514</v>
      </c>
      <c r="C2435" t="s">
        <v>132</v>
      </c>
    </row>
    <row r="2436" spans="1:3" x14ac:dyDescent="0.55000000000000004">
      <c r="A2436" t="s">
        <v>5515</v>
      </c>
      <c r="B2436" t="s">
        <v>5516</v>
      </c>
      <c r="C2436" t="s">
        <v>5507</v>
      </c>
    </row>
    <row r="2437" spans="1:3" x14ac:dyDescent="0.55000000000000004">
      <c r="A2437" t="s">
        <v>5517</v>
      </c>
      <c r="B2437" t="s">
        <v>5518</v>
      </c>
      <c r="C2437" t="s">
        <v>132</v>
      </c>
    </row>
    <row r="2438" spans="1:3" x14ac:dyDescent="0.55000000000000004">
      <c r="A2438" t="s">
        <v>5519</v>
      </c>
      <c r="B2438" t="s">
        <v>5520</v>
      </c>
      <c r="C2438" t="s">
        <v>5512</v>
      </c>
    </row>
    <row r="2439" spans="1:3" x14ac:dyDescent="0.55000000000000004">
      <c r="A2439" t="s">
        <v>5521</v>
      </c>
      <c r="B2439" t="s">
        <v>5522</v>
      </c>
      <c r="C2439" t="s">
        <v>132</v>
      </c>
    </row>
    <row r="2440" spans="1:3" x14ac:dyDescent="0.55000000000000004">
      <c r="A2440" t="s">
        <v>5523</v>
      </c>
      <c r="B2440" t="s">
        <v>5524</v>
      </c>
      <c r="C2440" t="s">
        <v>5525</v>
      </c>
    </row>
    <row r="2441" spans="1:3" x14ac:dyDescent="0.55000000000000004">
      <c r="A2441" t="s">
        <v>5526</v>
      </c>
      <c r="B2441" t="s">
        <v>5527</v>
      </c>
      <c r="C2441" t="s">
        <v>132</v>
      </c>
    </row>
    <row r="2442" spans="1:3" x14ac:dyDescent="0.55000000000000004">
      <c r="A2442" t="s">
        <v>5528</v>
      </c>
      <c r="B2442" t="s">
        <v>5529</v>
      </c>
      <c r="C2442" t="s">
        <v>5530</v>
      </c>
    </row>
    <row r="2443" spans="1:3" x14ac:dyDescent="0.55000000000000004">
      <c r="A2443" t="s">
        <v>5531</v>
      </c>
      <c r="B2443" t="s">
        <v>5532</v>
      </c>
      <c r="C2443" t="s">
        <v>132</v>
      </c>
    </row>
    <row r="2444" spans="1:3" x14ac:dyDescent="0.55000000000000004">
      <c r="A2444" t="s">
        <v>5533</v>
      </c>
      <c r="B2444" t="s">
        <v>5534</v>
      </c>
      <c r="C2444" t="s">
        <v>5535</v>
      </c>
    </row>
    <row r="2445" spans="1:3" x14ac:dyDescent="0.55000000000000004">
      <c r="A2445" t="s">
        <v>5536</v>
      </c>
      <c r="B2445" t="s">
        <v>5537</v>
      </c>
      <c r="C2445" t="s">
        <v>132</v>
      </c>
    </row>
    <row r="2446" spans="1:3" x14ac:dyDescent="0.55000000000000004">
      <c r="A2446" t="s">
        <v>5538</v>
      </c>
      <c r="B2446" t="s">
        <v>5539</v>
      </c>
      <c r="C2446" t="s">
        <v>5540</v>
      </c>
    </row>
    <row r="2447" spans="1:3" x14ac:dyDescent="0.55000000000000004">
      <c r="A2447" t="s">
        <v>5541</v>
      </c>
      <c r="B2447" t="s">
        <v>5542</v>
      </c>
      <c r="C2447" t="s">
        <v>132</v>
      </c>
    </row>
    <row r="2448" spans="1:3" x14ac:dyDescent="0.55000000000000004">
      <c r="A2448" t="s">
        <v>5543</v>
      </c>
      <c r="B2448" t="s">
        <v>5544</v>
      </c>
      <c r="C2448" t="s">
        <v>5545</v>
      </c>
    </row>
    <row r="2449" spans="1:3" x14ac:dyDescent="0.55000000000000004">
      <c r="A2449" t="s">
        <v>5546</v>
      </c>
      <c r="B2449" t="s">
        <v>5547</v>
      </c>
      <c r="C2449" t="s">
        <v>132</v>
      </c>
    </row>
    <row r="2450" spans="1:3" x14ac:dyDescent="0.55000000000000004">
      <c r="A2450" t="s">
        <v>5548</v>
      </c>
      <c r="B2450" t="s">
        <v>5549</v>
      </c>
      <c r="C2450" t="s">
        <v>5550</v>
      </c>
    </row>
    <row r="2451" spans="1:3" x14ac:dyDescent="0.55000000000000004">
      <c r="A2451" t="s">
        <v>5551</v>
      </c>
      <c r="B2451" t="s">
        <v>5552</v>
      </c>
      <c r="C2451" t="s">
        <v>132</v>
      </c>
    </row>
    <row r="2452" spans="1:3" x14ac:dyDescent="0.55000000000000004">
      <c r="A2452" t="s">
        <v>5553</v>
      </c>
      <c r="B2452" t="s">
        <v>5554</v>
      </c>
      <c r="C2452" t="s">
        <v>5555</v>
      </c>
    </row>
    <row r="2453" spans="1:3" x14ac:dyDescent="0.55000000000000004">
      <c r="A2453" t="s">
        <v>5556</v>
      </c>
      <c r="B2453" t="s">
        <v>5557</v>
      </c>
      <c r="C2453" t="s">
        <v>132</v>
      </c>
    </row>
    <row r="2454" spans="1:3" x14ac:dyDescent="0.55000000000000004">
      <c r="A2454" t="s">
        <v>5558</v>
      </c>
      <c r="B2454" t="s">
        <v>5559</v>
      </c>
      <c r="C2454" t="s">
        <v>5545</v>
      </c>
    </row>
    <row r="2455" spans="1:3" x14ac:dyDescent="0.55000000000000004">
      <c r="A2455" t="s">
        <v>5560</v>
      </c>
      <c r="B2455" t="s">
        <v>5561</v>
      </c>
      <c r="C2455" t="s">
        <v>132</v>
      </c>
    </row>
    <row r="2456" spans="1:3" x14ac:dyDescent="0.55000000000000004">
      <c r="A2456" t="s">
        <v>5562</v>
      </c>
      <c r="B2456" t="s">
        <v>5563</v>
      </c>
      <c r="C2456" t="s">
        <v>5550</v>
      </c>
    </row>
    <row r="2457" spans="1:3" x14ac:dyDescent="0.55000000000000004">
      <c r="A2457" t="s">
        <v>5564</v>
      </c>
      <c r="B2457" t="s">
        <v>5565</v>
      </c>
      <c r="C2457" t="s">
        <v>132</v>
      </c>
    </row>
    <row r="2458" spans="1:3" x14ac:dyDescent="0.55000000000000004">
      <c r="A2458" t="s">
        <v>5566</v>
      </c>
      <c r="B2458" t="s">
        <v>5567</v>
      </c>
      <c r="C2458" t="s">
        <v>5568</v>
      </c>
    </row>
    <row r="2459" spans="1:3" x14ac:dyDescent="0.55000000000000004">
      <c r="A2459" t="s">
        <v>5569</v>
      </c>
      <c r="B2459" t="s">
        <v>5570</v>
      </c>
      <c r="C2459" t="s">
        <v>132</v>
      </c>
    </row>
    <row r="2460" spans="1:3" x14ac:dyDescent="0.55000000000000004">
      <c r="A2460" t="s">
        <v>5571</v>
      </c>
      <c r="B2460" t="s">
        <v>5572</v>
      </c>
      <c r="C2460" t="s">
        <v>5550</v>
      </c>
    </row>
    <row r="2461" spans="1:3" x14ac:dyDescent="0.55000000000000004">
      <c r="A2461" t="s">
        <v>5573</v>
      </c>
      <c r="B2461" t="s">
        <v>5574</v>
      </c>
      <c r="C2461" t="s">
        <v>132</v>
      </c>
    </row>
    <row r="2462" spans="1:3" x14ac:dyDescent="0.55000000000000004">
      <c r="A2462" t="s">
        <v>5575</v>
      </c>
      <c r="B2462" t="s">
        <v>5576</v>
      </c>
      <c r="C2462" t="s">
        <v>5568</v>
      </c>
    </row>
    <row r="2463" spans="1:3" x14ac:dyDescent="0.55000000000000004">
      <c r="A2463" t="s">
        <v>5577</v>
      </c>
      <c r="B2463" t="s">
        <v>5578</v>
      </c>
      <c r="C2463" t="s">
        <v>132</v>
      </c>
    </row>
    <row r="2464" spans="1:3" x14ac:dyDescent="0.55000000000000004">
      <c r="A2464" t="s">
        <v>5579</v>
      </c>
      <c r="B2464" t="s">
        <v>5580</v>
      </c>
      <c r="C2464" t="s">
        <v>5545</v>
      </c>
    </row>
    <row r="2465" spans="1:3" x14ac:dyDescent="0.55000000000000004">
      <c r="A2465" t="s">
        <v>5581</v>
      </c>
      <c r="B2465" t="s">
        <v>5582</v>
      </c>
      <c r="C2465" t="s">
        <v>132</v>
      </c>
    </row>
    <row r="2466" spans="1:3" x14ac:dyDescent="0.55000000000000004">
      <c r="A2466" t="s">
        <v>5583</v>
      </c>
      <c r="B2466" t="s">
        <v>5584</v>
      </c>
      <c r="C2466" t="s">
        <v>5550</v>
      </c>
    </row>
    <row r="2467" spans="1:3" x14ac:dyDescent="0.55000000000000004">
      <c r="A2467" t="s">
        <v>5585</v>
      </c>
      <c r="B2467" t="s">
        <v>5586</v>
      </c>
      <c r="C2467" t="s">
        <v>132</v>
      </c>
    </row>
    <row r="2468" spans="1:3" x14ac:dyDescent="0.55000000000000004">
      <c r="A2468" t="s">
        <v>5587</v>
      </c>
      <c r="B2468" t="s">
        <v>5588</v>
      </c>
      <c r="C2468" t="s">
        <v>5568</v>
      </c>
    </row>
    <row r="2469" spans="1:3" x14ac:dyDescent="0.55000000000000004">
      <c r="A2469" t="s">
        <v>5589</v>
      </c>
      <c r="B2469" t="s">
        <v>5590</v>
      </c>
      <c r="C2469" t="s">
        <v>132</v>
      </c>
    </row>
    <row r="2470" spans="1:3" x14ac:dyDescent="0.55000000000000004">
      <c r="A2470" t="s">
        <v>5591</v>
      </c>
      <c r="B2470" t="s">
        <v>5592</v>
      </c>
      <c r="C2470" t="s">
        <v>5593</v>
      </c>
    </row>
    <row r="2471" spans="1:3" x14ac:dyDescent="0.55000000000000004">
      <c r="A2471" t="s">
        <v>5594</v>
      </c>
      <c r="B2471" t="s">
        <v>5595</v>
      </c>
      <c r="C2471" t="s">
        <v>132</v>
      </c>
    </row>
    <row r="2472" spans="1:3" x14ac:dyDescent="0.55000000000000004">
      <c r="A2472" t="s">
        <v>5596</v>
      </c>
      <c r="B2472" t="s">
        <v>5597</v>
      </c>
      <c r="C2472" t="s">
        <v>5598</v>
      </c>
    </row>
    <row r="2473" spans="1:3" x14ac:dyDescent="0.55000000000000004">
      <c r="A2473" t="s">
        <v>5599</v>
      </c>
      <c r="B2473" t="s">
        <v>5600</v>
      </c>
      <c r="C2473" t="s">
        <v>132</v>
      </c>
    </row>
    <row r="2474" spans="1:3" x14ac:dyDescent="0.55000000000000004">
      <c r="A2474" t="s">
        <v>5601</v>
      </c>
      <c r="B2474" t="s">
        <v>5602</v>
      </c>
      <c r="C2474" t="s">
        <v>5593</v>
      </c>
    </row>
    <row r="2475" spans="1:3" x14ac:dyDescent="0.55000000000000004">
      <c r="A2475" t="s">
        <v>5603</v>
      </c>
      <c r="B2475" t="s">
        <v>5604</v>
      </c>
      <c r="C2475" t="s">
        <v>132</v>
      </c>
    </row>
    <row r="2476" spans="1:3" x14ac:dyDescent="0.55000000000000004">
      <c r="A2476" t="s">
        <v>5605</v>
      </c>
      <c r="B2476" t="s">
        <v>5606</v>
      </c>
      <c r="C2476" t="s">
        <v>5598</v>
      </c>
    </row>
    <row r="2477" spans="1:3" x14ac:dyDescent="0.55000000000000004">
      <c r="A2477" t="s">
        <v>5607</v>
      </c>
      <c r="B2477" t="s">
        <v>5608</v>
      </c>
      <c r="C2477" t="s">
        <v>132</v>
      </c>
    </row>
    <row r="2478" spans="1:3" x14ac:dyDescent="0.55000000000000004">
      <c r="A2478" t="s">
        <v>5609</v>
      </c>
      <c r="B2478" t="s">
        <v>5610</v>
      </c>
      <c r="C2478" t="s">
        <v>5593</v>
      </c>
    </row>
    <row r="2479" spans="1:3" x14ac:dyDescent="0.55000000000000004">
      <c r="C2479" t="s">
        <v>132</v>
      </c>
    </row>
    <row r="2480" spans="1:3" x14ac:dyDescent="0.55000000000000004">
      <c r="C2480" t="s">
        <v>5598</v>
      </c>
    </row>
    <row r="2481" spans="3:3" x14ac:dyDescent="0.55000000000000004">
      <c r="C2481" t="s">
        <v>132</v>
      </c>
    </row>
    <row r="2482" spans="3:3" x14ac:dyDescent="0.55000000000000004">
      <c r="C2482" t="s">
        <v>5611</v>
      </c>
    </row>
    <row r="2483" spans="3:3" x14ac:dyDescent="0.55000000000000004">
      <c r="C2483" t="s">
        <v>132</v>
      </c>
    </row>
    <row r="2484" spans="3:3" x14ac:dyDescent="0.55000000000000004">
      <c r="C2484" t="s">
        <v>5593</v>
      </c>
    </row>
    <row r="2485" spans="3:3" x14ac:dyDescent="0.55000000000000004">
      <c r="C2485" t="s">
        <v>132</v>
      </c>
    </row>
    <row r="2486" spans="3:3" x14ac:dyDescent="0.55000000000000004">
      <c r="C2486" t="s">
        <v>5598</v>
      </c>
    </row>
    <row r="2487" spans="3:3" x14ac:dyDescent="0.55000000000000004">
      <c r="C2487" t="s">
        <v>132</v>
      </c>
    </row>
    <row r="2488" spans="3:3" x14ac:dyDescent="0.55000000000000004">
      <c r="C2488" t="s">
        <v>5612</v>
      </c>
    </row>
    <row r="2489" spans="3:3" x14ac:dyDescent="0.55000000000000004">
      <c r="C2489" t="s">
        <v>132</v>
      </c>
    </row>
    <row r="2490" spans="3:3" x14ac:dyDescent="0.55000000000000004">
      <c r="C2490" t="s">
        <v>5613</v>
      </c>
    </row>
    <row r="2491" spans="3:3" x14ac:dyDescent="0.55000000000000004">
      <c r="C2491" t="s">
        <v>132</v>
      </c>
    </row>
    <row r="2492" spans="3:3" x14ac:dyDescent="0.55000000000000004">
      <c r="C2492" t="s">
        <v>5612</v>
      </c>
    </row>
    <row r="2493" spans="3:3" x14ac:dyDescent="0.55000000000000004">
      <c r="C2493" t="s">
        <v>132</v>
      </c>
    </row>
    <row r="2494" spans="3:3" x14ac:dyDescent="0.55000000000000004">
      <c r="C2494" t="s">
        <v>5614</v>
      </c>
    </row>
    <row r="2495" spans="3:3" x14ac:dyDescent="0.55000000000000004">
      <c r="C2495" t="s">
        <v>132</v>
      </c>
    </row>
    <row r="2496" spans="3:3" x14ac:dyDescent="0.55000000000000004">
      <c r="C2496" t="s">
        <v>5615</v>
      </c>
    </row>
    <row r="2497" spans="3:3" x14ac:dyDescent="0.55000000000000004">
      <c r="C2497" t="s">
        <v>132</v>
      </c>
    </row>
    <row r="2498" spans="3:3" x14ac:dyDescent="0.55000000000000004">
      <c r="C2498" t="s">
        <v>5612</v>
      </c>
    </row>
    <row r="2499" spans="3:3" x14ac:dyDescent="0.55000000000000004">
      <c r="C2499" t="s">
        <v>132</v>
      </c>
    </row>
    <row r="2500" spans="3:3" x14ac:dyDescent="0.55000000000000004">
      <c r="C2500" t="s">
        <v>5613</v>
      </c>
    </row>
    <row r="2501" spans="3:3" x14ac:dyDescent="0.55000000000000004">
      <c r="C2501" t="s">
        <v>132</v>
      </c>
    </row>
    <row r="2502" spans="3:3" x14ac:dyDescent="0.55000000000000004">
      <c r="C2502" t="s">
        <v>5616</v>
      </c>
    </row>
    <row r="2503" spans="3:3" x14ac:dyDescent="0.55000000000000004">
      <c r="C2503" t="s">
        <v>132</v>
      </c>
    </row>
    <row r="2504" spans="3:3" x14ac:dyDescent="0.55000000000000004">
      <c r="C2504" t="s">
        <v>5617</v>
      </c>
    </row>
    <row r="2505" spans="3:3" x14ac:dyDescent="0.55000000000000004">
      <c r="C2505" t="s">
        <v>132</v>
      </c>
    </row>
    <row r="2506" spans="3:3" x14ac:dyDescent="0.55000000000000004">
      <c r="C2506" t="s">
        <v>5617</v>
      </c>
    </row>
    <row r="2507" spans="3:3" x14ac:dyDescent="0.55000000000000004">
      <c r="C2507" t="s">
        <v>132</v>
      </c>
    </row>
    <row r="2508" spans="3:3" x14ac:dyDescent="0.55000000000000004">
      <c r="C2508" t="s">
        <v>5618</v>
      </c>
    </row>
    <row r="2509" spans="3:3" x14ac:dyDescent="0.55000000000000004">
      <c r="C2509" t="s">
        <v>132</v>
      </c>
    </row>
    <row r="2510" spans="3:3" x14ac:dyDescent="0.55000000000000004">
      <c r="C2510" t="s">
        <v>5525</v>
      </c>
    </row>
    <row r="2511" spans="3:3" x14ac:dyDescent="0.55000000000000004">
      <c r="C2511" t="s">
        <v>132</v>
      </c>
    </row>
    <row r="2512" spans="3:3" x14ac:dyDescent="0.55000000000000004">
      <c r="C2512" t="s">
        <v>5619</v>
      </c>
    </row>
    <row r="2513" spans="3:3" x14ac:dyDescent="0.55000000000000004">
      <c r="C2513" t="s">
        <v>132</v>
      </c>
    </row>
    <row r="2514" spans="3:3" x14ac:dyDescent="0.55000000000000004">
      <c r="C2514" t="s">
        <v>5620</v>
      </c>
    </row>
    <row r="2515" spans="3:3" x14ac:dyDescent="0.55000000000000004">
      <c r="C2515" t="s">
        <v>132</v>
      </c>
    </row>
    <row r="2516" spans="3:3" x14ac:dyDescent="0.55000000000000004">
      <c r="C2516" t="s">
        <v>5621</v>
      </c>
    </row>
    <row r="2517" spans="3:3" x14ac:dyDescent="0.55000000000000004">
      <c r="C2517" t="s">
        <v>132</v>
      </c>
    </row>
    <row r="2518" spans="3:3" x14ac:dyDescent="0.55000000000000004">
      <c r="C2518" t="s">
        <v>5620</v>
      </c>
    </row>
    <row r="2519" spans="3:3" x14ac:dyDescent="0.55000000000000004">
      <c r="C2519" t="s">
        <v>132</v>
      </c>
    </row>
    <row r="2520" spans="3:3" x14ac:dyDescent="0.55000000000000004">
      <c r="C2520" t="s">
        <v>5621</v>
      </c>
    </row>
    <row r="2521" spans="3:3" x14ac:dyDescent="0.55000000000000004">
      <c r="C2521" t="s">
        <v>132</v>
      </c>
    </row>
    <row r="2522" spans="3:3" x14ac:dyDescent="0.55000000000000004">
      <c r="C2522" t="s">
        <v>5622</v>
      </c>
    </row>
    <row r="2523" spans="3:3" x14ac:dyDescent="0.55000000000000004">
      <c r="C2523" t="s">
        <v>132</v>
      </c>
    </row>
    <row r="2524" spans="3:3" x14ac:dyDescent="0.55000000000000004">
      <c r="C2524" t="s">
        <v>5620</v>
      </c>
    </row>
    <row r="2525" spans="3:3" x14ac:dyDescent="0.55000000000000004">
      <c r="C2525" t="s">
        <v>132</v>
      </c>
    </row>
    <row r="2526" spans="3:3" x14ac:dyDescent="0.55000000000000004">
      <c r="C2526" t="s">
        <v>5621</v>
      </c>
    </row>
    <row r="2527" spans="3:3" x14ac:dyDescent="0.55000000000000004">
      <c r="C2527" t="s">
        <v>132</v>
      </c>
    </row>
    <row r="2528" spans="3:3" x14ac:dyDescent="0.55000000000000004">
      <c r="C2528" t="s">
        <v>5623</v>
      </c>
    </row>
    <row r="2529" spans="3:3" x14ac:dyDescent="0.55000000000000004">
      <c r="C2529" t="s">
        <v>132</v>
      </c>
    </row>
    <row r="2530" spans="3:3" x14ac:dyDescent="0.55000000000000004">
      <c r="C2530" t="s">
        <v>5623</v>
      </c>
    </row>
    <row r="2531" spans="3:3" x14ac:dyDescent="0.55000000000000004">
      <c r="C2531" t="s">
        <v>132</v>
      </c>
    </row>
    <row r="2532" spans="3:3" x14ac:dyDescent="0.55000000000000004">
      <c r="C2532" t="s">
        <v>5624</v>
      </c>
    </row>
    <row r="2533" spans="3:3" x14ac:dyDescent="0.55000000000000004">
      <c r="C2533" t="s">
        <v>132</v>
      </c>
    </row>
    <row r="2534" spans="3:3" x14ac:dyDescent="0.55000000000000004">
      <c r="C2534" t="s">
        <v>5624</v>
      </c>
    </row>
    <row r="2535" spans="3:3" x14ac:dyDescent="0.55000000000000004">
      <c r="C2535" t="s">
        <v>132</v>
      </c>
    </row>
    <row r="2536" spans="3:3" x14ac:dyDescent="0.55000000000000004">
      <c r="C2536" t="s">
        <v>5625</v>
      </c>
    </row>
    <row r="2537" spans="3:3" x14ac:dyDescent="0.55000000000000004">
      <c r="C2537" t="s">
        <v>132</v>
      </c>
    </row>
    <row r="2538" spans="3:3" x14ac:dyDescent="0.55000000000000004">
      <c r="C2538" t="s">
        <v>5625</v>
      </c>
    </row>
    <row r="2539" spans="3:3" x14ac:dyDescent="0.55000000000000004">
      <c r="C2539" t="s">
        <v>132</v>
      </c>
    </row>
    <row r="2540" spans="3:3" x14ac:dyDescent="0.55000000000000004">
      <c r="C2540" t="s">
        <v>5626</v>
      </c>
    </row>
    <row r="2541" spans="3:3" x14ac:dyDescent="0.55000000000000004">
      <c r="C2541" t="s">
        <v>132</v>
      </c>
    </row>
    <row r="2542" spans="3:3" x14ac:dyDescent="0.55000000000000004">
      <c r="C2542" t="s">
        <v>5627</v>
      </c>
    </row>
    <row r="2543" spans="3:3" x14ac:dyDescent="0.55000000000000004">
      <c r="C2543" t="s">
        <v>132</v>
      </c>
    </row>
    <row r="2544" spans="3:3" x14ac:dyDescent="0.55000000000000004">
      <c r="C2544" t="s">
        <v>5627</v>
      </c>
    </row>
    <row r="2545" spans="3:3" x14ac:dyDescent="0.55000000000000004">
      <c r="C2545" t="s">
        <v>132</v>
      </c>
    </row>
    <row r="2546" spans="3:3" x14ac:dyDescent="0.55000000000000004">
      <c r="C2546" t="s">
        <v>5628</v>
      </c>
    </row>
    <row r="2547" spans="3:3" x14ac:dyDescent="0.55000000000000004">
      <c r="C2547" t="s">
        <v>132</v>
      </c>
    </row>
    <row r="2548" spans="3:3" x14ac:dyDescent="0.55000000000000004">
      <c r="C2548" t="s">
        <v>5628</v>
      </c>
    </row>
    <row r="2549" spans="3:3" x14ac:dyDescent="0.55000000000000004">
      <c r="C2549" t="s">
        <v>132</v>
      </c>
    </row>
    <row r="2550" spans="3:3" x14ac:dyDescent="0.55000000000000004">
      <c r="C2550" t="s">
        <v>5629</v>
      </c>
    </row>
    <row r="2551" spans="3:3" x14ac:dyDescent="0.55000000000000004">
      <c r="C2551" t="s">
        <v>132</v>
      </c>
    </row>
    <row r="2552" spans="3:3" x14ac:dyDescent="0.55000000000000004">
      <c r="C2552" t="s">
        <v>5629</v>
      </c>
    </row>
    <row r="2553" spans="3:3" x14ac:dyDescent="0.55000000000000004">
      <c r="C2553" t="s">
        <v>132</v>
      </c>
    </row>
    <row r="2554" spans="3:3" x14ac:dyDescent="0.55000000000000004">
      <c r="C2554" t="s">
        <v>5630</v>
      </c>
    </row>
    <row r="2555" spans="3:3" x14ac:dyDescent="0.55000000000000004">
      <c r="C2555" t="s">
        <v>132</v>
      </c>
    </row>
    <row r="2556" spans="3:3" x14ac:dyDescent="0.55000000000000004">
      <c r="C2556" t="s">
        <v>5631</v>
      </c>
    </row>
    <row r="2557" spans="3:3" x14ac:dyDescent="0.55000000000000004">
      <c r="C2557" t="s">
        <v>132</v>
      </c>
    </row>
    <row r="2558" spans="3:3" x14ac:dyDescent="0.55000000000000004">
      <c r="C2558" t="s">
        <v>5632</v>
      </c>
    </row>
    <row r="2559" spans="3:3" x14ac:dyDescent="0.55000000000000004">
      <c r="C2559" t="s">
        <v>132</v>
      </c>
    </row>
    <row r="2560" spans="3:3" x14ac:dyDescent="0.55000000000000004">
      <c r="C2560" t="s">
        <v>5633</v>
      </c>
    </row>
    <row r="2561" spans="3:3" x14ac:dyDescent="0.55000000000000004">
      <c r="C2561" t="s">
        <v>132</v>
      </c>
    </row>
    <row r="2562" spans="3:3" x14ac:dyDescent="0.55000000000000004">
      <c r="C2562" t="s">
        <v>5627</v>
      </c>
    </row>
    <row r="2563" spans="3:3" x14ac:dyDescent="0.55000000000000004">
      <c r="C2563" t="s">
        <v>132</v>
      </c>
    </row>
    <row r="2564" spans="3:3" x14ac:dyDescent="0.55000000000000004">
      <c r="C2564" t="s">
        <v>5627</v>
      </c>
    </row>
    <row r="2565" spans="3:3" x14ac:dyDescent="0.55000000000000004">
      <c r="C2565" t="s">
        <v>132</v>
      </c>
    </row>
    <row r="2566" spans="3:3" x14ac:dyDescent="0.55000000000000004">
      <c r="C2566" t="s">
        <v>5628</v>
      </c>
    </row>
    <row r="2567" spans="3:3" x14ac:dyDescent="0.55000000000000004">
      <c r="C2567" t="s">
        <v>132</v>
      </c>
    </row>
    <row r="2568" spans="3:3" x14ac:dyDescent="0.55000000000000004">
      <c r="C2568" t="s">
        <v>5628</v>
      </c>
    </row>
    <row r="2569" spans="3:3" x14ac:dyDescent="0.55000000000000004">
      <c r="C2569" t="s">
        <v>132</v>
      </c>
    </row>
    <row r="2570" spans="3:3" x14ac:dyDescent="0.55000000000000004">
      <c r="C2570" t="s">
        <v>5629</v>
      </c>
    </row>
    <row r="2571" spans="3:3" x14ac:dyDescent="0.55000000000000004">
      <c r="C2571" t="s">
        <v>132</v>
      </c>
    </row>
    <row r="2572" spans="3:3" x14ac:dyDescent="0.55000000000000004">
      <c r="C2572" t="s">
        <v>5629</v>
      </c>
    </row>
    <row r="2573" spans="3:3" x14ac:dyDescent="0.55000000000000004">
      <c r="C2573" t="s">
        <v>132</v>
      </c>
    </row>
    <row r="2574" spans="3:3" x14ac:dyDescent="0.55000000000000004">
      <c r="C2574" t="s">
        <v>5631</v>
      </c>
    </row>
    <row r="2575" spans="3:3" x14ac:dyDescent="0.55000000000000004">
      <c r="C2575" t="s">
        <v>132</v>
      </c>
    </row>
    <row r="2576" spans="3:3" x14ac:dyDescent="0.55000000000000004">
      <c r="C2576" t="s">
        <v>5631</v>
      </c>
    </row>
    <row r="2577" spans="3:3" x14ac:dyDescent="0.55000000000000004">
      <c r="C2577" t="s">
        <v>132</v>
      </c>
    </row>
    <row r="2578" spans="3:3" x14ac:dyDescent="0.55000000000000004">
      <c r="C2578" t="s">
        <v>5632</v>
      </c>
    </row>
    <row r="2579" spans="3:3" x14ac:dyDescent="0.55000000000000004">
      <c r="C2579" t="s">
        <v>132</v>
      </c>
    </row>
    <row r="2580" spans="3:3" x14ac:dyDescent="0.55000000000000004">
      <c r="C2580" t="s">
        <v>5633</v>
      </c>
    </row>
    <row r="2581" spans="3:3" x14ac:dyDescent="0.55000000000000004">
      <c r="C2581" t="s">
        <v>132</v>
      </c>
    </row>
    <row r="2582" spans="3:3" x14ac:dyDescent="0.55000000000000004">
      <c r="C2582" t="s">
        <v>5630</v>
      </c>
    </row>
    <row r="2583" spans="3:3" x14ac:dyDescent="0.55000000000000004">
      <c r="C2583" t="s">
        <v>132</v>
      </c>
    </row>
    <row r="2584" spans="3:3" x14ac:dyDescent="0.55000000000000004">
      <c r="C2584" t="s">
        <v>5628</v>
      </c>
    </row>
    <row r="2585" spans="3:3" x14ac:dyDescent="0.55000000000000004">
      <c r="C2585" t="s">
        <v>132</v>
      </c>
    </row>
    <row r="2586" spans="3:3" x14ac:dyDescent="0.55000000000000004">
      <c r="C2586" t="s">
        <v>5628</v>
      </c>
    </row>
    <row r="2587" spans="3:3" x14ac:dyDescent="0.55000000000000004">
      <c r="C2587" t="s">
        <v>132</v>
      </c>
    </row>
    <row r="2588" spans="3:3" x14ac:dyDescent="0.55000000000000004">
      <c r="C2588" t="s">
        <v>5629</v>
      </c>
    </row>
    <row r="2589" spans="3:3" x14ac:dyDescent="0.55000000000000004">
      <c r="C2589" t="s">
        <v>132</v>
      </c>
    </row>
    <row r="2590" spans="3:3" x14ac:dyDescent="0.55000000000000004">
      <c r="C2590" t="s">
        <v>5629</v>
      </c>
    </row>
    <row r="2591" spans="3:3" x14ac:dyDescent="0.55000000000000004">
      <c r="C2591" t="s">
        <v>132</v>
      </c>
    </row>
    <row r="2592" spans="3:3" x14ac:dyDescent="0.55000000000000004">
      <c r="C2592" t="s">
        <v>5631</v>
      </c>
    </row>
    <row r="2593" spans="3:3" x14ac:dyDescent="0.55000000000000004">
      <c r="C2593" t="s">
        <v>132</v>
      </c>
    </row>
    <row r="2594" spans="3:3" x14ac:dyDescent="0.55000000000000004">
      <c r="C2594" t="s">
        <v>5631</v>
      </c>
    </row>
    <row r="2595" spans="3:3" x14ac:dyDescent="0.55000000000000004">
      <c r="C2595" t="s">
        <v>132</v>
      </c>
    </row>
    <row r="2596" spans="3:3" x14ac:dyDescent="0.55000000000000004">
      <c r="C2596" t="s">
        <v>5632</v>
      </c>
    </row>
    <row r="2597" spans="3:3" x14ac:dyDescent="0.55000000000000004">
      <c r="C2597" t="s">
        <v>132</v>
      </c>
    </row>
    <row r="2598" spans="3:3" x14ac:dyDescent="0.55000000000000004">
      <c r="C2598" t="s">
        <v>5634</v>
      </c>
    </row>
    <row r="2599" spans="3:3" x14ac:dyDescent="0.55000000000000004">
      <c r="C2599" t="s">
        <v>132</v>
      </c>
    </row>
    <row r="2600" spans="3:3" x14ac:dyDescent="0.55000000000000004">
      <c r="C2600" t="s">
        <v>5635</v>
      </c>
    </row>
    <row r="2601" spans="3:3" x14ac:dyDescent="0.55000000000000004">
      <c r="C2601" t="s">
        <v>132</v>
      </c>
    </row>
    <row r="2602" spans="3:3" x14ac:dyDescent="0.55000000000000004">
      <c r="C2602" t="s">
        <v>5631</v>
      </c>
    </row>
    <row r="2603" spans="3:3" x14ac:dyDescent="0.55000000000000004">
      <c r="C2603" t="s">
        <v>132</v>
      </c>
    </row>
    <row r="2604" spans="3:3" x14ac:dyDescent="0.55000000000000004">
      <c r="C2604" t="s">
        <v>5632</v>
      </c>
    </row>
    <row r="2605" spans="3:3" x14ac:dyDescent="0.55000000000000004">
      <c r="C2605" t="s">
        <v>132</v>
      </c>
    </row>
    <row r="2606" spans="3:3" x14ac:dyDescent="0.55000000000000004">
      <c r="C2606" t="s">
        <v>5633</v>
      </c>
    </row>
    <row r="2607" spans="3:3" x14ac:dyDescent="0.55000000000000004">
      <c r="C2607" t="s">
        <v>132</v>
      </c>
    </row>
    <row r="2608" spans="3:3" x14ac:dyDescent="0.55000000000000004">
      <c r="C2608" t="s">
        <v>5636</v>
      </c>
    </row>
    <row r="2609" spans="3:3" x14ac:dyDescent="0.55000000000000004">
      <c r="C2609" t="s">
        <v>132</v>
      </c>
    </row>
    <row r="2610" spans="3:3" x14ac:dyDescent="0.55000000000000004">
      <c r="C2610" t="s">
        <v>5636</v>
      </c>
    </row>
    <row r="2611" spans="3:3" x14ac:dyDescent="0.55000000000000004">
      <c r="C2611" t="s">
        <v>132</v>
      </c>
    </row>
    <row r="2612" spans="3:3" x14ac:dyDescent="0.55000000000000004">
      <c r="C2612" t="s">
        <v>5637</v>
      </c>
    </row>
    <row r="2613" spans="3:3" x14ac:dyDescent="0.55000000000000004">
      <c r="C2613" t="s">
        <v>132</v>
      </c>
    </row>
    <row r="2614" spans="3:3" x14ac:dyDescent="0.55000000000000004">
      <c r="C2614" t="s">
        <v>5637</v>
      </c>
    </row>
    <row r="2615" spans="3:3" x14ac:dyDescent="0.55000000000000004">
      <c r="C2615" t="s">
        <v>132</v>
      </c>
    </row>
    <row r="2616" spans="3:3" x14ac:dyDescent="0.55000000000000004">
      <c r="C2616" t="s">
        <v>5638</v>
      </c>
    </row>
    <row r="2617" spans="3:3" x14ac:dyDescent="0.55000000000000004">
      <c r="C2617" t="s">
        <v>132</v>
      </c>
    </row>
    <row r="2618" spans="3:3" x14ac:dyDescent="0.55000000000000004">
      <c r="C2618" t="s">
        <v>5638</v>
      </c>
    </row>
    <row r="2619" spans="3:3" x14ac:dyDescent="0.55000000000000004">
      <c r="C2619" t="s">
        <v>132</v>
      </c>
    </row>
    <row r="2620" spans="3:3" x14ac:dyDescent="0.55000000000000004">
      <c r="C2620" t="s">
        <v>5630</v>
      </c>
    </row>
    <row r="2621" spans="3:3" x14ac:dyDescent="0.55000000000000004">
      <c r="C2621" t="s">
        <v>132</v>
      </c>
    </row>
    <row r="2622" spans="3:3" x14ac:dyDescent="0.55000000000000004">
      <c r="C2622" t="s">
        <v>5639</v>
      </c>
    </row>
    <row r="2623" spans="3:3" x14ac:dyDescent="0.55000000000000004">
      <c r="C2623" t="s">
        <v>132</v>
      </c>
    </row>
    <row r="2624" spans="3:3" x14ac:dyDescent="0.55000000000000004">
      <c r="C2624" t="s">
        <v>5640</v>
      </c>
    </row>
    <row r="2625" spans="3:3" x14ac:dyDescent="0.55000000000000004">
      <c r="C2625" t="s">
        <v>132</v>
      </c>
    </row>
    <row r="2626" spans="3:3" x14ac:dyDescent="0.55000000000000004">
      <c r="C2626" t="s">
        <v>5633</v>
      </c>
    </row>
    <row r="2627" spans="3:3" x14ac:dyDescent="0.55000000000000004">
      <c r="C2627" t="s">
        <v>132</v>
      </c>
    </row>
    <row r="2628" spans="3:3" x14ac:dyDescent="0.55000000000000004">
      <c r="C2628" t="s">
        <v>5636</v>
      </c>
    </row>
    <row r="2629" spans="3:3" x14ac:dyDescent="0.55000000000000004">
      <c r="C2629" t="s">
        <v>132</v>
      </c>
    </row>
    <row r="2630" spans="3:3" x14ac:dyDescent="0.55000000000000004">
      <c r="C2630" t="s">
        <v>5636</v>
      </c>
    </row>
    <row r="2631" spans="3:3" x14ac:dyDescent="0.55000000000000004">
      <c r="C2631" t="s">
        <v>132</v>
      </c>
    </row>
    <row r="2632" spans="3:3" x14ac:dyDescent="0.55000000000000004">
      <c r="C2632" t="s">
        <v>5637</v>
      </c>
    </row>
    <row r="2633" spans="3:3" x14ac:dyDescent="0.55000000000000004">
      <c r="C2633" t="s">
        <v>132</v>
      </c>
    </row>
    <row r="2634" spans="3:3" x14ac:dyDescent="0.55000000000000004">
      <c r="C2634" t="s">
        <v>5637</v>
      </c>
    </row>
    <row r="2635" spans="3:3" x14ac:dyDescent="0.55000000000000004">
      <c r="C2635" t="s">
        <v>132</v>
      </c>
    </row>
    <row r="2636" spans="3:3" x14ac:dyDescent="0.55000000000000004">
      <c r="C2636" t="s">
        <v>5638</v>
      </c>
    </row>
    <row r="2637" spans="3:3" x14ac:dyDescent="0.55000000000000004">
      <c r="C2637" t="s">
        <v>132</v>
      </c>
    </row>
    <row r="2638" spans="3:3" x14ac:dyDescent="0.55000000000000004">
      <c r="C2638" t="s">
        <v>5638</v>
      </c>
    </row>
    <row r="2639" spans="3:3" x14ac:dyDescent="0.55000000000000004">
      <c r="C2639" t="s">
        <v>132</v>
      </c>
    </row>
    <row r="2640" spans="3:3" x14ac:dyDescent="0.55000000000000004">
      <c r="C2640" t="s">
        <v>5639</v>
      </c>
    </row>
    <row r="2641" spans="3:3" x14ac:dyDescent="0.55000000000000004">
      <c r="C2641" t="s">
        <v>132</v>
      </c>
    </row>
    <row r="2642" spans="3:3" x14ac:dyDescent="0.55000000000000004">
      <c r="C2642" t="s">
        <v>5639</v>
      </c>
    </row>
    <row r="2643" spans="3:3" x14ac:dyDescent="0.55000000000000004">
      <c r="C2643" t="s">
        <v>132</v>
      </c>
    </row>
    <row r="2644" spans="3:3" x14ac:dyDescent="0.55000000000000004">
      <c r="C2644" t="s">
        <v>5640</v>
      </c>
    </row>
    <row r="2645" spans="3:3" x14ac:dyDescent="0.55000000000000004">
      <c r="C2645" t="s">
        <v>132</v>
      </c>
    </row>
    <row r="2646" spans="3:3" x14ac:dyDescent="0.55000000000000004">
      <c r="C2646" t="s">
        <v>5633</v>
      </c>
    </row>
    <row r="2647" spans="3:3" x14ac:dyDescent="0.55000000000000004">
      <c r="C2647" t="s">
        <v>132</v>
      </c>
    </row>
    <row r="2648" spans="3:3" x14ac:dyDescent="0.55000000000000004">
      <c r="C2648" t="s">
        <v>5641</v>
      </c>
    </row>
    <row r="2649" spans="3:3" x14ac:dyDescent="0.55000000000000004">
      <c r="C2649" t="s">
        <v>132</v>
      </c>
    </row>
    <row r="2650" spans="3:3" x14ac:dyDescent="0.55000000000000004">
      <c r="C2650" t="s">
        <v>5642</v>
      </c>
    </row>
    <row r="2651" spans="3:3" x14ac:dyDescent="0.55000000000000004">
      <c r="C2651" t="s">
        <v>132</v>
      </c>
    </row>
    <row r="2652" spans="3:3" x14ac:dyDescent="0.55000000000000004">
      <c r="C2652" t="s">
        <v>5642</v>
      </c>
    </row>
    <row r="2653" spans="3:3" x14ac:dyDescent="0.55000000000000004">
      <c r="C2653" t="s">
        <v>132</v>
      </c>
    </row>
    <row r="2654" spans="3:3" x14ac:dyDescent="0.55000000000000004">
      <c r="C2654" t="s">
        <v>5643</v>
      </c>
    </row>
    <row r="2655" spans="3:3" x14ac:dyDescent="0.55000000000000004">
      <c r="C2655" t="s">
        <v>132</v>
      </c>
    </row>
    <row r="2656" spans="3:3" x14ac:dyDescent="0.55000000000000004">
      <c r="C2656" t="s">
        <v>5643</v>
      </c>
    </row>
    <row r="2657" spans="3:3" x14ac:dyDescent="0.55000000000000004">
      <c r="C2657" t="s">
        <v>132</v>
      </c>
    </row>
    <row r="2658" spans="3:3" x14ac:dyDescent="0.55000000000000004">
      <c r="C2658" t="s">
        <v>5644</v>
      </c>
    </row>
    <row r="2659" spans="3:3" x14ac:dyDescent="0.55000000000000004">
      <c r="C2659" t="s">
        <v>132</v>
      </c>
    </row>
    <row r="2660" spans="3:3" x14ac:dyDescent="0.55000000000000004">
      <c r="C2660" t="s">
        <v>5644</v>
      </c>
    </row>
    <row r="2661" spans="3:3" x14ac:dyDescent="0.55000000000000004">
      <c r="C2661" t="s">
        <v>132</v>
      </c>
    </row>
    <row r="2662" spans="3:3" x14ac:dyDescent="0.55000000000000004">
      <c r="C2662" t="s">
        <v>5645</v>
      </c>
    </row>
    <row r="2663" spans="3:3" x14ac:dyDescent="0.55000000000000004">
      <c r="C2663" t="s">
        <v>132</v>
      </c>
    </row>
    <row r="2664" spans="3:3" x14ac:dyDescent="0.55000000000000004">
      <c r="C2664" t="s">
        <v>5634</v>
      </c>
    </row>
    <row r="2665" spans="3:3" x14ac:dyDescent="0.55000000000000004">
      <c r="C2665" t="s">
        <v>132</v>
      </c>
    </row>
    <row r="2666" spans="3:3" x14ac:dyDescent="0.55000000000000004">
      <c r="C2666" t="s">
        <v>5633</v>
      </c>
    </row>
    <row r="2667" spans="3:3" x14ac:dyDescent="0.55000000000000004">
      <c r="C2667" t="s">
        <v>132</v>
      </c>
    </row>
    <row r="2668" spans="3:3" x14ac:dyDescent="0.55000000000000004">
      <c r="C2668" t="s">
        <v>5639</v>
      </c>
    </row>
    <row r="2669" spans="3:3" x14ac:dyDescent="0.55000000000000004">
      <c r="C2669" t="s">
        <v>132</v>
      </c>
    </row>
    <row r="2670" spans="3:3" x14ac:dyDescent="0.55000000000000004">
      <c r="C2670" t="s">
        <v>5640</v>
      </c>
    </row>
    <row r="2671" spans="3:3" x14ac:dyDescent="0.55000000000000004">
      <c r="C2671" t="s">
        <v>132</v>
      </c>
    </row>
    <row r="2672" spans="3:3" x14ac:dyDescent="0.55000000000000004">
      <c r="C2672" t="s">
        <v>5633</v>
      </c>
    </row>
    <row r="2673" spans="3:3" x14ac:dyDescent="0.55000000000000004">
      <c r="C2673" t="s">
        <v>132</v>
      </c>
    </row>
    <row r="2674" spans="3:3" x14ac:dyDescent="0.55000000000000004">
      <c r="C2674" t="s">
        <v>5646</v>
      </c>
    </row>
    <row r="2675" spans="3:3" x14ac:dyDescent="0.55000000000000004">
      <c r="C2675" t="s">
        <v>132</v>
      </c>
    </row>
    <row r="2676" spans="3:3" x14ac:dyDescent="0.55000000000000004">
      <c r="C2676" t="s">
        <v>5647</v>
      </c>
    </row>
    <row r="2677" spans="3:3" x14ac:dyDescent="0.55000000000000004">
      <c r="C2677" t="s">
        <v>132</v>
      </c>
    </row>
    <row r="2678" spans="3:3" x14ac:dyDescent="0.55000000000000004">
      <c r="C2678" t="s">
        <v>5648</v>
      </c>
    </row>
    <row r="2679" spans="3:3" x14ac:dyDescent="0.55000000000000004">
      <c r="C2679" t="s">
        <v>132</v>
      </c>
    </row>
    <row r="2680" spans="3:3" x14ac:dyDescent="0.55000000000000004">
      <c r="C2680" t="s">
        <v>5648</v>
      </c>
    </row>
    <row r="2681" spans="3:3" x14ac:dyDescent="0.55000000000000004">
      <c r="C2681" t="s">
        <v>132</v>
      </c>
    </row>
    <row r="2682" spans="3:3" x14ac:dyDescent="0.55000000000000004">
      <c r="C2682" t="s">
        <v>5647</v>
      </c>
    </row>
    <row r="2683" spans="3:3" x14ac:dyDescent="0.55000000000000004">
      <c r="C2683" t="s">
        <v>132</v>
      </c>
    </row>
    <row r="2684" spans="3:3" x14ac:dyDescent="0.55000000000000004">
      <c r="C2684" t="s">
        <v>5649</v>
      </c>
    </row>
    <row r="2685" spans="3:3" x14ac:dyDescent="0.55000000000000004">
      <c r="C2685" t="s">
        <v>132</v>
      </c>
    </row>
    <row r="2686" spans="3:3" x14ac:dyDescent="0.55000000000000004">
      <c r="C2686" t="s">
        <v>5648</v>
      </c>
    </row>
    <row r="2687" spans="3:3" x14ac:dyDescent="0.55000000000000004">
      <c r="C2687" t="s">
        <v>132</v>
      </c>
    </row>
    <row r="2688" spans="3:3" x14ac:dyDescent="0.55000000000000004">
      <c r="C2688" t="s">
        <v>5648</v>
      </c>
    </row>
    <row r="2689" spans="3:3" x14ac:dyDescent="0.55000000000000004">
      <c r="C2689" t="s">
        <v>132</v>
      </c>
    </row>
    <row r="2690" spans="3:3" x14ac:dyDescent="0.55000000000000004">
      <c r="C2690" t="s">
        <v>5647</v>
      </c>
    </row>
    <row r="2691" spans="3:3" x14ac:dyDescent="0.55000000000000004">
      <c r="C2691" t="s">
        <v>132</v>
      </c>
    </row>
    <row r="2692" spans="3:3" x14ac:dyDescent="0.55000000000000004">
      <c r="C2692" t="s">
        <v>5647</v>
      </c>
    </row>
    <row r="2693" spans="3:3" x14ac:dyDescent="0.55000000000000004">
      <c r="C2693" t="s">
        <v>132</v>
      </c>
    </row>
    <row r="2694" spans="3:3" x14ac:dyDescent="0.55000000000000004">
      <c r="C2694" t="s">
        <v>5649</v>
      </c>
    </row>
    <row r="2695" spans="3:3" x14ac:dyDescent="0.55000000000000004">
      <c r="C2695" t="s">
        <v>132</v>
      </c>
    </row>
    <row r="2696" spans="3:3" x14ac:dyDescent="0.55000000000000004">
      <c r="C2696" t="s">
        <v>5646</v>
      </c>
    </row>
    <row r="2697" spans="3:3" x14ac:dyDescent="0.55000000000000004">
      <c r="C2697" t="s">
        <v>132</v>
      </c>
    </row>
    <row r="2698" spans="3:3" x14ac:dyDescent="0.55000000000000004">
      <c r="C2698" t="s">
        <v>5647</v>
      </c>
    </row>
    <row r="2699" spans="3:3" x14ac:dyDescent="0.55000000000000004">
      <c r="C2699" t="s">
        <v>132</v>
      </c>
    </row>
    <row r="2700" spans="3:3" x14ac:dyDescent="0.55000000000000004">
      <c r="C2700" t="s">
        <v>5649</v>
      </c>
    </row>
    <row r="2701" spans="3:3" x14ac:dyDescent="0.55000000000000004">
      <c r="C2701" t="s">
        <v>132</v>
      </c>
    </row>
    <row r="2702" spans="3:3" x14ac:dyDescent="0.55000000000000004">
      <c r="C2702" t="s">
        <v>5650</v>
      </c>
    </row>
    <row r="2703" spans="3:3" x14ac:dyDescent="0.55000000000000004">
      <c r="C2703" t="s">
        <v>132</v>
      </c>
    </row>
    <row r="2704" spans="3:3" x14ac:dyDescent="0.55000000000000004">
      <c r="C2704" t="s">
        <v>5651</v>
      </c>
    </row>
    <row r="2705" spans="3:3" x14ac:dyDescent="0.55000000000000004">
      <c r="C2705" t="s">
        <v>132</v>
      </c>
    </row>
    <row r="2706" spans="3:3" x14ac:dyDescent="0.55000000000000004">
      <c r="C2706" t="s">
        <v>5650</v>
      </c>
    </row>
    <row r="2707" spans="3:3" x14ac:dyDescent="0.55000000000000004">
      <c r="C2707" t="s">
        <v>132</v>
      </c>
    </row>
    <row r="2708" spans="3:3" x14ac:dyDescent="0.55000000000000004">
      <c r="C2708" t="s">
        <v>5651</v>
      </c>
    </row>
    <row r="2709" spans="3:3" x14ac:dyDescent="0.55000000000000004">
      <c r="C2709" t="s">
        <v>132</v>
      </c>
    </row>
    <row r="2710" spans="3:3" x14ac:dyDescent="0.55000000000000004">
      <c r="C2710" t="s">
        <v>5650</v>
      </c>
    </row>
    <row r="2711" spans="3:3" x14ac:dyDescent="0.55000000000000004">
      <c r="C2711" t="s">
        <v>132</v>
      </c>
    </row>
    <row r="2712" spans="3:3" x14ac:dyDescent="0.55000000000000004">
      <c r="C2712" t="s">
        <v>5651</v>
      </c>
    </row>
    <row r="2713" spans="3:3" x14ac:dyDescent="0.55000000000000004">
      <c r="C2713" t="s">
        <v>132</v>
      </c>
    </row>
    <row r="2714" spans="3:3" x14ac:dyDescent="0.55000000000000004">
      <c r="C2714" t="s">
        <v>5650</v>
      </c>
    </row>
    <row r="2715" spans="3:3" x14ac:dyDescent="0.55000000000000004">
      <c r="C2715" t="s">
        <v>132</v>
      </c>
    </row>
    <row r="2716" spans="3:3" x14ac:dyDescent="0.55000000000000004">
      <c r="C2716" t="s">
        <v>5651</v>
      </c>
    </row>
    <row r="2717" spans="3:3" x14ac:dyDescent="0.55000000000000004">
      <c r="C2717" t="s">
        <v>132</v>
      </c>
    </row>
    <row r="2718" spans="3:3" x14ac:dyDescent="0.55000000000000004">
      <c r="C2718" t="s">
        <v>5652</v>
      </c>
    </row>
    <row r="2719" spans="3:3" x14ac:dyDescent="0.55000000000000004">
      <c r="C2719" t="s">
        <v>132</v>
      </c>
    </row>
    <row r="2720" spans="3:3" x14ac:dyDescent="0.55000000000000004">
      <c r="C2720" t="s">
        <v>5652</v>
      </c>
    </row>
    <row r="2721" spans="3:3" x14ac:dyDescent="0.55000000000000004">
      <c r="C2721" t="s">
        <v>132</v>
      </c>
    </row>
    <row r="2722" spans="3:3" x14ac:dyDescent="0.55000000000000004">
      <c r="C2722" t="s">
        <v>5652</v>
      </c>
    </row>
    <row r="2723" spans="3:3" x14ac:dyDescent="0.55000000000000004">
      <c r="C2723" t="s">
        <v>132</v>
      </c>
    </row>
    <row r="2724" spans="3:3" x14ac:dyDescent="0.55000000000000004">
      <c r="C2724" t="s">
        <v>5651</v>
      </c>
    </row>
    <row r="2725" spans="3:3" x14ac:dyDescent="0.55000000000000004">
      <c r="C2725" t="s">
        <v>132</v>
      </c>
    </row>
    <row r="2726" spans="3:3" x14ac:dyDescent="0.55000000000000004">
      <c r="C2726" t="s">
        <v>5653</v>
      </c>
    </row>
    <row r="2727" spans="3:3" x14ac:dyDescent="0.55000000000000004">
      <c r="C2727" t="s">
        <v>132</v>
      </c>
    </row>
    <row r="2728" spans="3:3" x14ac:dyDescent="0.55000000000000004">
      <c r="C2728" t="s">
        <v>5654</v>
      </c>
    </row>
    <row r="2729" spans="3:3" x14ac:dyDescent="0.55000000000000004">
      <c r="C2729" t="s">
        <v>132</v>
      </c>
    </row>
    <row r="2730" spans="3:3" x14ac:dyDescent="0.55000000000000004">
      <c r="C2730" t="s">
        <v>5653</v>
      </c>
    </row>
    <row r="2731" spans="3:3" x14ac:dyDescent="0.55000000000000004">
      <c r="C2731" t="s">
        <v>132</v>
      </c>
    </row>
    <row r="2732" spans="3:3" x14ac:dyDescent="0.55000000000000004">
      <c r="C2732" t="s">
        <v>5654</v>
      </c>
    </row>
    <row r="2733" spans="3:3" x14ac:dyDescent="0.55000000000000004">
      <c r="C2733" t="s">
        <v>132</v>
      </c>
    </row>
    <row r="2734" spans="3:3" x14ac:dyDescent="0.55000000000000004">
      <c r="C2734" t="s">
        <v>5653</v>
      </c>
    </row>
    <row r="2735" spans="3:3" x14ac:dyDescent="0.55000000000000004">
      <c r="C2735" t="s">
        <v>132</v>
      </c>
    </row>
    <row r="2736" spans="3:3" x14ac:dyDescent="0.55000000000000004">
      <c r="C2736" t="s">
        <v>5654</v>
      </c>
    </row>
    <row r="2737" spans="3:3" x14ac:dyDescent="0.55000000000000004">
      <c r="C2737" t="s">
        <v>132</v>
      </c>
    </row>
    <row r="2738" spans="3:3" x14ac:dyDescent="0.55000000000000004">
      <c r="C2738" t="s">
        <v>5654</v>
      </c>
    </row>
    <row r="2739" spans="3:3" x14ac:dyDescent="0.55000000000000004">
      <c r="C2739" t="s">
        <v>132</v>
      </c>
    </row>
    <row r="2740" spans="3:3" x14ac:dyDescent="0.55000000000000004">
      <c r="C2740" t="s">
        <v>5651</v>
      </c>
    </row>
    <row r="2741" spans="3:3" x14ac:dyDescent="0.55000000000000004">
      <c r="C2741" t="s">
        <v>132</v>
      </c>
    </row>
    <row r="2742" spans="3:3" x14ac:dyDescent="0.55000000000000004">
      <c r="C2742" t="s">
        <v>5655</v>
      </c>
    </row>
    <row r="2743" spans="3:3" x14ac:dyDescent="0.55000000000000004">
      <c r="C2743" t="s">
        <v>132</v>
      </c>
    </row>
    <row r="2744" spans="3:3" x14ac:dyDescent="0.55000000000000004">
      <c r="C2744" t="s">
        <v>5656</v>
      </c>
    </row>
    <row r="2745" spans="3:3" x14ac:dyDescent="0.55000000000000004">
      <c r="C2745" t="s">
        <v>132</v>
      </c>
    </row>
    <row r="2746" spans="3:3" x14ac:dyDescent="0.55000000000000004">
      <c r="C2746" t="s">
        <v>5657</v>
      </c>
    </row>
    <row r="2747" spans="3:3" x14ac:dyDescent="0.55000000000000004">
      <c r="C2747" t="s">
        <v>132</v>
      </c>
    </row>
    <row r="2748" spans="3:3" x14ac:dyDescent="0.55000000000000004">
      <c r="C2748" t="s">
        <v>5656</v>
      </c>
    </row>
    <row r="2749" spans="3:3" x14ac:dyDescent="0.55000000000000004">
      <c r="C2749" t="s">
        <v>132</v>
      </c>
    </row>
    <row r="2750" spans="3:3" x14ac:dyDescent="0.55000000000000004">
      <c r="C2750" t="s">
        <v>5657</v>
      </c>
    </row>
    <row r="2751" spans="3:3" x14ac:dyDescent="0.55000000000000004">
      <c r="C2751" t="s">
        <v>132</v>
      </c>
    </row>
    <row r="2752" spans="3:3" x14ac:dyDescent="0.55000000000000004">
      <c r="C2752" t="s">
        <v>5657</v>
      </c>
    </row>
    <row r="2753" spans="3:3" x14ac:dyDescent="0.55000000000000004">
      <c r="C2753" t="s">
        <v>132</v>
      </c>
    </row>
    <row r="2754" spans="3:3" x14ac:dyDescent="0.55000000000000004">
      <c r="C2754" t="s">
        <v>5658</v>
      </c>
    </row>
    <row r="2755" spans="3:3" x14ac:dyDescent="0.55000000000000004">
      <c r="C2755" t="s">
        <v>132</v>
      </c>
    </row>
    <row r="2756" spans="3:3" x14ac:dyDescent="0.55000000000000004">
      <c r="C2756" t="s">
        <v>5659</v>
      </c>
    </row>
    <row r="2757" spans="3:3" x14ac:dyDescent="0.55000000000000004">
      <c r="C2757" t="s">
        <v>132</v>
      </c>
    </row>
    <row r="2758" spans="3:3" x14ac:dyDescent="0.55000000000000004">
      <c r="C2758" t="s">
        <v>5659</v>
      </c>
    </row>
    <row r="2759" spans="3:3" x14ac:dyDescent="0.55000000000000004">
      <c r="C2759" t="s">
        <v>132</v>
      </c>
    </row>
    <row r="2760" spans="3:3" x14ac:dyDescent="0.55000000000000004">
      <c r="C2760" t="s">
        <v>5659</v>
      </c>
    </row>
    <row r="2761" spans="3:3" x14ac:dyDescent="0.55000000000000004">
      <c r="C2761" t="s">
        <v>132</v>
      </c>
    </row>
    <row r="2762" spans="3:3" x14ac:dyDescent="0.55000000000000004">
      <c r="C2762" t="s">
        <v>5660</v>
      </c>
    </row>
    <row r="2763" spans="3:3" x14ac:dyDescent="0.55000000000000004">
      <c r="C2763" t="s">
        <v>132</v>
      </c>
    </row>
    <row r="2764" spans="3:3" x14ac:dyDescent="0.55000000000000004">
      <c r="C2764" t="s">
        <v>5661</v>
      </c>
    </row>
    <row r="2765" spans="3:3" x14ac:dyDescent="0.55000000000000004">
      <c r="C2765" t="s">
        <v>132</v>
      </c>
    </row>
    <row r="2766" spans="3:3" x14ac:dyDescent="0.55000000000000004">
      <c r="C2766" t="s">
        <v>5660</v>
      </c>
    </row>
    <row r="2767" spans="3:3" x14ac:dyDescent="0.55000000000000004">
      <c r="C2767" t="s">
        <v>132</v>
      </c>
    </row>
    <row r="2768" spans="3:3" x14ac:dyDescent="0.55000000000000004">
      <c r="C2768" t="s">
        <v>5661</v>
      </c>
    </row>
    <row r="2769" spans="3:3" x14ac:dyDescent="0.55000000000000004">
      <c r="C2769" t="s">
        <v>132</v>
      </c>
    </row>
    <row r="2770" spans="3:3" x14ac:dyDescent="0.55000000000000004">
      <c r="C2770" t="s">
        <v>5660</v>
      </c>
    </row>
    <row r="2771" spans="3:3" x14ac:dyDescent="0.55000000000000004">
      <c r="C2771" t="s">
        <v>132</v>
      </c>
    </row>
    <row r="2772" spans="3:3" x14ac:dyDescent="0.55000000000000004">
      <c r="C2772" t="s">
        <v>5661</v>
      </c>
    </row>
    <row r="2773" spans="3:3" x14ac:dyDescent="0.55000000000000004">
      <c r="C2773" t="s">
        <v>132</v>
      </c>
    </row>
    <row r="2774" spans="3:3" x14ac:dyDescent="0.55000000000000004">
      <c r="C2774" t="s">
        <v>5662</v>
      </c>
    </row>
    <row r="2775" spans="3:3" x14ac:dyDescent="0.55000000000000004">
      <c r="C2775" t="s">
        <v>132</v>
      </c>
    </row>
    <row r="2776" spans="3:3" x14ac:dyDescent="0.55000000000000004">
      <c r="C2776" t="s">
        <v>5663</v>
      </c>
    </row>
    <row r="2777" spans="3:3" x14ac:dyDescent="0.55000000000000004">
      <c r="C2777" t="s">
        <v>132</v>
      </c>
    </row>
    <row r="2778" spans="3:3" x14ac:dyDescent="0.55000000000000004">
      <c r="C2778" t="s">
        <v>5662</v>
      </c>
    </row>
    <row r="2779" spans="3:3" x14ac:dyDescent="0.55000000000000004">
      <c r="C2779" t="s">
        <v>132</v>
      </c>
    </row>
    <row r="2780" spans="3:3" x14ac:dyDescent="0.55000000000000004">
      <c r="C2780" t="s">
        <v>5663</v>
      </c>
    </row>
    <row r="2781" spans="3:3" x14ac:dyDescent="0.55000000000000004">
      <c r="C2781" t="s">
        <v>132</v>
      </c>
    </row>
    <row r="2782" spans="3:3" x14ac:dyDescent="0.55000000000000004">
      <c r="C2782" t="s">
        <v>5662</v>
      </c>
    </row>
    <row r="2783" spans="3:3" x14ac:dyDescent="0.55000000000000004">
      <c r="C2783" t="s">
        <v>132</v>
      </c>
    </row>
    <row r="2784" spans="3:3" x14ac:dyDescent="0.55000000000000004">
      <c r="C2784" t="s">
        <v>5663</v>
      </c>
    </row>
    <row r="2785" spans="3:3" x14ac:dyDescent="0.55000000000000004">
      <c r="C2785" t="s">
        <v>132</v>
      </c>
    </row>
    <row r="2786" spans="3:3" x14ac:dyDescent="0.55000000000000004">
      <c r="C2786" t="s">
        <v>5664</v>
      </c>
    </row>
    <row r="2787" spans="3:3" x14ac:dyDescent="0.55000000000000004">
      <c r="C2787" t="s">
        <v>132</v>
      </c>
    </row>
    <row r="2788" spans="3:3" x14ac:dyDescent="0.55000000000000004">
      <c r="C2788" t="s">
        <v>5664</v>
      </c>
    </row>
    <row r="2789" spans="3:3" x14ac:dyDescent="0.55000000000000004">
      <c r="C2789" t="s">
        <v>132</v>
      </c>
    </row>
    <row r="2790" spans="3:3" x14ac:dyDescent="0.55000000000000004">
      <c r="C2790" t="s">
        <v>5664</v>
      </c>
    </row>
    <row r="2791" spans="3:3" x14ac:dyDescent="0.55000000000000004">
      <c r="C2791" t="s">
        <v>132</v>
      </c>
    </row>
    <row r="2792" spans="3:3" x14ac:dyDescent="0.55000000000000004">
      <c r="C2792" t="s">
        <v>5665</v>
      </c>
    </row>
    <row r="2793" spans="3:3" x14ac:dyDescent="0.55000000000000004">
      <c r="C2793" t="s">
        <v>132</v>
      </c>
    </row>
    <row r="2794" spans="3:3" x14ac:dyDescent="0.55000000000000004">
      <c r="C2794" t="s">
        <v>5666</v>
      </c>
    </row>
    <row r="2795" spans="3:3" x14ac:dyDescent="0.55000000000000004">
      <c r="C2795" t="s">
        <v>132</v>
      </c>
    </row>
    <row r="2796" spans="3:3" x14ac:dyDescent="0.55000000000000004">
      <c r="C2796" t="s">
        <v>5665</v>
      </c>
    </row>
    <row r="2797" spans="3:3" x14ac:dyDescent="0.55000000000000004">
      <c r="C2797" t="s">
        <v>132</v>
      </c>
    </row>
    <row r="2798" spans="3:3" x14ac:dyDescent="0.55000000000000004">
      <c r="C2798" t="s">
        <v>5666</v>
      </c>
    </row>
    <row r="2799" spans="3:3" x14ac:dyDescent="0.55000000000000004">
      <c r="C2799" t="s">
        <v>132</v>
      </c>
    </row>
    <row r="2800" spans="3:3" x14ac:dyDescent="0.55000000000000004">
      <c r="C2800" t="s">
        <v>5665</v>
      </c>
    </row>
    <row r="2801" spans="3:3" x14ac:dyDescent="0.55000000000000004">
      <c r="C2801" t="s">
        <v>132</v>
      </c>
    </row>
    <row r="2802" spans="3:3" x14ac:dyDescent="0.55000000000000004">
      <c r="C2802" t="s">
        <v>5666</v>
      </c>
    </row>
    <row r="2803" spans="3:3" x14ac:dyDescent="0.55000000000000004">
      <c r="C2803" t="s">
        <v>132</v>
      </c>
    </row>
    <row r="2804" spans="3:3" x14ac:dyDescent="0.55000000000000004">
      <c r="C2804" t="s">
        <v>5665</v>
      </c>
    </row>
    <row r="2805" spans="3:3" x14ac:dyDescent="0.55000000000000004">
      <c r="C2805" t="s">
        <v>132</v>
      </c>
    </row>
    <row r="2806" spans="3:3" x14ac:dyDescent="0.55000000000000004">
      <c r="C2806" t="s">
        <v>5666</v>
      </c>
    </row>
    <row r="2807" spans="3:3" x14ac:dyDescent="0.55000000000000004">
      <c r="C2807" t="s">
        <v>132</v>
      </c>
    </row>
    <row r="2808" spans="3:3" x14ac:dyDescent="0.55000000000000004">
      <c r="C2808" t="s">
        <v>5667</v>
      </c>
    </row>
    <row r="2809" spans="3:3" x14ac:dyDescent="0.55000000000000004">
      <c r="C2809" t="s">
        <v>132</v>
      </c>
    </row>
    <row r="2810" spans="3:3" x14ac:dyDescent="0.55000000000000004">
      <c r="C2810" t="s">
        <v>5668</v>
      </c>
    </row>
    <row r="2811" spans="3:3" x14ac:dyDescent="0.55000000000000004">
      <c r="C2811" t="s">
        <v>132</v>
      </c>
    </row>
    <row r="2812" spans="3:3" x14ac:dyDescent="0.55000000000000004">
      <c r="C2812" t="s">
        <v>5669</v>
      </c>
    </row>
    <row r="2813" spans="3:3" x14ac:dyDescent="0.55000000000000004">
      <c r="C2813" t="s">
        <v>132</v>
      </c>
    </row>
    <row r="2814" spans="3:3" x14ac:dyDescent="0.55000000000000004">
      <c r="C2814" t="s">
        <v>5667</v>
      </c>
    </row>
    <row r="2815" spans="3:3" x14ac:dyDescent="0.55000000000000004">
      <c r="C2815" t="s">
        <v>132</v>
      </c>
    </row>
    <row r="2816" spans="3:3" x14ac:dyDescent="0.55000000000000004">
      <c r="C2816" t="s">
        <v>5668</v>
      </c>
    </row>
    <row r="2817" spans="3:3" x14ac:dyDescent="0.55000000000000004">
      <c r="C2817" t="s">
        <v>132</v>
      </c>
    </row>
    <row r="2818" spans="3:3" x14ac:dyDescent="0.55000000000000004">
      <c r="C2818" t="s">
        <v>5669</v>
      </c>
    </row>
    <row r="2819" spans="3:3" x14ac:dyDescent="0.55000000000000004">
      <c r="C2819" t="s">
        <v>132</v>
      </c>
    </row>
    <row r="2820" spans="3:3" x14ac:dyDescent="0.55000000000000004">
      <c r="C2820" t="s">
        <v>5670</v>
      </c>
    </row>
    <row r="2821" spans="3:3" x14ac:dyDescent="0.55000000000000004">
      <c r="C2821" t="s">
        <v>132</v>
      </c>
    </row>
    <row r="2822" spans="3:3" x14ac:dyDescent="0.55000000000000004">
      <c r="C2822" t="s">
        <v>5671</v>
      </c>
    </row>
    <row r="2823" spans="3:3" x14ac:dyDescent="0.55000000000000004">
      <c r="C2823" t="s">
        <v>132</v>
      </c>
    </row>
    <row r="2824" spans="3:3" x14ac:dyDescent="0.55000000000000004">
      <c r="C2824" t="s">
        <v>5670</v>
      </c>
    </row>
    <row r="2825" spans="3:3" x14ac:dyDescent="0.55000000000000004">
      <c r="C2825" t="s">
        <v>132</v>
      </c>
    </row>
    <row r="2826" spans="3:3" x14ac:dyDescent="0.55000000000000004">
      <c r="C2826" t="s">
        <v>5671</v>
      </c>
    </row>
    <row r="2827" spans="3:3" x14ac:dyDescent="0.55000000000000004">
      <c r="C2827" t="s">
        <v>132</v>
      </c>
    </row>
    <row r="2828" spans="3:3" x14ac:dyDescent="0.55000000000000004">
      <c r="C2828" t="s">
        <v>5670</v>
      </c>
    </row>
    <row r="2829" spans="3:3" x14ac:dyDescent="0.55000000000000004">
      <c r="C2829" t="s">
        <v>132</v>
      </c>
    </row>
    <row r="2830" spans="3:3" x14ac:dyDescent="0.55000000000000004">
      <c r="C2830" t="s">
        <v>5671</v>
      </c>
    </row>
    <row r="2831" spans="3:3" x14ac:dyDescent="0.55000000000000004">
      <c r="C2831" t="s">
        <v>132</v>
      </c>
    </row>
    <row r="2832" spans="3:3" x14ac:dyDescent="0.55000000000000004">
      <c r="C2832" t="s">
        <v>5672</v>
      </c>
    </row>
    <row r="2833" spans="3:3" x14ac:dyDescent="0.55000000000000004">
      <c r="C2833" t="s">
        <v>132</v>
      </c>
    </row>
    <row r="2834" spans="3:3" x14ac:dyDescent="0.55000000000000004">
      <c r="C2834" t="s">
        <v>5670</v>
      </c>
    </row>
    <row r="2835" spans="3:3" x14ac:dyDescent="0.55000000000000004">
      <c r="C2835" t="s">
        <v>132</v>
      </c>
    </row>
    <row r="2836" spans="3:3" x14ac:dyDescent="0.55000000000000004">
      <c r="C2836" t="s">
        <v>5671</v>
      </c>
    </row>
    <row r="2837" spans="3:3" x14ac:dyDescent="0.55000000000000004">
      <c r="C2837" t="s">
        <v>132</v>
      </c>
    </row>
    <row r="2838" spans="3:3" x14ac:dyDescent="0.55000000000000004">
      <c r="C2838" t="s">
        <v>5672</v>
      </c>
    </row>
    <row r="2839" spans="3:3" x14ac:dyDescent="0.55000000000000004">
      <c r="C2839" t="s">
        <v>132</v>
      </c>
    </row>
    <row r="2840" spans="3:3" x14ac:dyDescent="0.55000000000000004">
      <c r="C2840" t="s">
        <v>5670</v>
      </c>
    </row>
    <row r="2841" spans="3:3" x14ac:dyDescent="0.55000000000000004">
      <c r="C2841" t="s">
        <v>132</v>
      </c>
    </row>
    <row r="2842" spans="3:3" x14ac:dyDescent="0.55000000000000004">
      <c r="C2842" t="s">
        <v>5671</v>
      </c>
    </row>
    <row r="2843" spans="3:3" x14ac:dyDescent="0.55000000000000004">
      <c r="C2843" t="s">
        <v>132</v>
      </c>
    </row>
    <row r="2844" spans="3:3" x14ac:dyDescent="0.55000000000000004">
      <c r="C2844" t="s">
        <v>5670</v>
      </c>
    </row>
    <row r="2845" spans="3:3" x14ac:dyDescent="0.55000000000000004">
      <c r="C2845" t="s">
        <v>132</v>
      </c>
    </row>
    <row r="2846" spans="3:3" x14ac:dyDescent="0.55000000000000004">
      <c r="C2846" t="s">
        <v>5671</v>
      </c>
    </row>
    <row r="2847" spans="3:3" x14ac:dyDescent="0.55000000000000004">
      <c r="C2847" t="s">
        <v>132</v>
      </c>
    </row>
    <row r="2848" spans="3:3" x14ac:dyDescent="0.55000000000000004">
      <c r="C2848" t="s">
        <v>5673</v>
      </c>
    </row>
    <row r="2849" spans="3:3" x14ac:dyDescent="0.55000000000000004">
      <c r="C2849" t="s">
        <v>132</v>
      </c>
    </row>
    <row r="2850" spans="3:3" x14ac:dyDescent="0.55000000000000004">
      <c r="C2850" t="s">
        <v>5673</v>
      </c>
    </row>
    <row r="2851" spans="3:3" x14ac:dyDescent="0.55000000000000004">
      <c r="C2851" t="s">
        <v>132</v>
      </c>
    </row>
    <row r="2852" spans="3:3" x14ac:dyDescent="0.55000000000000004">
      <c r="C2852" t="s">
        <v>5673</v>
      </c>
    </row>
    <row r="2853" spans="3:3" x14ac:dyDescent="0.55000000000000004">
      <c r="C2853" t="s">
        <v>132</v>
      </c>
    </row>
    <row r="2854" spans="3:3" x14ac:dyDescent="0.55000000000000004">
      <c r="C2854" t="s">
        <v>5673</v>
      </c>
    </row>
    <row r="2855" spans="3:3" x14ac:dyDescent="0.55000000000000004">
      <c r="C2855" t="s">
        <v>132</v>
      </c>
    </row>
    <row r="2856" spans="3:3" x14ac:dyDescent="0.55000000000000004">
      <c r="C2856" t="s">
        <v>5673</v>
      </c>
    </row>
    <row r="2857" spans="3:3" x14ac:dyDescent="0.55000000000000004">
      <c r="C2857" t="s">
        <v>132</v>
      </c>
    </row>
    <row r="2858" spans="3:3" x14ac:dyDescent="0.55000000000000004">
      <c r="C2858" t="s">
        <v>5674</v>
      </c>
    </row>
    <row r="2859" spans="3:3" x14ac:dyDescent="0.55000000000000004">
      <c r="C2859" t="s">
        <v>132</v>
      </c>
    </row>
    <row r="2860" spans="3:3" x14ac:dyDescent="0.55000000000000004">
      <c r="C2860" t="s">
        <v>5675</v>
      </c>
    </row>
    <row r="2861" spans="3:3" x14ac:dyDescent="0.55000000000000004">
      <c r="C2861" t="s">
        <v>132</v>
      </c>
    </row>
    <row r="2862" spans="3:3" x14ac:dyDescent="0.55000000000000004">
      <c r="C2862" t="s">
        <v>5674</v>
      </c>
    </row>
    <row r="2863" spans="3:3" x14ac:dyDescent="0.55000000000000004">
      <c r="C2863" t="s">
        <v>132</v>
      </c>
    </row>
    <row r="2864" spans="3:3" x14ac:dyDescent="0.55000000000000004">
      <c r="C2864" t="s">
        <v>5675</v>
      </c>
    </row>
    <row r="2865" spans="3:3" x14ac:dyDescent="0.55000000000000004">
      <c r="C2865" t="s">
        <v>132</v>
      </c>
    </row>
    <row r="2866" spans="3:3" x14ac:dyDescent="0.55000000000000004">
      <c r="C2866" t="s">
        <v>5674</v>
      </c>
    </row>
    <row r="2867" spans="3:3" x14ac:dyDescent="0.55000000000000004">
      <c r="C2867" t="s">
        <v>132</v>
      </c>
    </row>
    <row r="2868" spans="3:3" x14ac:dyDescent="0.55000000000000004">
      <c r="C2868" t="s">
        <v>5675</v>
      </c>
    </row>
    <row r="2869" spans="3:3" x14ac:dyDescent="0.55000000000000004">
      <c r="C2869" t="s">
        <v>132</v>
      </c>
    </row>
    <row r="2870" spans="3:3" x14ac:dyDescent="0.55000000000000004">
      <c r="C2870" t="s">
        <v>5674</v>
      </c>
    </row>
    <row r="2871" spans="3:3" x14ac:dyDescent="0.55000000000000004">
      <c r="C2871" t="s">
        <v>132</v>
      </c>
    </row>
    <row r="2872" spans="3:3" x14ac:dyDescent="0.55000000000000004">
      <c r="C2872" t="s">
        <v>5675</v>
      </c>
    </row>
    <row r="2873" spans="3:3" x14ac:dyDescent="0.55000000000000004">
      <c r="C2873" t="s">
        <v>132</v>
      </c>
    </row>
    <row r="2874" spans="3:3" x14ac:dyDescent="0.55000000000000004">
      <c r="C2874" t="s">
        <v>5676</v>
      </c>
    </row>
    <row r="2875" spans="3:3" x14ac:dyDescent="0.55000000000000004">
      <c r="C2875" t="s">
        <v>132</v>
      </c>
    </row>
    <row r="2876" spans="3:3" x14ac:dyDescent="0.55000000000000004">
      <c r="C2876" t="s">
        <v>5674</v>
      </c>
    </row>
    <row r="2877" spans="3:3" x14ac:dyDescent="0.55000000000000004">
      <c r="C2877" t="s">
        <v>132</v>
      </c>
    </row>
    <row r="2878" spans="3:3" x14ac:dyDescent="0.55000000000000004">
      <c r="C2878" t="s">
        <v>5675</v>
      </c>
    </row>
    <row r="2879" spans="3:3" x14ac:dyDescent="0.55000000000000004">
      <c r="C2879" t="s">
        <v>132</v>
      </c>
    </row>
    <row r="2880" spans="3:3" x14ac:dyDescent="0.55000000000000004">
      <c r="C2880" t="s">
        <v>5677</v>
      </c>
    </row>
    <row r="2881" spans="3:3" x14ac:dyDescent="0.55000000000000004">
      <c r="C2881" t="s">
        <v>132</v>
      </c>
    </row>
    <row r="2882" spans="3:3" x14ac:dyDescent="0.55000000000000004">
      <c r="C2882" t="s">
        <v>5677</v>
      </c>
    </row>
    <row r="2883" spans="3:3" x14ac:dyDescent="0.55000000000000004">
      <c r="C2883" t="s">
        <v>132</v>
      </c>
    </row>
    <row r="2884" spans="3:3" x14ac:dyDescent="0.55000000000000004">
      <c r="C2884" t="s">
        <v>5677</v>
      </c>
    </row>
    <row r="2885" spans="3:3" x14ac:dyDescent="0.55000000000000004">
      <c r="C2885" t="s">
        <v>132</v>
      </c>
    </row>
    <row r="2886" spans="3:3" x14ac:dyDescent="0.55000000000000004">
      <c r="C2886" t="s">
        <v>5677</v>
      </c>
    </row>
    <row r="2887" spans="3:3" x14ac:dyDescent="0.55000000000000004">
      <c r="C2887" t="s">
        <v>132</v>
      </c>
    </row>
    <row r="2888" spans="3:3" x14ac:dyDescent="0.55000000000000004">
      <c r="C2888" t="s">
        <v>5677</v>
      </c>
    </row>
    <row r="2889" spans="3:3" x14ac:dyDescent="0.55000000000000004">
      <c r="C2889" t="s">
        <v>132</v>
      </c>
    </row>
    <row r="2890" spans="3:3" x14ac:dyDescent="0.55000000000000004">
      <c r="C2890" t="s">
        <v>5678</v>
      </c>
    </row>
    <row r="2891" spans="3:3" x14ac:dyDescent="0.55000000000000004">
      <c r="C2891" t="s">
        <v>132</v>
      </c>
    </row>
    <row r="2892" spans="3:3" x14ac:dyDescent="0.55000000000000004">
      <c r="C2892" t="s">
        <v>5679</v>
      </c>
    </row>
    <row r="2893" spans="3:3" x14ac:dyDescent="0.55000000000000004">
      <c r="C2893" t="s">
        <v>132</v>
      </c>
    </row>
    <row r="2894" spans="3:3" x14ac:dyDescent="0.55000000000000004">
      <c r="C2894" t="s">
        <v>5678</v>
      </c>
    </row>
    <row r="2895" spans="3:3" x14ac:dyDescent="0.55000000000000004">
      <c r="C2895" t="s">
        <v>132</v>
      </c>
    </row>
    <row r="2896" spans="3:3" x14ac:dyDescent="0.55000000000000004">
      <c r="C2896" t="s">
        <v>5679</v>
      </c>
    </row>
    <row r="2897" spans="3:3" x14ac:dyDescent="0.55000000000000004">
      <c r="C2897" t="s">
        <v>132</v>
      </c>
    </row>
    <row r="2898" spans="3:3" x14ac:dyDescent="0.55000000000000004">
      <c r="C2898" t="s">
        <v>5678</v>
      </c>
    </row>
    <row r="2899" spans="3:3" x14ac:dyDescent="0.55000000000000004">
      <c r="C2899" t="s">
        <v>132</v>
      </c>
    </row>
    <row r="2900" spans="3:3" x14ac:dyDescent="0.55000000000000004">
      <c r="C2900" t="s">
        <v>5679</v>
      </c>
    </row>
    <row r="2901" spans="3:3" x14ac:dyDescent="0.55000000000000004">
      <c r="C2901" t="s">
        <v>132</v>
      </c>
    </row>
    <row r="2902" spans="3:3" x14ac:dyDescent="0.55000000000000004">
      <c r="C2902" t="s">
        <v>5678</v>
      </c>
    </row>
    <row r="2903" spans="3:3" x14ac:dyDescent="0.55000000000000004">
      <c r="C2903" t="s">
        <v>132</v>
      </c>
    </row>
    <row r="2904" spans="3:3" x14ac:dyDescent="0.55000000000000004">
      <c r="C2904" t="s">
        <v>5679</v>
      </c>
    </row>
    <row r="2905" spans="3:3" x14ac:dyDescent="0.55000000000000004">
      <c r="C2905" t="s">
        <v>132</v>
      </c>
    </row>
    <row r="2906" spans="3:3" x14ac:dyDescent="0.55000000000000004">
      <c r="C2906" t="s">
        <v>5678</v>
      </c>
    </row>
    <row r="2907" spans="3:3" x14ac:dyDescent="0.55000000000000004">
      <c r="C2907" t="s">
        <v>132</v>
      </c>
    </row>
    <row r="2908" spans="3:3" x14ac:dyDescent="0.55000000000000004">
      <c r="C2908" t="s">
        <v>5679</v>
      </c>
    </row>
    <row r="2909" spans="3:3" x14ac:dyDescent="0.55000000000000004">
      <c r="C2909" t="s">
        <v>132</v>
      </c>
    </row>
    <row r="2910" spans="3:3" x14ac:dyDescent="0.55000000000000004">
      <c r="C2910" t="s">
        <v>5678</v>
      </c>
    </row>
    <row r="2911" spans="3:3" x14ac:dyDescent="0.55000000000000004">
      <c r="C2911" t="s">
        <v>132</v>
      </c>
    </row>
    <row r="2912" spans="3:3" x14ac:dyDescent="0.55000000000000004">
      <c r="C2912" t="s">
        <v>5679</v>
      </c>
    </row>
    <row r="2913" spans="3:3" x14ac:dyDescent="0.55000000000000004">
      <c r="C2913" t="s">
        <v>132</v>
      </c>
    </row>
    <row r="2914" spans="3:3" x14ac:dyDescent="0.55000000000000004">
      <c r="C2914" t="s">
        <v>5680</v>
      </c>
    </row>
    <row r="2915" spans="3:3" x14ac:dyDescent="0.55000000000000004">
      <c r="C2915" t="s">
        <v>132</v>
      </c>
    </row>
    <row r="2916" spans="3:3" x14ac:dyDescent="0.55000000000000004">
      <c r="C2916" t="s">
        <v>5680</v>
      </c>
    </row>
    <row r="2917" spans="3:3" x14ac:dyDescent="0.55000000000000004">
      <c r="C2917" t="s">
        <v>132</v>
      </c>
    </row>
    <row r="2918" spans="3:3" x14ac:dyDescent="0.55000000000000004">
      <c r="C2918" t="s">
        <v>5680</v>
      </c>
    </row>
    <row r="2919" spans="3:3" x14ac:dyDescent="0.55000000000000004">
      <c r="C2919" t="s">
        <v>132</v>
      </c>
    </row>
    <row r="2920" spans="3:3" x14ac:dyDescent="0.55000000000000004">
      <c r="C2920" t="s">
        <v>5680</v>
      </c>
    </row>
    <row r="2921" spans="3:3" x14ac:dyDescent="0.55000000000000004">
      <c r="C2921" t="s">
        <v>132</v>
      </c>
    </row>
    <row r="2922" spans="3:3" x14ac:dyDescent="0.55000000000000004">
      <c r="C2922" t="s">
        <v>5680</v>
      </c>
    </row>
    <row r="2923" spans="3:3" x14ac:dyDescent="0.55000000000000004">
      <c r="C2923" t="s">
        <v>132</v>
      </c>
    </row>
    <row r="2924" spans="3:3" x14ac:dyDescent="0.55000000000000004">
      <c r="C2924" t="s">
        <v>5680</v>
      </c>
    </row>
    <row r="2925" spans="3:3" x14ac:dyDescent="0.55000000000000004">
      <c r="C2925" t="s">
        <v>132</v>
      </c>
    </row>
    <row r="2926" spans="3:3" x14ac:dyDescent="0.55000000000000004">
      <c r="C2926" t="s">
        <v>5679</v>
      </c>
    </row>
    <row r="2927" spans="3:3" x14ac:dyDescent="0.55000000000000004">
      <c r="C2927" t="s">
        <v>132</v>
      </c>
    </row>
    <row r="2928" spans="3:3" x14ac:dyDescent="0.55000000000000004">
      <c r="C2928" t="s">
        <v>5681</v>
      </c>
    </row>
    <row r="2929" spans="3:3" x14ac:dyDescent="0.55000000000000004">
      <c r="C2929" t="s">
        <v>132</v>
      </c>
    </row>
    <row r="2930" spans="3:3" x14ac:dyDescent="0.55000000000000004">
      <c r="C2930" t="s">
        <v>5679</v>
      </c>
    </row>
    <row r="2931" spans="3:3" x14ac:dyDescent="0.55000000000000004">
      <c r="C2931" t="s">
        <v>132</v>
      </c>
    </row>
    <row r="2932" spans="3:3" x14ac:dyDescent="0.55000000000000004">
      <c r="C2932" t="s">
        <v>5681</v>
      </c>
    </row>
    <row r="2933" spans="3:3" x14ac:dyDescent="0.55000000000000004">
      <c r="C2933" t="s">
        <v>132</v>
      </c>
    </row>
    <row r="2934" spans="3:3" x14ac:dyDescent="0.55000000000000004">
      <c r="C2934" t="s">
        <v>5679</v>
      </c>
    </row>
    <row r="2935" spans="3:3" x14ac:dyDescent="0.55000000000000004">
      <c r="C2935" t="s">
        <v>132</v>
      </c>
    </row>
    <row r="2936" spans="3:3" x14ac:dyDescent="0.55000000000000004">
      <c r="C2936" t="s">
        <v>5681</v>
      </c>
    </row>
    <row r="2937" spans="3:3" x14ac:dyDescent="0.55000000000000004">
      <c r="C2937" t="s">
        <v>132</v>
      </c>
    </row>
    <row r="2938" spans="3:3" x14ac:dyDescent="0.55000000000000004">
      <c r="C2938" t="s">
        <v>5679</v>
      </c>
    </row>
    <row r="2939" spans="3:3" x14ac:dyDescent="0.55000000000000004">
      <c r="C2939" t="s">
        <v>132</v>
      </c>
    </row>
    <row r="2940" spans="3:3" x14ac:dyDescent="0.55000000000000004">
      <c r="C2940" t="s">
        <v>5681</v>
      </c>
    </row>
    <row r="2941" spans="3:3" x14ac:dyDescent="0.55000000000000004">
      <c r="C2941" t="s">
        <v>132</v>
      </c>
    </row>
    <row r="2942" spans="3:3" x14ac:dyDescent="0.55000000000000004">
      <c r="C2942" t="s">
        <v>5682</v>
      </c>
    </row>
    <row r="2943" spans="3:3" x14ac:dyDescent="0.55000000000000004">
      <c r="C2943" t="s">
        <v>132</v>
      </c>
    </row>
    <row r="2944" spans="3:3" x14ac:dyDescent="0.55000000000000004">
      <c r="C2944" t="s">
        <v>5682</v>
      </c>
    </row>
    <row r="2945" spans="3:3" x14ac:dyDescent="0.55000000000000004">
      <c r="C2945" t="s">
        <v>132</v>
      </c>
    </row>
    <row r="2946" spans="3:3" x14ac:dyDescent="0.55000000000000004">
      <c r="C2946" t="s">
        <v>5682</v>
      </c>
    </row>
    <row r="2947" spans="3:3" x14ac:dyDescent="0.55000000000000004">
      <c r="C2947" t="s">
        <v>132</v>
      </c>
    </row>
    <row r="2948" spans="3:3" x14ac:dyDescent="0.55000000000000004">
      <c r="C2948" t="s">
        <v>5683</v>
      </c>
    </row>
    <row r="2949" spans="3:3" x14ac:dyDescent="0.55000000000000004">
      <c r="C2949" t="s">
        <v>132</v>
      </c>
    </row>
    <row r="2950" spans="3:3" x14ac:dyDescent="0.55000000000000004">
      <c r="C2950" t="s">
        <v>5684</v>
      </c>
    </row>
    <row r="2951" spans="3:3" x14ac:dyDescent="0.55000000000000004">
      <c r="C2951" t="s">
        <v>132</v>
      </c>
    </row>
    <row r="2952" spans="3:3" x14ac:dyDescent="0.55000000000000004">
      <c r="C2952" t="s">
        <v>5683</v>
      </c>
    </row>
    <row r="2953" spans="3:3" x14ac:dyDescent="0.55000000000000004">
      <c r="C2953" t="s">
        <v>132</v>
      </c>
    </row>
    <row r="2954" spans="3:3" x14ac:dyDescent="0.55000000000000004">
      <c r="C2954" t="s">
        <v>5684</v>
      </c>
    </row>
    <row r="2955" spans="3:3" x14ac:dyDescent="0.55000000000000004">
      <c r="C2955" t="s">
        <v>132</v>
      </c>
    </row>
    <row r="2956" spans="3:3" x14ac:dyDescent="0.55000000000000004">
      <c r="C2956" t="s">
        <v>5683</v>
      </c>
    </row>
    <row r="2957" spans="3:3" x14ac:dyDescent="0.55000000000000004">
      <c r="C2957" t="s">
        <v>132</v>
      </c>
    </row>
    <row r="2958" spans="3:3" x14ac:dyDescent="0.55000000000000004">
      <c r="C2958" t="s">
        <v>5684</v>
      </c>
    </row>
    <row r="2959" spans="3:3" x14ac:dyDescent="0.55000000000000004">
      <c r="C2959" t="s">
        <v>132</v>
      </c>
    </row>
    <row r="2960" spans="3:3" x14ac:dyDescent="0.55000000000000004">
      <c r="C2960" t="s">
        <v>5685</v>
      </c>
    </row>
    <row r="2961" spans="3:3" x14ac:dyDescent="0.55000000000000004">
      <c r="C2961" t="s">
        <v>132</v>
      </c>
    </row>
    <row r="2962" spans="3:3" x14ac:dyDescent="0.55000000000000004">
      <c r="C2962" t="s">
        <v>5685</v>
      </c>
    </row>
    <row r="2963" spans="3:3" x14ac:dyDescent="0.55000000000000004">
      <c r="C2963" t="s">
        <v>132</v>
      </c>
    </row>
    <row r="2964" spans="3:3" x14ac:dyDescent="0.55000000000000004">
      <c r="C2964" t="s">
        <v>5685</v>
      </c>
    </row>
    <row r="2965" spans="3:3" x14ac:dyDescent="0.55000000000000004">
      <c r="C2965" t="s">
        <v>132</v>
      </c>
    </row>
    <row r="2966" spans="3:3" x14ac:dyDescent="0.55000000000000004">
      <c r="C2966" t="s">
        <v>5686</v>
      </c>
    </row>
    <row r="2967" spans="3:3" x14ac:dyDescent="0.55000000000000004">
      <c r="C2967" t="s">
        <v>132</v>
      </c>
    </row>
    <row r="2968" spans="3:3" x14ac:dyDescent="0.55000000000000004">
      <c r="C2968" t="s">
        <v>5687</v>
      </c>
    </row>
    <row r="2969" spans="3:3" x14ac:dyDescent="0.55000000000000004">
      <c r="C2969" t="s">
        <v>132</v>
      </c>
    </row>
    <row r="2970" spans="3:3" x14ac:dyDescent="0.55000000000000004">
      <c r="C2970" t="s">
        <v>5687</v>
      </c>
    </row>
    <row r="2971" spans="3:3" x14ac:dyDescent="0.55000000000000004">
      <c r="C2971" t="s">
        <v>132</v>
      </c>
    </row>
    <row r="2972" spans="3:3" x14ac:dyDescent="0.55000000000000004">
      <c r="C2972" t="s">
        <v>5687</v>
      </c>
    </row>
    <row r="2973" spans="3:3" x14ac:dyDescent="0.55000000000000004">
      <c r="C2973" t="s">
        <v>132</v>
      </c>
    </row>
    <row r="2974" spans="3:3" x14ac:dyDescent="0.55000000000000004">
      <c r="C2974" t="s">
        <v>5688</v>
      </c>
    </row>
    <row r="2975" spans="3:3" x14ac:dyDescent="0.55000000000000004">
      <c r="C2975" t="s">
        <v>132</v>
      </c>
    </row>
    <row r="2976" spans="3:3" x14ac:dyDescent="0.55000000000000004">
      <c r="C2976" t="s">
        <v>5688</v>
      </c>
    </row>
    <row r="2977" spans="3:3" x14ac:dyDescent="0.55000000000000004">
      <c r="C2977" t="s">
        <v>132</v>
      </c>
    </row>
    <row r="2978" spans="3:3" x14ac:dyDescent="0.55000000000000004">
      <c r="C2978" t="s">
        <v>5688</v>
      </c>
    </row>
    <row r="2979" spans="3:3" x14ac:dyDescent="0.55000000000000004">
      <c r="C2979" t="s">
        <v>132</v>
      </c>
    </row>
    <row r="2980" spans="3:3" x14ac:dyDescent="0.55000000000000004">
      <c r="C2980" t="s">
        <v>5689</v>
      </c>
    </row>
    <row r="2981" spans="3:3" x14ac:dyDescent="0.55000000000000004">
      <c r="C2981" t="s">
        <v>132</v>
      </c>
    </row>
    <row r="2982" spans="3:3" x14ac:dyDescent="0.55000000000000004">
      <c r="C2982" t="s">
        <v>5690</v>
      </c>
    </row>
    <row r="2983" spans="3:3" x14ac:dyDescent="0.55000000000000004">
      <c r="C2983" t="s">
        <v>132</v>
      </c>
    </row>
    <row r="2984" spans="3:3" x14ac:dyDescent="0.55000000000000004">
      <c r="C2984" t="s">
        <v>5690</v>
      </c>
    </row>
    <row r="2985" spans="3:3" x14ac:dyDescent="0.55000000000000004">
      <c r="C2985" t="s">
        <v>132</v>
      </c>
    </row>
    <row r="2986" spans="3:3" x14ac:dyDescent="0.55000000000000004">
      <c r="C2986" t="s">
        <v>5689</v>
      </c>
    </row>
    <row r="2987" spans="3:3" x14ac:dyDescent="0.55000000000000004">
      <c r="C2987" t="s">
        <v>132</v>
      </c>
    </row>
    <row r="2988" spans="3:3" x14ac:dyDescent="0.55000000000000004">
      <c r="C2988" t="s">
        <v>5690</v>
      </c>
    </row>
    <row r="2989" spans="3:3" x14ac:dyDescent="0.55000000000000004">
      <c r="C2989" t="s">
        <v>132</v>
      </c>
    </row>
    <row r="2990" spans="3:3" x14ac:dyDescent="0.55000000000000004">
      <c r="C2990" t="s">
        <v>5689</v>
      </c>
    </row>
    <row r="2991" spans="3:3" x14ac:dyDescent="0.55000000000000004">
      <c r="C2991" t="s">
        <v>132</v>
      </c>
    </row>
    <row r="2992" spans="3:3" x14ac:dyDescent="0.55000000000000004">
      <c r="C2992" t="s">
        <v>5690</v>
      </c>
    </row>
    <row r="2993" spans="3:3" x14ac:dyDescent="0.55000000000000004">
      <c r="C2993" t="s">
        <v>132</v>
      </c>
    </row>
    <row r="2994" spans="3:3" x14ac:dyDescent="0.55000000000000004">
      <c r="C2994" t="s">
        <v>5689</v>
      </c>
    </row>
    <row r="2995" spans="3:3" x14ac:dyDescent="0.55000000000000004">
      <c r="C2995" t="s">
        <v>132</v>
      </c>
    </row>
    <row r="2996" spans="3:3" x14ac:dyDescent="0.55000000000000004">
      <c r="C2996" t="s">
        <v>5690</v>
      </c>
    </row>
    <row r="2997" spans="3:3" x14ac:dyDescent="0.55000000000000004">
      <c r="C2997" t="s">
        <v>132</v>
      </c>
    </row>
    <row r="2998" spans="3:3" x14ac:dyDescent="0.55000000000000004">
      <c r="C2998" t="s">
        <v>5689</v>
      </c>
    </row>
    <row r="2999" spans="3:3" x14ac:dyDescent="0.55000000000000004">
      <c r="C2999" t="s">
        <v>132</v>
      </c>
    </row>
    <row r="3000" spans="3:3" x14ac:dyDescent="0.55000000000000004">
      <c r="C3000" t="s">
        <v>5690</v>
      </c>
    </row>
    <row r="3001" spans="3:3" x14ac:dyDescent="0.55000000000000004">
      <c r="C3001" t="s">
        <v>132</v>
      </c>
    </row>
    <row r="3002" spans="3:3" x14ac:dyDescent="0.55000000000000004">
      <c r="C3002" t="s">
        <v>5690</v>
      </c>
    </row>
    <row r="3003" spans="3:3" x14ac:dyDescent="0.55000000000000004">
      <c r="C3003" t="s">
        <v>132</v>
      </c>
    </row>
    <row r="3004" spans="3:3" x14ac:dyDescent="0.55000000000000004">
      <c r="C3004" t="s">
        <v>5690</v>
      </c>
    </row>
    <row r="3005" spans="3:3" x14ac:dyDescent="0.55000000000000004">
      <c r="C3005" t="s">
        <v>132</v>
      </c>
    </row>
    <row r="3006" spans="3:3" x14ac:dyDescent="0.55000000000000004">
      <c r="C3006" t="s">
        <v>5690</v>
      </c>
    </row>
    <row r="3007" spans="3:3" x14ac:dyDescent="0.55000000000000004">
      <c r="C3007" t="s">
        <v>132</v>
      </c>
    </row>
    <row r="3008" spans="3:3" x14ac:dyDescent="0.55000000000000004">
      <c r="C3008" t="s">
        <v>5690</v>
      </c>
    </row>
    <row r="3009" spans="3:3" x14ac:dyDescent="0.55000000000000004">
      <c r="C3009" t="s">
        <v>132</v>
      </c>
    </row>
    <row r="3010" spans="3:3" x14ac:dyDescent="0.55000000000000004">
      <c r="C3010" t="s">
        <v>5690</v>
      </c>
    </row>
    <row r="3011" spans="3:3" x14ac:dyDescent="0.55000000000000004">
      <c r="C3011" t="s">
        <v>132</v>
      </c>
    </row>
    <row r="3012" spans="3:3" x14ac:dyDescent="0.55000000000000004">
      <c r="C3012" t="s">
        <v>5690</v>
      </c>
    </row>
    <row r="3013" spans="3:3" x14ac:dyDescent="0.55000000000000004">
      <c r="C3013" t="s">
        <v>132</v>
      </c>
    </row>
    <row r="3014" spans="3:3" x14ac:dyDescent="0.55000000000000004">
      <c r="C3014" t="s">
        <v>5691</v>
      </c>
    </row>
    <row r="3015" spans="3:3" x14ac:dyDescent="0.55000000000000004">
      <c r="C3015" t="s">
        <v>132</v>
      </c>
    </row>
    <row r="3016" spans="3:3" x14ac:dyDescent="0.55000000000000004">
      <c r="C3016" t="s">
        <v>5692</v>
      </c>
    </row>
    <row r="3017" spans="3:3" x14ac:dyDescent="0.55000000000000004">
      <c r="C3017" t="s">
        <v>132</v>
      </c>
    </row>
    <row r="3018" spans="3:3" x14ac:dyDescent="0.55000000000000004">
      <c r="C3018" t="s">
        <v>5693</v>
      </c>
    </row>
    <row r="3019" spans="3:3" x14ac:dyDescent="0.55000000000000004">
      <c r="C3019" t="s">
        <v>132</v>
      </c>
    </row>
    <row r="3020" spans="3:3" x14ac:dyDescent="0.55000000000000004">
      <c r="C3020" t="s">
        <v>5694</v>
      </c>
    </row>
    <row r="3021" spans="3:3" x14ac:dyDescent="0.55000000000000004">
      <c r="C3021" t="s">
        <v>132</v>
      </c>
    </row>
    <row r="3022" spans="3:3" x14ac:dyDescent="0.55000000000000004">
      <c r="C3022" t="s">
        <v>5695</v>
      </c>
    </row>
    <row r="3023" spans="3:3" x14ac:dyDescent="0.55000000000000004">
      <c r="C3023" t="s">
        <v>132</v>
      </c>
    </row>
    <row r="3024" spans="3:3" x14ac:dyDescent="0.55000000000000004">
      <c r="C3024" t="s">
        <v>5696</v>
      </c>
    </row>
    <row r="3025" spans="3:3" x14ac:dyDescent="0.55000000000000004">
      <c r="C3025" t="s">
        <v>132</v>
      </c>
    </row>
    <row r="3026" spans="3:3" x14ac:dyDescent="0.55000000000000004">
      <c r="C3026" t="s">
        <v>5697</v>
      </c>
    </row>
    <row r="3027" spans="3:3" x14ac:dyDescent="0.55000000000000004">
      <c r="C3027" t="s">
        <v>132</v>
      </c>
    </row>
    <row r="3028" spans="3:3" x14ac:dyDescent="0.55000000000000004">
      <c r="C3028" t="s">
        <v>5698</v>
      </c>
    </row>
    <row r="3029" spans="3:3" x14ac:dyDescent="0.55000000000000004">
      <c r="C3029" t="s">
        <v>132</v>
      </c>
    </row>
    <row r="3030" spans="3:3" x14ac:dyDescent="0.55000000000000004">
      <c r="C3030" t="s">
        <v>5699</v>
      </c>
    </row>
    <row r="3031" spans="3:3" x14ac:dyDescent="0.55000000000000004">
      <c r="C3031" t="s">
        <v>132</v>
      </c>
    </row>
    <row r="3032" spans="3:3" x14ac:dyDescent="0.55000000000000004">
      <c r="C3032" t="s">
        <v>5700</v>
      </c>
    </row>
    <row r="3033" spans="3:3" x14ac:dyDescent="0.55000000000000004">
      <c r="C3033" t="s">
        <v>132</v>
      </c>
    </row>
    <row r="3034" spans="3:3" x14ac:dyDescent="0.55000000000000004">
      <c r="C3034" t="s">
        <v>5701</v>
      </c>
    </row>
    <row r="3035" spans="3:3" x14ac:dyDescent="0.55000000000000004">
      <c r="C3035" t="s">
        <v>132</v>
      </c>
    </row>
    <row r="3036" spans="3:3" x14ac:dyDescent="0.55000000000000004">
      <c r="C3036" t="s">
        <v>5702</v>
      </c>
    </row>
    <row r="3037" spans="3:3" x14ac:dyDescent="0.55000000000000004">
      <c r="C3037" t="s">
        <v>132</v>
      </c>
    </row>
    <row r="3038" spans="3:3" x14ac:dyDescent="0.55000000000000004">
      <c r="C3038" t="s">
        <v>5703</v>
      </c>
    </row>
    <row r="3039" spans="3:3" x14ac:dyDescent="0.55000000000000004">
      <c r="C3039" t="s">
        <v>132</v>
      </c>
    </row>
    <row r="3040" spans="3:3" x14ac:dyDescent="0.55000000000000004">
      <c r="C3040" t="s">
        <v>5704</v>
      </c>
    </row>
    <row r="3041" spans="3:3" x14ac:dyDescent="0.55000000000000004">
      <c r="C3041" t="s">
        <v>132</v>
      </c>
    </row>
    <row r="3042" spans="3:3" x14ac:dyDescent="0.55000000000000004">
      <c r="C3042" t="s">
        <v>5703</v>
      </c>
    </row>
    <row r="3043" spans="3:3" x14ac:dyDescent="0.55000000000000004">
      <c r="C3043" t="s">
        <v>132</v>
      </c>
    </row>
    <row r="3044" spans="3:3" x14ac:dyDescent="0.55000000000000004">
      <c r="C3044" t="s">
        <v>5704</v>
      </c>
    </row>
    <row r="3045" spans="3:3" x14ac:dyDescent="0.55000000000000004">
      <c r="C3045" t="s">
        <v>132</v>
      </c>
    </row>
    <row r="3046" spans="3:3" x14ac:dyDescent="0.55000000000000004">
      <c r="C3046" t="s">
        <v>5703</v>
      </c>
    </row>
    <row r="3047" spans="3:3" x14ac:dyDescent="0.55000000000000004">
      <c r="C3047" t="s">
        <v>132</v>
      </c>
    </row>
    <row r="3048" spans="3:3" x14ac:dyDescent="0.55000000000000004">
      <c r="C3048" t="s">
        <v>5704</v>
      </c>
    </row>
    <row r="3049" spans="3:3" x14ac:dyDescent="0.55000000000000004">
      <c r="C3049" t="s">
        <v>132</v>
      </c>
    </row>
    <row r="3050" spans="3:3" x14ac:dyDescent="0.55000000000000004">
      <c r="C3050" t="s">
        <v>5703</v>
      </c>
    </row>
    <row r="3051" spans="3:3" x14ac:dyDescent="0.55000000000000004">
      <c r="C3051" t="s">
        <v>132</v>
      </c>
    </row>
    <row r="3052" spans="3:3" x14ac:dyDescent="0.55000000000000004">
      <c r="C3052" t="s">
        <v>5704</v>
      </c>
    </row>
    <row r="3053" spans="3:3" x14ac:dyDescent="0.55000000000000004">
      <c r="C3053" t="s">
        <v>132</v>
      </c>
    </row>
    <row r="3054" spans="3:3" x14ac:dyDescent="0.55000000000000004">
      <c r="C3054" t="s">
        <v>5703</v>
      </c>
    </row>
    <row r="3055" spans="3:3" x14ac:dyDescent="0.55000000000000004">
      <c r="C3055" t="s">
        <v>132</v>
      </c>
    </row>
    <row r="3056" spans="3:3" x14ac:dyDescent="0.55000000000000004">
      <c r="C3056" t="s">
        <v>5704</v>
      </c>
    </row>
    <row r="3057" spans="3:3" x14ac:dyDescent="0.55000000000000004">
      <c r="C3057" t="s">
        <v>132</v>
      </c>
    </row>
    <row r="3058" spans="3:3" x14ac:dyDescent="0.55000000000000004">
      <c r="C3058" t="s">
        <v>5703</v>
      </c>
    </row>
    <row r="3059" spans="3:3" x14ac:dyDescent="0.55000000000000004">
      <c r="C3059" t="s">
        <v>132</v>
      </c>
    </row>
    <row r="3060" spans="3:3" x14ac:dyDescent="0.55000000000000004">
      <c r="C3060" t="s">
        <v>5704</v>
      </c>
    </row>
    <row r="3061" spans="3:3" x14ac:dyDescent="0.55000000000000004">
      <c r="C3061" t="s">
        <v>132</v>
      </c>
    </row>
    <row r="3062" spans="3:3" x14ac:dyDescent="0.55000000000000004">
      <c r="C3062" t="s">
        <v>5703</v>
      </c>
    </row>
    <row r="3063" spans="3:3" x14ac:dyDescent="0.55000000000000004">
      <c r="C3063" t="s">
        <v>132</v>
      </c>
    </row>
    <row r="3064" spans="3:3" x14ac:dyDescent="0.55000000000000004">
      <c r="C3064" t="s">
        <v>5704</v>
      </c>
    </row>
    <row r="3065" spans="3:3" x14ac:dyDescent="0.55000000000000004">
      <c r="C3065" t="s">
        <v>132</v>
      </c>
    </row>
    <row r="3066" spans="3:3" x14ac:dyDescent="0.55000000000000004">
      <c r="C3066" t="s">
        <v>5704</v>
      </c>
    </row>
    <row r="3067" spans="3:3" x14ac:dyDescent="0.55000000000000004">
      <c r="C3067" t="s">
        <v>132</v>
      </c>
    </row>
    <row r="3068" spans="3:3" x14ac:dyDescent="0.55000000000000004">
      <c r="C3068" t="s">
        <v>5704</v>
      </c>
    </row>
    <row r="3069" spans="3:3" x14ac:dyDescent="0.55000000000000004">
      <c r="C3069" t="s">
        <v>132</v>
      </c>
    </row>
    <row r="3070" spans="3:3" x14ac:dyDescent="0.55000000000000004">
      <c r="C3070" t="s">
        <v>5704</v>
      </c>
    </row>
    <row r="3071" spans="3:3" x14ac:dyDescent="0.55000000000000004">
      <c r="C3071" t="s">
        <v>132</v>
      </c>
    </row>
    <row r="3072" spans="3:3" x14ac:dyDescent="0.55000000000000004">
      <c r="C3072" t="s">
        <v>5704</v>
      </c>
    </row>
    <row r="3073" spans="3:3" x14ac:dyDescent="0.55000000000000004">
      <c r="C3073" t="s">
        <v>132</v>
      </c>
    </row>
    <row r="3074" spans="3:3" x14ac:dyDescent="0.55000000000000004">
      <c r="C3074" t="s">
        <v>5704</v>
      </c>
    </row>
    <row r="3075" spans="3:3" x14ac:dyDescent="0.55000000000000004">
      <c r="C3075" t="s">
        <v>132</v>
      </c>
    </row>
    <row r="3076" spans="3:3" x14ac:dyDescent="0.55000000000000004">
      <c r="C3076" t="s">
        <v>5704</v>
      </c>
    </row>
    <row r="3077" spans="3:3" x14ac:dyDescent="0.55000000000000004">
      <c r="C3077" t="s">
        <v>132</v>
      </c>
    </row>
    <row r="3078" spans="3:3" x14ac:dyDescent="0.55000000000000004">
      <c r="C3078" t="s">
        <v>5704</v>
      </c>
    </row>
    <row r="3079" spans="3:3" x14ac:dyDescent="0.55000000000000004">
      <c r="C3079" t="s">
        <v>132</v>
      </c>
    </row>
    <row r="3080" spans="3:3" x14ac:dyDescent="0.55000000000000004">
      <c r="C3080" t="s">
        <v>5705</v>
      </c>
    </row>
    <row r="3081" spans="3:3" x14ac:dyDescent="0.55000000000000004">
      <c r="C3081" t="s">
        <v>132</v>
      </c>
    </row>
    <row r="3082" spans="3:3" x14ac:dyDescent="0.55000000000000004">
      <c r="C3082" t="s">
        <v>5706</v>
      </c>
    </row>
    <row r="3083" spans="3:3" x14ac:dyDescent="0.55000000000000004">
      <c r="C3083" t="s">
        <v>132</v>
      </c>
    </row>
    <row r="3084" spans="3:3" x14ac:dyDescent="0.55000000000000004">
      <c r="C3084" t="s">
        <v>5707</v>
      </c>
    </row>
    <row r="3085" spans="3:3" x14ac:dyDescent="0.55000000000000004">
      <c r="C3085" t="s">
        <v>132</v>
      </c>
    </row>
    <row r="3086" spans="3:3" x14ac:dyDescent="0.55000000000000004">
      <c r="C3086" t="s">
        <v>5708</v>
      </c>
    </row>
    <row r="3087" spans="3:3" x14ac:dyDescent="0.55000000000000004">
      <c r="C3087" t="s">
        <v>132</v>
      </c>
    </row>
    <row r="3088" spans="3:3" x14ac:dyDescent="0.55000000000000004">
      <c r="C3088" t="s">
        <v>5709</v>
      </c>
    </row>
    <row r="3089" spans="3:3" x14ac:dyDescent="0.55000000000000004">
      <c r="C3089" t="s">
        <v>132</v>
      </c>
    </row>
    <row r="3090" spans="3:3" x14ac:dyDescent="0.55000000000000004">
      <c r="C3090" t="s">
        <v>5710</v>
      </c>
    </row>
    <row r="3091" spans="3:3" x14ac:dyDescent="0.55000000000000004">
      <c r="C3091" t="s">
        <v>132</v>
      </c>
    </row>
    <row r="3092" spans="3:3" x14ac:dyDescent="0.55000000000000004">
      <c r="C3092" t="s">
        <v>5711</v>
      </c>
    </row>
    <row r="3093" spans="3:3" x14ac:dyDescent="0.55000000000000004">
      <c r="C3093" t="s">
        <v>132</v>
      </c>
    </row>
    <row r="3094" spans="3:3" x14ac:dyDescent="0.55000000000000004">
      <c r="C3094" t="s">
        <v>5712</v>
      </c>
    </row>
    <row r="3095" spans="3:3" x14ac:dyDescent="0.55000000000000004">
      <c r="C3095" t="s">
        <v>132</v>
      </c>
    </row>
    <row r="3096" spans="3:3" x14ac:dyDescent="0.55000000000000004">
      <c r="C3096" t="s">
        <v>5713</v>
      </c>
    </row>
    <row r="3097" spans="3:3" x14ac:dyDescent="0.55000000000000004">
      <c r="C3097" t="s">
        <v>132</v>
      </c>
    </row>
    <row r="3098" spans="3:3" x14ac:dyDescent="0.55000000000000004">
      <c r="C3098" t="s">
        <v>5711</v>
      </c>
    </row>
    <row r="3099" spans="3:3" x14ac:dyDescent="0.55000000000000004">
      <c r="C3099" t="s">
        <v>132</v>
      </c>
    </row>
    <row r="3100" spans="3:3" x14ac:dyDescent="0.55000000000000004">
      <c r="C3100" t="s">
        <v>5714</v>
      </c>
    </row>
    <row r="3101" spans="3:3" x14ac:dyDescent="0.55000000000000004">
      <c r="C3101" t="s">
        <v>132</v>
      </c>
    </row>
    <row r="3102" spans="3:3" x14ac:dyDescent="0.55000000000000004">
      <c r="C3102" t="s">
        <v>5713</v>
      </c>
    </row>
    <row r="3103" spans="3:3" x14ac:dyDescent="0.55000000000000004">
      <c r="C3103" t="s">
        <v>132</v>
      </c>
    </row>
    <row r="3104" spans="3:3" x14ac:dyDescent="0.55000000000000004">
      <c r="C3104" t="s">
        <v>5711</v>
      </c>
    </row>
    <row r="3105" spans="3:3" x14ac:dyDescent="0.55000000000000004">
      <c r="C3105" t="s">
        <v>132</v>
      </c>
    </row>
    <row r="3106" spans="3:3" x14ac:dyDescent="0.55000000000000004">
      <c r="C3106" t="s">
        <v>5714</v>
      </c>
    </row>
    <row r="3107" spans="3:3" x14ac:dyDescent="0.55000000000000004">
      <c r="C3107" t="s">
        <v>132</v>
      </c>
    </row>
    <row r="3108" spans="3:3" x14ac:dyDescent="0.55000000000000004">
      <c r="C3108" t="s">
        <v>5713</v>
      </c>
    </row>
    <row r="3109" spans="3:3" x14ac:dyDescent="0.55000000000000004">
      <c r="C3109" t="s">
        <v>132</v>
      </c>
    </row>
    <row r="3110" spans="3:3" x14ac:dyDescent="0.55000000000000004">
      <c r="C3110" t="s">
        <v>5715</v>
      </c>
    </row>
    <row r="3111" spans="3:3" x14ac:dyDescent="0.55000000000000004">
      <c r="C3111" t="s">
        <v>132</v>
      </c>
    </row>
    <row r="3112" spans="3:3" x14ac:dyDescent="0.55000000000000004">
      <c r="C3112" t="s">
        <v>5716</v>
      </c>
    </row>
    <row r="3113" spans="3:3" x14ac:dyDescent="0.55000000000000004">
      <c r="C3113" t="s">
        <v>132</v>
      </c>
    </row>
    <row r="3114" spans="3:3" x14ac:dyDescent="0.55000000000000004">
      <c r="C3114" t="s">
        <v>5717</v>
      </c>
    </row>
    <row r="3115" spans="3:3" x14ac:dyDescent="0.55000000000000004">
      <c r="C3115" t="s">
        <v>132</v>
      </c>
    </row>
    <row r="3116" spans="3:3" x14ac:dyDescent="0.55000000000000004">
      <c r="C3116" t="s">
        <v>5717</v>
      </c>
    </row>
    <row r="3117" spans="3:3" x14ac:dyDescent="0.55000000000000004">
      <c r="C3117" t="s">
        <v>132</v>
      </c>
    </row>
    <row r="3118" spans="3:3" x14ac:dyDescent="0.55000000000000004">
      <c r="C3118" t="s">
        <v>5718</v>
      </c>
    </row>
    <row r="3119" spans="3:3" x14ac:dyDescent="0.55000000000000004">
      <c r="C3119" t="s">
        <v>132</v>
      </c>
    </row>
    <row r="3120" spans="3:3" x14ac:dyDescent="0.55000000000000004">
      <c r="C3120" t="s">
        <v>5718</v>
      </c>
    </row>
    <row r="3121" spans="3:3" x14ac:dyDescent="0.55000000000000004">
      <c r="C3121" t="s">
        <v>132</v>
      </c>
    </row>
    <row r="3122" spans="3:3" x14ac:dyDescent="0.55000000000000004">
      <c r="C3122" t="s">
        <v>5719</v>
      </c>
    </row>
    <row r="3123" spans="3:3" x14ac:dyDescent="0.55000000000000004">
      <c r="C3123" t="s">
        <v>132</v>
      </c>
    </row>
    <row r="3124" spans="3:3" x14ac:dyDescent="0.55000000000000004">
      <c r="C3124" t="s">
        <v>5720</v>
      </c>
    </row>
    <row r="3125" spans="3:3" x14ac:dyDescent="0.55000000000000004">
      <c r="C3125" t="s">
        <v>132</v>
      </c>
    </row>
    <row r="3126" spans="3:3" x14ac:dyDescent="0.55000000000000004">
      <c r="C3126" t="s">
        <v>5721</v>
      </c>
    </row>
    <row r="3127" spans="3:3" x14ac:dyDescent="0.55000000000000004">
      <c r="C3127" t="s">
        <v>132</v>
      </c>
    </row>
    <row r="3128" spans="3:3" x14ac:dyDescent="0.55000000000000004">
      <c r="C3128" t="s">
        <v>5722</v>
      </c>
    </row>
    <row r="3129" spans="3:3" x14ac:dyDescent="0.55000000000000004">
      <c r="C3129" t="s">
        <v>132</v>
      </c>
    </row>
    <row r="3130" spans="3:3" x14ac:dyDescent="0.55000000000000004">
      <c r="C3130" t="s">
        <v>5720</v>
      </c>
    </row>
    <row r="3131" spans="3:3" x14ac:dyDescent="0.55000000000000004">
      <c r="C3131" t="s">
        <v>132</v>
      </c>
    </row>
    <row r="3132" spans="3:3" x14ac:dyDescent="0.55000000000000004">
      <c r="C3132" t="s">
        <v>5721</v>
      </c>
    </row>
    <row r="3133" spans="3:3" x14ac:dyDescent="0.55000000000000004">
      <c r="C3133" t="s">
        <v>132</v>
      </c>
    </row>
    <row r="3134" spans="3:3" x14ac:dyDescent="0.55000000000000004">
      <c r="C3134" t="s">
        <v>5719</v>
      </c>
    </row>
    <row r="3135" spans="3:3" x14ac:dyDescent="0.55000000000000004">
      <c r="C3135" t="s">
        <v>132</v>
      </c>
    </row>
    <row r="3136" spans="3:3" x14ac:dyDescent="0.55000000000000004">
      <c r="C3136" t="s">
        <v>5723</v>
      </c>
    </row>
    <row r="3137" spans="3:3" x14ac:dyDescent="0.55000000000000004">
      <c r="C3137" t="s">
        <v>132</v>
      </c>
    </row>
    <row r="3138" spans="3:3" x14ac:dyDescent="0.55000000000000004">
      <c r="C3138" t="s">
        <v>5724</v>
      </c>
    </row>
    <row r="3139" spans="3:3" x14ac:dyDescent="0.55000000000000004">
      <c r="C3139" t="s">
        <v>132</v>
      </c>
    </row>
    <row r="3140" spans="3:3" x14ac:dyDescent="0.55000000000000004">
      <c r="C3140" t="s">
        <v>5719</v>
      </c>
    </row>
    <row r="3141" spans="3:3" x14ac:dyDescent="0.55000000000000004">
      <c r="C3141" t="s">
        <v>132</v>
      </c>
    </row>
    <row r="3142" spans="3:3" x14ac:dyDescent="0.55000000000000004">
      <c r="C3142" t="s">
        <v>5723</v>
      </c>
    </row>
    <row r="3143" spans="3:3" x14ac:dyDescent="0.55000000000000004">
      <c r="C3143" t="s">
        <v>132</v>
      </c>
    </row>
    <row r="3144" spans="3:3" x14ac:dyDescent="0.55000000000000004">
      <c r="C3144" t="s">
        <v>5724</v>
      </c>
    </row>
    <row r="3145" spans="3:3" x14ac:dyDescent="0.55000000000000004">
      <c r="C3145" t="s">
        <v>132</v>
      </c>
    </row>
    <row r="3146" spans="3:3" x14ac:dyDescent="0.55000000000000004">
      <c r="C3146" t="s">
        <v>5725</v>
      </c>
    </row>
    <row r="3147" spans="3:3" x14ac:dyDescent="0.55000000000000004">
      <c r="C3147" t="s">
        <v>132</v>
      </c>
    </row>
    <row r="3148" spans="3:3" x14ac:dyDescent="0.55000000000000004">
      <c r="C3148" t="s">
        <v>5725</v>
      </c>
    </row>
    <row r="3149" spans="3:3" x14ac:dyDescent="0.55000000000000004">
      <c r="C3149" t="s">
        <v>132</v>
      </c>
    </row>
    <row r="3150" spans="3:3" x14ac:dyDescent="0.55000000000000004">
      <c r="C3150" t="s">
        <v>5726</v>
      </c>
    </row>
    <row r="3151" spans="3:3" x14ac:dyDescent="0.55000000000000004">
      <c r="C3151" t="s">
        <v>132</v>
      </c>
    </row>
    <row r="3152" spans="3:3" x14ac:dyDescent="0.55000000000000004">
      <c r="C3152" t="s">
        <v>5726</v>
      </c>
    </row>
    <row r="3153" spans="3:3" x14ac:dyDescent="0.55000000000000004">
      <c r="C3153" t="s">
        <v>132</v>
      </c>
    </row>
    <row r="3154" spans="3:3" x14ac:dyDescent="0.55000000000000004">
      <c r="C3154" t="s">
        <v>5726</v>
      </c>
    </row>
    <row r="3155" spans="3:3" x14ac:dyDescent="0.55000000000000004">
      <c r="C3155" t="s">
        <v>132</v>
      </c>
    </row>
    <row r="3156" spans="3:3" x14ac:dyDescent="0.55000000000000004">
      <c r="C3156" t="s">
        <v>5726</v>
      </c>
    </row>
    <row r="3157" spans="3:3" x14ac:dyDescent="0.55000000000000004">
      <c r="C3157" t="s">
        <v>132</v>
      </c>
    </row>
    <row r="3158" spans="3:3" x14ac:dyDescent="0.55000000000000004">
      <c r="C3158" t="s">
        <v>5727</v>
      </c>
    </row>
    <row r="3159" spans="3:3" x14ac:dyDescent="0.55000000000000004">
      <c r="C3159" t="s">
        <v>132</v>
      </c>
    </row>
    <row r="3160" spans="3:3" x14ac:dyDescent="0.55000000000000004">
      <c r="C3160" t="s">
        <v>5727</v>
      </c>
    </row>
    <row r="3161" spans="3:3" x14ac:dyDescent="0.55000000000000004">
      <c r="C3161" t="s">
        <v>132</v>
      </c>
    </row>
    <row r="3162" spans="3:3" x14ac:dyDescent="0.55000000000000004">
      <c r="C3162" t="s">
        <v>5727</v>
      </c>
    </row>
    <row r="3163" spans="3:3" x14ac:dyDescent="0.55000000000000004">
      <c r="C3163" t="s">
        <v>132</v>
      </c>
    </row>
    <row r="3164" spans="3:3" x14ac:dyDescent="0.55000000000000004">
      <c r="C3164" t="s">
        <v>5727</v>
      </c>
    </row>
    <row r="3165" spans="3:3" x14ac:dyDescent="0.55000000000000004">
      <c r="C3165" t="s">
        <v>132</v>
      </c>
    </row>
    <row r="3166" spans="3:3" x14ac:dyDescent="0.55000000000000004">
      <c r="C3166" t="s">
        <v>5728</v>
      </c>
    </row>
    <row r="3167" spans="3:3" x14ac:dyDescent="0.55000000000000004">
      <c r="C3167" t="s">
        <v>132</v>
      </c>
    </row>
    <row r="3168" spans="3:3" x14ac:dyDescent="0.55000000000000004">
      <c r="C3168" t="s">
        <v>5728</v>
      </c>
    </row>
    <row r="3169" spans="3:3" x14ac:dyDescent="0.55000000000000004">
      <c r="C3169" t="s">
        <v>132</v>
      </c>
    </row>
    <row r="3170" spans="3:3" x14ac:dyDescent="0.55000000000000004">
      <c r="C3170" t="s">
        <v>5729</v>
      </c>
    </row>
    <row r="3171" spans="3:3" x14ac:dyDescent="0.55000000000000004">
      <c r="C3171" t="s">
        <v>132</v>
      </c>
    </row>
    <row r="3172" spans="3:3" x14ac:dyDescent="0.55000000000000004">
      <c r="C3172" t="s">
        <v>5729</v>
      </c>
    </row>
    <row r="3173" spans="3:3" x14ac:dyDescent="0.55000000000000004">
      <c r="C3173" t="s">
        <v>132</v>
      </c>
    </row>
    <row r="3174" spans="3:3" x14ac:dyDescent="0.55000000000000004">
      <c r="C3174" t="s">
        <v>5729</v>
      </c>
    </row>
    <row r="3175" spans="3:3" x14ac:dyDescent="0.55000000000000004">
      <c r="C3175" t="s">
        <v>132</v>
      </c>
    </row>
    <row r="3176" spans="3:3" x14ac:dyDescent="0.55000000000000004">
      <c r="C3176" t="s">
        <v>5730</v>
      </c>
    </row>
    <row r="3177" spans="3:3" x14ac:dyDescent="0.55000000000000004">
      <c r="C3177" t="s">
        <v>132</v>
      </c>
    </row>
    <row r="3178" spans="3:3" x14ac:dyDescent="0.55000000000000004">
      <c r="C3178" t="s">
        <v>5730</v>
      </c>
    </row>
    <row r="3179" spans="3:3" x14ac:dyDescent="0.55000000000000004">
      <c r="C3179" t="s">
        <v>132</v>
      </c>
    </row>
    <row r="3180" spans="3:3" x14ac:dyDescent="0.55000000000000004">
      <c r="C3180" t="s">
        <v>5731</v>
      </c>
    </row>
    <row r="3181" spans="3:3" x14ac:dyDescent="0.55000000000000004">
      <c r="C3181" t="s">
        <v>132</v>
      </c>
    </row>
    <row r="3182" spans="3:3" x14ac:dyDescent="0.55000000000000004">
      <c r="C3182" t="s">
        <v>5731</v>
      </c>
    </row>
    <row r="3183" spans="3:3" x14ac:dyDescent="0.55000000000000004">
      <c r="C3183" t="s">
        <v>132</v>
      </c>
    </row>
    <row r="3184" spans="3:3" x14ac:dyDescent="0.55000000000000004">
      <c r="C3184" t="s">
        <v>5731</v>
      </c>
    </row>
    <row r="3185" spans="3:3" x14ac:dyDescent="0.55000000000000004">
      <c r="C3185" t="s">
        <v>132</v>
      </c>
    </row>
    <row r="3186" spans="3:3" x14ac:dyDescent="0.55000000000000004">
      <c r="C3186" t="s">
        <v>5732</v>
      </c>
    </row>
    <row r="3187" spans="3:3" x14ac:dyDescent="0.55000000000000004">
      <c r="C3187" t="s">
        <v>132</v>
      </c>
    </row>
    <row r="3188" spans="3:3" x14ac:dyDescent="0.55000000000000004">
      <c r="C3188" t="s">
        <v>5732</v>
      </c>
    </row>
    <row r="3189" spans="3:3" x14ac:dyDescent="0.55000000000000004">
      <c r="C3189" t="s">
        <v>132</v>
      </c>
    </row>
    <row r="3190" spans="3:3" x14ac:dyDescent="0.55000000000000004">
      <c r="C3190" t="s">
        <v>5732</v>
      </c>
    </row>
    <row r="3191" spans="3:3" x14ac:dyDescent="0.55000000000000004">
      <c r="C3191" t="s">
        <v>132</v>
      </c>
    </row>
    <row r="3192" spans="3:3" x14ac:dyDescent="0.55000000000000004">
      <c r="C3192" t="s">
        <v>5732</v>
      </c>
    </row>
    <row r="3193" spans="3:3" x14ac:dyDescent="0.55000000000000004">
      <c r="C3193" t="s">
        <v>132</v>
      </c>
    </row>
    <row r="3194" spans="3:3" x14ac:dyDescent="0.55000000000000004">
      <c r="C3194" t="s">
        <v>5733</v>
      </c>
    </row>
    <row r="3195" spans="3:3" x14ac:dyDescent="0.55000000000000004">
      <c r="C3195" t="s">
        <v>132</v>
      </c>
    </row>
    <row r="3196" spans="3:3" x14ac:dyDescent="0.55000000000000004">
      <c r="C3196" t="s">
        <v>5733</v>
      </c>
    </row>
    <row r="3197" spans="3:3" x14ac:dyDescent="0.55000000000000004">
      <c r="C3197" t="s">
        <v>132</v>
      </c>
    </row>
    <row r="3198" spans="3:3" x14ac:dyDescent="0.55000000000000004">
      <c r="C3198" t="s">
        <v>5733</v>
      </c>
    </row>
    <row r="3199" spans="3:3" x14ac:dyDescent="0.55000000000000004">
      <c r="C3199" t="s">
        <v>132</v>
      </c>
    </row>
    <row r="3200" spans="3:3" x14ac:dyDescent="0.55000000000000004">
      <c r="C3200" t="s">
        <v>5733</v>
      </c>
    </row>
    <row r="3201" spans="3:3" x14ac:dyDescent="0.55000000000000004">
      <c r="C3201" t="s">
        <v>132</v>
      </c>
    </row>
    <row r="3202" spans="3:3" x14ac:dyDescent="0.55000000000000004">
      <c r="C3202" t="s">
        <v>5731</v>
      </c>
    </row>
    <row r="3203" spans="3:3" x14ac:dyDescent="0.55000000000000004">
      <c r="C3203" t="s">
        <v>132</v>
      </c>
    </row>
    <row r="3204" spans="3:3" x14ac:dyDescent="0.55000000000000004">
      <c r="C3204" t="s">
        <v>5732</v>
      </c>
    </row>
    <row r="3205" spans="3:3" x14ac:dyDescent="0.55000000000000004">
      <c r="C3205" t="s">
        <v>132</v>
      </c>
    </row>
    <row r="3206" spans="3:3" x14ac:dyDescent="0.55000000000000004">
      <c r="C3206" t="s">
        <v>5734</v>
      </c>
    </row>
    <row r="3207" spans="3:3" x14ac:dyDescent="0.55000000000000004">
      <c r="C3207" t="s">
        <v>132</v>
      </c>
    </row>
    <row r="3208" spans="3:3" x14ac:dyDescent="0.55000000000000004">
      <c r="C3208" t="s">
        <v>5734</v>
      </c>
    </row>
    <row r="3209" spans="3:3" x14ac:dyDescent="0.55000000000000004">
      <c r="C3209" t="s">
        <v>132</v>
      </c>
    </row>
    <row r="3210" spans="3:3" x14ac:dyDescent="0.55000000000000004">
      <c r="C3210" t="s">
        <v>5735</v>
      </c>
    </row>
    <row r="3211" spans="3:3" x14ac:dyDescent="0.55000000000000004">
      <c r="C3211" t="s">
        <v>132</v>
      </c>
    </row>
    <row r="3212" spans="3:3" x14ac:dyDescent="0.55000000000000004">
      <c r="C3212" t="s">
        <v>5735</v>
      </c>
    </row>
    <row r="3213" spans="3:3" x14ac:dyDescent="0.55000000000000004">
      <c r="C3213" t="s">
        <v>132</v>
      </c>
    </row>
    <row r="3214" spans="3:3" x14ac:dyDescent="0.55000000000000004">
      <c r="C3214" t="s">
        <v>5736</v>
      </c>
    </row>
    <row r="3215" spans="3:3" x14ac:dyDescent="0.55000000000000004">
      <c r="C3215" t="s">
        <v>132</v>
      </c>
    </row>
    <row r="3216" spans="3:3" x14ac:dyDescent="0.55000000000000004">
      <c r="C3216" t="s">
        <v>5736</v>
      </c>
    </row>
    <row r="3217" spans="3:3" x14ac:dyDescent="0.55000000000000004">
      <c r="C3217" t="s">
        <v>132</v>
      </c>
    </row>
    <row r="3218" spans="3:3" x14ac:dyDescent="0.55000000000000004">
      <c r="C3218" t="s">
        <v>5737</v>
      </c>
    </row>
    <row r="3219" spans="3:3" x14ac:dyDescent="0.55000000000000004">
      <c r="C3219" t="s">
        <v>132</v>
      </c>
    </row>
    <row r="3220" spans="3:3" x14ac:dyDescent="0.55000000000000004">
      <c r="C3220" t="s">
        <v>5737</v>
      </c>
    </row>
    <row r="3221" spans="3:3" x14ac:dyDescent="0.55000000000000004">
      <c r="C3221" t="s">
        <v>132</v>
      </c>
    </row>
    <row r="3222" spans="3:3" x14ac:dyDescent="0.55000000000000004">
      <c r="C3222" t="s">
        <v>5737</v>
      </c>
    </row>
    <row r="3223" spans="3:3" x14ac:dyDescent="0.55000000000000004">
      <c r="C3223" t="s">
        <v>132</v>
      </c>
    </row>
    <row r="3224" spans="3:3" x14ac:dyDescent="0.55000000000000004">
      <c r="C3224" t="s">
        <v>5738</v>
      </c>
    </row>
    <row r="3225" spans="3:3" x14ac:dyDescent="0.55000000000000004">
      <c r="C3225" t="s">
        <v>132</v>
      </c>
    </row>
    <row r="3226" spans="3:3" x14ac:dyDescent="0.55000000000000004">
      <c r="C3226" t="s">
        <v>5738</v>
      </c>
    </row>
    <row r="3227" spans="3:3" x14ac:dyDescent="0.55000000000000004">
      <c r="C3227" t="s">
        <v>132</v>
      </c>
    </row>
    <row r="3228" spans="3:3" x14ac:dyDescent="0.55000000000000004">
      <c r="C3228" t="s">
        <v>5738</v>
      </c>
    </row>
    <row r="3229" spans="3:3" x14ac:dyDescent="0.55000000000000004">
      <c r="C3229" t="s">
        <v>132</v>
      </c>
    </row>
    <row r="3230" spans="3:3" x14ac:dyDescent="0.55000000000000004">
      <c r="C3230" t="s">
        <v>5739</v>
      </c>
    </row>
    <row r="3231" spans="3:3" x14ac:dyDescent="0.55000000000000004">
      <c r="C3231" t="s">
        <v>132</v>
      </c>
    </row>
    <row r="3232" spans="3:3" x14ac:dyDescent="0.55000000000000004">
      <c r="C3232" t="s">
        <v>5739</v>
      </c>
    </row>
    <row r="3233" spans="3:3" x14ac:dyDescent="0.55000000000000004">
      <c r="C3233" t="s">
        <v>132</v>
      </c>
    </row>
    <row r="3234" spans="3:3" x14ac:dyDescent="0.55000000000000004">
      <c r="C3234" t="s">
        <v>5740</v>
      </c>
    </row>
    <row r="3235" spans="3:3" x14ac:dyDescent="0.55000000000000004">
      <c r="C3235" t="s">
        <v>132</v>
      </c>
    </row>
    <row r="3236" spans="3:3" x14ac:dyDescent="0.55000000000000004">
      <c r="C3236" t="s">
        <v>5740</v>
      </c>
    </row>
    <row r="3237" spans="3:3" x14ac:dyDescent="0.55000000000000004">
      <c r="C3237" t="s">
        <v>132</v>
      </c>
    </row>
    <row r="3238" spans="3:3" x14ac:dyDescent="0.55000000000000004">
      <c r="C3238" t="s">
        <v>5741</v>
      </c>
    </row>
    <row r="3239" spans="3:3" x14ac:dyDescent="0.55000000000000004">
      <c r="C3239" t="s">
        <v>132</v>
      </c>
    </row>
    <row r="3240" spans="3:3" x14ac:dyDescent="0.55000000000000004">
      <c r="C3240" t="s">
        <v>5741</v>
      </c>
    </row>
    <row r="3241" spans="3:3" x14ac:dyDescent="0.55000000000000004">
      <c r="C3241" t="s">
        <v>132</v>
      </c>
    </row>
    <row r="3242" spans="3:3" x14ac:dyDescent="0.55000000000000004">
      <c r="C3242" t="s">
        <v>5741</v>
      </c>
    </row>
    <row r="3243" spans="3:3" x14ac:dyDescent="0.55000000000000004">
      <c r="C3243" t="s">
        <v>132</v>
      </c>
    </row>
    <row r="3244" spans="3:3" x14ac:dyDescent="0.55000000000000004">
      <c r="C3244" t="s">
        <v>5742</v>
      </c>
    </row>
    <row r="3245" spans="3:3" x14ac:dyDescent="0.55000000000000004">
      <c r="C3245" t="s">
        <v>132</v>
      </c>
    </row>
    <row r="3246" spans="3:3" x14ac:dyDescent="0.55000000000000004">
      <c r="C3246" t="s">
        <v>5742</v>
      </c>
    </row>
    <row r="3247" spans="3:3" x14ac:dyDescent="0.55000000000000004">
      <c r="C3247" t="s">
        <v>132</v>
      </c>
    </row>
    <row r="3248" spans="3:3" x14ac:dyDescent="0.55000000000000004">
      <c r="C3248" t="s">
        <v>5742</v>
      </c>
    </row>
    <row r="3249" spans="3:3" x14ac:dyDescent="0.55000000000000004">
      <c r="C3249" t="s">
        <v>132</v>
      </c>
    </row>
    <row r="3250" spans="3:3" x14ac:dyDescent="0.55000000000000004">
      <c r="C3250" t="s">
        <v>5743</v>
      </c>
    </row>
    <row r="3251" spans="3:3" x14ac:dyDescent="0.55000000000000004">
      <c r="C3251" t="s">
        <v>132</v>
      </c>
    </row>
    <row r="3252" spans="3:3" x14ac:dyDescent="0.55000000000000004">
      <c r="C3252" t="s">
        <v>5744</v>
      </c>
    </row>
    <row r="3253" spans="3:3" x14ac:dyDescent="0.55000000000000004">
      <c r="C3253" t="s">
        <v>132</v>
      </c>
    </row>
    <row r="3254" spans="3:3" x14ac:dyDescent="0.55000000000000004">
      <c r="C3254" t="s">
        <v>5745</v>
      </c>
    </row>
    <row r="3255" spans="3:3" x14ac:dyDescent="0.55000000000000004">
      <c r="C3255" t="s">
        <v>132</v>
      </c>
    </row>
    <row r="3256" spans="3:3" x14ac:dyDescent="0.55000000000000004">
      <c r="C3256" t="s">
        <v>5746</v>
      </c>
    </row>
    <row r="3257" spans="3:3" x14ac:dyDescent="0.55000000000000004">
      <c r="C3257" t="s">
        <v>132</v>
      </c>
    </row>
    <row r="3258" spans="3:3" x14ac:dyDescent="0.55000000000000004">
      <c r="C3258" t="s">
        <v>5747</v>
      </c>
    </row>
    <row r="3259" spans="3:3" x14ac:dyDescent="0.55000000000000004">
      <c r="C3259" t="s">
        <v>132</v>
      </c>
    </row>
    <row r="3260" spans="3:3" x14ac:dyDescent="0.55000000000000004">
      <c r="C3260" t="s">
        <v>5748</v>
      </c>
    </row>
    <row r="3261" spans="3:3" x14ac:dyDescent="0.55000000000000004">
      <c r="C3261" t="s">
        <v>132</v>
      </c>
    </row>
    <row r="3262" spans="3:3" x14ac:dyDescent="0.55000000000000004">
      <c r="C3262" t="s">
        <v>5749</v>
      </c>
    </row>
    <row r="3263" spans="3:3" x14ac:dyDescent="0.55000000000000004">
      <c r="C3263" t="s">
        <v>132</v>
      </c>
    </row>
    <row r="3264" spans="3:3" x14ac:dyDescent="0.55000000000000004">
      <c r="C3264" t="s">
        <v>5743</v>
      </c>
    </row>
    <row r="3265" spans="3:3" x14ac:dyDescent="0.55000000000000004">
      <c r="C3265" t="s">
        <v>132</v>
      </c>
    </row>
    <row r="3266" spans="3:3" x14ac:dyDescent="0.55000000000000004">
      <c r="C3266" t="s">
        <v>5749</v>
      </c>
    </row>
    <row r="3267" spans="3:3" x14ac:dyDescent="0.55000000000000004">
      <c r="C3267" t="s">
        <v>132</v>
      </c>
    </row>
    <row r="3268" spans="3:3" x14ac:dyDescent="0.55000000000000004">
      <c r="C3268" t="s">
        <v>5743</v>
      </c>
    </row>
    <row r="3269" spans="3:3" x14ac:dyDescent="0.55000000000000004">
      <c r="C3269" t="s">
        <v>132</v>
      </c>
    </row>
    <row r="3270" spans="3:3" x14ac:dyDescent="0.55000000000000004">
      <c r="C3270" t="s">
        <v>5743</v>
      </c>
    </row>
    <row r="3271" spans="3:3" x14ac:dyDescent="0.55000000000000004">
      <c r="C3271" t="s">
        <v>132</v>
      </c>
    </row>
    <row r="3272" spans="3:3" x14ac:dyDescent="0.55000000000000004">
      <c r="C3272" t="s">
        <v>5750</v>
      </c>
    </row>
    <row r="3273" spans="3:3" x14ac:dyDescent="0.55000000000000004">
      <c r="C3273" t="s">
        <v>132</v>
      </c>
    </row>
    <row r="3274" spans="3:3" x14ac:dyDescent="0.55000000000000004">
      <c r="C3274" t="s">
        <v>5745</v>
      </c>
    </row>
    <row r="3275" spans="3:3" x14ac:dyDescent="0.55000000000000004">
      <c r="C3275" t="s">
        <v>132</v>
      </c>
    </row>
    <row r="3276" spans="3:3" x14ac:dyDescent="0.55000000000000004">
      <c r="C3276" t="s">
        <v>5751</v>
      </c>
    </row>
    <row r="3277" spans="3:3" x14ac:dyDescent="0.55000000000000004">
      <c r="C3277" t="s">
        <v>132</v>
      </c>
    </row>
    <row r="3278" spans="3:3" x14ac:dyDescent="0.55000000000000004">
      <c r="C3278" t="s">
        <v>5746</v>
      </c>
    </row>
    <row r="3279" spans="3:3" x14ac:dyDescent="0.55000000000000004">
      <c r="C3279" t="s">
        <v>132</v>
      </c>
    </row>
    <row r="3280" spans="3:3" x14ac:dyDescent="0.55000000000000004">
      <c r="C3280" t="s">
        <v>5747</v>
      </c>
    </row>
    <row r="3281" spans="3:3" x14ac:dyDescent="0.55000000000000004">
      <c r="C3281" t="s">
        <v>132</v>
      </c>
    </row>
    <row r="3282" spans="3:3" x14ac:dyDescent="0.55000000000000004">
      <c r="C3282" t="s">
        <v>5749</v>
      </c>
    </row>
    <row r="3283" spans="3:3" x14ac:dyDescent="0.55000000000000004">
      <c r="C3283" t="s">
        <v>132</v>
      </c>
    </row>
    <row r="3284" spans="3:3" x14ac:dyDescent="0.55000000000000004">
      <c r="C3284" t="s">
        <v>5745</v>
      </c>
    </row>
    <row r="3285" spans="3:3" x14ac:dyDescent="0.55000000000000004">
      <c r="C3285" t="s">
        <v>132</v>
      </c>
    </row>
    <row r="3286" spans="3:3" x14ac:dyDescent="0.55000000000000004">
      <c r="C3286" t="s">
        <v>5749</v>
      </c>
    </row>
    <row r="3287" spans="3:3" x14ac:dyDescent="0.55000000000000004">
      <c r="C3287" t="s">
        <v>132</v>
      </c>
    </row>
    <row r="3288" spans="3:3" x14ac:dyDescent="0.55000000000000004">
      <c r="C3288" t="s">
        <v>5745</v>
      </c>
    </row>
    <row r="3289" spans="3:3" x14ac:dyDescent="0.55000000000000004">
      <c r="C3289" t="s">
        <v>132</v>
      </c>
    </row>
    <row r="3290" spans="3:3" x14ac:dyDescent="0.55000000000000004">
      <c r="C3290" t="s">
        <v>5751</v>
      </c>
    </row>
    <row r="3291" spans="3:3" x14ac:dyDescent="0.55000000000000004">
      <c r="C3291" t="s">
        <v>132</v>
      </c>
    </row>
    <row r="3292" spans="3:3" x14ac:dyDescent="0.55000000000000004">
      <c r="C3292" t="s">
        <v>5746</v>
      </c>
    </row>
    <row r="3293" spans="3:3" x14ac:dyDescent="0.55000000000000004">
      <c r="C3293" t="s">
        <v>132</v>
      </c>
    </row>
    <row r="3294" spans="3:3" x14ac:dyDescent="0.55000000000000004">
      <c r="C3294" t="s">
        <v>5749</v>
      </c>
    </row>
    <row r="3295" spans="3:3" x14ac:dyDescent="0.55000000000000004">
      <c r="C3295" t="s">
        <v>132</v>
      </c>
    </row>
    <row r="3296" spans="3:3" x14ac:dyDescent="0.55000000000000004">
      <c r="C3296" t="s">
        <v>5745</v>
      </c>
    </row>
    <row r="3297" spans="3:3" x14ac:dyDescent="0.55000000000000004">
      <c r="C3297" t="s">
        <v>132</v>
      </c>
    </row>
    <row r="3298" spans="3:3" x14ac:dyDescent="0.55000000000000004">
      <c r="C3298" t="s">
        <v>5751</v>
      </c>
    </row>
    <row r="3299" spans="3:3" x14ac:dyDescent="0.55000000000000004">
      <c r="C3299" t="s">
        <v>132</v>
      </c>
    </row>
    <row r="3300" spans="3:3" x14ac:dyDescent="0.55000000000000004">
      <c r="C3300" t="s">
        <v>5746</v>
      </c>
    </row>
    <row r="3301" spans="3:3" x14ac:dyDescent="0.55000000000000004">
      <c r="C3301" t="s">
        <v>132</v>
      </c>
    </row>
    <row r="3302" spans="3:3" x14ac:dyDescent="0.55000000000000004">
      <c r="C3302" t="s">
        <v>5747</v>
      </c>
    </row>
    <row r="3303" spans="3:3" x14ac:dyDescent="0.55000000000000004">
      <c r="C3303" t="s">
        <v>132</v>
      </c>
    </row>
    <row r="3304" spans="3:3" x14ac:dyDescent="0.55000000000000004">
      <c r="C3304" t="s">
        <v>5746</v>
      </c>
    </row>
    <row r="3305" spans="3:3" x14ac:dyDescent="0.55000000000000004">
      <c r="C3305" t="s">
        <v>132</v>
      </c>
    </row>
    <row r="3306" spans="3:3" x14ac:dyDescent="0.55000000000000004">
      <c r="C3306" t="s">
        <v>5747</v>
      </c>
    </row>
    <row r="3307" spans="3:3" x14ac:dyDescent="0.55000000000000004">
      <c r="C3307" t="s">
        <v>132</v>
      </c>
    </row>
    <row r="3308" spans="3:3" x14ac:dyDescent="0.55000000000000004">
      <c r="C3308" t="s">
        <v>5751</v>
      </c>
    </row>
    <row r="3309" spans="3:3" x14ac:dyDescent="0.55000000000000004">
      <c r="C3309" t="s">
        <v>132</v>
      </c>
    </row>
    <row r="3310" spans="3:3" x14ac:dyDescent="0.55000000000000004">
      <c r="C3310" t="s">
        <v>5746</v>
      </c>
    </row>
    <row r="3311" spans="3:3" x14ac:dyDescent="0.55000000000000004">
      <c r="C3311" t="s">
        <v>132</v>
      </c>
    </row>
    <row r="3312" spans="3:3" x14ac:dyDescent="0.55000000000000004">
      <c r="C3312" t="s">
        <v>5747</v>
      </c>
    </row>
    <row r="3313" spans="3:3" x14ac:dyDescent="0.55000000000000004">
      <c r="C3313" t="s">
        <v>132</v>
      </c>
    </row>
    <row r="3314" spans="3:3" x14ac:dyDescent="0.55000000000000004">
      <c r="C3314" t="s">
        <v>5751</v>
      </c>
    </row>
    <row r="3315" spans="3:3" x14ac:dyDescent="0.55000000000000004">
      <c r="C3315" t="s">
        <v>132</v>
      </c>
    </row>
    <row r="3316" spans="3:3" x14ac:dyDescent="0.55000000000000004">
      <c r="C3316" t="s">
        <v>5746</v>
      </c>
    </row>
    <row r="3317" spans="3:3" x14ac:dyDescent="0.55000000000000004">
      <c r="C3317" t="s">
        <v>132</v>
      </c>
    </row>
    <row r="3318" spans="3:3" x14ac:dyDescent="0.55000000000000004">
      <c r="C3318" t="s">
        <v>5747</v>
      </c>
    </row>
    <row r="3319" spans="3:3" x14ac:dyDescent="0.55000000000000004">
      <c r="C3319" t="s">
        <v>132</v>
      </c>
    </row>
    <row r="3320" spans="3:3" x14ac:dyDescent="0.55000000000000004">
      <c r="C3320" t="s">
        <v>5747</v>
      </c>
    </row>
    <row r="3321" spans="3:3" x14ac:dyDescent="0.55000000000000004">
      <c r="C3321" t="s">
        <v>132</v>
      </c>
    </row>
    <row r="3322" spans="3:3" x14ac:dyDescent="0.55000000000000004">
      <c r="C3322" t="s">
        <v>5746</v>
      </c>
    </row>
    <row r="3323" spans="3:3" x14ac:dyDescent="0.55000000000000004">
      <c r="C3323" t="s">
        <v>132</v>
      </c>
    </row>
    <row r="3324" spans="3:3" x14ac:dyDescent="0.55000000000000004">
      <c r="C3324" t="s">
        <v>5747</v>
      </c>
    </row>
    <row r="3325" spans="3:3" x14ac:dyDescent="0.55000000000000004">
      <c r="C3325" t="s">
        <v>132</v>
      </c>
    </row>
    <row r="3326" spans="3:3" x14ac:dyDescent="0.55000000000000004">
      <c r="C3326" t="s">
        <v>5752</v>
      </c>
    </row>
    <row r="3327" spans="3:3" x14ac:dyDescent="0.55000000000000004">
      <c r="C3327" t="s">
        <v>132</v>
      </c>
    </row>
    <row r="3328" spans="3:3" x14ac:dyDescent="0.55000000000000004">
      <c r="C3328" t="s">
        <v>5752</v>
      </c>
    </row>
    <row r="3329" spans="3:3" x14ac:dyDescent="0.55000000000000004">
      <c r="C3329" t="s">
        <v>132</v>
      </c>
    </row>
    <row r="3330" spans="3:3" x14ac:dyDescent="0.55000000000000004">
      <c r="C3330" t="s">
        <v>5753</v>
      </c>
    </row>
    <row r="3331" spans="3:3" x14ac:dyDescent="0.55000000000000004">
      <c r="C3331" t="s">
        <v>132</v>
      </c>
    </row>
    <row r="3332" spans="3:3" x14ac:dyDescent="0.55000000000000004">
      <c r="C3332" t="s">
        <v>5754</v>
      </c>
    </row>
    <row r="3333" spans="3:3" x14ac:dyDescent="0.55000000000000004">
      <c r="C3333" t="s">
        <v>132</v>
      </c>
    </row>
    <row r="3334" spans="3:3" x14ac:dyDescent="0.55000000000000004">
      <c r="C3334" t="s">
        <v>5754</v>
      </c>
    </row>
    <row r="3335" spans="3:3" x14ac:dyDescent="0.55000000000000004">
      <c r="C3335" t="s">
        <v>132</v>
      </c>
    </row>
    <row r="3336" spans="3:3" x14ac:dyDescent="0.55000000000000004">
      <c r="C3336" t="s">
        <v>5755</v>
      </c>
    </row>
    <row r="3337" spans="3:3" x14ac:dyDescent="0.55000000000000004">
      <c r="C3337" t="s">
        <v>132</v>
      </c>
    </row>
    <row r="3338" spans="3:3" x14ac:dyDescent="0.55000000000000004">
      <c r="C3338" t="s">
        <v>5755</v>
      </c>
    </row>
    <row r="3339" spans="3:3" x14ac:dyDescent="0.55000000000000004">
      <c r="C3339" t="s">
        <v>132</v>
      </c>
    </row>
    <row r="3340" spans="3:3" x14ac:dyDescent="0.55000000000000004">
      <c r="C3340" t="s">
        <v>5756</v>
      </c>
    </row>
    <row r="3341" spans="3:3" x14ac:dyDescent="0.55000000000000004">
      <c r="C3341" t="s">
        <v>132</v>
      </c>
    </row>
    <row r="3342" spans="3:3" x14ac:dyDescent="0.55000000000000004">
      <c r="C3342" t="s">
        <v>5757</v>
      </c>
    </row>
    <row r="3343" spans="3:3" x14ac:dyDescent="0.55000000000000004">
      <c r="C3343" t="s">
        <v>132</v>
      </c>
    </row>
    <row r="3344" spans="3:3" x14ac:dyDescent="0.55000000000000004">
      <c r="C3344" t="s">
        <v>5758</v>
      </c>
    </row>
    <row r="3345" spans="3:3" x14ac:dyDescent="0.55000000000000004">
      <c r="C3345" t="s">
        <v>132</v>
      </c>
    </row>
    <row r="3346" spans="3:3" x14ac:dyDescent="0.55000000000000004">
      <c r="C3346" t="s">
        <v>5758</v>
      </c>
    </row>
    <row r="3347" spans="3:3" x14ac:dyDescent="0.55000000000000004">
      <c r="C3347" t="s">
        <v>132</v>
      </c>
    </row>
    <row r="3348" spans="3:3" x14ac:dyDescent="0.55000000000000004">
      <c r="C3348" t="s">
        <v>5759</v>
      </c>
    </row>
    <row r="3349" spans="3:3" x14ac:dyDescent="0.55000000000000004">
      <c r="C3349" t="s">
        <v>132</v>
      </c>
    </row>
    <row r="3350" spans="3:3" x14ac:dyDescent="0.55000000000000004">
      <c r="C3350" t="s">
        <v>5760</v>
      </c>
    </row>
    <row r="3351" spans="3:3" x14ac:dyDescent="0.55000000000000004">
      <c r="C3351" t="s">
        <v>132</v>
      </c>
    </row>
    <row r="3352" spans="3:3" x14ac:dyDescent="0.55000000000000004">
      <c r="C3352" t="s">
        <v>5759</v>
      </c>
    </row>
    <row r="3353" spans="3:3" x14ac:dyDescent="0.55000000000000004">
      <c r="C3353" t="s">
        <v>132</v>
      </c>
    </row>
    <row r="3354" spans="3:3" x14ac:dyDescent="0.55000000000000004">
      <c r="C3354" t="s">
        <v>5760</v>
      </c>
    </row>
    <row r="3355" spans="3:3" x14ac:dyDescent="0.55000000000000004">
      <c r="C3355" t="s">
        <v>132</v>
      </c>
    </row>
    <row r="3356" spans="3:3" x14ac:dyDescent="0.55000000000000004">
      <c r="C3356" t="s">
        <v>5759</v>
      </c>
    </row>
    <row r="3357" spans="3:3" x14ac:dyDescent="0.55000000000000004">
      <c r="C3357" t="s">
        <v>132</v>
      </c>
    </row>
    <row r="3358" spans="3:3" x14ac:dyDescent="0.55000000000000004">
      <c r="C3358" t="s">
        <v>5761</v>
      </c>
    </row>
    <row r="3359" spans="3:3" x14ac:dyDescent="0.55000000000000004">
      <c r="C3359" t="s">
        <v>132</v>
      </c>
    </row>
    <row r="3360" spans="3:3" x14ac:dyDescent="0.55000000000000004">
      <c r="C3360" t="s">
        <v>5762</v>
      </c>
    </row>
    <row r="3361" spans="3:3" x14ac:dyDescent="0.55000000000000004">
      <c r="C3361" t="s">
        <v>132</v>
      </c>
    </row>
    <row r="3362" spans="3:3" x14ac:dyDescent="0.55000000000000004">
      <c r="C3362" t="s">
        <v>5763</v>
      </c>
    </row>
    <row r="3363" spans="3:3" x14ac:dyDescent="0.55000000000000004">
      <c r="C3363" t="s">
        <v>132</v>
      </c>
    </row>
    <row r="3364" spans="3:3" x14ac:dyDescent="0.55000000000000004">
      <c r="C3364" t="s">
        <v>5764</v>
      </c>
    </row>
    <row r="3365" spans="3:3" x14ac:dyDescent="0.55000000000000004">
      <c r="C3365" t="s">
        <v>132</v>
      </c>
    </row>
    <row r="3366" spans="3:3" x14ac:dyDescent="0.55000000000000004">
      <c r="C3366" t="s">
        <v>5762</v>
      </c>
    </row>
    <row r="3367" spans="3:3" x14ac:dyDescent="0.55000000000000004">
      <c r="C3367" t="s">
        <v>132</v>
      </c>
    </row>
    <row r="3368" spans="3:3" x14ac:dyDescent="0.55000000000000004">
      <c r="C3368" t="s">
        <v>5763</v>
      </c>
    </row>
    <row r="3369" spans="3:3" x14ac:dyDescent="0.55000000000000004">
      <c r="C3369" t="s">
        <v>132</v>
      </c>
    </row>
    <row r="3370" spans="3:3" x14ac:dyDescent="0.55000000000000004">
      <c r="C3370" t="s">
        <v>5763</v>
      </c>
    </row>
    <row r="3371" spans="3:3" x14ac:dyDescent="0.55000000000000004">
      <c r="C3371" t="s">
        <v>132</v>
      </c>
    </row>
    <row r="3372" spans="3:3" x14ac:dyDescent="0.55000000000000004">
      <c r="C3372" t="s">
        <v>5764</v>
      </c>
    </row>
    <row r="3373" spans="3:3" x14ac:dyDescent="0.55000000000000004">
      <c r="C3373" t="s">
        <v>132</v>
      </c>
    </row>
    <row r="3374" spans="3:3" x14ac:dyDescent="0.55000000000000004">
      <c r="C3374" t="s">
        <v>5762</v>
      </c>
    </row>
    <row r="3375" spans="3:3" x14ac:dyDescent="0.55000000000000004">
      <c r="C3375" t="s">
        <v>132</v>
      </c>
    </row>
    <row r="3376" spans="3:3" x14ac:dyDescent="0.55000000000000004">
      <c r="C3376" t="s">
        <v>5763</v>
      </c>
    </row>
    <row r="3377" spans="3:3" x14ac:dyDescent="0.55000000000000004">
      <c r="C3377" t="s">
        <v>132</v>
      </c>
    </row>
    <row r="3378" spans="3:3" x14ac:dyDescent="0.55000000000000004">
      <c r="C3378" t="s">
        <v>5764</v>
      </c>
    </row>
    <row r="3379" spans="3:3" x14ac:dyDescent="0.55000000000000004">
      <c r="C3379" t="s">
        <v>132</v>
      </c>
    </row>
    <row r="3380" spans="3:3" x14ac:dyDescent="0.55000000000000004">
      <c r="C3380" t="s">
        <v>5762</v>
      </c>
    </row>
    <row r="3381" spans="3:3" x14ac:dyDescent="0.55000000000000004">
      <c r="C3381" t="s">
        <v>132</v>
      </c>
    </row>
    <row r="3382" spans="3:3" x14ac:dyDescent="0.55000000000000004">
      <c r="C3382" t="s">
        <v>5763</v>
      </c>
    </row>
    <row r="3383" spans="3:3" x14ac:dyDescent="0.55000000000000004">
      <c r="C3383" t="s">
        <v>132</v>
      </c>
    </row>
    <row r="3384" spans="3:3" x14ac:dyDescent="0.55000000000000004">
      <c r="C3384" t="s">
        <v>5764</v>
      </c>
    </row>
    <row r="3385" spans="3:3" x14ac:dyDescent="0.55000000000000004">
      <c r="C3385" t="s">
        <v>132</v>
      </c>
    </row>
    <row r="3386" spans="3:3" x14ac:dyDescent="0.55000000000000004">
      <c r="C3386" t="s">
        <v>5762</v>
      </c>
    </row>
    <row r="3387" spans="3:3" x14ac:dyDescent="0.55000000000000004">
      <c r="C3387" t="s">
        <v>132</v>
      </c>
    </row>
    <row r="3388" spans="3:3" x14ac:dyDescent="0.55000000000000004">
      <c r="C3388" t="s">
        <v>5763</v>
      </c>
    </row>
    <row r="3389" spans="3:3" x14ac:dyDescent="0.55000000000000004">
      <c r="C3389" t="s">
        <v>132</v>
      </c>
    </row>
    <row r="3390" spans="3:3" x14ac:dyDescent="0.55000000000000004">
      <c r="C3390" t="s">
        <v>5764</v>
      </c>
    </row>
    <row r="3391" spans="3:3" x14ac:dyDescent="0.55000000000000004">
      <c r="C3391" t="s">
        <v>132</v>
      </c>
    </row>
    <row r="3392" spans="3:3" x14ac:dyDescent="0.55000000000000004">
      <c r="C3392" t="s">
        <v>5764</v>
      </c>
    </row>
    <row r="3393" spans="3:3" x14ac:dyDescent="0.55000000000000004">
      <c r="C3393" t="s">
        <v>132</v>
      </c>
    </row>
    <row r="3394" spans="3:3" x14ac:dyDescent="0.55000000000000004">
      <c r="C3394" t="s">
        <v>5762</v>
      </c>
    </row>
    <row r="3395" spans="3:3" x14ac:dyDescent="0.55000000000000004">
      <c r="C3395" t="s">
        <v>132</v>
      </c>
    </row>
    <row r="3396" spans="3:3" x14ac:dyDescent="0.55000000000000004">
      <c r="C3396" t="s">
        <v>5763</v>
      </c>
    </row>
    <row r="3397" spans="3:3" x14ac:dyDescent="0.55000000000000004">
      <c r="C3397" t="s">
        <v>132</v>
      </c>
    </row>
    <row r="3398" spans="3:3" x14ac:dyDescent="0.55000000000000004">
      <c r="C3398" t="s">
        <v>5765</v>
      </c>
    </row>
    <row r="3399" spans="3:3" x14ac:dyDescent="0.55000000000000004">
      <c r="C3399" t="s">
        <v>132</v>
      </c>
    </row>
    <row r="3400" spans="3:3" x14ac:dyDescent="0.55000000000000004">
      <c r="C3400" t="s">
        <v>5762</v>
      </c>
    </row>
    <row r="3401" spans="3:3" x14ac:dyDescent="0.55000000000000004">
      <c r="C3401" t="s">
        <v>132</v>
      </c>
    </row>
    <row r="3402" spans="3:3" x14ac:dyDescent="0.55000000000000004">
      <c r="C3402" t="s">
        <v>5763</v>
      </c>
    </row>
    <row r="3403" spans="3:3" x14ac:dyDescent="0.55000000000000004">
      <c r="C3403" t="s">
        <v>132</v>
      </c>
    </row>
    <row r="3404" spans="3:3" x14ac:dyDescent="0.55000000000000004">
      <c r="C3404" t="s">
        <v>5764</v>
      </c>
    </row>
    <row r="3405" spans="3:3" x14ac:dyDescent="0.55000000000000004">
      <c r="C3405" t="s">
        <v>132</v>
      </c>
    </row>
    <row r="3406" spans="3:3" x14ac:dyDescent="0.55000000000000004">
      <c r="C3406" t="s">
        <v>5766</v>
      </c>
    </row>
    <row r="3407" spans="3:3" x14ac:dyDescent="0.55000000000000004">
      <c r="C3407" t="s">
        <v>132</v>
      </c>
    </row>
    <row r="3408" spans="3:3" x14ac:dyDescent="0.55000000000000004">
      <c r="C3408" t="s">
        <v>5766</v>
      </c>
    </row>
    <row r="3409" spans="3:3" x14ac:dyDescent="0.55000000000000004">
      <c r="C3409" t="s">
        <v>132</v>
      </c>
    </row>
    <row r="3410" spans="3:3" x14ac:dyDescent="0.55000000000000004">
      <c r="C3410" t="s">
        <v>5767</v>
      </c>
    </row>
    <row r="3411" spans="3:3" x14ac:dyDescent="0.55000000000000004">
      <c r="C3411" t="s">
        <v>132</v>
      </c>
    </row>
    <row r="3412" spans="3:3" x14ac:dyDescent="0.55000000000000004">
      <c r="C3412" t="s">
        <v>5768</v>
      </c>
    </row>
    <row r="3413" spans="3:3" x14ac:dyDescent="0.55000000000000004">
      <c r="C3413" t="s">
        <v>132</v>
      </c>
    </row>
    <row r="3414" spans="3:3" x14ac:dyDescent="0.55000000000000004">
      <c r="C3414" t="s">
        <v>5769</v>
      </c>
    </row>
    <row r="3415" spans="3:3" x14ac:dyDescent="0.55000000000000004">
      <c r="C3415" t="s">
        <v>132</v>
      </c>
    </row>
    <row r="3416" spans="3:3" x14ac:dyDescent="0.55000000000000004">
      <c r="C3416" t="s">
        <v>5769</v>
      </c>
    </row>
    <row r="3417" spans="3:3" x14ac:dyDescent="0.55000000000000004">
      <c r="C3417" t="s">
        <v>132</v>
      </c>
    </row>
    <row r="3418" spans="3:3" x14ac:dyDescent="0.55000000000000004">
      <c r="C3418" t="s">
        <v>5770</v>
      </c>
    </row>
    <row r="3419" spans="3:3" x14ac:dyDescent="0.55000000000000004">
      <c r="C3419" t="s">
        <v>132</v>
      </c>
    </row>
    <row r="3420" spans="3:3" x14ac:dyDescent="0.55000000000000004">
      <c r="C3420" t="s">
        <v>5769</v>
      </c>
    </row>
    <row r="3421" spans="3:3" x14ac:dyDescent="0.55000000000000004">
      <c r="C3421" t="s">
        <v>132</v>
      </c>
    </row>
    <row r="3422" spans="3:3" x14ac:dyDescent="0.55000000000000004">
      <c r="C3422" t="s">
        <v>5771</v>
      </c>
    </row>
    <row r="3423" spans="3:3" x14ac:dyDescent="0.55000000000000004">
      <c r="C3423" t="s">
        <v>132</v>
      </c>
    </row>
    <row r="3424" spans="3:3" x14ac:dyDescent="0.55000000000000004">
      <c r="C3424" t="s">
        <v>5771</v>
      </c>
    </row>
    <row r="3425" spans="3:3" x14ac:dyDescent="0.55000000000000004">
      <c r="C3425" t="s">
        <v>132</v>
      </c>
    </row>
    <row r="3426" spans="3:3" x14ac:dyDescent="0.55000000000000004">
      <c r="C3426" t="s">
        <v>5768</v>
      </c>
    </row>
    <row r="3427" spans="3:3" x14ac:dyDescent="0.55000000000000004">
      <c r="C3427" t="s">
        <v>132</v>
      </c>
    </row>
    <row r="3428" spans="3:3" x14ac:dyDescent="0.55000000000000004">
      <c r="C3428" t="s">
        <v>5769</v>
      </c>
    </row>
    <row r="3429" spans="3:3" x14ac:dyDescent="0.55000000000000004">
      <c r="C3429" t="s">
        <v>132</v>
      </c>
    </row>
    <row r="3430" spans="3:3" x14ac:dyDescent="0.55000000000000004">
      <c r="C3430" t="s">
        <v>5769</v>
      </c>
    </row>
    <row r="3431" spans="3:3" x14ac:dyDescent="0.55000000000000004">
      <c r="C3431" t="s">
        <v>132</v>
      </c>
    </row>
    <row r="3432" spans="3:3" x14ac:dyDescent="0.55000000000000004">
      <c r="C3432" t="s">
        <v>5770</v>
      </c>
    </row>
    <row r="3433" spans="3:3" x14ac:dyDescent="0.55000000000000004">
      <c r="C3433" t="s">
        <v>132</v>
      </c>
    </row>
    <row r="3434" spans="3:3" x14ac:dyDescent="0.55000000000000004">
      <c r="C3434" t="s">
        <v>5770</v>
      </c>
    </row>
    <row r="3435" spans="3:3" x14ac:dyDescent="0.55000000000000004">
      <c r="C3435" t="s">
        <v>132</v>
      </c>
    </row>
    <row r="3436" spans="3:3" x14ac:dyDescent="0.55000000000000004">
      <c r="C3436" t="s">
        <v>5771</v>
      </c>
    </row>
    <row r="3437" spans="3:3" x14ac:dyDescent="0.55000000000000004">
      <c r="C3437" t="s">
        <v>132</v>
      </c>
    </row>
    <row r="3438" spans="3:3" x14ac:dyDescent="0.55000000000000004">
      <c r="C3438" t="s">
        <v>5771</v>
      </c>
    </row>
    <row r="3439" spans="3:3" x14ac:dyDescent="0.55000000000000004">
      <c r="C3439" t="s">
        <v>132</v>
      </c>
    </row>
    <row r="3440" spans="3:3" x14ac:dyDescent="0.55000000000000004">
      <c r="C3440" t="s">
        <v>5772</v>
      </c>
    </row>
    <row r="3441" spans="3:3" x14ac:dyDescent="0.55000000000000004">
      <c r="C3441" t="s">
        <v>132</v>
      </c>
    </row>
    <row r="3442" spans="3:3" x14ac:dyDescent="0.55000000000000004">
      <c r="C3442" t="s">
        <v>5772</v>
      </c>
    </row>
    <row r="3443" spans="3:3" x14ac:dyDescent="0.55000000000000004">
      <c r="C3443" t="s">
        <v>132</v>
      </c>
    </row>
    <row r="3444" spans="3:3" x14ac:dyDescent="0.55000000000000004">
      <c r="C3444" t="s">
        <v>5772</v>
      </c>
    </row>
    <row r="3445" spans="3:3" x14ac:dyDescent="0.55000000000000004">
      <c r="C3445" t="s">
        <v>132</v>
      </c>
    </row>
    <row r="3446" spans="3:3" x14ac:dyDescent="0.55000000000000004">
      <c r="C3446" t="s">
        <v>5773</v>
      </c>
    </row>
    <row r="3447" spans="3:3" x14ac:dyDescent="0.55000000000000004">
      <c r="C3447" t="s">
        <v>132</v>
      </c>
    </row>
    <row r="3448" spans="3:3" x14ac:dyDescent="0.55000000000000004">
      <c r="C3448" t="s">
        <v>5774</v>
      </c>
    </row>
    <row r="3449" spans="3:3" x14ac:dyDescent="0.55000000000000004">
      <c r="C3449" t="s">
        <v>132</v>
      </c>
    </row>
    <row r="3450" spans="3:3" x14ac:dyDescent="0.55000000000000004">
      <c r="C3450" t="s">
        <v>5774</v>
      </c>
    </row>
    <row r="3451" spans="3:3" x14ac:dyDescent="0.55000000000000004">
      <c r="C3451" t="s">
        <v>132</v>
      </c>
    </row>
    <row r="3452" spans="3:3" x14ac:dyDescent="0.55000000000000004">
      <c r="C3452" t="s">
        <v>5775</v>
      </c>
    </row>
    <row r="3453" spans="3:3" x14ac:dyDescent="0.55000000000000004">
      <c r="C3453" t="s">
        <v>132</v>
      </c>
    </row>
    <row r="3454" spans="3:3" x14ac:dyDescent="0.55000000000000004">
      <c r="C3454" t="s">
        <v>5776</v>
      </c>
    </row>
    <row r="3455" spans="3:3" x14ac:dyDescent="0.55000000000000004">
      <c r="C3455" t="s">
        <v>132</v>
      </c>
    </row>
    <row r="3456" spans="3:3" x14ac:dyDescent="0.55000000000000004">
      <c r="C3456" t="s">
        <v>5776</v>
      </c>
    </row>
    <row r="3457" spans="3:3" x14ac:dyDescent="0.55000000000000004">
      <c r="C3457" t="s">
        <v>132</v>
      </c>
    </row>
    <row r="3458" spans="3:3" x14ac:dyDescent="0.55000000000000004">
      <c r="C3458" t="s">
        <v>5777</v>
      </c>
    </row>
    <row r="3459" spans="3:3" x14ac:dyDescent="0.55000000000000004">
      <c r="C3459" t="s">
        <v>132</v>
      </c>
    </row>
    <row r="3460" spans="3:3" x14ac:dyDescent="0.55000000000000004">
      <c r="C3460" t="s">
        <v>5777</v>
      </c>
    </row>
    <row r="3461" spans="3:3" x14ac:dyDescent="0.55000000000000004">
      <c r="C3461" t="s">
        <v>132</v>
      </c>
    </row>
    <row r="3462" spans="3:3" x14ac:dyDescent="0.55000000000000004">
      <c r="C3462" t="s">
        <v>5775</v>
      </c>
    </row>
    <row r="3463" spans="3:3" x14ac:dyDescent="0.55000000000000004">
      <c r="C3463" t="s">
        <v>132</v>
      </c>
    </row>
    <row r="3464" spans="3:3" x14ac:dyDescent="0.55000000000000004">
      <c r="C3464" t="s">
        <v>5778</v>
      </c>
    </row>
    <row r="3465" spans="3:3" x14ac:dyDescent="0.55000000000000004">
      <c r="C3465" t="s">
        <v>132</v>
      </c>
    </row>
    <row r="3466" spans="3:3" x14ac:dyDescent="0.55000000000000004">
      <c r="C3466" t="s">
        <v>5779</v>
      </c>
    </row>
    <row r="3467" spans="3:3" x14ac:dyDescent="0.55000000000000004">
      <c r="C3467" t="s">
        <v>132</v>
      </c>
    </row>
    <row r="3468" spans="3:3" x14ac:dyDescent="0.55000000000000004">
      <c r="C3468" t="s">
        <v>5780</v>
      </c>
    </row>
    <row r="3469" spans="3:3" x14ac:dyDescent="0.55000000000000004">
      <c r="C3469" t="s">
        <v>79</v>
      </c>
    </row>
    <row r="3470" spans="3:3" x14ac:dyDescent="0.55000000000000004">
      <c r="C3470" t="s">
        <v>5781</v>
      </c>
    </row>
    <row r="3471" spans="3:3" x14ac:dyDescent="0.55000000000000004">
      <c r="C3471" t="s">
        <v>79</v>
      </c>
    </row>
    <row r="3472" spans="3:3" x14ac:dyDescent="0.55000000000000004">
      <c r="C3472" t="s">
        <v>5782</v>
      </c>
    </row>
    <row r="3473" spans="3:3" x14ac:dyDescent="0.55000000000000004">
      <c r="C3473" t="s">
        <v>158</v>
      </c>
    </row>
    <row r="3474" spans="3:3" x14ac:dyDescent="0.55000000000000004">
      <c r="C3474" t="s">
        <v>5783</v>
      </c>
    </row>
    <row r="3475" spans="3:3" x14ac:dyDescent="0.55000000000000004">
      <c r="C3475" t="s">
        <v>158</v>
      </c>
    </row>
    <row r="3476" spans="3:3" x14ac:dyDescent="0.55000000000000004">
      <c r="C3476" t="s">
        <v>5784</v>
      </c>
    </row>
    <row r="3477" spans="3:3" x14ac:dyDescent="0.55000000000000004">
      <c r="C3477" t="s">
        <v>158</v>
      </c>
    </row>
    <row r="3478" spans="3:3" x14ac:dyDescent="0.55000000000000004">
      <c r="C3478" t="s">
        <v>5785</v>
      </c>
    </row>
    <row r="3479" spans="3:3" x14ac:dyDescent="0.55000000000000004">
      <c r="C3479" t="s">
        <v>79</v>
      </c>
    </row>
    <row r="3480" spans="3:3" x14ac:dyDescent="0.55000000000000004">
      <c r="C3480" t="s">
        <v>5786</v>
      </c>
    </row>
    <row r="3481" spans="3:3" x14ac:dyDescent="0.55000000000000004">
      <c r="C3481" t="s">
        <v>79</v>
      </c>
    </row>
    <row r="3482" spans="3:3" x14ac:dyDescent="0.55000000000000004">
      <c r="C3482" t="s">
        <v>5786</v>
      </c>
    </row>
    <row r="3483" spans="3:3" x14ac:dyDescent="0.55000000000000004">
      <c r="C3483" t="s">
        <v>79</v>
      </c>
    </row>
    <row r="3484" spans="3:3" x14ac:dyDescent="0.55000000000000004">
      <c r="C3484" t="s">
        <v>5787</v>
      </c>
    </row>
    <row r="3485" spans="3:3" x14ac:dyDescent="0.55000000000000004">
      <c r="C3485" t="s">
        <v>79</v>
      </c>
    </row>
    <row r="3486" spans="3:3" x14ac:dyDescent="0.55000000000000004">
      <c r="C3486" t="s">
        <v>5788</v>
      </c>
    </row>
    <row r="3487" spans="3:3" x14ac:dyDescent="0.55000000000000004">
      <c r="C3487" t="s">
        <v>79</v>
      </c>
    </row>
    <row r="3488" spans="3:3" x14ac:dyDescent="0.55000000000000004">
      <c r="C3488" t="s">
        <v>5789</v>
      </c>
    </row>
    <row r="3489" spans="3:3" x14ac:dyDescent="0.55000000000000004">
      <c r="C3489" t="s">
        <v>79</v>
      </c>
    </row>
    <row r="3490" spans="3:3" x14ac:dyDescent="0.55000000000000004">
      <c r="C3490" t="s">
        <v>5790</v>
      </c>
    </row>
    <row r="3491" spans="3:3" x14ac:dyDescent="0.55000000000000004">
      <c r="C3491" t="s">
        <v>79</v>
      </c>
    </row>
    <row r="3492" spans="3:3" x14ac:dyDescent="0.55000000000000004">
      <c r="C3492" t="s">
        <v>5791</v>
      </c>
    </row>
    <row r="3493" spans="3:3" x14ac:dyDescent="0.55000000000000004">
      <c r="C3493" t="s">
        <v>79</v>
      </c>
    </row>
    <row r="3494" spans="3:3" x14ac:dyDescent="0.55000000000000004">
      <c r="C3494" t="s">
        <v>5792</v>
      </c>
    </row>
    <row r="3495" spans="3:3" x14ac:dyDescent="0.55000000000000004">
      <c r="C3495" t="s">
        <v>79</v>
      </c>
    </row>
    <row r="3496" spans="3:3" x14ac:dyDescent="0.55000000000000004">
      <c r="C3496" t="s">
        <v>5793</v>
      </c>
    </row>
    <row r="3497" spans="3:3" x14ac:dyDescent="0.55000000000000004">
      <c r="C3497" t="s">
        <v>79</v>
      </c>
    </row>
    <row r="3498" spans="3:3" x14ac:dyDescent="0.55000000000000004">
      <c r="C3498" t="s">
        <v>5794</v>
      </c>
    </row>
    <row r="3499" spans="3:3" x14ac:dyDescent="0.55000000000000004">
      <c r="C3499" t="s">
        <v>1752</v>
      </c>
    </row>
    <row r="3500" spans="3:3" x14ac:dyDescent="0.55000000000000004">
      <c r="C3500" t="s">
        <v>5795</v>
      </c>
    </row>
    <row r="3501" spans="3:3" x14ac:dyDescent="0.55000000000000004">
      <c r="C3501" t="s">
        <v>1752</v>
      </c>
    </row>
    <row r="3502" spans="3:3" x14ac:dyDescent="0.55000000000000004">
      <c r="C3502" t="s">
        <v>5796</v>
      </c>
    </row>
    <row r="3503" spans="3:3" x14ac:dyDescent="0.55000000000000004">
      <c r="C3503" t="s">
        <v>132</v>
      </c>
    </row>
    <row r="3504" spans="3:3" x14ac:dyDescent="0.55000000000000004">
      <c r="C3504" t="s">
        <v>5797</v>
      </c>
    </row>
    <row r="3505" spans="3:3" x14ac:dyDescent="0.55000000000000004">
      <c r="C3505" t="s">
        <v>79</v>
      </c>
    </row>
    <row r="3506" spans="3:3" x14ac:dyDescent="0.55000000000000004">
      <c r="C3506" t="s">
        <v>5798</v>
      </c>
    </row>
    <row r="3507" spans="3:3" x14ac:dyDescent="0.55000000000000004">
      <c r="C3507" t="s">
        <v>132</v>
      </c>
    </row>
    <row r="3508" spans="3:3" x14ac:dyDescent="0.55000000000000004">
      <c r="C3508" t="s">
        <v>5799</v>
      </c>
    </row>
    <row r="3509" spans="3:3" x14ac:dyDescent="0.55000000000000004">
      <c r="C3509" t="s">
        <v>79</v>
      </c>
    </row>
    <row r="3510" spans="3:3" x14ac:dyDescent="0.55000000000000004">
      <c r="C3510" t="s">
        <v>5800</v>
      </c>
    </row>
    <row r="3511" spans="3:3" x14ac:dyDescent="0.55000000000000004">
      <c r="C3511" t="s">
        <v>1752</v>
      </c>
    </row>
    <row r="3512" spans="3:3" x14ac:dyDescent="0.55000000000000004">
      <c r="C3512" t="s">
        <v>5801</v>
      </c>
    </row>
    <row r="3513" spans="3:3" x14ac:dyDescent="0.55000000000000004">
      <c r="C3513" t="s">
        <v>1752</v>
      </c>
    </row>
    <row r="3514" spans="3:3" x14ac:dyDescent="0.55000000000000004">
      <c r="C3514" t="s">
        <v>5802</v>
      </c>
    </row>
    <row r="3515" spans="3:3" x14ac:dyDescent="0.55000000000000004">
      <c r="C3515" t="s">
        <v>158</v>
      </c>
    </row>
    <row r="3516" spans="3:3" x14ac:dyDescent="0.55000000000000004">
      <c r="C3516" t="s">
        <v>5803</v>
      </c>
    </row>
    <row r="3517" spans="3:3" x14ac:dyDescent="0.55000000000000004">
      <c r="C3517" t="s">
        <v>158</v>
      </c>
    </row>
    <row r="3518" spans="3:3" x14ac:dyDescent="0.55000000000000004">
      <c r="C3518" t="s">
        <v>5804</v>
      </c>
    </row>
    <row r="3519" spans="3:3" x14ac:dyDescent="0.55000000000000004">
      <c r="C3519" t="s">
        <v>158</v>
      </c>
    </row>
    <row r="3520" spans="3:3" x14ac:dyDescent="0.55000000000000004">
      <c r="C3520" t="s">
        <v>5804</v>
      </c>
    </row>
    <row r="3521" spans="3:3" x14ac:dyDescent="0.55000000000000004">
      <c r="C3521" t="s">
        <v>158</v>
      </c>
    </row>
    <row r="3522" spans="3:3" x14ac:dyDescent="0.55000000000000004">
      <c r="C3522" t="s">
        <v>5805</v>
      </c>
    </row>
    <row r="3523" spans="3:3" x14ac:dyDescent="0.55000000000000004">
      <c r="C3523" t="s">
        <v>158</v>
      </c>
    </row>
    <row r="3524" spans="3:3" x14ac:dyDescent="0.55000000000000004">
      <c r="C3524" t="s">
        <v>5806</v>
      </c>
    </row>
    <row r="3525" spans="3:3" x14ac:dyDescent="0.55000000000000004">
      <c r="C3525" t="s">
        <v>158</v>
      </c>
    </row>
    <row r="3526" spans="3:3" x14ac:dyDescent="0.55000000000000004">
      <c r="C3526" t="s">
        <v>5807</v>
      </c>
    </row>
    <row r="3527" spans="3:3" x14ac:dyDescent="0.55000000000000004">
      <c r="C3527" t="s">
        <v>158</v>
      </c>
    </row>
    <row r="3528" spans="3:3" x14ac:dyDescent="0.55000000000000004">
      <c r="C3528" t="s">
        <v>5807</v>
      </c>
    </row>
    <row r="3529" spans="3:3" x14ac:dyDescent="0.55000000000000004">
      <c r="C3529" t="s">
        <v>158</v>
      </c>
    </row>
    <row r="3530" spans="3:3" x14ac:dyDescent="0.55000000000000004">
      <c r="C3530" t="s">
        <v>5808</v>
      </c>
    </row>
    <row r="3531" spans="3:3" x14ac:dyDescent="0.55000000000000004">
      <c r="C3531" t="s">
        <v>158</v>
      </c>
    </row>
    <row r="3532" spans="3:3" x14ac:dyDescent="0.55000000000000004">
      <c r="C3532" t="s">
        <v>5809</v>
      </c>
    </row>
    <row r="3533" spans="3:3" x14ac:dyDescent="0.55000000000000004">
      <c r="C3533" t="s">
        <v>158</v>
      </c>
    </row>
    <row r="3534" spans="3:3" x14ac:dyDescent="0.55000000000000004">
      <c r="C3534" t="s">
        <v>5810</v>
      </c>
    </row>
    <row r="3535" spans="3:3" x14ac:dyDescent="0.55000000000000004">
      <c r="C3535" t="s">
        <v>158</v>
      </c>
    </row>
    <row r="3536" spans="3:3" x14ac:dyDescent="0.55000000000000004">
      <c r="C3536" t="s">
        <v>5811</v>
      </c>
    </row>
    <row r="3537" spans="3:3" x14ac:dyDescent="0.55000000000000004">
      <c r="C3537" t="s">
        <v>158</v>
      </c>
    </row>
    <row r="3538" spans="3:3" x14ac:dyDescent="0.55000000000000004">
      <c r="C3538" t="s">
        <v>5812</v>
      </c>
    </row>
    <row r="3539" spans="3:3" x14ac:dyDescent="0.55000000000000004">
      <c r="C3539" t="s">
        <v>158</v>
      </c>
    </row>
    <row r="3540" spans="3:3" x14ac:dyDescent="0.55000000000000004">
      <c r="C3540" t="s">
        <v>5813</v>
      </c>
    </row>
    <row r="3541" spans="3:3" x14ac:dyDescent="0.55000000000000004">
      <c r="C3541" t="s">
        <v>158</v>
      </c>
    </row>
    <row r="3542" spans="3:3" x14ac:dyDescent="0.55000000000000004">
      <c r="C3542" t="s">
        <v>5814</v>
      </c>
    </row>
    <row r="3543" spans="3:3" x14ac:dyDescent="0.55000000000000004">
      <c r="C3543" t="s">
        <v>158</v>
      </c>
    </row>
    <row r="3544" spans="3:3" x14ac:dyDescent="0.55000000000000004">
      <c r="C3544" t="s">
        <v>5815</v>
      </c>
    </row>
    <row r="3545" spans="3:3" x14ac:dyDescent="0.55000000000000004">
      <c r="C3545" t="s">
        <v>158</v>
      </c>
    </row>
    <row r="3546" spans="3:3" x14ac:dyDescent="0.55000000000000004">
      <c r="C3546" t="s">
        <v>5816</v>
      </c>
    </row>
    <row r="3547" spans="3:3" x14ac:dyDescent="0.55000000000000004">
      <c r="C3547" t="s">
        <v>158</v>
      </c>
    </row>
    <row r="3548" spans="3:3" x14ac:dyDescent="0.55000000000000004">
      <c r="C3548" t="s">
        <v>5817</v>
      </c>
    </row>
    <row r="3549" spans="3:3" x14ac:dyDescent="0.55000000000000004">
      <c r="C3549" t="s">
        <v>158</v>
      </c>
    </row>
    <row r="3550" spans="3:3" x14ac:dyDescent="0.55000000000000004">
      <c r="C3550" t="s">
        <v>5818</v>
      </c>
    </row>
    <row r="3551" spans="3:3" x14ac:dyDescent="0.55000000000000004">
      <c r="C3551" t="s">
        <v>158</v>
      </c>
    </row>
    <row r="3552" spans="3:3" x14ac:dyDescent="0.55000000000000004">
      <c r="C3552" t="s">
        <v>5819</v>
      </c>
    </row>
    <row r="3553" spans="3:3" x14ac:dyDescent="0.55000000000000004">
      <c r="C3553" t="s">
        <v>73</v>
      </c>
    </row>
    <row r="3554" spans="3:3" x14ac:dyDescent="0.55000000000000004">
      <c r="C3554" t="s">
        <v>5820</v>
      </c>
    </row>
    <row r="3555" spans="3:3" x14ac:dyDescent="0.55000000000000004">
      <c r="C3555" t="s">
        <v>158</v>
      </c>
    </row>
    <row r="3556" spans="3:3" x14ac:dyDescent="0.55000000000000004">
      <c r="C3556" t="s">
        <v>5821</v>
      </c>
    </row>
    <row r="3557" spans="3:3" x14ac:dyDescent="0.55000000000000004">
      <c r="C3557" t="s">
        <v>158</v>
      </c>
    </row>
    <row r="3558" spans="3:3" x14ac:dyDescent="0.55000000000000004">
      <c r="C3558" t="s">
        <v>5822</v>
      </c>
    </row>
    <row r="3559" spans="3:3" x14ac:dyDescent="0.55000000000000004">
      <c r="C3559" t="s">
        <v>158</v>
      </c>
    </row>
    <row r="3560" spans="3:3" x14ac:dyDescent="0.55000000000000004">
      <c r="C3560" t="s">
        <v>5823</v>
      </c>
    </row>
    <row r="3561" spans="3:3" x14ac:dyDescent="0.55000000000000004">
      <c r="C3561" t="s">
        <v>158</v>
      </c>
    </row>
    <row r="3562" spans="3:3" x14ac:dyDescent="0.55000000000000004">
      <c r="C3562" t="s">
        <v>5823</v>
      </c>
    </row>
    <row r="3563" spans="3:3" x14ac:dyDescent="0.55000000000000004">
      <c r="C3563" t="s">
        <v>158</v>
      </c>
    </row>
    <row r="3564" spans="3:3" x14ac:dyDescent="0.55000000000000004">
      <c r="C3564" t="s">
        <v>5824</v>
      </c>
    </row>
    <row r="3565" spans="3:3" x14ac:dyDescent="0.55000000000000004">
      <c r="C3565" t="s">
        <v>158</v>
      </c>
    </row>
    <row r="3566" spans="3:3" x14ac:dyDescent="0.55000000000000004">
      <c r="C3566" t="s">
        <v>5825</v>
      </c>
    </row>
    <row r="3567" spans="3:3" x14ac:dyDescent="0.55000000000000004">
      <c r="C3567" t="s">
        <v>158</v>
      </c>
    </row>
    <row r="3568" spans="3:3" x14ac:dyDescent="0.55000000000000004">
      <c r="C3568" t="s">
        <v>5826</v>
      </c>
    </row>
    <row r="3569" spans="3:3" x14ac:dyDescent="0.55000000000000004">
      <c r="C3569" t="s">
        <v>158</v>
      </c>
    </row>
    <row r="3570" spans="3:3" x14ac:dyDescent="0.55000000000000004">
      <c r="C3570" t="s">
        <v>5827</v>
      </c>
    </row>
    <row r="3571" spans="3:3" x14ac:dyDescent="0.55000000000000004">
      <c r="C3571" t="s">
        <v>158</v>
      </c>
    </row>
    <row r="3572" spans="3:3" x14ac:dyDescent="0.55000000000000004">
      <c r="C3572" t="s">
        <v>5828</v>
      </c>
    </row>
    <row r="3573" spans="3:3" x14ac:dyDescent="0.55000000000000004">
      <c r="C3573" t="s">
        <v>158</v>
      </c>
    </row>
    <row r="3574" spans="3:3" x14ac:dyDescent="0.55000000000000004">
      <c r="C3574" t="s">
        <v>5829</v>
      </c>
    </row>
    <row r="3575" spans="3:3" x14ac:dyDescent="0.55000000000000004">
      <c r="C3575" t="s">
        <v>158</v>
      </c>
    </row>
    <row r="3576" spans="3:3" x14ac:dyDescent="0.55000000000000004">
      <c r="C3576" t="s">
        <v>5830</v>
      </c>
    </row>
    <row r="3577" spans="3:3" x14ac:dyDescent="0.55000000000000004">
      <c r="C3577" t="s">
        <v>158</v>
      </c>
    </row>
    <row r="3578" spans="3:3" x14ac:dyDescent="0.55000000000000004">
      <c r="C3578" t="s">
        <v>5831</v>
      </c>
    </row>
    <row r="3579" spans="3:3" x14ac:dyDescent="0.55000000000000004">
      <c r="C3579" t="s">
        <v>158</v>
      </c>
    </row>
    <row r="3580" spans="3:3" x14ac:dyDescent="0.55000000000000004">
      <c r="C3580" t="s">
        <v>5811</v>
      </c>
    </row>
    <row r="3581" spans="3:3" x14ac:dyDescent="0.55000000000000004">
      <c r="C3581" t="s">
        <v>158</v>
      </c>
    </row>
    <row r="3582" spans="3:3" x14ac:dyDescent="0.55000000000000004">
      <c r="C3582" t="s">
        <v>5832</v>
      </c>
    </row>
    <row r="3583" spans="3:3" x14ac:dyDescent="0.55000000000000004">
      <c r="C3583" t="s">
        <v>158</v>
      </c>
    </row>
    <row r="3584" spans="3:3" x14ac:dyDescent="0.55000000000000004">
      <c r="C3584" t="s">
        <v>5811</v>
      </c>
    </row>
    <row r="3585" spans="3:3" x14ac:dyDescent="0.55000000000000004">
      <c r="C3585" t="s">
        <v>158</v>
      </c>
    </row>
    <row r="3586" spans="3:3" x14ac:dyDescent="0.55000000000000004">
      <c r="C3586" t="s">
        <v>5833</v>
      </c>
    </row>
    <row r="3587" spans="3:3" x14ac:dyDescent="0.55000000000000004">
      <c r="C3587" t="s">
        <v>158</v>
      </c>
    </row>
    <row r="3588" spans="3:3" x14ac:dyDescent="0.55000000000000004">
      <c r="C3588" t="s">
        <v>5834</v>
      </c>
    </row>
    <row r="3589" spans="3:3" x14ac:dyDescent="0.55000000000000004">
      <c r="C3589" t="s">
        <v>158</v>
      </c>
    </row>
    <row r="3590" spans="3:3" x14ac:dyDescent="0.55000000000000004">
      <c r="C3590" t="s">
        <v>5835</v>
      </c>
    </row>
    <row r="3591" spans="3:3" x14ac:dyDescent="0.55000000000000004">
      <c r="C3591" t="s">
        <v>158</v>
      </c>
    </row>
    <row r="3592" spans="3:3" x14ac:dyDescent="0.55000000000000004">
      <c r="C3592" t="s">
        <v>5836</v>
      </c>
    </row>
    <row r="3593" spans="3:3" x14ac:dyDescent="0.55000000000000004">
      <c r="C3593" t="s">
        <v>158</v>
      </c>
    </row>
    <row r="3594" spans="3:3" x14ac:dyDescent="0.55000000000000004">
      <c r="C3594" t="s">
        <v>5837</v>
      </c>
    </row>
    <row r="3595" spans="3:3" x14ac:dyDescent="0.55000000000000004">
      <c r="C3595" t="s">
        <v>158</v>
      </c>
    </row>
    <row r="3596" spans="3:3" x14ac:dyDescent="0.55000000000000004">
      <c r="C3596" t="s">
        <v>5838</v>
      </c>
    </row>
    <row r="3597" spans="3:3" x14ac:dyDescent="0.55000000000000004">
      <c r="C3597" t="s">
        <v>158</v>
      </c>
    </row>
    <row r="3598" spans="3:3" x14ac:dyDescent="0.55000000000000004">
      <c r="C3598" t="s">
        <v>5839</v>
      </c>
    </row>
    <row r="3599" spans="3:3" x14ac:dyDescent="0.55000000000000004">
      <c r="C3599" t="s">
        <v>158</v>
      </c>
    </row>
    <row r="3600" spans="3:3" x14ac:dyDescent="0.55000000000000004">
      <c r="C3600" t="s">
        <v>5840</v>
      </c>
    </row>
    <row r="3601" spans="3:3" x14ac:dyDescent="0.55000000000000004">
      <c r="C3601" t="s">
        <v>158</v>
      </c>
    </row>
    <row r="3602" spans="3:3" x14ac:dyDescent="0.55000000000000004">
      <c r="C3602" t="s">
        <v>5841</v>
      </c>
    </row>
    <row r="3603" spans="3:3" x14ac:dyDescent="0.55000000000000004">
      <c r="C3603" t="s">
        <v>158</v>
      </c>
    </row>
    <row r="3604" spans="3:3" x14ac:dyDescent="0.55000000000000004">
      <c r="C3604" t="s">
        <v>5842</v>
      </c>
    </row>
    <row r="3605" spans="3:3" x14ac:dyDescent="0.55000000000000004">
      <c r="C3605" t="s">
        <v>158</v>
      </c>
    </row>
    <row r="3606" spans="3:3" x14ac:dyDescent="0.55000000000000004">
      <c r="C3606" t="s">
        <v>5843</v>
      </c>
    </row>
    <row r="3607" spans="3:3" x14ac:dyDescent="0.55000000000000004">
      <c r="C3607" t="s">
        <v>158</v>
      </c>
    </row>
    <row r="3608" spans="3:3" x14ac:dyDescent="0.55000000000000004">
      <c r="C3608" t="s">
        <v>5844</v>
      </c>
    </row>
    <row r="3609" spans="3:3" x14ac:dyDescent="0.55000000000000004">
      <c r="C3609" t="s">
        <v>158</v>
      </c>
    </row>
    <row r="3610" spans="3:3" x14ac:dyDescent="0.55000000000000004">
      <c r="C3610" t="s">
        <v>5845</v>
      </c>
    </row>
    <row r="3611" spans="3:3" x14ac:dyDescent="0.55000000000000004">
      <c r="C3611" t="s">
        <v>158</v>
      </c>
    </row>
    <row r="3612" spans="3:3" x14ac:dyDescent="0.55000000000000004">
      <c r="C3612" t="s">
        <v>5846</v>
      </c>
    </row>
    <row r="3613" spans="3:3" x14ac:dyDescent="0.55000000000000004">
      <c r="C3613" t="s">
        <v>158</v>
      </c>
    </row>
    <row r="3614" spans="3:3" x14ac:dyDescent="0.55000000000000004">
      <c r="C3614" t="s">
        <v>5847</v>
      </c>
    </row>
    <row r="3615" spans="3:3" x14ac:dyDescent="0.55000000000000004">
      <c r="C3615" t="s">
        <v>158</v>
      </c>
    </row>
    <row r="3616" spans="3:3" x14ac:dyDescent="0.55000000000000004">
      <c r="C3616" t="s">
        <v>5848</v>
      </c>
    </row>
    <row r="3617" spans="3:3" x14ac:dyDescent="0.55000000000000004">
      <c r="C3617" t="s">
        <v>5849</v>
      </c>
    </row>
    <row r="3618" spans="3:3" x14ac:dyDescent="0.55000000000000004">
      <c r="C3618" t="s">
        <v>5850</v>
      </c>
    </row>
    <row r="3619" spans="3:3" x14ac:dyDescent="0.55000000000000004">
      <c r="C3619" t="s">
        <v>5849</v>
      </c>
    </row>
    <row r="3620" spans="3:3" x14ac:dyDescent="0.55000000000000004">
      <c r="C3620" t="s">
        <v>5851</v>
      </c>
    </row>
    <row r="3621" spans="3:3" x14ac:dyDescent="0.55000000000000004">
      <c r="C3621" t="s">
        <v>158</v>
      </c>
    </row>
    <row r="3622" spans="3:3" x14ac:dyDescent="0.55000000000000004">
      <c r="C3622" t="s">
        <v>5852</v>
      </c>
    </row>
    <row r="3623" spans="3:3" x14ac:dyDescent="0.55000000000000004">
      <c r="C3623" t="s">
        <v>158</v>
      </c>
    </row>
    <row r="3624" spans="3:3" x14ac:dyDescent="0.55000000000000004">
      <c r="C3624" t="s">
        <v>5853</v>
      </c>
    </row>
    <row r="3625" spans="3:3" x14ac:dyDescent="0.55000000000000004">
      <c r="C3625" t="s">
        <v>158</v>
      </c>
    </row>
    <row r="3626" spans="3:3" x14ac:dyDescent="0.55000000000000004">
      <c r="C3626" t="s">
        <v>5854</v>
      </c>
    </row>
    <row r="3627" spans="3:3" x14ac:dyDescent="0.55000000000000004">
      <c r="C3627" t="s">
        <v>158</v>
      </c>
    </row>
    <row r="3628" spans="3:3" x14ac:dyDescent="0.55000000000000004">
      <c r="C3628" t="s">
        <v>5855</v>
      </c>
    </row>
    <row r="3629" spans="3:3" x14ac:dyDescent="0.55000000000000004">
      <c r="C3629" t="s">
        <v>132</v>
      </c>
    </row>
    <row r="3630" spans="3:3" x14ac:dyDescent="0.55000000000000004">
      <c r="C3630" t="s">
        <v>5856</v>
      </c>
    </row>
    <row r="3631" spans="3:3" x14ac:dyDescent="0.55000000000000004">
      <c r="C3631" t="s">
        <v>158</v>
      </c>
    </row>
    <row r="3632" spans="3:3" x14ac:dyDescent="0.55000000000000004">
      <c r="C3632" t="s">
        <v>5857</v>
      </c>
    </row>
    <row r="3633" spans="3:3" x14ac:dyDescent="0.55000000000000004">
      <c r="C3633" t="s">
        <v>158</v>
      </c>
    </row>
    <row r="3634" spans="3:3" x14ac:dyDescent="0.55000000000000004">
      <c r="C3634" t="s">
        <v>5858</v>
      </c>
    </row>
    <row r="3635" spans="3:3" x14ac:dyDescent="0.55000000000000004">
      <c r="C3635" t="s">
        <v>158</v>
      </c>
    </row>
    <row r="3636" spans="3:3" x14ac:dyDescent="0.55000000000000004">
      <c r="C3636" t="s">
        <v>5859</v>
      </c>
    </row>
    <row r="3637" spans="3:3" x14ac:dyDescent="0.55000000000000004">
      <c r="C3637" t="s">
        <v>158</v>
      </c>
    </row>
    <row r="3638" spans="3:3" x14ac:dyDescent="0.55000000000000004">
      <c r="C3638" t="s">
        <v>5860</v>
      </c>
    </row>
    <row r="3639" spans="3:3" x14ac:dyDescent="0.55000000000000004">
      <c r="C3639" t="s">
        <v>158</v>
      </c>
    </row>
    <row r="3640" spans="3:3" x14ac:dyDescent="0.55000000000000004">
      <c r="C3640" t="s">
        <v>5861</v>
      </c>
    </row>
    <row r="3641" spans="3:3" x14ac:dyDescent="0.55000000000000004">
      <c r="C3641" t="s">
        <v>158</v>
      </c>
    </row>
    <row r="3642" spans="3:3" x14ac:dyDescent="0.55000000000000004">
      <c r="C3642" t="s">
        <v>5862</v>
      </c>
    </row>
    <row r="3643" spans="3:3" x14ac:dyDescent="0.55000000000000004">
      <c r="C3643" t="s">
        <v>158</v>
      </c>
    </row>
    <row r="3644" spans="3:3" x14ac:dyDescent="0.55000000000000004">
      <c r="C3644" t="s">
        <v>5863</v>
      </c>
    </row>
    <row r="3645" spans="3:3" x14ac:dyDescent="0.55000000000000004">
      <c r="C3645" t="s">
        <v>158</v>
      </c>
    </row>
    <row r="3646" spans="3:3" x14ac:dyDescent="0.55000000000000004">
      <c r="C3646" t="s">
        <v>5864</v>
      </c>
    </row>
    <row r="3647" spans="3:3" x14ac:dyDescent="0.55000000000000004">
      <c r="C3647" t="s">
        <v>158</v>
      </c>
    </row>
    <row r="3648" spans="3:3" x14ac:dyDescent="0.55000000000000004">
      <c r="C3648" t="s">
        <v>5864</v>
      </c>
    </row>
    <row r="3649" spans="3:3" x14ac:dyDescent="0.55000000000000004">
      <c r="C3649" t="s">
        <v>158</v>
      </c>
    </row>
    <row r="3650" spans="3:3" x14ac:dyDescent="0.55000000000000004">
      <c r="C3650" t="s">
        <v>5865</v>
      </c>
    </row>
    <row r="3651" spans="3:3" x14ac:dyDescent="0.55000000000000004">
      <c r="C3651" t="s">
        <v>158</v>
      </c>
    </row>
    <row r="3652" spans="3:3" x14ac:dyDescent="0.55000000000000004">
      <c r="C3652" t="s">
        <v>5866</v>
      </c>
    </row>
    <row r="3653" spans="3:3" x14ac:dyDescent="0.55000000000000004">
      <c r="C3653" t="s">
        <v>158</v>
      </c>
    </row>
    <row r="3654" spans="3:3" x14ac:dyDescent="0.55000000000000004">
      <c r="C3654" t="s">
        <v>5867</v>
      </c>
    </row>
    <row r="3655" spans="3:3" x14ac:dyDescent="0.55000000000000004">
      <c r="C3655" t="s">
        <v>158</v>
      </c>
    </row>
    <row r="3656" spans="3:3" x14ac:dyDescent="0.55000000000000004">
      <c r="C3656" t="s">
        <v>5868</v>
      </c>
    </row>
    <row r="3657" spans="3:3" x14ac:dyDescent="0.55000000000000004">
      <c r="C3657" t="s">
        <v>158</v>
      </c>
    </row>
    <row r="3658" spans="3:3" x14ac:dyDescent="0.55000000000000004">
      <c r="C3658" t="s">
        <v>5869</v>
      </c>
    </row>
    <row r="3659" spans="3:3" x14ac:dyDescent="0.55000000000000004">
      <c r="C3659" t="s">
        <v>158</v>
      </c>
    </row>
    <row r="3660" spans="3:3" x14ac:dyDescent="0.55000000000000004">
      <c r="C3660" t="s">
        <v>5870</v>
      </c>
    </row>
    <row r="3661" spans="3:3" x14ac:dyDescent="0.55000000000000004">
      <c r="C3661" t="s">
        <v>158</v>
      </c>
    </row>
    <row r="3662" spans="3:3" x14ac:dyDescent="0.55000000000000004">
      <c r="C3662" t="s">
        <v>5870</v>
      </c>
    </row>
    <row r="3663" spans="3:3" x14ac:dyDescent="0.55000000000000004">
      <c r="C3663" t="s">
        <v>158</v>
      </c>
    </row>
    <row r="3664" spans="3:3" x14ac:dyDescent="0.55000000000000004">
      <c r="C3664" t="s">
        <v>5871</v>
      </c>
    </row>
    <row r="3665" spans="3:3" x14ac:dyDescent="0.55000000000000004">
      <c r="C3665" t="s">
        <v>46</v>
      </c>
    </row>
    <row r="3666" spans="3:3" x14ac:dyDescent="0.55000000000000004">
      <c r="C3666" t="s">
        <v>5871</v>
      </c>
    </row>
    <row r="3667" spans="3:3" x14ac:dyDescent="0.55000000000000004">
      <c r="C3667" t="s">
        <v>46</v>
      </c>
    </row>
    <row r="3668" spans="3:3" x14ac:dyDescent="0.55000000000000004">
      <c r="C3668" t="s">
        <v>5872</v>
      </c>
    </row>
    <row r="3669" spans="3:3" x14ac:dyDescent="0.55000000000000004">
      <c r="C3669" t="s">
        <v>138</v>
      </c>
    </row>
    <row r="3670" spans="3:3" x14ac:dyDescent="0.55000000000000004">
      <c r="C3670" t="s">
        <v>5873</v>
      </c>
    </row>
    <row r="3671" spans="3:3" x14ac:dyDescent="0.55000000000000004">
      <c r="C3671" t="s">
        <v>5849</v>
      </c>
    </row>
    <row r="3672" spans="3:3" x14ac:dyDescent="0.55000000000000004">
      <c r="C3672" t="s">
        <v>5874</v>
      </c>
    </row>
    <row r="3673" spans="3:3" x14ac:dyDescent="0.55000000000000004">
      <c r="C3673" t="s">
        <v>5849</v>
      </c>
    </row>
    <row r="3674" spans="3:3" x14ac:dyDescent="0.55000000000000004">
      <c r="C3674" t="s">
        <v>5875</v>
      </c>
    </row>
    <row r="3675" spans="3:3" x14ac:dyDescent="0.55000000000000004">
      <c r="C3675" t="s">
        <v>5849</v>
      </c>
    </row>
    <row r="3676" spans="3:3" x14ac:dyDescent="0.55000000000000004">
      <c r="C3676" t="s">
        <v>5876</v>
      </c>
    </row>
    <row r="3677" spans="3:3" x14ac:dyDescent="0.55000000000000004">
      <c r="C3677" t="s">
        <v>5849</v>
      </c>
    </row>
    <row r="3678" spans="3:3" x14ac:dyDescent="0.55000000000000004">
      <c r="C3678" t="s">
        <v>5877</v>
      </c>
    </row>
    <row r="3679" spans="3:3" x14ac:dyDescent="0.55000000000000004">
      <c r="C3679" t="s">
        <v>5849</v>
      </c>
    </row>
    <row r="3680" spans="3:3" x14ac:dyDescent="0.55000000000000004">
      <c r="C3680" t="s">
        <v>5878</v>
      </c>
    </row>
    <row r="3681" spans="3:3" x14ac:dyDescent="0.55000000000000004">
      <c r="C3681" t="s">
        <v>5849</v>
      </c>
    </row>
    <row r="3682" spans="3:3" x14ac:dyDescent="0.55000000000000004">
      <c r="C3682" t="s">
        <v>5879</v>
      </c>
    </row>
    <row r="3683" spans="3:3" x14ac:dyDescent="0.55000000000000004">
      <c r="C3683" t="s">
        <v>5849</v>
      </c>
    </row>
    <row r="3684" spans="3:3" x14ac:dyDescent="0.55000000000000004">
      <c r="C3684" t="s">
        <v>5880</v>
      </c>
    </row>
    <row r="3685" spans="3:3" x14ac:dyDescent="0.55000000000000004">
      <c r="C3685" t="s">
        <v>5849</v>
      </c>
    </row>
    <row r="3686" spans="3:3" x14ac:dyDescent="0.55000000000000004">
      <c r="C3686" t="s">
        <v>5881</v>
      </c>
    </row>
    <row r="3687" spans="3:3" x14ac:dyDescent="0.55000000000000004">
      <c r="C3687" t="s">
        <v>5849</v>
      </c>
    </row>
    <row r="3688" spans="3:3" x14ac:dyDescent="0.55000000000000004">
      <c r="C3688" t="s">
        <v>5882</v>
      </c>
    </row>
    <row r="3689" spans="3:3" x14ac:dyDescent="0.55000000000000004">
      <c r="C3689" t="s">
        <v>5849</v>
      </c>
    </row>
    <row r="3690" spans="3:3" x14ac:dyDescent="0.55000000000000004">
      <c r="C3690" t="s">
        <v>5883</v>
      </c>
    </row>
    <row r="3691" spans="3:3" x14ac:dyDescent="0.55000000000000004">
      <c r="C3691" t="s">
        <v>5849</v>
      </c>
    </row>
    <row r="3692" spans="3:3" x14ac:dyDescent="0.55000000000000004">
      <c r="C3692" t="s">
        <v>5884</v>
      </c>
    </row>
    <row r="3693" spans="3:3" x14ac:dyDescent="0.55000000000000004">
      <c r="C3693" t="s">
        <v>5849</v>
      </c>
    </row>
    <row r="3694" spans="3:3" x14ac:dyDescent="0.55000000000000004">
      <c r="C3694" t="s">
        <v>5885</v>
      </c>
    </row>
    <row r="3695" spans="3:3" x14ac:dyDescent="0.55000000000000004">
      <c r="C3695" t="s">
        <v>5849</v>
      </c>
    </row>
    <row r="3696" spans="3:3" x14ac:dyDescent="0.55000000000000004">
      <c r="C3696" t="s">
        <v>5886</v>
      </c>
    </row>
    <row r="3697" spans="3:3" x14ac:dyDescent="0.55000000000000004">
      <c r="C3697" t="s">
        <v>5849</v>
      </c>
    </row>
    <row r="3698" spans="3:3" x14ac:dyDescent="0.55000000000000004">
      <c r="C3698" t="s">
        <v>5887</v>
      </c>
    </row>
    <row r="3699" spans="3:3" x14ac:dyDescent="0.55000000000000004">
      <c r="C3699" t="s">
        <v>5849</v>
      </c>
    </row>
    <row r="3700" spans="3:3" x14ac:dyDescent="0.55000000000000004">
      <c r="C3700" t="s">
        <v>5888</v>
      </c>
    </row>
    <row r="3701" spans="3:3" x14ac:dyDescent="0.55000000000000004">
      <c r="C3701" t="s">
        <v>5849</v>
      </c>
    </row>
    <row r="3702" spans="3:3" x14ac:dyDescent="0.55000000000000004">
      <c r="C3702" t="s">
        <v>5889</v>
      </c>
    </row>
    <row r="3703" spans="3:3" x14ac:dyDescent="0.55000000000000004">
      <c r="C3703" t="s">
        <v>5849</v>
      </c>
    </row>
    <row r="3704" spans="3:3" x14ac:dyDescent="0.55000000000000004">
      <c r="C3704" t="s">
        <v>5890</v>
      </c>
    </row>
    <row r="3705" spans="3:3" x14ac:dyDescent="0.55000000000000004">
      <c r="C3705" t="s">
        <v>5849</v>
      </c>
    </row>
    <row r="3706" spans="3:3" x14ac:dyDescent="0.55000000000000004">
      <c r="C3706" t="s">
        <v>5891</v>
      </c>
    </row>
    <row r="3707" spans="3:3" x14ac:dyDescent="0.55000000000000004">
      <c r="C3707" t="s">
        <v>5849</v>
      </c>
    </row>
    <row r="3708" spans="3:3" x14ac:dyDescent="0.55000000000000004">
      <c r="C3708" t="s">
        <v>5892</v>
      </c>
    </row>
    <row r="3709" spans="3:3" x14ac:dyDescent="0.55000000000000004">
      <c r="C3709" t="s">
        <v>5849</v>
      </c>
    </row>
    <row r="3710" spans="3:3" x14ac:dyDescent="0.55000000000000004">
      <c r="C3710" t="s">
        <v>5893</v>
      </c>
    </row>
    <row r="3711" spans="3:3" x14ac:dyDescent="0.55000000000000004">
      <c r="C3711" t="s">
        <v>5849</v>
      </c>
    </row>
    <row r="3712" spans="3:3" x14ac:dyDescent="0.55000000000000004">
      <c r="C3712" t="s">
        <v>5894</v>
      </c>
    </row>
    <row r="3713" spans="3:3" x14ac:dyDescent="0.55000000000000004">
      <c r="C3713" t="s">
        <v>5849</v>
      </c>
    </row>
    <row r="3714" spans="3:3" x14ac:dyDescent="0.55000000000000004">
      <c r="C3714" t="s">
        <v>5895</v>
      </c>
    </row>
    <row r="3715" spans="3:3" x14ac:dyDescent="0.55000000000000004">
      <c r="C3715" t="s">
        <v>5849</v>
      </c>
    </row>
    <row r="3716" spans="3:3" x14ac:dyDescent="0.55000000000000004">
      <c r="C3716" t="s">
        <v>5896</v>
      </c>
    </row>
    <row r="3717" spans="3:3" x14ac:dyDescent="0.55000000000000004">
      <c r="C3717" t="s">
        <v>5849</v>
      </c>
    </row>
    <row r="3718" spans="3:3" x14ac:dyDescent="0.55000000000000004">
      <c r="C3718" t="s">
        <v>5897</v>
      </c>
    </row>
    <row r="3719" spans="3:3" x14ac:dyDescent="0.55000000000000004">
      <c r="C3719" t="s">
        <v>5849</v>
      </c>
    </row>
    <row r="3720" spans="3:3" x14ac:dyDescent="0.55000000000000004">
      <c r="C3720" t="s">
        <v>5898</v>
      </c>
    </row>
    <row r="3721" spans="3:3" x14ac:dyDescent="0.55000000000000004">
      <c r="C3721" t="s">
        <v>5849</v>
      </c>
    </row>
    <row r="3722" spans="3:3" x14ac:dyDescent="0.55000000000000004">
      <c r="C3722" t="s">
        <v>5899</v>
      </c>
    </row>
    <row r="3723" spans="3:3" x14ac:dyDescent="0.55000000000000004">
      <c r="C3723" t="s">
        <v>5849</v>
      </c>
    </row>
    <row r="3724" spans="3:3" x14ac:dyDescent="0.55000000000000004">
      <c r="C3724" t="s">
        <v>5900</v>
      </c>
    </row>
    <row r="3725" spans="3:3" x14ac:dyDescent="0.55000000000000004">
      <c r="C3725" t="s">
        <v>5849</v>
      </c>
    </row>
    <row r="3726" spans="3:3" x14ac:dyDescent="0.55000000000000004">
      <c r="C3726" t="s">
        <v>5901</v>
      </c>
    </row>
    <row r="3727" spans="3:3" x14ac:dyDescent="0.55000000000000004">
      <c r="C3727" t="s">
        <v>5849</v>
      </c>
    </row>
    <row r="3728" spans="3:3" x14ac:dyDescent="0.55000000000000004">
      <c r="C3728" t="s">
        <v>5902</v>
      </c>
    </row>
    <row r="3729" spans="3:3" x14ac:dyDescent="0.55000000000000004">
      <c r="C3729" t="s">
        <v>5849</v>
      </c>
    </row>
    <row r="3730" spans="3:3" x14ac:dyDescent="0.55000000000000004">
      <c r="C3730" t="s">
        <v>5903</v>
      </c>
    </row>
    <row r="3731" spans="3:3" x14ac:dyDescent="0.55000000000000004">
      <c r="C3731" t="s">
        <v>5849</v>
      </c>
    </row>
    <row r="3732" spans="3:3" x14ac:dyDescent="0.55000000000000004">
      <c r="C3732" t="s">
        <v>5904</v>
      </c>
    </row>
    <row r="3733" spans="3:3" x14ac:dyDescent="0.55000000000000004">
      <c r="C3733" t="s">
        <v>5849</v>
      </c>
    </row>
    <row r="3734" spans="3:3" x14ac:dyDescent="0.55000000000000004">
      <c r="C3734" t="s">
        <v>5905</v>
      </c>
    </row>
    <row r="3735" spans="3:3" x14ac:dyDescent="0.55000000000000004">
      <c r="C3735" t="s">
        <v>5849</v>
      </c>
    </row>
    <row r="3736" spans="3:3" x14ac:dyDescent="0.55000000000000004">
      <c r="C3736" t="s">
        <v>5906</v>
      </c>
    </row>
    <row r="3737" spans="3:3" x14ac:dyDescent="0.55000000000000004">
      <c r="C3737" t="s">
        <v>5849</v>
      </c>
    </row>
    <row r="3738" spans="3:3" x14ac:dyDescent="0.55000000000000004">
      <c r="C3738" t="s">
        <v>5907</v>
      </c>
    </row>
    <row r="3739" spans="3:3" x14ac:dyDescent="0.55000000000000004">
      <c r="C3739" t="s">
        <v>5849</v>
      </c>
    </row>
    <row r="3740" spans="3:3" x14ac:dyDescent="0.55000000000000004">
      <c r="C3740" t="s">
        <v>5908</v>
      </c>
    </row>
    <row r="3741" spans="3:3" x14ac:dyDescent="0.55000000000000004">
      <c r="C3741" t="s">
        <v>5849</v>
      </c>
    </row>
    <row r="3742" spans="3:3" x14ac:dyDescent="0.55000000000000004">
      <c r="C3742" t="s">
        <v>5909</v>
      </c>
    </row>
    <row r="3743" spans="3:3" x14ac:dyDescent="0.55000000000000004">
      <c r="C3743" t="s">
        <v>5849</v>
      </c>
    </row>
    <row r="3744" spans="3:3" x14ac:dyDescent="0.55000000000000004">
      <c r="C3744" t="s">
        <v>5910</v>
      </c>
    </row>
    <row r="3745" spans="3:3" x14ac:dyDescent="0.55000000000000004">
      <c r="C3745" t="s">
        <v>5849</v>
      </c>
    </row>
    <row r="3746" spans="3:3" x14ac:dyDescent="0.55000000000000004">
      <c r="C3746" t="s">
        <v>5911</v>
      </c>
    </row>
    <row r="3747" spans="3:3" x14ac:dyDescent="0.55000000000000004">
      <c r="C3747" t="s">
        <v>5849</v>
      </c>
    </row>
    <row r="3748" spans="3:3" x14ac:dyDescent="0.55000000000000004">
      <c r="C3748" t="s">
        <v>5912</v>
      </c>
    </row>
    <row r="3749" spans="3:3" x14ac:dyDescent="0.55000000000000004">
      <c r="C3749" t="s">
        <v>5849</v>
      </c>
    </row>
    <row r="3750" spans="3:3" x14ac:dyDescent="0.55000000000000004">
      <c r="C3750" t="s">
        <v>5913</v>
      </c>
    </row>
    <row r="3751" spans="3:3" x14ac:dyDescent="0.55000000000000004">
      <c r="C3751" t="s">
        <v>5849</v>
      </c>
    </row>
    <row r="3752" spans="3:3" x14ac:dyDescent="0.55000000000000004">
      <c r="C3752" t="s">
        <v>5914</v>
      </c>
    </row>
    <row r="3753" spans="3:3" x14ac:dyDescent="0.55000000000000004">
      <c r="C3753" t="s">
        <v>5849</v>
      </c>
    </row>
    <row r="3754" spans="3:3" x14ac:dyDescent="0.55000000000000004">
      <c r="C3754" t="s">
        <v>5915</v>
      </c>
    </row>
    <row r="3755" spans="3:3" x14ac:dyDescent="0.55000000000000004">
      <c r="C3755" t="s">
        <v>5849</v>
      </c>
    </row>
    <row r="3756" spans="3:3" x14ac:dyDescent="0.55000000000000004">
      <c r="C3756" t="s">
        <v>5916</v>
      </c>
    </row>
    <row r="3757" spans="3:3" x14ac:dyDescent="0.55000000000000004">
      <c r="C3757" t="s">
        <v>5849</v>
      </c>
    </row>
    <row r="3758" spans="3:3" x14ac:dyDescent="0.55000000000000004">
      <c r="C3758" t="s">
        <v>5917</v>
      </c>
    </row>
    <row r="3759" spans="3:3" x14ac:dyDescent="0.55000000000000004">
      <c r="C3759" t="s">
        <v>5849</v>
      </c>
    </row>
    <row r="3760" spans="3:3" x14ac:dyDescent="0.55000000000000004">
      <c r="C3760" t="s">
        <v>5918</v>
      </c>
    </row>
    <row r="3761" spans="3:3" x14ac:dyDescent="0.55000000000000004">
      <c r="C3761" t="s">
        <v>46</v>
      </c>
    </row>
    <row r="3762" spans="3:3" x14ac:dyDescent="0.55000000000000004">
      <c r="C3762" t="s">
        <v>5919</v>
      </c>
    </row>
    <row r="3763" spans="3:3" x14ac:dyDescent="0.55000000000000004">
      <c r="C3763" t="s">
        <v>5849</v>
      </c>
    </row>
    <row r="3764" spans="3:3" x14ac:dyDescent="0.55000000000000004">
      <c r="C3764" t="s">
        <v>5920</v>
      </c>
    </row>
    <row r="3765" spans="3:3" x14ac:dyDescent="0.55000000000000004">
      <c r="C3765" t="s">
        <v>5849</v>
      </c>
    </row>
    <row r="3766" spans="3:3" x14ac:dyDescent="0.55000000000000004">
      <c r="C3766" t="s">
        <v>5921</v>
      </c>
    </row>
    <row r="3767" spans="3:3" x14ac:dyDescent="0.55000000000000004">
      <c r="C3767" t="s">
        <v>5849</v>
      </c>
    </row>
    <row r="3768" spans="3:3" x14ac:dyDescent="0.55000000000000004">
      <c r="C3768" t="s">
        <v>5922</v>
      </c>
    </row>
    <row r="3769" spans="3:3" x14ac:dyDescent="0.55000000000000004">
      <c r="C3769" t="s">
        <v>5849</v>
      </c>
    </row>
    <row r="3770" spans="3:3" x14ac:dyDescent="0.55000000000000004">
      <c r="C3770" t="s">
        <v>5923</v>
      </c>
    </row>
    <row r="3771" spans="3:3" x14ac:dyDescent="0.55000000000000004">
      <c r="C3771" t="s">
        <v>5849</v>
      </c>
    </row>
    <row r="3772" spans="3:3" x14ac:dyDescent="0.55000000000000004">
      <c r="C3772" t="s">
        <v>5924</v>
      </c>
    </row>
    <row r="3773" spans="3:3" x14ac:dyDescent="0.55000000000000004">
      <c r="C3773" t="s">
        <v>5849</v>
      </c>
    </row>
    <row r="3774" spans="3:3" x14ac:dyDescent="0.55000000000000004">
      <c r="C3774" t="s">
        <v>5925</v>
      </c>
    </row>
    <row r="3775" spans="3:3" x14ac:dyDescent="0.55000000000000004">
      <c r="C3775" t="s">
        <v>5849</v>
      </c>
    </row>
    <row r="3776" spans="3:3" x14ac:dyDescent="0.55000000000000004">
      <c r="C3776" t="s">
        <v>5926</v>
      </c>
    </row>
    <row r="3777" spans="3:3" x14ac:dyDescent="0.55000000000000004">
      <c r="C3777" t="s">
        <v>5849</v>
      </c>
    </row>
    <row r="3778" spans="3:3" x14ac:dyDescent="0.55000000000000004">
      <c r="C3778" t="s">
        <v>5927</v>
      </c>
    </row>
    <row r="3779" spans="3:3" x14ac:dyDescent="0.55000000000000004">
      <c r="C3779" t="s">
        <v>5849</v>
      </c>
    </row>
    <row r="3780" spans="3:3" x14ac:dyDescent="0.55000000000000004">
      <c r="C3780" t="s">
        <v>5928</v>
      </c>
    </row>
    <row r="3781" spans="3:3" x14ac:dyDescent="0.55000000000000004">
      <c r="C3781" t="s">
        <v>5849</v>
      </c>
    </row>
    <row r="3782" spans="3:3" x14ac:dyDescent="0.55000000000000004">
      <c r="C3782" t="s">
        <v>5929</v>
      </c>
    </row>
    <row r="3783" spans="3:3" x14ac:dyDescent="0.55000000000000004">
      <c r="C3783" t="s">
        <v>5849</v>
      </c>
    </row>
    <row r="3784" spans="3:3" x14ac:dyDescent="0.55000000000000004">
      <c r="C3784" t="s">
        <v>5930</v>
      </c>
    </row>
    <row r="3785" spans="3:3" x14ac:dyDescent="0.55000000000000004">
      <c r="C3785" t="s">
        <v>46</v>
      </c>
    </row>
    <row r="3786" spans="3:3" x14ac:dyDescent="0.55000000000000004">
      <c r="C3786" t="s">
        <v>5931</v>
      </c>
    </row>
    <row r="3787" spans="3:3" x14ac:dyDescent="0.55000000000000004">
      <c r="C3787" t="s">
        <v>5849</v>
      </c>
    </row>
    <row r="3788" spans="3:3" x14ac:dyDescent="0.55000000000000004">
      <c r="C3788" t="s">
        <v>5932</v>
      </c>
    </row>
    <row r="3789" spans="3:3" x14ac:dyDescent="0.55000000000000004">
      <c r="C3789" t="s">
        <v>5849</v>
      </c>
    </row>
    <row r="3790" spans="3:3" x14ac:dyDescent="0.55000000000000004">
      <c r="C3790" t="s">
        <v>5933</v>
      </c>
    </row>
    <row r="3791" spans="3:3" x14ac:dyDescent="0.55000000000000004">
      <c r="C3791" t="s">
        <v>5849</v>
      </c>
    </row>
    <row r="3792" spans="3:3" x14ac:dyDescent="0.55000000000000004">
      <c r="C3792" t="s">
        <v>5934</v>
      </c>
    </row>
    <row r="3793" spans="3:3" x14ac:dyDescent="0.55000000000000004">
      <c r="C3793" t="s">
        <v>46</v>
      </c>
    </row>
    <row r="3794" spans="3:3" x14ac:dyDescent="0.55000000000000004">
      <c r="C3794" t="s">
        <v>5935</v>
      </c>
    </row>
    <row r="3795" spans="3:3" x14ac:dyDescent="0.55000000000000004">
      <c r="C3795" t="s">
        <v>5849</v>
      </c>
    </row>
    <row r="3796" spans="3:3" x14ac:dyDescent="0.55000000000000004">
      <c r="C3796" t="s">
        <v>5936</v>
      </c>
    </row>
    <row r="3797" spans="3:3" x14ac:dyDescent="0.55000000000000004">
      <c r="C3797" t="s">
        <v>5849</v>
      </c>
    </row>
    <row r="3798" spans="3:3" x14ac:dyDescent="0.55000000000000004">
      <c r="C3798" t="s">
        <v>5937</v>
      </c>
    </row>
    <row r="3799" spans="3:3" x14ac:dyDescent="0.55000000000000004">
      <c r="C3799" t="s">
        <v>5849</v>
      </c>
    </row>
    <row r="3800" spans="3:3" x14ac:dyDescent="0.55000000000000004">
      <c r="C3800" t="s">
        <v>5938</v>
      </c>
    </row>
    <row r="3801" spans="3:3" x14ac:dyDescent="0.55000000000000004">
      <c r="C3801" t="s">
        <v>5849</v>
      </c>
    </row>
    <row r="3802" spans="3:3" x14ac:dyDescent="0.55000000000000004">
      <c r="C3802" t="s">
        <v>5939</v>
      </c>
    </row>
    <row r="3803" spans="3:3" x14ac:dyDescent="0.55000000000000004">
      <c r="C3803" t="s">
        <v>5849</v>
      </c>
    </row>
    <row r="3804" spans="3:3" x14ac:dyDescent="0.55000000000000004">
      <c r="C3804" t="s">
        <v>5940</v>
      </c>
    </row>
    <row r="3805" spans="3:3" x14ac:dyDescent="0.55000000000000004">
      <c r="C3805" t="s">
        <v>46</v>
      </c>
    </row>
    <row r="3806" spans="3:3" x14ac:dyDescent="0.55000000000000004">
      <c r="C3806" t="s">
        <v>5941</v>
      </c>
    </row>
    <row r="3807" spans="3:3" x14ac:dyDescent="0.55000000000000004">
      <c r="C3807" t="s">
        <v>5849</v>
      </c>
    </row>
    <row r="3808" spans="3:3" x14ac:dyDescent="0.55000000000000004">
      <c r="C3808" t="s">
        <v>5942</v>
      </c>
    </row>
    <row r="3809" spans="3:3" x14ac:dyDescent="0.55000000000000004">
      <c r="C3809" t="s">
        <v>5849</v>
      </c>
    </row>
    <row r="3810" spans="3:3" x14ac:dyDescent="0.55000000000000004">
      <c r="C3810" t="s">
        <v>5943</v>
      </c>
    </row>
    <row r="3811" spans="3:3" x14ac:dyDescent="0.55000000000000004">
      <c r="C3811" t="s">
        <v>5849</v>
      </c>
    </row>
    <row r="3812" spans="3:3" x14ac:dyDescent="0.55000000000000004">
      <c r="C3812" t="s">
        <v>5944</v>
      </c>
    </row>
    <row r="3813" spans="3:3" x14ac:dyDescent="0.55000000000000004">
      <c r="C3813" t="s">
        <v>5849</v>
      </c>
    </row>
    <row r="3814" spans="3:3" x14ac:dyDescent="0.55000000000000004">
      <c r="C3814" t="s">
        <v>5945</v>
      </c>
    </row>
    <row r="3815" spans="3:3" x14ac:dyDescent="0.55000000000000004">
      <c r="C3815" t="s">
        <v>5849</v>
      </c>
    </row>
    <row r="3816" spans="3:3" x14ac:dyDescent="0.55000000000000004">
      <c r="C3816" t="s">
        <v>5946</v>
      </c>
    </row>
    <row r="3817" spans="3:3" x14ac:dyDescent="0.55000000000000004">
      <c r="C3817" t="s">
        <v>5849</v>
      </c>
    </row>
    <row r="3818" spans="3:3" x14ac:dyDescent="0.55000000000000004">
      <c r="C3818" t="s">
        <v>5947</v>
      </c>
    </row>
    <row r="3819" spans="3:3" x14ac:dyDescent="0.55000000000000004">
      <c r="C3819" t="s">
        <v>5849</v>
      </c>
    </row>
    <row r="3820" spans="3:3" x14ac:dyDescent="0.55000000000000004">
      <c r="C3820" t="s">
        <v>5948</v>
      </c>
    </row>
    <row r="3821" spans="3:3" x14ac:dyDescent="0.55000000000000004">
      <c r="C3821" t="s">
        <v>5849</v>
      </c>
    </row>
    <row r="3822" spans="3:3" x14ac:dyDescent="0.55000000000000004">
      <c r="C3822" t="s">
        <v>5949</v>
      </c>
    </row>
    <row r="3823" spans="3:3" x14ac:dyDescent="0.55000000000000004">
      <c r="C3823" t="s">
        <v>5849</v>
      </c>
    </row>
    <row r="3824" spans="3:3" x14ac:dyDescent="0.55000000000000004">
      <c r="C3824" t="s">
        <v>5950</v>
      </c>
    </row>
    <row r="3825" spans="3:3" x14ac:dyDescent="0.55000000000000004">
      <c r="C3825" t="s">
        <v>46</v>
      </c>
    </row>
    <row r="3826" spans="3:3" x14ac:dyDescent="0.55000000000000004">
      <c r="C3826" t="s">
        <v>5951</v>
      </c>
    </row>
    <row r="3827" spans="3:3" x14ac:dyDescent="0.55000000000000004">
      <c r="C3827" t="s">
        <v>5849</v>
      </c>
    </row>
    <row r="3828" spans="3:3" x14ac:dyDescent="0.55000000000000004">
      <c r="C3828" t="s">
        <v>5952</v>
      </c>
    </row>
    <row r="3829" spans="3:3" x14ac:dyDescent="0.55000000000000004">
      <c r="C3829" t="s">
        <v>5849</v>
      </c>
    </row>
    <row r="3830" spans="3:3" x14ac:dyDescent="0.55000000000000004">
      <c r="C3830" t="s">
        <v>5953</v>
      </c>
    </row>
    <row r="3831" spans="3:3" x14ac:dyDescent="0.55000000000000004">
      <c r="C3831" t="s">
        <v>5849</v>
      </c>
    </row>
    <row r="3832" spans="3:3" x14ac:dyDescent="0.55000000000000004">
      <c r="C3832" t="s">
        <v>5954</v>
      </c>
    </row>
    <row r="3833" spans="3:3" x14ac:dyDescent="0.55000000000000004">
      <c r="C3833" t="s">
        <v>5849</v>
      </c>
    </row>
    <row r="3834" spans="3:3" x14ac:dyDescent="0.55000000000000004">
      <c r="C3834" t="s">
        <v>5955</v>
      </c>
    </row>
    <row r="3835" spans="3:3" x14ac:dyDescent="0.55000000000000004">
      <c r="C3835" t="s">
        <v>5849</v>
      </c>
    </row>
    <row r="3836" spans="3:3" x14ac:dyDescent="0.55000000000000004">
      <c r="C3836" t="s">
        <v>5956</v>
      </c>
    </row>
    <row r="3837" spans="3:3" x14ac:dyDescent="0.55000000000000004">
      <c r="C3837" t="s">
        <v>5849</v>
      </c>
    </row>
    <row r="3838" spans="3:3" x14ac:dyDescent="0.55000000000000004">
      <c r="C3838" t="s">
        <v>5957</v>
      </c>
    </row>
    <row r="3839" spans="3:3" x14ac:dyDescent="0.55000000000000004">
      <c r="C3839" t="s">
        <v>5849</v>
      </c>
    </row>
    <row r="3840" spans="3:3" x14ac:dyDescent="0.55000000000000004">
      <c r="C3840" t="s">
        <v>5958</v>
      </c>
    </row>
    <row r="3841" spans="3:3" x14ac:dyDescent="0.55000000000000004">
      <c r="C3841" t="s">
        <v>5849</v>
      </c>
    </row>
    <row r="3842" spans="3:3" x14ac:dyDescent="0.55000000000000004">
      <c r="C3842" t="s">
        <v>5959</v>
      </c>
    </row>
    <row r="3843" spans="3:3" x14ac:dyDescent="0.55000000000000004">
      <c r="C3843" t="s">
        <v>5849</v>
      </c>
    </row>
    <row r="3844" spans="3:3" x14ac:dyDescent="0.55000000000000004">
      <c r="C3844" t="s">
        <v>5960</v>
      </c>
    </row>
    <row r="3845" spans="3:3" x14ac:dyDescent="0.55000000000000004">
      <c r="C3845" t="s">
        <v>5849</v>
      </c>
    </row>
    <row r="3846" spans="3:3" x14ac:dyDescent="0.55000000000000004">
      <c r="C3846" t="s">
        <v>5961</v>
      </c>
    </row>
    <row r="3847" spans="3:3" x14ac:dyDescent="0.55000000000000004">
      <c r="C3847" t="s">
        <v>5849</v>
      </c>
    </row>
    <row r="3848" spans="3:3" x14ac:dyDescent="0.55000000000000004">
      <c r="C3848" t="s">
        <v>5962</v>
      </c>
    </row>
    <row r="3849" spans="3:3" x14ac:dyDescent="0.55000000000000004">
      <c r="C3849" t="s">
        <v>5849</v>
      </c>
    </row>
    <row r="3850" spans="3:3" x14ac:dyDescent="0.55000000000000004">
      <c r="C3850" t="s">
        <v>5963</v>
      </c>
    </row>
    <row r="3851" spans="3:3" x14ac:dyDescent="0.55000000000000004">
      <c r="C3851" t="s">
        <v>5849</v>
      </c>
    </row>
    <row r="3852" spans="3:3" x14ac:dyDescent="0.55000000000000004">
      <c r="C3852" t="s">
        <v>5964</v>
      </c>
    </row>
    <row r="3853" spans="3:3" x14ac:dyDescent="0.55000000000000004">
      <c r="C3853" t="s">
        <v>5849</v>
      </c>
    </row>
    <row r="3854" spans="3:3" x14ac:dyDescent="0.55000000000000004">
      <c r="C3854" t="s">
        <v>5965</v>
      </c>
    </row>
    <row r="3855" spans="3:3" x14ac:dyDescent="0.55000000000000004">
      <c r="C3855" t="s">
        <v>46</v>
      </c>
    </row>
    <row r="3856" spans="3:3" x14ac:dyDescent="0.55000000000000004">
      <c r="C3856" t="s">
        <v>5966</v>
      </c>
    </row>
    <row r="3857" spans="3:3" x14ac:dyDescent="0.55000000000000004">
      <c r="C3857" t="s">
        <v>5849</v>
      </c>
    </row>
    <row r="3858" spans="3:3" x14ac:dyDescent="0.55000000000000004">
      <c r="C3858" t="s">
        <v>5967</v>
      </c>
    </row>
    <row r="3859" spans="3:3" x14ac:dyDescent="0.55000000000000004">
      <c r="C3859" t="s">
        <v>5849</v>
      </c>
    </row>
    <row r="3860" spans="3:3" x14ac:dyDescent="0.55000000000000004">
      <c r="C3860" t="s">
        <v>5968</v>
      </c>
    </row>
    <row r="3861" spans="3:3" x14ac:dyDescent="0.55000000000000004">
      <c r="C3861" t="s">
        <v>5849</v>
      </c>
    </row>
    <row r="3862" spans="3:3" x14ac:dyDescent="0.55000000000000004">
      <c r="C3862" t="s">
        <v>5969</v>
      </c>
    </row>
    <row r="3863" spans="3:3" x14ac:dyDescent="0.55000000000000004">
      <c r="C3863" t="s">
        <v>5849</v>
      </c>
    </row>
    <row r="3864" spans="3:3" x14ac:dyDescent="0.55000000000000004">
      <c r="C3864" t="s">
        <v>5970</v>
      </c>
    </row>
    <row r="3865" spans="3:3" x14ac:dyDescent="0.55000000000000004">
      <c r="C3865" t="s">
        <v>5849</v>
      </c>
    </row>
    <row r="3866" spans="3:3" x14ac:dyDescent="0.55000000000000004">
      <c r="C3866" t="s">
        <v>5971</v>
      </c>
    </row>
    <row r="3867" spans="3:3" x14ac:dyDescent="0.55000000000000004">
      <c r="C3867" t="s">
        <v>5849</v>
      </c>
    </row>
    <row r="3868" spans="3:3" x14ac:dyDescent="0.55000000000000004">
      <c r="C3868" t="s">
        <v>5972</v>
      </c>
    </row>
    <row r="3869" spans="3:3" x14ac:dyDescent="0.55000000000000004">
      <c r="C3869" t="s">
        <v>46</v>
      </c>
    </row>
    <row r="3870" spans="3:3" x14ac:dyDescent="0.55000000000000004">
      <c r="C3870" t="s">
        <v>5973</v>
      </c>
    </row>
    <row r="3871" spans="3:3" x14ac:dyDescent="0.55000000000000004">
      <c r="C3871" t="s">
        <v>46</v>
      </c>
    </row>
    <row r="3872" spans="3:3" x14ac:dyDescent="0.55000000000000004">
      <c r="C3872" t="s">
        <v>5974</v>
      </c>
    </row>
    <row r="3873" spans="3:3" x14ac:dyDescent="0.55000000000000004">
      <c r="C3873" t="s">
        <v>5849</v>
      </c>
    </row>
    <row r="3874" spans="3:3" x14ac:dyDescent="0.55000000000000004">
      <c r="C3874" t="s">
        <v>5975</v>
      </c>
    </row>
    <row r="3875" spans="3:3" x14ac:dyDescent="0.55000000000000004">
      <c r="C3875" t="s">
        <v>5849</v>
      </c>
    </row>
    <row r="3876" spans="3:3" x14ac:dyDescent="0.55000000000000004">
      <c r="C3876" t="s">
        <v>5976</v>
      </c>
    </row>
    <row r="3877" spans="3:3" x14ac:dyDescent="0.55000000000000004">
      <c r="C3877" t="s">
        <v>5849</v>
      </c>
    </row>
    <row r="3878" spans="3:3" x14ac:dyDescent="0.55000000000000004">
      <c r="C3878" t="s">
        <v>5977</v>
      </c>
    </row>
    <row r="3879" spans="3:3" x14ac:dyDescent="0.55000000000000004">
      <c r="C3879" t="s">
        <v>5849</v>
      </c>
    </row>
    <row r="3880" spans="3:3" x14ac:dyDescent="0.55000000000000004">
      <c r="C3880" t="s">
        <v>5978</v>
      </c>
    </row>
    <row r="3881" spans="3:3" x14ac:dyDescent="0.55000000000000004">
      <c r="C3881" t="s">
        <v>5849</v>
      </c>
    </row>
    <row r="3882" spans="3:3" x14ac:dyDescent="0.55000000000000004">
      <c r="C3882" t="s">
        <v>5979</v>
      </c>
    </row>
    <row r="3883" spans="3:3" x14ac:dyDescent="0.55000000000000004">
      <c r="C3883" t="s">
        <v>46</v>
      </c>
    </row>
    <row r="3884" spans="3:3" x14ac:dyDescent="0.55000000000000004">
      <c r="C3884" t="s">
        <v>5980</v>
      </c>
    </row>
    <row r="3885" spans="3:3" x14ac:dyDescent="0.55000000000000004">
      <c r="C3885" t="s">
        <v>5849</v>
      </c>
    </row>
    <row r="3886" spans="3:3" x14ac:dyDescent="0.55000000000000004">
      <c r="C3886" t="s">
        <v>5981</v>
      </c>
    </row>
    <row r="3887" spans="3:3" x14ac:dyDescent="0.55000000000000004">
      <c r="C3887" t="s">
        <v>46</v>
      </c>
    </row>
    <row r="3888" spans="3:3" x14ac:dyDescent="0.55000000000000004">
      <c r="C3888" t="s">
        <v>5982</v>
      </c>
    </row>
    <row r="3889" spans="3:3" x14ac:dyDescent="0.55000000000000004">
      <c r="C3889" t="s">
        <v>46</v>
      </c>
    </row>
    <row r="3890" spans="3:3" x14ac:dyDescent="0.55000000000000004">
      <c r="C3890" t="s">
        <v>5983</v>
      </c>
    </row>
    <row r="3891" spans="3:3" x14ac:dyDescent="0.55000000000000004">
      <c r="C3891" t="s">
        <v>5849</v>
      </c>
    </row>
    <row r="3892" spans="3:3" x14ac:dyDescent="0.55000000000000004">
      <c r="C3892" t="s">
        <v>5984</v>
      </c>
    </row>
    <row r="3893" spans="3:3" x14ac:dyDescent="0.55000000000000004">
      <c r="C3893" t="s">
        <v>5849</v>
      </c>
    </row>
    <row r="3894" spans="3:3" x14ac:dyDescent="0.55000000000000004">
      <c r="C3894" t="s">
        <v>5985</v>
      </c>
    </row>
    <row r="3895" spans="3:3" x14ac:dyDescent="0.55000000000000004">
      <c r="C3895" t="s">
        <v>5849</v>
      </c>
    </row>
    <row r="3896" spans="3:3" x14ac:dyDescent="0.55000000000000004">
      <c r="C3896" t="s">
        <v>5986</v>
      </c>
    </row>
    <row r="3897" spans="3:3" x14ac:dyDescent="0.55000000000000004">
      <c r="C3897" t="s">
        <v>46</v>
      </c>
    </row>
    <row r="3898" spans="3:3" x14ac:dyDescent="0.55000000000000004">
      <c r="C3898" t="s">
        <v>5987</v>
      </c>
    </row>
    <row r="3899" spans="3:3" x14ac:dyDescent="0.55000000000000004">
      <c r="C3899" t="s">
        <v>5849</v>
      </c>
    </row>
    <row r="3900" spans="3:3" x14ac:dyDescent="0.55000000000000004">
      <c r="C3900" t="s">
        <v>5988</v>
      </c>
    </row>
    <row r="3901" spans="3:3" x14ac:dyDescent="0.55000000000000004">
      <c r="C3901" t="s">
        <v>5849</v>
      </c>
    </row>
    <row r="3902" spans="3:3" x14ac:dyDescent="0.55000000000000004">
      <c r="C3902" t="s">
        <v>5989</v>
      </c>
    </row>
    <row r="3903" spans="3:3" x14ac:dyDescent="0.55000000000000004">
      <c r="C3903" t="s">
        <v>5849</v>
      </c>
    </row>
    <row r="3904" spans="3:3" x14ac:dyDescent="0.55000000000000004">
      <c r="C3904" t="s">
        <v>5990</v>
      </c>
    </row>
    <row r="3905" spans="3:3" x14ac:dyDescent="0.55000000000000004">
      <c r="C3905" t="s">
        <v>46</v>
      </c>
    </row>
    <row r="3906" spans="3:3" x14ac:dyDescent="0.55000000000000004">
      <c r="C3906" t="s">
        <v>5991</v>
      </c>
    </row>
    <row r="3907" spans="3:3" x14ac:dyDescent="0.55000000000000004">
      <c r="C3907" t="s">
        <v>5849</v>
      </c>
    </row>
    <row r="3908" spans="3:3" x14ac:dyDescent="0.55000000000000004">
      <c r="C3908" t="s">
        <v>5992</v>
      </c>
    </row>
    <row r="3909" spans="3:3" x14ac:dyDescent="0.55000000000000004">
      <c r="C3909" t="s">
        <v>5849</v>
      </c>
    </row>
    <row r="3910" spans="3:3" x14ac:dyDescent="0.55000000000000004">
      <c r="C3910" t="s">
        <v>5993</v>
      </c>
    </row>
    <row r="3911" spans="3:3" x14ac:dyDescent="0.55000000000000004">
      <c r="C3911" t="s">
        <v>5849</v>
      </c>
    </row>
    <row r="3912" spans="3:3" x14ac:dyDescent="0.55000000000000004">
      <c r="C3912" t="s">
        <v>5994</v>
      </c>
    </row>
    <row r="3913" spans="3:3" x14ac:dyDescent="0.55000000000000004">
      <c r="C3913" t="s">
        <v>5849</v>
      </c>
    </row>
    <row r="3914" spans="3:3" x14ac:dyDescent="0.55000000000000004">
      <c r="C3914" t="s">
        <v>5995</v>
      </c>
    </row>
    <row r="3915" spans="3:3" x14ac:dyDescent="0.55000000000000004">
      <c r="C3915" t="s">
        <v>5849</v>
      </c>
    </row>
    <row r="3916" spans="3:3" x14ac:dyDescent="0.55000000000000004">
      <c r="C3916" t="s">
        <v>5996</v>
      </c>
    </row>
    <row r="3917" spans="3:3" x14ac:dyDescent="0.55000000000000004">
      <c r="C3917" t="s">
        <v>5849</v>
      </c>
    </row>
    <row r="3918" spans="3:3" x14ac:dyDescent="0.55000000000000004">
      <c r="C3918" t="s">
        <v>5997</v>
      </c>
    </row>
    <row r="3919" spans="3:3" x14ac:dyDescent="0.55000000000000004">
      <c r="C3919" t="s">
        <v>5849</v>
      </c>
    </row>
    <row r="3920" spans="3:3" x14ac:dyDescent="0.55000000000000004">
      <c r="C3920" t="s">
        <v>5998</v>
      </c>
    </row>
    <row r="3921" spans="3:3" x14ac:dyDescent="0.55000000000000004">
      <c r="C3921" t="s">
        <v>46</v>
      </c>
    </row>
    <row r="3922" spans="3:3" x14ac:dyDescent="0.55000000000000004">
      <c r="C3922" t="s">
        <v>5999</v>
      </c>
    </row>
    <row r="3923" spans="3:3" x14ac:dyDescent="0.55000000000000004">
      <c r="C3923" t="s">
        <v>5849</v>
      </c>
    </row>
    <row r="3924" spans="3:3" x14ac:dyDescent="0.55000000000000004">
      <c r="C3924" t="s">
        <v>6000</v>
      </c>
    </row>
    <row r="3925" spans="3:3" x14ac:dyDescent="0.55000000000000004">
      <c r="C3925" t="s">
        <v>5849</v>
      </c>
    </row>
    <row r="3926" spans="3:3" x14ac:dyDescent="0.55000000000000004">
      <c r="C3926" t="s">
        <v>6001</v>
      </c>
    </row>
    <row r="3927" spans="3:3" x14ac:dyDescent="0.55000000000000004">
      <c r="C3927" t="s">
        <v>5849</v>
      </c>
    </row>
    <row r="3928" spans="3:3" x14ac:dyDescent="0.55000000000000004">
      <c r="C3928" t="s">
        <v>6002</v>
      </c>
    </row>
    <row r="3929" spans="3:3" x14ac:dyDescent="0.55000000000000004">
      <c r="C3929" t="s">
        <v>46</v>
      </c>
    </row>
    <row r="3930" spans="3:3" x14ac:dyDescent="0.55000000000000004">
      <c r="C3930" t="s">
        <v>6003</v>
      </c>
    </row>
    <row r="3931" spans="3:3" x14ac:dyDescent="0.55000000000000004">
      <c r="C3931" t="s">
        <v>5849</v>
      </c>
    </row>
    <row r="3932" spans="3:3" x14ac:dyDescent="0.55000000000000004">
      <c r="C3932" t="s">
        <v>6004</v>
      </c>
    </row>
    <row r="3933" spans="3:3" x14ac:dyDescent="0.55000000000000004">
      <c r="C3933" t="s">
        <v>5849</v>
      </c>
    </row>
    <row r="3934" spans="3:3" x14ac:dyDescent="0.55000000000000004">
      <c r="C3934" t="s">
        <v>6005</v>
      </c>
    </row>
    <row r="3935" spans="3:3" x14ac:dyDescent="0.55000000000000004">
      <c r="C3935" t="s">
        <v>5849</v>
      </c>
    </row>
    <row r="3936" spans="3:3" x14ac:dyDescent="0.55000000000000004">
      <c r="C3936" t="s">
        <v>6006</v>
      </c>
    </row>
    <row r="3937" spans="3:3" x14ac:dyDescent="0.55000000000000004">
      <c r="C3937" t="s">
        <v>46</v>
      </c>
    </row>
    <row r="3938" spans="3:3" x14ac:dyDescent="0.55000000000000004">
      <c r="C3938" t="s">
        <v>6007</v>
      </c>
    </row>
    <row r="3939" spans="3:3" x14ac:dyDescent="0.55000000000000004">
      <c r="C3939" t="s">
        <v>5849</v>
      </c>
    </row>
    <row r="3940" spans="3:3" x14ac:dyDescent="0.55000000000000004">
      <c r="C3940" t="s">
        <v>6008</v>
      </c>
    </row>
    <row r="3941" spans="3:3" x14ac:dyDescent="0.55000000000000004">
      <c r="C3941" t="s">
        <v>5849</v>
      </c>
    </row>
    <row r="3942" spans="3:3" x14ac:dyDescent="0.55000000000000004">
      <c r="C3942" t="s">
        <v>6009</v>
      </c>
    </row>
    <row r="3943" spans="3:3" x14ac:dyDescent="0.55000000000000004">
      <c r="C3943" t="s">
        <v>5849</v>
      </c>
    </row>
    <row r="3944" spans="3:3" x14ac:dyDescent="0.55000000000000004">
      <c r="C3944" t="s">
        <v>6010</v>
      </c>
    </row>
    <row r="3945" spans="3:3" x14ac:dyDescent="0.55000000000000004">
      <c r="C3945" t="s">
        <v>5849</v>
      </c>
    </row>
    <row r="3946" spans="3:3" x14ac:dyDescent="0.55000000000000004">
      <c r="C3946" t="s">
        <v>6011</v>
      </c>
    </row>
    <row r="3947" spans="3:3" x14ac:dyDescent="0.55000000000000004">
      <c r="C3947" t="s">
        <v>5849</v>
      </c>
    </row>
    <row r="3948" spans="3:3" x14ac:dyDescent="0.55000000000000004">
      <c r="C3948" t="s">
        <v>6012</v>
      </c>
    </row>
    <row r="3949" spans="3:3" x14ac:dyDescent="0.55000000000000004">
      <c r="C3949" t="s">
        <v>5849</v>
      </c>
    </row>
    <row r="3950" spans="3:3" x14ac:dyDescent="0.55000000000000004">
      <c r="C3950" t="s">
        <v>6013</v>
      </c>
    </row>
    <row r="3951" spans="3:3" x14ac:dyDescent="0.55000000000000004">
      <c r="C3951" t="s">
        <v>5849</v>
      </c>
    </row>
    <row r="3952" spans="3:3" x14ac:dyDescent="0.55000000000000004">
      <c r="C3952" t="s">
        <v>6014</v>
      </c>
    </row>
    <row r="3953" spans="3:3" x14ac:dyDescent="0.55000000000000004">
      <c r="C3953" t="s">
        <v>5849</v>
      </c>
    </row>
    <row r="3954" spans="3:3" x14ac:dyDescent="0.55000000000000004">
      <c r="C3954" t="s">
        <v>6015</v>
      </c>
    </row>
    <row r="3955" spans="3:3" x14ac:dyDescent="0.55000000000000004">
      <c r="C3955" t="s">
        <v>5849</v>
      </c>
    </row>
    <row r="3956" spans="3:3" x14ac:dyDescent="0.55000000000000004">
      <c r="C3956" t="s">
        <v>6016</v>
      </c>
    </row>
    <row r="3957" spans="3:3" x14ac:dyDescent="0.55000000000000004">
      <c r="C3957" t="s">
        <v>5849</v>
      </c>
    </row>
    <row r="3958" spans="3:3" x14ac:dyDescent="0.55000000000000004">
      <c r="C3958" t="s">
        <v>6017</v>
      </c>
    </row>
    <row r="3959" spans="3:3" x14ac:dyDescent="0.55000000000000004">
      <c r="C3959" t="s">
        <v>5849</v>
      </c>
    </row>
    <row r="3960" spans="3:3" x14ac:dyDescent="0.55000000000000004">
      <c r="C3960" t="s">
        <v>6018</v>
      </c>
    </row>
    <row r="3961" spans="3:3" x14ac:dyDescent="0.55000000000000004">
      <c r="C3961" t="s">
        <v>5849</v>
      </c>
    </row>
    <row r="3962" spans="3:3" x14ac:dyDescent="0.55000000000000004">
      <c r="C3962" t="s">
        <v>6019</v>
      </c>
    </row>
    <row r="3963" spans="3:3" x14ac:dyDescent="0.55000000000000004">
      <c r="C3963" t="s">
        <v>46</v>
      </c>
    </row>
    <row r="3964" spans="3:3" x14ac:dyDescent="0.55000000000000004">
      <c r="C3964" t="s">
        <v>6020</v>
      </c>
    </row>
    <row r="3965" spans="3:3" x14ac:dyDescent="0.55000000000000004">
      <c r="C3965" t="s">
        <v>5849</v>
      </c>
    </row>
    <row r="3966" spans="3:3" x14ac:dyDescent="0.55000000000000004">
      <c r="C3966" t="s">
        <v>6021</v>
      </c>
    </row>
    <row r="3967" spans="3:3" x14ac:dyDescent="0.55000000000000004">
      <c r="C3967" t="s">
        <v>5849</v>
      </c>
    </row>
    <row r="3968" spans="3:3" x14ac:dyDescent="0.55000000000000004">
      <c r="C3968" t="s">
        <v>6022</v>
      </c>
    </row>
    <row r="3969" spans="3:3" x14ac:dyDescent="0.55000000000000004">
      <c r="C3969" t="s">
        <v>5849</v>
      </c>
    </row>
    <row r="3970" spans="3:3" x14ac:dyDescent="0.55000000000000004">
      <c r="C3970" t="s">
        <v>6023</v>
      </c>
    </row>
    <row r="3971" spans="3:3" x14ac:dyDescent="0.55000000000000004">
      <c r="C3971" t="s">
        <v>5849</v>
      </c>
    </row>
    <row r="3972" spans="3:3" x14ac:dyDescent="0.55000000000000004">
      <c r="C3972" t="s">
        <v>6024</v>
      </c>
    </row>
    <row r="3973" spans="3:3" x14ac:dyDescent="0.55000000000000004">
      <c r="C3973" t="s">
        <v>5849</v>
      </c>
    </row>
    <row r="3974" spans="3:3" x14ac:dyDescent="0.55000000000000004">
      <c r="C3974" t="s">
        <v>6025</v>
      </c>
    </row>
    <row r="3975" spans="3:3" x14ac:dyDescent="0.55000000000000004">
      <c r="C3975" t="s">
        <v>5849</v>
      </c>
    </row>
    <row r="3976" spans="3:3" x14ac:dyDescent="0.55000000000000004">
      <c r="C3976" t="s">
        <v>6026</v>
      </c>
    </row>
    <row r="3977" spans="3:3" x14ac:dyDescent="0.55000000000000004">
      <c r="C3977" t="s">
        <v>5849</v>
      </c>
    </row>
    <row r="3978" spans="3:3" x14ac:dyDescent="0.55000000000000004">
      <c r="C3978" t="s">
        <v>6027</v>
      </c>
    </row>
    <row r="3979" spans="3:3" x14ac:dyDescent="0.55000000000000004">
      <c r="C3979" t="s">
        <v>5849</v>
      </c>
    </row>
    <row r="3980" spans="3:3" x14ac:dyDescent="0.55000000000000004">
      <c r="C3980" t="s">
        <v>6028</v>
      </c>
    </row>
    <row r="3981" spans="3:3" x14ac:dyDescent="0.55000000000000004">
      <c r="C3981" t="s">
        <v>5849</v>
      </c>
    </row>
    <row r="3982" spans="3:3" x14ac:dyDescent="0.55000000000000004">
      <c r="C3982" t="s">
        <v>6029</v>
      </c>
    </row>
    <row r="3983" spans="3:3" x14ac:dyDescent="0.55000000000000004">
      <c r="C3983" t="s">
        <v>5849</v>
      </c>
    </row>
    <row r="3984" spans="3:3" x14ac:dyDescent="0.55000000000000004">
      <c r="C3984" t="s">
        <v>6030</v>
      </c>
    </row>
    <row r="3985" spans="3:3" x14ac:dyDescent="0.55000000000000004">
      <c r="C3985" t="s">
        <v>5849</v>
      </c>
    </row>
    <row r="3986" spans="3:3" x14ac:dyDescent="0.55000000000000004">
      <c r="C3986" t="s">
        <v>6031</v>
      </c>
    </row>
    <row r="3987" spans="3:3" x14ac:dyDescent="0.55000000000000004">
      <c r="C3987" t="s">
        <v>5849</v>
      </c>
    </row>
    <row r="3988" spans="3:3" x14ac:dyDescent="0.55000000000000004">
      <c r="C3988" t="s">
        <v>6032</v>
      </c>
    </row>
    <row r="3989" spans="3:3" x14ac:dyDescent="0.55000000000000004">
      <c r="C3989" t="s">
        <v>5849</v>
      </c>
    </row>
    <row r="3990" spans="3:3" x14ac:dyDescent="0.55000000000000004">
      <c r="C3990" t="s">
        <v>6033</v>
      </c>
    </row>
    <row r="3991" spans="3:3" x14ac:dyDescent="0.55000000000000004">
      <c r="C3991" t="s">
        <v>5849</v>
      </c>
    </row>
    <row r="3992" spans="3:3" x14ac:dyDescent="0.55000000000000004">
      <c r="C3992" t="s">
        <v>6034</v>
      </c>
    </row>
    <row r="3993" spans="3:3" x14ac:dyDescent="0.55000000000000004">
      <c r="C3993" t="s">
        <v>5849</v>
      </c>
    </row>
    <row r="3994" spans="3:3" x14ac:dyDescent="0.55000000000000004">
      <c r="C3994" t="s">
        <v>6035</v>
      </c>
    </row>
    <row r="3995" spans="3:3" x14ac:dyDescent="0.55000000000000004">
      <c r="C3995" t="s">
        <v>46</v>
      </c>
    </row>
    <row r="3996" spans="3:3" x14ac:dyDescent="0.55000000000000004">
      <c r="C3996" t="s">
        <v>6036</v>
      </c>
    </row>
    <row r="3997" spans="3:3" x14ac:dyDescent="0.55000000000000004">
      <c r="C3997" t="s">
        <v>5849</v>
      </c>
    </row>
    <row r="3998" spans="3:3" x14ac:dyDescent="0.55000000000000004">
      <c r="C3998" t="s">
        <v>6037</v>
      </c>
    </row>
    <row r="3999" spans="3:3" x14ac:dyDescent="0.55000000000000004">
      <c r="C3999" t="s">
        <v>46</v>
      </c>
    </row>
    <row r="4000" spans="3:3" x14ac:dyDescent="0.55000000000000004">
      <c r="C4000" t="s">
        <v>6038</v>
      </c>
    </row>
    <row r="4001" spans="3:3" x14ac:dyDescent="0.55000000000000004">
      <c r="C4001" t="s">
        <v>5849</v>
      </c>
    </row>
    <row r="4002" spans="3:3" x14ac:dyDescent="0.55000000000000004">
      <c r="C4002" t="s">
        <v>6039</v>
      </c>
    </row>
    <row r="4003" spans="3:3" x14ac:dyDescent="0.55000000000000004">
      <c r="C4003" t="s">
        <v>5849</v>
      </c>
    </row>
    <row r="4004" spans="3:3" x14ac:dyDescent="0.55000000000000004">
      <c r="C4004" t="s">
        <v>6040</v>
      </c>
    </row>
    <row r="4005" spans="3:3" x14ac:dyDescent="0.55000000000000004">
      <c r="C4005" t="s">
        <v>5849</v>
      </c>
    </row>
    <row r="4006" spans="3:3" x14ac:dyDescent="0.55000000000000004">
      <c r="C4006" t="s">
        <v>6041</v>
      </c>
    </row>
    <row r="4007" spans="3:3" x14ac:dyDescent="0.55000000000000004">
      <c r="C4007" t="s">
        <v>5849</v>
      </c>
    </row>
    <row r="4008" spans="3:3" x14ac:dyDescent="0.55000000000000004">
      <c r="C4008" t="s">
        <v>6042</v>
      </c>
    </row>
    <row r="4009" spans="3:3" x14ac:dyDescent="0.55000000000000004">
      <c r="C4009" t="s">
        <v>5849</v>
      </c>
    </row>
    <row r="4010" spans="3:3" x14ac:dyDescent="0.55000000000000004">
      <c r="C4010" t="s">
        <v>6043</v>
      </c>
    </row>
    <row r="4011" spans="3:3" x14ac:dyDescent="0.55000000000000004">
      <c r="C4011" t="s">
        <v>5849</v>
      </c>
    </row>
    <row r="4012" spans="3:3" x14ac:dyDescent="0.55000000000000004">
      <c r="C4012" t="s">
        <v>6044</v>
      </c>
    </row>
    <row r="4013" spans="3:3" x14ac:dyDescent="0.55000000000000004">
      <c r="C4013" t="s">
        <v>5849</v>
      </c>
    </row>
    <row r="4014" spans="3:3" x14ac:dyDescent="0.55000000000000004">
      <c r="C4014" t="s">
        <v>6045</v>
      </c>
    </row>
    <row r="4015" spans="3:3" x14ac:dyDescent="0.55000000000000004">
      <c r="C4015" t="s">
        <v>5849</v>
      </c>
    </row>
    <row r="4016" spans="3:3" x14ac:dyDescent="0.55000000000000004">
      <c r="C4016" t="s">
        <v>6046</v>
      </c>
    </row>
    <row r="4017" spans="3:3" x14ac:dyDescent="0.55000000000000004">
      <c r="C4017" t="s">
        <v>5849</v>
      </c>
    </row>
    <row r="4018" spans="3:3" x14ac:dyDescent="0.55000000000000004">
      <c r="C4018" t="s">
        <v>6047</v>
      </c>
    </row>
    <row r="4019" spans="3:3" x14ac:dyDescent="0.55000000000000004">
      <c r="C4019" t="s">
        <v>5849</v>
      </c>
    </row>
    <row r="4020" spans="3:3" x14ac:dyDescent="0.55000000000000004">
      <c r="C4020" t="s">
        <v>6048</v>
      </c>
    </row>
    <row r="4021" spans="3:3" x14ac:dyDescent="0.55000000000000004">
      <c r="C4021" t="s">
        <v>5849</v>
      </c>
    </row>
    <row r="4022" spans="3:3" x14ac:dyDescent="0.55000000000000004">
      <c r="C4022" t="s">
        <v>6049</v>
      </c>
    </row>
    <row r="4023" spans="3:3" x14ac:dyDescent="0.55000000000000004">
      <c r="C4023" t="s">
        <v>5849</v>
      </c>
    </row>
    <row r="4024" spans="3:3" x14ac:dyDescent="0.55000000000000004">
      <c r="C4024" t="s">
        <v>6050</v>
      </c>
    </row>
    <row r="4025" spans="3:3" x14ac:dyDescent="0.55000000000000004">
      <c r="C4025" t="s">
        <v>5849</v>
      </c>
    </row>
    <row r="4026" spans="3:3" x14ac:dyDescent="0.55000000000000004">
      <c r="C4026" t="s">
        <v>6051</v>
      </c>
    </row>
    <row r="4027" spans="3:3" x14ac:dyDescent="0.55000000000000004">
      <c r="C4027" t="s">
        <v>138</v>
      </c>
    </row>
    <row r="4028" spans="3:3" x14ac:dyDescent="0.55000000000000004">
      <c r="C4028" t="s">
        <v>6052</v>
      </c>
    </row>
    <row r="4029" spans="3:3" x14ac:dyDescent="0.55000000000000004">
      <c r="C4029" t="s">
        <v>5849</v>
      </c>
    </row>
    <row r="4030" spans="3:3" x14ac:dyDescent="0.55000000000000004">
      <c r="C4030" t="s">
        <v>6053</v>
      </c>
    </row>
    <row r="4031" spans="3:3" x14ac:dyDescent="0.55000000000000004">
      <c r="C4031" t="s">
        <v>138</v>
      </c>
    </row>
    <row r="4032" spans="3:3" x14ac:dyDescent="0.55000000000000004">
      <c r="C4032" t="s">
        <v>6054</v>
      </c>
    </row>
    <row r="4033" spans="3:3" x14ac:dyDescent="0.55000000000000004">
      <c r="C4033" t="s">
        <v>46</v>
      </c>
    </row>
    <row r="4034" spans="3:3" x14ac:dyDescent="0.55000000000000004">
      <c r="C4034" t="s">
        <v>6055</v>
      </c>
    </row>
    <row r="4035" spans="3:3" x14ac:dyDescent="0.55000000000000004">
      <c r="C4035" t="s">
        <v>46</v>
      </c>
    </row>
    <row r="4036" spans="3:3" x14ac:dyDescent="0.55000000000000004">
      <c r="C4036" t="s">
        <v>6056</v>
      </c>
    </row>
    <row r="4037" spans="3:3" x14ac:dyDescent="0.55000000000000004">
      <c r="C4037" t="s">
        <v>46</v>
      </c>
    </row>
    <row r="4038" spans="3:3" x14ac:dyDescent="0.55000000000000004">
      <c r="C4038" t="s">
        <v>6057</v>
      </c>
    </row>
    <row r="4039" spans="3:3" x14ac:dyDescent="0.55000000000000004">
      <c r="C4039" t="s">
        <v>46</v>
      </c>
    </row>
    <row r="4040" spans="3:3" x14ac:dyDescent="0.55000000000000004">
      <c r="C4040" t="s">
        <v>6058</v>
      </c>
    </row>
    <row r="4041" spans="3:3" x14ac:dyDescent="0.55000000000000004">
      <c r="C4041" t="s">
        <v>138</v>
      </c>
    </row>
    <row r="4042" spans="3:3" x14ac:dyDescent="0.55000000000000004">
      <c r="C4042" t="s">
        <v>6058</v>
      </c>
    </row>
    <row r="4043" spans="3:3" x14ac:dyDescent="0.55000000000000004">
      <c r="C4043" t="s">
        <v>138</v>
      </c>
    </row>
    <row r="4044" spans="3:3" x14ac:dyDescent="0.55000000000000004">
      <c r="C4044" t="s">
        <v>6055</v>
      </c>
    </row>
    <row r="4045" spans="3:3" x14ac:dyDescent="0.55000000000000004">
      <c r="C4045" t="s">
        <v>46</v>
      </c>
    </row>
    <row r="4046" spans="3:3" x14ac:dyDescent="0.55000000000000004">
      <c r="C4046" t="s">
        <v>6056</v>
      </c>
    </row>
    <row r="4047" spans="3:3" x14ac:dyDescent="0.55000000000000004">
      <c r="C4047" t="s">
        <v>138</v>
      </c>
    </row>
    <row r="4048" spans="3:3" x14ac:dyDescent="0.55000000000000004">
      <c r="C4048" t="s">
        <v>6059</v>
      </c>
    </row>
    <row r="4049" spans="3:3" x14ac:dyDescent="0.55000000000000004">
      <c r="C4049" t="s">
        <v>46</v>
      </c>
    </row>
    <row r="4050" spans="3:3" x14ac:dyDescent="0.55000000000000004">
      <c r="C4050" t="s">
        <v>6060</v>
      </c>
    </row>
    <row r="4051" spans="3:3" x14ac:dyDescent="0.55000000000000004">
      <c r="C4051" t="s">
        <v>5849</v>
      </c>
    </row>
    <row r="4052" spans="3:3" x14ac:dyDescent="0.55000000000000004">
      <c r="C4052" t="s">
        <v>6061</v>
      </c>
    </row>
    <row r="4053" spans="3:3" x14ac:dyDescent="0.55000000000000004">
      <c r="C4053" t="s">
        <v>5849</v>
      </c>
    </row>
    <row r="4054" spans="3:3" x14ac:dyDescent="0.55000000000000004">
      <c r="C4054" t="s">
        <v>6062</v>
      </c>
    </row>
    <row r="4055" spans="3:3" x14ac:dyDescent="0.55000000000000004">
      <c r="C4055" t="s">
        <v>5849</v>
      </c>
    </row>
    <row r="4056" spans="3:3" x14ac:dyDescent="0.55000000000000004">
      <c r="C4056" t="s">
        <v>6063</v>
      </c>
    </row>
    <row r="4057" spans="3:3" x14ac:dyDescent="0.55000000000000004">
      <c r="C4057" t="s">
        <v>46</v>
      </c>
    </row>
    <row r="4058" spans="3:3" x14ac:dyDescent="0.55000000000000004">
      <c r="C4058" t="s">
        <v>6064</v>
      </c>
    </row>
    <row r="4059" spans="3:3" x14ac:dyDescent="0.55000000000000004">
      <c r="C4059" t="s">
        <v>5849</v>
      </c>
    </row>
    <row r="4060" spans="3:3" x14ac:dyDescent="0.55000000000000004">
      <c r="C4060" t="s">
        <v>6065</v>
      </c>
    </row>
    <row r="4061" spans="3:3" x14ac:dyDescent="0.55000000000000004">
      <c r="C4061" t="s">
        <v>5849</v>
      </c>
    </row>
    <row r="4062" spans="3:3" x14ac:dyDescent="0.55000000000000004">
      <c r="C4062" t="s">
        <v>6066</v>
      </c>
    </row>
    <row r="4063" spans="3:3" x14ac:dyDescent="0.55000000000000004">
      <c r="C4063" t="s">
        <v>5849</v>
      </c>
    </row>
    <row r="4064" spans="3:3" x14ac:dyDescent="0.55000000000000004">
      <c r="C4064" t="s">
        <v>6067</v>
      </c>
    </row>
    <row r="4065" spans="3:3" x14ac:dyDescent="0.55000000000000004">
      <c r="C4065" t="s">
        <v>5849</v>
      </c>
    </row>
    <row r="4066" spans="3:3" x14ac:dyDescent="0.55000000000000004">
      <c r="C4066" t="s">
        <v>6068</v>
      </c>
    </row>
    <row r="4067" spans="3:3" x14ac:dyDescent="0.55000000000000004">
      <c r="C4067" t="s">
        <v>5849</v>
      </c>
    </row>
    <row r="4068" spans="3:3" x14ac:dyDescent="0.55000000000000004">
      <c r="C4068" t="s">
        <v>6069</v>
      </c>
    </row>
    <row r="4069" spans="3:3" x14ac:dyDescent="0.55000000000000004">
      <c r="C4069" t="s">
        <v>5849</v>
      </c>
    </row>
    <row r="4070" spans="3:3" x14ac:dyDescent="0.55000000000000004">
      <c r="C4070" t="s">
        <v>6070</v>
      </c>
    </row>
    <row r="4071" spans="3:3" x14ac:dyDescent="0.55000000000000004">
      <c r="C4071" t="s">
        <v>5849</v>
      </c>
    </row>
    <row r="4072" spans="3:3" x14ac:dyDescent="0.55000000000000004">
      <c r="C4072" t="s">
        <v>6071</v>
      </c>
    </row>
    <row r="4073" spans="3:3" x14ac:dyDescent="0.55000000000000004">
      <c r="C4073" t="s">
        <v>5849</v>
      </c>
    </row>
    <row r="4074" spans="3:3" x14ac:dyDescent="0.55000000000000004">
      <c r="C4074" t="s">
        <v>6072</v>
      </c>
    </row>
    <row r="4075" spans="3:3" x14ac:dyDescent="0.55000000000000004">
      <c r="C4075" t="s">
        <v>5849</v>
      </c>
    </row>
    <row r="4076" spans="3:3" x14ac:dyDescent="0.55000000000000004">
      <c r="C4076" t="s">
        <v>6073</v>
      </c>
    </row>
    <row r="4077" spans="3:3" x14ac:dyDescent="0.55000000000000004">
      <c r="C4077" t="s">
        <v>5849</v>
      </c>
    </row>
    <row r="4078" spans="3:3" x14ac:dyDescent="0.55000000000000004">
      <c r="C4078" t="s">
        <v>6074</v>
      </c>
    </row>
    <row r="4079" spans="3:3" x14ac:dyDescent="0.55000000000000004">
      <c r="C4079" t="s">
        <v>5849</v>
      </c>
    </row>
    <row r="4080" spans="3:3" x14ac:dyDescent="0.55000000000000004">
      <c r="C4080" t="s">
        <v>6075</v>
      </c>
    </row>
    <row r="4081" spans="3:3" x14ac:dyDescent="0.55000000000000004">
      <c r="C4081" t="s">
        <v>5849</v>
      </c>
    </row>
    <row r="4082" spans="3:3" x14ac:dyDescent="0.55000000000000004">
      <c r="C4082" t="s">
        <v>6076</v>
      </c>
    </row>
    <row r="4083" spans="3:3" x14ac:dyDescent="0.55000000000000004">
      <c r="C4083" t="s">
        <v>5849</v>
      </c>
    </row>
    <row r="4084" spans="3:3" x14ac:dyDescent="0.55000000000000004">
      <c r="C4084" t="s">
        <v>6077</v>
      </c>
    </row>
    <row r="4085" spans="3:3" x14ac:dyDescent="0.55000000000000004">
      <c r="C4085" t="s">
        <v>5849</v>
      </c>
    </row>
    <row r="4086" spans="3:3" x14ac:dyDescent="0.55000000000000004">
      <c r="C4086" t="s">
        <v>6078</v>
      </c>
    </row>
    <row r="4087" spans="3:3" x14ac:dyDescent="0.55000000000000004">
      <c r="C4087" t="s">
        <v>5849</v>
      </c>
    </row>
    <row r="4088" spans="3:3" x14ac:dyDescent="0.55000000000000004">
      <c r="C4088" t="s">
        <v>6079</v>
      </c>
    </row>
    <row r="4089" spans="3:3" x14ac:dyDescent="0.55000000000000004">
      <c r="C4089" t="s">
        <v>5849</v>
      </c>
    </row>
    <row r="4090" spans="3:3" x14ac:dyDescent="0.55000000000000004">
      <c r="C4090" t="s">
        <v>6080</v>
      </c>
    </row>
    <row r="4091" spans="3:3" x14ac:dyDescent="0.55000000000000004">
      <c r="C4091" t="s">
        <v>5849</v>
      </c>
    </row>
    <row r="4092" spans="3:3" x14ac:dyDescent="0.55000000000000004">
      <c r="C4092" t="s">
        <v>6081</v>
      </c>
    </row>
    <row r="4093" spans="3:3" x14ac:dyDescent="0.55000000000000004">
      <c r="C4093" t="s">
        <v>5849</v>
      </c>
    </row>
    <row r="4094" spans="3:3" x14ac:dyDescent="0.55000000000000004">
      <c r="C4094" t="s">
        <v>6082</v>
      </c>
    </row>
    <row r="4095" spans="3:3" x14ac:dyDescent="0.55000000000000004">
      <c r="C4095" t="s">
        <v>5849</v>
      </c>
    </row>
    <row r="4096" spans="3:3" x14ac:dyDescent="0.55000000000000004">
      <c r="C4096" t="s">
        <v>6083</v>
      </c>
    </row>
    <row r="4097" spans="3:3" x14ac:dyDescent="0.55000000000000004">
      <c r="C4097" t="s">
        <v>5849</v>
      </c>
    </row>
    <row r="4098" spans="3:3" x14ac:dyDescent="0.55000000000000004">
      <c r="C4098" t="s">
        <v>6084</v>
      </c>
    </row>
    <row r="4099" spans="3:3" x14ac:dyDescent="0.55000000000000004">
      <c r="C4099" t="s">
        <v>5849</v>
      </c>
    </row>
    <row r="4100" spans="3:3" x14ac:dyDescent="0.55000000000000004">
      <c r="C4100" t="s">
        <v>6085</v>
      </c>
    </row>
    <row r="4101" spans="3:3" x14ac:dyDescent="0.55000000000000004">
      <c r="C4101" t="s">
        <v>5849</v>
      </c>
    </row>
    <row r="4102" spans="3:3" x14ac:dyDescent="0.55000000000000004">
      <c r="C4102" t="s">
        <v>6086</v>
      </c>
    </row>
    <row r="4103" spans="3:3" x14ac:dyDescent="0.55000000000000004">
      <c r="C4103" t="s">
        <v>5849</v>
      </c>
    </row>
    <row r="4104" spans="3:3" x14ac:dyDescent="0.55000000000000004">
      <c r="C4104" t="s">
        <v>6087</v>
      </c>
    </row>
    <row r="4105" spans="3:3" x14ac:dyDescent="0.55000000000000004">
      <c r="C4105" t="s">
        <v>5849</v>
      </c>
    </row>
    <row r="4106" spans="3:3" x14ac:dyDescent="0.55000000000000004">
      <c r="C4106" t="s">
        <v>6088</v>
      </c>
    </row>
    <row r="4107" spans="3:3" x14ac:dyDescent="0.55000000000000004">
      <c r="C4107" t="s">
        <v>5849</v>
      </c>
    </row>
    <row r="4108" spans="3:3" x14ac:dyDescent="0.55000000000000004">
      <c r="C4108" t="s">
        <v>6089</v>
      </c>
    </row>
    <row r="4109" spans="3:3" x14ac:dyDescent="0.55000000000000004">
      <c r="C4109" t="s">
        <v>5849</v>
      </c>
    </row>
    <row r="4110" spans="3:3" x14ac:dyDescent="0.55000000000000004">
      <c r="C4110" t="s">
        <v>6090</v>
      </c>
    </row>
    <row r="4111" spans="3:3" x14ac:dyDescent="0.55000000000000004">
      <c r="C4111" t="s">
        <v>5849</v>
      </c>
    </row>
    <row r="4112" spans="3:3" x14ac:dyDescent="0.55000000000000004">
      <c r="C4112" t="s">
        <v>6091</v>
      </c>
    </row>
    <row r="4113" spans="3:3" x14ac:dyDescent="0.55000000000000004">
      <c r="C4113" t="s">
        <v>5849</v>
      </c>
    </row>
    <row r="4114" spans="3:3" x14ac:dyDescent="0.55000000000000004">
      <c r="C4114" t="s">
        <v>6092</v>
      </c>
    </row>
    <row r="4115" spans="3:3" x14ac:dyDescent="0.55000000000000004">
      <c r="C4115" t="s">
        <v>5849</v>
      </c>
    </row>
    <row r="4116" spans="3:3" x14ac:dyDescent="0.55000000000000004">
      <c r="C4116" t="s">
        <v>6093</v>
      </c>
    </row>
    <row r="4117" spans="3:3" x14ac:dyDescent="0.55000000000000004">
      <c r="C4117" t="s">
        <v>5849</v>
      </c>
    </row>
    <row r="4118" spans="3:3" x14ac:dyDescent="0.55000000000000004">
      <c r="C4118" t="s">
        <v>6094</v>
      </c>
    </row>
    <row r="4119" spans="3:3" x14ac:dyDescent="0.55000000000000004">
      <c r="C4119" t="s">
        <v>5849</v>
      </c>
    </row>
    <row r="4120" spans="3:3" x14ac:dyDescent="0.55000000000000004">
      <c r="C4120" t="s">
        <v>6095</v>
      </c>
    </row>
    <row r="4121" spans="3:3" x14ac:dyDescent="0.55000000000000004">
      <c r="C4121" t="s">
        <v>5849</v>
      </c>
    </row>
    <row r="4122" spans="3:3" x14ac:dyDescent="0.55000000000000004">
      <c r="C4122" t="s">
        <v>6096</v>
      </c>
    </row>
    <row r="4123" spans="3:3" x14ac:dyDescent="0.55000000000000004">
      <c r="C4123" t="s">
        <v>5849</v>
      </c>
    </row>
    <row r="4124" spans="3:3" x14ac:dyDescent="0.55000000000000004">
      <c r="C4124" t="s">
        <v>6097</v>
      </c>
    </row>
    <row r="4125" spans="3:3" x14ac:dyDescent="0.55000000000000004">
      <c r="C4125" t="s">
        <v>5849</v>
      </c>
    </row>
    <row r="4126" spans="3:3" x14ac:dyDescent="0.55000000000000004">
      <c r="C4126" t="s">
        <v>6098</v>
      </c>
    </row>
    <row r="4127" spans="3:3" x14ac:dyDescent="0.55000000000000004">
      <c r="C4127" t="s">
        <v>5849</v>
      </c>
    </row>
    <row r="4128" spans="3:3" x14ac:dyDescent="0.55000000000000004">
      <c r="C4128" t="s">
        <v>6099</v>
      </c>
    </row>
    <row r="4129" spans="3:3" x14ac:dyDescent="0.55000000000000004">
      <c r="C4129" t="s">
        <v>5849</v>
      </c>
    </row>
    <row r="4130" spans="3:3" x14ac:dyDescent="0.55000000000000004">
      <c r="C4130" t="s">
        <v>6100</v>
      </c>
    </row>
    <row r="4131" spans="3:3" x14ac:dyDescent="0.55000000000000004">
      <c r="C4131" t="s">
        <v>5849</v>
      </c>
    </row>
    <row r="4132" spans="3:3" x14ac:dyDescent="0.55000000000000004">
      <c r="C4132" t="s">
        <v>6101</v>
      </c>
    </row>
    <row r="4133" spans="3:3" x14ac:dyDescent="0.55000000000000004">
      <c r="C4133" t="s">
        <v>5849</v>
      </c>
    </row>
    <row r="4134" spans="3:3" x14ac:dyDescent="0.55000000000000004">
      <c r="C4134" t="s">
        <v>6102</v>
      </c>
    </row>
    <row r="4135" spans="3:3" x14ac:dyDescent="0.55000000000000004">
      <c r="C4135" t="s">
        <v>5849</v>
      </c>
    </row>
    <row r="4136" spans="3:3" x14ac:dyDescent="0.55000000000000004">
      <c r="C4136" t="s">
        <v>6103</v>
      </c>
    </row>
    <row r="4137" spans="3:3" x14ac:dyDescent="0.55000000000000004">
      <c r="C4137" t="s">
        <v>5849</v>
      </c>
    </row>
    <row r="4138" spans="3:3" x14ac:dyDescent="0.55000000000000004">
      <c r="C4138" t="s">
        <v>6104</v>
      </c>
    </row>
    <row r="4139" spans="3:3" x14ac:dyDescent="0.55000000000000004">
      <c r="C4139" t="s">
        <v>5849</v>
      </c>
    </row>
    <row r="4140" spans="3:3" x14ac:dyDescent="0.55000000000000004">
      <c r="C4140" t="s">
        <v>6105</v>
      </c>
    </row>
    <row r="4141" spans="3:3" x14ac:dyDescent="0.55000000000000004">
      <c r="C4141" t="s">
        <v>5849</v>
      </c>
    </row>
    <row r="4142" spans="3:3" x14ac:dyDescent="0.55000000000000004">
      <c r="C4142" t="s">
        <v>6106</v>
      </c>
    </row>
    <row r="4143" spans="3:3" x14ac:dyDescent="0.55000000000000004">
      <c r="C4143" t="s">
        <v>5849</v>
      </c>
    </row>
    <row r="4144" spans="3:3" x14ac:dyDescent="0.55000000000000004">
      <c r="C4144" t="s">
        <v>6107</v>
      </c>
    </row>
    <row r="4145" spans="3:3" x14ac:dyDescent="0.55000000000000004">
      <c r="C4145" t="s">
        <v>5849</v>
      </c>
    </row>
    <row r="4146" spans="3:3" x14ac:dyDescent="0.55000000000000004">
      <c r="C4146" t="s">
        <v>6108</v>
      </c>
    </row>
    <row r="4147" spans="3:3" x14ac:dyDescent="0.55000000000000004">
      <c r="C4147" t="s">
        <v>5849</v>
      </c>
    </row>
    <row r="4148" spans="3:3" x14ac:dyDescent="0.55000000000000004">
      <c r="C4148" t="s">
        <v>6109</v>
      </c>
    </row>
    <row r="4149" spans="3:3" x14ac:dyDescent="0.55000000000000004">
      <c r="C4149" t="s">
        <v>5849</v>
      </c>
    </row>
    <row r="4150" spans="3:3" x14ac:dyDescent="0.55000000000000004">
      <c r="C4150" t="s">
        <v>6110</v>
      </c>
    </row>
    <row r="4151" spans="3:3" x14ac:dyDescent="0.55000000000000004">
      <c r="C4151" t="s">
        <v>46</v>
      </c>
    </row>
    <row r="4152" spans="3:3" x14ac:dyDescent="0.55000000000000004">
      <c r="C4152" t="s">
        <v>6111</v>
      </c>
    </row>
    <row r="4153" spans="3:3" x14ac:dyDescent="0.55000000000000004">
      <c r="C4153" t="s">
        <v>5849</v>
      </c>
    </row>
    <row r="4154" spans="3:3" x14ac:dyDescent="0.55000000000000004">
      <c r="C4154" t="s">
        <v>6112</v>
      </c>
    </row>
    <row r="4155" spans="3:3" x14ac:dyDescent="0.55000000000000004">
      <c r="C4155" t="s">
        <v>5849</v>
      </c>
    </row>
    <row r="4156" spans="3:3" x14ac:dyDescent="0.55000000000000004">
      <c r="C4156" t="s">
        <v>6113</v>
      </c>
    </row>
    <row r="4157" spans="3:3" x14ac:dyDescent="0.55000000000000004">
      <c r="C4157" t="s">
        <v>5849</v>
      </c>
    </row>
    <row r="4158" spans="3:3" x14ac:dyDescent="0.55000000000000004">
      <c r="C4158" t="s">
        <v>6114</v>
      </c>
    </row>
    <row r="4159" spans="3:3" x14ac:dyDescent="0.55000000000000004">
      <c r="C4159" t="s">
        <v>5849</v>
      </c>
    </row>
    <row r="4160" spans="3:3" x14ac:dyDescent="0.55000000000000004">
      <c r="C4160" t="s">
        <v>6115</v>
      </c>
    </row>
    <row r="4161" spans="3:3" x14ac:dyDescent="0.55000000000000004">
      <c r="C4161" t="s">
        <v>5849</v>
      </c>
    </row>
    <row r="4162" spans="3:3" x14ac:dyDescent="0.55000000000000004">
      <c r="C4162" t="s">
        <v>6116</v>
      </c>
    </row>
    <row r="4163" spans="3:3" x14ac:dyDescent="0.55000000000000004">
      <c r="C4163" t="s">
        <v>5849</v>
      </c>
    </row>
    <row r="4164" spans="3:3" x14ac:dyDescent="0.55000000000000004">
      <c r="C4164" t="s">
        <v>6117</v>
      </c>
    </row>
    <row r="4165" spans="3:3" x14ac:dyDescent="0.55000000000000004">
      <c r="C4165" t="s">
        <v>46</v>
      </c>
    </row>
    <row r="4166" spans="3:3" x14ac:dyDescent="0.55000000000000004">
      <c r="C4166" t="s">
        <v>6118</v>
      </c>
    </row>
    <row r="4167" spans="3:3" x14ac:dyDescent="0.55000000000000004">
      <c r="C4167" t="s">
        <v>46</v>
      </c>
    </row>
    <row r="4168" spans="3:3" x14ac:dyDescent="0.55000000000000004">
      <c r="C4168" t="s">
        <v>6119</v>
      </c>
    </row>
    <row r="4169" spans="3:3" x14ac:dyDescent="0.55000000000000004">
      <c r="C4169" t="s">
        <v>5849</v>
      </c>
    </row>
    <row r="4170" spans="3:3" x14ac:dyDescent="0.55000000000000004">
      <c r="C4170" t="s">
        <v>6120</v>
      </c>
    </row>
    <row r="4171" spans="3:3" x14ac:dyDescent="0.55000000000000004">
      <c r="C4171" t="s">
        <v>5849</v>
      </c>
    </row>
    <row r="4172" spans="3:3" x14ac:dyDescent="0.55000000000000004">
      <c r="C4172" t="s">
        <v>6121</v>
      </c>
    </row>
    <row r="4173" spans="3:3" x14ac:dyDescent="0.55000000000000004">
      <c r="C4173" t="s">
        <v>5849</v>
      </c>
    </row>
    <row r="4174" spans="3:3" x14ac:dyDescent="0.55000000000000004">
      <c r="C4174" t="s">
        <v>6122</v>
      </c>
    </row>
    <row r="4175" spans="3:3" x14ac:dyDescent="0.55000000000000004">
      <c r="C4175" t="s">
        <v>5849</v>
      </c>
    </row>
    <row r="4176" spans="3:3" x14ac:dyDescent="0.55000000000000004">
      <c r="C4176" t="s">
        <v>6123</v>
      </c>
    </row>
    <row r="4177" spans="3:3" x14ac:dyDescent="0.55000000000000004">
      <c r="C4177" t="s">
        <v>5849</v>
      </c>
    </row>
    <row r="4178" spans="3:3" x14ac:dyDescent="0.55000000000000004">
      <c r="C4178" t="s">
        <v>6124</v>
      </c>
    </row>
    <row r="4179" spans="3:3" x14ac:dyDescent="0.55000000000000004">
      <c r="C4179" t="s">
        <v>46</v>
      </c>
    </row>
    <row r="4180" spans="3:3" x14ac:dyDescent="0.55000000000000004">
      <c r="C4180" t="s">
        <v>6125</v>
      </c>
    </row>
    <row r="4181" spans="3:3" x14ac:dyDescent="0.55000000000000004">
      <c r="C4181" t="s">
        <v>5849</v>
      </c>
    </row>
    <row r="4182" spans="3:3" x14ac:dyDescent="0.55000000000000004">
      <c r="C4182" t="s">
        <v>6126</v>
      </c>
    </row>
    <row r="4183" spans="3:3" x14ac:dyDescent="0.55000000000000004">
      <c r="C4183" t="s">
        <v>5849</v>
      </c>
    </row>
    <row r="4184" spans="3:3" x14ac:dyDescent="0.55000000000000004">
      <c r="C4184" t="s">
        <v>6127</v>
      </c>
    </row>
    <row r="4185" spans="3:3" x14ac:dyDescent="0.55000000000000004">
      <c r="C4185" t="s">
        <v>5849</v>
      </c>
    </row>
    <row r="4186" spans="3:3" x14ac:dyDescent="0.55000000000000004">
      <c r="C4186" t="s">
        <v>6128</v>
      </c>
    </row>
    <row r="4187" spans="3:3" x14ac:dyDescent="0.55000000000000004">
      <c r="C4187" t="s">
        <v>5849</v>
      </c>
    </row>
    <row r="4188" spans="3:3" x14ac:dyDescent="0.55000000000000004">
      <c r="C4188" t="s">
        <v>6129</v>
      </c>
    </row>
    <row r="4189" spans="3:3" x14ac:dyDescent="0.55000000000000004">
      <c r="C4189" t="s">
        <v>5849</v>
      </c>
    </row>
    <row r="4190" spans="3:3" x14ac:dyDescent="0.55000000000000004">
      <c r="C4190" t="s">
        <v>6130</v>
      </c>
    </row>
    <row r="4191" spans="3:3" x14ac:dyDescent="0.55000000000000004">
      <c r="C4191" t="s">
        <v>5849</v>
      </c>
    </row>
    <row r="4192" spans="3:3" x14ac:dyDescent="0.55000000000000004">
      <c r="C4192" t="s">
        <v>6131</v>
      </c>
    </row>
    <row r="4193" spans="3:3" x14ac:dyDescent="0.55000000000000004">
      <c r="C4193" t="s">
        <v>5849</v>
      </c>
    </row>
    <row r="4194" spans="3:3" x14ac:dyDescent="0.55000000000000004">
      <c r="C4194" t="s">
        <v>6132</v>
      </c>
    </row>
    <row r="4195" spans="3:3" x14ac:dyDescent="0.55000000000000004">
      <c r="C4195" t="s">
        <v>5849</v>
      </c>
    </row>
    <row r="4196" spans="3:3" x14ac:dyDescent="0.55000000000000004">
      <c r="C4196" t="s">
        <v>6133</v>
      </c>
    </row>
    <row r="4197" spans="3:3" x14ac:dyDescent="0.55000000000000004">
      <c r="C4197" t="s">
        <v>5849</v>
      </c>
    </row>
    <row r="4198" spans="3:3" x14ac:dyDescent="0.55000000000000004">
      <c r="C4198" t="s">
        <v>6134</v>
      </c>
    </row>
    <row r="4199" spans="3:3" x14ac:dyDescent="0.55000000000000004">
      <c r="C4199" t="s">
        <v>5849</v>
      </c>
    </row>
    <row r="4200" spans="3:3" x14ac:dyDescent="0.55000000000000004">
      <c r="C4200" t="s">
        <v>6135</v>
      </c>
    </row>
    <row r="4201" spans="3:3" x14ac:dyDescent="0.55000000000000004">
      <c r="C4201" t="s">
        <v>5849</v>
      </c>
    </row>
    <row r="4202" spans="3:3" x14ac:dyDescent="0.55000000000000004">
      <c r="C4202" t="s">
        <v>6136</v>
      </c>
    </row>
    <row r="4203" spans="3:3" x14ac:dyDescent="0.55000000000000004">
      <c r="C4203" t="s">
        <v>5849</v>
      </c>
    </row>
    <row r="4204" spans="3:3" x14ac:dyDescent="0.55000000000000004">
      <c r="C4204" t="s">
        <v>6137</v>
      </c>
    </row>
    <row r="4205" spans="3:3" x14ac:dyDescent="0.55000000000000004">
      <c r="C4205" t="s">
        <v>5849</v>
      </c>
    </row>
    <row r="4206" spans="3:3" x14ac:dyDescent="0.55000000000000004">
      <c r="C4206" t="s">
        <v>6138</v>
      </c>
    </row>
    <row r="4207" spans="3:3" x14ac:dyDescent="0.55000000000000004">
      <c r="C4207" t="s">
        <v>5849</v>
      </c>
    </row>
    <row r="4208" spans="3:3" x14ac:dyDescent="0.55000000000000004">
      <c r="C4208" t="s">
        <v>6139</v>
      </c>
    </row>
    <row r="4209" spans="3:3" x14ac:dyDescent="0.55000000000000004">
      <c r="C4209" t="s">
        <v>5849</v>
      </c>
    </row>
    <row r="4210" spans="3:3" x14ac:dyDescent="0.55000000000000004">
      <c r="C4210" t="s">
        <v>6140</v>
      </c>
    </row>
    <row r="4211" spans="3:3" x14ac:dyDescent="0.55000000000000004">
      <c r="C4211" t="s">
        <v>5849</v>
      </c>
    </row>
    <row r="4212" spans="3:3" x14ac:dyDescent="0.55000000000000004">
      <c r="C4212" t="s">
        <v>6141</v>
      </c>
    </row>
    <row r="4213" spans="3:3" x14ac:dyDescent="0.55000000000000004">
      <c r="C4213" t="s">
        <v>5849</v>
      </c>
    </row>
    <row r="4214" spans="3:3" x14ac:dyDescent="0.55000000000000004">
      <c r="C4214" t="s">
        <v>6142</v>
      </c>
    </row>
    <row r="4215" spans="3:3" x14ac:dyDescent="0.55000000000000004">
      <c r="C4215" t="s">
        <v>5849</v>
      </c>
    </row>
    <row r="4216" spans="3:3" x14ac:dyDescent="0.55000000000000004">
      <c r="C4216" t="s">
        <v>6143</v>
      </c>
    </row>
    <row r="4217" spans="3:3" x14ac:dyDescent="0.55000000000000004">
      <c r="C4217" t="s">
        <v>5849</v>
      </c>
    </row>
    <row r="4218" spans="3:3" x14ac:dyDescent="0.55000000000000004">
      <c r="C4218" t="s">
        <v>6144</v>
      </c>
    </row>
    <row r="4219" spans="3:3" x14ac:dyDescent="0.55000000000000004">
      <c r="C4219" t="s">
        <v>5849</v>
      </c>
    </row>
    <row r="4220" spans="3:3" x14ac:dyDescent="0.55000000000000004">
      <c r="C4220" t="s">
        <v>6145</v>
      </c>
    </row>
    <row r="4221" spans="3:3" x14ac:dyDescent="0.55000000000000004">
      <c r="C4221" t="s">
        <v>5849</v>
      </c>
    </row>
    <row r="4222" spans="3:3" x14ac:dyDescent="0.55000000000000004">
      <c r="C4222" t="s">
        <v>6146</v>
      </c>
    </row>
    <row r="4223" spans="3:3" x14ac:dyDescent="0.55000000000000004">
      <c r="C4223" t="s">
        <v>5849</v>
      </c>
    </row>
    <row r="4224" spans="3:3" x14ac:dyDescent="0.55000000000000004">
      <c r="C4224" t="s">
        <v>6147</v>
      </c>
    </row>
    <row r="4225" spans="3:3" x14ac:dyDescent="0.55000000000000004">
      <c r="C4225" t="s">
        <v>5849</v>
      </c>
    </row>
    <row r="4226" spans="3:3" x14ac:dyDescent="0.55000000000000004">
      <c r="C4226" t="s">
        <v>6148</v>
      </c>
    </row>
    <row r="4227" spans="3:3" x14ac:dyDescent="0.55000000000000004">
      <c r="C4227" t="s">
        <v>5849</v>
      </c>
    </row>
    <row r="4228" spans="3:3" x14ac:dyDescent="0.55000000000000004">
      <c r="C4228" t="s">
        <v>6149</v>
      </c>
    </row>
    <row r="4229" spans="3:3" x14ac:dyDescent="0.55000000000000004">
      <c r="C4229" t="s">
        <v>5849</v>
      </c>
    </row>
    <row r="4230" spans="3:3" x14ac:dyDescent="0.55000000000000004">
      <c r="C4230" t="s">
        <v>6150</v>
      </c>
    </row>
    <row r="4231" spans="3:3" x14ac:dyDescent="0.55000000000000004">
      <c r="C4231" t="s">
        <v>5849</v>
      </c>
    </row>
    <row r="4232" spans="3:3" x14ac:dyDescent="0.55000000000000004">
      <c r="C4232" t="s">
        <v>6151</v>
      </c>
    </row>
    <row r="4233" spans="3:3" x14ac:dyDescent="0.55000000000000004">
      <c r="C4233" t="s">
        <v>5849</v>
      </c>
    </row>
    <row r="4234" spans="3:3" x14ac:dyDescent="0.55000000000000004">
      <c r="C4234" t="s">
        <v>6152</v>
      </c>
    </row>
    <row r="4235" spans="3:3" x14ac:dyDescent="0.55000000000000004">
      <c r="C4235" t="s">
        <v>5849</v>
      </c>
    </row>
    <row r="4236" spans="3:3" x14ac:dyDescent="0.55000000000000004">
      <c r="C4236" t="s">
        <v>6153</v>
      </c>
    </row>
    <row r="4237" spans="3:3" x14ac:dyDescent="0.55000000000000004">
      <c r="C4237" t="s">
        <v>5849</v>
      </c>
    </row>
    <row r="4238" spans="3:3" x14ac:dyDescent="0.55000000000000004">
      <c r="C4238" t="s">
        <v>6154</v>
      </c>
    </row>
    <row r="4239" spans="3:3" x14ac:dyDescent="0.55000000000000004">
      <c r="C4239" t="s">
        <v>5849</v>
      </c>
    </row>
    <row r="4240" spans="3:3" x14ac:dyDescent="0.55000000000000004">
      <c r="C4240" t="s">
        <v>6155</v>
      </c>
    </row>
    <row r="4241" spans="3:3" x14ac:dyDescent="0.55000000000000004">
      <c r="C4241" t="s">
        <v>5849</v>
      </c>
    </row>
    <row r="4242" spans="3:3" x14ac:dyDescent="0.55000000000000004">
      <c r="C4242" t="s">
        <v>6156</v>
      </c>
    </row>
    <row r="4243" spans="3:3" x14ac:dyDescent="0.55000000000000004">
      <c r="C4243" t="s">
        <v>5849</v>
      </c>
    </row>
    <row r="4244" spans="3:3" x14ac:dyDescent="0.55000000000000004">
      <c r="C4244" t="s">
        <v>6157</v>
      </c>
    </row>
    <row r="4245" spans="3:3" x14ac:dyDescent="0.55000000000000004">
      <c r="C4245" t="s">
        <v>5849</v>
      </c>
    </row>
    <row r="4246" spans="3:3" x14ac:dyDescent="0.55000000000000004">
      <c r="C4246" t="s">
        <v>6158</v>
      </c>
    </row>
    <row r="4247" spans="3:3" x14ac:dyDescent="0.55000000000000004">
      <c r="C4247" t="s">
        <v>5849</v>
      </c>
    </row>
    <row r="4248" spans="3:3" x14ac:dyDescent="0.55000000000000004">
      <c r="C4248" t="s">
        <v>6159</v>
      </c>
    </row>
    <row r="4249" spans="3:3" x14ac:dyDescent="0.55000000000000004">
      <c r="C4249" t="s">
        <v>5849</v>
      </c>
    </row>
    <row r="4250" spans="3:3" x14ac:dyDescent="0.55000000000000004">
      <c r="C4250" t="s">
        <v>6160</v>
      </c>
    </row>
    <row r="4251" spans="3:3" x14ac:dyDescent="0.55000000000000004">
      <c r="C4251" t="s">
        <v>5849</v>
      </c>
    </row>
    <row r="4252" spans="3:3" x14ac:dyDescent="0.55000000000000004">
      <c r="C4252" t="s">
        <v>6161</v>
      </c>
    </row>
    <row r="4253" spans="3:3" x14ac:dyDescent="0.55000000000000004">
      <c r="C4253" t="s">
        <v>5849</v>
      </c>
    </row>
    <row r="4254" spans="3:3" x14ac:dyDescent="0.55000000000000004">
      <c r="C4254" t="s">
        <v>6162</v>
      </c>
    </row>
    <row r="4255" spans="3:3" x14ac:dyDescent="0.55000000000000004">
      <c r="C4255" t="s">
        <v>5849</v>
      </c>
    </row>
    <row r="4256" spans="3:3" x14ac:dyDescent="0.55000000000000004">
      <c r="C4256" t="s">
        <v>6163</v>
      </c>
    </row>
    <row r="4257" spans="3:3" x14ac:dyDescent="0.55000000000000004">
      <c r="C4257" t="s">
        <v>5849</v>
      </c>
    </row>
    <row r="4258" spans="3:3" x14ac:dyDescent="0.55000000000000004">
      <c r="C4258" t="s">
        <v>6164</v>
      </c>
    </row>
    <row r="4259" spans="3:3" x14ac:dyDescent="0.55000000000000004">
      <c r="C4259" t="s">
        <v>5849</v>
      </c>
    </row>
    <row r="4260" spans="3:3" x14ac:dyDescent="0.55000000000000004">
      <c r="C4260" t="s">
        <v>6165</v>
      </c>
    </row>
    <row r="4261" spans="3:3" x14ac:dyDescent="0.55000000000000004">
      <c r="C4261" t="s">
        <v>5849</v>
      </c>
    </row>
    <row r="4262" spans="3:3" x14ac:dyDescent="0.55000000000000004">
      <c r="C4262" t="s">
        <v>6166</v>
      </c>
    </row>
    <row r="4263" spans="3:3" x14ac:dyDescent="0.55000000000000004">
      <c r="C4263" t="s">
        <v>5849</v>
      </c>
    </row>
    <row r="4264" spans="3:3" x14ac:dyDescent="0.55000000000000004">
      <c r="C4264" t="s">
        <v>6167</v>
      </c>
    </row>
    <row r="4265" spans="3:3" x14ac:dyDescent="0.55000000000000004">
      <c r="C4265" t="s">
        <v>5849</v>
      </c>
    </row>
    <row r="4266" spans="3:3" x14ac:dyDescent="0.55000000000000004">
      <c r="C4266" t="s">
        <v>6168</v>
      </c>
    </row>
    <row r="4267" spans="3:3" x14ac:dyDescent="0.55000000000000004">
      <c r="C4267" t="s">
        <v>5849</v>
      </c>
    </row>
    <row r="4268" spans="3:3" x14ac:dyDescent="0.55000000000000004">
      <c r="C4268" t="s">
        <v>6169</v>
      </c>
    </row>
    <row r="4269" spans="3:3" x14ac:dyDescent="0.55000000000000004">
      <c r="C4269" t="s">
        <v>5849</v>
      </c>
    </row>
    <row r="4270" spans="3:3" x14ac:dyDescent="0.55000000000000004">
      <c r="C4270" t="s">
        <v>6170</v>
      </c>
    </row>
    <row r="4271" spans="3:3" x14ac:dyDescent="0.55000000000000004">
      <c r="C4271" t="s">
        <v>5849</v>
      </c>
    </row>
    <row r="4272" spans="3:3" x14ac:dyDescent="0.55000000000000004">
      <c r="C4272" t="s">
        <v>6171</v>
      </c>
    </row>
    <row r="4273" spans="3:3" x14ac:dyDescent="0.55000000000000004">
      <c r="C4273" t="s">
        <v>5849</v>
      </c>
    </row>
    <row r="4274" spans="3:3" x14ac:dyDescent="0.55000000000000004">
      <c r="C4274" t="s">
        <v>6172</v>
      </c>
    </row>
    <row r="4275" spans="3:3" x14ac:dyDescent="0.55000000000000004">
      <c r="C4275" t="s">
        <v>5849</v>
      </c>
    </row>
    <row r="4276" spans="3:3" x14ac:dyDescent="0.55000000000000004">
      <c r="C4276" t="s">
        <v>6173</v>
      </c>
    </row>
    <row r="4277" spans="3:3" x14ac:dyDescent="0.55000000000000004">
      <c r="C4277" t="s">
        <v>5849</v>
      </c>
    </row>
    <row r="4278" spans="3:3" x14ac:dyDescent="0.55000000000000004">
      <c r="C4278" t="s">
        <v>6174</v>
      </c>
    </row>
    <row r="4279" spans="3:3" x14ac:dyDescent="0.55000000000000004">
      <c r="C4279" t="s">
        <v>5849</v>
      </c>
    </row>
    <row r="4280" spans="3:3" x14ac:dyDescent="0.55000000000000004">
      <c r="C4280" t="s">
        <v>6175</v>
      </c>
    </row>
    <row r="4281" spans="3:3" x14ac:dyDescent="0.55000000000000004">
      <c r="C4281" t="s">
        <v>5849</v>
      </c>
    </row>
    <row r="4282" spans="3:3" x14ac:dyDescent="0.55000000000000004">
      <c r="C4282" t="s">
        <v>6176</v>
      </c>
    </row>
    <row r="4283" spans="3:3" x14ac:dyDescent="0.55000000000000004">
      <c r="C4283" t="s">
        <v>5849</v>
      </c>
    </row>
    <row r="4284" spans="3:3" x14ac:dyDescent="0.55000000000000004">
      <c r="C4284" t="s">
        <v>6177</v>
      </c>
    </row>
    <row r="4285" spans="3:3" x14ac:dyDescent="0.55000000000000004">
      <c r="C4285" t="s">
        <v>5849</v>
      </c>
    </row>
    <row r="4286" spans="3:3" x14ac:dyDescent="0.55000000000000004">
      <c r="C4286" t="s">
        <v>6178</v>
      </c>
    </row>
    <row r="4287" spans="3:3" x14ac:dyDescent="0.55000000000000004">
      <c r="C4287" t="s">
        <v>5849</v>
      </c>
    </row>
    <row r="4288" spans="3:3" x14ac:dyDescent="0.55000000000000004">
      <c r="C4288" t="s">
        <v>6179</v>
      </c>
    </row>
    <row r="4289" spans="3:3" x14ac:dyDescent="0.55000000000000004">
      <c r="C4289" t="s">
        <v>5849</v>
      </c>
    </row>
    <row r="4290" spans="3:3" x14ac:dyDescent="0.55000000000000004">
      <c r="C4290" t="s">
        <v>6180</v>
      </c>
    </row>
    <row r="4291" spans="3:3" x14ac:dyDescent="0.55000000000000004">
      <c r="C4291" t="s">
        <v>5849</v>
      </c>
    </row>
    <row r="4292" spans="3:3" x14ac:dyDescent="0.55000000000000004">
      <c r="C4292" t="s">
        <v>6181</v>
      </c>
    </row>
    <row r="4293" spans="3:3" x14ac:dyDescent="0.55000000000000004">
      <c r="C4293" t="s">
        <v>5849</v>
      </c>
    </row>
    <row r="4294" spans="3:3" x14ac:dyDescent="0.55000000000000004">
      <c r="C4294" t="s">
        <v>6182</v>
      </c>
    </row>
    <row r="4295" spans="3:3" x14ac:dyDescent="0.55000000000000004">
      <c r="C4295" t="s">
        <v>5849</v>
      </c>
    </row>
    <row r="4296" spans="3:3" x14ac:dyDescent="0.55000000000000004">
      <c r="C4296" t="s">
        <v>6183</v>
      </c>
    </row>
    <row r="4297" spans="3:3" x14ac:dyDescent="0.55000000000000004">
      <c r="C4297" t="s">
        <v>5849</v>
      </c>
    </row>
    <row r="4298" spans="3:3" x14ac:dyDescent="0.55000000000000004">
      <c r="C4298" t="s">
        <v>6184</v>
      </c>
    </row>
    <row r="4299" spans="3:3" x14ac:dyDescent="0.55000000000000004">
      <c r="C4299" t="s">
        <v>5849</v>
      </c>
    </row>
    <row r="4300" spans="3:3" x14ac:dyDescent="0.55000000000000004">
      <c r="C4300" t="s">
        <v>6185</v>
      </c>
    </row>
    <row r="4301" spans="3:3" x14ac:dyDescent="0.55000000000000004">
      <c r="C4301" t="s">
        <v>5849</v>
      </c>
    </row>
    <row r="4302" spans="3:3" x14ac:dyDescent="0.55000000000000004">
      <c r="C4302" t="s">
        <v>6186</v>
      </c>
    </row>
    <row r="4303" spans="3:3" x14ac:dyDescent="0.55000000000000004">
      <c r="C4303" t="s">
        <v>5849</v>
      </c>
    </row>
    <row r="4304" spans="3:3" x14ac:dyDescent="0.55000000000000004">
      <c r="C4304" t="s">
        <v>6187</v>
      </c>
    </row>
    <row r="4305" spans="3:3" x14ac:dyDescent="0.55000000000000004">
      <c r="C4305" t="s">
        <v>5849</v>
      </c>
    </row>
    <row r="4306" spans="3:3" x14ac:dyDescent="0.55000000000000004">
      <c r="C4306" t="s">
        <v>6188</v>
      </c>
    </row>
    <row r="4307" spans="3:3" x14ac:dyDescent="0.55000000000000004">
      <c r="C4307" t="s">
        <v>5849</v>
      </c>
    </row>
    <row r="4308" spans="3:3" x14ac:dyDescent="0.55000000000000004">
      <c r="C4308" t="s">
        <v>6189</v>
      </c>
    </row>
    <row r="4309" spans="3:3" x14ac:dyDescent="0.55000000000000004">
      <c r="C4309" t="s">
        <v>5849</v>
      </c>
    </row>
    <row r="4310" spans="3:3" x14ac:dyDescent="0.55000000000000004">
      <c r="C4310" t="s">
        <v>6190</v>
      </c>
    </row>
    <row r="4311" spans="3:3" x14ac:dyDescent="0.55000000000000004">
      <c r="C4311" t="s">
        <v>5849</v>
      </c>
    </row>
    <row r="4312" spans="3:3" x14ac:dyDescent="0.55000000000000004">
      <c r="C4312" t="s">
        <v>6191</v>
      </c>
    </row>
    <row r="4313" spans="3:3" x14ac:dyDescent="0.55000000000000004">
      <c r="C4313" t="s">
        <v>46</v>
      </c>
    </row>
    <row r="4314" spans="3:3" x14ac:dyDescent="0.55000000000000004">
      <c r="C4314" t="s">
        <v>6192</v>
      </c>
    </row>
    <row r="4315" spans="3:3" x14ac:dyDescent="0.55000000000000004">
      <c r="C4315" t="s">
        <v>5849</v>
      </c>
    </row>
    <row r="4316" spans="3:3" x14ac:dyDescent="0.55000000000000004">
      <c r="C4316" t="s">
        <v>6193</v>
      </c>
    </row>
    <row r="4317" spans="3:3" x14ac:dyDescent="0.55000000000000004">
      <c r="C4317" t="s">
        <v>5849</v>
      </c>
    </row>
    <row r="4318" spans="3:3" x14ac:dyDescent="0.55000000000000004">
      <c r="C4318" t="s">
        <v>6194</v>
      </c>
    </row>
    <row r="4319" spans="3:3" x14ac:dyDescent="0.55000000000000004">
      <c r="C4319" t="s">
        <v>46</v>
      </c>
    </row>
    <row r="4320" spans="3:3" x14ac:dyDescent="0.55000000000000004">
      <c r="C4320" t="s">
        <v>6195</v>
      </c>
    </row>
    <row r="4321" spans="3:3" x14ac:dyDescent="0.55000000000000004">
      <c r="C4321" t="s">
        <v>46</v>
      </c>
    </row>
    <row r="4322" spans="3:3" x14ac:dyDescent="0.55000000000000004">
      <c r="C4322" t="s">
        <v>6196</v>
      </c>
    </row>
    <row r="4323" spans="3:3" x14ac:dyDescent="0.55000000000000004">
      <c r="C4323" t="s">
        <v>5849</v>
      </c>
    </row>
    <row r="4324" spans="3:3" x14ac:dyDescent="0.55000000000000004">
      <c r="C4324" t="s">
        <v>6197</v>
      </c>
    </row>
    <row r="4325" spans="3:3" x14ac:dyDescent="0.55000000000000004">
      <c r="C4325" t="s">
        <v>5849</v>
      </c>
    </row>
    <row r="4326" spans="3:3" x14ac:dyDescent="0.55000000000000004">
      <c r="C4326" t="s">
        <v>6198</v>
      </c>
    </row>
    <row r="4327" spans="3:3" x14ac:dyDescent="0.55000000000000004">
      <c r="C4327" t="s">
        <v>5849</v>
      </c>
    </row>
    <row r="4328" spans="3:3" x14ac:dyDescent="0.55000000000000004">
      <c r="C4328" t="s">
        <v>6199</v>
      </c>
    </row>
    <row r="4329" spans="3:3" x14ac:dyDescent="0.55000000000000004">
      <c r="C4329" t="s">
        <v>5849</v>
      </c>
    </row>
    <row r="4330" spans="3:3" x14ac:dyDescent="0.55000000000000004">
      <c r="C4330" t="s">
        <v>6200</v>
      </c>
    </row>
    <row r="4331" spans="3:3" x14ac:dyDescent="0.55000000000000004">
      <c r="C4331" t="s">
        <v>5849</v>
      </c>
    </row>
    <row r="4332" spans="3:3" x14ac:dyDescent="0.55000000000000004">
      <c r="C4332" t="s">
        <v>6201</v>
      </c>
    </row>
    <row r="4333" spans="3:3" x14ac:dyDescent="0.55000000000000004">
      <c r="C4333" t="s">
        <v>46</v>
      </c>
    </row>
    <row r="4334" spans="3:3" x14ac:dyDescent="0.55000000000000004">
      <c r="C4334" t="s">
        <v>6202</v>
      </c>
    </row>
    <row r="4335" spans="3:3" x14ac:dyDescent="0.55000000000000004">
      <c r="C4335" t="s">
        <v>5849</v>
      </c>
    </row>
    <row r="4336" spans="3:3" x14ac:dyDescent="0.55000000000000004">
      <c r="C4336" t="s">
        <v>6203</v>
      </c>
    </row>
    <row r="4337" spans="3:3" x14ac:dyDescent="0.55000000000000004">
      <c r="C4337" t="s">
        <v>5849</v>
      </c>
    </row>
    <row r="4338" spans="3:3" x14ac:dyDescent="0.55000000000000004">
      <c r="C4338" t="s">
        <v>6204</v>
      </c>
    </row>
    <row r="4339" spans="3:3" x14ac:dyDescent="0.55000000000000004">
      <c r="C4339" t="s">
        <v>5849</v>
      </c>
    </row>
    <row r="4340" spans="3:3" x14ac:dyDescent="0.55000000000000004">
      <c r="C4340" t="s">
        <v>6205</v>
      </c>
    </row>
    <row r="4341" spans="3:3" x14ac:dyDescent="0.55000000000000004">
      <c r="C4341" t="s">
        <v>46</v>
      </c>
    </row>
    <row r="4342" spans="3:3" x14ac:dyDescent="0.55000000000000004">
      <c r="C4342" t="s">
        <v>6206</v>
      </c>
    </row>
    <row r="4343" spans="3:3" x14ac:dyDescent="0.55000000000000004">
      <c r="C4343" t="s">
        <v>5849</v>
      </c>
    </row>
    <row r="4344" spans="3:3" x14ac:dyDescent="0.55000000000000004">
      <c r="C4344" t="s">
        <v>6207</v>
      </c>
    </row>
    <row r="4345" spans="3:3" x14ac:dyDescent="0.55000000000000004">
      <c r="C4345" t="s">
        <v>5849</v>
      </c>
    </row>
    <row r="4346" spans="3:3" x14ac:dyDescent="0.55000000000000004">
      <c r="C4346" t="s">
        <v>6208</v>
      </c>
    </row>
    <row r="4347" spans="3:3" x14ac:dyDescent="0.55000000000000004">
      <c r="C4347" t="s">
        <v>5849</v>
      </c>
    </row>
    <row r="4348" spans="3:3" x14ac:dyDescent="0.55000000000000004">
      <c r="C4348" t="s">
        <v>6209</v>
      </c>
    </row>
    <row r="4349" spans="3:3" x14ac:dyDescent="0.55000000000000004">
      <c r="C4349" t="s">
        <v>46</v>
      </c>
    </row>
    <row r="4350" spans="3:3" x14ac:dyDescent="0.55000000000000004">
      <c r="C4350" t="s">
        <v>6210</v>
      </c>
    </row>
    <row r="4351" spans="3:3" x14ac:dyDescent="0.55000000000000004">
      <c r="C4351" t="s">
        <v>46</v>
      </c>
    </row>
    <row r="4352" spans="3:3" x14ac:dyDescent="0.55000000000000004">
      <c r="C4352" t="s">
        <v>6211</v>
      </c>
    </row>
    <row r="4353" spans="3:3" x14ac:dyDescent="0.55000000000000004">
      <c r="C4353" t="s">
        <v>5849</v>
      </c>
    </row>
    <row r="4354" spans="3:3" x14ac:dyDescent="0.55000000000000004">
      <c r="C4354" t="s">
        <v>6212</v>
      </c>
    </row>
    <row r="4355" spans="3:3" x14ac:dyDescent="0.55000000000000004">
      <c r="C4355" t="s">
        <v>5849</v>
      </c>
    </row>
    <row r="4356" spans="3:3" x14ac:dyDescent="0.55000000000000004">
      <c r="C4356" t="s">
        <v>6213</v>
      </c>
    </row>
    <row r="4357" spans="3:3" x14ac:dyDescent="0.55000000000000004">
      <c r="C4357" t="s">
        <v>5849</v>
      </c>
    </row>
    <row r="4358" spans="3:3" x14ac:dyDescent="0.55000000000000004">
      <c r="C4358" t="s">
        <v>6214</v>
      </c>
    </row>
    <row r="4359" spans="3:3" x14ac:dyDescent="0.55000000000000004">
      <c r="C4359" t="s">
        <v>5849</v>
      </c>
    </row>
    <row r="4360" spans="3:3" x14ac:dyDescent="0.55000000000000004">
      <c r="C4360" t="s">
        <v>6215</v>
      </c>
    </row>
    <row r="4361" spans="3:3" x14ac:dyDescent="0.55000000000000004">
      <c r="C4361" t="s">
        <v>5849</v>
      </c>
    </row>
    <row r="4362" spans="3:3" x14ac:dyDescent="0.55000000000000004">
      <c r="C4362" t="s">
        <v>6216</v>
      </c>
    </row>
    <row r="4363" spans="3:3" x14ac:dyDescent="0.55000000000000004">
      <c r="C4363" t="s">
        <v>5849</v>
      </c>
    </row>
    <row r="4364" spans="3:3" x14ac:dyDescent="0.55000000000000004">
      <c r="C4364" t="s">
        <v>6217</v>
      </c>
    </row>
    <row r="4365" spans="3:3" x14ac:dyDescent="0.55000000000000004">
      <c r="C4365" t="s">
        <v>5849</v>
      </c>
    </row>
    <row r="4366" spans="3:3" x14ac:dyDescent="0.55000000000000004">
      <c r="C4366" t="s">
        <v>6218</v>
      </c>
    </row>
    <row r="4367" spans="3:3" x14ac:dyDescent="0.55000000000000004">
      <c r="C4367" t="s">
        <v>5849</v>
      </c>
    </row>
    <row r="4368" spans="3:3" x14ac:dyDescent="0.55000000000000004">
      <c r="C4368" t="s">
        <v>6219</v>
      </c>
    </row>
    <row r="4369" spans="3:3" x14ac:dyDescent="0.55000000000000004">
      <c r="C4369" t="s">
        <v>5849</v>
      </c>
    </row>
    <row r="4370" spans="3:3" x14ac:dyDescent="0.55000000000000004">
      <c r="C4370" t="s">
        <v>6220</v>
      </c>
    </row>
    <row r="4371" spans="3:3" x14ac:dyDescent="0.55000000000000004">
      <c r="C4371" t="s">
        <v>5849</v>
      </c>
    </row>
    <row r="4372" spans="3:3" x14ac:dyDescent="0.55000000000000004">
      <c r="C4372" t="s">
        <v>6221</v>
      </c>
    </row>
    <row r="4373" spans="3:3" x14ac:dyDescent="0.55000000000000004">
      <c r="C4373" t="s">
        <v>5849</v>
      </c>
    </row>
    <row r="4374" spans="3:3" x14ac:dyDescent="0.55000000000000004">
      <c r="C4374" t="s">
        <v>6222</v>
      </c>
    </row>
    <row r="4375" spans="3:3" x14ac:dyDescent="0.55000000000000004">
      <c r="C4375" t="s">
        <v>5849</v>
      </c>
    </row>
    <row r="4376" spans="3:3" x14ac:dyDescent="0.55000000000000004">
      <c r="C4376" t="s">
        <v>6223</v>
      </c>
    </row>
    <row r="4377" spans="3:3" x14ac:dyDescent="0.55000000000000004">
      <c r="C4377" t="s">
        <v>5849</v>
      </c>
    </row>
    <row r="4378" spans="3:3" x14ac:dyDescent="0.55000000000000004">
      <c r="C4378" t="s">
        <v>6224</v>
      </c>
    </row>
    <row r="4379" spans="3:3" x14ac:dyDescent="0.55000000000000004">
      <c r="C4379" t="s">
        <v>5849</v>
      </c>
    </row>
    <row r="4380" spans="3:3" x14ac:dyDescent="0.55000000000000004">
      <c r="C4380" t="s">
        <v>6225</v>
      </c>
    </row>
    <row r="4381" spans="3:3" x14ac:dyDescent="0.55000000000000004">
      <c r="C4381" t="s">
        <v>5849</v>
      </c>
    </row>
    <row r="4382" spans="3:3" x14ac:dyDescent="0.55000000000000004">
      <c r="C4382" t="s">
        <v>6226</v>
      </c>
    </row>
    <row r="4383" spans="3:3" x14ac:dyDescent="0.55000000000000004">
      <c r="C4383" t="s">
        <v>5849</v>
      </c>
    </row>
    <row r="4384" spans="3:3" x14ac:dyDescent="0.55000000000000004">
      <c r="C4384" t="s">
        <v>6227</v>
      </c>
    </row>
    <row r="4385" spans="3:3" x14ac:dyDescent="0.55000000000000004">
      <c r="C4385" t="s">
        <v>5849</v>
      </c>
    </row>
    <row r="4386" spans="3:3" x14ac:dyDescent="0.55000000000000004">
      <c r="C4386" t="s">
        <v>6228</v>
      </c>
    </row>
    <row r="4387" spans="3:3" x14ac:dyDescent="0.55000000000000004">
      <c r="C4387" t="s">
        <v>5849</v>
      </c>
    </row>
    <row r="4388" spans="3:3" x14ac:dyDescent="0.55000000000000004">
      <c r="C4388" t="s">
        <v>6229</v>
      </c>
    </row>
    <row r="4389" spans="3:3" x14ac:dyDescent="0.55000000000000004">
      <c r="C4389" t="s">
        <v>5849</v>
      </c>
    </row>
    <row r="4390" spans="3:3" x14ac:dyDescent="0.55000000000000004">
      <c r="C4390" t="s">
        <v>6230</v>
      </c>
    </row>
    <row r="4391" spans="3:3" x14ac:dyDescent="0.55000000000000004">
      <c r="C4391" t="s">
        <v>5849</v>
      </c>
    </row>
    <row r="4392" spans="3:3" x14ac:dyDescent="0.55000000000000004">
      <c r="C4392" t="s">
        <v>6231</v>
      </c>
    </row>
    <row r="4393" spans="3:3" x14ac:dyDescent="0.55000000000000004">
      <c r="C4393" t="s">
        <v>5849</v>
      </c>
    </row>
    <row r="4394" spans="3:3" x14ac:dyDescent="0.55000000000000004">
      <c r="C4394" t="s">
        <v>6232</v>
      </c>
    </row>
    <row r="4395" spans="3:3" x14ac:dyDescent="0.55000000000000004">
      <c r="C4395" t="s">
        <v>5849</v>
      </c>
    </row>
    <row r="4396" spans="3:3" x14ac:dyDescent="0.55000000000000004">
      <c r="C4396" t="s">
        <v>6233</v>
      </c>
    </row>
    <row r="4397" spans="3:3" x14ac:dyDescent="0.55000000000000004">
      <c r="C4397" t="s">
        <v>5849</v>
      </c>
    </row>
    <row r="4398" spans="3:3" x14ac:dyDescent="0.55000000000000004">
      <c r="C4398" t="s">
        <v>6234</v>
      </c>
    </row>
    <row r="4399" spans="3:3" x14ac:dyDescent="0.55000000000000004">
      <c r="C4399" t="s">
        <v>5849</v>
      </c>
    </row>
    <row r="4400" spans="3:3" x14ac:dyDescent="0.55000000000000004">
      <c r="C4400" t="s">
        <v>6235</v>
      </c>
    </row>
    <row r="4401" spans="3:3" x14ac:dyDescent="0.55000000000000004">
      <c r="C4401" t="s">
        <v>46</v>
      </c>
    </row>
    <row r="4402" spans="3:3" x14ac:dyDescent="0.55000000000000004">
      <c r="C4402" t="s">
        <v>6236</v>
      </c>
    </row>
    <row r="4403" spans="3:3" x14ac:dyDescent="0.55000000000000004">
      <c r="C4403" t="s">
        <v>5849</v>
      </c>
    </row>
    <row r="4404" spans="3:3" x14ac:dyDescent="0.55000000000000004">
      <c r="C4404" t="s">
        <v>6237</v>
      </c>
    </row>
    <row r="4405" spans="3:3" x14ac:dyDescent="0.55000000000000004">
      <c r="C4405" t="s">
        <v>5849</v>
      </c>
    </row>
    <row r="4406" spans="3:3" x14ac:dyDescent="0.55000000000000004">
      <c r="C4406" t="s">
        <v>6238</v>
      </c>
    </row>
    <row r="4407" spans="3:3" x14ac:dyDescent="0.55000000000000004">
      <c r="C4407" t="s">
        <v>46</v>
      </c>
    </row>
    <row r="4408" spans="3:3" x14ac:dyDescent="0.55000000000000004">
      <c r="C4408" t="s">
        <v>6239</v>
      </c>
    </row>
    <row r="4409" spans="3:3" x14ac:dyDescent="0.55000000000000004">
      <c r="C4409" t="s">
        <v>5849</v>
      </c>
    </row>
    <row r="4410" spans="3:3" x14ac:dyDescent="0.55000000000000004">
      <c r="C4410" t="s">
        <v>6240</v>
      </c>
    </row>
    <row r="4411" spans="3:3" x14ac:dyDescent="0.55000000000000004">
      <c r="C4411" t="s">
        <v>5849</v>
      </c>
    </row>
    <row r="4412" spans="3:3" x14ac:dyDescent="0.55000000000000004">
      <c r="C4412" t="s">
        <v>6241</v>
      </c>
    </row>
    <row r="4413" spans="3:3" x14ac:dyDescent="0.55000000000000004">
      <c r="C4413" t="s">
        <v>5849</v>
      </c>
    </row>
    <row r="4414" spans="3:3" x14ac:dyDescent="0.55000000000000004">
      <c r="C4414" t="s">
        <v>6242</v>
      </c>
    </row>
    <row r="4415" spans="3:3" x14ac:dyDescent="0.55000000000000004">
      <c r="C4415" t="s">
        <v>5849</v>
      </c>
    </row>
    <row r="4416" spans="3:3" x14ac:dyDescent="0.55000000000000004">
      <c r="C4416" t="s">
        <v>6243</v>
      </c>
    </row>
    <row r="4417" spans="3:3" x14ac:dyDescent="0.55000000000000004">
      <c r="C4417" t="s">
        <v>5849</v>
      </c>
    </row>
    <row r="4418" spans="3:3" x14ac:dyDescent="0.55000000000000004">
      <c r="C4418" t="s">
        <v>6244</v>
      </c>
    </row>
    <row r="4419" spans="3:3" x14ac:dyDescent="0.55000000000000004">
      <c r="C4419" t="s">
        <v>5849</v>
      </c>
    </row>
    <row r="4420" spans="3:3" x14ac:dyDescent="0.55000000000000004">
      <c r="C4420" t="s">
        <v>6245</v>
      </c>
    </row>
    <row r="4421" spans="3:3" x14ac:dyDescent="0.55000000000000004">
      <c r="C4421" t="s">
        <v>5849</v>
      </c>
    </row>
    <row r="4422" spans="3:3" x14ac:dyDescent="0.55000000000000004">
      <c r="C4422" t="s">
        <v>6246</v>
      </c>
    </row>
    <row r="4423" spans="3:3" x14ac:dyDescent="0.55000000000000004">
      <c r="C4423" t="s">
        <v>46</v>
      </c>
    </row>
    <row r="4424" spans="3:3" x14ac:dyDescent="0.55000000000000004">
      <c r="C4424" t="s">
        <v>6247</v>
      </c>
    </row>
    <row r="4425" spans="3:3" x14ac:dyDescent="0.55000000000000004">
      <c r="C4425" t="s">
        <v>5849</v>
      </c>
    </row>
    <row r="4426" spans="3:3" x14ac:dyDescent="0.55000000000000004">
      <c r="C4426" t="s">
        <v>6248</v>
      </c>
    </row>
    <row r="4427" spans="3:3" x14ac:dyDescent="0.55000000000000004">
      <c r="C4427" t="s">
        <v>5849</v>
      </c>
    </row>
    <row r="4428" spans="3:3" x14ac:dyDescent="0.55000000000000004">
      <c r="C4428" t="s">
        <v>6249</v>
      </c>
    </row>
    <row r="4429" spans="3:3" x14ac:dyDescent="0.55000000000000004">
      <c r="C4429" t="s">
        <v>5849</v>
      </c>
    </row>
    <row r="4430" spans="3:3" x14ac:dyDescent="0.55000000000000004">
      <c r="C4430" t="s">
        <v>6250</v>
      </c>
    </row>
    <row r="4431" spans="3:3" x14ac:dyDescent="0.55000000000000004">
      <c r="C4431" t="s">
        <v>5849</v>
      </c>
    </row>
    <row r="4432" spans="3:3" x14ac:dyDescent="0.55000000000000004">
      <c r="C4432" t="s">
        <v>6251</v>
      </c>
    </row>
    <row r="4433" spans="3:3" x14ac:dyDescent="0.55000000000000004">
      <c r="C4433" t="s">
        <v>5849</v>
      </c>
    </row>
    <row r="4434" spans="3:3" x14ac:dyDescent="0.55000000000000004">
      <c r="C4434" t="s">
        <v>6252</v>
      </c>
    </row>
    <row r="4435" spans="3:3" x14ac:dyDescent="0.55000000000000004">
      <c r="C4435" t="s">
        <v>5849</v>
      </c>
    </row>
    <row r="4436" spans="3:3" x14ac:dyDescent="0.55000000000000004">
      <c r="C4436" t="s">
        <v>6253</v>
      </c>
    </row>
    <row r="4437" spans="3:3" x14ac:dyDescent="0.55000000000000004">
      <c r="C4437" t="s">
        <v>5849</v>
      </c>
    </row>
    <row r="4438" spans="3:3" x14ac:dyDescent="0.55000000000000004">
      <c r="C4438" t="s">
        <v>6254</v>
      </c>
    </row>
    <row r="4439" spans="3:3" x14ac:dyDescent="0.55000000000000004">
      <c r="C4439" t="s">
        <v>5849</v>
      </c>
    </row>
    <row r="4440" spans="3:3" x14ac:dyDescent="0.55000000000000004">
      <c r="C4440" t="s">
        <v>6255</v>
      </c>
    </row>
    <row r="4441" spans="3:3" x14ac:dyDescent="0.55000000000000004">
      <c r="C4441" t="s">
        <v>5849</v>
      </c>
    </row>
    <row r="4442" spans="3:3" x14ac:dyDescent="0.55000000000000004">
      <c r="C4442" t="s">
        <v>6256</v>
      </c>
    </row>
    <row r="4443" spans="3:3" x14ac:dyDescent="0.55000000000000004">
      <c r="C4443" t="s">
        <v>5849</v>
      </c>
    </row>
    <row r="4444" spans="3:3" x14ac:dyDescent="0.55000000000000004">
      <c r="C4444" t="s">
        <v>6257</v>
      </c>
    </row>
    <row r="4445" spans="3:3" x14ac:dyDescent="0.55000000000000004">
      <c r="C4445" t="s">
        <v>5849</v>
      </c>
    </row>
    <row r="4446" spans="3:3" x14ac:dyDescent="0.55000000000000004">
      <c r="C4446" t="s">
        <v>6258</v>
      </c>
    </row>
    <row r="4447" spans="3:3" x14ac:dyDescent="0.55000000000000004">
      <c r="C4447" t="s">
        <v>5849</v>
      </c>
    </row>
    <row r="4448" spans="3:3" x14ac:dyDescent="0.55000000000000004">
      <c r="C4448" t="s">
        <v>6259</v>
      </c>
    </row>
    <row r="4449" spans="3:3" x14ac:dyDescent="0.55000000000000004">
      <c r="C4449" t="s">
        <v>5849</v>
      </c>
    </row>
    <row r="4450" spans="3:3" x14ac:dyDescent="0.55000000000000004">
      <c r="C4450" t="s">
        <v>6260</v>
      </c>
    </row>
    <row r="4451" spans="3:3" x14ac:dyDescent="0.55000000000000004">
      <c r="C4451" t="s">
        <v>5849</v>
      </c>
    </row>
    <row r="4452" spans="3:3" x14ac:dyDescent="0.55000000000000004">
      <c r="C4452" t="s">
        <v>6261</v>
      </c>
    </row>
    <row r="4453" spans="3:3" x14ac:dyDescent="0.55000000000000004">
      <c r="C4453" t="s">
        <v>5849</v>
      </c>
    </row>
    <row r="4454" spans="3:3" x14ac:dyDescent="0.55000000000000004">
      <c r="C4454" t="s">
        <v>6262</v>
      </c>
    </row>
    <row r="4455" spans="3:3" x14ac:dyDescent="0.55000000000000004">
      <c r="C4455" t="s">
        <v>5849</v>
      </c>
    </row>
    <row r="4456" spans="3:3" x14ac:dyDescent="0.55000000000000004">
      <c r="C4456" t="s">
        <v>6263</v>
      </c>
    </row>
    <row r="4457" spans="3:3" x14ac:dyDescent="0.55000000000000004">
      <c r="C4457" t="s">
        <v>5849</v>
      </c>
    </row>
    <row r="4458" spans="3:3" x14ac:dyDescent="0.55000000000000004">
      <c r="C4458" t="s">
        <v>6264</v>
      </c>
    </row>
    <row r="4459" spans="3:3" x14ac:dyDescent="0.55000000000000004">
      <c r="C4459" t="s">
        <v>5849</v>
      </c>
    </row>
    <row r="4460" spans="3:3" x14ac:dyDescent="0.55000000000000004">
      <c r="C4460" t="s">
        <v>6265</v>
      </c>
    </row>
    <row r="4461" spans="3:3" x14ac:dyDescent="0.55000000000000004">
      <c r="C4461" t="s">
        <v>5849</v>
      </c>
    </row>
    <row r="4462" spans="3:3" x14ac:dyDescent="0.55000000000000004">
      <c r="C4462" t="s">
        <v>6266</v>
      </c>
    </row>
    <row r="4463" spans="3:3" x14ac:dyDescent="0.55000000000000004">
      <c r="C4463" t="s">
        <v>5849</v>
      </c>
    </row>
    <row r="4464" spans="3:3" x14ac:dyDescent="0.55000000000000004">
      <c r="C4464" t="s">
        <v>6267</v>
      </c>
    </row>
    <row r="4465" spans="3:3" x14ac:dyDescent="0.55000000000000004">
      <c r="C4465" t="s">
        <v>5849</v>
      </c>
    </row>
    <row r="4466" spans="3:3" x14ac:dyDescent="0.55000000000000004">
      <c r="C4466" t="s">
        <v>6268</v>
      </c>
    </row>
    <row r="4467" spans="3:3" x14ac:dyDescent="0.55000000000000004">
      <c r="C4467" t="s">
        <v>5849</v>
      </c>
    </row>
    <row r="4468" spans="3:3" x14ac:dyDescent="0.55000000000000004">
      <c r="C4468" t="s">
        <v>6269</v>
      </c>
    </row>
    <row r="4469" spans="3:3" x14ac:dyDescent="0.55000000000000004">
      <c r="C4469" t="s">
        <v>5849</v>
      </c>
    </row>
    <row r="4470" spans="3:3" x14ac:dyDescent="0.55000000000000004">
      <c r="C4470" t="s">
        <v>6270</v>
      </c>
    </row>
    <row r="4471" spans="3:3" x14ac:dyDescent="0.55000000000000004">
      <c r="C4471" t="s">
        <v>5849</v>
      </c>
    </row>
    <row r="4472" spans="3:3" x14ac:dyDescent="0.55000000000000004">
      <c r="C4472" t="s">
        <v>6271</v>
      </c>
    </row>
    <row r="4473" spans="3:3" x14ac:dyDescent="0.55000000000000004">
      <c r="C4473" t="s">
        <v>5849</v>
      </c>
    </row>
    <row r="4474" spans="3:3" x14ac:dyDescent="0.55000000000000004">
      <c r="C4474" t="s">
        <v>6272</v>
      </c>
    </row>
    <row r="4475" spans="3:3" x14ac:dyDescent="0.55000000000000004">
      <c r="C4475" t="s">
        <v>5849</v>
      </c>
    </row>
    <row r="4476" spans="3:3" x14ac:dyDescent="0.55000000000000004">
      <c r="C4476" t="s">
        <v>6273</v>
      </c>
    </row>
    <row r="4477" spans="3:3" x14ac:dyDescent="0.55000000000000004">
      <c r="C4477" t="s">
        <v>5849</v>
      </c>
    </row>
    <row r="4478" spans="3:3" x14ac:dyDescent="0.55000000000000004">
      <c r="C4478" t="s">
        <v>6274</v>
      </c>
    </row>
    <row r="4479" spans="3:3" x14ac:dyDescent="0.55000000000000004">
      <c r="C4479" t="s">
        <v>5849</v>
      </c>
    </row>
    <row r="4480" spans="3:3" x14ac:dyDescent="0.55000000000000004">
      <c r="C4480" t="s">
        <v>6275</v>
      </c>
    </row>
    <row r="4481" spans="3:3" x14ac:dyDescent="0.55000000000000004">
      <c r="C4481" t="s">
        <v>5849</v>
      </c>
    </row>
    <row r="4482" spans="3:3" x14ac:dyDescent="0.55000000000000004">
      <c r="C4482" t="s">
        <v>6276</v>
      </c>
    </row>
    <row r="4483" spans="3:3" x14ac:dyDescent="0.55000000000000004">
      <c r="C4483" t="s">
        <v>5849</v>
      </c>
    </row>
    <row r="4484" spans="3:3" x14ac:dyDescent="0.55000000000000004">
      <c r="C4484" t="s">
        <v>6277</v>
      </c>
    </row>
    <row r="4485" spans="3:3" x14ac:dyDescent="0.55000000000000004">
      <c r="C4485" t="s">
        <v>5849</v>
      </c>
    </row>
    <row r="4486" spans="3:3" x14ac:dyDescent="0.55000000000000004">
      <c r="C4486" t="s">
        <v>6278</v>
      </c>
    </row>
    <row r="4487" spans="3:3" x14ac:dyDescent="0.55000000000000004">
      <c r="C4487" t="s">
        <v>132</v>
      </c>
    </row>
    <row r="4488" spans="3:3" x14ac:dyDescent="0.55000000000000004">
      <c r="C4488" t="s">
        <v>6279</v>
      </c>
    </row>
    <row r="4489" spans="3:3" x14ac:dyDescent="0.55000000000000004">
      <c r="C4489" t="s">
        <v>6280</v>
      </c>
    </row>
    <row r="4490" spans="3:3" x14ac:dyDescent="0.55000000000000004">
      <c r="C4490" t="s">
        <v>6281</v>
      </c>
    </row>
    <row r="4491" spans="3:3" x14ac:dyDescent="0.55000000000000004">
      <c r="C4491" t="s">
        <v>132</v>
      </c>
    </row>
    <row r="4492" spans="3:3" x14ac:dyDescent="0.55000000000000004">
      <c r="C4492" t="s">
        <v>6282</v>
      </c>
    </row>
    <row r="4493" spans="3:3" x14ac:dyDescent="0.55000000000000004">
      <c r="C4493" t="s">
        <v>6280</v>
      </c>
    </row>
    <row r="4494" spans="3:3" x14ac:dyDescent="0.55000000000000004">
      <c r="C4494" t="s">
        <v>6283</v>
      </c>
    </row>
    <row r="4495" spans="3:3" x14ac:dyDescent="0.55000000000000004">
      <c r="C4495" t="s">
        <v>6284</v>
      </c>
    </row>
    <row r="4496" spans="3:3" x14ac:dyDescent="0.55000000000000004">
      <c r="C4496" t="s">
        <v>6285</v>
      </c>
    </row>
    <row r="4497" spans="3:3" x14ac:dyDescent="0.55000000000000004">
      <c r="C4497" t="s">
        <v>6280</v>
      </c>
    </row>
    <row r="4498" spans="3:3" x14ac:dyDescent="0.55000000000000004">
      <c r="C4498" t="s">
        <v>6286</v>
      </c>
    </row>
    <row r="4499" spans="3:3" x14ac:dyDescent="0.55000000000000004">
      <c r="C4499" t="s">
        <v>6280</v>
      </c>
    </row>
    <row r="4500" spans="3:3" x14ac:dyDescent="0.55000000000000004">
      <c r="C4500" t="s">
        <v>6287</v>
      </c>
    </row>
    <row r="4501" spans="3:3" x14ac:dyDescent="0.55000000000000004">
      <c r="C4501" t="s">
        <v>6280</v>
      </c>
    </row>
    <row r="4502" spans="3:3" x14ac:dyDescent="0.55000000000000004">
      <c r="C4502" t="s">
        <v>6288</v>
      </c>
    </row>
    <row r="4503" spans="3:3" x14ac:dyDescent="0.55000000000000004">
      <c r="C4503" t="s">
        <v>6280</v>
      </c>
    </row>
    <row r="4504" spans="3:3" x14ac:dyDescent="0.55000000000000004">
      <c r="C4504" t="s">
        <v>6289</v>
      </c>
    </row>
    <row r="4505" spans="3:3" x14ac:dyDescent="0.55000000000000004">
      <c r="C4505" t="s">
        <v>6280</v>
      </c>
    </row>
    <row r="4506" spans="3:3" x14ac:dyDescent="0.55000000000000004">
      <c r="C4506" t="s">
        <v>6290</v>
      </c>
    </row>
    <row r="4507" spans="3:3" x14ac:dyDescent="0.55000000000000004">
      <c r="C4507" t="s">
        <v>52</v>
      </c>
    </row>
    <row r="4508" spans="3:3" x14ac:dyDescent="0.55000000000000004">
      <c r="C4508" t="s">
        <v>6291</v>
      </c>
    </row>
    <row r="4509" spans="3:3" x14ac:dyDescent="0.55000000000000004">
      <c r="C4509" t="s">
        <v>52</v>
      </c>
    </row>
    <row r="4510" spans="3:3" x14ac:dyDescent="0.55000000000000004">
      <c r="C4510" t="s">
        <v>6291</v>
      </c>
    </row>
    <row r="4511" spans="3:3" x14ac:dyDescent="0.55000000000000004">
      <c r="C4511" t="s">
        <v>52</v>
      </c>
    </row>
    <row r="4512" spans="3:3" x14ac:dyDescent="0.55000000000000004">
      <c r="C4512" t="s">
        <v>6290</v>
      </c>
    </row>
    <row r="4513" spans="3:3" x14ac:dyDescent="0.55000000000000004">
      <c r="C4513" t="s">
        <v>52</v>
      </c>
    </row>
    <row r="4514" spans="3:3" x14ac:dyDescent="0.55000000000000004">
      <c r="C4514" t="s">
        <v>6291</v>
      </c>
    </row>
    <row r="4515" spans="3:3" x14ac:dyDescent="0.55000000000000004">
      <c r="C4515" t="s">
        <v>52</v>
      </c>
    </row>
    <row r="4516" spans="3:3" x14ac:dyDescent="0.55000000000000004">
      <c r="C4516" t="s">
        <v>6292</v>
      </c>
    </row>
    <row r="4517" spans="3:3" x14ac:dyDescent="0.55000000000000004">
      <c r="C4517" t="s">
        <v>52</v>
      </c>
    </row>
    <row r="4518" spans="3:3" x14ac:dyDescent="0.55000000000000004">
      <c r="C4518" t="s">
        <v>6293</v>
      </c>
    </row>
    <row r="4519" spans="3:3" x14ac:dyDescent="0.55000000000000004">
      <c r="C4519" t="s">
        <v>52</v>
      </c>
    </row>
    <row r="4520" spans="3:3" x14ac:dyDescent="0.55000000000000004">
      <c r="C4520" t="s">
        <v>6292</v>
      </c>
    </row>
    <row r="4521" spans="3:3" x14ac:dyDescent="0.55000000000000004">
      <c r="C4521" t="s">
        <v>52</v>
      </c>
    </row>
    <row r="4522" spans="3:3" x14ac:dyDescent="0.55000000000000004">
      <c r="C4522" t="s">
        <v>6294</v>
      </c>
    </row>
    <row r="4523" spans="3:3" x14ac:dyDescent="0.55000000000000004">
      <c r="C4523" t="s">
        <v>52</v>
      </c>
    </row>
    <row r="4524" spans="3:3" x14ac:dyDescent="0.55000000000000004">
      <c r="C4524" t="s">
        <v>6295</v>
      </c>
    </row>
    <row r="4525" spans="3:3" x14ac:dyDescent="0.55000000000000004">
      <c r="C4525" t="s">
        <v>6280</v>
      </c>
    </row>
    <row r="4526" spans="3:3" x14ac:dyDescent="0.55000000000000004">
      <c r="C4526" t="s">
        <v>6296</v>
      </c>
    </row>
    <row r="4527" spans="3:3" x14ac:dyDescent="0.55000000000000004">
      <c r="C4527" t="s">
        <v>132</v>
      </c>
    </row>
    <row r="4528" spans="3:3" x14ac:dyDescent="0.55000000000000004">
      <c r="C4528" t="s">
        <v>6297</v>
      </c>
    </row>
    <row r="4529" spans="3:3" x14ac:dyDescent="0.55000000000000004">
      <c r="C4529" t="s">
        <v>132</v>
      </c>
    </row>
    <row r="4530" spans="3:3" x14ac:dyDescent="0.55000000000000004">
      <c r="C4530" t="s">
        <v>6298</v>
      </c>
    </row>
    <row r="4531" spans="3:3" x14ac:dyDescent="0.55000000000000004">
      <c r="C4531" t="s">
        <v>132</v>
      </c>
    </row>
    <row r="4532" spans="3:3" x14ac:dyDescent="0.55000000000000004">
      <c r="C4532" t="s">
        <v>6299</v>
      </c>
    </row>
    <row r="4533" spans="3:3" x14ac:dyDescent="0.55000000000000004">
      <c r="C4533" t="s">
        <v>6280</v>
      </c>
    </row>
    <row r="4534" spans="3:3" x14ac:dyDescent="0.55000000000000004">
      <c r="C4534" t="s">
        <v>6300</v>
      </c>
    </row>
    <row r="4535" spans="3:3" x14ac:dyDescent="0.55000000000000004">
      <c r="C4535" t="s">
        <v>6280</v>
      </c>
    </row>
    <row r="4536" spans="3:3" x14ac:dyDescent="0.55000000000000004">
      <c r="C4536" t="s">
        <v>6301</v>
      </c>
    </row>
    <row r="4537" spans="3:3" x14ac:dyDescent="0.55000000000000004">
      <c r="C4537" t="s">
        <v>6280</v>
      </c>
    </row>
    <row r="4538" spans="3:3" x14ac:dyDescent="0.55000000000000004">
      <c r="C4538" t="s">
        <v>6302</v>
      </c>
    </row>
    <row r="4539" spans="3:3" x14ac:dyDescent="0.55000000000000004">
      <c r="C4539" t="s">
        <v>1775</v>
      </c>
    </row>
    <row r="4540" spans="3:3" x14ac:dyDescent="0.55000000000000004">
      <c r="C4540" t="s">
        <v>6303</v>
      </c>
    </row>
    <row r="4541" spans="3:3" x14ac:dyDescent="0.55000000000000004">
      <c r="C4541" t="s">
        <v>6304</v>
      </c>
    </row>
    <row r="4542" spans="3:3" x14ac:dyDescent="0.55000000000000004">
      <c r="C4542" t="s">
        <v>6305</v>
      </c>
    </row>
    <row r="4543" spans="3:3" x14ac:dyDescent="0.55000000000000004">
      <c r="C4543" t="s">
        <v>6306</v>
      </c>
    </row>
    <row r="4544" spans="3:3" x14ac:dyDescent="0.55000000000000004">
      <c r="C4544" t="s">
        <v>6307</v>
      </c>
    </row>
    <row r="4545" spans="3:3" x14ac:dyDescent="0.55000000000000004">
      <c r="C4545" t="s">
        <v>1775</v>
      </c>
    </row>
    <row r="4546" spans="3:3" x14ac:dyDescent="0.55000000000000004">
      <c r="C4546" t="s">
        <v>6308</v>
      </c>
    </row>
    <row r="4547" spans="3:3" x14ac:dyDescent="0.55000000000000004">
      <c r="C4547" t="s">
        <v>1681</v>
      </c>
    </row>
    <row r="4548" spans="3:3" x14ac:dyDescent="0.55000000000000004">
      <c r="C4548" t="s">
        <v>6308</v>
      </c>
    </row>
    <row r="4549" spans="3:3" x14ac:dyDescent="0.55000000000000004">
      <c r="C4549" t="s">
        <v>1681</v>
      </c>
    </row>
    <row r="4550" spans="3:3" x14ac:dyDescent="0.55000000000000004">
      <c r="C4550" t="s">
        <v>6309</v>
      </c>
    </row>
    <row r="4551" spans="3:3" x14ac:dyDescent="0.55000000000000004">
      <c r="C4551" t="s">
        <v>6284</v>
      </c>
    </row>
    <row r="4552" spans="3:3" x14ac:dyDescent="0.55000000000000004">
      <c r="C4552" t="s">
        <v>6308</v>
      </c>
    </row>
    <row r="4553" spans="3:3" x14ac:dyDescent="0.55000000000000004">
      <c r="C4553" t="s">
        <v>6284</v>
      </c>
    </row>
    <row r="4554" spans="3:3" x14ac:dyDescent="0.55000000000000004">
      <c r="C4554" t="s">
        <v>6310</v>
      </c>
    </row>
    <row r="4555" spans="3:3" x14ac:dyDescent="0.55000000000000004">
      <c r="C4555" t="s">
        <v>1681</v>
      </c>
    </row>
    <row r="4556" spans="3:3" x14ac:dyDescent="0.55000000000000004">
      <c r="C4556" t="s">
        <v>6311</v>
      </c>
    </row>
    <row r="4557" spans="3:3" x14ac:dyDescent="0.55000000000000004">
      <c r="C4557" t="s">
        <v>1681</v>
      </c>
    </row>
    <row r="4558" spans="3:3" x14ac:dyDescent="0.55000000000000004">
      <c r="C4558" t="s">
        <v>6312</v>
      </c>
    </row>
    <row r="4559" spans="3:3" x14ac:dyDescent="0.55000000000000004">
      <c r="C4559" t="s">
        <v>1681</v>
      </c>
    </row>
    <row r="4560" spans="3:3" x14ac:dyDescent="0.55000000000000004">
      <c r="C4560" t="s">
        <v>6313</v>
      </c>
    </row>
    <row r="4561" spans="3:3" x14ac:dyDescent="0.55000000000000004">
      <c r="C4561" t="s">
        <v>1681</v>
      </c>
    </row>
    <row r="4562" spans="3:3" x14ac:dyDescent="0.55000000000000004">
      <c r="C4562" t="s">
        <v>6314</v>
      </c>
    </row>
    <row r="4563" spans="3:3" x14ac:dyDescent="0.55000000000000004">
      <c r="C4563" t="s">
        <v>6315</v>
      </c>
    </row>
    <row r="4564" spans="3:3" x14ac:dyDescent="0.55000000000000004">
      <c r="C4564" t="s">
        <v>6316</v>
      </c>
    </row>
    <row r="4565" spans="3:3" x14ac:dyDescent="0.55000000000000004">
      <c r="C4565" t="s">
        <v>1681</v>
      </c>
    </row>
    <row r="4566" spans="3:3" x14ac:dyDescent="0.55000000000000004">
      <c r="C4566" t="s">
        <v>6317</v>
      </c>
    </row>
    <row r="4567" spans="3:3" x14ac:dyDescent="0.55000000000000004">
      <c r="C4567" t="s">
        <v>1681</v>
      </c>
    </row>
    <row r="4568" spans="3:3" x14ac:dyDescent="0.55000000000000004">
      <c r="C4568" t="s">
        <v>6318</v>
      </c>
    </row>
    <row r="4569" spans="3:3" x14ac:dyDescent="0.55000000000000004">
      <c r="C4569" t="s">
        <v>6319</v>
      </c>
    </row>
    <row r="4570" spans="3:3" x14ac:dyDescent="0.55000000000000004">
      <c r="C4570" t="s">
        <v>6318</v>
      </c>
    </row>
    <row r="4571" spans="3:3" x14ac:dyDescent="0.55000000000000004">
      <c r="C4571" t="s">
        <v>6319</v>
      </c>
    </row>
    <row r="4572" spans="3:3" x14ac:dyDescent="0.55000000000000004">
      <c r="C4572" t="s">
        <v>6318</v>
      </c>
    </row>
    <row r="4573" spans="3:3" x14ac:dyDescent="0.55000000000000004">
      <c r="C4573" t="s">
        <v>6319</v>
      </c>
    </row>
    <row r="4574" spans="3:3" x14ac:dyDescent="0.55000000000000004">
      <c r="C4574" t="s">
        <v>6318</v>
      </c>
    </row>
    <row r="4575" spans="3:3" x14ac:dyDescent="0.55000000000000004">
      <c r="C4575" t="s">
        <v>6319</v>
      </c>
    </row>
    <row r="4576" spans="3:3" x14ac:dyDescent="0.55000000000000004">
      <c r="C4576" t="s">
        <v>6320</v>
      </c>
    </row>
    <row r="4577" spans="3:3" x14ac:dyDescent="0.55000000000000004">
      <c r="C4577" t="s">
        <v>6319</v>
      </c>
    </row>
    <row r="4578" spans="3:3" x14ac:dyDescent="0.55000000000000004">
      <c r="C4578" t="s">
        <v>6320</v>
      </c>
    </row>
    <row r="4579" spans="3:3" x14ac:dyDescent="0.55000000000000004">
      <c r="C4579" t="s">
        <v>6319</v>
      </c>
    </row>
    <row r="4580" spans="3:3" x14ac:dyDescent="0.55000000000000004">
      <c r="C4580" t="s">
        <v>6321</v>
      </c>
    </row>
    <row r="4581" spans="3:3" x14ac:dyDescent="0.55000000000000004">
      <c r="C4581" t="s">
        <v>976</v>
      </c>
    </row>
    <row r="4582" spans="3:3" x14ac:dyDescent="0.55000000000000004">
      <c r="C4582" t="s">
        <v>6321</v>
      </c>
    </row>
    <row r="4583" spans="3:3" x14ac:dyDescent="0.55000000000000004">
      <c r="C4583" t="s">
        <v>976</v>
      </c>
    </row>
    <row r="4584" spans="3:3" x14ac:dyDescent="0.55000000000000004">
      <c r="C4584" t="s">
        <v>6321</v>
      </c>
    </row>
    <row r="4585" spans="3:3" x14ac:dyDescent="0.55000000000000004">
      <c r="C4585" t="s">
        <v>976</v>
      </c>
    </row>
    <row r="4586" spans="3:3" x14ac:dyDescent="0.55000000000000004">
      <c r="C4586" t="s">
        <v>6321</v>
      </c>
    </row>
    <row r="4587" spans="3:3" x14ac:dyDescent="0.55000000000000004">
      <c r="C4587" t="s">
        <v>976</v>
      </c>
    </row>
    <row r="4588" spans="3:3" x14ac:dyDescent="0.55000000000000004">
      <c r="C4588" t="s">
        <v>6318</v>
      </c>
    </row>
    <row r="4589" spans="3:3" x14ac:dyDescent="0.55000000000000004">
      <c r="C4589" t="s">
        <v>1764</v>
      </c>
    </row>
    <row r="4590" spans="3:3" x14ac:dyDescent="0.55000000000000004">
      <c r="C4590" t="s">
        <v>6318</v>
      </c>
    </row>
    <row r="4591" spans="3:3" x14ac:dyDescent="0.55000000000000004">
      <c r="C4591" t="s">
        <v>1764</v>
      </c>
    </row>
    <row r="4592" spans="3:3" x14ac:dyDescent="0.55000000000000004">
      <c r="C4592" t="s">
        <v>6322</v>
      </c>
    </row>
    <row r="4593" spans="3:3" x14ac:dyDescent="0.55000000000000004">
      <c r="C4593" t="s">
        <v>1764</v>
      </c>
    </row>
    <row r="4594" spans="3:3" x14ac:dyDescent="0.55000000000000004">
      <c r="C4594" t="s">
        <v>6322</v>
      </c>
    </row>
    <row r="4595" spans="3:3" x14ac:dyDescent="0.55000000000000004">
      <c r="C4595" t="s">
        <v>1764</v>
      </c>
    </row>
    <row r="4596" spans="3:3" x14ac:dyDescent="0.55000000000000004">
      <c r="C4596" t="s">
        <v>6322</v>
      </c>
    </row>
    <row r="4597" spans="3:3" x14ac:dyDescent="0.55000000000000004">
      <c r="C4597" t="s">
        <v>1764</v>
      </c>
    </row>
    <row r="4598" spans="3:3" x14ac:dyDescent="0.55000000000000004">
      <c r="C4598" t="s">
        <v>6322</v>
      </c>
    </row>
    <row r="4599" spans="3:3" x14ac:dyDescent="0.55000000000000004">
      <c r="C4599" t="s">
        <v>1764</v>
      </c>
    </row>
    <row r="4600" spans="3:3" x14ac:dyDescent="0.55000000000000004">
      <c r="C4600" t="s">
        <v>6322</v>
      </c>
    </row>
    <row r="4601" spans="3:3" x14ac:dyDescent="0.55000000000000004">
      <c r="C4601" t="s">
        <v>1764</v>
      </c>
    </row>
    <row r="4602" spans="3:3" x14ac:dyDescent="0.55000000000000004">
      <c r="C4602" t="s">
        <v>6322</v>
      </c>
    </row>
    <row r="4603" spans="3:3" x14ac:dyDescent="0.55000000000000004">
      <c r="C4603" t="s">
        <v>1764</v>
      </c>
    </row>
    <row r="4604" spans="3:3" x14ac:dyDescent="0.55000000000000004">
      <c r="C4604" t="s">
        <v>6322</v>
      </c>
    </row>
    <row r="4605" spans="3:3" x14ac:dyDescent="0.55000000000000004">
      <c r="C4605" t="s">
        <v>1764</v>
      </c>
    </row>
    <row r="4606" spans="3:3" x14ac:dyDescent="0.55000000000000004">
      <c r="C4606" t="s">
        <v>6322</v>
      </c>
    </row>
    <row r="4607" spans="3:3" x14ac:dyDescent="0.55000000000000004">
      <c r="C4607" t="s">
        <v>1764</v>
      </c>
    </row>
    <row r="4608" spans="3:3" x14ac:dyDescent="0.55000000000000004">
      <c r="C4608" t="s">
        <v>6322</v>
      </c>
    </row>
    <row r="4609" spans="3:3" x14ac:dyDescent="0.55000000000000004">
      <c r="C4609" t="s">
        <v>1764</v>
      </c>
    </row>
    <row r="4610" spans="3:3" x14ac:dyDescent="0.55000000000000004">
      <c r="C4610" t="s">
        <v>6322</v>
      </c>
    </row>
    <row r="4611" spans="3:3" x14ac:dyDescent="0.55000000000000004">
      <c r="C4611" t="s">
        <v>1764</v>
      </c>
    </row>
    <row r="4612" spans="3:3" x14ac:dyDescent="0.55000000000000004">
      <c r="C4612" t="s">
        <v>6322</v>
      </c>
    </row>
    <row r="4613" spans="3:3" x14ac:dyDescent="0.55000000000000004">
      <c r="C4613" t="s">
        <v>1764</v>
      </c>
    </row>
    <row r="4614" spans="3:3" x14ac:dyDescent="0.55000000000000004">
      <c r="C4614" t="s">
        <v>6322</v>
      </c>
    </row>
    <row r="4615" spans="3:3" x14ac:dyDescent="0.55000000000000004">
      <c r="C4615" t="s">
        <v>1764</v>
      </c>
    </row>
    <row r="4616" spans="3:3" x14ac:dyDescent="0.55000000000000004">
      <c r="C4616" t="s">
        <v>6322</v>
      </c>
    </row>
    <row r="4617" spans="3:3" x14ac:dyDescent="0.55000000000000004">
      <c r="C4617" t="s">
        <v>1764</v>
      </c>
    </row>
    <row r="4618" spans="3:3" x14ac:dyDescent="0.55000000000000004">
      <c r="C4618" t="s">
        <v>6322</v>
      </c>
    </row>
    <row r="4619" spans="3:3" x14ac:dyDescent="0.55000000000000004">
      <c r="C4619" t="s">
        <v>1764</v>
      </c>
    </row>
    <row r="4620" spans="3:3" x14ac:dyDescent="0.55000000000000004">
      <c r="C4620" t="s">
        <v>6322</v>
      </c>
    </row>
    <row r="4621" spans="3:3" x14ac:dyDescent="0.55000000000000004">
      <c r="C4621" t="s">
        <v>1764</v>
      </c>
    </row>
    <row r="4622" spans="3:3" x14ac:dyDescent="0.55000000000000004">
      <c r="C4622" t="s">
        <v>6322</v>
      </c>
    </row>
    <row r="4623" spans="3:3" x14ac:dyDescent="0.55000000000000004">
      <c r="C4623" t="s">
        <v>1764</v>
      </c>
    </row>
    <row r="4624" spans="3:3" x14ac:dyDescent="0.55000000000000004">
      <c r="C4624" t="s">
        <v>6322</v>
      </c>
    </row>
    <row r="4625" spans="3:3" x14ac:dyDescent="0.55000000000000004">
      <c r="C4625" t="s">
        <v>1764</v>
      </c>
    </row>
    <row r="4626" spans="3:3" x14ac:dyDescent="0.55000000000000004">
      <c r="C4626" t="s">
        <v>6322</v>
      </c>
    </row>
    <row r="4627" spans="3:3" x14ac:dyDescent="0.55000000000000004">
      <c r="C4627" t="s">
        <v>1764</v>
      </c>
    </row>
    <row r="4628" spans="3:3" x14ac:dyDescent="0.55000000000000004">
      <c r="C4628" t="s">
        <v>6322</v>
      </c>
    </row>
    <row r="4629" spans="3:3" x14ac:dyDescent="0.55000000000000004">
      <c r="C4629" t="s">
        <v>1764</v>
      </c>
    </row>
    <row r="4630" spans="3:3" x14ac:dyDescent="0.55000000000000004">
      <c r="C4630" t="s">
        <v>6322</v>
      </c>
    </row>
    <row r="4631" spans="3:3" x14ac:dyDescent="0.55000000000000004">
      <c r="C4631" t="s">
        <v>1764</v>
      </c>
    </row>
    <row r="4632" spans="3:3" x14ac:dyDescent="0.55000000000000004">
      <c r="C4632" t="s">
        <v>6322</v>
      </c>
    </row>
    <row r="4633" spans="3:3" x14ac:dyDescent="0.55000000000000004">
      <c r="C4633" t="s">
        <v>1764</v>
      </c>
    </row>
    <row r="4634" spans="3:3" x14ac:dyDescent="0.55000000000000004">
      <c r="C4634" t="s">
        <v>6322</v>
      </c>
    </row>
    <row r="4635" spans="3:3" x14ac:dyDescent="0.55000000000000004">
      <c r="C4635" t="s">
        <v>1764</v>
      </c>
    </row>
    <row r="4636" spans="3:3" x14ac:dyDescent="0.55000000000000004">
      <c r="C4636" t="s">
        <v>6322</v>
      </c>
    </row>
    <row r="4637" spans="3:3" x14ac:dyDescent="0.55000000000000004">
      <c r="C4637" t="s">
        <v>1764</v>
      </c>
    </row>
    <row r="4638" spans="3:3" x14ac:dyDescent="0.55000000000000004">
      <c r="C4638" t="s">
        <v>6323</v>
      </c>
    </row>
    <row r="4639" spans="3:3" x14ac:dyDescent="0.55000000000000004">
      <c r="C4639" t="s">
        <v>1764</v>
      </c>
    </row>
    <row r="4640" spans="3:3" x14ac:dyDescent="0.55000000000000004">
      <c r="C4640" t="s">
        <v>6323</v>
      </c>
    </row>
    <row r="4641" spans="3:3" x14ac:dyDescent="0.55000000000000004">
      <c r="C4641" t="s">
        <v>1764</v>
      </c>
    </row>
    <row r="4642" spans="3:3" x14ac:dyDescent="0.55000000000000004">
      <c r="C4642" t="s">
        <v>6322</v>
      </c>
    </row>
    <row r="4643" spans="3:3" x14ac:dyDescent="0.55000000000000004">
      <c r="C4643" t="s">
        <v>1764</v>
      </c>
    </row>
    <row r="4644" spans="3:3" x14ac:dyDescent="0.55000000000000004">
      <c r="C4644" t="s">
        <v>6323</v>
      </c>
    </row>
    <row r="4645" spans="3:3" x14ac:dyDescent="0.55000000000000004">
      <c r="C4645" t="s">
        <v>1764</v>
      </c>
    </row>
    <row r="4646" spans="3:3" x14ac:dyDescent="0.55000000000000004">
      <c r="C4646" t="s">
        <v>6323</v>
      </c>
    </row>
    <row r="4647" spans="3:3" x14ac:dyDescent="0.55000000000000004">
      <c r="C4647" t="s">
        <v>1764</v>
      </c>
    </row>
    <row r="4648" spans="3:3" x14ac:dyDescent="0.55000000000000004">
      <c r="C4648" t="s">
        <v>6323</v>
      </c>
    </row>
    <row r="4649" spans="3:3" x14ac:dyDescent="0.55000000000000004">
      <c r="C4649" t="s">
        <v>1764</v>
      </c>
    </row>
    <row r="4650" spans="3:3" x14ac:dyDescent="0.55000000000000004">
      <c r="C4650" t="s">
        <v>6322</v>
      </c>
    </row>
    <row r="4651" spans="3:3" x14ac:dyDescent="0.55000000000000004">
      <c r="C4651" t="s">
        <v>1764</v>
      </c>
    </row>
    <row r="4652" spans="3:3" x14ac:dyDescent="0.55000000000000004">
      <c r="C4652" t="s">
        <v>6322</v>
      </c>
    </row>
    <row r="4653" spans="3:3" x14ac:dyDescent="0.55000000000000004">
      <c r="C4653" t="s">
        <v>1764</v>
      </c>
    </row>
    <row r="4654" spans="3:3" x14ac:dyDescent="0.55000000000000004">
      <c r="C4654" t="s">
        <v>6322</v>
      </c>
    </row>
    <row r="4655" spans="3:3" x14ac:dyDescent="0.55000000000000004">
      <c r="C4655" t="s">
        <v>1764</v>
      </c>
    </row>
    <row r="4656" spans="3:3" x14ac:dyDescent="0.55000000000000004">
      <c r="C4656" t="s">
        <v>6322</v>
      </c>
    </row>
    <row r="4657" spans="3:3" x14ac:dyDescent="0.55000000000000004">
      <c r="C4657" t="s">
        <v>73</v>
      </c>
    </row>
    <row r="4658" spans="3:3" x14ac:dyDescent="0.55000000000000004">
      <c r="C4658" t="s">
        <v>6322</v>
      </c>
    </row>
    <row r="4659" spans="3:3" x14ac:dyDescent="0.55000000000000004">
      <c r="C4659" t="s">
        <v>73</v>
      </c>
    </row>
    <row r="4660" spans="3:3" x14ac:dyDescent="0.55000000000000004">
      <c r="C4660" t="s">
        <v>6322</v>
      </c>
    </row>
    <row r="4661" spans="3:3" x14ac:dyDescent="0.55000000000000004">
      <c r="C4661" t="s">
        <v>73</v>
      </c>
    </row>
    <row r="4662" spans="3:3" x14ac:dyDescent="0.55000000000000004">
      <c r="C4662" t="s">
        <v>6323</v>
      </c>
    </row>
    <row r="4663" spans="3:3" x14ac:dyDescent="0.55000000000000004">
      <c r="C4663" t="s">
        <v>1764</v>
      </c>
    </row>
    <row r="4664" spans="3:3" x14ac:dyDescent="0.55000000000000004">
      <c r="C4664" t="s">
        <v>6323</v>
      </c>
    </row>
    <row r="4665" spans="3:3" x14ac:dyDescent="0.55000000000000004">
      <c r="C4665" t="s">
        <v>1764</v>
      </c>
    </row>
    <row r="4666" spans="3:3" x14ac:dyDescent="0.55000000000000004">
      <c r="C4666" t="s">
        <v>6324</v>
      </c>
    </row>
    <row r="4667" spans="3:3" x14ac:dyDescent="0.55000000000000004">
      <c r="C4667" t="s">
        <v>6325</v>
      </c>
    </row>
    <row r="4668" spans="3:3" x14ac:dyDescent="0.55000000000000004">
      <c r="C4668" t="s">
        <v>6326</v>
      </c>
    </row>
    <row r="4669" spans="3:3" x14ac:dyDescent="0.55000000000000004">
      <c r="C4669" t="s">
        <v>1687</v>
      </c>
    </row>
    <row r="4670" spans="3:3" x14ac:dyDescent="0.55000000000000004">
      <c r="C4670" t="s">
        <v>6327</v>
      </c>
    </row>
    <row r="4671" spans="3:3" x14ac:dyDescent="0.55000000000000004">
      <c r="C4671" t="s">
        <v>132</v>
      </c>
    </row>
    <row r="4672" spans="3:3" x14ac:dyDescent="0.55000000000000004">
      <c r="C4672" t="s">
        <v>6327</v>
      </c>
    </row>
    <row r="4673" spans="3:3" x14ac:dyDescent="0.55000000000000004">
      <c r="C4673" t="s">
        <v>132</v>
      </c>
    </row>
    <row r="4674" spans="3:3" x14ac:dyDescent="0.55000000000000004">
      <c r="C4674" t="s">
        <v>6328</v>
      </c>
    </row>
    <row r="4675" spans="3:3" x14ac:dyDescent="0.55000000000000004">
      <c r="C4675" t="s">
        <v>132</v>
      </c>
    </row>
    <row r="4676" spans="3:3" x14ac:dyDescent="0.55000000000000004">
      <c r="C4676" t="s">
        <v>6329</v>
      </c>
    </row>
    <row r="4677" spans="3:3" x14ac:dyDescent="0.55000000000000004">
      <c r="C4677" t="s">
        <v>132</v>
      </c>
    </row>
    <row r="4678" spans="3:3" x14ac:dyDescent="0.55000000000000004">
      <c r="C4678" t="s">
        <v>6329</v>
      </c>
    </row>
    <row r="4679" spans="3:3" x14ac:dyDescent="0.55000000000000004">
      <c r="C4679" t="s">
        <v>132</v>
      </c>
    </row>
    <row r="4680" spans="3:3" x14ac:dyDescent="0.55000000000000004">
      <c r="C4680" t="s">
        <v>6330</v>
      </c>
    </row>
    <row r="4681" spans="3:3" x14ac:dyDescent="0.55000000000000004">
      <c r="C4681" t="s">
        <v>132</v>
      </c>
    </row>
    <row r="4682" spans="3:3" x14ac:dyDescent="0.55000000000000004">
      <c r="C4682" t="s">
        <v>6331</v>
      </c>
    </row>
    <row r="4683" spans="3:3" x14ac:dyDescent="0.55000000000000004">
      <c r="C4683" t="s">
        <v>132</v>
      </c>
    </row>
    <row r="4684" spans="3:3" x14ac:dyDescent="0.55000000000000004">
      <c r="C4684" t="s">
        <v>6332</v>
      </c>
    </row>
    <row r="4685" spans="3:3" x14ac:dyDescent="0.55000000000000004">
      <c r="C4685" t="s">
        <v>132</v>
      </c>
    </row>
    <row r="4686" spans="3:3" x14ac:dyDescent="0.55000000000000004">
      <c r="C4686" t="s">
        <v>6333</v>
      </c>
    </row>
    <row r="4687" spans="3:3" x14ac:dyDescent="0.55000000000000004">
      <c r="C4687" t="s">
        <v>132</v>
      </c>
    </row>
    <row r="4688" spans="3:3" x14ac:dyDescent="0.55000000000000004">
      <c r="C4688" t="s">
        <v>6334</v>
      </c>
    </row>
    <row r="4689" spans="3:3" x14ac:dyDescent="0.55000000000000004">
      <c r="C4689" t="s">
        <v>132</v>
      </c>
    </row>
    <row r="4690" spans="3:3" x14ac:dyDescent="0.55000000000000004">
      <c r="C4690" t="s">
        <v>6335</v>
      </c>
    </row>
    <row r="4691" spans="3:3" x14ac:dyDescent="0.55000000000000004">
      <c r="C4691" t="s">
        <v>132</v>
      </c>
    </row>
    <row r="4692" spans="3:3" x14ac:dyDescent="0.55000000000000004">
      <c r="C4692" t="s">
        <v>6336</v>
      </c>
    </row>
    <row r="4693" spans="3:3" x14ac:dyDescent="0.55000000000000004">
      <c r="C4693" t="s">
        <v>132</v>
      </c>
    </row>
    <row r="4694" spans="3:3" x14ac:dyDescent="0.55000000000000004">
      <c r="C4694" t="s">
        <v>6337</v>
      </c>
    </row>
    <row r="4695" spans="3:3" x14ac:dyDescent="0.55000000000000004">
      <c r="C4695" t="s">
        <v>132</v>
      </c>
    </row>
    <row r="4696" spans="3:3" x14ac:dyDescent="0.55000000000000004">
      <c r="C4696" t="s">
        <v>6338</v>
      </c>
    </row>
    <row r="4697" spans="3:3" x14ac:dyDescent="0.55000000000000004">
      <c r="C4697" t="s">
        <v>132</v>
      </c>
    </row>
    <row r="4698" spans="3:3" x14ac:dyDescent="0.55000000000000004">
      <c r="C4698" t="s">
        <v>6339</v>
      </c>
    </row>
    <row r="4699" spans="3:3" x14ac:dyDescent="0.55000000000000004">
      <c r="C4699" t="s">
        <v>132</v>
      </c>
    </row>
    <row r="4700" spans="3:3" x14ac:dyDescent="0.55000000000000004">
      <c r="C4700" t="s">
        <v>6340</v>
      </c>
    </row>
    <row r="4701" spans="3:3" x14ac:dyDescent="0.55000000000000004">
      <c r="C4701" t="s">
        <v>52</v>
      </c>
    </row>
    <row r="4702" spans="3:3" x14ac:dyDescent="0.55000000000000004">
      <c r="C4702" t="s">
        <v>6341</v>
      </c>
    </row>
    <row r="4703" spans="3:3" x14ac:dyDescent="0.55000000000000004">
      <c r="C4703" t="s">
        <v>52</v>
      </c>
    </row>
    <row r="4704" spans="3:3" x14ac:dyDescent="0.55000000000000004">
      <c r="C4704" t="s">
        <v>6340</v>
      </c>
    </row>
    <row r="4705" spans="3:3" x14ac:dyDescent="0.55000000000000004">
      <c r="C4705" t="s">
        <v>52</v>
      </c>
    </row>
    <row r="4706" spans="3:3" x14ac:dyDescent="0.55000000000000004">
      <c r="C4706" t="s">
        <v>6341</v>
      </c>
    </row>
    <row r="4707" spans="3:3" x14ac:dyDescent="0.55000000000000004">
      <c r="C4707" t="s">
        <v>52</v>
      </c>
    </row>
    <row r="4708" spans="3:3" x14ac:dyDescent="0.55000000000000004">
      <c r="C4708" t="s">
        <v>6342</v>
      </c>
    </row>
    <row r="4709" spans="3:3" x14ac:dyDescent="0.55000000000000004">
      <c r="C4709" t="s">
        <v>52</v>
      </c>
    </row>
    <row r="4710" spans="3:3" x14ac:dyDescent="0.55000000000000004">
      <c r="C4710" t="s">
        <v>6342</v>
      </c>
    </row>
    <row r="4711" spans="3:3" x14ac:dyDescent="0.55000000000000004">
      <c r="C4711" t="s">
        <v>132</v>
      </c>
    </row>
    <row r="4712" spans="3:3" x14ac:dyDescent="0.55000000000000004">
      <c r="C4712" t="s">
        <v>6343</v>
      </c>
    </row>
    <row r="4713" spans="3:3" x14ac:dyDescent="0.55000000000000004">
      <c r="C4713" t="s">
        <v>52</v>
      </c>
    </row>
    <row r="4714" spans="3:3" x14ac:dyDescent="0.55000000000000004">
      <c r="C4714" t="s">
        <v>6344</v>
      </c>
    </row>
    <row r="4715" spans="3:3" x14ac:dyDescent="0.55000000000000004">
      <c r="C4715" t="s">
        <v>52</v>
      </c>
    </row>
    <row r="4716" spans="3:3" x14ac:dyDescent="0.55000000000000004">
      <c r="C4716" t="s">
        <v>6345</v>
      </c>
    </row>
    <row r="4717" spans="3:3" x14ac:dyDescent="0.55000000000000004">
      <c r="C4717" t="s">
        <v>52</v>
      </c>
    </row>
    <row r="4718" spans="3:3" x14ac:dyDescent="0.55000000000000004">
      <c r="C4718" t="s">
        <v>6346</v>
      </c>
    </row>
    <row r="4719" spans="3:3" x14ac:dyDescent="0.55000000000000004">
      <c r="C4719" t="s">
        <v>52</v>
      </c>
    </row>
    <row r="4720" spans="3:3" x14ac:dyDescent="0.55000000000000004">
      <c r="C4720" t="s">
        <v>6347</v>
      </c>
    </row>
    <row r="4721" spans="3:3" x14ac:dyDescent="0.55000000000000004">
      <c r="C4721" t="s">
        <v>52</v>
      </c>
    </row>
    <row r="4722" spans="3:3" x14ac:dyDescent="0.55000000000000004">
      <c r="C4722" t="s">
        <v>6348</v>
      </c>
    </row>
    <row r="4723" spans="3:3" x14ac:dyDescent="0.55000000000000004">
      <c r="C4723" t="s">
        <v>52</v>
      </c>
    </row>
    <row r="4724" spans="3:3" x14ac:dyDescent="0.55000000000000004">
      <c r="C4724" t="s">
        <v>6349</v>
      </c>
    </row>
    <row r="4725" spans="3:3" x14ac:dyDescent="0.55000000000000004">
      <c r="C4725" t="s">
        <v>52</v>
      </c>
    </row>
    <row r="4726" spans="3:3" x14ac:dyDescent="0.55000000000000004">
      <c r="C4726" t="s">
        <v>6350</v>
      </c>
    </row>
    <row r="4727" spans="3:3" x14ac:dyDescent="0.55000000000000004">
      <c r="C4727" t="s">
        <v>52</v>
      </c>
    </row>
    <row r="4728" spans="3:3" x14ac:dyDescent="0.55000000000000004">
      <c r="C4728" t="s">
        <v>6351</v>
      </c>
    </row>
    <row r="4729" spans="3:3" x14ac:dyDescent="0.55000000000000004">
      <c r="C4729" t="s">
        <v>52</v>
      </c>
    </row>
    <row r="4730" spans="3:3" x14ac:dyDescent="0.55000000000000004">
      <c r="C4730" t="s">
        <v>6352</v>
      </c>
    </row>
    <row r="4731" spans="3:3" x14ac:dyDescent="0.55000000000000004">
      <c r="C4731" t="s">
        <v>52</v>
      </c>
    </row>
    <row r="4732" spans="3:3" x14ac:dyDescent="0.55000000000000004">
      <c r="C4732" t="s">
        <v>6352</v>
      </c>
    </row>
    <row r="4733" spans="3:3" x14ac:dyDescent="0.55000000000000004">
      <c r="C4733" t="s">
        <v>52</v>
      </c>
    </row>
    <row r="4734" spans="3:3" x14ac:dyDescent="0.55000000000000004">
      <c r="C4734" t="s">
        <v>6353</v>
      </c>
    </row>
    <row r="4735" spans="3:3" x14ac:dyDescent="0.55000000000000004">
      <c r="C4735" t="s">
        <v>52</v>
      </c>
    </row>
    <row r="4736" spans="3:3" x14ac:dyDescent="0.55000000000000004">
      <c r="C4736" t="s">
        <v>6354</v>
      </c>
    </row>
    <row r="4737" spans="3:3" x14ac:dyDescent="0.55000000000000004">
      <c r="C4737" t="s">
        <v>52</v>
      </c>
    </row>
    <row r="4738" spans="3:3" x14ac:dyDescent="0.55000000000000004">
      <c r="C4738" t="s">
        <v>6355</v>
      </c>
    </row>
    <row r="4739" spans="3:3" x14ac:dyDescent="0.55000000000000004">
      <c r="C4739" t="s">
        <v>1764</v>
      </c>
    </row>
    <row r="4740" spans="3:3" x14ac:dyDescent="0.55000000000000004">
      <c r="C4740" t="s">
        <v>6356</v>
      </c>
    </row>
    <row r="4741" spans="3:3" x14ac:dyDescent="0.55000000000000004">
      <c r="C4741" t="s">
        <v>1764</v>
      </c>
    </row>
    <row r="4742" spans="3:3" x14ac:dyDescent="0.55000000000000004">
      <c r="C4742" t="s">
        <v>6357</v>
      </c>
    </row>
    <row r="4743" spans="3:3" x14ac:dyDescent="0.55000000000000004">
      <c r="C4743" t="s">
        <v>132</v>
      </c>
    </row>
    <row r="4744" spans="3:3" x14ac:dyDescent="0.55000000000000004">
      <c r="C4744" t="s">
        <v>6358</v>
      </c>
    </row>
    <row r="4745" spans="3:3" x14ac:dyDescent="0.55000000000000004">
      <c r="C4745" t="s">
        <v>132</v>
      </c>
    </row>
    <row r="4746" spans="3:3" x14ac:dyDescent="0.55000000000000004">
      <c r="C4746" t="s">
        <v>6359</v>
      </c>
    </row>
    <row r="4747" spans="3:3" x14ac:dyDescent="0.55000000000000004">
      <c r="C4747" t="s">
        <v>132</v>
      </c>
    </row>
    <row r="4748" spans="3:3" x14ac:dyDescent="0.55000000000000004">
      <c r="C4748" t="s">
        <v>6360</v>
      </c>
    </row>
    <row r="4749" spans="3:3" x14ac:dyDescent="0.55000000000000004">
      <c r="C4749" t="s">
        <v>132</v>
      </c>
    </row>
    <row r="4750" spans="3:3" x14ac:dyDescent="0.55000000000000004">
      <c r="C4750" t="s">
        <v>6361</v>
      </c>
    </row>
    <row r="4751" spans="3:3" x14ac:dyDescent="0.55000000000000004">
      <c r="C4751" t="s">
        <v>132</v>
      </c>
    </row>
    <row r="4752" spans="3:3" x14ac:dyDescent="0.55000000000000004">
      <c r="C4752" t="s">
        <v>6358</v>
      </c>
    </row>
    <row r="4753" spans="3:3" x14ac:dyDescent="0.55000000000000004">
      <c r="C4753" t="s">
        <v>132</v>
      </c>
    </row>
    <row r="4754" spans="3:3" x14ac:dyDescent="0.55000000000000004">
      <c r="C4754" t="s">
        <v>6361</v>
      </c>
    </row>
    <row r="4755" spans="3:3" x14ac:dyDescent="0.55000000000000004">
      <c r="C4755" t="s">
        <v>132</v>
      </c>
    </row>
    <row r="4756" spans="3:3" x14ac:dyDescent="0.55000000000000004">
      <c r="C4756" t="s">
        <v>6362</v>
      </c>
    </row>
    <row r="4757" spans="3:3" x14ac:dyDescent="0.55000000000000004">
      <c r="C4757" t="s">
        <v>132</v>
      </c>
    </row>
    <row r="4758" spans="3:3" x14ac:dyDescent="0.55000000000000004">
      <c r="C4758" t="s">
        <v>6361</v>
      </c>
    </row>
    <row r="4759" spans="3:3" x14ac:dyDescent="0.55000000000000004">
      <c r="C4759" t="s">
        <v>132</v>
      </c>
    </row>
    <row r="4760" spans="3:3" x14ac:dyDescent="0.55000000000000004">
      <c r="C4760" t="s">
        <v>6361</v>
      </c>
    </row>
    <row r="4761" spans="3:3" x14ac:dyDescent="0.55000000000000004">
      <c r="C4761" t="s">
        <v>132</v>
      </c>
    </row>
    <row r="4762" spans="3:3" x14ac:dyDescent="0.55000000000000004">
      <c r="C4762" t="s">
        <v>6363</v>
      </c>
    </row>
    <row r="4763" spans="3:3" x14ac:dyDescent="0.55000000000000004">
      <c r="C4763" t="s">
        <v>132</v>
      </c>
    </row>
    <row r="4764" spans="3:3" x14ac:dyDescent="0.55000000000000004">
      <c r="C4764" t="s">
        <v>6361</v>
      </c>
    </row>
    <row r="4765" spans="3:3" x14ac:dyDescent="0.55000000000000004">
      <c r="C4765" t="s">
        <v>132</v>
      </c>
    </row>
    <row r="4766" spans="3:3" x14ac:dyDescent="0.55000000000000004">
      <c r="C4766" t="s">
        <v>6361</v>
      </c>
    </row>
    <row r="4767" spans="3:3" x14ac:dyDescent="0.55000000000000004">
      <c r="C4767" t="s">
        <v>132</v>
      </c>
    </row>
    <row r="4768" spans="3:3" x14ac:dyDescent="0.55000000000000004">
      <c r="C4768" t="s">
        <v>6361</v>
      </c>
    </row>
    <row r="4769" spans="3:3" x14ac:dyDescent="0.55000000000000004">
      <c r="C4769" t="s">
        <v>132</v>
      </c>
    </row>
    <row r="4770" spans="3:3" x14ac:dyDescent="0.55000000000000004">
      <c r="C4770" t="s">
        <v>6364</v>
      </c>
    </row>
    <row r="4771" spans="3:3" x14ac:dyDescent="0.55000000000000004">
      <c r="C4771" t="s">
        <v>132</v>
      </c>
    </row>
    <row r="4772" spans="3:3" x14ac:dyDescent="0.55000000000000004">
      <c r="C4772" t="s">
        <v>6365</v>
      </c>
    </row>
    <row r="4773" spans="3:3" x14ac:dyDescent="0.55000000000000004">
      <c r="C4773" t="s">
        <v>132</v>
      </c>
    </row>
    <row r="4774" spans="3:3" x14ac:dyDescent="0.55000000000000004">
      <c r="C4774" t="s">
        <v>6365</v>
      </c>
    </row>
    <row r="4775" spans="3:3" x14ac:dyDescent="0.55000000000000004">
      <c r="C4775" t="s">
        <v>132</v>
      </c>
    </row>
    <row r="4776" spans="3:3" x14ac:dyDescent="0.55000000000000004">
      <c r="C4776" t="s">
        <v>6366</v>
      </c>
    </row>
    <row r="4777" spans="3:3" x14ac:dyDescent="0.55000000000000004">
      <c r="C4777" t="s">
        <v>132</v>
      </c>
    </row>
    <row r="4778" spans="3:3" x14ac:dyDescent="0.55000000000000004">
      <c r="C4778" t="s">
        <v>6367</v>
      </c>
    </row>
    <row r="4779" spans="3:3" x14ac:dyDescent="0.55000000000000004">
      <c r="C4779" t="s">
        <v>132</v>
      </c>
    </row>
    <row r="4780" spans="3:3" x14ac:dyDescent="0.55000000000000004">
      <c r="C4780" t="s">
        <v>6368</v>
      </c>
    </row>
    <row r="4781" spans="3:3" x14ac:dyDescent="0.55000000000000004">
      <c r="C4781" t="s">
        <v>132</v>
      </c>
    </row>
    <row r="4782" spans="3:3" x14ac:dyDescent="0.55000000000000004">
      <c r="C4782" t="s">
        <v>6369</v>
      </c>
    </row>
    <row r="4783" spans="3:3" x14ac:dyDescent="0.55000000000000004">
      <c r="C4783" t="s">
        <v>132</v>
      </c>
    </row>
    <row r="4784" spans="3:3" x14ac:dyDescent="0.55000000000000004">
      <c r="C4784" t="s">
        <v>6370</v>
      </c>
    </row>
    <row r="4785" spans="3:3" x14ac:dyDescent="0.55000000000000004">
      <c r="C4785" t="s">
        <v>6371</v>
      </c>
    </row>
    <row r="4786" spans="3:3" x14ac:dyDescent="0.55000000000000004">
      <c r="C4786" t="s">
        <v>6372</v>
      </c>
    </row>
    <row r="4787" spans="3:3" x14ac:dyDescent="0.55000000000000004">
      <c r="C4787" t="s">
        <v>1758</v>
      </c>
    </row>
    <row r="4788" spans="3:3" x14ac:dyDescent="0.55000000000000004">
      <c r="C4788" t="s">
        <v>6372</v>
      </c>
    </row>
    <row r="4789" spans="3:3" x14ac:dyDescent="0.55000000000000004">
      <c r="C4789" t="s">
        <v>6325</v>
      </c>
    </row>
    <row r="4790" spans="3:3" x14ac:dyDescent="0.55000000000000004">
      <c r="C4790" t="s">
        <v>6373</v>
      </c>
    </row>
    <row r="4791" spans="3:3" x14ac:dyDescent="0.55000000000000004">
      <c r="C4791" t="s">
        <v>1758</v>
      </c>
    </row>
    <row r="4792" spans="3:3" x14ac:dyDescent="0.55000000000000004">
      <c r="C4792" t="s">
        <v>6374</v>
      </c>
    </row>
    <row r="4793" spans="3:3" x14ac:dyDescent="0.55000000000000004">
      <c r="C4793" t="s">
        <v>52</v>
      </c>
    </row>
    <row r="4794" spans="3:3" x14ac:dyDescent="0.55000000000000004">
      <c r="C4794" t="s">
        <v>6375</v>
      </c>
    </row>
    <row r="4795" spans="3:3" x14ac:dyDescent="0.55000000000000004">
      <c r="C4795" t="s">
        <v>52</v>
      </c>
    </row>
    <row r="4796" spans="3:3" x14ac:dyDescent="0.55000000000000004">
      <c r="C4796" t="s">
        <v>6376</v>
      </c>
    </row>
    <row r="4797" spans="3:3" x14ac:dyDescent="0.55000000000000004">
      <c r="C4797" t="s">
        <v>52</v>
      </c>
    </row>
    <row r="4798" spans="3:3" x14ac:dyDescent="0.55000000000000004">
      <c r="C4798" t="s">
        <v>6377</v>
      </c>
    </row>
    <row r="4799" spans="3:3" x14ac:dyDescent="0.55000000000000004">
      <c r="C4799" t="s">
        <v>52</v>
      </c>
    </row>
    <row r="4800" spans="3:3" x14ac:dyDescent="0.55000000000000004">
      <c r="C4800" t="s">
        <v>6377</v>
      </c>
    </row>
    <row r="4801" spans="3:3" x14ac:dyDescent="0.55000000000000004">
      <c r="C4801" t="s">
        <v>52</v>
      </c>
    </row>
    <row r="4802" spans="3:3" x14ac:dyDescent="0.55000000000000004">
      <c r="C4802" t="s">
        <v>6378</v>
      </c>
    </row>
    <row r="4803" spans="3:3" x14ac:dyDescent="0.55000000000000004">
      <c r="C4803" t="s">
        <v>52</v>
      </c>
    </row>
    <row r="4804" spans="3:3" x14ac:dyDescent="0.55000000000000004">
      <c r="C4804" t="s">
        <v>6379</v>
      </c>
    </row>
    <row r="4805" spans="3:3" x14ac:dyDescent="0.55000000000000004">
      <c r="C4805" t="s">
        <v>52</v>
      </c>
    </row>
    <row r="4806" spans="3:3" x14ac:dyDescent="0.55000000000000004">
      <c r="C4806" t="s">
        <v>6379</v>
      </c>
    </row>
    <row r="4807" spans="3:3" x14ac:dyDescent="0.55000000000000004">
      <c r="C4807" t="s">
        <v>52</v>
      </c>
    </row>
    <row r="4808" spans="3:3" x14ac:dyDescent="0.55000000000000004">
      <c r="C4808" t="s">
        <v>6379</v>
      </c>
    </row>
    <row r="4809" spans="3:3" x14ac:dyDescent="0.55000000000000004">
      <c r="C4809" t="s">
        <v>52</v>
      </c>
    </row>
    <row r="4810" spans="3:3" x14ac:dyDescent="0.55000000000000004">
      <c r="C4810" t="s">
        <v>6380</v>
      </c>
    </row>
    <row r="4811" spans="3:3" x14ac:dyDescent="0.55000000000000004">
      <c r="C4811" t="s">
        <v>52</v>
      </c>
    </row>
    <row r="4812" spans="3:3" x14ac:dyDescent="0.55000000000000004">
      <c r="C4812" t="s">
        <v>6381</v>
      </c>
    </row>
    <row r="4813" spans="3:3" x14ac:dyDescent="0.55000000000000004">
      <c r="C4813" t="s">
        <v>52</v>
      </c>
    </row>
    <row r="4814" spans="3:3" x14ac:dyDescent="0.55000000000000004">
      <c r="C4814" t="s">
        <v>6381</v>
      </c>
    </row>
    <row r="4815" spans="3:3" x14ac:dyDescent="0.55000000000000004">
      <c r="C4815" t="s">
        <v>52</v>
      </c>
    </row>
    <row r="4816" spans="3:3" x14ac:dyDescent="0.55000000000000004">
      <c r="C4816" t="s">
        <v>6382</v>
      </c>
    </row>
    <row r="4817" spans="3:3" x14ac:dyDescent="0.55000000000000004">
      <c r="C4817" t="s">
        <v>52</v>
      </c>
    </row>
    <row r="4818" spans="3:3" x14ac:dyDescent="0.55000000000000004">
      <c r="C4818" t="s">
        <v>6382</v>
      </c>
    </row>
    <row r="4819" spans="3:3" x14ac:dyDescent="0.55000000000000004">
      <c r="C4819" t="s">
        <v>52</v>
      </c>
    </row>
    <row r="4820" spans="3:3" x14ac:dyDescent="0.55000000000000004">
      <c r="C4820" t="s">
        <v>6382</v>
      </c>
    </row>
    <row r="4821" spans="3:3" x14ac:dyDescent="0.55000000000000004">
      <c r="C4821" t="s">
        <v>52</v>
      </c>
    </row>
    <row r="4822" spans="3:3" x14ac:dyDescent="0.55000000000000004">
      <c r="C4822" t="s">
        <v>6382</v>
      </c>
    </row>
    <row r="4823" spans="3:3" x14ac:dyDescent="0.55000000000000004">
      <c r="C4823" t="s">
        <v>52</v>
      </c>
    </row>
    <row r="4824" spans="3:3" x14ac:dyDescent="0.55000000000000004">
      <c r="C4824" t="s">
        <v>6383</v>
      </c>
    </row>
    <row r="4825" spans="3:3" x14ac:dyDescent="0.55000000000000004">
      <c r="C4825" t="s">
        <v>52</v>
      </c>
    </row>
    <row r="4826" spans="3:3" x14ac:dyDescent="0.55000000000000004">
      <c r="C4826" t="s">
        <v>6384</v>
      </c>
    </row>
    <row r="4827" spans="3:3" x14ac:dyDescent="0.55000000000000004">
      <c r="C4827" t="s">
        <v>52</v>
      </c>
    </row>
    <row r="4828" spans="3:3" x14ac:dyDescent="0.55000000000000004">
      <c r="C4828" t="s">
        <v>6379</v>
      </c>
    </row>
    <row r="4829" spans="3:3" x14ac:dyDescent="0.55000000000000004">
      <c r="C4829" t="s">
        <v>52</v>
      </c>
    </row>
    <row r="4830" spans="3:3" x14ac:dyDescent="0.55000000000000004">
      <c r="C4830" t="s">
        <v>6385</v>
      </c>
    </row>
    <row r="4831" spans="3:3" x14ac:dyDescent="0.55000000000000004">
      <c r="C4831" t="s">
        <v>52</v>
      </c>
    </row>
    <row r="4832" spans="3:3" x14ac:dyDescent="0.55000000000000004">
      <c r="C4832" t="s">
        <v>6385</v>
      </c>
    </row>
    <row r="4833" spans="3:3" x14ac:dyDescent="0.55000000000000004">
      <c r="C4833" t="s">
        <v>52</v>
      </c>
    </row>
    <row r="4834" spans="3:3" x14ac:dyDescent="0.55000000000000004">
      <c r="C4834" t="s">
        <v>6386</v>
      </c>
    </row>
    <row r="4835" spans="3:3" x14ac:dyDescent="0.55000000000000004">
      <c r="C4835" t="s">
        <v>52</v>
      </c>
    </row>
    <row r="4836" spans="3:3" x14ac:dyDescent="0.55000000000000004">
      <c r="C4836" t="s">
        <v>6387</v>
      </c>
    </row>
    <row r="4837" spans="3:3" x14ac:dyDescent="0.55000000000000004">
      <c r="C4837" t="s">
        <v>52</v>
      </c>
    </row>
    <row r="4838" spans="3:3" x14ac:dyDescent="0.55000000000000004">
      <c r="C4838" t="s">
        <v>6388</v>
      </c>
    </row>
    <row r="4839" spans="3:3" x14ac:dyDescent="0.55000000000000004">
      <c r="C4839" t="s">
        <v>6389</v>
      </c>
    </row>
    <row r="4840" spans="3:3" x14ac:dyDescent="0.55000000000000004">
      <c r="C4840" t="s">
        <v>6388</v>
      </c>
    </row>
    <row r="4841" spans="3:3" x14ac:dyDescent="0.55000000000000004">
      <c r="C4841" t="s">
        <v>6389</v>
      </c>
    </row>
    <row r="4842" spans="3:3" x14ac:dyDescent="0.55000000000000004">
      <c r="C4842" t="s">
        <v>6388</v>
      </c>
    </row>
    <row r="4843" spans="3:3" x14ac:dyDescent="0.55000000000000004">
      <c r="C4843" t="s">
        <v>6389</v>
      </c>
    </row>
    <row r="4844" spans="3:3" x14ac:dyDescent="0.55000000000000004">
      <c r="C4844" t="s">
        <v>6388</v>
      </c>
    </row>
    <row r="4845" spans="3:3" x14ac:dyDescent="0.55000000000000004">
      <c r="C4845" t="s">
        <v>6389</v>
      </c>
    </row>
    <row r="4846" spans="3:3" x14ac:dyDescent="0.55000000000000004">
      <c r="C4846" t="s">
        <v>6388</v>
      </c>
    </row>
    <row r="4847" spans="3:3" x14ac:dyDescent="0.55000000000000004">
      <c r="C4847" t="s">
        <v>6389</v>
      </c>
    </row>
    <row r="4848" spans="3:3" x14ac:dyDescent="0.55000000000000004">
      <c r="C4848" t="s">
        <v>6388</v>
      </c>
    </row>
    <row r="4849" spans="3:3" x14ac:dyDescent="0.55000000000000004">
      <c r="C4849" t="s">
        <v>6389</v>
      </c>
    </row>
    <row r="4850" spans="3:3" x14ac:dyDescent="0.55000000000000004">
      <c r="C4850" t="s">
        <v>6388</v>
      </c>
    </row>
    <row r="4851" spans="3:3" x14ac:dyDescent="0.55000000000000004">
      <c r="C4851" t="s">
        <v>6389</v>
      </c>
    </row>
    <row r="4852" spans="3:3" x14ac:dyDescent="0.55000000000000004">
      <c r="C4852" t="s">
        <v>6388</v>
      </c>
    </row>
    <row r="4853" spans="3:3" x14ac:dyDescent="0.55000000000000004">
      <c r="C4853" t="s">
        <v>6389</v>
      </c>
    </row>
    <row r="4854" spans="3:3" x14ac:dyDescent="0.55000000000000004">
      <c r="C4854" t="s">
        <v>6388</v>
      </c>
    </row>
    <row r="4855" spans="3:3" x14ac:dyDescent="0.55000000000000004">
      <c r="C4855" t="s">
        <v>6389</v>
      </c>
    </row>
    <row r="4856" spans="3:3" x14ac:dyDescent="0.55000000000000004">
      <c r="C4856" t="s">
        <v>6388</v>
      </c>
    </row>
    <row r="4857" spans="3:3" x14ac:dyDescent="0.55000000000000004">
      <c r="C4857" t="s">
        <v>6389</v>
      </c>
    </row>
    <row r="4858" spans="3:3" x14ac:dyDescent="0.55000000000000004">
      <c r="C4858" t="s">
        <v>6388</v>
      </c>
    </row>
    <row r="4859" spans="3:3" x14ac:dyDescent="0.55000000000000004">
      <c r="C4859" t="s">
        <v>6389</v>
      </c>
    </row>
    <row r="4860" spans="3:3" x14ac:dyDescent="0.55000000000000004">
      <c r="C4860" t="s">
        <v>6388</v>
      </c>
    </row>
    <row r="4861" spans="3:3" x14ac:dyDescent="0.55000000000000004">
      <c r="C4861" t="s">
        <v>6389</v>
      </c>
    </row>
    <row r="4862" spans="3:3" x14ac:dyDescent="0.55000000000000004">
      <c r="C4862" t="s">
        <v>6388</v>
      </c>
    </row>
    <row r="4863" spans="3:3" x14ac:dyDescent="0.55000000000000004">
      <c r="C4863" t="s">
        <v>6389</v>
      </c>
    </row>
    <row r="4864" spans="3:3" x14ac:dyDescent="0.55000000000000004">
      <c r="C4864" t="s">
        <v>6388</v>
      </c>
    </row>
    <row r="4865" spans="3:3" x14ac:dyDescent="0.55000000000000004">
      <c r="C4865" t="s">
        <v>6389</v>
      </c>
    </row>
    <row r="4866" spans="3:3" x14ac:dyDescent="0.55000000000000004">
      <c r="C4866" t="s">
        <v>6388</v>
      </c>
    </row>
    <row r="4867" spans="3:3" x14ac:dyDescent="0.55000000000000004">
      <c r="C4867" t="s">
        <v>6389</v>
      </c>
    </row>
    <row r="4868" spans="3:3" x14ac:dyDescent="0.55000000000000004">
      <c r="C4868" t="s">
        <v>6388</v>
      </c>
    </row>
    <row r="4869" spans="3:3" x14ac:dyDescent="0.55000000000000004">
      <c r="C4869" t="s">
        <v>6389</v>
      </c>
    </row>
    <row r="4870" spans="3:3" x14ac:dyDescent="0.55000000000000004">
      <c r="C4870" t="s">
        <v>6388</v>
      </c>
    </row>
    <row r="4871" spans="3:3" x14ac:dyDescent="0.55000000000000004">
      <c r="C4871" t="s">
        <v>6389</v>
      </c>
    </row>
    <row r="4872" spans="3:3" x14ac:dyDescent="0.55000000000000004">
      <c r="C4872" t="s">
        <v>6388</v>
      </c>
    </row>
    <row r="4873" spans="3:3" x14ac:dyDescent="0.55000000000000004">
      <c r="C4873" t="s">
        <v>6389</v>
      </c>
    </row>
    <row r="4874" spans="3:3" x14ac:dyDescent="0.55000000000000004">
      <c r="C4874" t="s">
        <v>6388</v>
      </c>
    </row>
    <row r="4875" spans="3:3" x14ac:dyDescent="0.55000000000000004">
      <c r="C4875" t="s">
        <v>6389</v>
      </c>
    </row>
    <row r="4876" spans="3:3" x14ac:dyDescent="0.55000000000000004">
      <c r="C4876" t="s">
        <v>6318</v>
      </c>
    </row>
    <row r="4877" spans="3:3" x14ac:dyDescent="0.55000000000000004">
      <c r="C4877" t="s">
        <v>6389</v>
      </c>
    </row>
    <row r="4878" spans="3:3" x14ac:dyDescent="0.55000000000000004">
      <c r="C4878" t="s">
        <v>6318</v>
      </c>
    </row>
    <row r="4879" spans="3:3" x14ac:dyDescent="0.55000000000000004">
      <c r="C4879" t="s">
        <v>6389</v>
      </c>
    </row>
    <row r="4880" spans="3:3" x14ac:dyDescent="0.55000000000000004">
      <c r="C4880" t="s">
        <v>6318</v>
      </c>
    </row>
    <row r="4881" spans="3:3" x14ac:dyDescent="0.55000000000000004">
      <c r="C4881" t="s">
        <v>6389</v>
      </c>
    </row>
    <row r="4882" spans="3:3" x14ac:dyDescent="0.55000000000000004">
      <c r="C4882" t="s">
        <v>6318</v>
      </c>
    </row>
    <row r="4883" spans="3:3" x14ac:dyDescent="0.55000000000000004">
      <c r="C4883" t="s">
        <v>6389</v>
      </c>
    </row>
    <row r="4884" spans="3:3" x14ac:dyDescent="0.55000000000000004">
      <c r="C4884" t="s">
        <v>6318</v>
      </c>
    </row>
    <row r="4885" spans="3:3" x14ac:dyDescent="0.55000000000000004">
      <c r="C4885" t="s">
        <v>6389</v>
      </c>
    </row>
    <row r="4886" spans="3:3" x14ac:dyDescent="0.55000000000000004">
      <c r="C4886" t="s">
        <v>6318</v>
      </c>
    </row>
    <row r="4887" spans="3:3" x14ac:dyDescent="0.55000000000000004">
      <c r="C4887" t="s">
        <v>6389</v>
      </c>
    </row>
    <row r="4888" spans="3:3" x14ac:dyDescent="0.55000000000000004">
      <c r="C4888" t="s">
        <v>6318</v>
      </c>
    </row>
    <row r="4889" spans="3:3" x14ac:dyDescent="0.55000000000000004">
      <c r="C4889" t="s">
        <v>6389</v>
      </c>
    </row>
    <row r="4890" spans="3:3" x14ac:dyDescent="0.55000000000000004">
      <c r="C4890" t="s">
        <v>6318</v>
      </c>
    </row>
    <row r="4891" spans="3:3" x14ac:dyDescent="0.55000000000000004">
      <c r="C4891" t="s">
        <v>6389</v>
      </c>
    </row>
    <row r="4892" spans="3:3" x14ac:dyDescent="0.55000000000000004">
      <c r="C4892" t="s">
        <v>6318</v>
      </c>
    </row>
    <row r="4893" spans="3:3" x14ac:dyDescent="0.55000000000000004">
      <c r="C4893" t="s">
        <v>6389</v>
      </c>
    </row>
    <row r="4894" spans="3:3" x14ac:dyDescent="0.55000000000000004">
      <c r="C4894" t="s">
        <v>6318</v>
      </c>
    </row>
    <row r="4895" spans="3:3" x14ac:dyDescent="0.55000000000000004">
      <c r="C4895" t="s">
        <v>6389</v>
      </c>
    </row>
    <row r="4896" spans="3:3" x14ac:dyDescent="0.55000000000000004">
      <c r="C4896" t="s">
        <v>6320</v>
      </c>
    </row>
    <row r="4897" spans="3:3" x14ac:dyDescent="0.55000000000000004">
      <c r="C4897" t="s">
        <v>6389</v>
      </c>
    </row>
    <row r="4898" spans="3:3" x14ac:dyDescent="0.55000000000000004">
      <c r="C4898" t="s">
        <v>6320</v>
      </c>
    </row>
    <row r="4899" spans="3:3" x14ac:dyDescent="0.55000000000000004">
      <c r="C4899" t="s">
        <v>6389</v>
      </c>
    </row>
    <row r="4900" spans="3:3" x14ac:dyDescent="0.55000000000000004">
      <c r="C4900" t="s">
        <v>6320</v>
      </c>
    </row>
    <row r="4901" spans="3:3" x14ac:dyDescent="0.55000000000000004">
      <c r="C4901" t="s">
        <v>6389</v>
      </c>
    </row>
    <row r="4902" spans="3:3" x14ac:dyDescent="0.55000000000000004">
      <c r="C4902" t="s">
        <v>6320</v>
      </c>
    </row>
    <row r="4903" spans="3:3" x14ac:dyDescent="0.55000000000000004">
      <c r="C4903" t="s">
        <v>6389</v>
      </c>
    </row>
    <row r="4904" spans="3:3" x14ac:dyDescent="0.55000000000000004">
      <c r="C4904" t="s">
        <v>6320</v>
      </c>
    </row>
    <row r="4905" spans="3:3" x14ac:dyDescent="0.55000000000000004">
      <c r="C4905" t="s">
        <v>6389</v>
      </c>
    </row>
    <row r="4906" spans="3:3" x14ac:dyDescent="0.55000000000000004">
      <c r="C4906" t="s">
        <v>6320</v>
      </c>
    </row>
    <row r="4907" spans="3:3" x14ac:dyDescent="0.55000000000000004">
      <c r="C4907" t="s">
        <v>6389</v>
      </c>
    </row>
    <row r="4908" spans="3:3" x14ac:dyDescent="0.55000000000000004">
      <c r="C4908" t="s">
        <v>6388</v>
      </c>
    </row>
    <row r="4909" spans="3:3" x14ac:dyDescent="0.55000000000000004">
      <c r="C4909" t="s">
        <v>6389</v>
      </c>
    </row>
    <row r="4910" spans="3:3" x14ac:dyDescent="0.55000000000000004">
      <c r="C4910" t="s">
        <v>6388</v>
      </c>
    </row>
    <row r="4911" spans="3:3" x14ac:dyDescent="0.55000000000000004">
      <c r="C4911" t="s">
        <v>6389</v>
      </c>
    </row>
    <row r="4912" spans="3:3" x14ac:dyDescent="0.55000000000000004">
      <c r="C4912" t="s">
        <v>6388</v>
      </c>
    </row>
    <row r="4913" spans="3:3" x14ac:dyDescent="0.55000000000000004">
      <c r="C4913" t="s">
        <v>6389</v>
      </c>
    </row>
    <row r="4914" spans="3:3" x14ac:dyDescent="0.55000000000000004">
      <c r="C4914" t="s">
        <v>6388</v>
      </c>
    </row>
    <row r="4915" spans="3:3" x14ac:dyDescent="0.55000000000000004">
      <c r="C4915" t="s">
        <v>6389</v>
      </c>
    </row>
    <row r="4916" spans="3:3" x14ac:dyDescent="0.55000000000000004">
      <c r="C4916" t="s">
        <v>6388</v>
      </c>
    </row>
    <row r="4917" spans="3:3" x14ac:dyDescent="0.55000000000000004">
      <c r="C4917" t="s">
        <v>6389</v>
      </c>
    </row>
    <row r="4918" spans="3:3" x14ac:dyDescent="0.55000000000000004">
      <c r="C4918" t="s">
        <v>6318</v>
      </c>
    </row>
    <row r="4919" spans="3:3" x14ac:dyDescent="0.55000000000000004">
      <c r="C4919" t="s">
        <v>6389</v>
      </c>
    </row>
    <row r="4920" spans="3:3" x14ac:dyDescent="0.55000000000000004">
      <c r="C4920" t="s">
        <v>6318</v>
      </c>
    </row>
    <row r="4921" spans="3:3" x14ac:dyDescent="0.55000000000000004">
      <c r="C4921" t="s">
        <v>6389</v>
      </c>
    </row>
    <row r="4922" spans="3:3" x14ac:dyDescent="0.55000000000000004">
      <c r="C4922" t="s">
        <v>6318</v>
      </c>
    </row>
    <row r="4923" spans="3:3" x14ac:dyDescent="0.55000000000000004">
      <c r="C4923" t="s">
        <v>6389</v>
      </c>
    </row>
    <row r="4924" spans="3:3" x14ac:dyDescent="0.55000000000000004">
      <c r="C4924" t="s">
        <v>6318</v>
      </c>
    </row>
    <row r="4925" spans="3:3" x14ac:dyDescent="0.55000000000000004">
      <c r="C4925" t="s">
        <v>6389</v>
      </c>
    </row>
    <row r="4926" spans="3:3" x14ac:dyDescent="0.55000000000000004">
      <c r="C4926" t="s">
        <v>6318</v>
      </c>
    </row>
    <row r="4927" spans="3:3" x14ac:dyDescent="0.55000000000000004">
      <c r="C4927" t="s">
        <v>6389</v>
      </c>
    </row>
    <row r="4928" spans="3:3" x14ac:dyDescent="0.55000000000000004">
      <c r="C4928" t="s">
        <v>6318</v>
      </c>
    </row>
    <row r="4929" spans="3:3" x14ac:dyDescent="0.55000000000000004">
      <c r="C4929" t="s">
        <v>6389</v>
      </c>
    </row>
    <row r="4930" spans="3:3" x14ac:dyDescent="0.55000000000000004">
      <c r="C4930" t="s">
        <v>6318</v>
      </c>
    </row>
    <row r="4931" spans="3:3" x14ac:dyDescent="0.55000000000000004">
      <c r="C4931" t="s">
        <v>6389</v>
      </c>
    </row>
    <row r="4932" spans="3:3" x14ac:dyDescent="0.55000000000000004">
      <c r="C4932" t="s">
        <v>6318</v>
      </c>
    </row>
    <row r="4933" spans="3:3" x14ac:dyDescent="0.55000000000000004">
      <c r="C4933" t="s">
        <v>6389</v>
      </c>
    </row>
    <row r="4934" spans="3:3" x14ac:dyDescent="0.55000000000000004">
      <c r="C4934" t="s">
        <v>6318</v>
      </c>
    </row>
    <row r="4935" spans="3:3" x14ac:dyDescent="0.55000000000000004">
      <c r="C4935" t="s">
        <v>6389</v>
      </c>
    </row>
    <row r="4936" spans="3:3" x14ac:dyDescent="0.55000000000000004">
      <c r="C4936" t="s">
        <v>6388</v>
      </c>
    </row>
    <row r="4937" spans="3:3" x14ac:dyDescent="0.55000000000000004">
      <c r="C4937" t="s">
        <v>6389</v>
      </c>
    </row>
    <row r="4938" spans="3:3" x14ac:dyDescent="0.55000000000000004">
      <c r="C4938" t="s">
        <v>6388</v>
      </c>
    </row>
    <row r="4939" spans="3:3" x14ac:dyDescent="0.55000000000000004">
      <c r="C4939" t="s">
        <v>6389</v>
      </c>
    </row>
    <row r="4940" spans="3:3" x14ac:dyDescent="0.55000000000000004">
      <c r="C4940" t="s">
        <v>6388</v>
      </c>
    </row>
    <row r="4941" spans="3:3" x14ac:dyDescent="0.55000000000000004">
      <c r="C4941" t="s">
        <v>6389</v>
      </c>
    </row>
    <row r="4942" spans="3:3" x14ac:dyDescent="0.55000000000000004">
      <c r="C4942" t="s">
        <v>6388</v>
      </c>
    </row>
    <row r="4943" spans="3:3" x14ac:dyDescent="0.55000000000000004">
      <c r="C4943" t="s">
        <v>6389</v>
      </c>
    </row>
    <row r="4944" spans="3:3" x14ac:dyDescent="0.55000000000000004">
      <c r="C4944" t="s">
        <v>6318</v>
      </c>
    </row>
    <row r="4945" spans="3:3" x14ac:dyDescent="0.55000000000000004">
      <c r="C4945" t="s">
        <v>6389</v>
      </c>
    </row>
    <row r="4946" spans="3:3" x14ac:dyDescent="0.55000000000000004">
      <c r="C4946" t="s">
        <v>6318</v>
      </c>
    </row>
    <row r="4947" spans="3:3" x14ac:dyDescent="0.55000000000000004">
      <c r="C4947" t="s">
        <v>6389</v>
      </c>
    </row>
    <row r="4948" spans="3:3" x14ac:dyDescent="0.55000000000000004">
      <c r="C4948" t="s">
        <v>6318</v>
      </c>
    </row>
    <row r="4949" spans="3:3" x14ac:dyDescent="0.55000000000000004">
      <c r="C4949" t="s">
        <v>6389</v>
      </c>
    </row>
    <row r="4950" spans="3:3" x14ac:dyDescent="0.55000000000000004">
      <c r="C4950" t="s">
        <v>6318</v>
      </c>
    </row>
    <row r="4951" spans="3:3" x14ac:dyDescent="0.55000000000000004">
      <c r="C4951" t="s">
        <v>6389</v>
      </c>
    </row>
    <row r="4952" spans="3:3" x14ac:dyDescent="0.55000000000000004">
      <c r="C4952" t="s">
        <v>6318</v>
      </c>
    </row>
    <row r="4953" spans="3:3" x14ac:dyDescent="0.55000000000000004">
      <c r="C4953" t="s">
        <v>6389</v>
      </c>
    </row>
    <row r="4954" spans="3:3" x14ac:dyDescent="0.55000000000000004">
      <c r="C4954" t="s">
        <v>6318</v>
      </c>
    </row>
    <row r="4955" spans="3:3" x14ac:dyDescent="0.55000000000000004">
      <c r="C4955" t="s">
        <v>6389</v>
      </c>
    </row>
  </sheetData>
  <hyperlinks>
    <hyperlink ref="B2" r:id="rId1" location="7-year-longevity/en/diodes-and-rectifiers/stps10h100sfy.html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filterMode="1"/>
  <dimension ref="A1:H2478"/>
  <sheetViews>
    <sheetView topLeftCell="A1857" zoomScale="60" zoomScaleNormal="60" workbookViewId="0">
      <selection activeCell="D2080" sqref="D2080"/>
    </sheetView>
  </sheetViews>
  <sheetFormatPr baseColWidth="10" defaultColWidth="11.41796875" defaultRowHeight="14.4" x14ac:dyDescent="0.55000000000000004"/>
  <cols>
    <col min="1" max="1" width="21.15625" bestFit="1" customWidth="1"/>
    <col min="2" max="2" width="25.15625" customWidth="1"/>
    <col min="3" max="3" width="21.578125" customWidth="1"/>
    <col min="4" max="4" width="81.578125" customWidth="1"/>
    <col min="5" max="5" width="35.15625" bestFit="1" customWidth="1"/>
    <col min="6" max="6" width="20.15625" bestFit="1" customWidth="1"/>
    <col min="7" max="7" width="36.41796875" bestFit="1" customWidth="1"/>
    <col min="8" max="8" width="14.41796875" bestFit="1" customWidth="1"/>
  </cols>
  <sheetData>
    <row r="1" spans="1:8" x14ac:dyDescent="0.55000000000000004">
      <c r="A1" s="3" t="s">
        <v>38</v>
      </c>
      <c r="B1" s="3" t="s">
        <v>6390</v>
      </c>
      <c r="C1" s="3" t="s">
        <v>6391</v>
      </c>
      <c r="D1" s="3" t="s">
        <v>6392</v>
      </c>
      <c r="E1" s="3" t="s">
        <v>6392</v>
      </c>
      <c r="F1" s="3" t="s">
        <v>6393</v>
      </c>
      <c r="G1" s="3" t="s">
        <v>6394</v>
      </c>
      <c r="H1" s="3" t="s">
        <v>6395</v>
      </c>
    </row>
    <row r="2" spans="1:8" x14ac:dyDescent="0.55000000000000004">
      <c r="A2" t="s">
        <v>41</v>
      </c>
      <c r="B2" s="1" t="s">
        <v>42</v>
      </c>
      <c r="C2" s="4" t="s">
        <v>43</v>
      </c>
      <c r="D2" t="s">
        <v>46</v>
      </c>
      <c r="E2" s="2">
        <v>43525</v>
      </c>
      <c r="F2">
        <v>7</v>
      </c>
      <c r="G2" s="2">
        <f>E2+DATE(F2,1,1)</f>
        <v>46083</v>
      </c>
    </row>
    <row r="3" spans="1:8" x14ac:dyDescent="0.55000000000000004">
      <c r="A3" t="s">
        <v>44</v>
      </c>
      <c r="B3" t="s">
        <v>45</v>
      </c>
      <c r="C3" s="4" t="s">
        <v>49</v>
      </c>
      <c r="D3" t="s">
        <v>52</v>
      </c>
      <c r="E3" s="2">
        <v>43831</v>
      </c>
      <c r="F3">
        <v>7</v>
      </c>
      <c r="G3" s="2">
        <f t="shared" ref="G3:G66" si="0">E3+DATE(F3,1,1)</f>
        <v>46389</v>
      </c>
    </row>
    <row r="4" spans="1:8" x14ac:dyDescent="0.55000000000000004">
      <c r="A4" t="s">
        <v>47</v>
      </c>
      <c r="B4" t="s">
        <v>48</v>
      </c>
      <c r="C4" s="4" t="s">
        <v>55</v>
      </c>
      <c r="D4" t="s">
        <v>52</v>
      </c>
      <c r="E4" s="2">
        <v>43831</v>
      </c>
      <c r="F4">
        <v>7</v>
      </c>
      <c r="G4" s="2">
        <f t="shared" si="0"/>
        <v>46389</v>
      </c>
    </row>
    <row r="5" spans="1:8" x14ac:dyDescent="0.55000000000000004">
      <c r="A5" t="s">
        <v>50</v>
      </c>
      <c r="B5" t="s">
        <v>51</v>
      </c>
      <c r="C5" s="4" t="s">
        <v>60</v>
      </c>
      <c r="D5" t="s">
        <v>52</v>
      </c>
      <c r="E5" s="2">
        <v>43831</v>
      </c>
      <c r="F5">
        <v>7</v>
      </c>
      <c r="G5" s="2">
        <f t="shared" si="0"/>
        <v>46389</v>
      </c>
    </row>
    <row r="6" spans="1:8" x14ac:dyDescent="0.55000000000000004">
      <c r="A6" t="s">
        <v>53</v>
      </c>
      <c r="B6" t="s">
        <v>54</v>
      </c>
      <c r="C6" s="4" t="s">
        <v>65</v>
      </c>
      <c r="D6" t="s">
        <v>52</v>
      </c>
      <c r="E6" s="2">
        <v>43831</v>
      </c>
      <c r="F6">
        <v>7</v>
      </c>
      <c r="G6" s="2">
        <f t="shared" si="0"/>
        <v>46389</v>
      </c>
    </row>
    <row r="7" spans="1:8" x14ac:dyDescent="0.55000000000000004">
      <c r="A7" t="s">
        <v>56</v>
      </c>
      <c r="B7" t="s">
        <v>57</v>
      </c>
      <c r="C7" s="4" t="s">
        <v>70</v>
      </c>
      <c r="D7" t="s">
        <v>73</v>
      </c>
      <c r="E7" s="2">
        <v>44378</v>
      </c>
      <c r="F7">
        <v>7</v>
      </c>
      <c r="G7" s="2">
        <f t="shared" si="0"/>
        <v>46936</v>
      </c>
    </row>
    <row r="8" spans="1:8" x14ac:dyDescent="0.55000000000000004">
      <c r="A8" t="s">
        <v>58</v>
      </c>
      <c r="B8" t="s">
        <v>59</v>
      </c>
      <c r="C8" s="4" t="s">
        <v>76</v>
      </c>
      <c r="D8" t="s">
        <v>79</v>
      </c>
      <c r="E8" s="2">
        <v>43466</v>
      </c>
      <c r="F8">
        <v>7</v>
      </c>
      <c r="G8" s="2">
        <f t="shared" si="0"/>
        <v>46024</v>
      </c>
    </row>
    <row r="9" spans="1:8" x14ac:dyDescent="0.55000000000000004">
      <c r="A9" t="s">
        <v>61</v>
      </c>
      <c r="B9" t="s">
        <v>62</v>
      </c>
      <c r="C9" s="4" t="s">
        <v>82</v>
      </c>
      <c r="D9" t="s">
        <v>79</v>
      </c>
      <c r="E9" s="2">
        <v>43466</v>
      </c>
      <c r="F9">
        <v>7</v>
      </c>
      <c r="G9" s="2">
        <f t="shared" si="0"/>
        <v>46024</v>
      </c>
    </row>
    <row r="10" spans="1:8" x14ac:dyDescent="0.55000000000000004">
      <c r="A10" t="s">
        <v>63</v>
      </c>
      <c r="B10" t="s">
        <v>64</v>
      </c>
      <c r="C10" s="4" t="s">
        <v>87</v>
      </c>
      <c r="D10" t="s">
        <v>79</v>
      </c>
      <c r="E10" s="2">
        <v>43466</v>
      </c>
      <c r="F10">
        <v>7</v>
      </c>
      <c r="G10" s="2">
        <f t="shared" si="0"/>
        <v>46024</v>
      </c>
    </row>
    <row r="11" spans="1:8" x14ac:dyDescent="0.55000000000000004">
      <c r="A11" t="s">
        <v>66</v>
      </c>
      <c r="B11" t="s">
        <v>67</v>
      </c>
      <c r="C11" s="4" t="s">
        <v>92</v>
      </c>
      <c r="D11" t="s">
        <v>79</v>
      </c>
      <c r="E11" s="2">
        <v>43466</v>
      </c>
      <c r="F11">
        <v>7</v>
      </c>
      <c r="G11" s="2">
        <f t="shared" si="0"/>
        <v>46024</v>
      </c>
    </row>
    <row r="12" spans="1:8" x14ac:dyDescent="0.55000000000000004">
      <c r="A12" t="s">
        <v>68</v>
      </c>
      <c r="B12" t="s">
        <v>69</v>
      </c>
      <c r="C12" s="4" t="s">
        <v>97</v>
      </c>
      <c r="D12" t="s">
        <v>73</v>
      </c>
      <c r="E12" s="2">
        <v>44378</v>
      </c>
      <c r="F12">
        <v>7</v>
      </c>
      <c r="G12" s="2">
        <f t="shared" si="0"/>
        <v>46936</v>
      </c>
    </row>
    <row r="13" spans="1:8" x14ac:dyDescent="0.55000000000000004">
      <c r="A13" t="s">
        <v>71</v>
      </c>
      <c r="B13" t="s">
        <v>72</v>
      </c>
      <c r="C13" s="4" t="s">
        <v>102</v>
      </c>
      <c r="D13" t="s">
        <v>79</v>
      </c>
      <c r="E13" s="2">
        <v>43466</v>
      </c>
      <c r="F13">
        <v>7</v>
      </c>
      <c r="G13" s="2">
        <f t="shared" si="0"/>
        <v>46024</v>
      </c>
    </row>
    <row r="14" spans="1:8" x14ac:dyDescent="0.55000000000000004">
      <c r="A14" t="s">
        <v>74</v>
      </c>
      <c r="B14" t="s">
        <v>75</v>
      </c>
      <c r="C14" s="4" t="s">
        <v>107</v>
      </c>
      <c r="D14" t="s">
        <v>79</v>
      </c>
      <c r="E14" s="2">
        <v>43466</v>
      </c>
      <c r="F14">
        <v>7</v>
      </c>
      <c r="G14" s="2">
        <f t="shared" si="0"/>
        <v>46024</v>
      </c>
    </row>
    <row r="15" spans="1:8" x14ac:dyDescent="0.55000000000000004">
      <c r="A15" t="s">
        <v>77</v>
      </c>
      <c r="B15" t="s">
        <v>78</v>
      </c>
      <c r="C15" s="4" t="s">
        <v>112</v>
      </c>
      <c r="D15" t="s">
        <v>79</v>
      </c>
      <c r="E15" s="2">
        <v>43466</v>
      </c>
      <c r="F15">
        <v>7</v>
      </c>
      <c r="G15" s="2">
        <f t="shared" si="0"/>
        <v>46024</v>
      </c>
    </row>
    <row r="16" spans="1:8" x14ac:dyDescent="0.55000000000000004">
      <c r="A16" t="s">
        <v>80</v>
      </c>
      <c r="B16" t="s">
        <v>81</v>
      </c>
      <c r="C16" s="4" t="s">
        <v>117</v>
      </c>
      <c r="D16" t="s">
        <v>120</v>
      </c>
      <c r="E16" s="2">
        <v>44531</v>
      </c>
      <c r="F16">
        <v>7</v>
      </c>
      <c r="G16" s="2">
        <f t="shared" si="0"/>
        <v>47089</v>
      </c>
    </row>
    <row r="17" spans="1:7" x14ac:dyDescent="0.55000000000000004">
      <c r="A17" t="s">
        <v>83</v>
      </c>
      <c r="B17" t="s">
        <v>84</v>
      </c>
      <c r="C17" s="4" t="s">
        <v>123</v>
      </c>
      <c r="D17" t="s">
        <v>126</v>
      </c>
      <c r="E17" s="2">
        <v>43617</v>
      </c>
      <c r="F17">
        <v>7</v>
      </c>
      <c r="G17" s="2">
        <f t="shared" si="0"/>
        <v>46175</v>
      </c>
    </row>
    <row r="18" spans="1:7" x14ac:dyDescent="0.55000000000000004">
      <c r="A18" t="s">
        <v>85</v>
      </c>
      <c r="B18" t="s">
        <v>86</v>
      </c>
      <c r="C18" s="4" t="s">
        <v>129</v>
      </c>
      <c r="D18" t="s">
        <v>132</v>
      </c>
      <c r="E18" s="2">
        <v>44197</v>
      </c>
      <c r="F18">
        <v>7</v>
      </c>
      <c r="G18" s="2">
        <f t="shared" si="0"/>
        <v>46755</v>
      </c>
    </row>
    <row r="19" spans="1:7" x14ac:dyDescent="0.55000000000000004">
      <c r="A19" t="s">
        <v>88</v>
      </c>
      <c r="B19" t="s">
        <v>89</v>
      </c>
      <c r="C19" s="4" t="s">
        <v>135</v>
      </c>
      <c r="D19" t="s">
        <v>138</v>
      </c>
      <c r="E19" s="2">
        <v>44013</v>
      </c>
      <c r="F19">
        <v>7</v>
      </c>
      <c r="G19" s="2">
        <f t="shared" si="0"/>
        <v>46571</v>
      </c>
    </row>
    <row r="20" spans="1:7" x14ac:dyDescent="0.55000000000000004">
      <c r="A20" t="s">
        <v>90</v>
      </c>
      <c r="B20" t="s">
        <v>91</v>
      </c>
      <c r="C20" s="4" t="s">
        <v>141</v>
      </c>
      <c r="D20" t="s">
        <v>138</v>
      </c>
      <c r="E20" s="2">
        <v>44013</v>
      </c>
      <c r="F20">
        <v>7</v>
      </c>
      <c r="G20" s="2">
        <f t="shared" si="0"/>
        <v>46571</v>
      </c>
    </row>
    <row r="21" spans="1:7" x14ac:dyDescent="0.55000000000000004">
      <c r="A21" t="s">
        <v>93</v>
      </c>
      <c r="B21" t="s">
        <v>94</v>
      </c>
      <c r="C21" s="4" t="s">
        <v>146</v>
      </c>
      <c r="D21" t="s">
        <v>138</v>
      </c>
      <c r="E21" s="2">
        <v>44013</v>
      </c>
      <c r="F21">
        <v>7</v>
      </c>
      <c r="G21" s="2">
        <f t="shared" si="0"/>
        <v>46571</v>
      </c>
    </row>
    <row r="22" spans="1:7" x14ac:dyDescent="0.55000000000000004">
      <c r="A22" t="s">
        <v>95</v>
      </c>
      <c r="B22" t="s">
        <v>96</v>
      </c>
      <c r="C22" s="4" t="s">
        <v>49</v>
      </c>
      <c r="D22" t="s">
        <v>52</v>
      </c>
      <c r="E22" s="2">
        <v>43831</v>
      </c>
      <c r="F22">
        <v>7</v>
      </c>
      <c r="G22" s="2">
        <f t="shared" si="0"/>
        <v>46389</v>
      </c>
    </row>
    <row r="23" spans="1:7" x14ac:dyDescent="0.55000000000000004">
      <c r="A23" t="s">
        <v>98</v>
      </c>
      <c r="B23" t="s">
        <v>99</v>
      </c>
      <c r="C23" s="4" t="s">
        <v>155</v>
      </c>
      <c r="D23" t="s">
        <v>158</v>
      </c>
      <c r="E23" s="2">
        <v>44317</v>
      </c>
      <c r="F23">
        <v>10</v>
      </c>
      <c r="G23" s="2">
        <f t="shared" si="0"/>
        <v>47971</v>
      </c>
    </row>
    <row r="24" spans="1:7" x14ac:dyDescent="0.55000000000000004">
      <c r="A24" t="s">
        <v>100</v>
      </c>
      <c r="B24" t="s">
        <v>101</v>
      </c>
      <c r="C24" s="4" t="s">
        <v>155</v>
      </c>
      <c r="D24" t="s">
        <v>158</v>
      </c>
      <c r="E24" s="2">
        <v>44317</v>
      </c>
      <c r="F24">
        <v>10</v>
      </c>
      <c r="G24" s="2">
        <f t="shared" si="0"/>
        <v>47971</v>
      </c>
    </row>
    <row r="25" spans="1:7" x14ac:dyDescent="0.55000000000000004">
      <c r="A25" t="s">
        <v>103</v>
      </c>
      <c r="B25" t="s">
        <v>104</v>
      </c>
      <c r="C25" s="4" t="s">
        <v>165</v>
      </c>
      <c r="D25" t="s">
        <v>158</v>
      </c>
      <c r="E25" s="2">
        <v>44317</v>
      </c>
      <c r="F25">
        <v>10</v>
      </c>
      <c r="G25" s="2">
        <f t="shared" si="0"/>
        <v>47971</v>
      </c>
    </row>
    <row r="26" spans="1:7" x14ac:dyDescent="0.55000000000000004">
      <c r="A26" t="s">
        <v>105</v>
      </c>
      <c r="B26" t="s">
        <v>106</v>
      </c>
      <c r="C26" s="4" t="s">
        <v>170</v>
      </c>
      <c r="D26" t="s">
        <v>173</v>
      </c>
      <c r="E26" s="2">
        <v>43374</v>
      </c>
      <c r="F26">
        <v>10</v>
      </c>
      <c r="G26" s="2">
        <f t="shared" si="0"/>
        <v>47028</v>
      </c>
    </row>
    <row r="27" spans="1:7" x14ac:dyDescent="0.55000000000000004">
      <c r="A27" t="s">
        <v>108</v>
      </c>
      <c r="B27" t="s">
        <v>109</v>
      </c>
      <c r="C27" s="4" t="s">
        <v>176</v>
      </c>
      <c r="D27" t="s">
        <v>158</v>
      </c>
      <c r="E27" s="2">
        <v>44317</v>
      </c>
      <c r="F27">
        <v>10</v>
      </c>
      <c r="G27" s="2">
        <f t="shared" si="0"/>
        <v>47971</v>
      </c>
    </row>
    <row r="28" spans="1:7" x14ac:dyDescent="0.55000000000000004">
      <c r="A28" t="s">
        <v>110</v>
      </c>
      <c r="B28" t="s">
        <v>111</v>
      </c>
      <c r="C28" s="4" t="s">
        <v>181</v>
      </c>
      <c r="D28" t="s">
        <v>158</v>
      </c>
      <c r="E28" s="2">
        <v>44317</v>
      </c>
      <c r="F28">
        <v>10</v>
      </c>
      <c r="G28" s="2">
        <f t="shared" si="0"/>
        <v>47971</v>
      </c>
    </row>
    <row r="29" spans="1:7" x14ac:dyDescent="0.55000000000000004">
      <c r="A29" t="s">
        <v>113</v>
      </c>
      <c r="B29" t="s">
        <v>114</v>
      </c>
      <c r="C29" s="4" t="s">
        <v>181</v>
      </c>
      <c r="D29" t="s">
        <v>158</v>
      </c>
      <c r="E29" s="2">
        <v>44317</v>
      </c>
      <c r="F29">
        <v>10</v>
      </c>
      <c r="G29" s="2">
        <f t="shared" si="0"/>
        <v>47971</v>
      </c>
    </row>
    <row r="30" spans="1:7" x14ac:dyDescent="0.55000000000000004">
      <c r="A30" t="s">
        <v>115</v>
      </c>
      <c r="B30" t="s">
        <v>116</v>
      </c>
      <c r="C30" s="4" t="s">
        <v>181</v>
      </c>
      <c r="D30" t="s">
        <v>158</v>
      </c>
      <c r="E30" s="2">
        <v>44317</v>
      </c>
      <c r="F30">
        <v>10</v>
      </c>
      <c r="G30" s="2">
        <f t="shared" si="0"/>
        <v>47971</v>
      </c>
    </row>
    <row r="31" spans="1:7" x14ac:dyDescent="0.55000000000000004">
      <c r="A31" t="s">
        <v>118</v>
      </c>
      <c r="B31" t="s">
        <v>119</v>
      </c>
      <c r="C31" s="4" t="s">
        <v>181</v>
      </c>
      <c r="D31" t="s">
        <v>158</v>
      </c>
      <c r="E31" s="2">
        <v>44317</v>
      </c>
      <c r="F31">
        <v>10</v>
      </c>
      <c r="G31" s="2">
        <f t="shared" si="0"/>
        <v>47971</v>
      </c>
    </row>
    <row r="32" spans="1:7" x14ac:dyDescent="0.55000000000000004">
      <c r="A32" t="s">
        <v>121</v>
      </c>
      <c r="B32" t="s">
        <v>122</v>
      </c>
      <c r="C32" s="4" t="s">
        <v>165</v>
      </c>
      <c r="D32" t="s">
        <v>158</v>
      </c>
      <c r="E32" s="2">
        <v>44317</v>
      </c>
      <c r="F32">
        <v>10</v>
      </c>
      <c r="G32" s="2">
        <f t="shared" si="0"/>
        <v>47971</v>
      </c>
    </row>
    <row r="33" spans="1:7" x14ac:dyDescent="0.55000000000000004">
      <c r="A33" t="s">
        <v>124</v>
      </c>
      <c r="B33" t="s">
        <v>125</v>
      </c>
      <c r="C33" s="4" t="s">
        <v>165</v>
      </c>
      <c r="D33" t="s">
        <v>158</v>
      </c>
      <c r="E33" s="2">
        <v>44317</v>
      </c>
      <c r="F33">
        <v>10</v>
      </c>
      <c r="G33" s="2">
        <f t="shared" si="0"/>
        <v>47971</v>
      </c>
    </row>
    <row r="34" spans="1:7" x14ac:dyDescent="0.55000000000000004">
      <c r="A34" t="s">
        <v>127</v>
      </c>
      <c r="B34" t="s">
        <v>128</v>
      </c>
      <c r="C34" s="4" t="s">
        <v>165</v>
      </c>
      <c r="D34" t="s">
        <v>158</v>
      </c>
      <c r="E34" s="2">
        <v>44317</v>
      </c>
      <c r="F34">
        <v>10</v>
      </c>
      <c r="G34" s="2">
        <f t="shared" si="0"/>
        <v>47971</v>
      </c>
    </row>
    <row r="35" spans="1:7" x14ac:dyDescent="0.55000000000000004">
      <c r="A35" t="s">
        <v>130</v>
      </c>
      <c r="B35" t="s">
        <v>131</v>
      </c>
      <c r="C35" s="4" t="s">
        <v>210</v>
      </c>
      <c r="D35" t="s">
        <v>158</v>
      </c>
      <c r="E35" s="2">
        <v>44317</v>
      </c>
      <c r="F35">
        <v>10</v>
      </c>
      <c r="G35" s="2">
        <f t="shared" si="0"/>
        <v>47971</v>
      </c>
    </row>
    <row r="36" spans="1:7" x14ac:dyDescent="0.55000000000000004">
      <c r="A36" t="s">
        <v>133</v>
      </c>
      <c r="B36" t="s">
        <v>134</v>
      </c>
      <c r="C36" s="4" t="s">
        <v>215</v>
      </c>
      <c r="D36" t="s">
        <v>173</v>
      </c>
      <c r="E36" s="2">
        <v>43374</v>
      </c>
      <c r="F36">
        <v>10</v>
      </c>
      <c r="G36" s="2">
        <f t="shared" si="0"/>
        <v>47028</v>
      </c>
    </row>
    <row r="37" spans="1:7" x14ac:dyDescent="0.55000000000000004">
      <c r="A37" t="s">
        <v>136</v>
      </c>
      <c r="B37" t="s">
        <v>137</v>
      </c>
      <c r="C37" s="4" t="s">
        <v>220</v>
      </c>
      <c r="D37" t="s">
        <v>158</v>
      </c>
      <c r="E37" s="2">
        <v>44317</v>
      </c>
      <c r="F37">
        <v>10</v>
      </c>
      <c r="G37" s="2">
        <f t="shared" si="0"/>
        <v>47971</v>
      </c>
    </row>
    <row r="38" spans="1:7" x14ac:dyDescent="0.55000000000000004">
      <c r="A38" t="s">
        <v>139</v>
      </c>
      <c r="B38" t="s">
        <v>140</v>
      </c>
      <c r="C38" s="4" t="s">
        <v>225</v>
      </c>
      <c r="D38" t="s">
        <v>158</v>
      </c>
      <c r="E38" s="2">
        <v>44317</v>
      </c>
      <c r="F38">
        <v>10</v>
      </c>
      <c r="G38" s="2">
        <f t="shared" si="0"/>
        <v>47971</v>
      </c>
    </row>
    <row r="39" spans="1:7" x14ac:dyDescent="0.55000000000000004">
      <c r="A39" t="s">
        <v>142</v>
      </c>
      <c r="B39" t="s">
        <v>143</v>
      </c>
      <c r="C39" s="4" t="s">
        <v>230</v>
      </c>
      <c r="D39" t="s">
        <v>158</v>
      </c>
      <c r="E39" s="2">
        <v>44317</v>
      </c>
      <c r="F39">
        <v>10</v>
      </c>
      <c r="G39" s="2">
        <f t="shared" si="0"/>
        <v>47971</v>
      </c>
    </row>
    <row r="40" spans="1:7" x14ac:dyDescent="0.55000000000000004">
      <c r="A40" t="s">
        <v>144</v>
      </c>
      <c r="B40" t="s">
        <v>145</v>
      </c>
      <c r="C40" s="4" t="s">
        <v>235</v>
      </c>
      <c r="D40" t="s">
        <v>158</v>
      </c>
      <c r="E40" s="2">
        <v>44317</v>
      </c>
      <c r="F40">
        <v>10</v>
      </c>
      <c r="G40" s="2">
        <f t="shared" si="0"/>
        <v>47971</v>
      </c>
    </row>
    <row r="41" spans="1:7" x14ac:dyDescent="0.55000000000000004">
      <c r="A41" t="s">
        <v>147</v>
      </c>
      <c r="B41" t="s">
        <v>148</v>
      </c>
      <c r="C41" s="4" t="s">
        <v>240</v>
      </c>
      <c r="D41" t="s">
        <v>158</v>
      </c>
      <c r="E41" s="2">
        <v>44317</v>
      </c>
      <c r="F41">
        <v>10</v>
      </c>
      <c r="G41" s="2">
        <f t="shared" si="0"/>
        <v>47971</v>
      </c>
    </row>
    <row r="42" spans="1:7" x14ac:dyDescent="0.55000000000000004">
      <c r="A42" t="s">
        <v>149</v>
      </c>
      <c r="B42" t="s">
        <v>150</v>
      </c>
      <c r="C42" s="4" t="s">
        <v>245</v>
      </c>
      <c r="D42" t="s">
        <v>158</v>
      </c>
      <c r="E42" s="2">
        <v>44317</v>
      </c>
      <c r="F42">
        <v>10</v>
      </c>
      <c r="G42" s="2">
        <f t="shared" si="0"/>
        <v>47971</v>
      </c>
    </row>
    <row r="43" spans="1:7" x14ac:dyDescent="0.55000000000000004">
      <c r="A43" t="s">
        <v>151</v>
      </c>
      <c r="B43" t="s">
        <v>152</v>
      </c>
      <c r="C43" s="4" t="s">
        <v>250</v>
      </c>
      <c r="D43" t="s">
        <v>158</v>
      </c>
      <c r="E43" s="2">
        <v>44317</v>
      </c>
      <c r="F43">
        <v>10</v>
      </c>
      <c r="G43" s="2">
        <f t="shared" si="0"/>
        <v>47971</v>
      </c>
    </row>
    <row r="44" spans="1:7" x14ac:dyDescent="0.55000000000000004">
      <c r="A44" t="s">
        <v>153</v>
      </c>
      <c r="B44" t="s">
        <v>154</v>
      </c>
      <c r="C44" s="4" t="s">
        <v>255</v>
      </c>
      <c r="D44" t="s">
        <v>158</v>
      </c>
      <c r="E44" s="2">
        <v>44317</v>
      </c>
      <c r="F44">
        <v>10</v>
      </c>
      <c r="G44" s="2">
        <f t="shared" si="0"/>
        <v>47971</v>
      </c>
    </row>
    <row r="45" spans="1:7" x14ac:dyDescent="0.55000000000000004">
      <c r="A45" t="s">
        <v>156</v>
      </c>
      <c r="B45" t="s">
        <v>157</v>
      </c>
      <c r="C45" s="4" t="s">
        <v>260</v>
      </c>
      <c r="D45" t="s">
        <v>158</v>
      </c>
      <c r="E45" s="2">
        <v>44317</v>
      </c>
      <c r="F45">
        <v>10</v>
      </c>
      <c r="G45" s="2">
        <f t="shared" si="0"/>
        <v>47971</v>
      </c>
    </row>
    <row r="46" spans="1:7" x14ac:dyDescent="0.55000000000000004">
      <c r="A46" t="s">
        <v>159</v>
      </c>
      <c r="B46" t="s">
        <v>160</v>
      </c>
      <c r="C46" s="4" t="s">
        <v>265</v>
      </c>
      <c r="D46" t="s">
        <v>158</v>
      </c>
      <c r="E46" s="2">
        <v>44317</v>
      </c>
      <c r="F46">
        <v>10</v>
      </c>
      <c r="G46" s="2">
        <f t="shared" si="0"/>
        <v>47971</v>
      </c>
    </row>
    <row r="47" spans="1:7" x14ac:dyDescent="0.55000000000000004">
      <c r="A47" t="s">
        <v>161</v>
      </c>
      <c r="B47" t="s">
        <v>162</v>
      </c>
      <c r="C47" s="4" t="s">
        <v>270</v>
      </c>
      <c r="D47" t="s">
        <v>158</v>
      </c>
      <c r="E47" s="2">
        <v>44317</v>
      </c>
      <c r="F47">
        <v>10</v>
      </c>
      <c r="G47" s="2">
        <f t="shared" si="0"/>
        <v>47971</v>
      </c>
    </row>
    <row r="48" spans="1:7" x14ac:dyDescent="0.55000000000000004">
      <c r="A48" t="s">
        <v>163</v>
      </c>
      <c r="B48" t="s">
        <v>164</v>
      </c>
      <c r="C48" s="4" t="s">
        <v>275</v>
      </c>
      <c r="D48" t="s">
        <v>158</v>
      </c>
      <c r="E48" s="2">
        <v>44317</v>
      </c>
      <c r="F48">
        <v>10</v>
      </c>
      <c r="G48" s="2">
        <f t="shared" si="0"/>
        <v>47971</v>
      </c>
    </row>
    <row r="49" spans="1:7" x14ac:dyDescent="0.55000000000000004">
      <c r="A49" t="s">
        <v>166</v>
      </c>
      <c r="B49" t="s">
        <v>167</v>
      </c>
      <c r="C49" s="4" t="s">
        <v>280</v>
      </c>
      <c r="D49" t="s">
        <v>158</v>
      </c>
      <c r="E49" s="2">
        <v>44317</v>
      </c>
      <c r="F49">
        <v>10</v>
      </c>
      <c r="G49" s="2">
        <f t="shared" si="0"/>
        <v>47971</v>
      </c>
    </row>
    <row r="50" spans="1:7" x14ac:dyDescent="0.55000000000000004">
      <c r="A50" t="s">
        <v>168</v>
      </c>
      <c r="B50" t="s">
        <v>169</v>
      </c>
      <c r="C50" s="4" t="s">
        <v>280</v>
      </c>
      <c r="D50" t="s">
        <v>158</v>
      </c>
      <c r="E50" s="2">
        <v>44317</v>
      </c>
      <c r="F50">
        <v>10</v>
      </c>
      <c r="G50" s="2">
        <f t="shared" si="0"/>
        <v>47971</v>
      </c>
    </row>
    <row r="51" spans="1:7" x14ac:dyDescent="0.55000000000000004">
      <c r="A51" t="s">
        <v>171</v>
      </c>
      <c r="B51" t="s">
        <v>172</v>
      </c>
      <c r="C51" s="4" t="s">
        <v>289</v>
      </c>
      <c r="D51" t="s">
        <v>158</v>
      </c>
      <c r="E51" s="2">
        <v>44317</v>
      </c>
      <c r="F51">
        <v>10</v>
      </c>
      <c r="G51" s="2">
        <f t="shared" si="0"/>
        <v>47971</v>
      </c>
    </row>
    <row r="52" spans="1:7" x14ac:dyDescent="0.55000000000000004">
      <c r="A52" t="s">
        <v>174</v>
      </c>
      <c r="B52" t="s">
        <v>175</v>
      </c>
      <c r="C52" s="4" t="s">
        <v>294</v>
      </c>
      <c r="D52" t="s">
        <v>158</v>
      </c>
      <c r="E52" s="2">
        <v>44317</v>
      </c>
      <c r="F52">
        <v>10</v>
      </c>
      <c r="G52" s="2">
        <f t="shared" si="0"/>
        <v>47971</v>
      </c>
    </row>
    <row r="53" spans="1:7" x14ac:dyDescent="0.55000000000000004">
      <c r="A53" t="s">
        <v>177</v>
      </c>
      <c r="B53" t="s">
        <v>178</v>
      </c>
      <c r="C53" s="4" t="s">
        <v>294</v>
      </c>
      <c r="D53" t="s">
        <v>158</v>
      </c>
      <c r="E53" s="2">
        <v>44317</v>
      </c>
      <c r="F53">
        <v>10</v>
      </c>
      <c r="G53" s="2">
        <f t="shared" si="0"/>
        <v>47971</v>
      </c>
    </row>
    <row r="54" spans="1:7" x14ac:dyDescent="0.55000000000000004">
      <c r="A54" t="s">
        <v>179</v>
      </c>
      <c r="B54" t="s">
        <v>180</v>
      </c>
      <c r="C54" s="4" t="s">
        <v>294</v>
      </c>
      <c r="D54" t="s">
        <v>158</v>
      </c>
      <c r="E54" s="2">
        <v>44317</v>
      </c>
      <c r="F54">
        <v>10</v>
      </c>
      <c r="G54" s="2">
        <f t="shared" si="0"/>
        <v>47971</v>
      </c>
    </row>
    <row r="55" spans="1:7" x14ac:dyDescent="0.55000000000000004">
      <c r="A55" t="s">
        <v>182</v>
      </c>
      <c r="B55" t="s">
        <v>183</v>
      </c>
      <c r="C55" s="4" t="s">
        <v>294</v>
      </c>
      <c r="D55" t="s">
        <v>158</v>
      </c>
      <c r="E55" s="2">
        <v>44317</v>
      </c>
      <c r="F55">
        <v>10</v>
      </c>
      <c r="G55" s="2">
        <f t="shared" si="0"/>
        <v>47971</v>
      </c>
    </row>
    <row r="56" spans="1:7" x14ac:dyDescent="0.55000000000000004">
      <c r="A56" t="s">
        <v>184</v>
      </c>
      <c r="B56" t="s">
        <v>185</v>
      </c>
      <c r="C56" s="4" t="s">
        <v>311</v>
      </c>
      <c r="D56" t="s">
        <v>158</v>
      </c>
      <c r="E56" s="2">
        <v>44317</v>
      </c>
      <c r="F56">
        <v>10</v>
      </c>
      <c r="G56" s="2">
        <f t="shared" si="0"/>
        <v>47971</v>
      </c>
    </row>
    <row r="57" spans="1:7" x14ac:dyDescent="0.55000000000000004">
      <c r="A57" t="s">
        <v>186</v>
      </c>
      <c r="B57" t="s">
        <v>187</v>
      </c>
      <c r="C57" s="4" t="s">
        <v>311</v>
      </c>
      <c r="D57" t="s">
        <v>158</v>
      </c>
      <c r="E57" s="2">
        <v>44317</v>
      </c>
      <c r="F57">
        <v>10</v>
      </c>
      <c r="G57" s="2">
        <f t="shared" si="0"/>
        <v>47971</v>
      </c>
    </row>
    <row r="58" spans="1:7" x14ac:dyDescent="0.55000000000000004">
      <c r="A58" t="s">
        <v>188</v>
      </c>
      <c r="B58" t="s">
        <v>189</v>
      </c>
      <c r="C58" s="4" t="s">
        <v>311</v>
      </c>
      <c r="D58" t="s">
        <v>158</v>
      </c>
      <c r="E58" s="2">
        <v>44317</v>
      </c>
      <c r="F58">
        <v>10</v>
      </c>
      <c r="G58" s="2">
        <f t="shared" si="0"/>
        <v>47971</v>
      </c>
    </row>
    <row r="59" spans="1:7" x14ac:dyDescent="0.55000000000000004">
      <c r="A59" t="s">
        <v>190</v>
      </c>
      <c r="B59" t="s">
        <v>191</v>
      </c>
      <c r="C59" s="4" t="s">
        <v>311</v>
      </c>
      <c r="D59" t="s">
        <v>158</v>
      </c>
      <c r="E59" s="2">
        <v>44317</v>
      </c>
      <c r="F59">
        <v>10</v>
      </c>
      <c r="G59" s="2">
        <f t="shared" si="0"/>
        <v>47971</v>
      </c>
    </row>
    <row r="60" spans="1:7" x14ac:dyDescent="0.55000000000000004">
      <c r="A60" t="s">
        <v>192</v>
      </c>
      <c r="B60" t="s">
        <v>193</v>
      </c>
      <c r="C60" s="4" t="s">
        <v>328</v>
      </c>
      <c r="D60" t="s">
        <v>158</v>
      </c>
      <c r="E60" s="2">
        <v>44317</v>
      </c>
      <c r="F60">
        <v>10</v>
      </c>
      <c r="G60" s="2">
        <f t="shared" si="0"/>
        <v>47971</v>
      </c>
    </row>
    <row r="61" spans="1:7" x14ac:dyDescent="0.55000000000000004">
      <c r="A61" t="s">
        <v>194</v>
      </c>
      <c r="B61" t="s">
        <v>195</v>
      </c>
      <c r="C61" s="4" t="s">
        <v>328</v>
      </c>
      <c r="D61" t="s">
        <v>158</v>
      </c>
      <c r="E61" s="2">
        <v>44317</v>
      </c>
      <c r="F61">
        <v>10</v>
      </c>
      <c r="G61" s="2">
        <f t="shared" si="0"/>
        <v>47971</v>
      </c>
    </row>
    <row r="62" spans="1:7" x14ac:dyDescent="0.55000000000000004">
      <c r="A62" t="s">
        <v>196</v>
      </c>
      <c r="B62" t="s">
        <v>197</v>
      </c>
      <c r="C62" s="4" t="s">
        <v>337</v>
      </c>
      <c r="D62" t="s">
        <v>158</v>
      </c>
      <c r="E62" s="2">
        <v>44317</v>
      </c>
      <c r="F62">
        <v>10</v>
      </c>
      <c r="G62" s="2">
        <f t="shared" si="0"/>
        <v>47971</v>
      </c>
    </row>
    <row r="63" spans="1:7" x14ac:dyDescent="0.55000000000000004">
      <c r="A63" t="s">
        <v>198</v>
      </c>
      <c r="B63" t="s">
        <v>199</v>
      </c>
      <c r="C63" s="4" t="s">
        <v>342</v>
      </c>
      <c r="D63" t="s">
        <v>158</v>
      </c>
      <c r="E63" s="2">
        <v>44317</v>
      </c>
      <c r="F63">
        <v>10</v>
      </c>
      <c r="G63" s="2">
        <f t="shared" si="0"/>
        <v>47971</v>
      </c>
    </row>
    <row r="64" spans="1:7" x14ac:dyDescent="0.55000000000000004">
      <c r="A64" t="s">
        <v>200</v>
      </c>
      <c r="B64" t="s">
        <v>201</v>
      </c>
      <c r="C64" s="4" t="s">
        <v>347</v>
      </c>
      <c r="D64" t="s">
        <v>158</v>
      </c>
      <c r="E64" s="2">
        <v>44317</v>
      </c>
      <c r="F64">
        <v>10</v>
      </c>
      <c r="G64" s="2">
        <f t="shared" si="0"/>
        <v>47971</v>
      </c>
    </row>
    <row r="65" spans="1:7" x14ac:dyDescent="0.55000000000000004">
      <c r="A65" t="s">
        <v>202</v>
      </c>
      <c r="B65" t="s">
        <v>203</v>
      </c>
      <c r="C65" s="4" t="s">
        <v>347</v>
      </c>
      <c r="D65" t="s">
        <v>158</v>
      </c>
      <c r="E65" s="2">
        <v>44317</v>
      </c>
      <c r="F65">
        <v>10</v>
      </c>
      <c r="G65" s="2">
        <f t="shared" si="0"/>
        <v>47971</v>
      </c>
    </row>
    <row r="66" spans="1:7" x14ac:dyDescent="0.55000000000000004">
      <c r="A66" t="s">
        <v>204</v>
      </c>
      <c r="B66" t="s">
        <v>205</v>
      </c>
      <c r="C66" s="4" t="s">
        <v>347</v>
      </c>
      <c r="D66" t="s">
        <v>158</v>
      </c>
      <c r="E66" s="2">
        <v>44317</v>
      </c>
      <c r="F66">
        <v>10</v>
      </c>
      <c r="G66" s="2">
        <f t="shared" si="0"/>
        <v>47971</v>
      </c>
    </row>
    <row r="67" spans="1:7" x14ac:dyDescent="0.55000000000000004">
      <c r="A67" t="s">
        <v>206</v>
      </c>
      <c r="B67" t="s">
        <v>207</v>
      </c>
      <c r="C67" s="4" t="s">
        <v>347</v>
      </c>
      <c r="D67" t="s">
        <v>158</v>
      </c>
      <c r="E67" s="2">
        <v>44317</v>
      </c>
      <c r="F67">
        <v>10</v>
      </c>
      <c r="G67" s="2">
        <f t="shared" ref="G67:G130" si="1">E67+DATE(F67,1,1)</f>
        <v>47971</v>
      </c>
    </row>
    <row r="68" spans="1:7" x14ac:dyDescent="0.55000000000000004">
      <c r="A68" t="s">
        <v>208</v>
      </c>
      <c r="B68" t="s">
        <v>209</v>
      </c>
      <c r="C68" s="4" t="s">
        <v>347</v>
      </c>
      <c r="D68" t="s">
        <v>158</v>
      </c>
      <c r="E68" s="2">
        <v>44317</v>
      </c>
      <c r="F68">
        <v>10</v>
      </c>
      <c r="G68" s="2">
        <f t="shared" si="1"/>
        <v>47971</v>
      </c>
    </row>
    <row r="69" spans="1:7" x14ac:dyDescent="0.55000000000000004">
      <c r="A69" t="s">
        <v>211</v>
      </c>
      <c r="B69" t="s">
        <v>212</v>
      </c>
      <c r="C69" s="4" t="s">
        <v>347</v>
      </c>
      <c r="D69" t="s">
        <v>158</v>
      </c>
      <c r="E69" s="2">
        <v>44317</v>
      </c>
      <c r="F69">
        <v>10</v>
      </c>
      <c r="G69" s="2">
        <f t="shared" si="1"/>
        <v>47971</v>
      </c>
    </row>
    <row r="70" spans="1:7" x14ac:dyDescent="0.55000000000000004">
      <c r="A70" t="s">
        <v>213</v>
      </c>
      <c r="B70" t="s">
        <v>214</v>
      </c>
      <c r="C70" s="4" t="s">
        <v>372</v>
      </c>
      <c r="D70" t="s">
        <v>158</v>
      </c>
      <c r="E70" s="2">
        <v>44317</v>
      </c>
      <c r="F70">
        <v>10</v>
      </c>
      <c r="G70" s="2">
        <f t="shared" si="1"/>
        <v>47971</v>
      </c>
    </row>
    <row r="71" spans="1:7" x14ac:dyDescent="0.55000000000000004">
      <c r="A71" t="s">
        <v>216</v>
      </c>
      <c r="B71" t="s">
        <v>217</v>
      </c>
      <c r="C71" s="4" t="s">
        <v>372</v>
      </c>
      <c r="D71" t="s">
        <v>158</v>
      </c>
      <c r="E71" s="2">
        <v>44317</v>
      </c>
      <c r="F71">
        <v>10</v>
      </c>
      <c r="G71" s="2">
        <f t="shared" si="1"/>
        <v>47971</v>
      </c>
    </row>
    <row r="72" spans="1:7" x14ac:dyDescent="0.55000000000000004">
      <c r="A72" t="s">
        <v>218</v>
      </c>
      <c r="B72" t="s">
        <v>219</v>
      </c>
      <c r="C72" s="4" t="s">
        <v>372</v>
      </c>
      <c r="D72" t="s">
        <v>158</v>
      </c>
      <c r="E72" s="2">
        <v>44317</v>
      </c>
      <c r="F72">
        <v>10</v>
      </c>
      <c r="G72" s="2">
        <f t="shared" si="1"/>
        <v>47971</v>
      </c>
    </row>
    <row r="73" spans="1:7" x14ac:dyDescent="0.55000000000000004">
      <c r="A73" t="s">
        <v>221</v>
      </c>
      <c r="B73" t="s">
        <v>222</v>
      </c>
      <c r="C73" s="4" t="s">
        <v>372</v>
      </c>
      <c r="D73" t="s">
        <v>158</v>
      </c>
      <c r="E73" s="2">
        <v>44317</v>
      </c>
      <c r="F73">
        <v>10</v>
      </c>
      <c r="G73" s="2">
        <f t="shared" si="1"/>
        <v>47971</v>
      </c>
    </row>
    <row r="74" spans="1:7" x14ac:dyDescent="0.55000000000000004">
      <c r="A74" t="s">
        <v>223</v>
      </c>
      <c r="B74" t="s">
        <v>224</v>
      </c>
      <c r="C74" s="4" t="s">
        <v>372</v>
      </c>
      <c r="D74" t="s">
        <v>158</v>
      </c>
      <c r="E74" s="2">
        <v>44317</v>
      </c>
      <c r="F74">
        <v>10</v>
      </c>
      <c r="G74" s="2">
        <f t="shared" si="1"/>
        <v>47971</v>
      </c>
    </row>
    <row r="75" spans="1:7" x14ac:dyDescent="0.55000000000000004">
      <c r="A75" t="s">
        <v>226</v>
      </c>
      <c r="B75" t="s">
        <v>227</v>
      </c>
      <c r="C75" s="4" t="s">
        <v>372</v>
      </c>
      <c r="D75" t="s">
        <v>158</v>
      </c>
      <c r="E75" s="2">
        <v>44317</v>
      </c>
      <c r="F75">
        <v>10</v>
      </c>
      <c r="G75" s="2">
        <f t="shared" si="1"/>
        <v>47971</v>
      </c>
    </row>
    <row r="76" spans="1:7" x14ac:dyDescent="0.55000000000000004">
      <c r="A76" t="s">
        <v>228</v>
      </c>
      <c r="B76" t="s">
        <v>229</v>
      </c>
      <c r="C76" s="4" t="s">
        <v>397</v>
      </c>
      <c r="D76" t="s">
        <v>158</v>
      </c>
      <c r="E76" s="2">
        <v>44317</v>
      </c>
      <c r="F76">
        <v>10</v>
      </c>
      <c r="G76" s="2">
        <f t="shared" si="1"/>
        <v>47971</v>
      </c>
    </row>
    <row r="77" spans="1:7" x14ac:dyDescent="0.55000000000000004">
      <c r="A77" t="s">
        <v>231</v>
      </c>
      <c r="B77" t="s">
        <v>232</v>
      </c>
      <c r="C77" s="4" t="s">
        <v>402</v>
      </c>
      <c r="D77" t="s">
        <v>158</v>
      </c>
      <c r="E77" s="2">
        <v>44317</v>
      </c>
      <c r="F77">
        <v>10</v>
      </c>
      <c r="G77" s="2">
        <f t="shared" si="1"/>
        <v>47971</v>
      </c>
    </row>
    <row r="78" spans="1:7" x14ac:dyDescent="0.55000000000000004">
      <c r="A78" t="s">
        <v>233</v>
      </c>
      <c r="B78" t="s">
        <v>234</v>
      </c>
      <c r="C78" s="4" t="s">
        <v>402</v>
      </c>
      <c r="D78" t="s">
        <v>158</v>
      </c>
      <c r="E78" s="2">
        <v>44317</v>
      </c>
      <c r="F78">
        <v>10</v>
      </c>
      <c r="G78" s="2">
        <f t="shared" si="1"/>
        <v>47971</v>
      </c>
    </row>
    <row r="79" spans="1:7" x14ac:dyDescent="0.55000000000000004">
      <c r="A79" t="s">
        <v>236</v>
      </c>
      <c r="B79" t="s">
        <v>237</v>
      </c>
      <c r="C79" s="4" t="s">
        <v>402</v>
      </c>
      <c r="D79" t="s">
        <v>158</v>
      </c>
      <c r="E79" s="2">
        <v>44317</v>
      </c>
      <c r="F79">
        <v>10</v>
      </c>
      <c r="G79" s="2">
        <f t="shared" si="1"/>
        <v>47971</v>
      </c>
    </row>
    <row r="80" spans="1:7" x14ac:dyDescent="0.55000000000000004">
      <c r="A80" t="s">
        <v>238</v>
      </c>
      <c r="B80" t="s">
        <v>239</v>
      </c>
      <c r="C80" s="4" t="s">
        <v>415</v>
      </c>
      <c r="D80" t="s">
        <v>158</v>
      </c>
      <c r="E80" s="2">
        <v>44317</v>
      </c>
      <c r="F80">
        <v>10</v>
      </c>
      <c r="G80" s="2">
        <f t="shared" si="1"/>
        <v>47971</v>
      </c>
    </row>
    <row r="81" spans="1:7" x14ac:dyDescent="0.55000000000000004">
      <c r="A81" t="s">
        <v>241</v>
      </c>
      <c r="B81" t="s">
        <v>242</v>
      </c>
      <c r="C81" s="4" t="s">
        <v>415</v>
      </c>
      <c r="D81" t="s">
        <v>158</v>
      </c>
      <c r="E81" s="2">
        <v>44317</v>
      </c>
      <c r="F81">
        <v>10</v>
      </c>
      <c r="G81" s="2">
        <f t="shared" si="1"/>
        <v>47971</v>
      </c>
    </row>
    <row r="82" spans="1:7" x14ac:dyDescent="0.55000000000000004">
      <c r="A82" t="s">
        <v>243</v>
      </c>
      <c r="B82" t="s">
        <v>244</v>
      </c>
      <c r="C82" s="4" t="s">
        <v>424</v>
      </c>
      <c r="D82" t="s">
        <v>158</v>
      </c>
      <c r="E82" s="2">
        <v>44317</v>
      </c>
      <c r="F82">
        <v>10</v>
      </c>
      <c r="G82" s="2">
        <f t="shared" si="1"/>
        <v>47971</v>
      </c>
    </row>
    <row r="83" spans="1:7" x14ac:dyDescent="0.55000000000000004">
      <c r="A83" t="s">
        <v>246</v>
      </c>
      <c r="B83" t="s">
        <v>247</v>
      </c>
      <c r="C83" s="4" t="s">
        <v>429</v>
      </c>
      <c r="D83" t="s">
        <v>158</v>
      </c>
      <c r="E83" s="2">
        <v>44317</v>
      </c>
      <c r="F83">
        <v>10</v>
      </c>
      <c r="G83" s="2">
        <f t="shared" si="1"/>
        <v>47971</v>
      </c>
    </row>
    <row r="84" spans="1:7" x14ac:dyDescent="0.55000000000000004">
      <c r="A84" t="s">
        <v>248</v>
      </c>
      <c r="B84" t="s">
        <v>249</v>
      </c>
      <c r="C84" s="4" t="s">
        <v>434</v>
      </c>
      <c r="D84" t="s">
        <v>158</v>
      </c>
      <c r="E84" s="2">
        <v>44317</v>
      </c>
      <c r="F84">
        <v>10</v>
      </c>
      <c r="G84" s="2">
        <f t="shared" si="1"/>
        <v>47971</v>
      </c>
    </row>
    <row r="85" spans="1:7" x14ac:dyDescent="0.55000000000000004">
      <c r="A85" t="s">
        <v>251</v>
      </c>
      <c r="B85" t="s">
        <v>252</v>
      </c>
      <c r="C85" s="4" t="s">
        <v>434</v>
      </c>
      <c r="D85" t="s">
        <v>158</v>
      </c>
      <c r="E85" s="2">
        <v>44317</v>
      </c>
      <c r="F85">
        <v>10</v>
      </c>
      <c r="G85" s="2">
        <f t="shared" si="1"/>
        <v>47971</v>
      </c>
    </row>
    <row r="86" spans="1:7" x14ac:dyDescent="0.55000000000000004">
      <c r="A86" t="s">
        <v>253</v>
      </c>
      <c r="B86" t="s">
        <v>254</v>
      </c>
      <c r="C86" s="4" t="s">
        <v>434</v>
      </c>
      <c r="D86" t="s">
        <v>158</v>
      </c>
      <c r="E86" s="2">
        <v>44317</v>
      </c>
      <c r="F86">
        <v>10</v>
      </c>
      <c r="G86" s="2">
        <f t="shared" si="1"/>
        <v>47971</v>
      </c>
    </row>
    <row r="87" spans="1:7" x14ac:dyDescent="0.55000000000000004">
      <c r="A87" t="s">
        <v>256</v>
      </c>
      <c r="B87" t="s">
        <v>257</v>
      </c>
      <c r="C87" s="4" t="s">
        <v>434</v>
      </c>
      <c r="D87" t="s">
        <v>158</v>
      </c>
      <c r="E87" s="2">
        <v>44317</v>
      </c>
      <c r="F87">
        <v>10</v>
      </c>
      <c r="G87" s="2">
        <f t="shared" si="1"/>
        <v>47971</v>
      </c>
    </row>
    <row r="88" spans="1:7" x14ac:dyDescent="0.55000000000000004">
      <c r="A88" t="s">
        <v>258</v>
      </c>
      <c r="B88" t="s">
        <v>259</v>
      </c>
      <c r="C88" s="4" t="s">
        <v>434</v>
      </c>
      <c r="D88" t="s">
        <v>158</v>
      </c>
      <c r="E88" s="2">
        <v>44317</v>
      </c>
      <c r="F88">
        <v>10</v>
      </c>
      <c r="G88" s="2">
        <f t="shared" si="1"/>
        <v>47971</v>
      </c>
    </row>
    <row r="89" spans="1:7" x14ac:dyDescent="0.55000000000000004">
      <c r="A89" t="s">
        <v>261</v>
      </c>
      <c r="B89" t="s">
        <v>262</v>
      </c>
      <c r="C89" s="4" t="s">
        <v>434</v>
      </c>
      <c r="D89" t="s">
        <v>158</v>
      </c>
      <c r="E89" s="2">
        <v>44317</v>
      </c>
      <c r="F89">
        <v>10</v>
      </c>
      <c r="G89" s="2">
        <f t="shared" si="1"/>
        <v>47971</v>
      </c>
    </row>
    <row r="90" spans="1:7" x14ac:dyDescent="0.55000000000000004">
      <c r="A90" t="s">
        <v>263</v>
      </c>
      <c r="B90" t="s">
        <v>264</v>
      </c>
      <c r="C90" s="4" t="s">
        <v>459</v>
      </c>
      <c r="D90" t="s">
        <v>158</v>
      </c>
      <c r="E90" s="2">
        <v>44317</v>
      </c>
      <c r="F90">
        <v>10</v>
      </c>
      <c r="G90" s="2">
        <f t="shared" si="1"/>
        <v>47971</v>
      </c>
    </row>
    <row r="91" spans="1:7" x14ac:dyDescent="0.55000000000000004">
      <c r="A91" t="s">
        <v>266</v>
      </c>
      <c r="B91" t="s">
        <v>267</v>
      </c>
      <c r="C91" s="4" t="s">
        <v>459</v>
      </c>
      <c r="D91" t="s">
        <v>158</v>
      </c>
      <c r="E91" s="2">
        <v>44317</v>
      </c>
      <c r="F91">
        <v>10</v>
      </c>
      <c r="G91" s="2">
        <f t="shared" si="1"/>
        <v>47971</v>
      </c>
    </row>
    <row r="92" spans="1:7" x14ac:dyDescent="0.55000000000000004">
      <c r="A92" t="s">
        <v>268</v>
      </c>
      <c r="B92" t="s">
        <v>269</v>
      </c>
      <c r="C92" s="4" t="s">
        <v>459</v>
      </c>
      <c r="D92" t="s">
        <v>158</v>
      </c>
      <c r="E92" s="2">
        <v>44317</v>
      </c>
      <c r="F92">
        <v>10</v>
      </c>
      <c r="G92" s="2">
        <f t="shared" si="1"/>
        <v>47971</v>
      </c>
    </row>
    <row r="93" spans="1:7" x14ac:dyDescent="0.55000000000000004">
      <c r="A93" t="s">
        <v>271</v>
      </c>
      <c r="B93" t="s">
        <v>272</v>
      </c>
      <c r="C93" s="4" t="s">
        <v>459</v>
      </c>
      <c r="D93" t="s">
        <v>158</v>
      </c>
      <c r="E93" s="2">
        <v>44317</v>
      </c>
      <c r="F93">
        <v>10</v>
      </c>
      <c r="G93" s="2">
        <f t="shared" si="1"/>
        <v>47971</v>
      </c>
    </row>
    <row r="94" spans="1:7" x14ac:dyDescent="0.55000000000000004">
      <c r="A94" t="s">
        <v>273</v>
      </c>
      <c r="B94" t="s">
        <v>274</v>
      </c>
      <c r="C94" s="4" t="s">
        <v>476</v>
      </c>
      <c r="D94" t="s">
        <v>158</v>
      </c>
      <c r="E94" s="2">
        <v>44317</v>
      </c>
      <c r="F94">
        <v>10</v>
      </c>
      <c r="G94" s="2">
        <f t="shared" si="1"/>
        <v>47971</v>
      </c>
    </row>
    <row r="95" spans="1:7" x14ac:dyDescent="0.55000000000000004">
      <c r="A95" t="s">
        <v>276</v>
      </c>
      <c r="B95" t="s">
        <v>277</v>
      </c>
      <c r="C95" s="4" t="s">
        <v>481</v>
      </c>
      <c r="D95" t="s">
        <v>158</v>
      </c>
      <c r="E95" s="2">
        <v>44317</v>
      </c>
      <c r="F95">
        <v>10</v>
      </c>
      <c r="G95" s="2">
        <f t="shared" si="1"/>
        <v>47971</v>
      </c>
    </row>
    <row r="96" spans="1:7" x14ac:dyDescent="0.55000000000000004">
      <c r="A96" t="s">
        <v>278</v>
      </c>
      <c r="B96" t="s">
        <v>279</v>
      </c>
      <c r="C96" s="4" t="s">
        <v>486</v>
      </c>
      <c r="D96" t="s">
        <v>158</v>
      </c>
      <c r="E96" s="2">
        <v>44317</v>
      </c>
      <c r="F96">
        <v>10</v>
      </c>
      <c r="G96" s="2">
        <f t="shared" si="1"/>
        <v>47971</v>
      </c>
    </row>
    <row r="97" spans="1:7" x14ac:dyDescent="0.55000000000000004">
      <c r="A97" t="s">
        <v>281</v>
      </c>
      <c r="B97" t="s">
        <v>282</v>
      </c>
      <c r="C97" s="4" t="s">
        <v>491</v>
      </c>
      <c r="D97" t="s">
        <v>158</v>
      </c>
      <c r="E97" s="2">
        <v>44317</v>
      </c>
      <c r="F97">
        <v>10</v>
      </c>
      <c r="G97" s="2">
        <f t="shared" si="1"/>
        <v>47971</v>
      </c>
    </row>
    <row r="98" spans="1:7" x14ac:dyDescent="0.55000000000000004">
      <c r="A98" t="s">
        <v>283</v>
      </c>
      <c r="B98" t="s">
        <v>284</v>
      </c>
      <c r="C98" s="4" t="s">
        <v>496</v>
      </c>
      <c r="D98" t="s">
        <v>158</v>
      </c>
      <c r="E98" s="2">
        <v>44317</v>
      </c>
      <c r="F98">
        <v>10</v>
      </c>
      <c r="G98" s="2">
        <f t="shared" si="1"/>
        <v>47971</v>
      </c>
    </row>
    <row r="99" spans="1:7" x14ac:dyDescent="0.55000000000000004">
      <c r="A99" t="s">
        <v>285</v>
      </c>
      <c r="B99" t="s">
        <v>286</v>
      </c>
      <c r="C99" s="4" t="s">
        <v>501</v>
      </c>
      <c r="D99" t="s">
        <v>158</v>
      </c>
      <c r="E99" s="2">
        <v>44317</v>
      </c>
      <c r="F99">
        <v>10</v>
      </c>
      <c r="G99" s="2">
        <f t="shared" si="1"/>
        <v>47971</v>
      </c>
    </row>
    <row r="100" spans="1:7" x14ac:dyDescent="0.55000000000000004">
      <c r="A100" t="s">
        <v>287</v>
      </c>
      <c r="B100" t="s">
        <v>288</v>
      </c>
      <c r="C100" s="4" t="s">
        <v>506</v>
      </c>
      <c r="D100" t="s">
        <v>158</v>
      </c>
      <c r="E100" s="2">
        <v>44317</v>
      </c>
      <c r="F100">
        <v>10</v>
      </c>
      <c r="G100" s="2">
        <f t="shared" si="1"/>
        <v>47971</v>
      </c>
    </row>
    <row r="101" spans="1:7" x14ac:dyDescent="0.55000000000000004">
      <c r="A101" t="s">
        <v>290</v>
      </c>
      <c r="B101" t="s">
        <v>291</v>
      </c>
      <c r="C101" s="4" t="s">
        <v>511</v>
      </c>
      <c r="D101" t="s">
        <v>158</v>
      </c>
      <c r="E101" s="2">
        <v>44317</v>
      </c>
      <c r="F101">
        <v>10</v>
      </c>
      <c r="G101" s="2">
        <f t="shared" si="1"/>
        <v>47971</v>
      </c>
    </row>
    <row r="102" spans="1:7" x14ac:dyDescent="0.55000000000000004">
      <c r="A102" t="s">
        <v>292</v>
      </c>
      <c r="B102" t="s">
        <v>293</v>
      </c>
      <c r="C102" s="4" t="s">
        <v>516</v>
      </c>
      <c r="D102" t="s">
        <v>158</v>
      </c>
      <c r="E102" s="2">
        <v>44317</v>
      </c>
      <c r="F102">
        <v>10</v>
      </c>
      <c r="G102" s="2">
        <f t="shared" si="1"/>
        <v>47971</v>
      </c>
    </row>
    <row r="103" spans="1:7" x14ac:dyDescent="0.55000000000000004">
      <c r="A103" t="s">
        <v>295</v>
      </c>
      <c r="B103" t="s">
        <v>296</v>
      </c>
      <c r="C103" s="4" t="s">
        <v>521</v>
      </c>
      <c r="D103" t="s">
        <v>158</v>
      </c>
      <c r="E103" s="2">
        <v>44317</v>
      </c>
      <c r="F103">
        <v>10</v>
      </c>
      <c r="G103" s="2">
        <f t="shared" si="1"/>
        <v>47971</v>
      </c>
    </row>
    <row r="104" spans="1:7" x14ac:dyDescent="0.55000000000000004">
      <c r="A104" t="s">
        <v>297</v>
      </c>
      <c r="B104" t="s">
        <v>298</v>
      </c>
      <c r="C104" s="4" t="s">
        <v>526</v>
      </c>
      <c r="D104" t="s">
        <v>158</v>
      </c>
      <c r="E104" s="2">
        <v>44317</v>
      </c>
      <c r="F104">
        <v>10</v>
      </c>
      <c r="G104" s="2">
        <f t="shared" si="1"/>
        <v>47971</v>
      </c>
    </row>
    <row r="105" spans="1:7" x14ac:dyDescent="0.55000000000000004">
      <c r="A105" t="s">
        <v>299</v>
      </c>
      <c r="B105" t="s">
        <v>300</v>
      </c>
      <c r="C105" s="4" t="s">
        <v>531</v>
      </c>
      <c r="D105" t="s">
        <v>158</v>
      </c>
      <c r="E105" s="2">
        <v>44317</v>
      </c>
      <c r="F105">
        <v>10</v>
      </c>
      <c r="G105" s="2">
        <f t="shared" si="1"/>
        <v>47971</v>
      </c>
    </row>
    <row r="106" spans="1:7" x14ac:dyDescent="0.55000000000000004">
      <c r="A106" t="s">
        <v>301</v>
      </c>
      <c r="B106" t="s">
        <v>302</v>
      </c>
      <c r="C106" s="4" t="s">
        <v>536</v>
      </c>
      <c r="D106" t="s">
        <v>158</v>
      </c>
      <c r="E106" s="2">
        <v>44317</v>
      </c>
      <c r="F106">
        <v>10</v>
      </c>
      <c r="G106" s="2">
        <f t="shared" si="1"/>
        <v>47971</v>
      </c>
    </row>
    <row r="107" spans="1:7" x14ac:dyDescent="0.55000000000000004">
      <c r="A107" t="s">
        <v>303</v>
      </c>
      <c r="B107" t="s">
        <v>304</v>
      </c>
      <c r="C107" s="4" t="s">
        <v>541</v>
      </c>
      <c r="D107" t="s">
        <v>158</v>
      </c>
      <c r="E107" s="2">
        <v>44317</v>
      </c>
      <c r="F107">
        <v>10</v>
      </c>
      <c r="G107" s="2">
        <f t="shared" si="1"/>
        <v>47971</v>
      </c>
    </row>
    <row r="108" spans="1:7" x14ac:dyDescent="0.55000000000000004">
      <c r="A108" t="s">
        <v>305</v>
      </c>
      <c r="B108" t="s">
        <v>306</v>
      </c>
      <c r="C108" s="4" t="s">
        <v>546</v>
      </c>
      <c r="D108" t="s">
        <v>158</v>
      </c>
      <c r="E108" s="2">
        <v>44317</v>
      </c>
      <c r="F108">
        <v>10</v>
      </c>
      <c r="G108" s="2">
        <f t="shared" si="1"/>
        <v>47971</v>
      </c>
    </row>
    <row r="109" spans="1:7" x14ac:dyDescent="0.55000000000000004">
      <c r="A109" t="s">
        <v>307</v>
      </c>
      <c r="B109" t="s">
        <v>308</v>
      </c>
      <c r="C109" s="4" t="s">
        <v>551</v>
      </c>
      <c r="D109" t="s">
        <v>158</v>
      </c>
      <c r="E109" s="2">
        <v>44317</v>
      </c>
      <c r="F109">
        <v>10</v>
      </c>
      <c r="G109" s="2">
        <f t="shared" si="1"/>
        <v>47971</v>
      </c>
    </row>
    <row r="110" spans="1:7" x14ac:dyDescent="0.55000000000000004">
      <c r="A110" t="s">
        <v>309</v>
      </c>
      <c r="B110" t="s">
        <v>310</v>
      </c>
      <c r="C110" s="4" t="s">
        <v>556</v>
      </c>
      <c r="D110" t="s">
        <v>559</v>
      </c>
      <c r="E110" s="2">
        <v>43770</v>
      </c>
      <c r="F110">
        <v>10</v>
      </c>
      <c r="G110" s="2">
        <f t="shared" si="1"/>
        <v>47424</v>
      </c>
    </row>
    <row r="111" spans="1:7" x14ac:dyDescent="0.55000000000000004">
      <c r="A111" t="s">
        <v>312</v>
      </c>
      <c r="B111" t="s">
        <v>313</v>
      </c>
      <c r="C111" s="4" t="s">
        <v>562</v>
      </c>
      <c r="D111" t="s">
        <v>559</v>
      </c>
      <c r="E111" s="2">
        <v>43770</v>
      </c>
      <c r="F111">
        <v>10</v>
      </c>
      <c r="G111" s="2">
        <f t="shared" si="1"/>
        <v>47424</v>
      </c>
    </row>
    <row r="112" spans="1:7" x14ac:dyDescent="0.55000000000000004">
      <c r="A112" t="s">
        <v>314</v>
      </c>
      <c r="B112" t="s">
        <v>315</v>
      </c>
      <c r="C112" s="4" t="s">
        <v>562</v>
      </c>
      <c r="D112" t="s">
        <v>158</v>
      </c>
      <c r="E112" s="2">
        <v>44317</v>
      </c>
      <c r="F112">
        <v>10</v>
      </c>
      <c r="G112" s="2">
        <f t="shared" si="1"/>
        <v>47971</v>
      </c>
    </row>
    <row r="113" spans="1:7" x14ac:dyDescent="0.55000000000000004">
      <c r="A113" t="s">
        <v>316</v>
      </c>
      <c r="B113" t="s">
        <v>317</v>
      </c>
      <c r="C113" s="4" t="s">
        <v>562</v>
      </c>
      <c r="D113" t="s">
        <v>559</v>
      </c>
      <c r="E113" s="2">
        <v>43770</v>
      </c>
      <c r="F113">
        <v>10</v>
      </c>
      <c r="G113" s="2">
        <f t="shared" si="1"/>
        <v>47424</v>
      </c>
    </row>
    <row r="114" spans="1:7" x14ac:dyDescent="0.55000000000000004">
      <c r="A114" t="s">
        <v>318</v>
      </c>
      <c r="B114" t="s">
        <v>319</v>
      </c>
      <c r="C114" s="4" t="s">
        <v>575</v>
      </c>
      <c r="D114" t="s">
        <v>559</v>
      </c>
      <c r="E114" s="2">
        <v>43770</v>
      </c>
      <c r="F114">
        <v>10</v>
      </c>
      <c r="G114" s="2">
        <f t="shared" si="1"/>
        <v>47424</v>
      </c>
    </row>
    <row r="115" spans="1:7" x14ac:dyDescent="0.55000000000000004">
      <c r="A115" t="s">
        <v>320</v>
      </c>
      <c r="B115" t="s">
        <v>321</v>
      </c>
      <c r="C115" s="4" t="s">
        <v>575</v>
      </c>
      <c r="D115" t="s">
        <v>158</v>
      </c>
      <c r="E115" s="2">
        <v>44317</v>
      </c>
      <c r="F115">
        <v>10</v>
      </c>
      <c r="G115" s="2">
        <f t="shared" si="1"/>
        <v>47971</v>
      </c>
    </row>
    <row r="116" spans="1:7" x14ac:dyDescent="0.55000000000000004">
      <c r="A116" t="s">
        <v>322</v>
      </c>
      <c r="B116" t="s">
        <v>323</v>
      </c>
      <c r="C116" s="4" t="s">
        <v>584</v>
      </c>
      <c r="D116" t="s">
        <v>158</v>
      </c>
      <c r="E116" s="2">
        <v>44317</v>
      </c>
      <c r="F116">
        <v>10</v>
      </c>
      <c r="G116" s="2">
        <f t="shared" si="1"/>
        <v>47971</v>
      </c>
    </row>
    <row r="117" spans="1:7" x14ac:dyDescent="0.55000000000000004">
      <c r="A117" t="s">
        <v>324</v>
      </c>
      <c r="B117" t="s">
        <v>325</v>
      </c>
      <c r="C117" s="4" t="s">
        <v>589</v>
      </c>
      <c r="D117" t="s">
        <v>158</v>
      </c>
      <c r="E117" s="2">
        <v>44317</v>
      </c>
      <c r="F117">
        <v>10</v>
      </c>
      <c r="G117" s="2">
        <f t="shared" si="1"/>
        <v>47971</v>
      </c>
    </row>
    <row r="118" spans="1:7" x14ac:dyDescent="0.55000000000000004">
      <c r="A118" t="s">
        <v>326</v>
      </c>
      <c r="B118" t="s">
        <v>327</v>
      </c>
      <c r="C118" s="4" t="s">
        <v>594</v>
      </c>
      <c r="D118" t="s">
        <v>158</v>
      </c>
      <c r="E118" s="2">
        <v>44317</v>
      </c>
      <c r="F118">
        <v>10</v>
      </c>
      <c r="G118" s="2">
        <f t="shared" si="1"/>
        <v>47971</v>
      </c>
    </row>
    <row r="119" spans="1:7" x14ac:dyDescent="0.55000000000000004">
      <c r="A119" t="s">
        <v>329</v>
      </c>
      <c r="B119" t="s">
        <v>330</v>
      </c>
      <c r="C119" s="4" t="s">
        <v>599</v>
      </c>
      <c r="D119" t="s">
        <v>158</v>
      </c>
      <c r="E119" s="2">
        <v>44317</v>
      </c>
      <c r="F119">
        <v>10</v>
      </c>
      <c r="G119" s="2">
        <f t="shared" si="1"/>
        <v>47971</v>
      </c>
    </row>
    <row r="120" spans="1:7" x14ac:dyDescent="0.55000000000000004">
      <c r="A120" t="s">
        <v>331</v>
      </c>
      <c r="B120" t="s">
        <v>332</v>
      </c>
      <c r="C120" s="4" t="s">
        <v>604</v>
      </c>
      <c r="D120" t="s">
        <v>158</v>
      </c>
      <c r="E120" s="2">
        <v>44317</v>
      </c>
      <c r="F120">
        <v>10</v>
      </c>
      <c r="G120" s="2">
        <f t="shared" si="1"/>
        <v>47971</v>
      </c>
    </row>
    <row r="121" spans="1:7" x14ac:dyDescent="0.55000000000000004">
      <c r="A121" t="s">
        <v>333</v>
      </c>
      <c r="B121" t="s">
        <v>334</v>
      </c>
      <c r="C121" s="4" t="s">
        <v>609</v>
      </c>
      <c r="D121" t="s">
        <v>158</v>
      </c>
      <c r="E121" s="2">
        <v>44317</v>
      </c>
      <c r="F121">
        <v>10</v>
      </c>
      <c r="G121" s="2">
        <f t="shared" si="1"/>
        <v>47971</v>
      </c>
    </row>
    <row r="122" spans="1:7" x14ac:dyDescent="0.55000000000000004">
      <c r="A122" t="s">
        <v>335</v>
      </c>
      <c r="B122" t="s">
        <v>336</v>
      </c>
      <c r="C122" s="4" t="s">
        <v>614</v>
      </c>
      <c r="D122" t="s">
        <v>158</v>
      </c>
      <c r="E122" s="2">
        <v>44317</v>
      </c>
      <c r="F122">
        <v>10</v>
      </c>
      <c r="G122" s="2">
        <f t="shared" si="1"/>
        <v>47971</v>
      </c>
    </row>
    <row r="123" spans="1:7" x14ac:dyDescent="0.55000000000000004">
      <c r="A123" t="s">
        <v>338</v>
      </c>
      <c r="B123" t="s">
        <v>339</v>
      </c>
      <c r="C123" s="4" t="s">
        <v>619</v>
      </c>
      <c r="D123" t="s">
        <v>158</v>
      </c>
      <c r="E123" s="2">
        <v>44317</v>
      </c>
      <c r="F123">
        <v>10</v>
      </c>
      <c r="G123" s="2">
        <f t="shared" si="1"/>
        <v>47971</v>
      </c>
    </row>
    <row r="124" spans="1:7" x14ac:dyDescent="0.55000000000000004">
      <c r="A124" t="s">
        <v>340</v>
      </c>
      <c r="B124" t="s">
        <v>341</v>
      </c>
      <c r="C124" s="4" t="s">
        <v>624</v>
      </c>
      <c r="D124" t="s">
        <v>158</v>
      </c>
      <c r="E124" s="2">
        <v>44317</v>
      </c>
      <c r="F124">
        <v>10</v>
      </c>
      <c r="G124" s="2">
        <f t="shared" si="1"/>
        <v>47971</v>
      </c>
    </row>
    <row r="125" spans="1:7" x14ac:dyDescent="0.55000000000000004">
      <c r="A125" t="s">
        <v>343</v>
      </c>
      <c r="B125" t="s">
        <v>344</v>
      </c>
      <c r="C125" s="4" t="s">
        <v>629</v>
      </c>
      <c r="D125" t="s">
        <v>158</v>
      </c>
      <c r="E125" s="2">
        <v>44317</v>
      </c>
      <c r="F125">
        <v>10</v>
      </c>
      <c r="G125" s="2">
        <f t="shared" si="1"/>
        <v>47971</v>
      </c>
    </row>
    <row r="126" spans="1:7" x14ac:dyDescent="0.55000000000000004">
      <c r="A126" t="s">
        <v>345</v>
      </c>
      <c r="B126" t="s">
        <v>346</v>
      </c>
      <c r="C126" s="4" t="s">
        <v>634</v>
      </c>
      <c r="D126" t="s">
        <v>158</v>
      </c>
      <c r="E126" s="2">
        <v>44317</v>
      </c>
      <c r="F126">
        <v>10</v>
      </c>
      <c r="G126" s="2">
        <f t="shared" si="1"/>
        <v>47971</v>
      </c>
    </row>
    <row r="127" spans="1:7" x14ac:dyDescent="0.55000000000000004">
      <c r="A127" t="s">
        <v>348</v>
      </c>
      <c r="B127" t="s">
        <v>349</v>
      </c>
      <c r="C127" s="4" t="s">
        <v>639</v>
      </c>
      <c r="D127" t="s">
        <v>158</v>
      </c>
      <c r="E127" s="2">
        <v>44317</v>
      </c>
      <c r="F127">
        <v>10</v>
      </c>
      <c r="G127" s="2">
        <f t="shared" si="1"/>
        <v>47971</v>
      </c>
    </row>
    <row r="128" spans="1:7" x14ac:dyDescent="0.55000000000000004">
      <c r="A128" t="s">
        <v>350</v>
      </c>
      <c r="B128" t="s">
        <v>351</v>
      </c>
      <c r="C128" s="4" t="s">
        <v>644</v>
      </c>
      <c r="D128" t="s">
        <v>158</v>
      </c>
      <c r="E128" s="2">
        <v>44317</v>
      </c>
      <c r="F128">
        <v>10</v>
      </c>
      <c r="G128" s="2">
        <f t="shared" si="1"/>
        <v>47971</v>
      </c>
    </row>
    <row r="129" spans="1:7" x14ac:dyDescent="0.55000000000000004">
      <c r="A129" t="s">
        <v>352</v>
      </c>
      <c r="B129" t="s">
        <v>353</v>
      </c>
      <c r="C129" s="4" t="s">
        <v>649</v>
      </c>
      <c r="D129" t="s">
        <v>158</v>
      </c>
      <c r="E129" s="2">
        <v>44317</v>
      </c>
      <c r="F129">
        <v>10</v>
      </c>
      <c r="G129" s="2">
        <f t="shared" si="1"/>
        <v>47971</v>
      </c>
    </row>
    <row r="130" spans="1:7" x14ac:dyDescent="0.55000000000000004">
      <c r="A130" t="s">
        <v>354</v>
      </c>
      <c r="B130" t="s">
        <v>355</v>
      </c>
      <c r="C130" s="4" t="s">
        <v>654</v>
      </c>
      <c r="D130" t="s">
        <v>158</v>
      </c>
      <c r="E130" s="2">
        <v>44317</v>
      </c>
      <c r="F130">
        <v>10</v>
      </c>
      <c r="G130" s="2">
        <f t="shared" si="1"/>
        <v>47971</v>
      </c>
    </row>
    <row r="131" spans="1:7" x14ac:dyDescent="0.55000000000000004">
      <c r="A131" t="s">
        <v>356</v>
      </c>
      <c r="B131" t="s">
        <v>357</v>
      </c>
      <c r="C131" s="4" t="s">
        <v>659</v>
      </c>
      <c r="D131" t="s">
        <v>158</v>
      </c>
      <c r="E131" s="2">
        <v>44317</v>
      </c>
      <c r="F131">
        <v>10</v>
      </c>
      <c r="G131" s="2">
        <f t="shared" ref="G131:G194" si="2">E131+DATE(F131,1,1)</f>
        <v>47971</v>
      </c>
    </row>
    <row r="132" spans="1:7" x14ac:dyDescent="0.55000000000000004">
      <c r="A132" t="s">
        <v>358</v>
      </c>
      <c r="B132" t="s">
        <v>359</v>
      </c>
      <c r="C132" s="4" t="s">
        <v>664</v>
      </c>
      <c r="D132" t="s">
        <v>158</v>
      </c>
      <c r="E132" s="2">
        <v>44317</v>
      </c>
      <c r="F132">
        <v>10</v>
      </c>
      <c r="G132" s="2">
        <f t="shared" si="2"/>
        <v>47971</v>
      </c>
    </row>
    <row r="133" spans="1:7" x14ac:dyDescent="0.55000000000000004">
      <c r="A133" t="s">
        <v>360</v>
      </c>
      <c r="B133" t="s">
        <v>361</v>
      </c>
      <c r="C133" s="4" t="s">
        <v>669</v>
      </c>
      <c r="D133" t="s">
        <v>158</v>
      </c>
      <c r="E133" s="2">
        <v>44317</v>
      </c>
      <c r="F133">
        <v>10</v>
      </c>
      <c r="G133" s="2">
        <f t="shared" si="2"/>
        <v>47971</v>
      </c>
    </row>
    <row r="134" spans="1:7" x14ac:dyDescent="0.55000000000000004">
      <c r="A134" t="s">
        <v>362</v>
      </c>
      <c r="B134" t="s">
        <v>363</v>
      </c>
      <c r="C134" s="4" t="s">
        <v>674</v>
      </c>
      <c r="D134" t="s">
        <v>158</v>
      </c>
      <c r="E134" s="2">
        <v>44317</v>
      </c>
      <c r="F134">
        <v>10</v>
      </c>
      <c r="G134" s="2">
        <f t="shared" si="2"/>
        <v>47971</v>
      </c>
    </row>
    <row r="135" spans="1:7" x14ac:dyDescent="0.55000000000000004">
      <c r="A135" t="s">
        <v>364</v>
      </c>
      <c r="B135" t="s">
        <v>365</v>
      </c>
      <c r="C135" s="4" t="s">
        <v>679</v>
      </c>
      <c r="D135" t="s">
        <v>158</v>
      </c>
      <c r="E135" s="2">
        <v>44317</v>
      </c>
      <c r="F135">
        <v>10</v>
      </c>
      <c r="G135" s="2">
        <f t="shared" si="2"/>
        <v>47971</v>
      </c>
    </row>
    <row r="136" spans="1:7" x14ac:dyDescent="0.55000000000000004">
      <c r="A136" t="s">
        <v>366</v>
      </c>
      <c r="B136" t="s">
        <v>367</v>
      </c>
      <c r="C136" s="4" t="s">
        <v>684</v>
      </c>
      <c r="D136" t="s">
        <v>158</v>
      </c>
      <c r="E136" s="2">
        <v>44317</v>
      </c>
      <c r="F136">
        <v>10</v>
      </c>
      <c r="G136" s="2">
        <f t="shared" si="2"/>
        <v>47971</v>
      </c>
    </row>
    <row r="137" spans="1:7" x14ac:dyDescent="0.55000000000000004">
      <c r="A137" t="s">
        <v>368</v>
      </c>
      <c r="B137" t="s">
        <v>369</v>
      </c>
      <c r="C137" s="4" t="s">
        <v>689</v>
      </c>
      <c r="D137" t="s">
        <v>158</v>
      </c>
      <c r="E137" s="2">
        <v>44317</v>
      </c>
      <c r="F137">
        <v>10</v>
      </c>
      <c r="G137" s="2">
        <f t="shared" si="2"/>
        <v>47971</v>
      </c>
    </row>
    <row r="138" spans="1:7" x14ac:dyDescent="0.55000000000000004">
      <c r="A138" t="s">
        <v>370</v>
      </c>
      <c r="B138" t="s">
        <v>371</v>
      </c>
      <c r="C138" s="4" t="s">
        <v>694</v>
      </c>
      <c r="D138" t="s">
        <v>158</v>
      </c>
      <c r="E138" s="2">
        <v>44317</v>
      </c>
      <c r="F138">
        <v>10</v>
      </c>
      <c r="G138" s="2">
        <f t="shared" si="2"/>
        <v>47971</v>
      </c>
    </row>
    <row r="139" spans="1:7" x14ac:dyDescent="0.55000000000000004">
      <c r="A139" t="s">
        <v>373</v>
      </c>
      <c r="B139" t="s">
        <v>374</v>
      </c>
      <c r="C139" s="4" t="s">
        <v>699</v>
      </c>
      <c r="D139" t="s">
        <v>158</v>
      </c>
      <c r="E139" s="2">
        <v>44317</v>
      </c>
      <c r="F139">
        <v>10</v>
      </c>
      <c r="G139" s="2">
        <f t="shared" si="2"/>
        <v>47971</v>
      </c>
    </row>
    <row r="140" spans="1:7" x14ac:dyDescent="0.55000000000000004">
      <c r="A140" t="s">
        <v>375</v>
      </c>
      <c r="B140" t="s">
        <v>376</v>
      </c>
      <c r="C140" s="4" t="s">
        <v>704</v>
      </c>
      <c r="D140" t="s">
        <v>158</v>
      </c>
      <c r="E140" s="2">
        <v>44317</v>
      </c>
      <c r="F140">
        <v>10</v>
      </c>
      <c r="G140" s="2">
        <f t="shared" si="2"/>
        <v>47971</v>
      </c>
    </row>
    <row r="141" spans="1:7" x14ac:dyDescent="0.55000000000000004">
      <c r="A141" t="s">
        <v>377</v>
      </c>
      <c r="B141" t="s">
        <v>378</v>
      </c>
      <c r="C141" s="4" t="s">
        <v>709</v>
      </c>
      <c r="D141" t="s">
        <v>158</v>
      </c>
      <c r="E141" s="2">
        <v>44317</v>
      </c>
      <c r="F141">
        <v>10</v>
      </c>
      <c r="G141" s="2">
        <f t="shared" si="2"/>
        <v>47971</v>
      </c>
    </row>
    <row r="142" spans="1:7" x14ac:dyDescent="0.55000000000000004">
      <c r="A142" t="s">
        <v>379</v>
      </c>
      <c r="B142" t="s">
        <v>380</v>
      </c>
      <c r="C142" s="4" t="s">
        <v>714</v>
      </c>
      <c r="D142" t="s">
        <v>158</v>
      </c>
      <c r="E142" s="2">
        <v>44317</v>
      </c>
      <c r="F142">
        <v>10</v>
      </c>
      <c r="G142" s="2">
        <f t="shared" si="2"/>
        <v>47971</v>
      </c>
    </row>
    <row r="143" spans="1:7" x14ac:dyDescent="0.55000000000000004">
      <c r="A143" t="s">
        <v>381</v>
      </c>
      <c r="B143" t="s">
        <v>382</v>
      </c>
      <c r="C143" s="4" t="s">
        <v>719</v>
      </c>
      <c r="D143" t="s">
        <v>158</v>
      </c>
      <c r="E143" s="2">
        <v>44317</v>
      </c>
      <c r="F143">
        <v>10</v>
      </c>
      <c r="G143" s="2">
        <f t="shared" si="2"/>
        <v>47971</v>
      </c>
    </row>
    <row r="144" spans="1:7" x14ac:dyDescent="0.55000000000000004">
      <c r="A144" t="s">
        <v>383</v>
      </c>
      <c r="B144" t="s">
        <v>384</v>
      </c>
      <c r="C144" s="4" t="s">
        <v>724</v>
      </c>
      <c r="D144" t="s">
        <v>158</v>
      </c>
      <c r="E144" s="2">
        <v>44317</v>
      </c>
      <c r="F144">
        <v>10</v>
      </c>
      <c r="G144" s="2">
        <f t="shared" si="2"/>
        <v>47971</v>
      </c>
    </row>
    <row r="145" spans="1:7" x14ac:dyDescent="0.55000000000000004">
      <c r="A145" t="s">
        <v>385</v>
      </c>
      <c r="B145" t="s">
        <v>386</v>
      </c>
      <c r="C145" s="4" t="s">
        <v>729</v>
      </c>
      <c r="D145" t="s">
        <v>158</v>
      </c>
      <c r="E145" s="2">
        <v>44317</v>
      </c>
      <c r="F145">
        <v>10</v>
      </c>
      <c r="G145" s="2">
        <f t="shared" si="2"/>
        <v>47971</v>
      </c>
    </row>
    <row r="146" spans="1:7" x14ac:dyDescent="0.55000000000000004">
      <c r="A146" t="s">
        <v>387</v>
      </c>
      <c r="B146" t="s">
        <v>388</v>
      </c>
      <c r="C146" s="4" t="s">
        <v>734</v>
      </c>
      <c r="D146" t="s">
        <v>158</v>
      </c>
      <c r="E146" s="2">
        <v>44317</v>
      </c>
      <c r="F146">
        <v>10</v>
      </c>
      <c r="G146" s="2">
        <f t="shared" si="2"/>
        <v>47971</v>
      </c>
    </row>
    <row r="147" spans="1:7" x14ac:dyDescent="0.55000000000000004">
      <c r="A147" t="s">
        <v>389</v>
      </c>
      <c r="B147" t="s">
        <v>390</v>
      </c>
      <c r="C147" s="4" t="s">
        <v>739</v>
      </c>
      <c r="D147" t="s">
        <v>158</v>
      </c>
      <c r="E147" s="2">
        <v>44317</v>
      </c>
      <c r="F147">
        <v>10</v>
      </c>
      <c r="G147" s="2">
        <f t="shared" si="2"/>
        <v>47971</v>
      </c>
    </row>
    <row r="148" spans="1:7" x14ac:dyDescent="0.55000000000000004">
      <c r="A148" t="s">
        <v>391</v>
      </c>
      <c r="B148" t="s">
        <v>392</v>
      </c>
      <c r="C148" s="4" t="s">
        <v>744</v>
      </c>
      <c r="D148" t="s">
        <v>158</v>
      </c>
      <c r="E148" s="2">
        <v>44317</v>
      </c>
      <c r="F148">
        <v>10</v>
      </c>
      <c r="G148" s="2">
        <f t="shared" si="2"/>
        <v>47971</v>
      </c>
    </row>
    <row r="149" spans="1:7" x14ac:dyDescent="0.55000000000000004">
      <c r="A149" t="s">
        <v>393</v>
      </c>
      <c r="B149" t="s">
        <v>394</v>
      </c>
      <c r="C149" s="4" t="s">
        <v>749</v>
      </c>
      <c r="D149" t="s">
        <v>158</v>
      </c>
      <c r="E149" s="2">
        <v>44317</v>
      </c>
      <c r="F149">
        <v>10</v>
      </c>
      <c r="G149" s="2">
        <f t="shared" si="2"/>
        <v>47971</v>
      </c>
    </row>
    <row r="150" spans="1:7" x14ac:dyDescent="0.55000000000000004">
      <c r="A150" t="s">
        <v>395</v>
      </c>
      <c r="B150" t="s">
        <v>396</v>
      </c>
      <c r="C150" s="4" t="s">
        <v>754</v>
      </c>
      <c r="D150" t="s">
        <v>158</v>
      </c>
      <c r="E150" s="2">
        <v>44317</v>
      </c>
      <c r="F150">
        <v>10</v>
      </c>
      <c r="G150" s="2">
        <f t="shared" si="2"/>
        <v>47971</v>
      </c>
    </row>
    <row r="151" spans="1:7" x14ac:dyDescent="0.55000000000000004">
      <c r="A151" t="s">
        <v>398</v>
      </c>
      <c r="B151" t="s">
        <v>399</v>
      </c>
      <c r="C151" s="4" t="s">
        <v>759</v>
      </c>
      <c r="D151" t="s">
        <v>158</v>
      </c>
      <c r="E151" s="2">
        <v>44317</v>
      </c>
      <c r="F151">
        <v>10</v>
      </c>
      <c r="G151" s="2">
        <f t="shared" si="2"/>
        <v>47971</v>
      </c>
    </row>
    <row r="152" spans="1:7" x14ac:dyDescent="0.55000000000000004">
      <c r="A152" t="s">
        <v>400</v>
      </c>
      <c r="B152" t="s">
        <v>401</v>
      </c>
      <c r="C152" s="4" t="s">
        <v>764</v>
      </c>
      <c r="D152" t="s">
        <v>158</v>
      </c>
      <c r="E152" s="2">
        <v>44317</v>
      </c>
      <c r="F152">
        <v>10</v>
      </c>
      <c r="G152" s="2">
        <f t="shared" si="2"/>
        <v>47971</v>
      </c>
    </row>
    <row r="153" spans="1:7" x14ac:dyDescent="0.55000000000000004">
      <c r="A153" t="s">
        <v>403</v>
      </c>
      <c r="B153" t="s">
        <v>404</v>
      </c>
      <c r="C153" s="4" t="s">
        <v>769</v>
      </c>
      <c r="D153" t="s">
        <v>158</v>
      </c>
      <c r="E153" s="2">
        <v>44317</v>
      </c>
      <c r="F153">
        <v>10</v>
      </c>
      <c r="G153" s="2">
        <f t="shared" si="2"/>
        <v>47971</v>
      </c>
    </row>
    <row r="154" spans="1:7" x14ac:dyDescent="0.55000000000000004">
      <c r="A154" t="s">
        <v>405</v>
      </c>
      <c r="B154" t="s">
        <v>406</v>
      </c>
      <c r="C154" s="4" t="s">
        <v>774</v>
      </c>
      <c r="D154" t="s">
        <v>158</v>
      </c>
      <c r="E154" s="2">
        <v>44317</v>
      </c>
      <c r="F154">
        <v>10</v>
      </c>
      <c r="G154" s="2">
        <f t="shared" si="2"/>
        <v>47971</v>
      </c>
    </row>
    <row r="155" spans="1:7" x14ac:dyDescent="0.55000000000000004">
      <c r="A155" t="s">
        <v>407</v>
      </c>
      <c r="B155" t="s">
        <v>408</v>
      </c>
      <c r="C155" s="4" t="s">
        <v>779</v>
      </c>
      <c r="D155" t="s">
        <v>158</v>
      </c>
      <c r="E155" s="2">
        <v>44317</v>
      </c>
      <c r="F155">
        <v>10</v>
      </c>
      <c r="G155" s="2">
        <f t="shared" si="2"/>
        <v>47971</v>
      </c>
    </row>
    <row r="156" spans="1:7" x14ac:dyDescent="0.55000000000000004">
      <c r="A156" t="s">
        <v>409</v>
      </c>
      <c r="B156" t="s">
        <v>410</v>
      </c>
      <c r="C156" s="4" t="s">
        <v>784</v>
      </c>
      <c r="D156" t="s">
        <v>158</v>
      </c>
      <c r="E156" s="2">
        <v>44317</v>
      </c>
      <c r="F156">
        <v>10</v>
      </c>
      <c r="G156" s="2">
        <f t="shared" si="2"/>
        <v>47971</v>
      </c>
    </row>
    <row r="157" spans="1:7" x14ac:dyDescent="0.55000000000000004">
      <c r="A157" t="s">
        <v>411</v>
      </c>
      <c r="B157" t="s">
        <v>412</v>
      </c>
      <c r="C157" s="4" t="s">
        <v>789</v>
      </c>
      <c r="D157" t="s">
        <v>158</v>
      </c>
      <c r="E157" s="2">
        <v>44317</v>
      </c>
      <c r="F157">
        <v>10</v>
      </c>
      <c r="G157" s="2">
        <f t="shared" si="2"/>
        <v>47971</v>
      </c>
    </row>
    <row r="158" spans="1:7" x14ac:dyDescent="0.55000000000000004">
      <c r="A158" t="s">
        <v>413</v>
      </c>
      <c r="B158" t="s">
        <v>414</v>
      </c>
      <c r="C158" s="4" t="s">
        <v>794</v>
      </c>
      <c r="D158" t="s">
        <v>158</v>
      </c>
      <c r="E158" s="2">
        <v>44317</v>
      </c>
      <c r="F158">
        <v>10</v>
      </c>
      <c r="G158" s="2">
        <f t="shared" si="2"/>
        <v>47971</v>
      </c>
    </row>
    <row r="159" spans="1:7" x14ac:dyDescent="0.55000000000000004">
      <c r="A159" t="s">
        <v>416</v>
      </c>
      <c r="B159" t="s">
        <v>417</v>
      </c>
      <c r="C159" s="4" t="s">
        <v>799</v>
      </c>
      <c r="D159" t="s">
        <v>158</v>
      </c>
      <c r="E159" s="2">
        <v>44317</v>
      </c>
      <c r="F159">
        <v>10</v>
      </c>
      <c r="G159" s="2">
        <f t="shared" si="2"/>
        <v>47971</v>
      </c>
    </row>
    <row r="160" spans="1:7" x14ac:dyDescent="0.55000000000000004">
      <c r="A160" t="s">
        <v>418</v>
      </c>
      <c r="B160" t="s">
        <v>419</v>
      </c>
      <c r="C160" s="4" t="s">
        <v>804</v>
      </c>
      <c r="D160" t="s">
        <v>158</v>
      </c>
      <c r="E160" s="2">
        <v>44317</v>
      </c>
      <c r="F160">
        <v>10</v>
      </c>
      <c r="G160" s="2">
        <f t="shared" si="2"/>
        <v>47971</v>
      </c>
    </row>
    <row r="161" spans="1:7" x14ac:dyDescent="0.55000000000000004">
      <c r="A161" t="s">
        <v>420</v>
      </c>
      <c r="B161" t="s">
        <v>421</v>
      </c>
      <c r="C161" s="4" t="s">
        <v>809</v>
      </c>
      <c r="D161" t="s">
        <v>158</v>
      </c>
      <c r="E161" s="2">
        <v>44317</v>
      </c>
      <c r="F161">
        <v>10</v>
      </c>
      <c r="G161" s="2">
        <f t="shared" si="2"/>
        <v>47971</v>
      </c>
    </row>
    <row r="162" spans="1:7" x14ac:dyDescent="0.55000000000000004">
      <c r="A162" t="s">
        <v>422</v>
      </c>
      <c r="B162" t="s">
        <v>423</v>
      </c>
      <c r="C162" s="4" t="s">
        <v>814</v>
      </c>
      <c r="D162" t="s">
        <v>158</v>
      </c>
      <c r="E162" s="2">
        <v>44317</v>
      </c>
      <c r="F162">
        <v>10</v>
      </c>
      <c r="G162" s="2">
        <f t="shared" si="2"/>
        <v>47971</v>
      </c>
    </row>
    <row r="163" spans="1:7" x14ac:dyDescent="0.55000000000000004">
      <c r="A163" t="s">
        <v>425</v>
      </c>
      <c r="B163" t="s">
        <v>426</v>
      </c>
      <c r="C163" s="4" t="s">
        <v>819</v>
      </c>
      <c r="D163" t="s">
        <v>158</v>
      </c>
      <c r="E163" s="2">
        <v>44317</v>
      </c>
      <c r="F163">
        <v>10</v>
      </c>
      <c r="G163" s="2">
        <f t="shared" si="2"/>
        <v>47971</v>
      </c>
    </row>
    <row r="164" spans="1:7" x14ac:dyDescent="0.55000000000000004">
      <c r="A164" t="s">
        <v>427</v>
      </c>
      <c r="B164" t="s">
        <v>428</v>
      </c>
      <c r="C164" s="4" t="s">
        <v>824</v>
      </c>
      <c r="D164" t="s">
        <v>158</v>
      </c>
      <c r="E164" s="2">
        <v>44317</v>
      </c>
      <c r="F164">
        <v>10</v>
      </c>
      <c r="G164" s="2">
        <f t="shared" si="2"/>
        <v>47971</v>
      </c>
    </row>
    <row r="165" spans="1:7" x14ac:dyDescent="0.55000000000000004">
      <c r="A165" t="s">
        <v>430</v>
      </c>
      <c r="B165" t="s">
        <v>431</v>
      </c>
      <c r="C165" s="4" t="s">
        <v>829</v>
      </c>
      <c r="D165" t="s">
        <v>158</v>
      </c>
      <c r="E165" s="2">
        <v>44317</v>
      </c>
      <c r="F165">
        <v>10</v>
      </c>
      <c r="G165" s="2">
        <f t="shared" si="2"/>
        <v>47971</v>
      </c>
    </row>
    <row r="166" spans="1:7" x14ac:dyDescent="0.55000000000000004">
      <c r="A166" t="s">
        <v>432</v>
      </c>
      <c r="B166" t="s">
        <v>433</v>
      </c>
      <c r="C166" s="4" t="s">
        <v>834</v>
      </c>
      <c r="D166" t="s">
        <v>158</v>
      </c>
      <c r="E166" s="2">
        <v>44317</v>
      </c>
      <c r="F166">
        <v>10</v>
      </c>
      <c r="G166" s="2">
        <f t="shared" si="2"/>
        <v>47971</v>
      </c>
    </row>
    <row r="167" spans="1:7" x14ac:dyDescent="0.55000000000000004">
      <c r="A167" t="s">
        <v>435</v>
      </c>
      <c r="B167" t="s">
        <v>436</v>
      </c>
      <c r="C167" s="4" t="s">
        <v>829</v>
      </c>
      <c r="D167" t="s">
        <v>158</v>
      </c>
      <c r="E167" s="2">
        <v>44317</v>
      </c>
      <c r="F167">
        <v>10</v>
      </c>
      <c r="G167" s="2">
        <f t="shared" si="2"/>
        <v>47971</v>
      </c>
    </row>
    <row r="168" spans="1:7" x14ac:dyDescent="0.55000000000000004">
      <c r="A168" t="s">
        <v>437</v>
      </c>
      <c r="B168" t="s">
        <v>438</v>
      </c>
      <c r="C168" s="4" t="s">
        <v>843</v>
      </c>
      <c r="D168" t="s">
        <v>158</v>
      </c>
      <c r="E168" s="2">
        <v>44317</v>
      </c>
      <c r="F168">
        <v>10</v>
      </c>
      <c r="G168" s="2">
        <f t="shared" si="2"/>
        <v>47971</v>
      </c>
    </row>
    <row r="169" spans="1:7" x14ac:dyDescent="0.55000000000000004">
      <c r="A169" t="s">
        <v>439</v>
      </c>
      <c r="B169" t="s">
        <v>440</v>
      </c>
      <c r="C169" s="4" t="s">
        <v>848</v>
      </c>
      <c r="D169" t="s">
        <v>158</v>
      </c>
      <c r="E169" s="2">
        <v>44317</v>
      </c>
      <c r="F169">
        <v>10</v>
      </c>
      <c r="G169" s="2">
        <f t="shared" si="2"/>
        <v>47971</v>
      </c>
    </row>
    <row r="170" spans="1:7" hidden="1" x14ac:dyDescent="0.55000000000000004">
      <c r="A170" t="s">
        <v>441</v>
      </c>
      <c r="B170" t="s">
        <v>442</v>
      </c>
      <c r="C170" s="4" t="s">
        <v>853</v>
      </c>
      <c r="D170" t="s">
        <v>120</v>
      </c>
      <c r="E170" s="2">
        <v>44531</v>
      </c>
      <c r="F170">
        <v>10</v>
      </c>
      <c r="G170" s="2">
        <f t="shared" si="2"/>
        <v>48185</v>
      </c>
    </row>
    <row r="171" spans="1:7" hidden="1" x14ac:dyDescent="0.55000000000000004">
      <c r="A171" t="s">
        <v>443</v>
      </c>
      <c r="B171" t="s">
        <v>444</v>
      </c>
      <c r="C171" s="4" t="s">
        <v>858</v>
      </c>
      <c r="D171" t="s">
        <v>52</v>
      </c>
      <c r="E171" s="2">
        <v>43831</v>
      </c>
      <c r="F171">
        <v>10</v>
      </c>
      <c r="G171" s="2">
        <f t="shared" si="2"/>
        <v>47485</v>
      </c>
    </row>
    <row r="172" spans="1:7" hidden="1" x14ac:dyDescent="0.55000000000000004">
      <c r="A172" t="s">
        <v>445</v>
      </c>
      <c r="B172" t="s">
        <v>446</v>
      </c>
      <c r="C172" s="4" t="s">
        <v>863</v>
      </c>
      <c r="D172" t="s">
        <v>52</v>
      </c>
      <c r="E172" s="2">
        <v>43831</v>
      </c>
      <c r="F172">
        <v>10</v>
      </c>
      <c r="G172" s="2">
        <f t="shared" si="2"/>
        <v>47485</v>
      </c>
    </row>
    <row r="173" spans="1:7" hidden="1" x14ac:dyDescent="0.55000000000000004">
      <c r="A173" t="s">
        <v>447</v>
      </c>
      <c r="B173" t="s">
        <v>448</v>
      </c>
      <c r="C173" s="4" t="s">
        <v>868</v>
      </c>
      <c r="D173" t="s">
        <v>52</v>
      </c>
      <c r="E173" s="2">
        <v>43831</v>
      </c>
      <c r="F173">
        <v>10</v>
      </c>
      <c r="G173" s="2">
        <f t="shared" si="2"/>
        <v>47485</v>
      </c>
    </row>
    <row r="174" spans="1:7" hidden="1" x14ac:dyDescent="0.55000000000000004">
      <c r="A174" t="s">
        <v>449</v>
      </c>
      <c r="B174" t="s">
        <v>450</v>
      </c>
      <c r="C174" s="4" t="s">
        <v>873</v>
      </c>
      <c r="D174" t="s">
        <v>52</v>
      </c>
      <c r="E174" s="2">
        <v>43831</v>
      </c>
      <c r="F174">
        <v>10</v>
      </c>
      <c r="G174" s="2">
        <f t="shared" si="2"/>
        <v>47485</v>
      </c>
    </row>
    <row r="175" spans="1:7" hidden="1" x14ac:dyDescent="0.55000000000000004">
      <c r="A175" t="s">
        <v>451</v>
      </c>
      <c r="B175" t="s">
        <v>452</v>
      </c>
      <c r="C175" s="4" t="s">
        <v>878</v>
      </c>
      <c r="D175" t="s">
        <v>52</v>
      </c>
      <c r="E175" s="2">
        <v>43831</v>
      </c>
      <c r="F175">
        <v>10</v>
      </c>
      <c r="G175" s="2">
        <f t="shared" si="2"/>
        <v>47485</v>
      </c>
    </row>
    <row r="176" spans="1:7" hidden="1" x14ac:dyDescent="0.55000000000000004">
      <c r="A176" t="s">
        <v>453</v>
      </c>
      <c r="B176" t="s">
        <v>454</v>
      </c>
      <c r="C176" s="4" t="s">
        <v>883</v>
      </c>
      <c r="D176" t="s">
        <v>52</v>
      </c>
      <c r="E176" s="2">
        <v>43831</v>
      </c>
      <c r="F176">
        <v>10</v>
      </c>
      <c r="G176" s="2">
        <f t="shared" si="2"/>
        <v>47485</v>
      </c>
    </row>
    <row r="177" spans="1:7" hidden="1" x14ac:dyDescent="0.55000000000000004">
      <c r="A177" t="s">
        <v>455</v>
      </c>
      <c r="B177" t="s">
        <v>456</v>
      </c>
      <c r="C177" s="4" t="s">
        <v>888</v>
      </c>
      <c r="D177" t="s">
        <v>52</v>
      </c>
      <c r="E177" s="2">
        <v>43831</v>
      </c>
      <c r="F177">
        <v>10</v>
      </c>
      <c r="G177" s="2">
        <f t="shared" si="2"/>
        <v>47485</v>
      </c>
    </row>
    <row r="178" spans="1:7" hidden="1" x14ac:dyDescent="0.55000000000000004">
      <c r="A178" t="s">
        <v>457</v>
      </c>
      <c r="B178" t="s">
        <v>458</v>
      </c>
      <c r="C178" s="4" t="s">
        <v>893</v>
      </c>
      <c r="D178" t="s">
        <v>52</v>
      </c>
      <c r="E178" s="2">
        <v>43831</v>
      </c>
      <c r="F178">
        <v>10</v>
      </c>
      <c r="G178" s="2">
        <f t="shared" si="2"/>
        <v>47485</v>
      </c>
    </row>
    <row r="179" spans="1:7" hidden="1" x14ac:dyDescent="0.55000000000000004">
      <c r="A179" t="s">
        <v>460</v>
      </c>
      <c r="B179" t="s">
        <v>461</v>
      </c>
      <c r="C179" s="4" t="s">
        <v>898</v>
      </c>
      <c r="D179" t="s">
        <v>52</v>
      </c>
      <c r="E179" s="2">
        <v>43831</v>
      </c>
      <c r="F179">
        <v>10</v>
      </c>
      <c r="G179" s="2">
        <f t="shared" si="2"/>
        <v>47485</v>
      </c>
    </row>
    <row r="180" spans="1:7" hidden="1" x14ac:dyDescent="0.55000000000000004">
      <c r="A180" t="s">
        <v>462</v>
      </c>
      <c r="B180" t="s">
        <v>463</v>
      </c>
      <c r="C180" s="4" t="s">
        <v>903</v>
      </c>
      <c r="D180" t="s">
        <v>52</v>
      </c>
      <c r="E180" s="2">
        <v>43831</v>
      </c>
      <c r="F180">
        <v>10</v>
      </c>
      <c r="G180" s="2">
        <f t="shared" si="2"/>
        <v>47485</v>
      </c>
    </row>
    <row r="181" spans="1:7" hidden="1" x14ac:dyDescent="0.55000000000000004">
      <c r="A181" t="s">
        <v>464</v>
      </c>
      <c r="B181" t="s">
        <v>465</v>
      </c>
      <c r="C181" s="4" t="s">
        <v>908</v>
      </c>
      <c r="D181" t="s">
        <v>52</v>
      </c>
      <c r="E181" s="2">
        <v>43831</v>
      </c>
      <c r="F181">
        <v>10</v>
      </c>
      <c r="G181" s="2">
        <f t="shared" si="2"/>
        <v>47485</v>
      </c>
    </row>
    <row r="182" spans="1:7" hidden="1" x14ac:dyDescent="0.55000000000000004">
      <c r="A182" t="s">
        <v>466</v>
      </c>
      <c r="B182" t="s">
        <v>467</v>
      </c>
      <c r="C182" s="4" t="s">
        <v>913</v>
      </c>
      <c r="D182" t="s">
        <v>52</v>
      </c>
      <c r="E182" s="2">
        <v>43831</v>
      </c>
      <c r="F182">
        <v>10</v>
      </c>
      <c r="G182" s="2">
        <f t="shared" si="2"/>
        <v>47485</v>
      </c>
    </row>
    <row r="183" spans="1:7" hidden="1" x14ac:dyDescent="0.55000000000000004">
      <c r="A183" t="s">
        <v>468</v>
      </c>
      <c r="B183" t="s">
        <v>469</v>
      </c>
      <c r="C183" s="4" t="s">
        <v>918</v>
      </c>
      <c r="D183" t="s">
        <v>52</v>
      </c>
      <c r="E183" s="2">
        <v>43831</v>
      </c>
      <c r="F183">
        <v>10</v>
      </c>
      <c r="G183" s="2">
        <f t="shared" si="2"/>
        <v>47485</v>
      </c>
    </row>
    <row r="184" spans="1:7" hidden="1" x14ac:dyDescent="0.55000000000000004">
      <c r="A184" t="s">
        <v>470</v>
      </c>
      <c r="B184" t="s">
        <v>471</v>
      </c>
      <c r="C184" s="4" t="s">
        <v>923</v>
      </c>
      <c r="D184" t="s">
        <v>52</v>
      </c>
      <c r="E184" s="2">
        <v>43831</v>
      </c>
      <c r="F184">
        <v>10</v>
      </c>
      <c r="G184" s="2">
        <f t="shared" si="2"/>
        <v>47485</v>
      </c>
    </row>
    <row r="185" spans="1:7" hidden="1" x14ac:dyDescent="0.55000000000000004">
      <c r="A185" t="s">
        <v>472</v>
      </c>
      <c r="B185" t="s">
        <v>473</v>
      </c>
      <c r="C185" s="4" t="s">
        <v>928</v>
      </c>
      <c r="D185" t="s">
        <v>52</v>
      </c>
      <c r="E185" s="2">
        <v>43831</v>
      </c>
      <c r="F185">
        <v>10</v>
      </c>
      <c r="G185" s="2">
        <f t="shared" si="2"/>
        <v>47485</v>
      </c>
    </row>
    <row r="186" spans="1:7" hidden="1" x14ac:dyDescent="0.55000000000000004">
      <c r="A186" t="s">
        <v>474</v>
      </c>
      <c r="B186" t="s">
        <v>475</v>
      </c>
      <c r="C186" s="4" t="s">
        <v>933</v>
      </c>
      <c r="D186" t="s">
        <v>52</v>
      </c>
      <c r="E186" s="2">
        <v>43831</v>
      </c>
      <c r="F186">
        <v>10</v>
      </c>
      <c r="G186" s="2">
        <f t="shared" si="2"/>
        <v>47485</v>
      </c>
    </row>
    <row r="187" spans="1:7" hidden="1" x14ac:dyDescent="0.55000000000000004">
      <c r="A187" t="s">
        <v>477</v>
      </c>
      <c r="B187" t="s">
        <v>478</v>
      </c>
      <c r="C187" s="4" t="s">
        <v>938</v>
      </c>
      <c r="D187" t="s">
        <v>52</v>
      </c>
      <c r="E187" s="2">
        <v>43831</v>
      </c>
      <c r="F187">
        <v>10</v>
      </c>
      <c r="G187" s="2">
        <f t="shared" si="2"/>
        <v>47485</v>
      </c>
    </row>
    <row r="188" spans="1:7" hidden="1" x14ac:dyDescent="0.55000000000000004">
      <c r="A188" t="s">
        <v>479</v>
      </c>
      <c r="B188" t="s">
        <v>480</v>
      </c>
      <c r="C188" s="4" t="s">
        <v>943</v>
      </c>
      <c r="D188" t="s">
        <v>52</v>
      </c>
      <c r="E188" s="2">
        <v>43831</v>
      </c>
      <c r="F188">
        <v>10</v>
      </c>
      <c r="G188" s="2">
        <f t="shared" si="2"/>
        <v>47485</v>
      </c>
    </row>
    <row r="189" spans="1:7" hidden="1" x14ac:dyDescent="0.55000000000000004">
      <c r="A189" t="s">
        <v>482</v>
      </c>
      <c r="B189" t="s">
        <v>483</v>
      </c>
      <c r="C189" s="4" t="s">
        <v>948</v>
      </c>
      <c r="D189" t="s">
        <v>52</v>
      </c>
      <c r="E189" s="2">
        <v>43831</v>
      </c>
      <c r="F189">
        <v>10</v>
      </c>
      <c r="G189" s="2">
        <f t="shared" si="2"/>
        <v>47485</v>
      </c>
    </row>
    <row r="190" spans="1:7" hidden="1" x14ac:dyDescent="0.55000000000000004">
      <c r="A190" t="s">
        <v>484</v>
      </c>
      <c r="B190" t="s">
        <v>485</v>
      </c>
      <c r="C190" s="4" t="s">
        <v>953</v>
      </c>
      <c r="D190" t="s">
        <v>52</v>
      </c>
      <c r="E190" s="2">
        <v>43831</v>
      </c>
      <c r="F190">
        <v>10</v>
      </c>
      <c r="G190" s="2">
        <f t="shared" si="2"/>
        <v>47485</v>
      </c>
    </row>
    <row r="191" spans="1:7" hidden="1" x14ac:dyDescent="0.55000000000000004">
      <c r="A191" t="s">
        <v>487</v>
      </c>
      <c r="B191" t="s">
        <v>488</v>
      </c>
      <c r="C191" s="4" t="s">
        <v>958</v>
      </c>
      <c r="D191" t="s">
        <v>52</v>
      </c>
      <c r="E191" s="2">
        <v>43831</v>
      </c>
      <c r="F191">
        <v>10</v>
      </c>
      <c r="G191" s="2">
        <f t="shared" si="2"/>
        <v>47485</v>
      </c>
    </row>
    <row r="192" spans="1:7" hidden="1" x14ac:dyDescent="0.55000000000000004">
      <c r="A192" t="s">
        <v>489</v>
      </c>
      <c r="B192" t="s">
        <v>490</v>
      </c>
      <c r="C192" s="4" t="s">
        <v>963</v>
      </c>
      <c r="D192" t="s">
        <v>52</v>
      </c>
      <c r="E192" s="2">
        <v>43831</v>
      </c>
      <c r="F192">
        <v>10</v>
      </c>
      <c r="G192" s="2">
        <f t="shared" si="2"/>
        <v>47485</v>
      </c>
    </row>
    <row r="193" spans="1:7" hidden="1" x14ac:dyDescent="0.55000000000000004">
      <c r="A193" t="s">
        <v>492</v>
      </c>
      <c r="B193" t="s">
        <v>493</v>
      </c>
      <c r="C193" s="4" t="s">
        <v>968</v>
      </c>
      <c r="D193" t="s">
        <v>52</v>
      </c>
      <c r="E193" s="2">
        <v>43831</v>
      </c>
      <c r="F193">
        <v>10</v>
      </c>
      <c r="G193" s="2">
        <f t="shared" si="2"/>
        <v>47485</v>
      </c>
    </row>
    <row r="194" spans="1:7" hidden="1" x14ac:dyDescent="0.55000000000000004">
      <c r="A194" t="s">
        <v>494</v>
      </c>
      <c r="B194" t="s">
        <v>495</v>
      </c>
      <c r="C194" s="4" t="s">
        <v>973</v>
      </c>
      <c r="D194" t="s">
        <v>976</v>
      </c>
      <c r="E194" s="2">
        <v>43101</v>
      </c>
      <c r="F194">
        <v>10</v>
      </c>
      <c r="G194" s="2">
        <f t="shared" si="2"/>
        <v>46755</v>
      </c>
    </row>
    <row r="195" spans="1:7" hidden="1" x14ac:dyDescent="0.55000000000000004">
      <c r="A195" t="s">
        <v>497</v>
      </c>
      <c r="B195" t="s">
        <v>498</v>
      </c>
      <c r="C195" s="4" t="s">
        <v>979</v>
      </c>
      <c r="D195" t="s">
        <v>982</v>
      </c>
      <c r="E195" s="2">
        <v>43132</v>
      </c>
      <c r="F195">
        <v>10</v>
      </c>
      <c r="G195" s="2">
        <f t="shared" ref="G195:G258" si="3">E195+DATE(F195,1,1)</f>
        <v>46786</v>
      </c>
    </row>
    <row r="196" spans="1:7" hidden="1" x14ac:dyDescent="0.55000000000000004">
      <c r="A196" t="s">
        <v>499</v>
      </c>
      <c r="B196" t="s">
        <v>500</v>
      </c>
      <c r="C196" s="4" t="s">
        <v>985</v>
      </c>
      <c r="D196" t="s">
        <v>988</v>
      </c>
      <c r="E196" s="2">
        <v>42767</v>
      </c>
      <c r="F196">
        <v>10</v>
      </c>
      <c r="G196" s="2">
        <f t="shared" si="3"/>
        <v>46421</v>
      </c>
    </row>
    <row r="197" spans="1:7" hidden="1" x14ac:dyDescent="0.55000000000000004">
      <c r="A197" t="s">
        <v>502</v>
      </c>
      <c r="B197" t="s">
        <v>503</v>
      </c>
      <c r="C197" s="4" t="s">
        <v>991</v>
      </c>
      <c r="D197" t="s">
        <v>158</v>
      </c>
      <c r="E197" s="2">
        <v>44317</v>
      </c>
      <c r="F197">
        <v>10</v>
      </c>
      <c r="G197" s="2">
        <f t="shared" si="3"/>
        <v>47971</v>
      </c>
    </row>
    <row r="198" spans="1:7" hidden="1" x14ac:dyDescent="0.55000000000000004">
      <c r="A198" t="s">
        <v>504</v>
      </c>
      <c r="B198" t="s">
        <v>505</v>
      </c>
      <c r="C198" s="4" t="s">
        <v>991</v>
      </c>
      <c r="D198" t="s">
        <v>158</v>
      </c>
      <c r="E198" s="2">
        <v>44317</v>
      </c>
      <c r="F198">
        <v>10</v>
      </c>
      <c r="G198" s="2">
        <f t="shared" si="3"/>
        <v>47971</v>
      </c>
    </row>
    <row r="199" spans="1:7" hidden="1" x14ac:dyDescent="0.55000000000000004">
      <c r="A199" t="s">
        <v>507</v>
      </c>
      <c r="B199" t="s">
        <v>508</v>
      </c>
      <c r="C199" s="4" t="s">
        <v>1000</v>
      </c>
      <c r="D199" t="s">
        <v>79</v>
      </c>
      <c r="E199" s="2">
        <v>43466</v>
      </c>
      <c r="F199">
        <v>10</v>
      </c>
      <c r="G199" s="2">
        <f t="shared" si="3"/>
        <v>47120</v>
      </c>
    </row>
    <row r="200" spans="1:7" hidden="1" x14ac:dyDescent="0.55000000000000004">
      <c r="A200" t="s">
        <v>509</v>
      </c>
      <c r="B200" t="s">
        <v>510</v>
      </c>
      <c r="C200" s="4" t="s">
        <v>1005</v>
      </c>
      <c r="D200" t="s">
        <v>79</v>
      </c>
      <c r="E200" s="2">
        <v>43466</v>
      </c>
      <c r="F200">
        <v>10</v>
      </c>
      <c r="G200" s="2">
        <f t="shared" si="3"/>
        <v>47120</v>
      </c>
    </row>
    <row r="201" spans="1:7" hidden="1" x14ac:dyDescent="0.55000000000000004">
      <c r="A201" t="s">
        <v>512</v>
      </c>
      <c r="B201" t="s">
        <v>513</v>
      </c>
      <c r="C201" s="4" t="s">
        <v>1005</v>
      </c>
      <c r="D201" t="s">
        <v>79</v>
      </c>
      <c r="E201" s="2">
        <v>43466</v>
      </c>
      <c r="F201">
        <v>10</v>
      </c>
      <c r="G201" s="2">
        <f t="shared" si="3"/>
        <v>47120</v>
      </c>
    </row>
    <row r="202" spans="1:7" hidden="1" x14ac:dyDescent="0.55000000000000004">
      <c r="A202" t="s">
        <v>514</v>
      </c>
      <c r="B202" t="s">
        <v>515</v>
      </c>
      <c r="C202" s="4" t="s">
        <v>1005</v>
      </c>
      <c r="D202" t="s">
        <v>79</v>
      </c>
      <c r="E202" s="2">
        <v>43466</v>
      </c>
      <c r="F202">
        <v>10</v>
      </c>
      <c r="G202" s="2">
        <f t="shared" si="3"/>
        <v>47120</v>
      </c>
    </row>
    <row r="203" spans="1:7" hidden="1" x14ac:dyDescent="0.55000000000000004">
      <c r="A203" t="s">
        <v>517</v>
      </c>
      <c r="B203" t="s">
        <v>518</v>
      </c>
      <c r="C203" s="4" t="s">
        <v>1018</v>
      </c>
      <c r="D203" t="s">
        <v>79</v>
      </c>
      <c r="E203" s="2">
        <v>43466</v>
      </c>
      <c r="F203">
        <v>10</v>
      </c>
      <c r="G203" s="2">
        <f t="shared" si="3"/>
        <v>47120</v>
      </c>
    </row>
    <row r="204" spans="1:7" hidden="1" x14ac:dyDescent="0.55000000000000004">
      <c r="A204" t="s">
        <v>519</v>
      </c>
      <c r="B204" t="s">
        <v>520</v>
      </c>
      <c r="C204" s="4" t="s">
        <v>1023</v>
      </c>
      <c r="D204" t="s">
        <v>79</v>
      </c>
      <c r="E204" s="2">
        <v>43466</v>
      </c>
      <c r="F204">
        <v>10</v>
      </c>
      <c r="G204" s="2">
        <f t="shared" si="3"/>
        <v>47120</v>
      </c>
    </row>
    <row r="205" spans="1:7" hidden="1" x14ac:dyDescent="0.55000000000000004">
      <c r="A205" t="s">
        <v>522</v>
      </c>
      <c r="B205" t="s">
        <v>523</v>
      </c>
      <c r="C205" s="4" t="s">
        <v>1028</v>
      </c>
      <c r="D205" t="s">
        <v>79</v>
      </c>
      <c r="E205" s="2">
        <v>43466</v>
      </c>
      <c r="F205">
        <v>10</v>
      </c>
      <c r="G205" s="2">
        <f t="shared" si="3"/>
        <v>47120</v>
      </c>
    </row>
    <row r="206" spans="1:7" hidden="1" x14ac:dyDescent="0.55000000000000004">
      <c r="A206" t="s">
        <v>524</v>
      </c>
      <c r="B206" t="s">
        <v>525</v>
      </c>
      <c r="C206" s="4" t="s">
        <v>1033</v>
      </c>
      <c r="D206" t="s">
        <v>79</v>
      </c>
      <c r="E206" s="2">
        <v>43466</v>
      </c>
      <c r="F206">
        <v>10</v>
      </c>
      <c r="G206" s="2">
        <f t="shared" si="3"/>
        <v>47120</v>
      </c>
    </row>
    <row r="207" spans="1:7" hidden="1" x14ac:dyDescent="0.55000000000000004">
      <c r="A207" t="s">
        <v>527</v>
      </c>
      <c r="B207" t="s">
        <v>528</v>
      </c>
      <c r="C207" s="4" t="s">
        <v>1038</v>
      </c>
      <c r="D207" t="s">
        <v>79</v>
      </c>
      <c r="E207" s="2">
        <v>43466</v>
      </c>
      <c r="F207">
        <v>10</v>
      </c>
      <c r="G207" s="2">
        <f t="shared" si="3"/>
        <v>47120</v>
      </c>
    </row>
    <row r="208" spans="1:7" hidden="1" x14ac:dyDescent="0.55000000000000004">
      <c r="A208" t="s">
        <v>529</v>
      </c>
      <c r="B208" t="s">
        <v>530</v>
      </c>
      <c r="C208" s="4" t="s">
        <v>1043</v>
      </c>
      <c r="D208" t="s">
        <v>79</v>
      </c>
      <c r="E208" s="2">
        <v>43466</v>
      </c>
      <c r="F208">
        <v>10</v>
      </c>
      <c r="G208" s="2">
        <f t="shared" si="3"/>
        <v>47120</v>
      </c>
    </row>
    <row r="209" spans="1:7" hidden="1" x14ac:dyDescent="0.55000000000000004">
      <c r="A209" t="s">
        <v>532</v>
      </c>
      <c r="B209" t="s">
        <v>533</v>
      </c>
      <c r="C209" s="4" t="s">
        <v>1043</v>
      </c>
      <c r="D209" t="s">
        <v>79</v>
      </c>
      <c r="E209" s="2">
        <v>43466</v>
      </c>
      <c r="F209">
        <v>10</v>
      </c>
      <c r="G209" s="2">
        <f t="shared" si="3"/>
        <v>47120</v>
      </c>
    </row>
    <row r="210" spans="1:7" hidden="1" x14ac:dyDescent="0.55000000000000004">
      <c r="A210" t="s">
        <v>534</v>
      </c>
      <c r="B210" t="s">
        <v>535</v>
      </c>
      <c r="C210" s="4" t="s">
        <v>1052</v>
      </c>
      <c r="D210" t="s">
        <v>79</v>
      </c>
      <c r="E210" s="2">
        <v>43466</v>
      </c>
      <c r="F210">
        <v>10</v>
      </c>
      <c r="G210" s="2">
        <f t="shared" si="3"/>
        <v>47120</v>
      </c>
    </row>
    <row r="211" spans="1:7" hidden="1" x14ac:dyDescent="0.55000000000000004">
      <c r="A211" t="s">
        <v>537</v>
      </c>
      <c r="B211" t="s">
        <v>538</v>
      </c>
      <c r="C211" s="4" t="s">
        <v>1038</v>
      </c>
      <c r="D211" t="s">
        <v>79</v>
      </c>
      <c r="E211" s="2">
        <v>43466</v>
      </c>
      <c r="F211">
        <v>10</v>
      </c>
      <c r="G211" s="2">
        <f t="shared" si="3"/>
        <v>47120</v>
      </c>
    </row>
    <row r="212" spans="1:7" hidden="1" x14ac:dyDescent="0.55000000000000004">
      <c r="A212" t="s">
        <v>539</v>
      </c>
      <c r="B212" t="s">
        <v>540</v>
      </c>
      <c r="C212" s="4" t="s">
        <v>1061</v>
      </c>
      <c r="D212" t="s">
        <v>79</v>
      </c>
      <c r="E212" s="2">
        <v>43466</v>
      </c>
      <c r="F212">
        <v>10</v>
      </c>
      <c r="G212" s="2">
        <f t="shared" si="3"/>
        <v>47120</v>
      </c>
    </row>
    <row r="213" spans="1:7" hidden="1" x14ac:dyDescent="0.55000000000000004">
      <c r="A213" t="s">
        <v>542</v>
      </c>
      <c r="B213" t="s">
        <v>543</v>
      </c>
      <c r="C213" s="4" t="s">
        <v>1066</v>
      </c>
      <c r="D213" t="s">
        <v>79</v>
      </c>
      <c r="E213" s="2">
        <v>43466</v>
      </c>
      <c r="F213">
        <v>10</v>
      </c>
      <c r="G213" s="2">
        <f t="shared" si="3"/>
        <v>47120</v>
      </c>
    </row>
    <row r="214" spans="1:7" hidden="1" x14ac:dyDescent="0.55000000000000004">
      <c r="A214" t="s">
        <v>544</v>
      </c>
      <c r="B214" t="s">
        <v>545</v>
      </c>
      <c r="C214" s="4" t="s">
        <v>1071</v>
      </c>
      <c r="D214" t="s">
        <v>79</v>
      </c>
      <c r="E214" s="2">
        <v>43466</v>
      </c>
      <c r="F214">
        <v>10</v>
      </c>
      <c r="G214" s="2">
        <f t="shared" si="3"/>
        <v>47120</v>
      </c>
    </row>
    <row r="215" spans="1:7" hidden="1" x14ac:dyDescent="0.55000000000000004">
      <c r="A215" t="s">
        <v>547</v>
      </c>
      <c r="B215" t="s">
        <v>548</v>
      </c>
      <c r="C215" s="4" t="s">
        <v>1076</v>
      </c>
      <c r="D215" t="s">
        <v>79</v>
      </c>
      <c r="E215" s="2">
        <v>43466</v>
      </c>
      <c r="F215">
        <v>10</v>
      </c>
      <c r="G215" s="2">
        <f t="shared" si="3"/>
        <v>47120</v>
      </c>
    </row>
    <row r="216" spans="1:7" hidden="1" x14ac:dyDescent="0.55000000000000004">
      <c r="A216" t="s">
        <v>549</v>
      </c>
      <c r="B216" t="s">
        <v>550</v>
      </c>
      <c r="C216" s="4" t="s">
        <v>1081</v>
      </c>
      <c r="D216" t="s">
        <v>79</v>
      </c>
      <c r="E216" s="2">
        <v>43466</v>
      </c>
      <c r="F216">
        <v>10</v>
      </c>
      <c r="G216" s="2">
        <f t="shared" si="3"/>
        <v>47120</v>
      </c>
    </row>
    <row r="217" spans="1:7" hidden="1" x14ac:dyDescent="0.55000000000000004">
      <c r="A217" t="s">
        <v>552</v>
      </c>
      <c r="B217" t="s">
        <v>553</v>
      </c>
      <c r="C217" s="4" t="s">
        <v>1081</v>
      </c>
      <c r="D217" t="s">
        <v>79</v>
      </c>
      <c r="E217" s="2">
        <v>43466</v>
      </c>
      <c r="F217">
        <v>10</v>
      </c>
      <c r="G217" s="2">
        <f t="shared" si="3"/>
        <v>47120</v>
      </c>
    </row>
    <row r="218" spans="1:7" hidden="1" x14ac:dyDescent="0.55000000000000004">
      <c r="A218" t="s">
        <v>554</v>
      </c>
      <c r="B218" t="s">
        <v>555</v>
      </c>
      <c r="C218" s="4" t="s">
        <v>1090</v>
      </c>
      <c r="D218" t="s">
        <v>79</v>
      </c>
      <c r="E218" s="2">
        <v>43466</v>
      </c>
      <c r="F218">
        <v>10</v>
      </c>
      <c r="G218" s="2">
        <f t="shared" si="3"/>
        <v>47120</v>
      </c>
    </row>
    <row r="219" spans="1:7" hidden="1" x14ac:dyDescent="0.55000000000000004">
      <c r="A219" t="s">
        <v>557</v>
      </c>
      <c r="B219" t="s">
        <v>558</v>
      </c>
      <c r="C219" s="4" t="s">
        <v>1090</v>
      </c>
      <c r="D219" t="s">
        <v>79</v>
      </c>
      <c r="E219" s="2">
        <v>43466</v>
      </c>
      <c r="F219">
        <v>10</v>
      </c>
      <c r="G219" s="2">
        <f t="shared" si="3"/>
        <v>47120</v>
      </c>
    </row>
    <row r="220" spans="1:7" hidden="1" x14ac:dyDescent="0.55000000000000004">
      <c r="A220" t="s">
        <v>560</v>
      </c>
      <c r="B220" t="s">
        <v>561</v>
      </c>
      <c r="C220" s="4" t="s">
        <v>1099</v>
      </c>
      <c r="D220" t="s">
        <v>79</v>
      </c>
      <c r="E220" s="2">
        <v>43466</v>
      </c>
      <c r="F220">
        <v>10</v>
      </c>
      <c r="G220" s="2">
        <f t="shared" si="3"/>
        <v>47120</v>
      </c>
    </row>
    <row r="221" spans="1:7" hidden="1" x14ac:dyDescent="0.55000000000000004">
      <c r="A221" t="s">
        <v>563</v>
      </c>
      <c r="B221" t="s">
        <v>564</v>
      </c>
      <c r="C221" s="4" t="s">
        <v>1104</v>
      </c>
      <c r="D221" t="s">
        <v>79</v>
      </c>
      <c r="E221" s="2">
        <v>43466</v>
      </c>
      <c r="F221">
        <v>10</v>
      </c>
      <c r="G221" s="2">
        <f t="shared" si="3"/>
        <v>47120</v>
      </c>
    </row>
    <row r="222" spans="1:7" hidden="1" x14ac:dyDescent="0.55000000000000004">
      <c r="A222" t="s">
        <v>565</v>
      </c>
      <c r="B222" t="s">
        <v>566</v>
      </c>
      <c r="C222" s="4" t="s">
        <v>1109</v>
      </c>
      <c r="D222" t="s">
        <v>79</v>
      </c>
      <c r="E222" s="2">
        <v>43466</v>
      </c>
      <c r="F222">
        <v>10</v>
      </c>
      <c r="G222" s="2">
        <f t="shared" si="3"/>
        <v>47120</v>
      </c>
    </row>
    <row r="223" spans="1:7" hidden="1" x14ac:dyDescent="0.55000000000000004">
      <c r="A223" t="s">
        <v>567</v>
      </c>
      <c r="B223" t="s">
        <v>568</v>
      </c>
      <c r="C223" s="4" t="s">
        <v>1114</v>
      </c>
      <c r="D223" t="s">
        <v>79</v>
      </c>
      <c r="E223" s="2">
        <v>43466</v>
      </c>
      <c r="F223">
        <v>10</v>
      </c>
      <c r="G223" s="2">
        <f t="shared" si="3"/>
        <v>47120</v>
      </c>
    </row>
    <row r="224" spans="1:7" hidden="1" x14ac:dyDescent="0.55000000000000004">
      <c r="A224" t="s">
        <v>569</v>
      </c>
      <c r="B224" t="s">
        <v>570</v>
      </c>
      <c r="C224" s="4" t="s">
        <v>1114</v>
      </c>
      <c r="D224" t="s">
        <v>79</v>
      </c>
      <c r="E224" s="2">
        <v>43466</v>
      </c>
      <c r="F224">
        <v>10</v>
      </c>
      <c r="G224" s="2">
        <f t="shared" si="3"/>
        <v>47120</v>
      </c>
    </row>
    <row r="225" spans="1:7" hidden="1" x14ac:dyDescent="0.55000000000000004">
      <c r="A225" t="s">
        <v>571</v>
      </c>
      <c r="B225" t="s">
        <v>572</v>
      </c>
      <c r="C225" s="4" t="s">
        <v>1123</v>
      </c>
      <c r="D225" t="s">
        <v>79</v>
      </c>
      <c r="E225" s="2">
        <v>43466</v>
      </c>
      <c r="F225">
        <v>10</v>
      </c>
      <c r="G225" s="2">
        <f t="shared" si="3"/>
        <v>47120</v>
      </c>
    </row>
    <row r="226" spans="1:7" hidden="1" x14ac:dyDescent="0.55000000000000004">
      <c r="A226" t="s">
        <v>573</v>
      </c>
      <c r="B226" t="s">
        <v>574</v>
      </c>
      <c r="C226" s="4" t="s">
        <v>1128</v>
      </c>
      <c r="D226" t="s">
        <v>79</v>
      </c>
      <c r="E226" s="2">
        <v>43466</v>
      </c>
      <c r="F226">
        <v>10</v>
      </c>
      <c r="G226" s="2">
        <f t="shared" si="3"/>
        <v>47120</v>
      </c>
    </row>
    <row r="227" spans="1:7" hidden="1" x14ac:dyDescent="0.55000000000000004">
      <c r="A227" t="s">
        <v>576</v>
      </c>
      <c r="B227" t="s">
        <v>577</v>
      </c>
      <c r="C227" s="4" t="s">
        <v>1133</v>
      </c>
      <c r="D227" t="s">
        <v>79</v>
      </c>
      <c r="E227" s="2">
        <v>43466</v>
      </c>
      <c r="F227">
        <v>10</v>
      </c>
      <c r="G227" s="2">
        <f t="shared" si="3"/>
        <v>47120</v>
      </c>
    </row>
    <row r="228" spans="1:7" hidden="1" x14ac:dyDescent="0.55000000000000004">
      <c r="A228" t="s">
        <v>578</v>
      </c>
      <c r="B228" t="s">
        <v>579</v>
      </c>
      <c r="C228" s="4" t="s">
        <v>1133</v>
      </c>
      <c r="D228" t="s">
        <v>79</v>
      </c>
      <c r="E228" s="2">
        <v>43466</v>
      </c>
      <c r="F228">
        <v>10</v>
      </c>
      <c r="G228" s="2">
        <f t="shared" si="3"/>
        <v>47120</v>
      </c>
    </row>
    <row r="229" spans="1:7" hidden="1" x14ac:dyDescent="0.55000000000000004">
      <c r="A229" t="s">
        <v>580</v>
      </c>
      <c r="B229" t="s">
        <v>581</v>
      </c>
      <c r="C229" s="4" t="s">
        <v>1133</v>
      </c>
      <c r="D229" t="s">
        <v>79</v>
      </c>
      <c r="E229" s="2">
        <v>43466</v>
      </c>
      <c r="F229">
        <v>10</v>
      </c>
      <c r="G229" s="2">
        <f t="shared" si="3"/>
        <v>47120</v>
      </c>
    </row>
    <row r="230" spans="1:7" hidden="1" x14ac:dyDescent="0.55000000000000004">
      <c r="A230" t="s">
        <v>582</v>
      </c>
      <c r="B230" t="s">
        <v>583</v>
      </c>
      <c r="C230" s="4" t="s">
        <v>1146</v>
      </c>
      <c r="D230" t="s">
        <v>79</v>
      </c>
      <c r="E230" s="2">
        <v>43466</v>
      </c>
      <c r="F230">
        <v>10</v>
      </c>
      <c r="G230" s="2">
        <f t="shared" si="3"/>
        <v>47120</v>
      </c>
    </row>
    <row r="231" spans="1:7" hidden="1" x14ac:dyDescent="0.55000000000000004">
      <c r="A231" t="s">
        <v>585</v>
      </c>
      <c r="B231" t="s">
        <v>586</v>
      </c>
      <c r="C231" s="4" t="s">
        <v>1151</v>
      </c>
      <c r="D231" t="s">
        <v>79</v>
      </c>
      <c r="E231" s="2">
        <v>43466</v>
      </c>
      <c r="F231">
        <v>10</v>
      </c>
      <c r="G231" s="2">
        <f t="shared" si="3"/>
        <v>47120</v>
      </c>
    </row>
    <row r="232" spans="1:7" hidden="1" x14ac:dyDescent="0.55000000000000004">
      <c r="A232" t="s">
        <v>587</v>
      </c>
      <c r="B232" t="s">
        <v>588</v>
      </c>
      <c r="C232" s="4" t="s">
        <v>1156</v>
      </c>
      <c r="D232" t="s">
        <v>79</v>
      </c>
      <c r="E232" s="2">
        <v>43466</v>
      </c>
      <c r="F232">
        <v>10</v>
      </c>
      <c r="G232" s="2">
        <f t="shared" si="3"/>
        <v>47120</v>
      </c>
    </row>
    <row r="233" spans="1:7" hidden="1" x14ac:dyDescent="0.55000000000000004">
      <c r="A233" t="s">
        <v>590</v>
      </c>
      <c r="B233" t="s">
        <v>591</v>
      </c>
      <c r="C233" s="4" t="s">
        <v>1156</v>
      </c>
      <c r="D233" t="s">
        <v>79</v>
      </c>
      <c r="E233" s="2">
        <v>43466</v>
      </c>
      <c r="F233">
        <v>10</v>
      </c>
      <c r="G233" s="2">
        <f t="shared" si="3"/>
        <v>47120</v>
      </c>
    </row>
    <row r="234" spans="1:7" hidden="1" x14ac:dyDescent="0.55000000000000004">
      <c r="A234" t="s">
        <v>592</v>
      </c>
      <c r="B234" t="s">
        <v>593</v>
      </c>
      <c r="C234" s="4" t="s">
        <v>1156</v>
      </c>
      <c r="D234" t="s">
        <v>79</v>
      </c>
      <c r="E234" s="2">
        <v>43466</v>
      </c>
      <c r="F234">
        <v>10</v>
      </c>
      <c r="G234" s="2">
        <f t="shared" si="3"/>
        <v>47120</v>
      </c>
    </row>
    <row r="235" spans="1:7" hidden="1" x14ac:dyDescent="0.55000000000000004">
      <c r="A235" t="s">
        <v>595</v>
      </c>
      <c r="B235" t="s">
        <v>596</v>
      </c>
      <c r="C235" s="4" t="s">
        <v>1169</v>
      </c>
      <c r="D235" t="s">
        <v>79</v>
      </c>
      <c r="E235" s="2">
        <v>43466</v>
      </c>
      <c r="F235">
        <v>10</v>
      </c>
      <c r="G235" s="2">
        <f t="shared" si="3"/>
        <v>47120</v>
      </c>
    </row>
    <row r="236" spans="1:7" hidden="1" x14ac:dyDescent="0.55000000000000004">
      <c r="A236" t="s">
        <v>597</v>
      </c>
      <c r="B236" t="s">
        <v>598</v>
      </c>
      <c r="C236" s="4" t="s">
        <v>1174</v>
      </c>
      <c r="D236" t="s">
        <v>79</v>
      </c>
      <c r="E236" s="2">
        <v>43466</v>
      </c>
      <c r="F236">
        <v>10</v>
      </c>
      <c r="G236" s="2">
        <f t="shared" si="3"/>
        <v>47120</v>
      </c>
    </row>
    <row r="237" spans="1:7" hidden="1" x14ac:dyDescent="0.55000000000000004">
      <c r="A237" t="s">
        <v>600</v>
      </c>
      <c r="B237" t="s">
        <v>601</v>
      </c>
      <c r="C237" s="4" t="s">
        <v>1179</v>
      </c>
      <c r="D237" t="s">
        <v>79</v>
      </c>
      <c r="E237" s="2">
        <v>43466</v>
      </c>
      <c r="F237">
        <v>10</v>
      </c>
      <c r="G237" s="2">
        <f t="shared" si="3"/>
        <v>47120</v>
      </c>
    </row>
    <row r="238" spans="1:7" hidden="1" x14ac:dyDescent="0.55000000000000004">
      <c r="A238" t="s">
        <v>602</v>
      </c>
      <c r="B238" t="s">
        <v>603</v>
      </c>
      <c r="C238" s="4" t="s">
        <v>1184</v>
      </c>
      <c r="D238" t="s">
        <v>79</v>
      </c>
      <c r="E238" s="2">
        <v>43466</v>
      </c>
      <c r="F238">
        <v>10</v>
      </c>
      <c r="G238" s="2">
        <f t="shared" si="3"/>
        <v>47120</v>
      </c>
    </row>
    <row r="239" spans="1:7" hidden="1" x14ac:dyDescent="0.55000000000000004">
      <c r="A239" t="s">
        <v>605</v>
      </c>
      <c r="B239" t="s">
        <v>606</v>
      </c>
      <c r="C239" s="4" t="s">
        <v>1184</v>
      </c>
      <c r="D239" t="s">
        <v>79</v>
      </c>
      <c r="E239" s="2">
        <v>43466</v>
      </c>
      <c r="F239">
        <v>10</v>
      </c>
      <c r="G239" s="2">
        <f t="shared" si="3"/>
        <v>47120</v>
      </c>
    </row>
    <row r="240" spans="1:7" hidden="1" x14ac:dyDescent="0.55000000000000004">
      <c r="A240" t="s">
        <v>607</v>
      </c>
      <c r="B240" t="s">
        <v>608</v>
      </c>
      <c r="C240" s="4" t="s">
        <v>1184</v>
      </c>
      <c r="D240" t="s">
        <v>79</v>
      </c>
      <c r="E240" s="2">
        <v>43466</v>
      </c>
      <c r="F240">
        <v>10</v>
      </c>
      <c r="G240" s="2">
        <f t="shared" si="3"/>
        <v>47120</v>
      </c>
    </row>
    <row r="241" spans="1:7" hidden="1" x14ac:dyDescent="0.55000000000000004">
      <c r="A241" t="s">
        <v>610</v>
      </c>
      <c r="B241" t="s">
        <v>611</v>
      </c>
      <c r="C241" s="4" t="s">
        <v>1197</v>
      </c>
      <c r="D241" t="s">
        <v>79</v>
      </c>
      <c r="E241" s="2">
        <v>43466</v>
      </c>
      <c r="F241">
        <v>10</v>
      </c>
      <c r="G241" s="2">
        <f t="shared" si="3"/>
        <v>47120</v>
      </c>
    </row>
    <row r="242" spans="1:7" hidden="1" x14ac:dyDescent="0.55000000000000004">
      <c r="A242" t="s">
        <v>612</v>
      </c>
      <c r="B242" t="s">
        <v>613</v>
      </c>
      <c r="C242" s="4" t="s">
        <v>1202</v>
      </c>
      <c r="D242" t="s">
        <v>79</v>
      </c>
      <c r="E242" s="2">
        <v>43466</v>
      </c>
      <c r="F242">
        <v>10</v>
      </c>
      <c r="G242" s="2">
        <f t="shared" si="3"/>
        <v>47120</v>
      </c>
    </row>
    <row r="243" spans="1:7" hidden="1" x14ac:dyDescent="0.55000000000000004">
      <c r="A243" t="s">
        <v>615</v>
      </c>
      <c r="B243" t="s">
        <v>616</v>
      </c>
      <c r="C243" s="4" t="s">
        <v>1207</v>
      </c>
      <c r="D243" t="s">
        <v>79</v>
      </c>
      <c r="E243" s="2">
        <v>43466</v>
      </c>
      <c r="F243">
        <v>10</v>
      </c>
      <c r="G243" s="2">
        <f t="shared" si="3"/>
        <v>47120</v>
      </c>
    </row>
    <row r="244" spans="1:7" hidden="1" x14ac:dyDescent="0.55000000000000004">
      <c r="A244" t="s">
        <v>617</v>
      </c>
      <c r="B244" t="s">
        <v>618</v>
      </c>
      <c r="C244" s="4" t="s">
        <v>1202</v>
      </c>
      <c r="D244" t="s">
        <v>79</v>
      </c>
      <c r="E244" s="2">
        <v>43466</v>
      </c>
      <c r="F244">
        <v>10</v>
      </c>
      <c r="G244" s="2">
        <f t="shared" si="3"/>
        <v>47120</v>
      </c>
    </row>
    <row r="245" spans="1:7" hidden="1" x14ac:dyDescent="0.55000000000000004">
      <c r="A245" t="s">
        <v>620</v>
      </c>
      <c r="B245" t="s">
        <v>621</v>
      </c>
      <c r="C245" s="4" t="s">
        <v>1202</v>
      </c>
      <c r="D245" t="s">
        <v>79</v>
      </c>
      <c r="E245" s="2">
        <v>43466</v>
      </c>
      <c r="F245">
        <v>10</v>
      </c>
      <c r="G245" s="2">
        <f t="shared" si="3"/>
        <v>47120</v>
      </c>
    </row>
    <row r="246" spans="1:7" hidden="1" x14ac:dyDescent="0.55000000000000004">
      <c r="A246" t="s">
        <v>622</v>
      </c>
      <c r="B246" t="s">
        <v>623</v>
      </c>
      <c r="C246" s="4" t="s">
        <v>1202</v>
      </c>
      <c r="D246" t="s">
        <v>79</v>
      </c>
      <c r="E246" s="2">
        <v>43466</v>
      </c>
      <c r="F246">
        <v>10</v>
      </c>
      <c r="G246" s="2">
        <f t="shared" si="3"/>
        <v>47120</v>
      </c>
    </row>
    <row r="247" spans="1:7" hidden="1" x14ac:dyDescent="0.55000000000000004">
      <c r="A247" t="s">
        <v>625</v>
      </c>
      <c r="B247" t="s">
        <v>626</v>
      </c>
      <c r="C247" s="4" t="s">
        <v>1224</v>
      </c>
      <c r="D247" t="s">
        <v>79</v>
      </c>
      <c r="E247" s="2">
        <v>43466</v>
      </c>
      <c r="F247">
        <v>10</v>
      </c>
      <c r="G247" s="2">
        <f t="shared" si="3"/>
        <v>47120</v>
      </c>
    </row>
    <row r="248" spans="1:7" hidden="1" x14ac:dyDescent="0.55000000000000004">
      <c r="A248" t="s">
        <v>627</v>
      </c>
      <c r="B248" t="s">
        <v>628</v>
      </c>
      <c r="C248" s="4" t="s">
        <v>1229</v>
      </c>
      <c r="D248" t="s">
        <v>79</v>
      </c>
      <c r="E248" s="2">
        <v>43466</v>
      </c>
      <c r="F248">
        <v>10</v>
      </c>
      <c r="G248" s="2">
        <f t="shared" si="3"/>
        <v>47120</v>
      </c>
    </row>
    <row r="249" spans="1:7" hidden="1" x14ac:dyDescent="0.55000000000000004">
      <c r="A249" t="s">
        <v>630</v>
      </c>
      <c r="B249" t="s">
        <v>631</v>
      </c>
      <c r="C249" s="4" t="s">
        <v>1234</v>
      </c>
      <c r="D249" t="s">
        <v>79</v>
      </c>
      <c r="E249" s="2">
        <v>43466</v>
      </c>
      <c r="F249">
        <v>10</v>
      </c>
      <c r="G249" s="2">
        <f t="shared" si="3"/>
        <v>47120</v>
      </c>
    </row>
    <row r="250" spans="1:7" hidden="1" x14ac:dyDescent="0.55000000000000004">
      <c r="A250" t="s">
        <v>632</v>
      </c>
      <c r="B250" t="s">
        <v>633</v>
      </c>
      <c r="C250" s="4" t="s">
        <v>1239</v>
      </c>
      <c r="D250" t="s">
        <v>79</v>
      </c>
      <c r="E250" s="2">
        <v>43466</v>
      </c>
      <c r="F250">
        <v>10</v>
      </c>
      <c r="G250" s="2">
        <f t="shared" si="3"/>
        <v>47120</v>
      </c>
    </row>
    <row r="251" spans="1:7" hidden="1" x14ac:dyDescent="0.55000000000000004">
      <c r="A251" t="s">
        <v>635</v>
      </c>
      <c r="B251" t="s">
        <v>636</v>
      </c>
      <c r="C251" s="4" t="s">
        <v>1244</v>
      </c>
      <c r="D251" t="s">
        <v>79</v>
      </c>
      <c r="E251" s="2">
        <v>43466</v>
      </c>
      <c r="F251">
        <v>10</v>
      </c>
      <c r="G251" s="2">
        <f t="shared" si="3"/>
        <v>47120</v>
      </c>
    </row>
    <row r="252" spans="1:7" hidden="1" x14ac:dyDescent="0.55000000000000004">
      <c r="A252" t="s">
        <v>637</v>
      </c>
      <c r="B252" t="s">
        <v>638</v>
      </c>
      <c r="C252" s="4" t="s">
        <v>1249</v>
      </c>
      <c r="D252" t="s">
        <v>79</v>
      </c>
      <c r="E252" s="2">
        <v>43466</v>
      </c>
      <c r="F252">
        <v>10</v>
      </c>
      <c r="G252" s="2">
        <f t="shared" si="3"/>
        <v>47120</v>
      </c>
    </row>
    <row r="253" spans="1:7" hidden="1" x14ac:dyDescent="0.55000000000000004">
      <c r="A253" t="s">
        <v>640</v>
      </c>
      <c r="B253" t="s">
        <v>641</v>
      </c>
      <c r="C253" s="4" t="s">
        <v>1249</v>
      </c>
      <c r="D253" t="s">
        <v>79</v>
      </c>
      <c r="E253" s="2">
        <v>43466</v>
      </c>
      <c r="F253">
        <v>10</v>
      </c>
      <c r="G253" s="2">
        <f t="shared" si="3"/>
        <v>47120</v>
      </c>
    </row>
    <row r="254" spans="1:7" hidden="1" x14ac:dyDescent="0.55000000000000004">
      <c r="A254" t="s">
        <v>642</v>
      </c>
      <c r="B254" t="s">
        <v>643</v>
      </c>
      <c r="C254" s="4" t="s">
        <v>1258</v>
      </c>
      <c r="D254" t="s">
        <v>79</v>
      </c>
      <c r="E254" s="2">
        <v>43466</v>
      </c>
      <c r="F254">
        <v>10</v>
      </c>
      <c r="G254" s="2">
        <f t="shared" si="3"/>
        <v>47120</v>
      </c>
    </row>
    <row r="255" spans="1:7" hidden="1" x14ac:dyDescent="0.55000000000000004">
      <c r="A255" t="s">
        <v>645</v>
      </c>
      <c r="B255" t="s">
        <v>646</v>
      </c>
      <c r="C255" s="4" t="s">
        <v>1263</v>
      </c>
      <c r="D255" t="s">
        <v>79</v>
      </c>
      <c r="E255" s="2">
        <v>43466</v>
      </c>
      <c r="F255">
        <v>10</v>
      </c>
      <c r="G255" s="2">
        <f t="shared" si="3"/>
        <v>47120</v>
      </c>
    </row>
    <row r="256" spans="1:7" hidden="1" x14ac:dyDescent="0.55000000000000004">
      <c r="A256" t="s">
        <v>647</v>
      </c>
      <c r="B256" t="s">
        <v>648</v>
      </c>
      <c r="C256" s="4" t="s">
        <v>1268</v>
      </c>
      <c r="D256" t="s">
        <v>79</v>
      </c>
      <c r="E256" s="2">
        <v>43466</v>
      </c>
      <c r="F256">
        <v>10</v>
      </c>
      <c r="G256" s="2">
        <f t="shared" si="3"/>
        <v>47120</v>
      </c>
    </row>
    <row r="257" spans="1:7" hidden="1" x14ac:dyDescent="0.55000000000000004">
      <c r="A257" t="s">
        <v>650</v>
      </c>
      <c r="B257" t="s">
        <v>651</v>
      </c>
      <c r="C257" s="4" t="s">
        <v>1273</v>
      </c>
      <c r="D257" t="s">
        <v>79</v>
      </c>
      <c r="E257" s="2">
        <v>43466</v>
      </c>
      <c r="F257">
        <v>10</v>
      </c>
      <c r="G257" s="2">
        <f t="shared" si="3"/>
        <v>47120</v>
      </c>
    </row>
    <row r="258" spans="1:7" hidden="1" x14ac:dyDescent="0.55000000000000004">
      <c r="A258" t="s">
        <v>652</v>
      </c>
      <c r="B258" t="s">
        <v>653</v>
      </c>
      <c r="C258" s="4" t="s">
        <v>1278</v>
      </c>
      <c r="D258" t="s">
        <v>79</v>
      </c>
      <c r="E258" s="2">
        <v>43466</v>
      </c>
      <c r="F258">
        <v>10</v>
      </c>
      <c r="G258" s="2">
        <f t="shared" si="3"/>
        <v>47120</v>
      </c>
    </row>
    <row r="259" spans="1:7" hidden="1" x14ac:dyDescent="0.55000000000000004">
      <c r="A259" t="s">
        <v>655</v>
      </c>
      <c r="B259" t="s">
        <v>656</v>
      </c>
      <c r="C259" s="4" t="s">
        <v>1283</v>
      </c>
      <c r="D259" t="s">
        <v>79</v>
      </c>
      <c r="E259" s="2">
        <v>43466</v>
      </c>
      <c r="F259">
        <v>10</v>
      </c>
      <c r="G259" s="2">
        <f t="shared" ref="G259:G322" si="4">E259+DATE(F259,1,1)</f>
        <v>47120</v>
      </c>
    </row>
    <row r="260" spans="1:7" hidden="1" x14ac:dyDescent="0.55000000000000004">
      <c r="A260" t="s">
        <v>657</v>
      </c>
      <c r="B260" t="s">
        <v>658</v>
      </c>
      <c r="C260" s="4" t="s">
        <v>1288</v>
      </c>
      <c r="D260" t="s">
        <v>79</v>
      </c>
      <c r="E260" s="2">
        <v>43466</v>
      </c>
      <c r="F260">
        <v>10</v>
      </c>
      <c r="G260" s="2">
        <f t="shared" si="4"/>
        <v>47120</v>
      </c>
    </row>
    <row r="261" spans="1:7" hidden="1" x14ac:dyDescent="0.55000000000000004">
      <c r="A261" t="s">
        <v>660</v>
      </c>
      <c r="B261" t="s">
        <v>661</v>
      </c>
      <c r="C261" s="4" t="s">
        <v>1293</v>
      </c>
      <c r="D261" t="s">
        <v>79</v>
      </c>
      <c r="E261" s="2">
        <v>43466</v>
      </c>
      <c r="F261">
        <v>10</v>
      </c>
      <c r="G261" s="2">
        <f t="shared" si="4"/>
        <v>47120</v>
      </c>
    </row>
    <row r="262" spans="1:7" hidden="1" x14ac:dyDescent="0.55000000000000004">
      <c r="A262" t="s">
        <v>662</v>
      </c>
      <c r="B262" t="s">
        <v>663</v>
      </c>
      <c r="C262" s="4" t="s">
        <v>1298</v>
      </c>
      <c r="D262" t="s">
        <v>79</v>
      </c>
      <c r="E262" s="2">
        <v>43466</v>
      </c>
      <c r="F262">
        <v>10</v>
      </c>
      <c r="G262" s="2">
        <f t="shared" si="4"/>
        <v>47120</v>
      </c>
    </row>
    <row r="263" spans="1:7" hidden="1" x14ac:dyDescent="0.55000000000000004">
      <c r="A263" t="s">
        <v>665</v>
      </c>
      <c r="B263" t="s">
        <v>666</v>
      </c>
      <c r="C263" s="4" t="s">
        <v>1303</v>
      </c>
      <c r="D263" t="s">
        <v>79</v>
      </c>
      <c r="E263" s="2">
        <v>43466</v>
      </c>
      <c r="F263">
        <v>10</v>
      </c>
      <c r="G263" s="2">
        <f t="shared" si="4"/>
        <v>47120</v>
      </c>
    </row>
    <row r="264" spans="1:7" hidden="1" x14ac:dyDescent="0.55000000000000004">
      <c r="A264" t="s">
        <v>667</v>
      </c>
      <c r="B264" t="s">
        <v>668</v>
      </c>
      <c r="C264" s="4" t="s">
        <v>1308</v>
      </c>
      <c r="D264" t="s">
        <v>79</v>
      </c>
      <c r="E264" s="2">
        <v>43466</v>
      </c>
      <c r="F264">
        <v>10</v>
      </c>
      <c r="G264" s="2">
        <f t="shared" si="4"/>
        <v>47120</v>
      </c>
    </row>
    <row r="265" spans="1:7" hidden="1" x14ac:dyDescent="0.55000000000000004">
      <c r="A265" t="s">
        <v>670</v>
      </c>
      <c r="B265" t="s">
        <v>671</v>
      </c>
      <c r="C265" s="4" t="s">
        <v>1313</v>
      </c>
      <c r="D265" t="s">
        <v>79</v>
      </c>
      <c r="E265" s="2">
        <v>43466</v>
      </c>
      <c r="F265">
        <v>10</v>
      </c>
      <c r="G265" s="2">
        <f t="shared" si="4"/>
        <v>47120</v>
      </c>
    </row>
    <row r="266" spans="1:7" hidden="1" x14ac:dyDescent="0.55000000000000004">
      <c r="A266" t="s">
        <v>672</v>
      </c>
      <c r="B266" t="s">
        <v>673</v>
      </c>
      <c r="C266" s="4" t="s">
        <v>1318</v>
      </c>
      <c r="D266" t="s">
        <v>79</v>
      </c>
      <c r="E266" s="2">
        <v>43466</v>
      </c>
      <c r="F266">
        <v>10</v>
      </c>
      <c r="G266" s="2">
        <f t="shared" si="4"/>
        <v>47120</v>
      </c>
    </row>
    <row r="267" spans="1:7" hidden="1" x14ac:dyDescent="0.55000000000000004">
      <c r="A267" t="s">
        <v>675</v>
      </c>
      <c r="B267" t="s">
        <v>676</v>
      </c>
      <c r="C267" s="4" t="s">
        <v>1323</v>
      </c>
      <c r="D267" t="s">
        <v>79</v>
      </c>
      <c r="E267" s="2">
        <v>43466</v>
      </c>
      <c r="F267">
        <v>10</v>
      </c>
      <c r="G267" s="2">
        <f t="shared" si="4"/>
        <v>47120</v>
      </c>
    </row>
    <row r="268" spans="1:7" hidden="1" x14ac:dyDescent="0.55000000000000004">
      <c r="A268" t="s">
        <v>677</v>
      </c>
      <c r="B268" t="s">
        <v>678</v>
      </c>
      <c r="C268" s="4" t="s">
        <v>1323</v>
      </c>
      <c r="D268" t="s">
        <v>79</v>
      </c>
      <c r="E268" s="2">
        <v>43466</v>
      </c>
      <c r="F268">
        <v>10</v>
      </c>
      <c r="G268" s="2">
        <f t="shared" si="4"/>
        <v>47120</v>
      </c>
    </row>
    <row r="269" spans="1:7" hidden="1" x14ac:dyDescent="0.55000000000000004">
      <c r="A269" t="s">
        <v>680</v>
      </c>
      <c r="B269" t="s">
        <v>681</v>
      </c>
      <c r="C269" s="4" t="s">
        <v>1332</v>
      </c>
      <c r="D269" t="s">
        <v>79</v>
      </c>
      <c r="E269" s="2">
        <v>43466</v>
      </c>
      <c r="F269">
        <v>10</v>
      </c>
      <c r="G269" s="2">
        <f t="shared" si="4"/>
        <v>47120</v>
      </c>
    </row>
    <row r="270" spans="1:7" hidden="1" x14ac:dyDescent="0.55000000000000004">
      <c r="A270" t="s">
        <v>682</v>
      </c>
      <c r="B270" t="s">
        <v>683</v>
      </c>
      <c r="C270" s="4" t="s">
        <v>1337</v>
      </c>
      <c r="D270" t="s">
        <v>79</v>
      </c>
      <c r="E270" s="2">
        <v>43466</v>
      </c>
      <c r="F270">
        <v>10</v>
      </c>
      <c r="G270" s="2">
        <f t="shared" si="4"/>
        <v>47120</v>
      </c>
    </row>
    <row r="271" spans="1:7" hidden="1" x14ac:dyDescent="0.55000000000000004">
      <c r="A271" t="s">
        <v>685</v>
      </c>
      <c r="B271" t="s">
        <v>686</v>
      </c>
      <c r="C271" s="4" t="s">
        <v>1337</v>
      </c>
      <c r="D271" t="s">
        <v>79</v>
      </c>
      <c r="E271" s="2">
        <v>43466</v>
      </c>
      <c r="F271">
        <v>10</v>
      </c>
      <c r="G271" s="2">
        <f t="shared" si="4"/>
        <v>47120</v>
      </c>
    </row>
    <row r="272" spans="1:7" hidden="1" x14ac:dyDescent="0.55000000000000004">
      <c r="A272" t="s">
        <v>687</v>
      </c>
      <c r="B272" t="s">
        <v>688</v>
      </c>
      <c r="C272" s="4" t="s">
        <v>1346</v>
      </c>
      <c r="D272" t="s">
        <v>79</v>
      </c>
      <c r="E272" s="2">
        <v>43466</v>
      </c>
      <c r="F272">
        <v>10</v>
      </c>
      <c r="G272" s="2">
        <f t="shared" si="4"/>
        <v>47120</v>
      </c>
    </row>
    <row r="273" spans="1:7" hidden="1" x14ac:dyDescent="0.55000000000000004">
      <c r="A273" t="s">
        <v>690</v>
      </c>
      <c r="B273" t="s">
        <v>691</v>
      </c>
      <c r="C273" s="4" t="s">
        <v>1351</v>
      </c>
      <c r="D273" t="s">
        <v>79</v>
      </c>
      <c r="E273" s="2">
        <v>43466</v>
      </c>
      <c r="F273">
        <v>10</v>
      </c>
      <c r="G273" s="2">
        <f t="shared" si="4"/>
        <v>47120</v>
      </c>
    </row>
    <row r="274" spans="1:7" hidden="1" x14ac:dyDescent="0.55000000000000004">
      <c r="A274" t="s">
        <v>692</v>
      </c>
      <c r="B274" t="s">
        <v>693</v>
      </c>
      <c r="C274" s="4" t="s">
        <v>1351</v>
      </c>
      <c r="D274" t="s">
        <v>79</v>
      </c>
      <c r="E274" s="2">
        <v>43466</v>
      </c>
      <c r="F274">
        <v>10</v>
      </c>
      <c r="G274" s="2">
        <f t="shared" si="4"/>
        <v>47120</v>
      </c>
    </row>
    <row r="275" spans="1:7" hidden="1" x14ac:dyDescent="0.55000000000000004">
      <c r="A275" t="s">
        <v>695</v>
      </c>
      <c r="B275" t="s">
        <v>696</v>
      </c>
      <c r="C275" s="4" t="s">
        <v>1360</v>
      </c>
      <c r="D275" t="s">
        <v>79</v>
      </c>
      <c r="E275" s="2">
        <v>43466</v>
      </c>
      <c r="F275">
        <v>10</v>
      </c>
      <c r="G275" s="2">
        <f t="shared" si="4"/>
        <v>47120</v>
      </c>
    </row>
    <row r="276" spans="1:7" hidden="1" x14ac:dyDescent="0.55000000000000004">
      <c r="A276" t="s">
        <v>697</v>
      </c>
      <c r="B276" t="s">
        <v>698</v>
      </c>
      <c r="C276" s="4" t="s">
        <v>1365</v>
      </c>
      <c r="D276" t="s">
        <v>79</v>
      </c>
      <c r="E276" s="2">
        <v>43466</v>
      </c>
      <c r="F276">
        <v>10</v>
      </c>
      <c r="G276" s="2">
        <f t="shared" si="4"/>
        <v>47120</v>
      </c>
    </row>
    <row r="277" spans="1:7" hidden="1" x14ac:dyDescent="0.55000000000000004">
      <c r="A277" t="s">
        <v>700</v>
      </c>
      <c r="B277" t="s">
        <v>701</v>
      </c>
      <c r="C277" s="4" t="s">
        <v>1365</v>
      </c>
      <c r="D277" t="s">
        <v>79</v>
      </c>
      <c r="E277" s="2">
        <v>43466</v>
      </c>
      <c r="F277">
        <v>10</v>
      </c>
      <c r="G277" s="2">
        <f t="shared" si="4"/>
        <v>47120</v>
      </c>
    </row>
    <row r="278" spans="1:7" hidden="1" x14ac:dyDescent="0.55000000000000004">
      <c r="A278" t="s">
        <v>702</v>
      </c>
      <c r="B278" t="s">
        <v>703</v>
      </c>
      <c r="C278" s="4" t="s">
        <v>1374</v>
      </c>
      <c r="D278" t="s">
        <v>79</v>
      </c>
      <c r="E278" s="2">
        <v>43466</v>
      </c>
      <c r="F278">
        <v>10</v>
      </c>
      <c r="G278" s="2">
        <f t="shared" si="4"/>
        <v>47120</v>
      </c>
    </row>
    <row r="279" spans="1:7" hidden="1" x14ac:dyDescent="0.55000000000000004">
      <c r="A279" t="s">
        <v>705</v>
      </c>
      <c r="B279" t="s">
        <v>706</v>
      </c>
      <c r="C279" s="4" t="s">
        <v>1379</v>
      </c>
      <c r="D279" t="s">
        <v>79</v>
      </c>
      <c r="E279" s="2">
        <v>43466</v>
      </c>
      <c r="F279">
        <v>10</v>
      </c>
      <c r="G279" s="2">
        <f t="shared" si="4"/>
        <v>47120</v>
      </c>
    </row>
    <row r="280" spans="1:7" hidden="1" x14ac:dyDescent="0.55000000000000004">
      <c r="A280" t="s">
        <v>707</v>
      </c>
      <c r="B280" t="s">
        <v>708</v>
      </c>
      <c r="C280" s="4" t="s">
        <v>1384</v>
      </c>
      <c r="D280" t="s">
        <v>79</v>
      </c>
      <c r="E280" s="2">
        <v>43466</v>
      </c>
      <c r="F280">
        <v>10</v>
      </c>
      <c r="G280" s="2">
        <f t="shared" si="4"/>
        <v>47120</v>
      </c>
    </row>
    <row r="281" spans="1:7" hidden="1" x14ac:dyDescent="0.55000000000000004">
      <c r="A281" t="s">
        <v>710</v>
      </c>
      <c r="B281" t="s">
        <v>711</v>
      </c>
      <c r="C281" s="4" t="s">
        <v>1389</v>
      </c>
      <c r="D281" t="s">
        <v>79</v>
      </c>
      <c r="E281" s="2">
        <v>43466</v>
      </c>
      <c r="F281">
        <v>10</v>
      </c>
      <c r="G281" s="2">
        <f t="shared" si="4"/>
        <v>47120</v>
      </c>
    </row>
    <row r="282" spans="1:7" hidden="1" x14ac:dyDescent="0.55000000000000004">
      <c r="A282" t="s">
        <v>712</v>
      </c>
      <c r="B282" t="s">
        <v>713</v>
      </c>
      <c r="C282" s="4" t="s">
        <v>1394</v>
      </c>
      <c r="D282" t="s">
        <v>79</v>
      </c>
      <c r="E282" s="2">
        <v>43466</v>
      </c>
      <c r="F282">
        <v>10</v>
      </c>
      <c r="G282" s="2">
        <f t="shared" si="4"/>
        <v>47120</v>
      </c>
    </row>
    <row r="283" spans="1:7" hidden="1" x14ac:dyDescent="0.55000000000000004">
      <c r="A283" t="s">
        <v>715</v>
      </c>
      <c r="B283" t="s">
        <v>716</v>
      </c>
      <c r="C283" s="4" t="s">
        <v>1399</v>
      </c>
      <c r="D283" t="s">
        <v>79</v>
      </c>
      <c r="E283" s="2">
        <v>43466</v>
      </c>
      <c r="F283">
        <v>10</v>
      </c>
      <c r="G283" s="2">
        <f t="shared" si="4"/>
        <v>47120</v>
      </c>
    </row>
    <row r="284" spans="1:7" hidden="1" x14ac:dyDescent="0.55000000000000004">
      <c r="A284" t="s">
        <v>717</v>
      </c>
      <c r="B284" t="s">
        <v>718</v>
      </c>
      <c r="C284" s="4" t="s">
        <v>1394</v>
      </c>
      <c r="D284" t="s">
        <v>79</v>
      </c>
      <c r="E284" s="2">
        <v>43466</v>
      </c>
      <c r="F284">
        <v>10</v>
      </c>
      <c r="G284" s="2">
        <f t="shared" si="4"/>
        <v>47120</v>
      </c>
    </row>
    <row r="285" spans="1:7" hidden="1" x14ac:dyDescent="0.55000000000000004">
      <c r="A285" t="s">
        <v>720</v>
      </c>
      <c r="B285" t="s">
        <v>721</v>
      </c>
      <c r="C285" s="4" t="s">
        <v>1408</v>
      </c>
      <c r="D285" t="s">
        <v>79</v>
      </c>
      <c r="E285" s="2">
        <v>43466</v>
      </c>
      <c r="F285">
        <v>10</v>
      </c>
      <c r="G285" s="2">
        <f t="shared" si="4"/>
        <v>47120</v>
      </c>
    </row>
    <row r="286" spans="1:7" hidden="1" x14ac:dyDescent="0.55000000000000004">
      <c r="A286" t="s">
        <v>722</v>
      </c>
      <c r="B286" t="s">
        <v>723</v>
      </c>
      <c r="C286" s="4" t="s">
        <v>1413</v>
      </c>
      <c r="D286" t="s">
        <v>79</v>
      </c>
      <c r="E286" s="2">
        <v>43466</v>
      </c>
      <c r="F286">
        <v>10</v>
      </c>
      <c r="G286" s="2">
        <f t="shared" si="4"/>
        <v>47120</v>
      </c>
    </row>
    <row r="287" spans="1:7" hidden="1" x14ac:dyDescent="0.55000000000000004">
      <c r="A287" t="s">
        <v>725</v>
      </c>
      <c r="B287" t="s">
        <v>726</v>
      </c>
      <c r="C287" s="4" t="s">
        <v>1413</v>
      </c>
      <c r="D287" t="s">
        <v>79</v>
      </c>
      <c r="E287" s="2">
        <v>43466</v>
      </c>
      <c r="F287">
        <v>10</v>
      </c>
      <c r="G287" s="2">
        <f t="shared" si="4"/>
        <v>47120</v>
      </c>
    </row>
    <row r="288" spans="1:7" hidden="1" x14ac:dyDescent="0.55000000000000004">
      <c r="A288" t="s">
        <v>727</v>
      </c>
      <c r="B288" t="s">
        <v>728</v>
      </c>
      <c r="C288" s="4" t="s">
        <v>1422</v>
      </c>
      <c r="D288" t="s">
        <v>79</v>
      </c>
      <c r="E288" s="2">
        <v>43466</v>
      </c>
      <c r="F288">
        <v>10</v>
      </c>
      <c r="G288" s="2">
        <f t="shared" si="4"/>
        <v>47120</v>
      </c>
    </row>
    <row r="289" spans="1:7" hidden="1" x14ac:dyDescent="0.55000000000000004">
      <c r="A289" t="s">
        <v>730</v>
      </c>
      <c r="B289" t="s">
        <v>731</v>
      </c>
      <c r="C289" s="4" t="s">
        <v>1427</v>
      </c>
      <c r="D289" t="s">
        <v>79</v>
      </c>
      <c r="E289" s="2">
        <v>43466</v>
      </c>
      <c r="F289">
        <v>10</v>
      </c>
      <c r="G289" s="2">
        <f t="shared" si="4"/>
        <v>47120</v>
      </c>
    </row>
    <row r="290" spans="1:7" hidden="1" x14ac:dyDescent="0.55000000000000004">
      <c r="A290" t="s">
        <v>732</v>
      </c>
      <c r="B290" t="s">
        <v>733</v>
      </c>
      <c r="C290" s="4" t="s">
        <v>1432</v>
      </c>
      <c r="D290" t="s">
        <v>79</v>
      </c>
      <c r="E290" s="2">
        <v>43466</v>
      </c>
      <c r="F290">
        <v>10</v>
      </c>
      <c r="G290" s="2">
        <f t="shared" si="4"/>
        <v>47120</v>
      </c>
    </row>
    <row r="291" spans="1:7" hidden="1" x14ac:dyDescent="0.55000000000000004">
      <c r="A291" t="s">
        <v>735</v>
      </c>
      <c r="B291" t="s">
        <v>736</v>
      </c>
      <c r="C291" s="4" t="s">
        <v>1432</v>
      </c>
      <c r="D291" t="s">
        <v>79</v>
      </c>
      <c r="E291" s="2">
        <v>43466</v>
      </c>
      <c r="F291">
        <v>10</v>
      </c>
      <c r="G291" s="2">
        <f t="shared" si="4"/>
        <v>47120</v>
      </c>
    </row>
    <row r="292" spans="1:7" hidden="1" x14ac:dyDescent="0.55000000000000004">
      <c r="A292" t="s">
        <v>737</v>
      </c>
      <c r="B292" t="s">
        <v>738</v>
      </c>
      <c r="C292" s="4" t="s">
        <v>1441</v>
      </c>
      <c r="D292" t="s">
        <v>79</v>
      </c>
      <c r="E292" s="2">
        <v>43466</v>
      </c>
      <c r="F292">
        <v>10</v>
      </c>
      <c r="G292" s="2">
        <f t="shared" si="4"/>
        <v>47120</v>
      </c>
    </row>
    <row r="293" spans="1:7" hidden="1" x14ac:dyDescent="0.55000000000000004">
      <c r="A293" t="s">
        <v>740</v>
      </c>
      <c r="B293" t="s">
        <v>741</v>
      </c>
      <c r="C293" s="4" t="s">
        <v>1441</v>
      </c>
      <c r="D293" t="s">
        <v>79</v>
      </c>
      <c r="E293" s="2">
        <v>43466</v>
      </c>
      <c r="F293">
        <v>10</v>
      </c>
      <c r="G293" s="2">
        <f t="shared" si="4"/>
        <v>47120</v>
      </c>
    </row>
    <row r="294" spans="1:7" hidden="1" x14ac:dyDescent="0.55000000000000004">
      <c r="A294" t="s">
        <v>742</v>
      </c>
      <c r="B294" t="s">
        <v>743</v>
      </c>
      <c r="C294" s="4" t="s">
        <v>1450</v>
      </c>
      <c r="D294" t="s">
        <v>79</v>
      </c>
      <c r="E294" s="2">
        <v>43466</v>
      </c>
      <c r="F294">
        <v>10</v>
      </c>
      <c r="G294" s="2">
        <f t="shared" si="4"/>
        <v>47120</v>
      </c>
    </row>
    <row r="295" spans="1:7" hidden="1" x14ac:dyDescent="0.55000000000000004">
      <c r="A295" t="s">
        <v>745</v>
      </c>
      <c r="B295" t="s">
        <v>746</v>
      </c>
      <c r="C295" s="4" t="s">
        <v>1455</v>
      </c>
      <c r="D295" t="s">
        <v>79</v>
      </c>
      <c r="E295" s="2">
        <v>43466</v>
      </c>
      <c r="F295">
        <v>10</v>
      </c>
      <c r="G295" s="2">
        <f t="shared" si="4"/>
        <v>47120</v>
      </c>
    </row>
    <row r="296" spans="1:7" hidden="1" x14ac:dyDescent="0.55000000000000004">
      <c r="A296" t="s">
        <v>747</v>
      </c>
      <c r="B296" t="s">
        <v>748</v>
      </c>
      <c r="C296" s="4" t="s">
        <v>1460</v>
      </c>
      <c r="D296" t="s">
        <v>79</v>
      </c>
      <c r="E296" s="2">
        <v>43466</v>
      </c>
      <c r="F296">
        <v>10</v>
      </c>
      <c r="G296" s="2">
        <f t="shared" si="4"/>
        <v>47120</v>
      </c>
    </row>
    <row r="297" spans="1:7" hidden="1" x14ac:dyDescent="0.55000000000000004">
      <c r="A297" t="s">
        <v>750</v>
      </c>
      <c r="B297" t="s">
        <v>751</v>
      </c>
      <c r="C297" s="4" t="s">
        <v>1460</v>
      </c>
      <c r="D297" t="s">
        <v>79</v>
      </c>
      <c r="E297" s="2">
        <v>43466</v>
      </c>
      <c r="F297">
        <v>10</v>
      </c>
      <c r="G297" s="2">
        <f t="shared" si="4"/>
        <v>47120</v>
      </c>
    </row>
    <row r="298" spans="1:7" hidden="1" x14ac:dyDescent="0.55000000000000004">
      <c r="A298" t="s">
        <v>752</v>
      </c>
      <c r="B298" t="s">
        <v>753</v>
      </c>
      <c r="C298" s="4" t="s">
        <v>1469</v>
      </c>
      <c r="D298" t="s">
        <v>79</v>
      </c>
      <c r="E298" s="2">
        <v>43466</v>
      </c>
      <c r="F298">
        <v>10</v>
      </c>
      <c r="G298" s="2">
        <f t="shared" si="4"/>
        <v>47120</v>
      </c>
    </row>
    <row r="299" spans="1:7" hidden="1" x14ac:dyDescent="0.55000000000000004">
      <c r="A299" t="s">
        <v>755</v>
      </c>
      <c r="B299" t="s">
        <v>756</v>
      </c>
      <c r="C299" s="4" t="s">
        <v>1469</v>
      </c>
      <c r="D299" t="s">
        <v>79</v>
      </c>
      <c r="E299" s="2">
        <v>43466</v>
      </c>
      <c r="F299">
        <v>10</v>
      </c>
      <c r="G299" s="2">
        <f t="shared" si="4"/>
        <v>47120</v>
      </c>
    </row>
    <row r="300" spans="1:7" hidden="1" x14ac:dyDescent="0.55000000000000004">
      <c r="A300" t="s">
        <v>757</v>
      </c>
      <c r="B300" t="s">
        <v>758</v>
      </c>
      <c r="C300" s="4" t="s">
        <v>1478</v>
      </c>
      <c r="D300" t="s">
        <v>79</v>
      </c>
      <c r="E300" s="2">
        <v>43466</v>
      </c>
      <c r="F300">
        <v>10</v>
      </c>
      <c r="G300" s="2">
        <f t="shared" si="4"/>
        <v>47120</v>
      </c>
    </row>
    <row r="301" spans="1:7" hidden="1" x14ac:dyDescent="0.55000000000000004">
      <c r="A301" t="s">
        <v>760</v>
      </c>
      <c r="B301" t="s">
        <v>761</v>
      </c>
      <c r="C301" s="4" t="s">
        <v>1483</v>
      </c>
      <c r="D301" t="s">
        <v>79</v>
      </c>
      <c r="E301" s="2">
        <v>43466</v>
      </c>
      <c r="F301">
        <v>10</v>
      </c>
      <c r="G301" s="2">
        <f t="shared" si="4"/>
        <v>47120</v>
      </c>
    </row>
    <row r="302" spans="1:7" hidden="1" x14ac:dyDescent="0.55000000000000004">
      <c r="A302" t="s">
        <v>762</v>
      </c>
      <c r="B302" t="s">
        <v>763</v>
      </c>
      <c r="C302" s="4" t="s">
        <v>1488</v>
      </c>
      <c r="D302" t="s">
        <v>79</v>
      </c>
      <c r="E302" s="2">
        <v>43466</v>
      </c>
      <c r="F302">
        <v>10</v>
      </c>
      <c r="G302" s="2">
        <f t="shared" si="4"/>
        <v>47120</v>
      </c>
    </row>
    <row r="303" spans="1:7" hidden="1" x14ac:dyDescent="0.55000000000000004">
      <c r="A303" t="s">
        <v>765</v>
      </c>
      <c r="B303" t="s">
        <v>766</v>
      </c>
      <c r="C303" s="4" t="s">
        <v>1488</v>
      </c>
      <c r="D303" t="s">
        <v>79</v>
      </c>
      <c r="E303" s="2">
        <v>43466</v>
      </c>
      <c r="F303">
        <v>10</v>
      </c>
      <c r="G303" s="2">
        <f t="shared" si="4"/>
        <v>47120</v>
      </c>
    </row>
    <row r="304" spans="1:7" hidden="1" x14ac:dyDescent="0.55000000000000004">
      <c r="A304" t="s">
        <v>767</v>
      </c>
      <c r="B304" t="s">
        <v>768</v>
      </c>
      <c r="C304" s="4" t="s">
        <v>1497</v>
      </c>
      <c r="D304" t="s">
        <v>79</v>
      </c>
      <c r="E304" s="2">
        <v>43466</v>
      </c>
      <c r="F304">
        <v>10</v>
      </c>
      <c r="G304" s="2">
        <f t="shared" si="4"/>
        <v>47120</v>
      </c>
    </row>
    <row r="305" spans="1:7" hidden="1" x14ac:dyDescent="0.55000000000000004">
      <c r="A305" t="s">
        <v>770</v>
      </c>
      <c r="B305" t="s">
        <v>771</v>
      </c>
      <c r="C305" s="4" t="s">
        <v>1497</v>
      </c>
      <c r="D305" t="s">
        <v>79</v>
      </c>
      <c r="E305" s="2">
        <v>43466</v>
      </c>
      <c r="F305">
        <v>10</v>
      </c>
      <c r="G305" s="2">
        <f t="shared" si="4"/>
        <v>47120</v>
      </c>
    </row>
    <row r="306" spans="1:7" hidden="1" x14ac:dyDescent="0.55000000000000004">
      <c r="A306" t="s">
        <v>772</v>
      </c>
      <c r="B306" t="s">
        <v>773</v>
      </c>
      <c r="C306" s="4" t="s">
        <v>1506</v>
      </c>
      <c r="D306" t="s">
        <v>79</v>
      </c>
      <c r="E306" s="2">
        <v>43466</v>
      </c>
      <c r="F306">
        <v>10</v>
      </c>
      <c r="G306" s="2">
        <f t="shared" si="4"/>
        <v>47120</v>
      </c>
    </row>
    <row r="307" spans="1:7" hidden="1" x14ac:dyDescent="0.55000000000000004">
      <c r="A307" t="s">
        <v>775</v>
      </c>
      <c r="B307" t="s">
        <v>776</v>
      </c>
      <c r="C307" s="4" t="s">
        <v>1511</v>
      </c>
      <c r="D307" t="s">
        <v>79</v>
      </c>
      <c r="E307" s="2">
        <v>43466</v>
      </c>
      <c r="F307">
        <v>10</v>
      </c>
      <c r="G307" s="2">
        <f t="shared" si="4"/>
        <v>47120</v>
      </c>
    </row>
    <row r="308" spans="1:7" hidden="1" x14ac:dyDescent="0.55000000000000004">
      <c r="A308" t="s">
        <v>777</v>
      </c>
      <c r="B308" t="s">
        <v>778</v>
      </c>
      <c r="C308" s="4" t="s">
        <v>1516</v>
      </c>
      <c r="D308" t="s">
        <v>79</v>
      </c>
      <c r="E308" s="2">
        <v>43466</v>
      </c>
      <c r="F308">
        <v>10</v>
      </c>
      <c r="G308" s="2">
        <f t="shared" si="4"/>
        <v>47120</v>
      </c>
    </row>
    <row r="309" spans="1:7" hidden="1" x14ac:dyDescent="0.55000000000000004">
      <c r="A309" t="s">
        <v>780</v>
      </c>
      <c r="B309" t="s">
        <v>781</v>
      </c>
      <c r="C309" s="4" t="s">
        <v>1516</v>
      </c>
      <c r="D309" t="s">
        <v>79</v>
      </c>
      <c r="E309" s="2">
        <v>43466</v>
      </c>
      <c r="F309">
        <v>10</v>
      </c>
      <c r="G309" s="2">
        <f t="shared" si="4"/>
        <v>47120</v>
      </c>
    </row>
    <row r="310" spans="1:7" hidden="1" x14ac:dyDescent="0.55000000000000004">
      <c r="A310" t="s">
        <v>782</v>
      </c>
      <c r="B310" t="s">
        <v>783</v>
      </c>
      <c r="C310" s="4" t="s">
        <v>1525</v>
      </c>
      <c r="D310" t="s">
        <v>79</v>
      </c>
      <c r="E310" s="2">
        <v>43466</v>
      </c>
      <c r="F310">
        <v>10</v>
      </c>
      <c r="G310" s="2">
        <f t="shared" si="4"/>
        <v>47120</v>
      </c>
    </row>
    <row r="311" spans="1:7" hidden="1" x14ac:dyDescent="0.55000000000000004">
      <c r="A311" t="s">
        <v>785</v>
      </c>
      <c r="B311" t="s">
        <v>786</v>
      </c>
      <c r="C311" s="4" t="s">
        <v>1525</v>
      </c>
      <c r="D311" t="s">
        <v>79</v>
      </c>
      <c r="E311" s="2">
        <v>43466</v>
      </c>
      <c r="F311">
        <v>10</v>
      </c>
      <c r="G311" s="2">
        <f t="shared" si="4"/>
        <v>47120</v>
      </c>
    </row>
    <row r="312" spans="1:7" hidden="1" x14ac:dyDescent="0.55000000000000004">
      <c r="A312" t="s">
        <v>787</v>
      </c>
      <c r="B312" t="s">
        <v>788</v>
      </c>
      <c r="C312" s="4" t="s">
        <v>1534</v>
      </c>
      <c r="D312" t="s">
        <v>79</v>
      </c>
      <c r="E312" s="2">
        <v>43466</v>
      </c>
      <c r="F312">
        <v>10</v>
      </c>
      <c r="G312" s="2">
        <f t="shared" si="4"/>
        <v>47120</v>
      </c>
    </row>
    <row r="313" spans="1:7" hidden="1" x14ac:dyDescent="0.55000000000000004">
      <c r="A313" t="s">
        <v>790</v>
      </c>
      <c r="B313" t="s">
        <v>791</v>
      </c>
      <c r="C313" s="4" t="s">
        <v>1539</v>
      </c>
      <c r="D313" t="s">
        <v>79</v>
      </c>
      <c r="E313" s="2">
        <v>43466</v>
      </c>
      <c r="F313">
        <v>10</v>
      </c>
      <c r="G313" s="2">
        <f t="shared" si="4"/>
        <v>47120</v>
      </c>
    </row>
    <row r="314" spans="1:7" hidden="1" x14ac:dyDescent="0.55000000000000004">
      <c r="A314" t="s">
        <v>792</v>
      </c>
      <c r="B314" t="s">
        <v>793</v>
      </c>
      <c r="C314" s="4" t="s">
        <v>1544</v>
      </c>
      <c r="D314" t="s">
        <v>79</v>
      </c>
      <c r="E314" s="2">
        <v>43466</v>
      </c>
      <c r="F314">
        <v>10</v>
      </c>
      <c r="G314" s="2">
        <f t="shared" si="4"/>
        <v>47120</v>
      </c>
    </row>
    <row r="315" spans="1:7" hidden="1" x14ac:dyDescent="0.55000000000000004">
      <c r="A315" t="s">
        <v>795</v>
      </c>
      <c r="B315" t="s">
        <v>796</v>
      </c>
      <c r="C315" s="4" t="s">
        <v>1544</v>
      </c>
      <c r="D315" t="s">
        <v>79</v>
      </c>
      <c r="E315" s="2">
        <v>43466</v>
      </c>
      <c r="F315">
        <v>10</v>
      </c>
      <c r="G315" s="2">
        <f t="shared" si="4"/>
        <v>47120</v>
      </c>
    </row>
    <row r="316" spans="1:7" hidden="1" x14ac:dyDescent="0.55000000000000004">
      <c r="A316" t="s">
        <v>797</v>
      </c>
      <c r="B316" t="s">
        <v>798</v>
      </c>
      <c r="C316" s="4" t="s">
        <v>1553</v>
      </c>
      <c r="D316" t="s">
        <v>79</v>
      </c>
      <c r="E316" s="2">
        <v>43466</v>
      </c>
      <c r="F316">
        <v>10</v>
      </c>
      <c r="G316" s="2">
        <f t="shared" si="4"/>
        <v>47120</v>
      </c>
    </row>
    <row r="317" spans="1:7" hidden="1" x14ac:dyDescent="0.55000000000000004">
      <c r="A317" t="s">
        <v>800</v>
      </c>
      <c r="B317" t="s">
        <v>801</v>
      </c>
      <c r="C317" s="4" t="s">
        <v>1553</v>
      </c>
      <c r="D317" t="s">
        <v>79</v>
      </c>
      <c r="E317" s="2">
        <v>43466</v>
      </c>
      <c r="F317">
        <v>10</v>
      </c>
      <c r="G317" s="2">
        <f t="shared" si="4"/>
        <v>47120</v>
      </c>
    </row>
    <row r="318" spans="1:7" hidden="1" x14ac:dyDescent="0.55000000000000004">
      <c r="A318" t="s">
        <v>802</v>
      </c>
      <c r="B318" t="s">
        <v>803</v>
      </c>
      <c r="C318" s="4" t="s">
        <v>1562</v>
      </c>
      <c r="D318" t="s">
        <v>79</v>
      </c>
      <c r="E318" s="2">
        <v>43466</v>
      </c>
      <c r="F318">
        <v>10</v>
      </c>
      <c r="G318" s="2">
        <f t="shared" si="4"/>
        <v>47120</v>
      </c>
    </row>
    <row r="319" spans="1:7" hidden="1" x14ac:dyDescent="0.55000000000000004">
      <c r="A319" t="s">
        <v>805</v>
      </c>
      <c r="B319" t="s">
        <v>806</v>
      </c>
      <c r="C319" s="4" t="s">
        <v>1567</v>
      </c>
      <c r="D319" t="s">
        <v>79</v>
      </c>
      <c r="E319" s="2">
        <v>43466</v>
      </c>
      <c r="F319">
        <v>10</v>
      </c>
      <c r="G319" s="2">
        <f t="shared" si="4"/>
        <v>47120</v>
      </c>
    </row>
    <row r="320" spans="1:7" hidden="1" x14ac:dyDescent="0.55000000000000004">
      <c r="A320" t="s">
        <v>807</v>
      </c>
      <c r="B320" t="s">
        <v>808</v>
      </c>
      <c r="C320" s="4" t="s">
        <v>1572</v>
      </c>
      <c r="D320" t="s">
        <v>79</v>
      </c>
      <c r="E320" s="2">
        <v>43466</v>
      </c>
      <c r="F320">
        <v>10</v>
      </c>
      <c r="G320" s="2">
        <f t="shared" si="4"/>
        <v>47120</v>
      </c>
    </row>
    <row r="321" spans="1:7" hidden="1" x14ac:dyDescent="0.55000000000000004">
      <c r="A321" t="s">
        <v>810</v>
      </c>
      <c r="B321" t="s">
        <v>811</v>
      </c>
      <c r="C321" s="4" t="s">
        <v>1572</v>
      </c>
      <c r="D321" t="s">
        <v>79</v>
      </c>
      <c r="E321" s="2">
        <v>43466</v>
      </c>
      <c r="F321">
        <v>10</v>
      </c>
      <c r="G321" s="2">
        <f t="shared" si="4"/>
        <v>47120</v>
      </c>
    </row>
    <row r="322" spans="1:7" hidden="1" x14ac:dyDescent="0.55000000000000004">
      <c r="A322" t="s">
        <v>812</v>
      </c>
      <c r="B322" t="s">
        <v>813</v>
      </c>
      <c r="C322" s="4" t="s">
        <v>1581</v>
      </c>
      <c r="D322" t="s">
        <v>79</v>
      </c>
      <c r="E322" s="2">
        <v>43466</v>
      </c>
      <c r="F322">
        <v>10</v>
      </c>
      <c r="G322" s="2">
        <f t="shared" si="4"/>
        <v>47120</v>
      </c>
    </row>
    <row r="323" spans="1:7" hidden="1" x14ac:dyDescent="0.55000000000000004">
      <c r="A323" t="s">
        <v>815</v>
      </c>
      <c r="B323" t="s">
        <v>816</v>
      </c>
      <c r="C323" s="4" t="s">
        <v>1581</v>
      </c>
      <c r="D323" t="s">
        <v>79</v>
      </c>
      <c r="E323" s="2">
        <v>43466</v>
      </c>
      <c r="F323">
        <v>10</v>
      </c>
      <c r="G323" s="2">
        <f t="shared" ref="G323:G386" si="5">E323+DATE(F323,1,1)</f>
        <v>47120</v>
      </c>
    </row>
    <row r="324" spans="1:7" hidden="1" x14ac:dyDescent="0.55000000000000004">
      <c r="A324" t="s">
        <v>817</v>
      </c>
      <c r="B324" t="s">
        <v>818</v>
      </c>
      <c r="C324" s="4" t="s">
        <v>1590</v>
      </c>
      <c r="D324" t="s">
        <v>79</v>
      </c>
      <c r="E324" s="2">
        <v>43466</v>
      </c>
      <c r="F324">
        <v>10</v>
      </c>
      <c r="G324" s="2">
        <f t="shared" si="5"/>
        <v>47120</v>
      </c>
    </row>
    <row r="325" spans="1:7" hidden="1" x14ac:dyDescent="0.55000000000000004">
      <c r="A325" t="s">
        <v>820</v>
      </c>
      <c r="B325" t="s">
        <v>821</v>
      </c>
      <c r="C325" s="4" t="s">
        <v>1595</v>
      </c>
      <c r="D325" t="s">
        <v>79</v>
      </c>
      <c r="E325" s="2">
        <v>43466</v>
      </c>
      <c r="F325">
        <v>10</v>
      </c>
      <c r="G325" s="2">
        <f t="shared" si="5"/>
        <v>47120</v>
      </c>
    </row>
    <row r="326" spans="1:7" hidden="1" x14ac:dyDescent="0.55000000000000004">
      <c r="A326" t="s">
        <v>822</v>
      </c>
      <c r="B326" t="s">
        <v>823</v>
      </c>
      <c r="C326" s="4" t="s">
        <v>1600</v>
      </c>
      <c r="D326" t="s">
        <v>79</v>
      </c>
      <c r="E326" s="2">
        <v>43466</v>
      </c>
      <c r="F326">
        <v>10</v>
      </c>
      <c r="G326" s="2">
        <f t="shared" si="5"/>
        <v>47120</v>
      </c>
    </row>
    <row r="327" spans="1:7" hidden="1" x14ac:dyDescent="0.55000000000000004">
      <c r="A327" t="s">
        <v>825</v>
      </c>
      <c r="B327" t="s">
        <v>826</v>
      </c>
      <c r="C327" s="4" t="s">
        <v>1600</v>
      </c>
      <c r="D327" t="s">
        <v>79</v>
      </c>
      <c r="E327" s="2">
        <v>43466</v>
      </c>
      <c r="F327">
        <v>10</v>
      </c>
      <c r="G327" s="2">
        <f t="shared" si="5"/>
        <v>47120</v>
      </c>
    </row>
    <row r="328" spans="1:7" hidden="1" x14ac:dyDescent="0.55000000000000004">
      <c r="A328" t="s">
        <v>827</v>
      </c>
      <c r="B328" t="s">
        <v>828</v>
      </c>
      <c r="C328" s="4" t="s">
        <v>1609</v>
      </c>
      <c r="D328" t="s">
        <v>79</v>
      </c>
      <c r="E328" s="2">
        <v>43466</v>
      </c>
      <c r="F328">
        <v>10</v>
      </c>
      <c r="G328" s="2">
        <f t="shared" si="5"/>
        <v>47120</v>
      </c>
    </row>
    <row r="329" spans="1:7" hidden="1" x14ac:dyDescent="0.55000000000000004">
      <c r="A329" t="s">
        <v>830</v>
      </c>
      <c r="B329" t="s">
        <v>831</v>
      </c>
      <c r="C329" s="4" t="s">
        <v>1609</v>
      </c>
      <c r="D329" t="s">
        <v>79</v>
      </c>
      <c r="E329" s="2">
        <v>43466</v>
      </c>
      <c r="F329">
        <v>10</v>
      </c>
      <c r="G329" s="2">
        <f t="shared" si="5"/>
        <v>47120</v>
      </c>
    </row>
    <row r="330" spans="1:7" hidden="1" x14ac:dyDescent="0.55000000000000004">
      <c r="A330" t="s">
        <v>832</v>
      </c>
      <c r="B330" t="s">
        <v>833</v>
      </c>
      <c r="C330" s="4" t="s">
        <v>1618</v>
      </c>
      <c r="D330" t="s">
        <v>79</v>
      </c>
      <c r="E330" s="2">
        <v>43466</v>
      </c>
      <c r="F330">
        <v>10</v>
      </c>
      <c r="G330" s="2">
        <f t="shared" si="5"/>
        <v>47120</v>
      </c>
    </row>
    <row r="331" spans="1:7" hidden="1" x14ac:dyDescent="0.55000000000000004">
      <c r="A331" t="s">
        <v>835</v>
      </c>
      <c r="B331" t="s">
        <v>836</v>
      </c>
      <c r="C331" s="4" t="s">
        <v>1623</v>
      </c>
      <c r="D331" t="s">
        <v>79</v>
      </c>
      <c r="E331" s="2">
        <v>43466</v>
      </c>
      <c r="F331">
        <v>10</v>
      </c>
      <c r="G331" s="2">
        <f t="shared" si="5"/>
        <v>47120</v>
      </c>
    </row>
    <row r="332" spans="1:7" hidden="1" x14ac:dyDescent="0.55000000000000004">
      <c r="A332" t="s">
        <v>837</v>
      </c>
      <c r="B332" t="s">
        <v>838</v>
      </c>
      <c r="C332" s="4" t="s">
        <v>1628</v>
      </c>
      <c r="D332" t="s">
        <v>79</v>
      </c>
      <c r="E332" s="2">
        <v>43466</v>
      </c>
      <c r="F332">
        <v>10</v>
      </c>
      <c r="G332" s="2">
        <f t="shared" si="5"/>
        <v>47120</v>
      </c>
    </row>
    <row r="333" spans="1:7" hidden="1" x14ac:dyDescent="0.55000000000000004">
      <c r="A333" t="s">
        <v>839</v>
      </c>
      <c r="B333" t="s">
        <v>840</v>
      </c>
      <c r="C333" s="4" t="s">
        <v>1628</v>
      </c>
      <c r="D333" t="s">
        <v>79</v>
      </c>
      <c r="E333" s="2">
        <v>43466</v>
      </c>
      <c r="F333">
        <v>10</v>
      </c>
      <c r="G333" s="2">
        <f t="shared" si="5"/>
        <v>47120</v>
      </c>
    </row>
    <row r="334" spans="1:7" hidden="1" x14ac:dyDescent="0.55000000000000004">
      <c r="A334" t="s">
        <v>841</v>
      </c>
      <c r="B334" t="s">
        <v>842</v>
      </c>
      <c r="C334" s="4" t="s">
        <v>1637</v>
      </c>
      <c r="D334" t="s">
        <v>79</v>
      </c>
      <c r="E334" s="2">
        <v>43466</v>
      </c>
      <c r="F334">
        <v>10</v>
      </c>
      <c r="G334" s="2">
        <f t="shared" si="5"/>
        <v>47120</v>
      </c>
    </row>
    <row r="335" spans="1:7" hidden="1" x14ac:dyDescent="0.55000000000000004">
      <c r="A335" t="s">
        <v>844</v>
      </c>
      <c r="B335" t="s">
        <v>845</v>
      </c>
      <c r="C335" s="4" t="s">
        <v>1642</v>
      </c>
      <c r="D335" t="s">
        <v>79</v>
      </c>
      <c r="E335" s="2">
        <v>43466</v>
      </c>
      <c r="F335">
        <v>10</v>
      </c>
      <c r="G335" s="2">
        <f t="shared" si="5"/>
        <v>47120</v>
      </c>
    </row>
    <row r="336" spans="1:7" hidden="1" x14ac:dyDescent="0.55000000000000004">
      <c r="A336" t="s">
        <v>846</v>
      </c>
      <c r="B336" t="s">
        <v>847</v>
      </c>
      <c r="C336" s="4" t="s">
        <v>1647</v>
      </c>
      <c r="D336" t="s">
        <v>79</v>
      </c>
      <c r="E336" s="2">
        <v>43466</v>
      </c>
      <c r="F336">
        <v>10</v>
      </c>
      <c r="G336" s="2">
        <f t="shared" si="5"/>
        <v>47120</v>
      </c>
    </row>
    <row r="337" spans="1:7" hidden="1" x14ac:dyDescent="0.55000000000000004">
      <c r="A337" t="s">
        <v>849</v>
      </c>
      <c r="B337" t="s">
        <v>850</v>
      </c>
      <c r="C337" s="4" t="s">
        <v>1652</v>
      </c>
      <c r="D337" t="s">
        <v>79</v>
      </c>
      <c r="E337" s="2">
        <v>43466</v>
      </c>
      <c r="F337">
        <v>10</v>
      </c>
      <c r="G337" s="2">
        <f t="shared" si="5"/>
        <v>47120</v>
      </c>
    </row>
    <row r="338" spans="1:7" hidden="1" x14ac:dyDescent="0.55000000000000004">
      <c r="A338" t="s">
        <v>851</v>
      </c>
      <c r="B338" t="s">
        <v>852</v>
      </c>
      <c r="C338" s="4" t="s">
        <v>1657</v>
      </c>
      <c r="D338" t="s">
        <v>79</v>
      </c>
      <c r="E338" s="2">
        <v>43466</v>
      </c>
      <c r="F338">
        <v>10</v>
      </c>
      <c r="G338" s="2">
        <f t="shared" si="5"/>
        <v>47120</v>
      </c>
    </row>
    <row r="339" spans="1:7" hidden="1" x14ac:dyDescent="0.55000000000000004">
      <c r="A339" t="s">
        <v>854</v>
      </c>
      <c r="B339" t="s">
        <v>855</v>
      </c>
      <c r="C339" s="4" t="s">
        <v>1662</v>
      </c>
      <c r="D339" t="s">
        <v>79</v>
      </c>
      <c r="E339" s="2">
        <v>43466</v>
      </c>
      <c r="F339">
        <v>10</v>
      </c>
      <c r="G339" s="2">
        <f t="shared" si="5"/>
        <v>47120</v>
      </c>
    </row>
    <row r="340" spans="1:7" hidden="1" x14ac:dyDescent="0.55000000000000004">
      <c r="A340" t="s">
        <v>856</v>
      </c>
      <c r="B340" t="s">
        <v>857</v>
      </c>
      <c r="C340" s="4" t="s">
        <v>1667</v>
      </c>
      <c r="D340" t="s">
        <v>559</v>
      </c>
      <c r="E340" s="2">
        <v>43770</v>
      </c>
      <c r="F340">
        <v>10</v>
      </c>
      <c r="G340" s="2">
        <f t="shared" si="5"/>
        <v>47424</v>
      </c>
    </row>
    <row r="341" spans="1:7" hidden="1" x14ac:dyDescent="0.55000000000000004">
      <c r="A341" t="s">
        <v>859</v>
      </c>
      <c r="B341" t="s">
        <v>860</v>
      </c>
      <c r="C341" s="4" t="s">
        <v>1672</v>
      </c>
      <c r="D341" t="s">
        <v>1675</v>
      </c>
      <c r="E341" s="2">
        <v>42005</v>
      </c>
      <c r="F341">
        <v>10</v>
      </c>
      <c r="G341" s="2">
        <f t="shared" si="5"/>
        <v>45659</v>
      </c>
    </row>
    <row r="342" spans="1:7" hidden="1" x14ac:dyDescent="0.55000000000000004">
      <c r="A342" t="s">
        <v>861</v>
      </c>
      <c r="B342" t="s">
        <v>862</v>
      </c>
      <c r="C342" s="4" t="s">
        <v>1678</v>
      </c>
      <c r="D342" t="s">
        <v>1681</v>
      </c>
      <c r="E342" s="2">
        <v>43647</v>
      </c>
      <c r="F342">
        <v>10</v>
      </c>
      <c r="G342" s="2">
        <f t="shared" si="5"/>
        <v>47301</v>
      </c>
    </row>
    <row r="343" spans="1:7" hidden="1" x14ac:dyDescent="0.55000000000000004">
      <c r="A343" t="s">
        <v>864</v>
      </c>
      <c r="B343" t="s">
        <v>865</v>
      </c>
      <c r="C343" s="4" t="s">
        <v>1684</v>
      </c>
      <c r="D343" t="s">
        <v>1687</v>
      </c>
      <c r="E343" s="2">
        <v>44166</v>
      </c>
      <c r="F343">
        <v>10</v>
      </c>
      <c r="G343" s="2">
        <f t="shared" si="5"/>
        <v>47820</v>
      </c>
    </row>
    <row r="344" spans="1:7" hidden="1" x14ac:dyDescent="0.55000000000000004">
      <c r="A344" t="s">
        <v>866</v>
      </c>
      <c r="B344" t="s">
        <v>867</v>
      </c>
      <c r="C344" s="4" t="s">
        <v>1690</v>
      </c>
      <c r="D344" t="s">
        <v>1675</v>
      </c>
      <c r="E344" s="2">
        <v>42005</v>
      </c>
      <c r="F344">
        <v>10</v>
      </c>
      <c r="G344" s="2">
        <f t="shared" si="5"/>
        <v>45659</v>
      </c>
    </row>
    <row r="345" spans="1:7" hidden="1" x14ac:dyDescent="0.55000000000000004">
      <c r="A345" t="s">
        <v>869</v>
      </c>
      <c r="B345" t="s">
        <v>870</v>
      </c>
      <c r="C345" s="4" t="s">
        <v>1695</v>
      </c>
      <c r="D345" t="s">
        <v>1675</v>
      </c>
      <c r="E345" s="2">
        <v>42005</v>
      </c>
      <c r="F345">
        <v>10</v>
      </c>
      <c r="G345" s="2">
        <f t="shared" si="5"/>
        <v>45659</v>
      </c>
    </row>
    <row r="346" spans="1:7" hidden="1" x14ac:dyDescent="0.55000000000000004">
      <c r="A346" t="s">
        <v>871</v>
      </c>
      <c r="B346" t="s">
        <v>872</v>
      </c>
      <c r="C346" s="4" t="s">
        <v>1700</v>
      </c>
      <c r="D346" t="s">
        <v>1703</v>
      </c>
      <c r="E346" s="2">
        <v>42064</v>
      </c>
      <c r="F346">
        <v>10</v>
      </c>
      <c r="G346" s="2">
        <f t="shared" si="5"/>
        <v>45718</v>
      </c>
    </row>
    <row r="347" spans="1:7" hidden="1" x14ac:dyDescent="0.55000000000000004">
      <c r="A347" t="s">
        <v>874</v>
      </c>
      <c r="B347" t="s">
        <v>875</v>
      </c>
      <c r="C347" s="4" t="s">
        <v>1706</v>
      </c>
      <c r="D347" t="s">
        <v>1703</v>
      </c>
      <c r="E347" s="2">
        <v>42064</v>
      </c>
      <c r="F347">
        <v>10</v>
      </c>
      <c r="G347" s="2">
        <f t="shared" si="5"/>
        <v>45718</v>
      </c>
    </row>
    <row r="348" spans="1:7" hidden="1" x14ac:dyDescent="0.55000000000000004">
      <c r="A348" t="s">
        <v>876</v>
      </c>
      <c r="B348" t="s">
        <v>877</v>
      </c>
      <c r="C348" s="4" t="s">
        <v>1711</v>
      </c>
      <c r="D348" t="s">
        <v>1714</v>
      </c>
      <c r="E348" s="2">
        <v>43282</v>
      </c>
      <c r="F348">
        <v>10</v>
      </c>
      <c r="G348" s="2">
        <f t="shared" si="5"/>
        <v>46936</v>
      </c>
    </row>
    <row r="349" spans="1:7" hidden="1" x14ac:dyDescent="0.55000000000000004">
      <c r="A349" t="s">
        <v>879</v>
      </c>
      <c r="B349" t="s">
        <v>880</v>
      </c>
      <c r="C349" s="4" t="s">
        <v>1717</v>
      </c>
      <c r="D349" t="s">
        <v>138</v>
      </c>
      <c r="E349" s="2">
        <v>44013</v>
      </c>
      <c r="F349">
        <v>10</v>
      </c>
      <c r="G349" s="2">
        <f t="shared" si="5"/>
        <v>47667</v>
      </c>
    </row>
    <row r="350" spans="1:7" hidden="1" x14ac:dyDescent="0.55000000000000004">
      <c r="A350" t="s">
        <v>881</v>
      </c>
      <c r="B350" t="s">
        <v>882</v>
      </c>
      <c r="C350" s="4" t="s">
        <v>1722</v>
      </c>
      <c r="D350" t="s">
        <v>1725</v>
      </c>
      <c r="E350" s="2">
        <v>42979</v>
      </c>
      <c r="F350">
        <v>10</v>
      </c>
      <c r="G350" s="2">
        <f t="shared" si="5"/>
        <v>46633</v>
      </c>
    </row>
    <row r="351" spans="1:7" hidden="1" x14ac:dyDescent="0.55000000000000004">
      <c r="A351" t="s">
        <v>884</v>
      </c>
      <c r="B351" t="s">
        <v>885</v>
      </c>
      <c r="C351" s="4" t="s">
        <v>1728</v>
      </c>
      <c r="D351" t="s">
        <v>1703</v>
      </c>
      <c r="E351" s="2">
        <v>42064</v>
      </c>
      <c r="F351">
        <v>10</v>
      </c>
      <c r="G351" s="2">
        <f t="shared" si="5"/>
        <v>45718</v>
      </c>
    </row>
    <row r="352" spans="1:7" hidden="1" x14ac:dyDescent="0.55000000000000004">
      <c r="A352" t="s">
        <v>886</v>
      </c>
      <c r="B352" t="s">
        <v>887</v>
      </c>
      <c r="C352" s="4" t="s">
        <v>1733</v>
      </c>
      <c r="D352" t="s">
        <v>1736</v>
      </c>
      <c r="E352" s="2">
        <v>43070</v>
      </c>
      <c r="F352">
        <v>10</v>
      </c>
      <c r="G352" s="2">
        <f t="shared" si="5"/>
        <v>46724</v>
      </c>
    </row>
    <row r="353" spans="1:7" hidden="1" x14ac:dyDescent="0.55000000000000004">
      <c r="A353" t="s">
        <v>889</v>
      </c>
      <c r="B353" t="s">
        <v>890</v>
      </c>
      <c r="C353" s="4" t="s">
        <v>1739</v>
      </c>
      <c r="D353" t="s">
        <v>52</v>
      </c>
      <c r="E353" s="2">
        <v>43831</v>
      </c>
      <c r="F353">
        <v>10</v>
      </c>
      <c r="G353" s="2">
        <f t="shared" si="5"/>
        <v>47485</v>
      </c>
    </row>
    <row r="354" spans="1:7" hidden="1" x14ac:dyDescent="0.55000000000000004">
      <c r="A354" t="s">
        <v>891</v>
      </c>
      <c r="B354" t="s">
        <v>892</v>
      </c>
      <c r="C354" s="4" t="s">
        <v>1744</v>
      </c>
      <c r="D354" t="s">
        <v>138</v>
      </c>
      <c r="E354" s="2">
        <v>44013</v>
      </c>
      <c r="F354">
        <v>10</v>
      </c>
      <c r="G354" s="2">
        <f t="shared" si="5"/>
        <v>47667</v>
      </c>
    </row>
    <row r="355" spans="1:7" hidden="1" x14ac:dyDescent="0.55000000000000004">
      <c r="A355" t="s">
        <v>894</v>
      </c>
      <c r="B355" t="s">
        <v>895</v>
      </c>
      <c r="C355" s="4" t="s">
        <v>1749</v>
      </c>
      <c r="D355" t="s">
        <v>1752</v>
      </c>
      <c r="E355" s="2">
        <v>44470</v>
      </c>
      <c r="F355">
        <v>10</v>
      </c>
      <c r="G355" s="2">
        <f t="shared" si="5"/>
        <v>48124</v>
      </c>
    </row>
    <row r="356" spans="1:7" hidden="1" x14ac:dyDescent="0.55000000000000004">
      <c r="A356" t="s">
        <v>896</v>
      </c>
      <c r="B356" t="s">
        <v>897</v>
      </c>
      <c r="C356" s="4" t="s">
        <v>1755</v>
      </c>
      <c r="D356" t="s">
        <v>1758</v>
      </c>
      <c r="E356" s="2">
        <v>43983</v>
      </c>
      <c r="F356">
        <v>10</v>
      </c>
      <c r="G356" s="2">
        <f t="shared" si="5"/>
        <v>47637</v>
      </c>
    </row>
    <row r="357" spans="1:7" hidden="1" x14ac:dyDescent="0.55000000000000004">
      <c r="A357" t="s">
        <v>899</v>
      </c>
      <c r="B357" t="s">
        <v>900</v>
      </c>
      <c r="C357" s="4" t="s">
        <v>1761</v>
      </c>
      <c r="D357" t="s">
        <v>1764</v>
      </c>
      <c r="E357" s="2">
        <v>43344</v>
      </c>
      <c r="F357">
        <v>10</v>
      </c>
      <c r="G357" s="2">
        <f t="shared" si="5"/>
        <v>46998</v>
      </c>
    </row>
    <row r="358" spans="1:7" hidden="1" x14ac:dyDescent="0.55000000000000004">
      <c r="A358" t="s">
        <v>901</v>
      </c>
      <c r="B358" t="s">
        <v>902</v>
      </c>
      <c r="C358" s="4" t="s">
        <v>1767</v>
      </c>
      <c r="D358" t="s">
        <v>1725</v>
      </c>
      <c r="E358" s="2">
        <v>42979</v>
      </c>
      <c r="F358">
        <v>10</v>
      </c>
      <c r="G358" s="2">
        <f t="shared" si="5"/>
        <v>46633</v>
      </c>
    </row>
    <row r="359" spans="1:7" hidden="1" x14ac:dyDescent="0.55000000000000004">
      <c r="A359" t="s">
        <v>904</v>
      </c>
      <c r="B359" t="s">
        <v>905</v>
      </c>
      <c r="C359" s="4" t="s">
        <v>1772</v>
      </c>
      <c r="D359" t="s">
        <v>1775</v>
      </c>
      <c r="E359" s="2">
        <v>43739</v>
      </c>
      <c r="F359">
        <v>10</v>
      </c>
      <c r="G359" s="2">
        <f t="shared" si="5"/>
        <v>47393</v>
      </c>
    </row>
    <row r="360" spans="1:7" hidden="1" x14ac:dyDescent="0.55000000000000004">
      <c r="A360" t="s">
        <v>906</v>
      </c>
      <c r="B360" t="s">
        <v>907</v>
      </c>
      <c r="C360" s="4" t="s">
        <v>1778</v>
      </c>
      <c r="D360" t="s">
        <v>1781</v>
      </c>
      <c r="E360" s="2">
        <v>42917</v>
      </c>
      <c r="F360">
        <v>10</v>
      </c>
      <c r="G360" s="2">
        <f t="shared" si="5"/>
        <v>46571</v>
      </c>
    </row>
    <row r="361" spans="1:7" hidden="1" x14ac:dyDescent="0.55000000000000004">
      <c r="A361" t="s">
        <v>909</v>
      </c>
      <c r="B361" t="s">
        <v>910</v>
      </c>
      <c r="C361" s="4" t="s">
        <v>1784</v>
      </c>
      <c r="D361" t="s">
        <v>1775</v>
      </c>
      <c r="E361" s="2">
        <v>43739</v>
      </c>
      <c r="F361">
        <v>10</v>
      </c>
      <c r="G361" s="2">
        <f t="shared" si="5"/>
        <v>47393</v>
      </c>
    </row>
    <row r="362" spans="1:7" hidden="1" x14ac:dyDescent="0.55000000000000004">
      <c r="A362" t="s">
        <v>911</v>
      </c>
      <c r="B362" t="s">
        <v>912</v>
      </c>
      <c r="C362" s="4" t="s">
        <v>1789</v>
      </c>
      <c r="D362" t="s">
        <v>132</v>
      </c>
      <c r="E362" s="2">
        <v>44197</v>
      </c>
      <c r="F362">
        <v>10</v>
      </c>
      <c r="G362" s="2">
        <f t="shared" si="5"/>
        <v>47851</v>
      </c>
    </row>
    <row r="363" spans="1:7" hidden="1" x14ac:dyDescent="0.55000000000000004">
      <c r="A363" t="s">
        <v>914</v>
      </c>
      <c r="B363" t="s">
        <v>915</v>
      </c>
      <c r="C363" s="4" t="s">
        <v>1794</v>
      </c>
      <c r="D363" t="s">
        <v>132</v>
      </c>
      <c r="E363" s="2">
        <v>44197</v>
      </c>
      <c r="F363">
        <v>10</v>
      </c>
      <c r="G363" s="2">
        <f t="shared" si="5"/>
        <v>47851</v>
      </c>
    </row>
    <row r="364" spans="1:7" hidden="1" x14ac:dyDescent="0.55000000000000004">
      <c r="A364" t="s">
        <v>916</v>
      </c>
      <c r="B364" t="s">
        <v>917</v>
      </c>
      <c r="C364" s="4" t="s">
        <v>1799</v>
      </c>
      <c r="D364" t="s">
        <v>132</v>
      </c>
      <c r="E364" s="2">
        <v>44197</v>
      </c>
      <c r="F364">
        <v>10</v>
      </c>
      <c r="G364" s="2">
        <f t="shared" si="5"/>
        <v>47851</v>
      </c>
    </row>
    <row r="365" spans="1:7" hidden="1" x14ac:dyDescent="0.55000000000000004">
      <c r="A365" t="s">
        <v>919</v>
      </c>
      <c r="B365" t="s">
        <v>920</v>
      </c>
      <c r="C365" s="4" t="s">
        <v>1804</v>
      </c>
      <c r="D365" t="s">
        <v>132</v>
      </c>
      <c r="E365" s="2">
        <v>44197</v>
      </c>
      <c r="F365">
        <v>10</v>
      </c>
      <c r="G365" s="2">
        <f t="shared" si="5"/>
        <v>47851</v>
      </c>
    </row>
    <row r="366" spans="1:7" hidden="1" x14ac:dyDescent="0.55000000000000004">
      <c r="A366" t="s">
        <v>921</v>
      </c>
      <c r="B366" t="s">
        <v>922</v>
      </c>
      <c r="C366" s="4" t="s">
        <v>1789</v>
      </c>
      <c r="D366" t="s">
        <v>132</v>
      </c>
      <c r="E366" s="2">
        <v>44197</v>
      </c>
      <c r="F366">
        <v>10</v>
      </c>
      <c r="G366" s="2">
        <f t="shared" si="5"/>
        <v>47851</v>
      </c>
    </row>
    <row r="367" spans="1:7" hidden="1" x14ac:dyDescent="0.55000000000000004">
      <c r="A367" t="s">
        <v>924</v>
      </c>
      <c r="B367" t="s">
        <v>925</v>
      </c>
      <c r="C367" s="4" t="s">
        <v>1794</v>
      </c>
      <c r="D367" t="s">
        <v>132</v>
      </c>
      <c r="E367" s="2">
        <v>44197</v>
      </c>
      <c r="F367">
        <v>10</v>
      </c>
      <c r="G367" s="2">
        <f t="shared" si="5"/>
        <v>47851</v>
      </c>
    </row>
    <row r="368" spans="1:7" hidden="1" x14ac:dyDescent="0.55000000000000004">
      <c r="A368" t="s">
        <v>926</v>
      </c>
      <c r="B368" t="s">
        <v>927</v>
      </c>
      <c r="C368" s="4" t="s">
        <v>1799</v>
      </c>
      <c r="D368" t="s">
        <v>132</v>
      </c>
      <c r="E368" s="2">
        <v>44197</v>
      </c>
      <c r="F368">
        <v>10</v>
      </c>
      <c r="G368" s="2">
        <f t="shared" si="5"/>
        <v>47851</v>
      </c>
    </row>
    <row r="369" spans="1:7" hidden="1" x14ac:dyDescent="0.55000000000000004">
      <c r="A369" t="s">
        <v>929</v>
      </c>
      <c r="B369" t="s">
        <v>930</v>
      </c>
      <c r="C369" s="4" t="s">
        <v>1821</v>
      </c>
      <c r="D369" t="s">
        <v>132</v>
      </c>
      <c r="E369" s="2">
        <v>44197</v>
      </c>
      <c r="F369">
        <v>10</v>
      </c>
      <c r="G369" s="2">
        <f t="shared" si="5"/>
        <v>47851</v>
      </c>
    </row>
    <row r="370" spans="1:7" hidden="1" x14ac:dyDescent="0.55000000000000004">
      <c r="A370" t="s">
        <v>931</v>
      </c>
      <c r="B370" t="s">
        <v>932</v>
      </c>
      <c r="C370" s="4" t="s">
        <v>1826</v>
      </c>
      <c r="D370" t="s">
        <v>132</v>
      </c>
      <c r="E370" s="2">
        <v>44197</v>
      </c>
      <c r="F370">
        <v>10</v>
      </c>
      <c r="G370" s="2">
        <f t="shared" si="5"/>
        <v>47851</v>
      </c>
    </row>
    <row r="371" spans="1:7" hidden="1" x14ac:dyDescent="0.55000000000000004">
      <c r="A371" t="s">
        <v>934</v>
      </c>
      <c r="B371" t="s">
        <v>935</v>
      </c>
      <c r="C371" s="4" t="s">
        <v>1826</v>
      </c>
      <c r="D371" t="s">
        <v>132</v>
      </c>
      <c r="E371" s="2">
        <v>44197</v>
      </c>
      <c r="F371">
        <v>10</v>
      </c>
      <c r="G371" s="2">
        <f t="shared" si="5"/>
        <v>47851</v>
      </c>
    </row>
    <row r="372" spans="1:7" hidden="1" x14ac:dyDescent="0.55000000000000004">
      <c r="A372" t="s">
        <v>936</v>
      </c>
      <c r="B372" t="s">
        <v>937</v>
      </c>
      <c r="C372" s="4" t="s">
        <v>1835</v>
      </c>
      <c r="D372" t="s">
        <v>132</v>
      </c>
      <c r="E372" s="2">
        <v>44197</v>
      </c>
      <c r="F372">
        <v>10</v>
      </c>
      <c r="G372" s="2">
        <f t="shared" si="5"/>
        <v>47851</v>
      </c>
    </row>
    <row r="373" spans="1:7" hidden="1" x14ac:dyDescent="0.55000000000000004">
      <c r="A373" t="s">
        <v>939</v>
      </c>
      <c r="B373" t="s">
        <v>940</v>
      </c>
      <c r="C373" s="4" t="s">
        <v>1826</v>
      </c>
      <c r="D373" t="s">
        <v>132</v>
      </c>
      <c r="E373" s="2">
        <v>44197</v>
      </c>
      <c r="F373">
        <v>10</v>
      </c>
      <c r="G373" s="2">
        <f t="shared" si="5"/>
        <v>47851</v>
      </c>
    </row>
    <row r="374" spans="1:7" hidden="1" x14ac:dyDescent="0.55000000000000004">
      <c r="A374" t="s">
        <v>941</v>
      </c>
      <c r="B374" t="s">
        <v>942</v>
      </c>
      <c r="C374" s="4" t="s">
        <v>1835</v>
      </c>
      <c r="D374" t="s">
        <v>132</v>
      </c>
      <c r="E374" s="2">
        <v>44197</v>
      </c>
      <c r="F374">
        <v>10</v>
      </c>
      <c r="G374" s="2">
        <f t="shared" si="5"/>
        <v>47851</v>
      </c>
    </row>
    <row r="375" spans="1:7" hidden="1" x14ac:dyDescent="0.55000000000000004">
      <c r="A375" t="s">
        <v>944</v>
      </c>
      <c r="B375" t="s">
        <v>945</v>
      </c>
      <c r="C375" s="4" t="s">
        <v>1826</v>
      </c>
      <c r="D375" t="s">
        <v>132</v>
      </c>
      <c r="E375" s="2">
        <v>44197</v>
      </c>
      <c r="F375">
        <v>10</v>
      </c>
      <c r="G375" s="2">
        <f t="shared" si="5"/>
        <v>47851</v>
      </c>
    </row>
    <row r="376" spans="1:7" hidden="1" x14ac:dyDescent="0.55000000000000004">
      <c r="A376" t="s">
        <v>946</v>
      </c>
      <c r="B376" t="s">
        <v>947</v>
      </c>
      <c r="C376" s="4" t="s">
        <v>1835</v>
      </c>
      <c r="D376" t="s">
        <v>132</v>
      </c>
      <c r="E376" s="2">
        <v>44197</v>
      </c>
      <c r="F376">
        <v>10</v>
      </c>
      <c r="G376" s="2">
        <f t="shared" si="5"/>
        <v>47851</v>
      </c>
    </row>
    <row r="377" spans="1:7" hidden="1" x14ac:dyDescent="0.55000000000000004">
      <c r="A377" t="s">
        <v>949</v>
      </c>
      <c r="B377" t="s">
        <v>950</v>
      </c>
      <c r="C377" s="4" t="s">
        <v>1826</v>
      </c>
      <c r="D377" t="s">
        <v>132</v>
      </c>
      <c r="E377" s="2">
        <v>44197</v>
      </c>
      <c r="F377">
        <v>10</v>
      </c>
      <c r="G377" s="2">
        <f t="shared" si="5"/>
        <v>47851</v>
      </c>
    </row>
    <row r="378" spans="1:7" hidden="1" x14ac:dyDescent="0.55000000000000004">
      <c r="A378" t="s">
        <v>951</v>
      </c>
      <c r="B378" t="s">
        <v>952</v>
      </c>
      <c r="C378" s="4" t="s">
        <v>1860</v>
      </c>
      <c r="D378" t="s">
        <v>132</v>
      </c>
      <c r="E378" s="2">
        <v>44197</v>
      </c>
      <c r="F378">
        <v>10</v>
      </c>
      <c r="G378" s="2">
        <f t="shared" si="5"/>
        <v>47851</v>
      </c>
    </row>
    <row r="379" spans="1:7" hidden="1" x14ac:dyDescent="0.55000000000000004">
      <c r="A379" t="s">
        <v>954</v>
      </c>
      <c r="B379" t="s">
        <v>955</v>
      </c>
      <c r="C379" s="4" t="s">
        <v>1860</v>
      </c>
      <c r="D379" t="s">
        <v>132</v>
      </c>
      <c r="E379" s="2">
        <v>44197</v>
      </c>
      <c r="F379">
        <v>10</v>
      </c>
      <c r="G379" s="2">
        <f t="shared" si="5"/>
        <v>47851</v>
      </c>
    </row>
    <row r="380" spans="1:7" hidden="1" x14ac:dyDescent="0.55000000000000004">
      <c r="A380" t="s">
        <v>956</v>
      </c>
      <c r="B380" t="s">
        <v>957</v>
      </c>
      <c r="C380" s="4" t="s">
        <v>1860</v>
      </c>
      <c r="D380" t="s">
        <v>132</v>
      </c>
      <c r="E380" s="2">
        <v>44197</v>
      </c>
      <c r="F380">
        <v>10</v>
      </c>
      <c r="G380" s="2">
        <f t="shared" si="5"/>
        <v>47851</v>
      </c>
    </row>
    <row r="381" spans="1:7" hidden="1" x14ac:dyDescent="0.55000000000000004">
      <c r="A381" t="s">
        <v>959</v>
      </c>
      <c r="B381" t="s">
        <v>960</v>
      </c>
      <c r="C381" s="4" t="s">
        <v>1860</v>
      </c>
      <c r="D381" t="s">
        <v>132</v>
      </c>
      <c r="E381" s="2">
        <v>44197</v>
      </c>
      <c r="F381">
        <v>10</v>
      </c>
      <c r="G381" s="2">
        <f t="shared" si="5"/>
        <v>47851</v>
      </c>
    </row>
    <row r="382" spans="1:7" hidden="1" x14ac:dyDescent="0.55000000000000004">
      <c r="A382" t="s">
        <v>961</v>
      </c>
      <c r="B382" t="s">
        <v>962</v>
      </c>
      <c r="C382" s="4" t="s">
        <v>1860</v>
      </c>
      <c r="D382" t="s">
        <v>132</v>
      </c>
      <c r="E382" s="2">
        <v>44197</v>
      </c>
      <c r="F382">
        <v>10</v>
      </c>
      <c r="G382" s="2">
        <f t="shared" si="5"/>
        <v>47851</v>
      </c>
    </row>
    <row r="383" spans="1:7" hidden="1" x14ac:dyDescent="0.55000000000000004">
      <c r="A383" t="s">
        <v>964</v>
      </c>
      <c r="B383" t="s">
        <v>965</v>
      </c>
      <c r="C383" s="4" t="s">
        <v>1881</v>
      </c>
      <c r="D383" t="s">
        <v>132</v>
      </c>
      <c r="E383" s="2">
        <v>44197</v>
      </c>
      <c r="F383">
        <v>10</v>
      </c>
      <c r="G383" s="2">
        <f t="shared" si="5"/>
        <v>47851</v>
      </c>
    </row>
    <row r="384" spans="1:7" hidden="1" x14ac:dyDescent="0.55000000000000004">
      <c r="A384" t="s">
        <v>966</v>
      </c>
      <c r="B384" t="s">
        <v>967</v>
      </c>
      <c r="C384" s="4" t="s">
        <v>1886</v>
      </c>
      <c r="D384" t="s">
        <v>132</v>
      </c>
      <c r="E384" s="2">
        <v>44197</v>
      </c>
      <c r="F384">
        <v>10</v>
      </c>
      <c r="G384" s="2">
        <f t="shared" si="5"/>
        <v>47851</v>
      </c>
    </row>
    <row r="385" spans="1:7" hidden="1" x14ac:dyDescent="0.55000000000000004">
      <c r="A385" t="s">
        <v>969</v>
      </c>
      <c r="B385" t="s">
        <v>970</v>
      </c>
      <c r="C385" s="4" t="s">
        <v>1881</v>
      </c>
      <c r="D385" t="s">
        <v>132</v>
      </c>
      <c r="E385" s="2">
        <v>44197</v>
      </c>
      <c r="F385">
        <v>10</v>
      </c>
      <c r="G385" s="2">
        <f t="shared" si="5"/>
        <v>47851</v>
      </c>
    </row>
    <row r="386" spans="1:7" hidden="1" x14ac:dyDescent="0.55000000000000004">
      <c r="A386" t="s">
        <v>971</v>
      </c>
      <c r="B386" t="s">
        <v>972</v>
      </c>
      <c r="C386" s="4" t="s">
        <v>1886</v>
      </c>
      <c r="D386" t="s">
        <v>132</v>
      </c>
      <c r="E386" s="2">
        <v>44197</v>
      </c>
      <c r="F386">
        <v>10</v>
      </c>
      <c r="G386" s="2">
        <f t="shared" si="5"/>
        <v>47851</v>
      </c>
    </row>
    <row r="387" spans="1:7" hidden="1" x14ac:dyDescent="0.55000000000000004">
      <c r="A387" t="s">
        <v>974</v>
      </c>
      <c r="B387" t="s">
        <v>975</v>
      </c>
      <c r="C387" s="4" t="s">
        <v>1881</v>
      </c>
      <c r="D387" t="s">
        <v>132</v>
      </c>
      <c r="E387" s="2">
        <v>44197</v>
      </c>
      <c r="F387">
        <v>10</v>
      </c>
      <c r="G387" s="2">
        <f t="shared" ref="G387:G450" si="6">E387+DATE(F387,1,1)</f>
        <v>47851</v>
      </c>
    </row>
    <row r="388" spans="1:7" hidden="1" x14ac:dyDescent="0.55000000000000004">
      <c r="A388" t="s">
        <v>977</v>
      </c>
      <c r="B388" t="s">
        <v>978</v>
      </c>
      <c r="C388" s="4" t="s">
        <v>1886</v>
      </c>
      <c r="D388" t="s">
        <v>132</v>
      </c>
      <c r="E388" s="2">
        <v>44197</v>
      </c>
      <c r="F388">
        <v>10</v>
      </c>
      <c r="G388" s="2">
        <f t="shared" si="6"/>
        <v>47851</v>
      </c>
    </row>
    <row r="389" spans="1:7" hidden="1" x14ac:dyDescent="0.55000000000000004">
      <c r="A389" t="s">
        <v>980</v>
      </c>
      <c r="B389" t="s">
        <v>981</v>
      </c>
      <c r="C389" s="4" t="s">
        <v>1881</v>
      </c>
      <c r="D389" t="s">
        <v>132</v>
      </c>
      <c r="E389" s="2">
        <v>44197</v>
      </c>
      <c r="F389">
        <v>10</v>
      </c>
      <c r="G389" s="2">
        <f t="shared" si="6"/>
        <v>47851</v>
      </c>
    </row>
    <row r="390" spans="1:7" hidden="1" x14ac:dyDescent="0.55000000000000004">
      <c r="A390" t="s">
        <v>983</v>
      </c>
      <c r="B390" t="s">
        <v>984</v>
      </c>
      <c r="C390" s="4" t="s">
        <v>1886</v>
      </c>
      <c r="D390" t="s">
        <v>132</v>
      </c>
      <c r="E390" s="2">
        <v>44197</v>
      </c>
      <c r="F390">
        <v>10</v>
      </c>
      <c r="G390" s="2">
        <f t="shared" si="6"/>
        <v>47851</v>
      </c>
    </row>
    <row r="391" spans="1:7" hidden="1" x14ac:dyDescent="0.55000000000000004">
      <c r="A391" t="s">
        <v>986</v>
      </c>
      <c r="B391" t="s">
        <v>987</v>
      </c>
      <c r="C391" s="4" t="s">
        <v>1886</v>
      </c>
      <c r="D391" t="s">
        <v>132</v>
      </c>
      <c r="E391" s="2">
        <v>44197</v>
      </c>
      <c r="F391">
        <v>10</v>
      </c>
      <c r="G391" s="2">
        <f t="shared" si="6"/>
        <v>47851</v>
      </c>
    </row>
    <row r="392" spans="1:7" hidden="1" x14ac:dyDescent="0.55000000000000004">
      <c r="A392" t="s">
        <v>989</v>
      </c>
      <c r="B392" t="s">
        <v>990</v>
      </c>
      <c r="C392" s="4" t="s">
        <v>1860</v>
      </c>
      <c r="D392" t="s">
        <v>132</v>
      </c>
      <c r="E392" s="2">
        <v>44197</v>
      </c>
      <c r="F392">
        <v>10</v>
      </c>
      <c r="G392" s="2">
        <f t="shared" si="6"/>
        <v>47851</v>
      </c>
    </row>
    <row r="393" spans="1:7" hidden="1" x14ac:dyDescent="0.55000000000000004">
      <c r="A393" t="s">
        <v>992</v>
      </c>
      <c r="B393" t="s">
        <v>993</v>
      </c>
      <c r="C393" s="4" t="s">
        <v>1860</v>
      </c>
      <c r="D393" t="s">
        <v>132</v>
      </c>
      <c r="E393" s="2">
        <v>44197</v>
      </c>
      <c r="F393">
        <v>10</v>
      </c>
      <c r="G393" s="2">
        <f t="shared" si="6"/>
        <v>47851</v>
      </c>
    </row>
    <row r="394" spans="1:7" hidden="1" x14ac:dyDescent="0.55000000000000004">
      <c r="A394" t="s">
        <v>994</v>
      </c>
      <c r="B394" t="s">
        <v>995</v>
      </c>
      <c r="C394" s="4" t="s">
        <v>1860</v>
      </c>
      <c r="D394" t="s">
        <v>132</v>
      </c>
      <c r="E394" s="2">
        <v>44197</v>
      </c>
      <c r="F394">
        <v>10</v>
      </c>
      <c r="G394" s="2">
        <f t="shared" si="6"/>
        <v>47851</v>
      </c>
    </row>
    <row r="395" spans="1:7" hidden="1" x14ac:dyDescent="0.55000000000000004">
      <c r="A395" t="s">
        <v>996</v>
      </c>
      <c r="B395" t="s">
        <v>997</v>
      </c>
      <c r="C395" s="4" t="s">
        <v>1931</v>
      </c>
      <c r="D395" t="s">
        <v>132</v>
      </c>
      <c r="E395" s="2">
        <v>44197</v>
      </c>
      <c r="F395">
        <v>10</v>
      </c>
      <c r="G395" s="2">
        <f t="shared" si="6"/>
        <v>47851</v>
      </c>
    </row>
    <row r="396" spans="1:7" hidden="1" x14ac:dyDescent="0.55000000000000004">
      <c r="A396" t="s">
        <v>998</v>
      </c>
      <c r="B396" t="s">
        <v>999</v>
      </c>
      <c r="C396" s="4" t="s">
        <v>1936</v>
      </c>
      <c r="D396" t="s">
        <v>132</v>
      </c>
      <c r="E396" s="2">
        <v>44197</v>
      </c>
      <c r="F396">
        <v>10</v>
      </c>
      <c r="G396" s="2">
        <f t="shared" si="6"/>
        <v>47851</v>
      </c>
    </row>
    <row r="397" spans="1:7" hidden="1" x14ac:dyDescent="0.55000000000000004">
      <c r="A397" t="s">
        <v>1001</v>
      </c>
      <c r="B397" t="s">
        <v>1002</v>
      </c>
      <c r="C397" s="4" t="s">
        <v>1941</v>
      </c>
      <c r="D397" t="s">
        <v>132</v>
      </c>
      <c r="E397" s="2">
        <v>44197</v>
      </c>
      <c r="F397">
        <v>10</v>
      </c>
      <c r="G397" s="2">
        <f t="shared" si="6"/>
        <v>47851</v>
      </c>
    </row>
    <row r="398" spans="1:7" hidden="1" x14ac:dyDescent="0.55000000000000004">
      <c r="A398" t="s">
        <v>1003</v>
      </c>
      <c r="B398" t="s">
        <v>1004</v>
      </c>
      <c r="C398" s="4" t="s">
        <v>1931</v>
      </c>
      <c r="D398" t="s">
        <v>132</v>
      </c>
      <c r="E398" s="2">
        <v>44197</v>
      </c>
      <c r="F398">
        <v>10</v>
      </c>
      <c r="G398" s="2">
        <f t="shared" si="6"/>
        <v>47851</v>
      </c>
    </row>
    <row r="399" spans="1:7" hidden="1" x14ac:dyDescent="0.55000000000000004">
      <c r="A399" t="s">
        <v>1006</v>
      </c>
      <c r="B399" t="s">
        <v>1007</v>
      </c>
      <c r="C399" s="4" t="s">
        <v>1936</v>
      </c>
      <c r="D399" t="s">
        <v>132</v>
      </c>
      <c r="E399" s="2">
        <v>44197</v>
      </c>
      <c r="F399">
        <v>10</v>
      </c>
      <c r="G399" s="2">
        <f t="shared" si="6"/>
        <v>47851</v>
      </c>
    </row>
    <row r="400" spans="1:7" hidden="1" x14ac:dyDescent="0.55000000000000004">
      <c r="A400" t="s">
        <v>1008</v>
      </c>
      <c r="B400" t="s">
        <v>1009</v>
      </c>
      <c r="C400" s="4" t="s">
        <v>1941</v>
      </c>
      <c r="D400" t="s">
        <v>132</v>
      </c>
      <c r="E400" s="2">
        <v>44197</v>
      </c>
      <c r="F400">
        <v>10</v>
      </c>
      <c r="G400" s="2">
        <f t="shared" si="6"/>
        <v>47851</v>
      </c>
    </row>
    <row r="401" spans="1:7" hidden="1" x14ac:dyDescent="0.55000000000000004">
      <c r="A401" t="s">
        <v>1010</v>
      </c>
      <c r="B401" t="s">
        <v>1011</v>
      </c>
      <c r="C401" s="4" t="s">
        <v>1931</v>
      </c>
      <c r="D401" t="s">
        <v>132</v>
      </c>
      <c r="E401" s="2">
        <v>44197</v>
      </c>
      <c r="F401">
        <v>10</v>
      </c>
      <c r="G401" s="2">
        <f t="shared" si="6"/>
        <v>47851</v>
      </c>
    </row>
    <row r="402" spans="1:7" hidden="1" x14ac:dyDescent="0.55000000000000004">
      <c r="A402" t="s">
        <v>1012</v>
      </c>
      <c r="B402" t="s">
        <v>1013</v>
      </c>
      <c r="C402" s="4" t="s">
        <v>1936</v>
      </c>
      <c r="D402" t="s">
        <v>132</v>
      </c>
      <c r="E402" s="2">
        <v>44197</v>
      </c>
      <c r="F402">
        <v>10</v>
      </c>
      <c r="G402" s="2">
        <f t="shared" si="6"/>
        <v>47851</v>
      </c>
    </row>
    <row r="403" spans="1:7" hidden="1" x14ac:dyDescent="0.55000000000000004">
      <c r="A403" t="s">
        <v>1014</v>
      </c>
      <c r="B403" t="s">
        <v>1015</v>
      </c>
      <c r="C403" s="4" t="s">
        <v>1941</v>
      </c>
      <c r="D403" t="s">
        <v>132</v>
      </c>
      <c r="E403" s="2">
        <v>44197</v>
      </c>
      <c r="F403">
        <v>10</v>
      </c>
      <c r="G403" s="2">
        <f t="shared" si="6"/>
        <v>47851</v>
      </c>
    </row>
    <row r="404" spans="1:7" hidden="1" x14ac:dyDescent="0.55000000000000004">
      <c r="A404" t="s">
        <v>1016</v>
      </c>
      <c r="B404" t="s">
        <v>1017</v>
      </c>
      <c r="C404" s="4" t="s">
        <v>1941</v>
      </c>
      <c r="D404" t="s">
        <v>132</v>
      </c>
      <c r="E404" s="2">
        <v>44197</v>
      </c>
      <c r="F404">
        <v>10</v>
      </c>
      <c r="G404" s="2">
        <f t="shared" si="6"/>
        <v>47851</v>
      </c>
    </row>
    <row r="405" spans="1:7" hidden="1" x14ac:dyDescent="0.55000000000000004">
      <c r="A405" t="s">
        <v>1019</v>
      </c>
      <c r="B405" t="s">
        <v>1020</v>
      </c>
      <c r="C405" s="4" t="s">
        <v>1974</v>
      </c>
      <c r="D405" t="s">
        <v>132</v>
      </c>
      <c r="E405" s="2">
        <v>44197</v>
      </c>
      <c r="F405">
        <v>10</v>
      </c>
      <c r="G405" s="2">
        <f t="shared" si="6"/>
        <v>47851</v>
      </c>
    </row>
    <row r="406" spans="1:7" hidden="1" x14ac:dyDescent="0.55000000000000004">
      <c r="A406" t="s">
        <v>1021</v>
      </c>
      <c r="B406" t="s">
        <v>1022</v>
      </c>
      <c r="C406" s="4" t="s">
        <v>1974</v>
      </c>
      <c r="D406" t="s">
        <v>132</v>
      </c>
      <c r="E406" s="2">
        <v>44197</v>
      </c>
      <c r="F406">
        <v>10</v>
      </c>
      <c r="G406" s="2">
        <f t="shared" si="6"/>
        <v>47851</v>
      </c>
    </row>
    <row r="407" spans="1:7" hidden="1" x14ac:dyDescent="0.55000000000000004">
      <c r="A407" t="s">
        <v>1024</v>
      </c>
      <c r="B407" t="s">
        <v>1025</v>
      </c>
      <c r="C407" s="4" t="s">
        <v>1974</v>
      </c>
      <c r="D407" t="s">
        <v>132</v>
      </c>
      <c r="E407" s="2">
        <v>44197</v>
      </c>
      <c r="F407">
        <v>10</v>
      </c>
      <c r="G407" s="2">
        <f t="shared" si="6"/>
        <v>47851</v>
      </c>
    </row>
    <row r="408" spans="1:7" hidden="1" x14ac:dyDescent="0.55000000000000004">
      <c r="A408" t="s">
        <v>1026</v>
      </c>
      <c r="B408" t="s">
        <v>1027</v>
      </c>
      <c r="C408" s="4" t="s">
        <v>1987</v>
      </c>
      <c r="D408" t="s">
        <v>132</v>
      </c>
      <c r="E408" s="2">
        <v>44197</v>
      </c>
      <c r="F408">
        <v>10</v>
      </c>
      <c r="G408" s="2">
        <f t="shared" si="6"/>
        <v>47851</v>
      </c>
    </row>
    <row r="409" spans="1:7" hidden="1" x14ac:dyDescent="0.55000000000000004">
      <c r="A409" t="s">
        <v>1029</v>
      </c>
      <c r="B409" t="s">
        <v>1030</v>
      </c>
      <c r="C409" s="4" t="s">
        <v>1992</v>
      </c>
      <c r="D409" t="s">
        <v>132</v>
      </c>
      <c r="E409" s="2">
        <v>44197</v>
      </c>
      <c r="F409">
        <v>10</v>
      </c>
      <c r="G409" s="2">
        <f t="shared" si="6"/>
        <v>47851</v>
      </c>
    </row>
    <row r="410" spans="1:7" hidden="1" x14ac:dyDescent="0.55000000000000004">
      <c r="A410" t="s">
        <v>1031</v>
      </c>
      <c r="B410" t="s">
        <v>1032</v>
      </c>
      <c r="C410" s="4" t="s">
        <v>1987</v>
      </c>
      <c r="D410" t="s">
        <v>132</v>
      </c>
      <c r="E410" s="2">
        <v>44197</v>
      </c>
      <c r="F410">
        <v>10</v>
      </c>
      <c r="G410" s="2">
        <f t="shared" si="6"/>
        <v>47851</v>
      </c>
    </row>
    <row r="411" spans="1:7" hidden="1" x14ac:dyDescent="0.55000000000000004">
      <c r="A411" t="s">
        <v>1034</v>
      </c>
      <c r="B411" t="s">
        <v>1035</v>
      </c>
      <c r="C411" s="4" t="s">
        <v>1992</v>
      </c>
      <c r="D411" t="s">
        <v>132</v>
      </c>
      <c r="E411" s="2">
        <v>44197</v>
      </c>
      <c r="F411">
        <v>10</v>
      </c>
      <c r="G411" s="2">
        <f t="shared" si="6"/>
        <v>47851</v>
      </c>
    </row>
    <row r="412" spans="1:7" hidden="1" x14ac:dyDescent="0.55000000000000004">
      <c r="A412" t="s">
        <v>1036</v>
      </c>
      <c r="B412" t="s">
        <v>1037</v>
      </c>
      <c r="C412" s="4" t="s">
        <v>2005</v>
      </c>
      <c r="D412" t="s">
        <v>132</v>
      </c>
      <c r="E412" s="2">
        <v>44197</v>
      </c>
      <c r="F412">
        <v>10</v>
      </c>
      <c r="G412" s="2">
        <f t="shared" si="6"/>
        <v>47851</v>
      </c>
    </row>
    <row r="413" spans="1:7" hidden="1" x14ac:dyDescent="0.55000000000000004">
      <c r="A413" t="s">
        <v>1039</v>
      </c>
      <c r="B413" t="s">
        <v>1040</v>
      </c>
      <c r="C413" s="4" t="s">
        <v>2010</v>
      </c>
      <c r="D413" t="s">
        <v>132</v>
      </c>
      <c r="E413" s="2">
        <v>44197</v>
      </c>
      <c r="F413">
        <v>10</v>
      </c>
      <c r="G413" s="2">
        <f t="shared" si="6"/>
        <v>47851</v>
      </c>
    </row>
    <row r="414" spans="1:7" hidden="1" x14ac:dyDescent="0.55000000000000004">
      <c r="A414" t="s">
        <v>1041</v>
      </c>
      <c r="B414" t="s">
        <v>1042</v>
      </c>
      <c r="C414" s="4" t="s">
        <v>2010</v>
      </c>
      <c r="D414" t="s">
        <v>132</v>
      </c>
      <c r="E414" s="2">
        <v>44197</v>
      </c>
      <c r="F414">
        <v>10</v>
      </c>
      <c r="G414" s="2">
        <f t="shared" si="6"/>
        <v>47851</v>
      </c>
    </row>
    <row r="415" spans="1:7" hidden="1" x14ac:dyDescent="0.55000000000000004">
      <c r="A415" t="s">
        <v>1044</v>
      </c>
      <c r="B415" t="s">
        <v>1045</v>
      </c>
      <c r="C415" s="4" t="s">
        <v>2005</v>
      </c>
      <c r="D415" t="s">
        <v>132</v>
      </c>
      <c r="E415" s="2">
        <v>44197</v>
      </c>
      <c r="F415">
        <v>10</v>
      </c>
      <c r="G415" s="2">
        <f t="shared" si="6"/>
        <v>47851</v>
      </c>
    </row>
    <row r="416" spans="1:7" hidden="1" x14ac:dyDescent="0.55000000000000004">
      <c r="A416" t="s">
        <v>1046</v>
      </c>
      <c r="B416" t="s">
        <v>1047</v>
      </c>
      <c r="C416" s="4" t="s">
        <v>2010</v>
      </c>
      <c r="D416" t="s">
        <v>132</v>
      </c>
      <c r="E416" s="2">
        <v>44197</v>
      </c>
      <c r="F416">
        <v>10</v>
      </c>
      <c r="G416" s="2">
        <f t="shared" si="6"/>
        <v>47851</v>
      </c>
    </row>
    <row r="417" spans="1:7" hidden="1" x14ac:dyDescent="0.55000000000000004">
      <c r="A417" t="s">
        <v>1048</v>
      </c>
      <c r="B417" t="s">
        <v>1049</v>
      </c>
      <c r="C417" s="4" t="s">
        <v>2027</v>
      </c>
      <c r="D417" t="s">
        <v>132</v>
      </c>
      <c r="E417" s="2">
        <v>44197</v>
      </c>
      <c r="F417">
        <v>10</v>
      </c>
      <c r="G417" s="2">
        <f t="shared" si="6"/>
        <v>47851</v>
      </c>
    </row>
    <row r="418" spans="1:7" hidden="1" x14ac:dyDescent="0.55000000000000004">
      <c r="A418" t="s">
        <v>1050</v>
      </c>
      <c r="B418" t="s">
        <v>1051</v>
      </c>
      <c r="C418" s="4" t="s">
        <v>2032</v>
      </c>
      <c r="D418" t="s">
        <v>132</v>
      </c>
      <c r="E418" s="2">
        <v>44197</v>
      </c>
      <c r="F418">
        <v>10</v>
      </c>
      <c r="G418" s="2">
        <f t="shared" si="6"/>
        <v>47851</v>
      </c>
    </row>
    <row r="419" spans="1:7" hidden="1" x14ac:dyDescent="0.55000000000000004">
      <c r="A419" t="s">
        <v>1053</v>
      </c>
      <c r="B419" t="s">
        <v>1054</v>
      </c>
      <c r="C419" s="4" t="s">
        <v>2027</v>
      </c>
      <c r="D419" t="s">
        <v>132</v>
      </c>
      <c r="E419" s="2">
        <v>44197</v>
      </c>
      <c r="F419">
        <v>10</v>
      </c>
      <c r="G419" s="2">
        <f t="shared" si="6"/>
        <v>47851</v>
      </c>
    </row>
    <row r="420" spans="1:7" hidden="1" x14ac:dyDescent="0.55000000000000004">
      <c r="A420" t="s">
        <v>1055</v>
      </c>
      <c r="B420" t="s">
        <v>1056</v>
      </c>
      <c r="C420" s="4" t="s">
        <v>2032</v>
      </c>
      <c r="D420" t="s">
        <v>132</v>
      </c>
      <c r="E420" s="2">
        <v>44197</v>
      </c>
      <c r="F420">
        <v>10</v>
      </c>
      <c r="G420" s="2">
        <f t="shared" si="6"/>
        <v>47851</v>
      </c>
    </row>
    <row r="421" spans="1:7" hidden="1" x14ac:dyDescent="0.55000000000000004">
      <c r="A421" t="s">
        <v>1057</v>
      </c>
      <c r="B421" t="s">
        <v>1058</v>
      </c>
      <c r="C421" s="4" t="s">
        <v>2027</v>
      </c>
      <c r="D421" t="s">
        <v>132</v>
      </c>
      <c r="E421" s="2">
        <v>44197</v>
      </c>
      <c r="F421">
        <v>10</v>
      </c>
      <c r="G421" s="2">
        <f t="shared" si="6"/>
        <v>47851</v>
      </c>
    </row>
    <row r="422" spans="1:7" hidden="1" x14ac:dyDescent="0.55000000000000004">
      <c r="A422" t="s">
        <v>1059</v>
      </c>
      <c r="B422" t="s">
        <v>1060</v>
      </c>
      <c r="C422" s="4" t="s">
        <v>2032</v>
      </c>
      <c r="D422" t="s">
        <v>132</v>
      </c>
      <c r="E422" s="2">
        <v>44197</v>
      </c>
      <c r="F422">
        <v>10</v>
      </c>
      <c r="G422" s="2">
        <f t="shared" si="6"/>
        <v>47851</v>
      </c>
    </row>
    <row r="423" spans="1:7" hidden="1" x14ac:dyDescent="0.55000000000000004">
      <c r="A423" t="s">
        <v>1062</v>
      </c>
      <c r="B423" t="s">
        <v>1063</v>
      </c>
      <c r="C423" s="4" t="s">
        <v>2053</v>
      </c>
      <c r="D423" t="s">
        <v>132</v>
      </c>
      <c r="E423" s="2">
        <v>44197</v>
      </c>
      <c r="F423">
        <v>10</v>
      </c>
      <c r="G423" s="2">
        <f t="shared" si="6"/>
        <v>47851</v>
      </c>
    </row>
    <row r="424" spans="1:7" hidden="1" x14ac:dyDescent="0.55000000000000004">
      <c r="A424" t="s">
        <v>1064</v>
      </c>
      <c r="B424" t="s">
        <v>1065</v>
      </c>
      <c r="C424" s="4" t="s">
        <v>2053</v>
      </c>
      <c r="D424" t="s">
        <v>132</v>
      </c>
      <c r="E424" s="2">
        <v>44197</v>
      </c>
      <c r="F424">
        <v>10</v>
      </c>
      <c r="G424" s="2">
        <f t="shared" si="6"/>
        <v>47851</v>
      </c>
    </row>
    <row r="425" spans="1:7" hidden="1" x14ac:dyDescent="0.55000000000000004">
      <c r="A425" t="s">
        <v>1067</v>
      </c>
      <c r="B425" t="s">
        <v>1068</v>
      </c>
      <c r="C425" s="4" t="s">
        <v>2053</v>
      </c>
      <c r="D425" t="s">
        <v>132</v>
      </c>
      <c r="E425" s="2">
        <v>44197</v>
      </c>
      <c r="F425">
        <v>10</v>
      </c>
      <c r="G425" s="2">
        <f t="shared" si="6"/>
        <v>47851</v>
      </c>
    </row>
    <row r="426" spans="1:7" hidden="1" x14ac:dyDescent="0.55000000000000004">
      <c r="A426" t="s">
        <v>1069</v>
      </c>
      <c r="B426" t="s">
        <v>1070</v>
      </c>
      <c r="C426" s="4" t="s">
        <v>2066</v>
      </c>
      <c r="D426" t="s">
        <v>132</v>
      </c>
      <c r="E426" s="2">
        <v>44197</v>
      </c>
      <c r="F426">
        <v>10</v>
      </c>
      <c r="G426" s="2">
        <f t="shared" si="6"/>
        <v>47851</v>
      </c>
    </row>
    <row r="427" spans="1:7" hidden="1" x14ac:dyDescent="0.55000000000000004">
      <c r="A427" t="s">
        <v>1072</v>
      </c>
      <c r="B427" t="s">
        <v>1073</v>
      </c>
      <c r="C427" s="4" t="s">
        <v>2071</v>
      </c>
      <c r="D427" t="s">
        <v>132</v>
      </c>
      <c r="E427" s="2">
        <v>44197</v>
      </c>
      <c r="F427">
        <v>10</v>
      </c>
      <c r="G427" s="2">
        <f t="shared" si="6"/>
        <v>47851</v>
      </c>
    </row>
    <row r="428" spans="1:7" hidden="1" x14ac:dyDescent="0.55000000000000004">
      <c r="A428" t="s">
        <v>1074</v>
      </c>
      <c r="B428" t="s">
        <v>1075</v>
      </c>
      <c r="C428" s="4" t="s">
        <v>2066</v>
      </c>
      <c r="D428" t="s">
        <v>132</v>
      </c>
      <c r="E428" s="2">
        <v>44197</v>
      </c>
      <c r="F428">
        <v>10</v>
      </c>
      <c r="G428" s="2">
        <f t="shared" si="6"/>
        <v>47851</v>
      </c>
    </row>
    <row r="429" spans="1:7" hidden="1" x14ac:dyDescent="0.55000000000000004">
      <c r="A429" t="s">
        <v>1077</v>
      </c>
      <c r="B429" t="s">
        <v>1078</v>
      </c>
      <c r="C429" s="4" t="s">
        <v>2071</v>
      </c>
      <c r="D429" t="s">
        <v>132</v>
      </c>
      <c r="E429" s="2">
        <v>44197</v>
      </c>
      <c r="F429">
        <v>10</v>
      </c>
      <c r="G429" s="2">
        <f t="shared" si="6"/>
        <v>47851</v>
      </c>
    </row>
    <row r="430" spans="1:7" hidden="1" x14ac:dyDescent="0.55000000000000004">
      <c r="A430" t="s">
        <v>1079</v>
      </c>
      <c r="B430" t="s">
        <v>1080</v>
      </c>
      <c r="C430" s="4" t="s">
        <v>2066</v>
      </c>
      <c r="D430" t="s">
        <v>132</v>
      </c>
      <c r="E430" s="2">
        <v>44197</v>
      </c>
      <c r="F430">
        <v>10</v>
      </c>
      <c r="G430" s="2">
        <f t="shared" si="6"/>
        <v>47851</v>
      </c>
    </row>
    <row r="431" spans="1:7" hidden="1" x14ac:dyDescent="0.55000000000000004">
      <c r="A431" t="s">
        <v>1082</v>
      </c>
      <c r="B431" t="s">
        <v>1083</v>
      </c>
      <c r="C431" s="4" t="s">
        <v>2071</v>
      </c>
      <c r="D431" t="s">
        <v>132</v>
      </c>
      <c r="E431" s="2">
        <v>44197</v>
      </c>
      <c r="F431">
        <v>10</v>
      </c>
      <c r="G431" s="2">
        <f t="shared" si="6"/>
        <v>47851</v>
      </c>
    </row>
    <row r="432" spans="1:7" hidden="1" x14ac:dyDescent="0.55000000000000004">
      <c r="A432" t="s">
        <v>1084</v>
      </c>
      <c r="B432" t="s">
        <v>1085</v>
      </c>
      <c r="C432" s="4" t="s">
        <v>2092</v>
      </c>
      <c r="D432" t="s">
        <v>132</v>
      </c>
      <c r="E432" s="2">
        <v>44197</v>
      </c>
      <c r="F432">
        <v>10</v>
      </c>
      <c r="G432" s="2">
        <f t="shared" si="6"/>
        <v>47851</v>
      </c>
    </row>
    <row r="433" spans="1:7" hidden="1" x14ac:dyDescent="0.55000000000000004">
      <c r="A433" t="s">
        <v>1086</v>
      </c>
      <c r="B433" t="s">
        <v>1087</v>
      </c>
      <c r="C433" s="4" t="s">
        <v>2092</v>
      </c>
      <c r="D433" t="s">
        <v>132</v>
      </c>
      <c r="E433" s="2">
        <v>44197</v>
      </c>
      <c r="F433">
        <v>10</v>
      </c>
      <c r="G433" s="2">
        <f t="shared" si="6"/>
        <v>47851</v>
      </c>
    </row>
    <row r="434" spans="1:7" hidden="1" x14ac:dyDescent="0.55000000000000004">
      <c r="A434" t="s">
        <v>1088</v>
      </c>
      <c r="B434" t="s">
        <v>1089</v>
      </c>
      <c r="C434" s="4" t="s">
        <v>2092</v>
      </c>
      <c r="D434" t="s">
        <v>132</v>
      </c>
      <c r="E434" s="2">
        <v>44197</v>
      </c>
      <c r="F434">
        <v>10</v>
      </c>
      <c r="G434" s="2">
        <f t="shared" si="6"/>
        <v>47851</v>
      </c>
    </row>
    <row r="435" spans="1:7" hidden="1" x14ac:dyDescent="0.55000000000000004">
      <c r="A435" t="s">
        <v>1091</v>
      </c>
      <c r="B435" t="s">
        <v>1092</v>
      </c>
      <c r="C435" s="4" t="s">
        <v>2105</v>
      </c>
      <c r="D435" t="s">
        <v>132</v>
      </c>
      <c r="E435" s="2">
        <v>44197</v>
      </c>
      <c r="F435">
        <v>10</v>
      </c>
      <c r="G435" s="2">
        <f t="shared" si="6"/>
        <v>47851</v>
      </c>
    </row>
    <row r="436" spans="1:7" hidden="1" x14ac:dyDescent="0.55000000000000004">
      <c r="A436" t="s">
        <v>1093</v>
      </c>
      <c r="B436" t="s">
        <v>1094</v>
      </c>
      <c r="C436" s="4" t="s">
        <v>2110</v>
      </c>
      <c r="D436" t="s">
        <v>132</v>
      </c>
      <c r="E436" s="2">
        <v>44197</v>
      </c>
      <c r="F436">
        <v>10</v>
      </c>
      <c r="G436" s="2">
        <f t="shared" si="6"/>
        <v>47851</v>
      </c>
    </row>
    <row r="437" spans="1:7" hidden="1" x14ac:dyDescent="0.55000000000000004">
      <c r="A437" t="s">
        <v>1095</v>
      </c>
      <c r="B437" t="s">
        <v>1096</v>
      </c>
      <c r="C437" s="4" t="s">
        <v>2115</v>
      </c>
      <c r="D437" t="s">
        <v>132</v>
      </c>
      <c r="E437" s="2">
        <v>44197</v>
      </c>
      <c r="F437">
        <v>10</v>
      </c>
      <c r="G437" s="2">
        <f t="shared" si="6"/>
        <v>47851</v>
      </c>
    </row>
    <row r="438" spans="1:7" hidden="1" x14ac:dyDescent="0.55000000000000004">
      <c r="A438" t="s">
        <v>1097</v>
      </c>
      <c r="B438" t="s">
        <v>1098</v>
      </c>
      <c r="C438" s="4" t="s">
        <v>2120</v>
      </c>
      <c r="D438" t="s">
        <v>132</v>
      </c>
      <c r="E438" s="2">
        <v>44197</v>
      </c>
      <c r="F438">
        <v>10</v>
      </c>
      <c r="G438" s="2">
        <f t="shared" si="6"/>
        <v>47851</v>
      </c>
    </row>
    <row r="439" spans="1:7" hidden="1" x14ac:dyDescent="0.55000000000000004">
      <c r="A439" t="s">
        <v>1100</v>
      </c>
      <c r="B439" t="s">
        <v>1101</v>
      </c>
      <c r="C439" s="4" t="s">
        <v>2105</v>
      </c>
      <c r="D439" t="s">
        <v>132</v>
      </c>
      <c r="E439" s="2">
        <v>44197</v>
      </c>
      <c r="F439">
        <v>10</v>
      </c>
      <c r="G439" s="2">
        <f t="shared" si="6"/>
        <v>47851</v>
      </c>
    </row>
    <row r="440" spans="1:7" hidden="1" x14ac:dyDescent="0.55000000000000004">
      <c r="A440" t="s">
        <v>1102</v>
      </c>
      <c r="B440" t="s">
        <v>1103</v>
      </c>
      <c r="C440" s="4" t="s">
        <v>2110</v>
      </c>
      <c r="D440" t="s">
        <v>132</v>
      </c>
      <c r="E440" s="2">
        <v>44197</v>
      </c>
      <c r="F440">
        <v>10</v>
      </c>
      <c r="G440" s="2">
        <f t="shared" si="6"/>
        <v>47851</v>
      </c>
    </row>
    <row r="441" spans="1:7" hidden="1" x14ac:dyDescent="0.55000000000000004">
      <c r="A441" t="s">
        <v>1105</v>
      </c>
      <c r="B441" t="s">
        <v>1106</v>
      </c>
      <c r="C441" s="4" t="s">
        <v>2115</v>
      </c>
      <c r="D441" t="s">
        <v>132</v>
      </c>
      <c r="E441" s="2">
        <v>44197</v>
      </c>
      <c r="F441">
        <v>10</v>
      </c>
      <c r="G441" s="2">
        <f t="shared" si="6"/>
        <v>47851</v>
      </c>
    </row>
    <row r="442" spans="1:7" hidden="1" x14ac:dyDescent="0.55000000000000004">
      <c r="A442" t="s">
        <v>1107</v>
      </c>
      <c r="B442" t="s">
        <v>1108</v>
      </c>
      <c r="C442" s="4" t="s">
        <v>2120</v>
      </c>
      <c r="D442" t="s">
        <v>132</v>
      </c>
      <c r="E442" s="2">
        <v>44197</v>
      </c>
      <c r="F442">
        <v>10</v>
      </c>
      <c r="G442" s="2">
        <f t="shared" si="6"/>
        <v>47851</v>
      </c>
    </row>
    <row r="443" spans="1:7" hidden="1" x14ac:dyDescent="0.55000000000000004">
      <c r="A443" t="s">
        <v>1110</v>
      </c>
      <c r="B443" t="s">
        <v>1111</v>
      </c>
      <c r="C443" s="4" t="s">
        <v>2141</v>
      </c>
      <c r="D443" t="s">
        <v>132</v>
      </c>
      <c r="E443" s="2">
        <v>44197</v>
      </c>
      <c r="F443">
        <v>10</v>
      </c>
      <c r="G443" s="2">
        <f t="shared" si="6"/>
        <v>47851</v>
      </c>
    </row>
    <row r="444" spans="1:7" hidden="1" x14ac:dyDescent="0.55000000000000004">
      <c r="A444" t="s">
        <v>1112</v>
      </c>
      <c r="B444" t="s">
        <v>1113</v>
      </c>
      <c r="C444" s="4" t="s">
        <v>2146</v>
      </c>
      <c r="D444" t="s">
        <v>132</v>
      </c>
      <c r="E444" s="2">
        <v>44197</v>
      </c>
      <c r="F444">
        <v>10</v>
      </c>
      <c r="G444" s="2">
        <f t="shared" si="6"/>
        <v>47851</v>
      </c>
    </row>
    <row r="445" spans="1:7" hidden="1" x14ac:dyDescent="0.55000000000000004">
      <c r="A445" t="s">
        <v>1115</v>
      </c>
      <c r="B445" t="s">
        <v>1116</v>
      </c>
      <c r="C445" s="4" t="s">
        <v>2151</v>
      </c>
      <c r="D445" t="s">
        <v>132</v>
      </c>
      <c r="E445" s="2">
        <v>44197</v>
      </c>
      <c r="F445">
        <v>10</v>
      </c>
      <c r="G445" s="2">
        <f t="shared" si="6"/>
        <v>47851</v>
      </c>
    </row>
    <row r="446" spans="1:7" hidden="1" x14ac:dyDescent="0.55000000000000004">
      <c r="A446" t="s">
        <v>1117</v>
      </c>
      <c r="B446" t="s">
        <v>1118</v>
      </c>
      <c r="C446" s="4" t="s">
        <v>2115</v>
      </c>
      <c r="D446" t="s">
        <v>132</v>
      </c>
      <c r="E446" s="2">
        <v>44197</v>
      </c>
      <c r="F446">
        <v>10</v>
      </c>
      <c r="G446" s="2">
        <f t="shared" si="6"/>
        <v>47851</v>
      </c>
    </row>
    <row r="447" spans="1:7" hidden="1" x14ac:dyDescent="0.55000000000000004">
      <c r="A447" t="s">
        <v>1119</v>
      </c>
      <c r="B447" t="s">
        <v>1120</v>
      </c>
      <c r="C447" s="4" t="s">
        <v>2120</v>
      </c>
      <c r="D447" t="s">
        <v>132</v>
      </c>
      <c r="E447" s="2">
        <v>44197</v>
      </c>
      <c r="F447">
        <v>10</v>
      </c>
      <c r="G447" s="2">
        <f t="shared" si="6"/>
        <v>47851</v>
      </c>
    </row>
    <row r="448" spans="1:7" hidden="1" x14ac:dyDescent="0.55000000000000004">
      <c r="A448" t="s">
        <v>1121</v>
      </c>
      <c r="B448" t="s">
        <v>1122</v>
      </c>
      <c r="C448" s="4" t="s">
        <v>2164</v>
      </c>
      <c r="D448" t="s">
        <v>132</v>
      </c>
      <c r="E448" s="2">
        <v>44197</v>
      </c>
      <c r="F448">
        <v>10</v>
      </c>
      <c r="G448" s="2">
        <f t="shared" si="6"/>
        <v>47851</v>
      </c>
    </row>
    <row r="449" spans="1:7" hidden="1" x14ac:dyDescent="0.55000000000000004">
      <c r="A449" t="s">
        <v>1124</v>
      </c>
      <c r="B449" t="s">
        <v>1125</v>
      </c>
      <c r="C449" s="4" t="s">
        <v>2146</v>
      </c>
      <c r="D449" t="s">
        <v>132</v>
      </c>
      <c r="E449" s="2">
        <v>44197</v>
      </c>
      <c r="F449">
        <v>10</v>
      </c>
      <c r="G449" s="2">
        <f t="shared" si="6"/>
        <v>47851</v>
      </c>
    </row>
    <row r="450" spans="1:7" hidden="1" x14ac:dyDescent="0.55000000000000004">
      <c r="A450" t="s">
        <v>1126</v>
      </c>
      <c r="B450" t="s">
        <v>1127</v>
      </c>
      <c r="C450" s="4" t="s">
        <v>2173</v>
      </c>
      <c r="D450" t="s">
        <v>132</v>
      </c>
      <c r="E450" s="2">
        <v>44197</v>
      </c>
      <c r="F450">
        <v>10</v>
      </c>
      <c r="G450" s="2">
        <f t="shared" si="6"/>
        <v>47851</v>
      </c>
    </row>
    <row r="451" spans="1:7" hidden="1" x14ac:dyDescent="0.55000000000000004">
      <c r="A451" t="s">
        <v>1129</v>
      </c>
      <c r="B451" t="s">
        <v>1130</v>
      </c>
      <c r="C451" s="4" t="s">
        <v>2141</v>
      </c>
      <c r="D451" t="s">
        <v>132</v>
      </c>
      <c r="E451" s="2">
        <v>44197</v>
      </c>
      <c r="F451">
        <v>10</v>
      </c>
      <c r="G451" s="2">
        <f t="shared" ref="G451:G514" si="7">E451+DATE(F451,1,1)</f>
        <v>47851</v>
      </c>
    </row>
    <row r="452" spans="1:7" hidden="1" x14ac:dyDescent="0.55000000000000004">
      <c r="A452" t="s">
        <v>1131</v>
      </c>
      <c r="B452" t="s">
        <v>1132</v>
      </c>
      <c r="C452" s="4" t="s">
        <v>2146</v>
      </c>
      <c r="D452" t="s">
        <v>132</v>
      </c>
      <c r="E452" s="2">
        <v>44197</v>
      </c>
      <c r="F452">
        <v>10</v>
      </c>
      <c r="G452" s="2">
        <f t="shared" si="7"/>
        <v>47851</v>
      </c>
    </row>
    <row r="453" spans="1:7" hidden="1" x14ac:dyDescent="0.55000000000000004">
      <c r="A453" t="s">
        <v>1134</v>
      </c>
      <c r="B453" t="s">
        <v>1135</v>
      </c>
      <c r="C453" s="4" t="s">
        <v>2173</v>
      </c>
      <c r="D453" t="s">
        <v>132</v>
      </c>
      <c r="E453" s="2">
        <v>44197</v>
      </c>
      <c r="F453">
        <v>10</v>
      </c>
      <c r="G453" s="2">
        <f t="shared" si="7"/>
        <v>47851</v>
      </c>
    </row>
    <row r="454" spans="1:7" hidden="1" x14ac:dyDescent="0.55000000000000004">
      <c r="A454" t="s">
        <v>1136</v>
      </c>
      <c r="B454" t="s">
        <v>1137</v>
      </c>
      <c r="C454" s="4" t="s">
        <v>2190</v>
      </c>
      <c r="D454" t="s">
        <v>132</v>
      </c>
      <c r="E454" s="2">
        <v>44197</v>
      </c>
      <c r="F454">
        <v>10</v>
      </c>
      <c r="G454" s="2">
        <f t="shared" si="7"/>
        <v>47851</v>
      </c>
    </row>
    <row r="455" spans="1:7" hidden="1" x14ac:dyDescent="0.55000000000000004">
      <c r="A455" t="s">
        <v>1138</v>
      </c>
      <c r="B455" t="s">
        <v>1139</v>
      </c>
      <c r="C455" s="4" t="s">
        <v>2195</v>
      </c>
      <c r="D455" t="s">
        <v>132</v>
      </c>
      <c r="E455" s="2">
        <v>44197</v>
      </c>
      <c r="F455">
        <v>10</v>
      </c>
      <c r="G455" s="2">
        <f t="shared" si="7"/>
        <v>47851</v>
      </c>
    </row>
    <row r="456" spans="1:7" hidden="1" x14ac:dyDescent="0.55000000000000004">
      <c r="A456" t="s">
        <v>1140</v>
      </c>
      <c r="B456" t="s">
        <v>1141</v>
      </c>
      <c r="C456" s="4" t="s">
        <v>2200</v>
      </c>
      <c r="D456" t="s">
        <v>132</v>
      </c>
      <c r="E456" s="2">
        <v>44197</v>
      </c>
      <c r="F456">
        <v>10</v>
      </c>
      <c r="G456" s="2">
        <f t="shared" si="7"/>
        <v>47851</v>
      </c>
    </row>
    <row r="457" spans="1:7" hidden="1" x14ac:dyDescent="0.55000000000000004">
      <c r="A457" t="s">
        <v>1142</v>
      </c>
      <c r="B457" t="s">
        <v>1143</v>
      </c>
      <c r="C457" s="4" t="s">
        <v>2205</v>
      </c>
      <c r="D457" t="s">
        <v>132</v>
      </c>
      <c r="E457" s="2">
        <v>44197</v>
      </c>
      <c r="F457">
        <v>10</v>
      </c>
      <c r="G457" s="2">
        <f t="shared" si="7"/>
        <v>47851</v>
      </c>
    </row>
    <row r="458" spans="1:7" hidden="1" x14ac:dyDescent="0.55000000000000004">
      <c r="A458" t="s">
        <v>1144</v>
      </c>
      <c r="B458" t="s">
        <v>1145</v>
      </c>
      <c r="C458" s="4" t="s">
        <v>2210</v>
      </c>
      <c r="D458" t="s">
        <v>132</v>
      </c>
      <c r="E458" s="2">
        <v>44197</v>
      </c>
      <c r="F458">
        <v>10</v>
      </c>
      <c r="G458" s="2">
        <f t="shared" si="7"/>
        <v>47851</v>
      </c>
    </row>
    <row r="459" spans="1:7" hidden="1" x14ac:dyDescent="0.55000000000000004">
      <c r="A459" t="s">
        <v>1147</v>
      </c>
      <c r="B459" t="s">
        <v>1148</v>
      </c>
      <c r="C459" s="4" t="s">
        <v>2195</v>
      </c>
      <c r="D459" t="s">
        <v>132</v>
      </c>
      <c r="E459" s="2">
        <v>44197</v>
      </c>
      <c r="F459">
        <v>10</v>
      </c>
      <c r="G459" s="2">
        <f t="shared" si="7"/>
        <v>47851</v>
      </c>
    </row>
    <row r="460" spans="1:7" hidden="1" x14ac:dyDescent="0.55000000000000004">
      <c r="A460" t="s">
        <v>1149</v>
      </c>
      <c r="B460" t="s">
        <v>1150</v>
      </c>
      <c r="C460" s="4" t="s">
        <v>2200</v>
      </c>
      <c r="D460" t="s">
        <v>132</v>
      </c>
      <c r="E460" s="2">
        <v>44197</v>
      </c>
      <c r="F460">
        <v>10</v>
      </c>
      <c r="G460" s="2">
        <f t="shared" si="7"/>
        <v>47851</v>
      </c>
    </row>
    <row r="461" spans="1:7" hidden="1" x14ac:dyDescent="0.55000000000000004">
      <c r="A461" t="s">
        <v>1152</v>
      </c>
      <c r="B461" t="s">
        <v>1153</v>
      </c>
      <c r="C461" s="4" t="s">
        <v>2205</v>
      </c>
      <c r="D461" t="s">
        <v>132</v>
      </c>
      <c r="E461" s="2">
        <v>44197</v>
      </c>
      <c r="F461">
        <v>10</v>
      </c>
      <c r="G461" s="2">
        <f t="shared" si="7"/>
        <v>47851</v>
      </c>
    </row>
    <row r="462" spans="1:7" hidden="1" x14ac:dyDescent="0.55000000000000004">
      <c r="A462" t="s">
        <v>1154</v>
      </c>
      <c r="B462" t="s">
        <v>1155</v>
      </c>
      <c r="C462" s="4" t="s">
        <v>2227</v>
      </c>
      <c r="D462" t="s">
        <v>132</v>
      </c>
      <c r="E462" s="2">
        <v>44197</v>
      </c>
      <c r="F462">
        <v>10</v>
      </c>
      <c r="G462" s="2">
        <f t="shared" si="7"/>
        <v>47851</v>
      </c>
    </row>
    <row r="463" spans="1:7" hidden="1" x14ac:dyDescent="0.55000000000000004">
      <c r="A463" t="s">
        <v>1157</v>
      </c>
      <c r="B463" t="s">
        <v>1158</v>
      </c>
      <c r="C463" s="4" t="s">
        <v>2232</v>
      </c>
      <c r="D463" t="s">
        <v>132</v>
      </c>
      <c r="E463" s="2">
        <v>44197</v>
      </c>
      <c r="F463">
        <v>10</v>
      </c>
      <c r="G463" s="2">
        <f t="shared" si="7"/>
        <v>47851</v>
      </c>
    </row>
    <row r="464" spans="1:7" hidden="1" x14ac:dyDescent="0.55000000000000004">
      <c r="A464" t="s">
        <v>1159</v>
      </c>
      <c r="B464" t="s">
        <v>1160</v>
      </c>
      <c r="C464" s="4" t="s">
        <v>2237</v>
      </c>
      <c r="D464" t="s">
        <v>132</v>
      </c>
      <c r="E464" s="2">
        <v>44197</v>
      </c>
      <c r="F464">
        <v>10</v>
      </c>
      <c r="G464" s="2">
        <f t="shared" si="7"/>
        <v>47851</v>
      </c>
    </row>
    <row r="465" spans="1:7" hidden="1" x14ac:dyDescent="0.55000000000000004">
      <c r="A465" t="s">
        <v>1161</v>
      </c>
      <c r="B465" t="s">
        <v>1162</v>
      </c>
      <c r="C465" s="4" t="s">
        <v>2242</v>
      </c>
      <c r="D465" t="s">
        <v>132</v>
      </c>
      <c r="E465" s="2">
        <v>44197</v>
      </c>
      <c r="F465">
        <v>10</v>
      </c>
      <c r="G465" s="2">
        <f t="shared" si="7"/>
        <v>47851</v>
      </c>
    </row>
    <row r="466" spans="1:7" hidden="1" x14ac:dyDescent="0.55000000000000004">
      <c r="A466" t="s">
        <v>1163</v>
      </c>
      <c r="B466" t="s">
        <v>1164</v>
      </c>
      <c r="C466" s="4" t="s">
        <v>2247</v>
      </c>
      <c r="D466" t="s">
        <v>132</v>
      </c>
      <c r="E466" s="2">
        <v>44197</v>
      </c>
      <c r="F466">
        <v>10</v>
      </c>
      <c r="G466" s="2">
        <f t="shared" si="7"/>
        <v>47851</v>
      </c>
    </row>
    <row r="467" spans="1:7" hidden="1" x14ac:dyDescent="0.55000000000000004">
      <c r="A467" t="s">
        <v>1165</v>
      </c>
      <c r="B467" t="s">
        <v>1166</v>
      </c>
      <c r="C467" s="4" t="s">
        <v>2210</v>
      </c>
      <c r="D467" t="s">
        <v>132</v>
      </c>
      <c r="E467" s="2">
        <v>44197</v>
      </c>
      <c r="F467">
        <v>10</v>
      </c>
      <c r="G467" s="2">
        <f t="shared" si="7"/>
        <v>47851</v>
      </c>
    </row>
    <row r="468" spans="1:7" hidden="1" x14ac:dyDescent="0.55000000000000004">
      <c r="A468" t="s">
        <v>1167</v>
      </c>
      <c r="B468" t="s">
        <v>1168</v>
      </c>
      <c r="C468" s="4" t="s">
        <v>2195</v>
      </c>
      <c r="D468" t="s">
        <v>132</v>
      </c>
      <c r="E468" s="2">
        <v>44197</v>
      </c>
      <c r="F468">
        <v>10</v>
      </c>
      <c r="G468" s="2">
        <f t="shared" si="7"/>
        <v>47851</v>
      </c>
    </row>
    <row r="469" spans="1:7" hidden="1" x14ac:dyDescent="0.55000000000000004">
      <c r="A469" t="s">
        <v>1170</v>
      </c>
      <c r="B469" t="s">
        <v>1171</v>
      </c>
      <c r="C469" s="4" t="s">
        <v>2200</v>
      </c>
      <c r="D469" t="s">
        <v>132</v>
      </c>
      <c r="E469" s="2">
        <v>44197</v>
      </c>
      <c r="F469">
        <v>10</v>
      </c>
      <c r="G469" s="2">
        <f t="shared" si="7"/>
        <v>47851</v>
      </c>
    </row>
    <row r="470" spans="1:7" hidden="1" x14ac:dyDescent="0.55000000000000004">
      <c r="A470" t="s">
        <v>1172</v>
      </c>
      <c r="B470" t="s">
        <v>1173</v>
      </c>
      <c r="C470" s="4" t="s">
        <v>2205</v>
      </c>
      <c r="D470" t="s">
        <v>132</v>
      </c>
      <c r="E470" s="2">
        <v>44197</v>
      </c>
      <c r="F470">
        <v>10</v>
      </c>
      <c r="G470" s="2">
        <f t="shared" si="7"/>
        <v>47851</v>
      </c>
    </row>
    <row r="471" spans="1:7" hidden="1" x14ac:dyDescent="0.55000000000000004">
      <c r="A471" t="s">
        <v>1175</v>
      </c>
      <c r="B471" t="s">
        <v>1176</v>
      </c>
      <c r="C471" s="4" t="s">
        <v>2268</v>
      </c>
      <c r="D471" t="s">
        <v>132</v>
      </c>
      <c r="E471" s="2">
        <v>44197</v>
      </c>
      <c r="F471">
        <v>10</v>
      </c>
      <c r="G471" s="2">
        <f t="shared" si="7"/>
        <v>47851</v>
      </c>
    </row>
    <row r="472" spans="1:7" hidden="1" x14ac:dyDescent="0.55000000000000004">
      <c r="A472" t="s">
        <v>1177</v>
      </c>
      <c r="B472" t="s">
        <v>1178</v>
      </c>
      <c r="C472" s="4" t="s">
        <v>2205</v>
      </c>
      <c r="D472" t="s">
        <v>132</v>
      </c>
      <c r="E472" s="2">
        <v>44197</v>
      </c>
      <c r="F472">
        <v>10</v>
      </c>
      <c r="G472" s="2">
        <f t="shared" si="7"/>
        <v>47851</v>
      </c>
    </row>
    <row r="473" spans="1:7" hidden="1" x14ac:dyDescent="0.55000000000000004">
      <c r="A473" t="s">
        <v>1180</v>
      </c>
      <c r="B473" t="s">
        <v>1181</v>
      </c>
      <c r="C473" s="4" t="s">
        <v>2227</v>
      </c>
      <c r="D473" t="s">
        <v>132</v>
      </c>
      <c r="E473" s="2">
        <v>44197</v>
      </c>
      <c r="F473">
        <v>10</v>
      </c>
      <c r="G473" s="2">
        <f t="shared" si="7"/>
        <v>47851</v>
      </c>
    </row>
    <row r="474" spans="1:7" hidden="1" x14ac:dyDescent="0.55000000000000004">
      <c r="A474" t="s">
        <v>1182</v>
      </c>
      <c r="B474" t="s">
        <v>1183</v>
      </c>
      <c r="C474" s="4" t="s">
        <v>2232</v>
      </c>
      <c r="D474" t="s">
        <v>132</v>
      </c>
      <c r="E474" s="2">
        <v>44197</v>
      </c>
      <c r="F474">
        <v>10</v>
      </c>
      <c r="G474" s="2">
        <f t="shared" si="7"/>
        <v>47851</v>
      </c>
    </row>
    <row r="475" spans="1:7" hidden="1" x14ac:dyDescent="0.55000000000000004">
      <c r="A475" t="s">
        <v>1185</v>
      </c>
      <c r="B475" t="s">
        <v>1186</v>
      </c>
      <c r="C475" s="4" t="s">
        <v>2237</v>
      </c>
      <c r="D475" t="s">
        <v>132</v>
      </c>
      <c r="E475" s="2">
        <v>44197</v>
      </c>
      <c r="F475">
        <v>10</v>
      </c>
      <c r="G475" s="2">
        <f t="shared" si="7"/>
        <v>47851</v>
      </c>
    </row>
    <row r="476" spans="1:7" hidden="1" x14ac:dyDescent="0.55000000000000004">
      <c r="A476" t="s">
        <v>1187</v>
      </c>
      <c r="B476" t="s">
        <v>1188</v>
      </c>
      <c r="C476" s="4" t="s">
        <v>2242</v>
      </c>
      <c r="D476" t="s">
        <v>132</v>
      </c>
      <c r="E476" s="2">
        <v>44197</v>
      </c>
      <c r="F476">
        <v>10</v>
      </c>
      <c r="G476" s="2">
        <f t="shared" si="7"/>
        <v>47851</v>
      </c>
    </row>
    <row r="477" spans="1:7" hidden="1" x14ac:dyDescent="0.55000000000000004">
      <c r="A477" t="s">
        <v>1189</v>
      </c>
      <c r="B477" t="s">
        <v>1190</v>
      </c>
      <c r="C477" s="4" t="s">
        <v>2247</v>
      </c>
      <c r="D477" t="s">
        <v>132</v>
      </c>
      <c r="E477" s="2">
        <v>44197</v>
      </c>
      <c r="F477">
        <v>10</v>
      </c>
      <c r="G477" s="2">
        <f t="shared" si="7"/>
        <v>47851</v>
      </c>
    </row>
    <row r="478" spans="1:7" hidden="1" x14ac:dyDescent="0.55000000000000004">
      <c r="A478" t="s">
        <v>1191</v>
      </c>
      <c r="B478" t="s">
        <v>1192</v>
      </c>
      <c r="C478" s="4" t="s">
        <v>2227</v>
      </c>
      <c r="D478" t="s">
        <v>132</v>
      </c>
      <c r="E478" s="2">
        <v>44197</v>
      </c>
      <c r="F478">
        <v>10</v>
      </c>
      <c r="G478" s="2">
        <f t="shared" si="7"/>
        <v>47851</v>
      </c>
    </row>
    <row r="479" spans="1:7" hidden="1" x14ac:dyDescent="0.55000000000000004">
      <c r="A479" t="s">
        <v>1193</v>
      </c>
      <c r="B479" t="s">
        <v>1194</v>
      </c>
      <c r="C479" s="4" t="s">
        <v>2232</v>
      </c>
      <c r="D479" t="s">
        <v>132</v>
      </c>
      <c r="E479" s="2">
        <v>44197</v>
      </c>
      <c r="F479">
        <v>10</v>
      </c>
      <c r="G479" s="2">
        <f t="shared" si="7"/>
        <v>47851</v>
      </c>
    </row>
    <row r="480" spans="1:7" hidden="1" x14ac:dyDescent="0.55000000000000004">
      <c r="A480" t="s">
        <v>1195</v>
      </c>
      <c r="B480" t="s">
        <v>1196</v>
      </c>
      <c r="C480" s="4" t="s">
        <v>2237</v>
      </c>
      <c r="D480" t="s">
        <v>132</v>
      </c>
      <c r="E480" s="2">
        <v>44197</v>
      </c>
      <c r="F480">
        <v>10</v>
      </c>
      <c r="G480" s="2">
        <f t="shared" si="7"/>
        <v>47851</v>
      </c>
    </row>
    <row r="481" spans="1:7" hidden="1" x14ac:dyDescent="0.55000000000000004">
      <c r="A481" t="s">
        <v>1198</v>
      </c>
      <c r="B481" t="s">
        <v>1199</v>
      </c>
      <c r="C481" s="4" t="s">
        <v>2242</v>
      </c>
      <c r="D481" t="s">
        <v>132</v>
      </c>
      <c r="E481" s="2">
        <v>44197</v>
      </c>
      <c r="F481">
        <v>10</v>
      </c>
      <c r="G481" s="2">
        <f t="shared" si="7"/>
        <v>47851</v>
      </c>
    </row>
    <row r="482" spans="1:7" hidden="1" x14ac:dyDescent="0.55000000000000004">
      <c r="A482" t="s">
        <v>1200</v>
      </c>
      <c r="B482" t="s">
        <v>1201</v>
      </c>
      <c r="C482" s="4" t="s">
        <v>2247</v>
      </c>
      <c r="D482" t="s">
        <v>132</v>
      </c>
      <c r="E482" s="2">
        <v>44197</v>
      </c>
      <c r="F482">
        <v>10</v>
      </c>
      <c r="G482" s="2">
        <f t="shared" si="7"/>
        <v>47851</v>
      </c>
    </row>
    <row r="483" spans="1:7" hidden="1" x14ac:dyDescent="0.55000000000000004">
      <c r="A483" t="s">
        <v>1203</v>
      </c>
      <c r="B483" t="s">
        <v>1204</v>
      </c>
      <c r="C483" s="4" t="s">
        <v>2317</v>
      </c>
      <c r="D483" t="s">
        <v>132</v>
      </c>
      <c r="E483" s="2">
        <v>44197</v>
      </c>
      <c r="F483">
        <v>10</v>
      </c>
      <c r="G483" s="2">
        <f t="shared" si="7"/>
        <v>47851</v>
      </c>
    </row>
    <row r="484" spans="1:7" hidden="1" x14ac:dyDescent="0.55000000000000004">
      <c r="A484" t="s">
        <v>1205</v>
      </c>
      <c r="B484" t="s">
        <v>1206</v>
      </c>
      <c r="C484" s="4" t="s">
        <v>2322</v>
      </c>
      <c r="D484" t="s">
        <v>132</v>
      </c>
      <c r="E484" s="2">
        <v>44197</v>
      </c>
      <c r="F484">
        <v>10</v>
      </c>
      <c r="G484" s="2">
        <f t="shared" si="7"/>
        <v>47851</v>
      </c>
    </row>
    <row r="485" spans="1:7" hidden="1" x14ac:dyDescent="0.55000000000000004">
      <c r="A485" t="s">
        <v>1208</v>
      </c>
      <c r="B485" t="s">
        <v>1209</v>
      </c>
      <c r="C485" s="4" t="s">
        <v>2327</v>
      </c>
      <c r="D485" t="s">
        <v>132</v>
      </c>
      <c r="E485" s="2">
        <v>44197</v>
      </c>
      <c r="F485">
        <v>10</v>
      </c>
      <c r="G485" s="2">
        <f t="shared" si="7"/>
        <v>47851</v>
      </c>
    </row>
    <row r="486" spans="1:7" hidden="1" x14ac:dyDescent="0.55000000000000004">
      <c r="A486" t="s">
        <v>1210</v>
      </c>
      <c r="B486" t="s">
        <v>1211</v>
      </c>
      <c r="C486" s="4" t="s">
        <v>2332</v>
      </c>
      <c r="D486" t="s">
        <v>132</v>
      </c>
      <c r="E486" s="2">
        <v>44197</v>
      </c>
      <c r="F486">
        <v>10</v>
      </c>
      <c r="G486" s="2">
        <f t="shared" si="7"/>
        <v>47851</v>
      </c>
    </row>
    <row r="487" spans="1:7" hidden="1" x14ac:dyDescent="0.55000000000000004">
      <c r="A487" t="s">
        <v>1212</v>
      </c>
      <c r="B487" t="s">
        <v>1213</v>
      </c>
      <c r="C487" s="4" t="s">
        <v>2337</v>
      </c>
      <c r="D487" t="s">
        <v>132</v>
      </c>
      <c r="E487" s="2">
        <v>44197</v>
      </c>
      <c r="F487">
        <v>10</v>
      </c>
      <c r="G487" s="2">
        <f t="shared" si="7"/>
        <v>47851</v>
      </c>
    </row>
    <row r="488" spans="1:7" hidden="1" x14ac:dyDescent="0.55000000000000004">
      <c r="A488" t="s">
        <v>1214</v>
      </c>
      <c r="B488" t="s">
        <v>1215</v>
      </c>
      <c r="C488" s="4" t="s">
        <v>2322</v>
      </c>
      <c r="D488" t="s">
        <v>132</v>
      </c>
      <c r="E488" s="2">
        <v>44197</v>
      </c>
      <c r="F488">
        <v>10</v>
      </c>
      <c r="G488" s="2">
        <f t="shared" si="7"/>
        <v>47851</v>
      </c>
    </row>
    <row r="489" spans="1:7" hidden="1" x14ac:dyDescent="0.55000000000000004">
      <c r="A489" t="s">
        <v>1216</v>
      </c>
      <c r="B489" t="s">
        <v>1217</v>
      </c>
      <c r="C489" s="4" t="s">
        <v>2327</v>
      </c>
      <c r="D489" t="s">
        <v>132</v>
      </c>
      <c r="E489" s="2">
        <v>44197</v>
      </c>
      <c r="F489">
        <v>10</v>
      </c>
      <c r="G489" s="2">
        <f t="shared" si="7"/>
        <v>47851</v>
      </c>
    </row>
    <row r="490" spans="1:7" hidden="1" x14ac:dyDescent="0.55000000000000004">
      <c r="A490" t="s">
        <v>1218</v>
      </c>
      <c r="B490" t="s">
        <v>1219</v>
      </c>
      <c r="C490" s="4" t="s">
        <v>2332</v>
      </c>
      <c r="D490" t="s">
        <v>132</v>
      </c>
      <c r="E490" s="2">
        <v>44197</v>
      </c>
      <c r="F490">
        <v>10</v>
      </c>
      <c r="G490" s="2">
        <f t="shared" si="7"/>
        <v>47851</v>
      </c>
    </row>
    <row r="491" spans="1:7" hidden="1" x14ac:dyDescent="0.55000000000000004">
      <c r="A491" t="s">
        <v>1220</v>
      </c>
      <c r="B491" t="s">
        <v>1221</v>
      </c>
      <c r="C491" s="4" t="s">
        <v>2354</v>
      </c>
      <c r="D491" t="s">
        <v>132</v>
      </c>
      <c r="E491" s="2">
        <v>44197</v>
      </c>
      <c r="F491">
        <v>10</v>
      </c>
      <c r="G491" s="2">
        <f t="shared" si="7"/>
        <v>47851</v>
      </c>
    </row>
    <row r="492" spans="1:7" hidden="1" x14ac:dyDescent="0.55000000000000004">
      <c r="A492" t="s">
        <v>1222</v>
      </c>
      <c r="B492" t="s">
        <v>1223</v>
      </c>
      <c r="C492" s="4" t="s">
        <v>2359</v>
      </c>
      <c r="D492" t="s">
        <v>132</v>
      </c>
      <c r="E492" s="2">
        <v>44197</v>
      </c>
      <c r="F492">
        <v>10</v>
      </c>
      <c r="G492" s="2">
        <f t="shared" si="7"/>
        <v>47851</v>
      </c>
    </row>
    <row r="493" spans="1:7" hidden="1" x14ac:dyDescent="0.55000000000000004">
      <c r="A493" t="s">
        <v>1225</v>
      </c>
      <c r="B493" t="s">
        <v>1226</v>
      </c>
      <c r="C493" s="4" t="s">
        <v>2364</v>
      </c>
      <c r="D493" t="s">
        <v>132</v>
      </c>
      <c r="E493" s="2">
        <v>44197</v>
      </c>
      <c r="F493">
        <v>10</v>
      </c>
      <c r="G493" s="2">
        <f t="shared" si="7"/>
        <v>47851</v>
      </c>
    </row>
    <row r="494" spans="1:7" hidden="1" x14ac:dyDescent="0.55000000000000004">
      <c r="A494" t="s">
        <v>1227</v>
      </c>
      <c r="B494" t="s">
        <v>1228</v>
      </c>
      <c r="C494" s="4" t="s">
        <v>2369</v>
      </c>
      <c r="D494" t="s">
        <v>132</v>
      </c>
      <c r="E494" s="2">
        <v>44197</v>
      </c>
      <c r="F494">
        <v>10</v>
      </c>
      <c r="G494" s="2">
        <f t="shared" si="7"/>
        <v>47851</v>
      </c>
    </row>
    <row r="495" spans="1:7" hidden="1" x14ac:dyDescent="0.55000000000000004">
      <c r="A495" t="s">
        <v>1230</v>
      </c>
      <c r="B495" t="s">
        <v>1231</v>
      </c>
      <c r="C495" s="4" t="s">
        <v>2354</v>
      </c>
      <c r="D495" t="s">
        <v>132</v>
      </c>
      <c r="E495" s="2">
        <v>44197</v>
      </c>
      <c r="F495">
        <v>10</v>
      </c>
      <c r="G495" s="2">
        <f t="shared" si="7"/>
        <v>47851</v>
      </c>
    </row>
    <row r="496" spans="1:7" hidden="1" x14ac:dyDescent="0.55000000000000004">
      <c r="A496" t="s">
        <v>1232</v>
      </c>
      <c r="B496" t="s">
        <v>1233</v>
      </c>
      <c r="C496" s="4" t="s">
        <v>2378</v>
      </c>
      <c r="D496" t="s">
        <v>132</v>
      </c>
      <c r="E496" s="2">
        <v>44197</v>
      </c>
      <c r="F496">
        <v>10</v>
      </c>
      <c r="G496" s="2">
        <f t="shared" si="7"/>
        <v>47851</v>
      </c>
    </row>
    <row r="497" spans="1:7" hidden="1" x14ac:dyDescent="0.55000000000000004">
      <c r="A497" t="s">
        <v>1235</v>
      </c>
      <c r="B497" t="s">
        <v>1236</v>
      </c>
      <c r="C497" s="4" t="s">
        <v>2364</v>
      </c>
      <c r="D497" t="s">
        <v>132</v>
      </c>
      <c r="E497" s="2">
        <v>44197</v>
      </c>
      <c r="F497">
        <v>10</v>
      </c>
      <c r="G497" s="2">
        <f t="shared" si="7"/>
        <v>47851</v>
      </c>
    </row>
    <row r="498" spans="1:7" hidden="1" x14ac:dyDescent="0.55000000000000004">
      <c r="A498" t="s">
        <v>1237</v>
      </c>
      <c r="B498" t="s">
        <v>1238</v>
      </c>
      <c r="C498" s="4" t="s">
        <v>2369</v>
      </c>
      <c r="D498" t="s">
        <v>132</v>
      </c>
      <c r="E498" s="2">
        <v>44197</v>
      </c>
      <c r="F498">
        <v>10</v>
      </c>
      <c r="G498" s="2">
        <f t="shared" si="7"/>
        <v>47851</v>
      </c>
    </row>
    <row r="499" spans="1:7" hidden="1" x14ac:dyDescent="0.55000000000000004">
      <c r="A499" t="s">
        <v>1240</v>
      </c>
      <c r="B499" t="s">
        <v>1241</v>
      </c>
      <c r="C499" s="4" t="s">
        <v>2391</v>
      </c>
      <c r="D499" t="s">
        <v>132</v>
      </c>
      <c r="E499" s="2">
        <v>44197</v>
      </c>
      <c r="F499">
        <v>10</v>
      </c>
      <c r="G499" s="2">
        <f t="shared" si="7"/>
        <v>47851</v>
      </c>
    </row>
    <row r="500" spans="1:7" hidden="1" x14ac:dyDescent="0.55000000000000004">
      <c r="A500" t="s">
        <v>1242</v>
      </c>
      <c r="B500" t="s">
        <v>1243</v>
      </c>
      <c r="C500" s="4" t="s">
        <v>2396</v>
      </c>
      <c r="D500" t="s">
        <v>132</v>
      </c>
      <c r="E500" s="2">
        <v>44197</v>
      </c>
      <c r="F500">
        <v>10</v>
      </c>
      <c r="G500" s="2">
        <f t="shared" si="7"/>
        <v>47851</v>
      </c>
    </row>
    <row r="501" spans="1:7" hidden="1" x14ac:dyDescent="0.55000000000000004">
      <c r="A501" t="s">
        <v>1245</v>
      </c>
      <c r="B501" t="s">
        <v>1246</v>
      </c>
      <c r="C501" s="4" t="s">
        <v>2401</v>
      </c>
      <c r="D501" t="s">
        <v>132</v>
      </c>
      <c r="E501" s="2">
        <v>44197</v>
      </c>
      <c r="F501">
        <v>10</v>
      </c>
      <c r="G501" s="2">
        <f t="shared" si="7"/>
        <v>47851</v>
      </c>
    </row>
    <row r="502" spans="1:7" hidden="1" x14ac:dyDescent="0.55000000000000004">
      <c r="A502" t="s">
        <v>1247</v>
      </c>
      <c r="B502" t="s">
        <v>1248</v>
      </c>
      <c r="C502" s="4" t="s">
        <v>2406</v>
      </c>
      <c r="D502" t="s">
        <v>132</v>
      </c>
      <c r="E502" s="2">
        <v>44197</v>
      </c>
      <c r="F502">
        <v>10</v>
      </c>
      <c r="G502" s="2">
        <f t="shared" si="7"/>
        <v>47851</v>
      </c>
    </row>
    <row r="503" spans="1:7" hidden="1" x14ac:dyDescent="0.55000000000000004">
      <c r="A503" t="s">
        <v>1250</v>
      </c>
      <c r="B503" t="s">
        <v>1251</v>
      </c>
      <c r="C503" s="4" t="s">
        <v>2411</v>
      </c>
      <c r="D503" t="s">
        <v>132</v>
      </c>
      <c r="E503" s="2">
        <v>44197</v>
      </c>
      <c r="F503">
        <v>10</v>
      </c>
      <c r="G503" s="2">
        <f t="shared" si="7"/>
        <v>47851</v>
      </c>
    </row>
    <row r="504" spans="1:7" hidden="1" x14ac:dyDescent="0.55000000000000004">
      <c r="A504" t="s">
        <v>1252</v>
      </c>
      <c r="B504" t="s">
        <v>1253</v>
      </c>
      <c r="C504" s="4" t="s">
        <v>2354</v>
      </c>
      <c r="D504" t="s">
        <v>132</v>
      </c>
      <c r="E504" s="2">
        <v>44197</v>
      </c>
      <c r="F504">
        <v>10</v>
      </c>
      <c r="G504" s="2">
        <f t="shared" si="7"/>
        <v>47851</v>
      </c>
    </row>
    <row r="505" spans="1:7" hidden="1" x14ac:dyDescent="0.55000000000000004">
      <c r="A505" t="s">
        <v>1254</v>
      </c>
      <c r="B505" t="s">
        <v>1255</v>
      </c>
      <c r="C505" s="4" t="s">
        <v>2359</v>
      </c>
      <c r="D505" t="s">
        <v>132</v>
      </c>
      <c r="E505" s="2">
        <v>44197</v>
      </c>
      <c r="F505">
        <v>10</v>
      </c>
      <c r="G505" s="2">
        <f t="shared" si="7"/>
        <v>47851</v>
      </c>
    </row>
    <row r="506" spans="1:7" hidden="1" x14ac:dyDescent="0.55000000000000004">
      <c r="A506" t="s">
        <v>1256</v>
      </c>
      <c r="B506" t="s">
        <v>1257</v>
      </c>
      <c r="C506" s="4" t="s">
        <v>2364</v>
      </c>
      <c r="D506" t="s">
        <v>132</v>
      </c>
      <c r="E506" s="2">
        <v>44197</v>
      </c>
      <c r="F506">
        <v>10</v>
      </c>
      <c r="G506" s="2">
        <f t="shared" si="7"/>
        <v>47851</v>
      </c>
    </row>
    <row r="507" spans="1:7" hidden="1" x14ac:dyDescent="0.55000000000000004">
      <c r="A507" t="s">
        <v>1259</v>
      </c>
      <c r="B507" t="s">
        <v>1260</v>
      </c>
      <c r="C507" s="4" t="s">
        <v>2369</v>
      </c>
      <c r="D507" t="s">
        <v>132</v>
      </c>
      <c r="E507" s="2">
        <v>44197</v>
      </c>
      <c r="F507">
        <v>10</v>
      </c>
      <c r="G507" s="2">
        <f t="shared" si="7"/>
        <v>47851</v>
      </c>
    </row>
    <row r="508" spans="1:7" hidden="1" x14ac:dyDescent="0.55000000000000004">
      <c r="A508" t="s">
        <v>1261</v>
      </c>
      <c r="B508" t="s">
        <v>1262</v>
      </c>
      <c r="C508" s="4" t="s">
        <v>2364</v>
      </c>
      <c r="D508" t="s">
        <v>132</v>
      </c>
      <c r="E508" s="2">
        <v>44197</v>
      </c>
      <c r="F508">
        <v>10</v>
      </c>
      <c r="G508" s="2">
        <f t="shared" si="7"/>
        <v>47851</v>
      </c>
    </row>
    <row r="509" spans="1:7" hidden="1" x14ac:dyDescent="0.55000000000000004">
      <c r="A509" t="s">
        <v>1264</v>
      </c>
      <c r="B509" t="s">
        <v>1265</v>
      </c>
      <c r="C509" s="4" t="s">
        <v>2369</v>
      </c>
      <c r="D509" t="s">
        <v>132</v>
      </c>
      <c r="E509" s="2">
        <v>44197</v>
      </c>
      <c r="F509">
        <v>10</v>
      </c>
      <c r="G509" s="2">
        <f t="shared" si="7"/>
        <v>47851</v>
      </c>
    </row>
    <row r="510" spans="1:7" hidden="1" x14ac:dyDescent="0.55000000000000004">
      <c r="A510" t="s">
        <v>1266</v>
      </c>
      <c r="B510" t="s">
        <v>1267</v>
      </c>
      <c r="C510" s="4" t="s">
        <v>2391</v>
      </c>
      <c r="D510" t="s">
        <v>132</v>
      </c>
      <c r="E510" s="2">
        <v>44197</v>
      </c>
      <c r="F510">
        <v>10</v>
      </c>
      <c r="G510" s="2">
        <f t="shared" si="7"/>
        <v>47851</v>
      </c>
    </row>
    <row r="511" spans="1:7" hidden="1" x14ac:dyDescent="0.55000000000000004">
      <c r="A511" t="s">
        <v>1269</v>
      </c>
      <c r="B511" t="s">
        <v>1270</v>
      </c>
      <c r="C511" s="4" t="s">
        <v>2396</v>
      </c>
      <c r="D511" t="s">
        <v>132</v>
      </c>
      <c r="E511" s="2">
        <v>44197</v>
      </c>
      <c r="F511">
        <v>10</v>
      </c>
      <c r="G511" s="2">
        <f t="shared" si="7"/>
        <v>47851</v>
      </c>
    </row>
    <row r="512" spans="1:7" hidden="1" x14ac:dyDescent="0.55000000000000004">
      <c r="A512" t="s">
        <v>1271</v>
      </c>
      <c r="B512" t="s">
        <v>1272</v>
      </c>
      <c r="C512" s="4" t="s">
        <v>2401</v>
      </c>
      <c r="D512" t="s">
        <v>132</v>
      </c>
      <c r="E512" s="2">
        <v>44197</v>
      </c>
      <c r="F512">
        <v>10</v>
      </c>
      <c r="G512" s="2">
        <f t="shared" si="7"/>
        <v>47851</v>
      </c>
    </row>
    <row r="513" spans="1:7" hidden="1" x14ac:dyDescent="0.55000000000000004">
      <c r="A513" t="s">
        <v>1274</v>
      </c>
      <c r="B513" t="s">
        <v>1275</v>
      </c>
      <c r="C513" s="4" t="s">
        <v>2452</v>
      </c>
      <c r="D513" t="s">
        <v>132</v>
      </c>
      <c r="E513" s="2">
        <v>44197</v>
      </c>
      <c r="F513">
        <v>10</v>
      </c>
      <c r="G513" s="2">
        <f t="shared" si="7"/>
        <v>47851</v>
      </c>
    </row>
    <row r="514" spans="1:7" hidden="1" x14ac:dyDescent="0.55000000000000004">
      <c r="A514" t="s">
        <v>1276</v>
      </c>
      <c r="B514" t="s">
        <v>1277</v>
      </c>
      <c r="C514" s="4" t="s">
        <v>2411</v>
      </c>
      <c r="D514" t="s">
        <v>132</v>
      </c>
      <c r="E514" s="2">
        <v>44197</v>
      </c>
      <c r="F514">
        <v>10</v>
      </c>
      <c r="G514" s="2">
        <f t="shared" si="7"/>
        <v>47851</v>
      </c>
    </row>
    <row r="515" spans="1:7" hidden="1" x14ac:dyDescent="0.55000000000000004">
      <c r="A515" t="s">
        <v>1279</v>
      </c>
      <c r="B515" t="s">
        <v>1280</v>
      </c>
      <c r="C515" s="4" t="s">
        <v>2391</v>
      </c>
      <c r="D515" t="s">
        <v>132</v>
      </c>
      <c r="E515" s="2">
        <v>44197</v>
      </c>
      <c r="F515">
        <v>10</v>
      </c>
      <c r="G515" s="2">
        <f t="shared" ref="G515:G578" si="8">E515+DATE(F515,1,1)</f>
        <v>47851</v>
      </c>
    </row>
    <row r="516" spans="1:7" hidden="1" x14ac:dyDescent="0.55000000000000004">
      <c r="A516" t="s">
        <v>1281</v>
      </c>
      <c r="B516" t="s">
        <v>1282</v>
      </c>
      <c r="C516" s="4" t="s">
        <v>2396</v>
      </c>
      <c r="D516" t="s">
        <v>132</v>
      </c>
      <c r="E516" s="2">
        <v>44197</v>
      </c>
      <c r="F516">
        <v>10</v>
      </c>
      <c r="G516" s="2">
        <f t="shared" si="8"/>
        <v>47851</v>
      </c>
    </row>
    <row r="517" spans="1:7" hidden="1" x14ac:dyDescent="0.55000000000000004">
      <c r="A517" t="s">
        <v>1284</v>
      </c>
      <c r="B517" t="s">
        <v>1285</v>
      </c>
      <c r="C517" s="4" t="s">
        <v>2401</v>
      </c>
      <c r="D517" t="s">
        <v>132</v>
      </c>
      <c r="E517" s="2">
        <v>44197</v>
      </c>
      <c r="F517">
        <v>10</v>
      </c>
      <c r="G517" s="2">
        <f t="shared" si="8"/>
        <v>47851</v>
      </c>
    </row>
    <row r="518" spans="1:7" hidden="1" x14ac:dyDescent="0.55000000000000004">
      <c r="A518" t="s">
        <v>1286</v>
      </c>
      <c r="B518" t="s">
        <v>1287</v>
      </c>
      <c r="C518" s="4" t="s">
        <v>2406</v>
      </c>
      <c r="D518" t="s">
        <v>132</v>
      </c>
      <c r="E518" s="2">
        <v>44197</v>
      </c>
      <c r="F518">
        <v>10</v>
      </c>
      <c r="G518" s="2">
        <f t="shared" si="8"/>
        <v>47851</v>
      </c>
    </row>
    <row r="519" spans="1:7" hidden="1" x14ac:dyDescent="0.55000000000000004">
      <c r="A519" t="s">
        <v>1289</v>
      </c>
      <c r="B519" t="s">
        <v>1290</v>
      </c>
      <c r="C519" s="4" t="s">
        <v>2411</v>
      </c>
      <c r="D519" t="s">
        <v>132</v>
      </c>
      <c r="E519" s="2">
        <v>44197</v>
      </c>
      <c r="F519">
        <v>10</v>
      </c>
      <c r="G519" s="2">
        <f t="shared" si="8"/>
        <v>47851</v>
      </c>
    </row>
    <row r="520" spans="1:7" hidden="1" x14ac:dyDescent="0.55000000000000004">
      <c r="A520" t="s">
        <v>1291</v>
      </c>
      <c r="B520" t="s">
        <v>1292</v>
      </c>
      <c r="C520" s="4" t="s">
        <v>2481</v>
      </c>
      <c r="D520" t="s">
        <v>132</v>
      </c>
      <c r="E520" s="2">
        <v>44197</v>
      </c>
      <c r="F520">
        <v>10</v>
      </c>
      <c r="G520" s="2">
        <f t="shared" si="8"/>
        <v>47851</v>
      </c>
    </row>
    <row r="521" spans="1:7" hidden="1" x14ac:dyDescent="0.55000000000000004">
      <c r="A521" t="s">
        <v>1294</v>
      </c>
      <c r="B521" t="s">
        <v>1295</v>
      </c>
      <c r="C521" s="4" t="s">
        <v>2486</v>
      </c>
      <c r="D521" t="s">
        <v>132</v>
      </c>
      <c r="E521" s="2">
        <v>44197</v>
      </c>
      <c r="F521">
        <v>10</v>
      </c>
      <c r="G521" s="2">
        <f t="shared" si="8"/>
        <v>47851</v>
      </c>
    </row>
    <row r="522" spans="1:7" hidden="1" x14ac:dyDescent="0.55000000000000004">
      <c r="A522" t="s">
        <v>1296</v>
      </c>
      <c r="B522" t="s">
        <v>1297</v>
      </c>
      <c r="C522" s="4" t="s">
        <v>2491</v>
      </c>
      <c r="D522" t="s">
        <v>132</v>
      </c>
      <c r="E522" s="2">
        <v>44197</v>
      </c>
      <c r="F522">
        <v>10</v>
      </c>
      <c r="G522" s="2">
        <f t="shared" si="8"/>
        <v>47851</v>
      </c>
    </row>
    <row r="523" spans="1:7" hidden="1" x14ac:dyDescent="0.55000000000000004">
      <c r="A523" t="s">
        <v>1299</v>
      </c>
      <c r="B523" t="s">
        <v>1300</v>
      </c>
      <c r="C523" s="4" t="s">
        <v>2496</v>
      </c>
      <c r="D523" t="s">
        <v>132</v>
      </c>
      <c r="E523" s="2">
        <v>44197</v>
      </c>
      <c r="F523">
        <v>10</v>
      </c>
      <c r="G523" s="2">
        <f t="shared" si="8"/>
        <v>47851</v>
      </c>
    </row>
    <row r="524" spans="1:7" hidden="1" x14ac:dyDescent="0.55000000000000004">
      <c r="A524" t="s">
        <v>1301</v>
      </c>
      <c r="B524" t="s">
        <v>1302</v>
      </c>
      <c r="C524" s="4" t="s">
        <v>2501</v>
      </c>
      <c r="D524" t="s">
        <v>132</v>
      </c>
      <c r="E524" s="2">
        <v>44197</v>
      </c>
      <c r="F524">
        <v>10</v>
      </c>
      <c r="G524" s="2">
        <f t="shared" si="8"/>
        <v>47851</v>
      </c>
    </row>
    <row r="525" spans="1:7" hidden="1" x14ac:dyDescent="0.55000000000000004">
      <c r="A525" t="s">
        <v>1304</v>
      </c>
      <c r="B525" t="s">
        <v>1305</v>
      </c>
      <c r="C525" s="4" t="s">
        <v>2491</v>
      </c>
      <c r="D525" t="s">
        <v>132</v>
      </c>
      <c r="E525" s="2">
        <v>44197</v>
      </c>
      <c r="F525">
        <v>10</v>
      </c>
      <c r="G525" s="2">
        <f t="shared" si="8"/>
        <v>47851</v>
      </c>
    </row>
    <row r="526" spans="1:7" hidden="1" x14ac:dyDescent="0.55000000000000004">
      <c r="A526" t="s">
        <v>1306</v>
      </c>
      <c r="B526" t="s">
        <v>1307</v>
      </c>
      <c r="C526" s="4" t="s">
        <v>2510</v>
      </c>
      <c r="D526" t="s">
        <v>132</v>
      </c>
      <c r="E526" s="2">
        <v>44197</v>
      </c>
      <c r="F526">
        <v>10</v>
      </c>
      <c r="G526" s="2">
        <f t="shared" si="8"/>
        <v>47851</v>
      </c>
    </row>
    <row r="527" spans="1:7" hidden="1" x14ac:dyDescent="0.55000000000000004">
      <c r="A527" t="s">
        <v>1309</v>
      </c>
      <c r="B527" t="s">
        <v>1310</v>
      </c>
      <c r="C527" s="4" t="s">
        <v>2515</v>
      </c>
      <c r="D527" t="s">
        <v>132</v>
      </c>
      <c r="E527" s="2">
        <v>44197</v>
      </c>
      <c r="F527">
        <v>10</v>
      </c>
      <c r="G527" s="2">
        <f t="shared" si="8"/>
        <v>47851</v>
      </c>
    </row>
    <row r="528" spans="1:7" hidden="1" x14ac:dyDescent="0.55000000000000004">
      <c r="A528" t="s">
        <v>1311</v>
      </c>
      <c r="B528" t="s">
        <v>1312</v>
      </c>
      <c r="C528" s="4" t="s">
        <v>2510</v>
      </c>
      <c r="D528" t="s">
        <v>132</v>
      </c>
      <c r="E528" s="2">
        <v>44197</v>
      </c>
      <c r="F528">
        <v>10</v>
      </c>
      <c r="G528" s="2">
        <f t="shared" si="8"/>
        <v>47851</v>
      </c>
    </row>
    <row r="529" spans="1:7" hidden="1" x14ac:dyDescent="0.55000000000000004">
      <c r="A529" t="s">
        <v>1314</v>
      </c>
      <c r="B529" t="s">
        <v>1315</v>
      </c>
      <c r="C529" s="4" t="s">
        <v>2515</v>
      </c>
      <c r="D529" t="s">
        <v>132</v>
      </c>
      <c r="E529" s="2">
        <v>44197</v>
      </c>
      <c r="F529">
        <v>10</v>
      </c>
      <c r="G529" s="2">
        <f t="shared" si="8"/>
        <v>47851</v>
      </c>
    </row>
    <row r="530" spans="1:7" hidden="1" x14ac:dyDescent="0.55000000000000004">
      <c r="A530" t="s">
        <v>1316</v>
      </c>
      <c r="B530" t="s">
        <v>1317</v>
      </c>
      <c r="C530" s="4" t="s">
        <v>2528</v>
      </c>
      <c r="D530" t="s">
        <v>132</v>
      </c>
      <c r="E530" s="2">
        <v>44197</v>
      </c>
      <c r="F530">
        <v>10</v>
      </c>
      <c r="G530" s="2">
        <f t="shared" si="8"/>
        <v>47851</v>
      </c>
    </row>
    <row r="531" spans="1:7" hidden="1" x14ac:dyDescent="0.55000000000000004">
      <c r="A531" t="s">
        <v>1319</v>
      </c>
      <c r="B531" t="s">
        <v>1320</v>
      </c>
      <c r="C531" s="4" t="s">
        <v>2533</v>
      </c>
      <c r="D531" t="s">
        <v>132</v>
      </c>
      <c r="E531" s="2">
        <v>44197</v>
      </c>
      <c r="F531">
        <v>10</v>
      </c>
      <c r="G531" s="2">
        <f t="shared" si="8"/>
        <v>47851</v>
      </c>
    </row>
    <row r="532" spans="1:7" hidden="1" x14ac:dyDescent="0.55000000000000004">
      <c r="A532" t="s">
        <v>1321</v>
      </c>
      <c r="B532" t="s">
        <v>1322</v>
      </c>
      <c r="C532" s="4" t="s">
        <v>2538</v>
      </c>
      <c r="D532" t="s">
        <v>132</v>
      </c>
      <c r="E532" s="2">
        <v>44197</v>
      </c>
      <c r="F532">
        <v>10</v>
      </c>
      <c r="G532" s="2">
        <f t="shared" si="8"/>
        <v>47851</v>
      </c>
    </row>
    <row r="533" spans="1:7" hidden="1" x14ac:dyDescent="0.55000000000000004">
      <c r="A533" t="s">
        <v>1324</v>
      </c>
      <c r="B533" t="s">
        <v>1325</v>
      </c>
      <c r="C533" s="4" t="s">
        <v>2543</v>
      </c>
      <c r="D533" t="s">
        <v>132</v>
      </c>
      <c r="E533" s="2">
        <v>44197</v>
      </c>
      <c r="F533">
        <v>10</v>
      </c>
      <c r="G533" s="2">
        <f t="shared" si="8"/>
        <v>47851</v>
      </c>
    </row>
    <row r="534" spans="1:7" hidden="1" x14ac:dyDescent="0.55000000000000004">
      <c r="A534" t="s">
        <v>1326</v>
      </c>
      <c r="B534" t="s">
        <v>1327</v>
      </c>
      <c r="C534" s="4" t="s">
        <v>2548</v>
      </c>
      <c r="D534" t="s">
        <v>132</v>
      </c>
      <c r="E534" s="2">
        <v>44197</v>
      </c>
      <c r="F534">
        <v>10</v>
      </c>
      <c r="G534" s="2">
        <f t="shared" si="8"/>
        <v>47851</v>
      </c>
    </row>
    <row r="535" spans="1:7" hidden="1" x14ac:dyDescent="0.55000000000000004">
      <c r="A535" t="s">
        <v>1328</v>
      </c>
      <c r="B535" t="s">
        <v>1329</v>
      </c>
      <c r="C535" s="4" t="s">
        <v>2528</v>
      </c>
      <c r="D535" t="s">
        <v>132</v>
      </c>
      <c r="E535" s="2">
        <v>44197</v>
      </c>
      <c r="F535">
        <v>10</v>
      </c>
      <c r="G535" s="2">
        <f t="shared" si="8"/>
        <v>47851</v>
      </c>
    </row>
    <row r="536" spans="1:7" hidden="1" x14ac:dyDescent="0.55000000000000004">
      <c r="A536" t="s">
        <v>1330</v>
      </c>
      <c r="B536" t="s">
        <v>1331</v>
      </c>
      <c r="C536" s="4" t="s">
        <v>2533</v>
      </c>
      <c r="D536" t="s">
        <v>132</v>
      </c>
      <c r="E536" s="2">
        <v>44197</v>
      </c>
      <c r="F536">
        <v>10</v>
      </c>
      <c r="G536" s="2">
        <f t="shared" si="8"/>
        <v>47851</v>
      </c>
    </row>
    <row r="537" spans="1:7" hidden="1" x14ac:dyDescent="0.55000000000000004">
      <c r="A537" t="s">
        <v>1333</v>
      </c>
      <c r="B537" t="s">
        <v>1334</v>
      </c>
      <c r="C537" s="4" t="s">
        <v>2538</v>
      </c>
      <c r="D537" t="s">
        <v>132</v>
      </c>
      <c r="E537" s="2">
        <v>44197</v>
      </c>
      <c r="F537">
        <v>10</v>
      </c>
      <c r="G537" s="2">
        <f t="shared" si="8"/>
        <v>47851</v>
      </c>
    </row>
    <row r="538" spans="1:7" hidden="1" x14ac:dyDescent="0.55000000000000004">
      <c r="A538" t="s">
        <v>1335</v>
      </c>
      <c r="B538" t="s">
        <v>1336</v>
      </c>
      <c r="C538" s="4" t="s">
        <v>2543</v>
      </c>
      <c r="D538" t="s">
        <v>132</v>
      </c>
      <c r="E538" s="2">
        <v>44197</v>
      </c>
      <c r="F538">
        <v>10</v>
      </c>
      <c r="G538" s="2">
        <f t="shared" si="8"/>
        <v>47851</v>
      </c>
    </row>
    <row r="539" spans="1:7" hidden="1" x14ac:dyDescent="0.55000000000000004">
      <c r="A539" t="s">
        <v>1338</v>
      </c>
      <c r="B539" t="s">
        <v>1339</v>
      </c>
      <c r="C539" s="4" t="s">
        <v>2548</v>
      </c>
      <c r="D539" t="s">
        <v>132</v>
      </c>
      <c r="E539" s="2">
        <v>44197</v>
      </c>
      <c r="F539">
        <v>10</v>
      </c>
      <c r="G539" s="2">
        <f t="shared" si="8"/>
        <v>47851</v>
      </c>
    </row>
    <row r="540" spans="1:7" hidden="1" x14ac:dyDescent="0.55000000000000004">
      <c r="A540" t="s">
        <v>1340</v>
      </c>
      <c r="B540" t="s">
        <v>1341</v>
      </c>
      <c r="C540" s="4" t="s">
        <v>2533</v>
      </c>
      <c r="D540" t="s">
        <v>132</v>
      </c>
      <c r="E540" s="2">
        <v>44197</v>
      </c>
      <c r="F540">
        <v>10</v>
      </c>
      <c r="G540" s="2">
        <f t="shared" si="8"/>
        <v>47851</v>
      </c>
    </row>
    <row r="541" spans="1:7" hidden="1" x14ac:dyDescent="0.55000000000000004">
      <c r="A541" t="s">
        <v>1342</v>
      </c>
      <c r="B541" t="s">
        <v>1343</v>
      </c>
      <c r="C541" s="4" t="s">
        <v>2538</v>
      </c>
      <c r="D541" t="s">
        <v>132</v>
      </c>
      <c r="E541" s="2">
        <v>44197</v>
      </c>
      <c r="F541">
        <v>10</v>
      </c>
      <c r="G541" s="2">
        <f t="shared" si="8"/>
        <v>47851</v>
      </c>
    </row>
    <row r="542" spans="1:7" hidden="1" x14ac:dyDescent="0.55000000000000004">
      <c r="A542" t="s">
        <v>1344</v>
      </c>
      <c r="B542" t="s">
        <v>1345</v>
      </c>
      <c r="C542" s="4" t="s">
        <v>2581</v>
      </c>
      <c r="D542" t="s">
        <v>132</v>
      </c>
      <c r="E542" s="2">
        <v>44197</v>
      </c>
      <c r="F542">
        <v>10</v>
      </c>
      <c r="G542" s="2">
        <f t="shared" si="8"/>
        <v>47851</v>
      </c>
    </row>
    <row r="543" spans="1:7" hidden="1" x14ac:dyDescent="0.55000000000000004">
      <c r="A543" t="s">
        <v>1347</v>
      </c>
      <c r="B543" t="s">
        <v>1348</v>
      </c>
      <c r="C543" s="4" t="s">
        <v>2548</v>
      </c>
      <c r="D543" t="s">
        <v>132</v>
      </c>
      <c r="E543" s="2">
        <v>44197</v>
      </c>
      <c r="F543">
        <v>10</v>
      </c>
      <c r="G543" s="2">
        <f t="shared" si="8"/>
        <v>47851</v>
      </c>
    </row>
    <row r="544" spans="1:7" hidden="1" x14ac:dyDescent="0.55000000000000004">
      <c r="A544" t="s">
        <v>1349</v>
      </c>
      <c r="B544" t="s">
        <v>1350</v>
      </c>
      <c r="C544" s="4" t="s">
        <v>2590</v>
      </c>
      <c r="D544" t="s">
        <v>132</v>
      </c>
      <c r="E544" s="2">
        <v>44197</v>
      </c>
      <c r="F544">
        <v>10</v>
      </c>
      <c r="G544" s="2">
        <f t="shared" si="8"/>
        <v>47851</v>
      </c>
    </row>
    <row r="545" spans="1:7" hidden="1" x14ac:dyDescent="0.55000000000000004">
      <c r="A545" t="s">
        <v>1352</v>
      </c>
      <c r="B545" t="s">
        <v>1353</v>
      </c>
      <c r="C545" s="4" t="s">
        <v>2595</v>
      </c>
      <c r="D545" t="s">
        <v>132</v>
      </c>
      <c r="E545" s="2">
        <v>44197</v>
      </c>
      <c r="F545">
        <v>10</v>
      </c>
      <c r="G545" s="2">
        <f t="shared" si="8"/>
        <v>47851</v>
      </c>
    </row>
    <row r="546" spans="1:7" hidden="1" x14ac:dyDescent="0.55000000000000004">
      <c r="A546" t="s">
        <v>1354</v>
      </c>
      <c r="B546" t="s">
        <v>1355</v>
      </c>
      <c r="C546" s="4" t="s">
        <v>2600</v>
      </c>
      <c r="D546" t="s">
        <v>132</v>
      </c>
      <c r="E546" s="2">
        <v>44197</v>
      </c>
      <c r="F546">
        <v>10</v>
      </c>
      <c r="G546" s="2">
        <f t="shared" si="8"/>
        <v>47851</v>
      </c>
    </row>
    <row r="547" spans="1:7" hidden="1" x14ac:dyDescent="0.55000000000000004">
      <c r="A547" t="s">
        <v>1356</v>
      </c>
      <c r="B547" t="s">
        <v>1357</v>
      </c>
      <c r="C547" s="4" t="s">
        <v>2605</v>
      </c>
      <c r="D547" t="s">
        <v>132</v>
      </c>
      <c r="E547" s="2">
        <v>44197</v>
      </c>
      <c r="F547">
        <v>10</v>
      </c>
      <c r="G547" s="2">
        <f t="shared" si="8"/>
        <v>47851</v>
      </c>
    </row>
    <row r="548" spans="1:7" hidden="1" x14ac:dyDescent="0.55000000000000004">
      <c r="A548" t="s">
        <v>1358</v>
      </c>
      <c r="B548" t="s">
        <v>1359</v>
      </c>
      <c r="C548" s="4" t="s">
        <v>2590</v>
      </c>
      <c r="D548" t="s">
        <v>132</v>
      </c>
      <c r="E548" s="2">
        <v>44197</v>
      </c>
      <c r="F548">
        <v>10</v>
      </c>
      <c r="G548" s="2">
        <f t="shared" si="8"/>
        <v>47851</v>
      </c>
    </row>
    <row r="549" spans="1:7" hidden="1" x14ac:dyDescent="0.55000000000000004">
      <c r="A549" t="s">
        <v>1361</v>
      </c>
      <c r="B549" t="s">
        <v>1362</v>
      </c>
      <c r="C549" s="4" t="s">
        <v>2595</v>
      </c>
      <c r="D549" t="s">
        <v>132</v>
      </c>
      <c r="E549" s="2">
        <v>44197</v>
      </c>
      <c r="F549">
        <v>10</v>
      </c>
      <c r="G549" s="2">
        <f t="shared" si="8"/>
        <v>47851</v>
      </c>
    </row>
    <row r="550" spans="1:7" hidden="1" x14ac:dyDescent="0.55000000000000004">
      <c r="A550" t="s">
        <v>1363</v>
      </c>
      <c r="B550" t="s">
        <v>1364</v>
      </c>
      <c r="C550" s="4" t="s">
        <v>2600</v>
      </c>
      <c r="D550" t="s">
        <v>132</v>
      </c>
      <c r="E550" s="2">
        <v>44197</v>
      </c>
      <c r="F550">
        <v>10</v>
      </c>
      <c r="G550" s="2">
        <f t="shared" si="8"/>
        <v>47851</v>
      </c>
    </row>
    <row r="551" spans="1:7" hidden="1" x14ac:dyDescent="0.55000000000000004">
      <c r="A551" t="s">
        <v>1366</v>
      </c>
      <c r="B551" t="s">
        <v>1367</v>
      </c>
      <c r="C551" s="4" t="s">
        <v>2605</v>
      </c>
      <c r="D551" t="s">
        <v>132</v>
      </c>
      <c r="E551" s="2">
        <v>44197</v>
      </c>
      <c r="F551">
        <v>10</v>
      </c>
      <c r="G551" s="2">
        <f t="shared" si="8"/>
        <v>47851</v>
      </c>
    </row>
    <row r="552" spans="1:7" hidden="1" x14ac:dyDescent="0.55000000000000004">
      <c r="A552" t="s">
        <v>1368</v>
      </c>
      <c r="B552" t="s">
        <v>1369</v>
      </c>
      <c r="C552" s="4" t="s">
        <v>2590</v>
      </c>
      <c r="D552" t="s">
        <v>132</v>
      </c>
      <c r="E552" s="2">
        <v>44197</v>
      </c>
      <c r="F552">
        <v>10</v>
      </c>
      <c r="G552" s="2">
        <f t="shared" si="8"/>
        <v>47851</v>
      </c>
    </row>
    <row r="553" spans="1:7" hidden="1" x14ac:dyDescent="0.55000000000000004">
      <c r="A553" t="s">
        <v>1370</v>
      </c>
      <c r="B553" t="s">
        <v>1371</v>
      </c>
      <c r="C553" s="4" t="s">
        <v>2595</v>
      </c>
      <c r="D553" t="s">
        <v>132</v>
      </c>
      <c r="E553" s="2">
        <v>44197</v>
      </c>
      <c r="F553">
        <v>10</v>
      </c>
      <c r="G553" s="2">
        <f t="shared" si="8"/>
        <v>47851</v>
      </c>
    </row>
    <row r="554" spans="1:7" hidden="1" x14ac:dyDescent="0.55000000000000004">
      <c r="A554" t="s">
        <v>1372</v>
      </c>
      <c r="B554" t="s">
        <v>1373</v>
      </c>
      <c r="C554" s="4" t="s">
        <v>2600</v>
      </c>
      <c r="D554" t="s">
        <v>132</v>
      </c>
      <c r="E554" s="2">
        <v>44197</v>
      </c>
      <c r="F554">
        <v>10</v>
      </c>
      <c r="G554" s="2">
        <f t="shared" si="8"/>
        <v>47851</v>
      </c>
    </row>
    <row r="555" spans="1:7" hidden="1" x14ac:dyDescent="0.55000000000000004">
      <c r="A555" t="s">
        <v>1375</v>
      </c>
      <c r="B555" t="s">
        <v>1376</v>
      </c>
      <c r="C555" s="4" t="s">
        <v>2605</v>
      </c>
      <c r="D555" t="s">
        <v>132</v>
      </c>
      <c r="E555" s="2">
        <v>44197</v>
      </c>
      <c r="F555">
        <v>10</v>
      </c>
      <c r="G555" s="2">
        <f t="shared" si="8"/>
        <v>47851</v>
      </c>
    </row>
    <row r="556" spans="1:7" hidden="1" x14ac:dyDescent="0.55000000000000004">
      <c r="A556" t="s">
        <v>1377</v>
      </c>
      <c r="B556" t="s">
        <v>1378</v>
      </c>
      <c r="C556" s="4" t="s">
        <v>2642</v>
      </c>
      <c r="D556" t="s">
        <v>132</v>
      </c>
      <c r="E556" s="2">
        <v>44197</v>
      </c>
      <c r="F556">
        <v>10</v>
      </c>
      <c r="G556" s="2">
        <f t="shared" si="8"/>
        <v>47851</v>
      </c>
    </row>
    <row r="557" spans="1:7" hidden="1" x14ac:dyDescent="0.55000000000000004">
      <c r="A557" t="s">
        <v>1380</v>
      </c>
      <c r="B557" t="s">
        <v>1381</v>
      </c>
      <c r="C557" s="4" t="s">
        <v>2647</v>
      </c>
      <c r="D557" t="s">
        <v>132</v>
      </c>
      <c r="E557" s="2">
        <v>44197</v>
      </c>
      <c r="F557">
        <v>10</v>
      </c>
      <c r="G557" s="2">
        <f t="shared" si="8"/>
        <v>47851</v>
      </c>
    </row>
    <row r="558" spans="1:7" hidden="1" x14ac:dyDescent="0.55000000000000004">
      <c r="A558" t="s">
        <v>1382</v>
      </c>
      <c r="B558" t="s">
        <v>1383</v>
      </c>
      <c r="C558" s="4" t="s">
        <v>2642</v>
      </c>
      <c r="D558" t="s">
        <v>132</v>
      </c>
      <c r="E558" s="2">
        <v>44197</v>
      </c>
      <c r="F558">
        <v>10</v>
      </c>
      <c r="G558" s="2">
        <f t="shared" si="8"/>
        <v>47851</v>
      </c>
    </row>
    <row r="559" spans="1:7" hidden="1" x14ac:dyDescent="0.55000000000000004">
      <c r="A559" t="s">
        <v>1385</v>
      </c>
      <c r="B559" t="s">
        <v>1386</v>
      </c>
      <c r="C559" s="4" t="s">
        <v>2647</v>
      </c>
      <c r="D559" t="s">
        <v>132</v>
      </c>
      <c r="E559" s="2">
        <v>44197</v>
      </c>
      <c r="F559">
        <v>10</v>
      </c>
      <c r="G559" s="2">
        <f t="shared" si="8"/>
        <v>47851</v>
      </c>
    </row>
    <row r="560" spans="1:7" hidden="1" x14ac:dyDescent="0.55000000000000004">
      <c r="A560" t="s">
        <v>1387</v>
      </c>
      <c r="B560" t="s">
        <v>1388</v>
      </c>
      <c r="C560" s="4" t="s">
        <v>2642</v>
      </c>
      <c r="D560" t="s">
        <v>132</v>
      </c>
      <c r="E560" s="2">
        <v>44197</v>
      </c>
      <c r="F560">
        <v>10</v>
      </c>
      <c r="G560" s="2">
        <f t="shared" si="8"/>
        <v>47851</v>
      </c>
    </row>
    <row r="561" spans="1:7" hidden="1" x14ac:dyDescent="0.55000000000000004">
      <c r="A561" t="s">
        <v>1390</v>
      </c>
      <c r="B561" t="s">
        <v>1391</v>
      </c>
      <c r="C561" s="4" t="s">
        <v>2647</v>
      </c>
      <c r="D561" t="s">
        <v>132</v>
      </c>
      <c r="E561" s="2">
        <v>44197</v>
      </c>
      <c r="F561">
        <v>10</v>
      </c>
      <c r="G561" s="2">
        <f t="shared" si="8"/>
        <v>47851</v>
      </c>
    </row>
    <row r="562" spans="1:7" hidden="1" x14ac:dyDescent="0.55000000000000004">
      <c r="A562" t="s">
        <v>1392</v>
      </c>
      <c r="B562" t="s">
        <v>1393</v>
      </c>
      <c r="C562" s="4" t="s">
        <v>2668</v>
      </c>
      <c r="D562" t="s">
        <v>132</v>
      </c>
      <c r="E562" s="2">
        <v>44197</v>
      </c>
      <c r="F562">
        <v>10</v>
      </c>
      <c r="G562" s="2">
        <f t="shared" si="8"/>
        <v>47851</v>
      </c>
    </row>
    <row r="563" spans="1:7" hidden="1" x14ac:dyDescent="0.55000000000000004">
      <c r="A563" t="s">
        <v>1395</v>
      </c>
      <c r="B563" t="s">
        <v>1396</v>
      </c>
      <c r="C563" s="4" t="s">
        <v>2673</v>
      </c>
      <c r="D563" t="s">
        <v>132</v>
      </c>
      <c r="E563" s="2">
        <v>44197</v>
      </c>
      <c r="F563">
        <v>10</v>
      </c>
      <c r="G563" s="2">
        <f t="shared" si="8"/>
        <v>47851</v>
      </c>
    </row>
    <row r="564" spans="1:7" hidden="1" x14ac:dyDescent="0.55000000000000004">
      <c r="A564" t="s">
        <v>1397</v>
      </c>
      <c r="B564" t="s">
        <v>1398</v>
      </c>
      <c r="C564" s="4" t="s">
        <v>2668</v>
      </c>
      <c r="D564" t="s">
        <v>132</v>
      </c>
      <c r="E564" s="2">
        <v>44197</v>
      </c>
      <c r="F564">
        <v>10</v>
      </c>
      <c r="G564" s="2">
        <f t="shared" si="8"/>
        <v>47851</v>
      </c>
    </row>
    <row r="565" spans="1:7" hidden="1" x14ac:dyDescent="0.55000000000000004">
      <c r="A565" t="s">
        <v>1400</v>
      </c>
      <c r="B565" t="s">
        <v>1401</v>
      </c>
      <c r="C565" s="4" t="s">
        <v>2673</v>
      </c>
      <c r="D565" t="s">
        <v>132</v>
      </c>
      <c r="E565" s="2">
        <v>44197</v>
      </c>
      <c r="F565">
        <v>10</v>
      </c>
      <c r="G565" s="2">
        <f t="shared" si="8"/>
        <v>47851</v>
      </c>
    </row>
    <row r="566" spans="1:7" hidden="1" x14ac:dyDescent="0.55000000000000004">
      <c r="A566" t="s">
        <v>1402</v>
      </c>
      <c r="B566" t="s">
        <v>1403</v>
      </c>
      <c r="C566" s="4" t="s">
        <v>2668</v>
      </c>
      <c r="D566" t="s">
        <v>132</v>
      </c>
      <c r="E566" s="2">
        <v>44197</v>
      </c>
      <c r="F566">
        <v>10</v>
      </c>
      <c r="G566" s="2">
        <f t="shared" si="8"/>
        <v>47851</v>
      </c>
    </row>
    <row r="567" spans="1:7" hidden="1" x14ac:dyDescent="0.55000000000000004">
      <c r="A567" t="s">
        <v>1404</v>
      </c>
      <c r="B567" t="s">
        <v>1405</v>
      </c>
      <c r="C567" s="4" t="s">
        <v>2673</v>
      </c>
      <c r="D567" t="s">
        <v>132</v>
      </c>
      <c r="E567" s="2">
        <v>44197</v>
      </c>
      <c r="F567">
        <v>10</v>
      </c>
      <c r="G567" s="2">
        <f t="shared" si="8"/>
        <v>47851</v>
      </c>
    </row>
    <row r="568" spans="1:7" hidden="1" x14ac:dyDescent="0.55000000000000004">
      <c r="A568" t="s">
        <v>1406</v>
      </c>
      <c r="B568" t="s">
        <v>1407</v>
      </c>
      <c r="C568" s="4" t="s">
        <v>2694</v>
      </c>
      <c r="D568" t="s">
        <v>132</v>
      </c>
      <c r="E568" s="2">
        <v>44197</v>
      </c>
      <c r="F568">
        <v>10</v>
      </c>
      <c r="G568" s="2">
        <f t="shared" si="8"/>
        <v>47851</v>
      </c>
    </row>
    <row r="569" spans="1:7" hidden="1" x14ac:dyDescent="0.55000000000000004">
      <c r="A569" t="s">
        <v>1409</v>
      </c>
      <c r="B569" t="s">
        <v>1410</v>
      </c>
      <c r="C569" s="4" t="s">
        <v>2694</v>
      </c>
      <c r="D569" t="s">
        <v>132</v>
      </c>
      <c r="E569" s="2">
        <v>44197</v>
      </c>
      <c r="F569">
        <v>10</v>
      </c>
      <c r="G569" s="2">
        <f t="shared" si="8"/>
        <v>47851</v>
      </c>
    </row>
    <row r="570" spans="1:7" hidden="1" x14ac:dyDescent="0.55000000000000004">
      <c r="A570" t="s">
        <v>1411</v>
      </c>
      <c r="B570" t="s">
        <v>1412</v>
      </c>
      <c r="C570" s="4" t="s">
        <v>2694</v>
      </c>
      <c r="D570" t="s">
        <v>132</v>
      </c>
      <c r="E570" s="2">
        <v>44197</v>
      </c>
      <c r="F570">
        <v>10</v>
      </c>
      <c r="G570" s="2">
        <f t="shared" si="8"/>
        <v>47851</v>
      </c>
    </row>
    <row r="571" spans="1:7" hidden="1" x14ac:dyDescent="0.55000000000000004">
      <c r="A571" t="s">
        <v>1414</v>
      </c>
      <c r="B571" t="s">
        <v>1415</v>
      </c>
      <c r="C571" s="4" t="s">
        <v>2694</v>
      </c>
      <c r="D571" t="s">
        <v>132</v>
      </c>
      <c r="E571" s="2">
        <v>44197</v>
      </c>
      <c r="F571">
        <v>10</v>
      </c>
      <c r="G571" s="2">
        <f t="shared" si="8"/>
        <v>47851</v>
      </c>
    </row>
    <row r="572" spans="1:7" hidden="1" x14ac:dyDescent="0.55000000000000004">
      <c r="A572" t="s">
        <v>1416</v>
      </c>
      <c r="B572" t="s">
        <v>1417</v>
      </c>
      <c r="C572" s="4" t="s">
        <v>2710</v>
      </c>
      <c r="D572" t="s">
        <v>132</v>
      </c>
      <c r="E572" s="2">
        <v>44197</v>
      </c>
      <c r="F572">
        <v>10</v>
      </c>
      <c r="G572" s="2">
        <f t="shared" si="8"/>
        <v>47851</v>
      </c>
    </row>
    <row r="573" spans="1:7" hidden="1" x14ac:dyDescent="0.55000000000000004">
      <c r="A573" t="s">
        <v>1418</v>
      </c>
      <c r="B573" t="s">
        <v>1419</v>
      </c>
      <c r="C573" s="4" t="s">
        <v>2694</v>
      </c>
      <c r="D573" t="s">
        <v>132</v>
      </c>
      <c r="E573" s="2">
        <v>44197</v>
      </c>
      <c r="F573">
        <v>10</v>
      </c>
      <c r="G573" s="2">
        <f t="shared" si="8"/>
        <v>47851</v>
      </c>
    </row>
    <row r="574" spans="1:7" hidden="1" x14ac:dyDescent="0.55000000000000004">
      <c r="A574" t="s">
        <v>1420</v>
      </c>
      <c r="B574" t="s">
        <v>1421</v>
      </c>
      <c r="C574" s="4" t="s">
        <v>2694</v>
      </c>
      <c r="D574" t="s">
        <v>132</v>
      </c>
      <c r="E574" s="2">
        <v>44197</v>
      </c>
      <c r="F574">
        <v>10</v>
      </c>
      <c r="G574" s="2">
        <f t="shared" si="8"/>
        <v>47851</v>
      </c>
    </row>
    <row r="575" spans="1:7" hidden="1" x14ac:dyDescent="0.55000000000000004">
      <c r="A575" t="s">
        <v>1423</v>
      </c>
      <c r="B575" t="s">
        <v>1424</v>
      </c>
      <c r="C575" s="4" t="s">
        <v>2694</v>
      </c>
      <c r="D575" t="s">
        <v>132</v>
      </c>
      <c r="E575" s="2">
        <v>44197</v>
      </c>
      <c r="F575">
        <v>10</v>
      </c>
      <c r="G575" s="2">
        <f t="shared" si="8"/>
        <v>47851</v>
      </c>
    </row>
    <row r="576" spans="1:7" hidden="1" x14ac:dyDescent="0.55000000000000004">
      <c r="A576" t="s">
        <v>1425</v>
      </c>
      <c r="B576" t="s">
        <v>1426</v>
      </c>
      <c r="C576" s="4" t="s">
        <v>2727</v>
      </c>
      <c r="D576" t="s">
        <v>132</v>
      </c>
      <c r="E576" s="2">
        <v>44197</v>
      </c>
      <c r="F576">
        <v>10</v>
      </c>
      <c r="G576" s="2">
        <f t="shared" si="8"/>
        <v>47851</v>
      </c>
    </row>
    <row r="577" spans="1:7" hidden="1" x14ac:dyDescent="0.55000000000000004">
      <c r="A577" t="s">
        <v>1428</v>
      </c>
      <c r="B577" t="s">
        <v>1429</v>
      </c>
      <c r="C577" s="4" t="s">
        <v>2732</v>
      </c>
      <c r="D577" t="s">
        <v>132</v>
      </c>
      <c r="E577" s="2">
        <v>44197</v>
      </c>
      <c r="F577">
        <v>10</v>
      </c>
      <c r="G577" s="2">
        <f t="shared" si="8"/>
        <v>47851</v>
      </c>
    </row>
    <row r="578" spans="1:7" hidden="1" x14ac:dyDescent="0.55000000000000004">
      <c r="A578" t="s">
        <v>1430</v>
      </c>
      <c r="B578" t="s">
        <v>1431</v>
      </c>
      <c r="C578" s="4" t="s">
        <v>2694</v>
      </c>
      <c r="D578" t="s">
        <v>132</v>
      </c>
      <c r="E578" s="2">
        <v>44197</v>
      </c>
      <c r="F578">
        <v>10</v>
      </c>
      <c r="G578" s="2">
        <f t="shared" si="8"/>
        <v>47851</v>
      </c>
    </row>
    <row r="579" spans="1:7" hidden="1" x14ac:dyDescent="0.55000000000000004">
      <c r="A579" t="s">
        <v>1433</v>
      </c>
      <c r="B579" t="s">
        <v>1434</v>
      </c>
      <c r="C579" s="4" t="s">
        <v>2694</v>
      </c>
      <c r="D579" t="s">
        <v>132</v>
      </c>
      <c r="E579" s="2">
        <v>44197</v>
      </c>
      <c r="F579">
        <v>10</v>
      </c>
      <c r="G579" s="2">
        <f t="shared" ref="G579:G642" si="9">E579+DATE(F579,1,1)</f>
        <v>47851</v>
      </c>
    </row>
    <row r="580" spans="1:7" hidden="1" x14ac:dyDescent="0.55000000000000004">
      <c r="A580" t="s">
        <v>1435</v>
      </c>
      <c r="B580" t="s">
        <v>1436</v>
      </c>
      <c r="C580" s="4" t="s">
        <v>2694</v>
      </c>
      <c r="D580" t="s">
        <v>132</v>
      </c>
      <c r="E580" s="2">
        <v>44197</v>
      </c>
      <c r="F580">
        <v>10</v>
      </c>
      <c r="G580" s="2">
        <f t="shared" si="9"/>
        <v>47851</v>
      </c>
    </row>
    <row r="581" spans="1:7" hidden="1" x14ac:dyDescent="0.55000000000000004">
      <c r="A581" t="s">
        <v>1437</v>
      </c>
      <c r="B581" t="s">
        <v>1438</v>
      </c>
      <c r="C581" s="4" t="s">
        <v>2694</v>
      </c>
      <c r="D581" t="s">
        <v>132</v>
      </c>
      <c r="E581" s="2">
        <v>44197</v>
      </c>
      <c r="F581">
        <v>10</v>
      </c>
      <c r="G581" s="2">
        <f t="shared" si="9"/>
        <v>47851</v>
      </c>
    </row>
    <row r="582" spans="1:7" hidden="1" x14ac:dyDescent="0.55000000000000004">
      <c r="A582" t="s">
        <v>1439</v>
      </c>
      <c r="B582" t="s">
        <v>1440</v>
      </c>
      <c r="C582" s="4" t="s">
        <v>2727</v>
      </c>
      <c r="D582" t="s">
        <v>132</v>
      </c>
      <c r="E582" s="2">
        <v>44197</v>
      </c>
      <c r="F582">
        <v>10</v>
      </c>
      <c r="G582" s="2">
        <f t="shared" si="9"/>
        <v>47851</v>
      </c>
    </row>
    <row r="583" spans="1:7" hidden="1" x14ac:dyDescent="0.55000000000000004">
      <c r="A583" t="s">
        <v>1442</v>
      </c>
      <c r="B583" t="s">
        <v>1443</v>
      </c>
      <c r="C583" s="4" t="s">
        <v>2732</v>
      </c>
      <c r="D583" t="s">
        <v>132</v>
      </c>
      <c r="E583" s="2">
        <v>44197</v>
      </c>
      <c r="F583">
        <v>10</v>
      </c>
      <c r="G583" s="2">
        <f t="shared" si="9"/>
        <v>47851</v>
      </c>
    </row>
    <row r="584" spans="1:7" hidden="1" x14ac:dyDescent="0.55000000000000004">
      <c r="A584" t="s">
        <v>1444</v>
      </c>
      <c r="B584" t="s">
        <v>1445</v>
      </c>
      <c r="C584" s="4" t="s">
        <v>2760</v>
      </c>
      <c r="D584" t="s">
        <v>132</v>
      </c>
      <c r="E584" s="2">
        <v>44197</v>
      </c>
      <c r="F584">
        <v>10</v>
      </c>
      <c r="G584" s="2">
        <f t="shared" si="9"/>
        <v>47851</v>
      </c>
    </row>
    <row r="585" spans="1:7" hidden="1" x14ac:dyDescent="0.55000000000000004">
      <c r="A585" t="s">
        <v>1446</v>
      </c>
      <c r="B585" t="s">
        <v>1447</v>
      </c>
      <c r="C585" s="4" t="s">
        <v>2765</v>
      </c>
      <c r="D585" t="s">
        <v>132</v>
      </c>
      <c r="E585" s="2">
        <v>44197</v>
      </c>
      <c r="F585">
        <v>10</v>
      </c>
      <c r="G585" s="2">
        <f t="shared" si="9"/>
        <v>47851</v>
      </c>
    </row>
    <row r="586" spans="1:7" hidden="1" x14ac:dyDescent="0.55000000000000004">
      <c r="A586" t="s">
        <v>1448</v>
      </c>
      <c r="B586" t="s">
        <v>1449</v>
      </c>
      <c r="C586" s="4" t="s">
        <v>2770</v>
      </c>
      <c r="D586" t="s">
        <v>132</v>
      </c>
      <c r="E586" s="2">
        <v>44197</v>
      </c>
      <c r="F586">
        <v>10</v>
      </c>
      <c r="G586" s="2">
        <f t="shared" si="9"/>
        <v>47851</v>
      </c>
    </row>
    <row r="587" spans="1:7" hidden="1" x14ac:dyDescent="0.55000000000000004">
      <c r="A587" t="s">
        <v>1451</v>
      </c>
      <c r="B587" t="s">
        <v>1452</v>
      </c>
      <c r="C587" s="4" t="s">
        <v>2732</v>
      </c>
      <c r="D587" t="s">
        <v>132</v>
      </c>
      <c r="E587" s="2">
        <v>44197</v>
      </c>
      <c r="F587">
        <v>10</v>
      </c>
      <c r="G587" s="2">
        <f t="shared" si="9"/>
        <v>47851</v>
      </c>
    </row>
    <row r="588" spans="1:7" hidden="1" x14ac:dyDescent="0.55000000000000004">
      <c r="A588" t="s">
        <v>1453</v>
      </c>
      <c r="B588" t="s">
        <v>1454</v>
      </c>
      <c r="C588" s="4" t="s">
        <v>2760</v>
      </c>
      <c r="D588" t="s">
        <v>132</v>
      </c>
      <c r="E588" s="2">
        <v>44197</v>
      </c>
      <c r="F588">
        <v>10</v>
      </c>
      <c r="G588" s="2">
        <f t="shared" si="9"/>
        <v>47851</v>
      </c>
    </row>
    <row r="589" spans="1:7" hidden="1" x14ac:dyDescent="0.55000000000000004">
      <c r="A589" t="s">
        <v>1456</v>
      </c>
      <c r="B589" t="s">
        <v>1457</v>
      </c>
      <c r="C589" s="4" t="s">
        <v>2765</v>
      </c>
      <c r="D589" t="s">
        <v>132</v>
      </c>
      <c r="E589" s="2">
        <v>44197</v>
      </c>
      <c r="F589">
        <v>10</v>
      </c>
      <c r="G589" s="2">
        <f t="shared" si="9"/>
        <v>47851</v>
      </c>
    </row>
    <row r="590" spans="1:7" hidden="1" x14ac:dyDescent="0.55000000000000004">
      <c r="A590" t="s">
        <v>1458</v>
      </c>
      <c r="B590" t="s">
        <v>1459</v>
      </c>
      <c r="C590" s="4" t="s">
        <v>2760</v>
      </c>
      <c r="D590" t="s">
        <v>132</v>
      </c>
      <c r="E590" s="2">
        <v>44197</v>
      </c>
      <c r="F590">
        <v>10</v>
      </c>
      <c r="G590" s="2">
        <f t="shared" si="9"/>
        <v>47851</v>
      </c>
    </row>
    <row r="591" spans="1:7" hidden="1" x14ac:dyDescent="0.55000000000000004">
      <c r="A591" t="s">
        <v>1461</v>
      </c>
      <c r="B591" t="s">
        <v>1462</v>
      </c>
      <c r="C591" s="4" t="s">
        <v>2765</v>
      </c>
      <c r="D591" t="s">
        <v>132</v>
      </c>
      <c r="E591" s="2">
        <v>44197</v>
      </c>
      <c r="F591">
        <v>10</v>
      </c>
      <c r="G591" s="2">
        <f t="shared" si="9"/>
        <v>47851</v>
      </c>
    </row>
    <row r="592" spans="1:7" hidden="1" x14ac:dyDescent="0.55000000000000004">
      <c r="A592" t="s">
        <v>1463</v>
      </c>
      <c r="B592" t="s">
        <v>1464</v>
      </c>
      <c r="C592" s="4" t="s">
        <v>2795</v>
      </c>
      <c r="D592" t="s">
        <v>132</v>
      </c>
      <c r="E592" s="2">
        <v>44197</v>
      </c>
      <c r="F592">
        <v>10</v>
      </c>
      <c r="G592" s="2">
        <f t="shared" si="9"/>
        <v>47851</v>
      </c>
    </row>
    <row r="593" spans="1:7" hidden="1" x14ac:dyDescent="0.55000000000000004">
      <c r="A593" t="s">
        <v>1465</v>
      </c>
      <c r="B593" t="s">
        <v>1466</v>
      </c>
      <c r="C593" s="4" t="s">
        <v>2800</v>
      </c>
      <c r="D593" t="s">
        <v>132</v>
      </c>
      <c r="E593" s="2">
        <v>44197</v>
      </c>
      <c r="F593">
        <v>10</v>
      </c>
      <c r="G593" s="2">
        <f t="shared" si="9"/>
        <v>47851</v>
      </c>
    </row>
    <row r="594" spans="1:7" hidden="1" x14ac:dyDescent="0.55000000000000004">
      <c r="A594" t="s">
        <v>1467</v>
      </c>
      <c r="B594" t="s">
        <v>1468</v>
      </c>
      <c r="C594" s="4" t="s">
        <v>2727</v>
      </c>
      <c r="D594" t="s">
        <v>132</v>
      </c>
      <c r="E594" s="2">
        <v>44197</v>
      </c>
      <c r="F594">
        <v>10</v>
      </c>
      <c r="G594" s="2">
        <f t="shared" si="9"/>
        <v>47851</v>
      </c>
    </row>
    <row r="595" spans="1:7" hidden="1" x14ac:dyDescent="0.55000000000000004">
      <c r="A595" t="s">
        <v>1470</v>
      </c>
      <c r="B595" t="s">
        <v>1471</v>
      </c>
      <c r="C595" s="4" t="s">
        <v>2809</v>
      </c>
      <c r="D595" t="s">
        <v>132</v>
      </c>
      <c r="E595" s="2">
        <v>44197</v>
      </c>
      <c r="F595">
        <v>10</v>
      </c>
      <c r="G595" s="2">
        <f t="shared" si="9"/>
        <v>47851</v>
      </c>
    </row>
    <row r="596" spans="1:7" hidden="1" x14ac:dyDescent="0.55000000000000004">
      <c r="A596" t="s">
        <v>1472</v>
      </c>
      <c r="B596" t="s">
        <v>1473</v>
      </c>
      <c r="C596" s="4" t="s">
        <v>2795</v>
      </c>
      <c r="D596" t="s">
        <v>132</v>
      </c>
      <c r="E596" s="2">
        <v>44197</v>
      </c>
      <c r="F596">
        <v>10</v>
      </c>
      <c r="G596" s="2">
        <f t="shared" si="9"/>
        <v>47851</v>
      </c>
    </row>
    <row r="597" spans="1:7" hidden="1" x14ac:dyDescent="0.55000000000000004">
      <c r="A597" t="s">
        <v>1474</v>
      </c>
      <c r="B597" t="s">
        <v>1475</v>
      </c>
      <c r="C597" s="4" t="s">
        <v>2800</v>
      </c>
      <c r="D597" t="s">
        <v>132</v>
      </c>
      <c r="E597" s="2">
        <v>44197</v>
      </c>
      <c r="F597">
        <v>10</v>
      </c>
      <c r="G597" s="2">
        <f t="shared" si="9"/>
        <v>47851</v>
      </c>
    </row>
    <row r="598" spans="1:7" hidden="1" x14ac:dyDescent="0.55000000000000004">
      <c r="A598" t="s">
        <v>1476</v>
      </c>
      <c r="B598" t="s">
        <v>1477</v>
      </c>
      <c r="C598" s="4" t="s">
        <v>2795</v>
      </c>
      <c r="D598" t="s">
        <v>132</v>
      </c>
      <c r="E598" s="2">
        <v>44197</v>
      </c>
      <c r="F598">
        <v>10</v>
      </c>
      <c r="G598" s="2">
        <f t="shared" si="9"/>
        <v>47851</v>
      </c>
    </row>
    <row r="599" spans="1:7" hidden="1" x14ac:dyDescent="0.55000000000000004">
      <c r="A599" t="s">
        <v>1479</v>
      </c>
      <c r="B599" t="s">
        <v>1480</v>
      </c>
      <c r="C599" s="4" t="s">
        <v>2800</v>
      </c>
      <c r="D599" t="s">
        <v>132</v>
      </c>
      <c r="E599" s="2">
        <v>44197</v>
      </c>
      <c r="F599">
        <v>10</v>
      </c>
      <c r="G599" s="2">
        <f t="shared" si="9"/>
        <v>47851</v>
      </c>
    </row>
    <row r="600" spans="1:7" hidden="1" x14ac:dyDescent="0.55000000000000004">
      <c r="A600" t="s">
        <v>1481</v>
      </c>
      <c r="B600" t="s">
        <v>1482</v>
      </c>
      <c r="C600" s="4" t="s">
        <v>2727</v>
      </c>
      <c r="D600" t="s">
        <v>132</v>
      </c>
      <c r="E600" s="2">
        <v>44197</v>
      </c>
      <c r="F600">
        <v>10</v>
      </c>
      <c r="G600" s="2">
        <f t="shared" si="9"/>
        <v>47851</v>
      </c>
    </row>
    <row r="601" spans="1:7" hidden="1" x14ac:dyDescent="0.55000000000000004">
      <c r="A601" t="s">
        <v>1484</v>
      </c>
      <c r="B601" t="s">
        <v>1485</v>
      </c>
      <c r="C601" s="4" t="s">
        <v>2809</v>
      </c>
      <c r="D601" t="s">
        <v>132</v>
      </c>
      <c r="E601" s="2">
        <v>44197</v>
      </c>
      <c r="F601">
        <v>10</v>
      </c>
      <c r="G601" s="2">
        <f t="shared" si="9"/>
        <v>47851</v>
      </c>
    </row>
    <row r="602" spans="1:7" hidden="1" x14ac:dyDescent="0.55000000000000004">
      <c r="A602" t="s">
        <v>1486</v>
      </c>
      <c r="B602" t="s">
        <v>1487</v>
      </c>
      <c r="C602" s="4" t="s">
        <v>2838</v>
      </c>
      <c r="D602" t="s">
        <v>132</v>
      </c>
      <c r="E602" s="2">
        <v>44197</v>
      </c>
      <c r="F602">
        <v>10</v>
      </c>
      <c r="G602" s="2">
        <f t="shared" si="9"/>
        <v>47851</v>
      </c>
    </row>
    <row r="603" spans="1:7" hidden="1" x14ac:dyDescent="0.55000000000000004">
      <c r="A603" t="s">
        <v>1489</v>
      </c>
      <c r="B603" t="s">
        <v>1490</v>
      </c>
      <c r="C603" s="4" t="s">
        <v>2843</v>
      </c>
      <c r="D603" t="s">
        <v>132</v>
      </c>
      <c r="E603" s="2">
        <v>44197</v>
      </c>
      <c r="F603">
        <v>10</v>
      </c>
      <c r="G603" s="2">
        <f t="shared" si="9"/>
        <v>47851</v>
      </c>
    </row>
    <row r="604" spans="1:7" hidden="1" x14ac:dyDescent="0.55000000000000004">
      <c r="A604" t="s">
        <v>1491</v>
      </c>
      <c r="B604" t="s">
        <v>1492</v>
      </c>
      <c r="C604" s="4" t="s">
        <v>2727</v>
      </c>
      <c r="D604" t="s">
        <v>132</v>
      </c>
      <c r="E604" s="2">
        <v>44197</v>
      </c>
      <c r="F604">
        <v>10</v>
      </c>
      <c r="G604" s="2">
        <f t="shared" si="9"/>
        <v>47851</v>
      </c>
    </row>
    <row r="605" spans="1:7" hidden="1" x14ac:dyDescent="0.55000000000000004">
      <c r="A605" t="s">
        <v>1493</v>
      </c>
      <c r="B605" t="s">
        <v>1494</v>
      </c>
      <c r="C605" s="4" t="s">
        <v>2809</v>
      </c>
      <c r="D605" t="s">
        <v>132</v>
      </c>
      <c r="E605" s="2">
        <v>44197</v>
      </c>
      <c r="F605">
        <v>10</v>
      </c>
      <c r="G605" s="2">
        <f t="shared" si="9"/>
        <v>47851</v>
      </c>
    </row>
    <row r="606" spans="1:7" hidden="1" x14ac:dyDescent="0.55000000000000004">
      <c r="A606" t="s">
        <v>1495</v>
      </c>
      <c r="B606" t="s">
        <v>1496</v>
      </c>
      <c r="C606" s="4" t="s">
        <v>2838</v>
      </c>
      <c r="D606" t="s">
        <v>132</v>
      </c>
      <c r="E606" s="2">
        <v>44197</v>
      </c>
      <c r="F606">
        <v>10</v>
      </c>
      <c r="G606" s="2">
        <f t="shared" si="9"/>
        <v>47851</v>
      </c>
    </row>
    <row r="607" spans="1:7" hidden="1" x14ac:dyDescent="0.55000000000000004">
      <c r="A607" t="s">
        <v>1498</v>
      </c>
      <c r="B607" t="s">
        <v>1499</v>
      </c>
      <c r="C607" s="4" t="s">
        <v>2843</v>
      </c>
      <c r="D607" t="s">
        <v>132</v>
      </c>
      <c r="E607" s="2">
        <v>44197</v>
      </c>
      <c r="F607">
        <v>10</v>
      </c>
      <c r="G607" s="2">
        <f t="shared" si="9"/>
        <v>47851</v>
      </c>
    </row>
    <row r="608" spans="1:7" hidden="1" x14ac:dyDescent="0.55000000000000004">
      <c r="A608" t="s">
        <v>1500</v>
      </c>
      <c r="B608" t="s">
        <v>1501</v>
      </c>
      <c r="C608" s="4" t="s">
        <v>2838</v>
      </c>
      <c r="D608" t="s">
        <v>132</v>
      </c>
      <c r="E608" s="2">
        <v>44197</v>
      </c>
      <c r="F608">
        <v>10</v>
      </c>
      <c r="G608" s="2">
        <f t="shared" si="9"/>
        <v>47851</v>
      </c>
    </row>
    <row r="609" spans="1:7" hidden="1" x14ac:dyDescent="0.55000000000000004">
      <c r="A609" t="s">
        <v>1502</v>
      </c>
      <c r="B609" t="s">
        <v>1503</v>
      </c>
      <c r="C609" s="4" t="s">
        <v>2843</v>
      </c>
      <c r="D609" t="s">
        <v>132</v>
      </c>
      <c r="E609" s="2">
        <v>44197</v>
      </c>
      <c r="F609">
        <v>10</v>
      </c>
      <c r="G609" s="2">
        <f t="shared" si="9"/>
        <v>47851</v>
      </c>
    </row>
    <row r="610" spans="1:7" hidden="1" x14ac:dyDescent="0.55000000000000004">
      <c r="A610" t="s">
        <v>1504</v>
      </c>
      <c r="B610" t="s">
        <v>1505</v>
      </c>
      <c r="C610" s="4" t="s">
        <v>2694</v>
      </c>
      <c r="D610" t="s">
        <v>132</v>
      </c>
      <c r="E610" s="2">
        <v>44197</v>
      </c>
      <c r="F610">
        <v>10</v>
      </c>
      <c r="G610" s="2">
        <f t="shared" si="9"/>
        <v>47851</v>
      </c>
    </row>
    <row r="611" spans="1:7" hidden="1" x14ac:dyDescent="0.55000000000000004">
      <c r="A611" t="s">
        <v>1507</v>
      </c>
      <c r="B611" t="s">
        <v>1508</v>
      </c>
      <c r="C611" s="4" t="s">
        <v>2694</v>
      </c>
      <c r="D611" t="s">
        <v>132</v>
      </c>
      <c r="E611" s="2">
        <v>44197</v>
      </c>
      <c r="F611">
        <v>10</v>
      </c>
      <c r="G611" s="2">
        <f t="shared" si="9"/>
        <v>47851</v>
      </c>
    </row>
    <row r="612" spans="1:7" hidden="1" x14ac:dyDescent="0.55000000000000004">
      <c r="A612" t="s">
        <v>1509</v>
      </c>
      <c r="B612" t="s">
        <v>1510</v>
      </c>
      <c r="C612" s="4" t="s">
        <v>2800</v>
      </c>
      <c r="D612" t="s">
        <v>132</v>
      </c>
      <c r="E612" s="2">
        <v>44197</v>
      </c>
      <c r="F612">
        <v>10</v>
      </c>
      <c r="G612" s="2">
        <f t="shared" si="9"/>
        <v>47851</v>
      </c>
    </row>
    <row r="613" spans="1:7" hidden="1" x14ac:dyDescent="0.55000000000000004">
      <c r="A613" t="s">
        <v>1512</v>
      </c>
      <c r="B613" t="s">
        <v>1513</v>
      </c>
      <c r="C613" s="4" t="s">
        <v>2884</v>
      </c>
      <c r="D613" t="s">
        <v>132</v>
      </c>
      <c r="E613" s="2">
        <v>44197</v>
      </c>
      <c r="F613">
        <v>10</v>
      </c>
      <c r="G613" s="2">
        <f t="shared" si="9"/>
        <v>47851</v>
      </c>
    </row>
    <row r="614" spans="1:7" hidden="1" x14ac:dyDescent="0.55000000000000004">
      <c r="A614" t="s">
        <v>1514</v>
      </c>
      <c r="B614" t="s">
        <v>1515</v>
      </c>
      <c r="C614" s="4" t="s">
        <v>2889</v>
      </c>
      <c r="D614" t="s">
        <v>132</v>
      </c>
      <c r="E614" s="2">
        <v>44197</v>
      </c>
      <c r="F614">
        <v>10</v>
      </c>
      <c r="G614" s="2">
        <f t="shared" si="9"/>
        <v>47851</v>
      </c>
    </row>
    <row r="615" spans="1:7" hidden="1" x14ac:dyDescent="0.55000000000000004">
      <c r="A615" t="s">
        <v>1517</v>
      </c>
      <c r="B615" t="s">
        <v>1518</v>
      </c>
      <c r="C615" s="4" t="s">
        <v>2894</v>
      </c>
      <c r="D615" t="s">
        <v>132</v>
      </c>
      <c r="E615" s="2">
        <v>44197</v>
      </c>
      <c r="F615">
        <v>10</v>
      </c>
      <c r="G615" s="2">
        <f t="shared" si="9"/>
        <v>47851</v>
      </c>
    </row>
    <row r="616" spans="1:7" hidden="1" x14ac:dyDescent="0.55000000000000004">
      <c r="A616" t="s">
        <v>1519</v>
      </c>
      <c r="B616" t="s">
        <v>1520</v>
      </c>
      <c r="C616" s="4" t="s">
        <v>2884</v>
      </c>
      <c r="D616" t="s">
        <v>132</v>
      </c>
      <c r="E616" s="2">
        <v>44197</v>
      </c>
      <c r="F616">
        <v>10</v>
      </c>
      <c r="G616" s="2">
        <f t="shared" si="9"/>
        <v>47851</v>
      </c>
    </row>
    <row r="617" spans="1:7" hidden="1" x14ac:dyDescent="0.55000000000000004">
      <c r="A617" t="s">
        <v>1521</v>
      </c>
      <c r="B617" t="s">
        <v>1522</v>
      </c>
      <c r="C617" s="4" t="s">
        <v>2903</v>
      </c>
      <c r="D617" t="s">
        <v>132</v>
      </c>
      <c r="E617" s="2">
        <v>44197</v>
      </c>
      <c r="F617">
        <v>10</v>
      </c>
      <c r="G617" s="2">
        <f t="shared" si="9"/>
        <v>47851</v>
      </c>
    </row>
    <row r="618" spans="1:7" hidden="1" x14ac:dyDescent="0.55000000000000004">
      <c r="A618" t="s">
        <v>1523</v>
      </c>
      <c r="B618" t="s">
        <v>1524</v>
      </c>
      <c r="C618" s="4" t="s">
        <v>2894</v>
      </c>
      <c r="D618" t="s">
        <v>132</v>
      </c>
      <c r="E618" s="2">
        <v>44197</v>
      </c>
      <c r="F618">
        <v>10</v>
      </c>
      <c r="G618" s="2">
        <f t="shared" si="9"/>
        <v>47851</v>
      </c>
    </row>
    <row r="619" spans="1:7" hidden="1" x14ac:dyDescent="0.55000000000000004">
      <c r="A619" t="s">
        <v>1526</v>
      </c>
      <c r="B619" t="s">
        <v>1527</v>
      </c>
      <c r="C619" s="4" t="s">
        <v>2889</v>
      </c>
      <c r="D619" t="s">
        <v>132</v>
      </c>
      <c r="E619" s="2">
        <v>44197</v>
      </c>
      <c r="F619">
        <v>10</v>
      </c>
      <c r="G619" s="2">
        <f t="shared" si="9"/>
        <v>47851</v>
      </c>
    </row>
    <row r="620" spans="1:7" hidden="1" x14ac:dyDescent="0.55000000000000004">
      <c r="A620" t="s">
        <v>1528</v>
      </c>
      <c r="B620" t="s">
        <v>1529</v>
      </c>
      <c r="C620" s="4" t="s">
        <v>2894</v>
      </c>
      <c r="D620" t="s">
        <v>132</v>
      </c>
      <c r="E620" s="2">
        <v>44197</v>
      </c>
      <c r="F620">
        <v>10</v>
      </c>
      <c r="G620" s="2">
        <f t="shared" si="9"/>
        <v>47851</v>
      </c>
    </row>
    <row r="621" spans="1:7" hidden="1" x14ac:dyDescent="0.55000000000000004">
      <c r="A621" t="s">
        <v>1530</v>
      </c>
      <c r="B621" t="s">
        <v>1531</v>
      </c>
      <c r="C621" s="4" t="s">
        <v>2920</v>
      </c>
      <c r="D621" t="s">
        <v>132</v>
      </c>
      <c r="E621" s="2">
        <v>44197</v>
      </c>
      <c r="F621">
        <v>10</v>
      </c>
      <c r="G621" s="2">
        <f t="shared" si="9"/>
        <v>47851</v>
      </c>
    </row>
    <row r="622" spans="1:7" hidden="1" x14ac:dyDescent="0.55000000000000004">
      <c r="A622" t="s">
        <v>1532</v>
      </c>
      <c r="B622" t="s">
        <v>1533</v>
      </c>
      <c r="C622" s="4" t="s">
        <v>2920</v>
      </c>
      <c r="D622" t="s">
        <v>132</v>
      </c>
      <c r="E622" s="2">
        <v>44197</v>
      </c>
      <c r="F622">
        <v>10</v>
      </c>
      <c r="G622" s="2">
        <f t="shared" si="9"/>
        <v>47851</v>
      </c>
    </row>
    <row r="623" spans="1:7" hidden="1" x14ac:dyDescent="0.55000000000000004">
      <c r="A623" t="s">
        <v>1535</v>
      </c>
      <c r="B623" t="s">
        <v>1536</v>
      </c>
      <c r="C623" s="4" t="s">
        <v>2920</v>
      </c>
      <c r="D623" t="s">
        <v>132</v>
      </c>
      <c r="E623" s="2">
        <v>44197</v>
      </c>
      <c r="F623">
        <v>10</v>
      </c>
      <c r="G623" s="2">
        <f t="shared" si="9"/>
        <v>47851</v>
      </c>
    </row>
    <row r="624" spans="1:7" hidden="1" x14ac:dyDescent="0.55000000000000004">
      <c r="A624" t="s">
        <v>1537</v>
      </c>
      <c r="B624" t="s">
        <v>1538</v>
      </c>
      <c r="C624" s="4" t="s">
        <v>2933</v>
      </c>
      <c r="D624" t="s">
        <v>132</v>
      </c>
      <c r="E624" s="2">
        <v>44197</v>
      </c>
      <c r="F624">
        <v>10</v>
      </c>
      <c r="G624" s="2">
        <f t="shared" si="9"/>
        <v>47851</v>
      </c>
    </row>
    <row r="625" spans="1:7" hidden="1" x14ac:dyDescent="0.55000000000000004">
      <c r="A625" t="s">
        <v>1540</v>
      </c>
      <c r="B625" t="s">
        <v>1541</v>
      </c>
      <c r="C625" s="4" t="s">
        <v>2938</v>
      </c>
      <c r="D625" t="s">
        <v>132</v>
      </c>
      <c r="E625" s="2">
        <v>44197</v>
      </c>
      <c r="F625">
        <v>10</v>
      </c>
      <c r="G625" s="2">
        <f t="shared" si="9"/>
        <v>47851</v>
      </c>
    </row>
    <row r="626" spans="1:7" hidden="1" x14ac:dyDescent="0.55000000000000004">
      <c r="A626" t="s">
        <v>1542</v>
      </c>
      <c r="B626" t="s">
        <v>1543</v>
      </c>
      <c r="C626" s="4" t="s">
        <v>2943</v>
      </c>
      <c r="D626" t="s">
        <v>132</v>
      </c>
      <c r="E626" s="2">
        <v>44197</v>
      </c>
      <c r="F626">
        <v>10</v>
      </c>
      <c r="G626" s="2">
        <f t="shared" si="9"/>
        <v>47851</v>
      </c>
    </row>
    <row r="627" spans="1:7" hidden="1" x14ac:dyDescent="0.55000000000000004">
      <c r="A627" t="s">
        <v>1545</v>
      </c>
      <c r="B627" t="s">
        <v>1546</v>
      </c>
      <c r="C627" s="4" t="s">
        <v>2933</v>
      </c>
      <c r="D627" t="s">
        <v>132</v>
      </c>
      <c r="E627" s="2">
        <v>44197</v>
      </c>
      <c r="F627">
        <v>10</v>
      </c>
      <c r="G627" s="2">
        <f t="shared" si="9"/>
        <v>47851</v>
      </c>
    </row>
    <row r="628" spans="1:7" hidden="1" x14ac:dyDescent="0.55000000000000004">
      <c r="A628" t="s">
        <v>1547</v>
      </c>
      <c r="B628" t="s">
        <v>1548</v>
      </c>
      <c r="C628" s="4" t="s">
        <v>2952</v>
      </c>
      <c r="D628" t="s">
        <v>132</v>
      </c>
      <c r="E628" s="2">
        <v>44197</v>
      </c>
      <c r="F628">
        <v>10</v>
      </c>
      <c r="G628" s="2">
        <f t="shared" si="9"/>
        <v>47851</v>
      </c>
    </row>
    <row r="629" spans="1:7" hidden="1" x14ac:dyDescent="0.55000000000000004">
      <c r="A629" t="s">
        <v>1549</v>
      </c>
      <c r="B629" t="s">
        <v>1550</v>
      </c>
      <c r="C629" s="4" t="s">
        <v>2943</v>
      </c>
      <c r="D629" t="s">
        <v>132</v>
      </c>
      <c r="E629" s="2">
        <v>44197</v>
      </c>
      <c r="F629">
        <v>10</v>
      </c>
      <c r="G629" s="2">
        <f t="shared" si="9"/>
        <v>47851</v>
      </c>
    </row>
    <row r="630" spans="1:7" hidden="1" x14ac:dyDescent="0.55000000000000004">
      <c r="A630" t="s">
        <v>1551</v>
      </c>
      <c r="B630" t="s">
        <v>1552</v>
      </c>
      <c r="C630" s="4" t="s">
        <v>2933</v>
      </c>
      <c r="D630" t="s">
        <v>132</v>
      </c>
      <c r="E630" s="2">
        <v>44197</v>
      </c>
      <c r="F630">
        <v>10</v>
      </c>
      <c r="G630" s="2">
        <f t="shared" si="9"/>
        <v>47851</v>
      </c>
    </row>
    <row r="631" spans="1:7" hidden="1" x14ac:dyDescent="0.55000000000000004">
      <c r="A631" t="s">
        <v>1554</v>
      </c>
      <c r="B631" t="s">
        <v>1555</v>
      </c>
      <c r="C631" s="4" t="s">
        <v>2965</v>
      </c>
      <c r="D631" t="s">
        <v>132</v>
      </c>
      <c r="E631" s="2">
        <v>44197</v>
      </c>
      <c r="F631">
        <v>10</v>
      </c>
      <c r="G631" s="2">
        <f t="shared" si="9"/>
        <v>47851</v>
      </c>
    </row>
    <row r="632" spans="1:7" hidden="1" x14ac:dyDescent="0.55000000000000004">
      <c r="A632" t="s">
        <v>1556</v>
      </c>
      <c r="B632" t="s">
        <v>1557</v>
      </c>
      <c r="C632" s="4" t="s">
        <v>2943</v>
      </c>
      <c r="D632" t="s">
        <v>132</v>
      </c>
      <c r="E632" s="2">
        <v>44197</v>
      </c>
      <c r="F632">
        <v>10</v>
      </c>
      <c r="G632" s="2">
        <f t="shared" si="9"/>
        <v>47851</v>
      </c>
    </row>
    <row r="633" spans="1:7" hidden="1" x14ac:dyDescent="0.55000000000000004">
      <c r="A633" t="s">
        <v>1558</v>
      </c>
      <c r="B633" t="s">
        <v>1559</v>
      </c>
      <c r="C633" s="4" t="s">
        <v>2974</v>
      </c>
      <c r="D633" t="s">
        <v>132</v>
      </c>
      <c r="E633" s="2">
        <v>44197</v>
      </c>
      <c r="F633">
        <v>10</v>
      </c>
      <c r="G633" s="2">
        <f t="shared" si="9"/>
        <v>47851</v>
      </c>
    </row>
    <row r="634" spans="1:7" hidden="1" x14ac:dyDescent="0.55000000000000004">
      <c r="A634" t="s">
        <v>1560</v>
      </c>
      <c r="B634" t="s">
        <v>1561</v>
      </c>
      <c r="C634" s="4" t="s">
        <v>2974</v>
      </c>
      <c r="D634" t="s">
        <v>132</v>
      </c>
      <c r="E634" s="2">
        <v>44197</v>
      </c>
      <c r="F634">
        <v>10</v>
      </c>
      <c r="G634" s="2">
        <f t="shared" si="9"/>
        <v>47851</v>
      </c>
    </row>
    <row r="635" spans="1:7" hidden="1" x14ac:dyDescent="0.55000000000000004">
      <c r="A635" t="s">
        <v>1563</v>
      </c>
      <c r="B635" t="s">
        <v>1564</v>
      </c>
      <c r="C635" s="4" t="s">
        <v>2974</v>
      </c>
      <c r="D635" t="s">
        <v>132</v>
      </c>
      <c r="E635" s="2">
        <v>44197</v>
      </c>
      <c r="F635">
        <v>10</v>
      </c>
      <c r="G635" s="2">
        <f t="shared" si="9"/>
        <v>47851</v>
      </c>
    </row>
    <row r="636" spans="1:7" hidden="1" x14ac:dyDescent="0.55000000000000004">
      <c r="A636" t="s">
        <v>1565</v>
      </c>
      <c r="B636" t="s">
        <v>1566</v>
      </c>
      <c r="C636" s="4" t="s">
        <v>2987</v>
      </c>
      <c r="D636" t="s">
        <v>132</v>
      </c>
      <c r="E636" s="2">
        <v>44197</v>
      </c>
      <c r="F636">
        <v>10</v>
      </c>
      <c r="G636" s="2">
        <f t="shared" si="9"/>
        <v>47851</v>
      </c>
    </row>
    <row r="637" spans="1:7" hidden="1" x14ac:dyDescent="0.55000000000000004">
      <c r="A637" t="s">
        <v>1568</v>
      </c>
      <c r="B637" t="s">
        <v>1569</v>
      </c>
      <c r="C637" s="4" t="s">
        <v>2992</v>
      </c>
      <c r="D637" t="s">
        <v>132</v>
      </c>
      <c r="E637" s="2">
        <v>44197</v>
      </c>
      <c r="F637">
        <v>10</v>
      </c>
      <c r="G637" s="2">
        <f t="shared" si="9"/>
        <v>47851</v>
      </c>
    </row>
    <row r="638" spans="1:7" hidden="1" x14ac:dyDescent="0.55000000000000004">
      <c r="A638" t="s">
        <v>1570</v>
      </c>
      <c r="B638" t="s">
        <v>1571</v>
      </c>
      <c r="C638" s="4" t="s">
        <v>2997</v>
      </c>
      <c r="D638" t="s">
        <v>132</v>
      </c>
      <c r="E638" s="2">
        <v>44197</v>
      </c>
      <c r="F638">
        <v>10</v>
      </c>
      <c r="G638" s="2">
        <f t="shared" si="9"/>
        <v>47851</v>
      </c>
    </row>
    <row r="639" spans="1:7" hidden="1" x14ac:dyDescent="0.55000000000000004">
      <c r="A639" t="s">
        <v>1573</v>
      </c>
      <c r="B639" t="s">
        <v>1574</v>
      </c>
      <c r="C639" s="4" t="s">
        <v>3002</v>
      </c>
      <c r="D639" t="s">
        <v>132</v>
      </c>
      <c r="E639" s="2">
        <v>44197</v>
      </c>
      <c r="F639">
        <v>10</v>
      </c>
      <c r="G639" s="2">
        <f t="shared" si="9"/>
        <v>47851</v>
      </c>
    </row>
    <row r="640" spans="1:7" hidden="1" x14ac:dyDescent="0.55000000000000004">
      <c r="A640" t="s">
        <v>1575</v>
      </c>
      <c r="B640" t="s">
        <v>1576</v>
      </c>
      <c r="C640" s="4" t="s">
        <v>3007</v>
      </c>
      <c r="D640" t="s">
        <v>132</v>
      </c>
      <c r="E640" s="2">
        <v>44197</v>
      </c>
      <c r="F640">
        <v>10</v>
      </c>
      <c r="G640" s="2">
        <f t="shared" si="9"/>
        <v>47851</v>
      </c>
    </row>
    <row r="641" spans="1:7" hidden="1" x14ac:dyDescent="0.55000000000000004">
      <c r="A641" t="s">
        <v>1577</v>
      </c>
      <c r="B641" t="s">
        <v>1578</v>
      </c>
      <c r="C641" s="4" t="s">
        <v>2992</v>
      </c>
      <c r="D641" t="s">
        <v>132</v>
      </c>
      <c r="E641" s="2">
        <v>44197</v>
      </c>
      <c r="F641">
        <v>10</v>
      </c>
      <c r="G641" s="2">
        <f t="shared" si="9"/>
        <v>47851</v>
      </c>
    </row>
    <row r="642" spans="1:7" hidden="1" x14ac:dyDescent="0.55000000000000004">
      <c r="A642" t="s">
        <v>1579</v>
      </c>
      <c r="B642" t="s">
        <v>1580</v>
      </c>
      <c r="C642" s="4" t="s">
        <v>2997</v>
      </c>
      <c r="D642" t="s">
        <v>132</v>
      </c>
      <c r="E642" s="2">
        <v>44197</v>
      </c>
      <c r="F642">
        <v>10</v>
      </c>
      <c r="G642" s="2">
        <f t="shared" si="9"/>
        <v>47851</v>
      </c>
    </row>
    <row r="643" spans="1:7" hidden="1" x14ac:dyDescent="0.55000000000000004">
      <c r="A643" t="s">
        <v>1582</v>
      </c>
      <c r="B643" t="s">
        <v>1583</v>
      </c>
      <c r="C643" s="4" t="s">
        <v>3002</v>
      </c>
      <c r="D643" t="s">
        <v>132</v>
      </c>
      <c r="E643" s="2">
        <v>44197</v>
      </c>
      <c r="F643">
        <v>10</v>
      </c>
      <c r="G643" s="2">
        <f t="shared" ref="G643:G706" si="10">E643+DATE(F643,1,1)</f>
        <v>47851</v>
      </c>
    </row>
    <row r="644" spans="1:7" hidden="1" x14ac:dyDescent="0.55000000000000004">
      <c r="A644" t="s">
        <v>1584</v>
      </c>
      <c r="B644" t="s">
        <v>1585</v>
      </c>
      <c r="C644" s="4" t="s">
        <v>3024</v>
      </c>
      <c r="D644" t="s">
        <v>132</v>
      </c>
      <c r="E644" s="2">
        <v>44197</v>
      </c>
      <c r="F644">
        <v>10</v>
      </c>
      <c r="G644" s="2">
        <f t="shared" si="10"/>
        <v>47851</v>
      </c>
    </row>
    <row r="645" spans="1:7" hidden="1" x14ac:dyDescent="0.55000000000000004">
      <c r="A645" t="s">
        <v>1586</v>
      </c>
      <c r="B645" t="s">
        <v>1587</v>
      </c>
      <c r="C645" s="4" t="s">
        <v>2992</v>
      </c>
      <c r="D645" t="s">
        <v>132</v>
      </c>
      <c r="E645" s="2">
        <v>44197</v>
      </c>
      <c r="F645">
        <v>10</v>
      </c>
      <c r="G645" s="2">
        <f t="shared" si="10"/>
        <v>47851</v>
      </c>
    </row>
    <row r="646" spans="1:7" hidden="1" x14ac:dyDescent="0.55000000000000004">
      <c r="A646" t="s">
        <v>1588</v>
      </c>
      <c r="B646" t="s">
        <v>1589</v>
      </c>
      <c r="C646" s="4" t="s">
        <v>2997</v>
      </c>
      <c r="D646" t="s">
        <v>132</v>
      </c>
      <c r="E646" s="2">
        <v>44197</v>
      </c>
      <c r="F646">
        <v>10</v>
      </c>
      <c r="G646" s="2">
        <f t="shared" si="10"/>
        <v>47851</v>
      </c>
    </row>
    <row r="647" spans="1:7" hidden="1" x14ac:dyDescent="0.55000000000000004">
      <c r="A647" t="s">
        <v>1591</v>
      </c>
      <c r="B647" t="s">
        <v>1592</v>
      </c>
      <c r="C647" s="4" t="s">
        <v>3002</v>
      </c>
      <c r="D647" t="s">
        <v>132</v>
      </c>
      <c r="E647" s="2">
        <v>44197</v>
      </c>
      <c r="F647">
        <v>10</v>
      </c>
      <c r="G647" s="2">
        <f t="shared" si="10"/>
        <v>47851</v>
      </c>
    </row>
    <row r="648" spans="1:7" hidden="1" x14ac:dyDescent="0.55000000000000004">
      <c r="A648" t="s">
        <v>1593</v>
      </c>
      <c r="B648" t="s">
        <v>1594</v>
      </c>
      <c r="C648" s="4" t="s">
        <v>3007</v>
      </c>
      <c r="D648" t="s">
        <v>132</v>
      </c>
      <c r="E648" s="2">
        <v>44197</v>
      </c>
      <c r="F648">
        <v>10</v>
      </c>
      <c r="G648" s="2">
        <f t="shared" si="10"/>
        <v>47851</v>
      </c>
    </row>
    <row r="649" spans="1:7" hidden="1" x14ac:dyDescent="0.55000000000000004">
      <c r="A649" t="s">
        <v>1596</v>
      </c>
      <c r="B649" t="s">
        <v>1597</v>
      </c>
      <c r="C649" s="4" t="s">
        <v>3045</v>
      </c>
      <c r="D649" t="s">
        <v>132</v>
      </c>
      <c r="E649" s="2">
        <v>44197</v>
      </c>
      <c r="F649">
        <v>10</v>
      </c>
      <c r="G649" s="2">
        <f t="shared" si="10"/>
        <v>47851</v>
      </c>
    </row>
    <row r="650" spans="1:7" hidden="1" x14ac:dyDescent="0.55000000000000004">
      <c r="A650" t="s">
        <v>1598</v>
      </c>
      <c r="B650" t="s">
        <v>1599</v>
      </c>
      <c r="C650" s="4" t="s">
        <v>3050</v>
      </c>
      <c r="D650" t="s">
        <v>132</v>
      </c>
      <c r="E650" s="2">
        <v>44197</v>
      </c>
      <c r="F650">
        <v>10</v>
      </c>
      <c r="G650" s="2">
        <f t="shared" si="10"/>
        <v>47851</v>
      </c>
    </row>
    <row r="651" spans="1:7" hidden="1" x14ac:dyDescent="0.55000000000000004">
      <c r="A651" t="s">
        <v>1601</v>
      </c>
      <c r="B651" t="s">
        <v>1602</v>
      </c>
      <c r="C651" s="4" t="s">
        <v>3055</v>
      </c>
      <c r="D651" t="s">
        <v>132</v>
      </c>
      <c r="E651" s="2">
        <v>44197</v>
      </c>
      <c r="F651">
        <v>10</v>
      </c>
      <c r="G651" s="2">
        <f t="shared" si="10"/>
        <v>47851</v>
      </c>
    </row>
    <row r="652" spans="1:7" hidden="1" x14ac:dyDescent="0.55000000000000004">
      <c r="A652" t="s">
        <v>1603</v>
      </c>
      <c r="B652" t="s">
        <v>1604</v>
      </c>
      <c r="C652" s="4" t="s">
        <v>3050</v>
      </c>
      <c r="D652" t="s">
        <v>132</v>
      </c>
      <c r="E652" s="2">
        <v>44197</v>
      </c>
      <c r="F652">
        <v>10</v>
      </c>
      <c r="G652" s="2">
        <f t="shared" si="10"/>
        <v>47851</v>
      </c>
    </row>
    <row r="653" spans="1:7" hidden="1" x14ac:dyDescent="0.55000000000000004">
      <c r="A653" t="s">
        <v>1605</v>
      </c>
      <c r="B653" t="s">
        <v>1606</v>
      </c>
      <c r="C653" s="4" t="s">
        <v>3050</v>
      </c>
      <c r="D653" t="s">
        <v>132</v>
      </c>
      <c r="E653" s="2">
        <v>44197</v>
      </c>
      <c r="F653">
        <v>10</v>
      </c>
      <c r="G653" s="2">
        <f t="shared" si="10"/>
        <v>47851</v>
      </c>
    </row>
    <row r="654" spans="1:7" hidden="1" x14ac:dyDescent="0.55000000000000004">
      <c r="A654" t="s">
        <v>1607</v>
      </c>
      <c r="B654" t="s">
        <v>1608</v>
      </c>
      <c r="C654" s="4" t="s">
        <v>3068</v>
      </c>
      <c r="D654" t="s">
        <v>132</v>
      </c>
      <c r="E654" s="2">
        <v>44197</v>
      </c>
      <c r="F654">
        <v>10</v>
      </c>
      <c r="G654" s="2">
        <f t="shared" si="10"/>
        <v>47851</v>
      </c>
    </row>
    <row r="655" spans="1:7" hidden="1" x14ac:dyDescent="0.55000000000000004">
      <c r="A655" t="s">
        <v>1610</v>
      </c>
      <c r="B655" t="s">
        <v>1611</v>
      </c>
      <c r="C655" s="4" t="s">
        <v>3073</v>
      </c>
      <c r="D655" t="s">
        <v>132</v>
      </c>
      <c r="E655" s="2">
        <v>44197</v>
      </c>
      <c r="F655">
        <v>10</v>
      </c>
      <c r="G655" s="2">
        <f t="shared" si="10"/>
        <v>47851</v>
      </c>
    </row>
    <row r="656" spans="1:7" hidden="1" x14ac:dyDescent="0.55000000000000004">
      <c r="A656" t="s">
        <v>1612</v>
      </c>
      <c r="B656" t="s">
        <v>1613</v>
      </c>
      <c r="C656" s="4" t="s">
        <v>3068</v>
      </c>
      <c r="D656" t="s">
        <v>132</v>
      </c>
      <c r="E656" s="2">
        <v>44197</v>
      </c>
      <c r="F656">
        <v>10</v>
      </c>
      <c r="G656" s="2">
        <f t="shared" si="10"/>
        <v>47851</v>
      </c>
    </row>
    <row r="657" spans="1:7" hidden="1" x14ac:dyDescent="0.55000000000000004">
      <c r="A657" t="s">
        <v>1614</v>
      </c>
      <c r="B657" t="s">
        <v>1615</v>
      </c>
      <c r="C657" s="4" t="s">
        <v>3073</v>
      </c>
      <c r="D657" t="s">
        <v>132</v>
      </c>
      <c r="E657" s="2">
        <v>44197</v>
      </c>
      <c r="F657">
        <v>10</v>
      </c>
      <c r="G657" s="2">
        <f t="shared" si="10"/>
        <v>47851</v>
      </c>
    </row>
    <row r="658" spans="1:7" hidden="1" x14ac:dyDescent="0.55000000000000004">
      <c r="A658" t="s">
        <v>1616</v>
      </c>
      <c r="B658" t="s">
        <v>1617</v>
      </c>
      <c r="C658" s="4" t="s">
        <v>3068</v>
      </c>
      <c r="D658" t="s">
        <v>132</v>
      </c>
      <c r="E658" s="2">
        <v>44197</v>
      </c>
      <c r="F658">
        <v>10</v>
      </c>
      <c r="G658" s="2">
        <f t="shared" si="10"/>
        <v>47851</v>
      </c>
    </row>
    <row r="659" spans="1:7" hidden="1" x14ac:dyDescent="0.55000000000000004">
      <c r="A659" t="s">
        <v>1619</v>
      </c>
      <c r="B659" t="s">
        <v>1620</v>
      </c>
      <c r="C659" s="4" t="s">
        <v>3073</v>
      </c>
      <c r="D659" t="s">
        <v>132</v>
      </c>
      <c r="E659" s="2">
        <v>44197</v>
      </c>
      <c r="F659">
        <v>10</v>
      </c>
      <c r="G659" s="2">
        <f t="shared" si="10"/>
        <v>47851</v>
      </c>
    </row>
    <row r="660" spans="1:7" hidden="1" x14ac:dyDescent="0.55000000000000004">
      <c r="A660" t="s">
        <v>1621</v>
      </c>
      <c r="B660" t="s">
        <v>1622</v>
      </c>
      <c r="C660" s="4" t="s">
        <v>3094</v>
      </c>
      <c r="D660" t="s">
        <v>132</v>
      </c>
      <c r="E660" s="2">
        <v>44197</v>
      </c>
      <c r="F660">
        <v>10</v>
      </c>
      <c r="G660" s="2">
        <f t="shared" si="10"/>
        <v>47851</v>
      </c>
    </row>
    <row r="661" spans="1:7" hidden="1" x14ac:dyDescent="0.55000000000000004">
      <c r="A661" t="s">
        <v>1624</v>
      </c>
      <c r="B661" t="s">
        <v>1625</v>
      </c>
      <c r="C661" s="4" t="s">
        <v>3099</v>
      </c>
      <c r="D661" t="s">
        <v>132</v>
      </c>
      <c r="E661" s="2">
        <v>44197</v>
      </c>
      <c r="F661">
        <v>10</v>
      </c>
      <c r="G661" s="2">
        <f t="shared" si="10"/>
        <v>47851</v>
      </c>
    </row>
    <row r="662" spans="1:7" hidden="1" x14ac:dyDescent="0.55000000000000004">
      <c r="A662" t="s">
        <v>1626</v>
      </c>
      <c r="B662" t="s">
        <v>1627</v>
      </c>
      <c r="C662" s="4" t="s">
        <v>3094</v>
      </c>
      <c r="D662" t="s">
        <v>132</v>
      </c>
      <c r="E662" s="2">
        <v>44197</v>
      </c>
      <c r="F662">
        <v>10</v>
      </c>
      <c r="G662" s="2">
        <f t="shared" si="10"/>
        <v>47851</v>
      </c>
    </row>
    <row r="663" spans="1:7" hidden="1" x14ac:dyDescent="0.55000000000000004">
      <c r="A663" t="s">
        <v>1629</v>
      </c>
      <c r="B663" t="s">
        <v>1630</v>
      </c>
      <c r="C663" s="4" t="s">
        <v>3099</v>
      </c>
      <c r="D663" t="s">
        <v>132</v>
      </c>
      <c r="E663" s="2">
        <v>44197</v>
      </c>
      <c r="F663">
        <v>10</v>
      </c>
      <c r="G663" s="2">
        <f t="shared" si="10"/>
        <v>47851</v>
      </c>
    </row>
    <row r="664" spans="1:7" hidden="1" x14ac:dyDescent="0.55000000000000004">
      <c r="A664" t="s">
        <v>1631</v>
      </c>
      <c r="B664" t="s">
        <v>1632</v>
      </c>
      <c r="C664" s="4" t="s">
        <v>3094</v>
      </c>
      <c r="D664" t="s">
        <v>132</v>
      </c>
      <c r="E664" s="2">
        <v>44197</v>
      </c>
      <c r="F664">
        <v>10</v>
      </c>
      <c r="G664" s="2">
        <f t="shared" si="10"/>
        <v>47851</v>
      </c>
    </row>
    <row r="665" spans="1:7" hidden="1" x14ac:dyDescent="0.55000000000000004">
      <c r="A665" t="s">
        <v>1633</v>
      </c>
      <c r="B665" t="s">
        <v>1634</v>
      </c>
      <c r="C665" s="4" t="s">
        <v>3099</v>
      </c>
      <c r="D665" t="s">
        <v>132</v>
      </c>
      <c r="E665" s="2">
        <v>44197</v>
      </c>
      <c r="F665">
        <v>10</v>
      </c>
      <c r="G665" s="2">
        <f t="shared" si="10"/>
        <v>47851</v>
      </c>
    </row>
    <row r="666" spans="1:7" hidden="1" x14ac:dyDescent="0.55000000000000004">
      <c r="A666" t="s">
        <v>1635</v>
      </c>
      <c r="B666" t="s">
        <v>1636</v>
      </c>
      <c r="C666" s="4" t="s">
        <v>3120</v>
      </c>
      <c r="D666" t="s">
        <v>132</v>
      </c>
      <c r="E666" s="2">
        <v>44197</v>
      </c>
      <c r="F666">
        <v>10</v>
      </c>
      <c r="G666" s="2">
        <f t="shared" si="10"/>
        <v>47851</v>
      </c>
    </row>
    <row r="667" spans="1:7" hidden="1" x14ac:dyDescent="0.55000000000000004">
      <c r="A667" t="s">
        <v>1638</v>
      </c>
      <c r="B667" t="s">
        <v>1639</v>
      </c>
      <c r="C667" s="4" t="s">
        <v>3125</v>
      </c>
      <c r="D667" t="s">
        <v>132</v>
      </c>
      <c r="E667" s="2">
        <v>44197</v>
      </c>
      <c r="F667">
        <v>10</v>
      </c>
      <c r="G667" s="2">
        <f t="shared" si="10"/>
        <v>47851</v>
      </c>
    </row>
    <row r="668" spans="1:7" hidden="1" x14ac:dyDescent="0.55000000000000004">
      <c r="A668" t="s">
        <v>1640</v>
      </c>
      <c r="B668" t="s">
        <v>1641</v>
      </c>
      <c r="C668" s="4" t="s">
        <v>3120</v>
      </c>
      <c r="D668" t="s">
        <v>132</v>
      </c>
      <c r="E668" s="2">
        <v>44197</v>
      </c>
      <c r="F668">
        <v>10</v>
      </c>
      <c r="G668" s="2">
        <f t="shared" si="10"/>
        <v>47851</v>
      </c>
    </row>
    <row r="669" spans="1:7" hidden="1" x14ac:dyDescent="0.55000000000000004">
      <c r="A669" t="s">
        <v>1643</v>
      </c>
      <c r="B669" t="s">
        <v>1644</v>
      </c>
      <c r="C669" s="4" t="s">
        <v>3125</v>
      </c>
      <c r="D669" t="s">
        <v>132</v>
      </c>
      <c r="E669" s="2">
        <v>44197</v>
      </c>
      <c r="F669">
        <v>10</v>
      </c>
      <c r="G669" s="2">
        <f t="shared" si="10"/>
        <v>47851</v>
      </c>
    </row>
    <row r="670" spans="1:7" hidden="1" x14ac:dyDescent="0.55000000000000004">
      <c r="A670" t="s">
        <v>1645</v>
      </c>
      <c r="B670" t="s">
        <v>1646</v>
      </c>
      <c r="C670" s="4" t="s">
        <v>3120</v>
      </c>
      <c r="D670" t="s">
        <v>132</v>
      </c>
      <c r="E670" s="2">
        <v>44197</v>
      </c>
      <c r="F670">
        <v>10</v>
      </c>
      <c r="G670" s="2">
        <f t="shared" si="10"/>
        <v>47851</v>
      </c>
    </row>
    <row r="671" spans="1:7" hidden="1" x14ac:dyDescent="0.55000000000000004">
      <c r="A671" t="s">
        <v>1648</v>
      </c>
      <c r="B671" t="s">
        <v>1649</v>
      </c>
      <c r="C671" s="4" t="s">
        <v>3125</v>
      </c>
      <c r="D671" t="s">
        <v>132</v>
      </c>
      <c r="E671" s="2">
        <v>44197</v>
      </c>
      <c r="F671">
        <v>10</v>
      </c>
      <c r="G671" s="2">
        <f t="shared" si="10"/>
        <v>47851</v>
      </c>
    </row>
    <row r="672" spans="1:7" hidden="1" x14ac:dyDescent="0.55000000000000004">
      <c r="A672" t="s">
        <v>1650</v>
      </c>
      <c r="B672" t="s">
        <v>1651</v>
      </c>
      <c r="C672" s="4" t="s">
        <v>3146</v>
      </c>
      <c r="D672" t="s">
        <v>132</v>
      </c>
      <c r="E672" s="2">
        <v>44197</v>
      </c>
      <c r="F672">
        <v>10</v>
      </c>
      <c r="G672" s="2">
        <f t="shared" si="10"/>
        <v>47851</v>
      </c>
    </row>
    <row r="673" spans="1:7" hidden="1" x14ac:dyDescent="0.55000000000000004">
      <c r="A673" t="s">
        <v>1653</v>
      </c>
      <c r="B673" t="s">
        <v>1654</v>
      </c>
      <c r="C673" s="4" t="s">
        <v>3151</v>
      </c>
      <c r="D673" t="s">
        <v>132</v>
      </c>
      <c r="E673" s="2">
        <v>44197</v>
      </c>
      <c r="F673">
        <v>10</v>
      </c>
      <c r="G673" s="2">
        <f t="shared" si="10"/>
        <v>47851</v>
      </c>
    </row>
    <row r="674" spans="1:7" hidden="1" x14ac:dyDescent="0.55000000000000004">
      <c r="A674" t="s">
        <v>1655</v>
      </c>
      <c r="B674" t="s">
        <v>1656</v>
      </c>
      <c r="C674" s="4" t="s">
        <v>3146</v>
      </c>
      <c r="D674" t="s">
        <v>132</v>
      </c>
      <c r="E674" s="2">
        <v>44197</v>
      </c>
      <c r="F674">
        <v>10</v>
      </c>
      <c r="G674" s="2">
        <f t="shared" si="10"/>
        <v>47851</v>
      </c>
    </row>
    <row r="675" spans="1:7" hidden="1" x14ac:dyDescent="0.55000000000000004">
      <c r="A675" t="s">
        <v>1658</v>
      </c>
      <c r="B675" t="s">
        <v>1659</v>
      </c>
      <c r="C675" s="4" t="s">
        <v>3151</v>
      </c>
      <c r="D675" t="s">
        <v>132</v>
      </c>
      <c r="E675" s="2">
        <v>44197</v>
      </c>
      <c r="F675">
        <v>10</v>
      </c>
      <c r="G675" s="2">
        <f t="shared" si="10"/>
        <v>47851</v>
      </c>
    </row>
    <row r="676" spans="1:7" hidden="1" x14ac:dyDescent="0.55000000000000004">
      <c r="A676" t="s">
        <v>1660</v>
      </c>
      <c r="B676" t="s">
        <v>1661</v>
      </c>
      <c r="C676" s="4" t="s">
        <v>3146</v>
      </c>
      <c r="D676" t="s">
        <v>132</v>
      </c>
      <c r="E676" s="2">
        <v>44197</v>
      </c>
      <c r="F676">
        <v>10</v>
      </c>
      <c r="G676" s="2">
        <f t="shared" si="10"/>
        <v>47851</v>
      </c>
    </row>
    <row r="677" spans="1:7" hidden="1" x14ac:dyDescent="0.55000000000000004">
      <c r="A677" t="s">
        <v>1663</v>
      </c>
      <c r="B677" t="s">
        <v>1664</v>
      </c>
      <c r="C677" s="4" t="s">
        <v>3151</v>
      </c>
      <c r="D677" t="s">
        <v>132</v>
      </c>
      <c r="E677" s="2">
        <v>44197</v>
      </c>
      <c r="F677">
        <v>10</v>
      </c>
      <c r="G677" s="2">
        <f t="shared" si="10"/>
        <v>47851</v>
      </c>
    </row>
    <row r="678" spans="1:7" hidden="1" x14ac:dyDescent="0.55000000000000004">
      <c r="A678" t="s">
        <v>1665</v>
      </c>
      <c r="B678" t="s">
        <v>1666</v>
      </c>
      <c r="C678" s="4" t="s">
        <v>3146</v>
      </c>
      <c r="D678" t="s">
        <v>132</v>
      </c>
      <c r="E678" s="2">
        <v>44197</v>
      </c>
      <c r="F678">
        <v>10</v>
      </c>
      <c r="G678" s="2">
        <f t="shared" si="10"/>
        <v>47851</v>
      </c>
    </row>
    <row r="679" spans="1:7" hidden="1" x14ac:dyDescent="0.55000000000000004">
      <c r="A679" t="s">
        <v>1668</v>
      </c>
      <c r="B679" t="s">
        <v>1669</v>
      </c>
      <c r="C679" s="4" t="s">
        <v>3151</v>
      </c>
      <c r="D679" t="s">
        <v>132</v>
      </c>
      <c r="E679" s="2">
        <v>44197</v>
      </c>
      <c r="F679">
        <v>10</v>
      </c>
      <c r="G679" s="2">
        <f t="shared" si="10"/>
        <v>47851</v>
      </c>
    </row>
    <row r="680" spans="1:7" hidden="1" x14ac:dyDescent="0.55000000000000004">
      <c r="A680" t="s">
        <v>1670</v>
      </c>
      <c r="B680" t="s">
        <v>1671</v>
      </c>
      <c r="C680" s="4" t="s">
        <v>3180</v>
      </c>
      <c r="D680" t="s">
        <v>132</v>
      </c>
      <c r="E680" s="2">
        <v>44197</v>
      </c>
      <c r="F680">
        <v>10</v>
      </c>
      <c r="G680" s="2">
        <f t="shared" si="10"/>
        <v>47851</v>
      </c>
    </row>
    <row r="681" spans="1:7" hidden="1" x14ac:dyDescent="0.55000000000000004">
      <c r="A681" t="s">
        <v>1673</v>
      </c>
      <c r="B681" t="s">
        <v>1674</v>
      </c>
      <c r="C681" s="4" t="s">
        <v>3185</v>
      </c>
      <c r="D681" t="s">
        <v>132</v>
      </c>
      <c r="E681" s="2">
        <v>44197</v>
      </c>
      <c r="F681">
        <v>10</v>
      </c>
      <c r="G681" s="2">
        <f t="shared" si="10"/>
        <v>47851</v>
      </c>
    </row>
    <row r="682" spans="1:7" hidden="1" x14ac:dyDescent="0.55000000000000004">
      <c r="A682" t="s">
        <v>1676</v>
      </c>
      <c r="B682" t="s">
        <v>1677</v>
      </c>
      <c r="C682" s="4" t="s">
        <v>3180</v>
      </c>
      <c r="D682" t="s">
        <v>132</v>
      </c>
      <c r="E682" s="2">
        <v>44197</v>
      </c>
      <c r="F682">
        <v>10</v>
      </c>
      <c r="G682" s="2">
        <f t="shared" si="10"/>
        <v>47851</v>
      </c>
    </row>
    <row r="683" spans="1:7" hidden="1" x14ac:dyDescent="0.55000000000000004">
      <c r="A683" t="s">
        <v>1679</v>
      </c>
      <c r="B683" t="s">
        <v>1680</v>
      </c>
      <c r="C683" s="4" t="s">
        <v>3185</v>
      </c>
      <c r="D683" t="s">
        <v>132</v>
      </c>
      <c r="E683" s="2">
        <v>44197</v>
      </c>
      <c r="F683">
        <v>10</v>
      </c>
      <c r="G683" s="2">
        <f t="shared" si="10"/>
        <v>47851</v>
      </c>
    </row>
    <row r="684" spans="1:7" hidden="1" x14ac:dyDescent="0.55000000000000004">
      <c r="A684" t="s">
        <v>1682</v>
      </c>
      <c r="B684" t="s">
        <v>1683</v>
      </c>
      <c r="C684" s="4" t="s">
        <v>3180</v>
      </c>
      <c r="D684" t="s">
        <v>132</v>
      </c>
      <c r="E684" s="2">
        <v>44197</v>
      </c>
      <c r="F684">
        <v>10</v>
      </c>
      <c r="G684" s="2">
        <f t="shared" si="10"/>
        <v>47851</v>
      </c>
    </row>
    <row r="685" spans="1:7" hidden="1" x14ac:dyDescent="0.55000000000000004">
      <c r="A685" t="s">
        <v>1685</v>
      </c>
      <c r="B685" t="s">
        <v>1686</v>
      </c>
      <c r="C685" s="4" t="s">
        <v>3185</v>
      </c>
      <c r="D685" t="s">
        <v>132</v>
      </c>
      <c r="E685" s="2">
        <v>44197</v>
      </c>
      <c r="F685">
        <v>10</v>
      </c>
      <c r="G685" s="2">
        <f t="shared" si="10"/>
        <v>47851</v>
      </c>
    </row>
    <row r="686" spans="1:7" hidden="1" x14ac:dyDescent="0.55000000000000004">
      <c r="A686" t="s">
        <v>1688</v>
      </c>
      <c r="B686" t="s">
        <v>1689</v>
      </c>
      <c r="C686" s="4" t="s">
        <v>3180</v>
      </c>
      <c r="D686" t="s">
        <v>132</v>
      </c>
      <c r="E686" s="2">
        <v>44197</v>
      </c>
      <c r="F686">
        <v>10</v>
      </c>
      <c r="G686" s="2">
        <f t="shared" si="10"/>
        <v>47851</v>
      </c>
    </row>
    <row r="687" spans="1:7" hidden="1" x14ac:dyDescent="0.55000000000000004">
      <c r="A687" t="s">
        <v>1691</v>
      </c>
      <c r="B687" t="s">
        <v>1692</v>
      </c>
      <c r="C687" s="4" t="s">
        <v>3185</v>
      </c>
      <c r="D687" t="s">
        <v>132</v>
      </c>
      <c r="E687" s="2">
        <v>44197</v>
      </c>
      <c r="F687">
        <v>10</v>
      </c>
      <c r="G687" s="2">
        <f t="shared" si="10"/>
        <v>47851</v>
      </c>
    </row>
    <row r="688" spans="1:7" hidden="1" x14ac:dyDescent="0.55000000000000004">
      <c r="A688" t="s">
        <v>1693</v>
      </c>
      <c r="B688" t="s">
        <v>1694</v>
      </c>
      <c r="C688" s="4" t="s">
        <v>3180</v>
      </c>
      <c r="D688" t="s">
        <v>132</v>
      </c>
      <c r="E688" s="2">
        <v>44197</v>
      </c>
      <c r="F688">
        <v>10</v>
      </c>
      <c r="G688" s="2">
        <f t="shared" si="10"/>
        <v>47851</v>
      </c>
    </row>
    <row r="689" spans="1:7" hidden="1" x14ac:dyDescent="0.55000000000000004">
      <c r="A689" t="s">
        <v>1696</v>
      </c>
      <c r="B689" t="s">
        <v>1697</v>
      </c>
      <c r="C689" s="4" t="s">
        <v>3185</v>
      </c>
      <c r="D689" t="s">
        <v>132</v>
      </c>
      <c r="E689" s="2">
        <v>44197</v>
      </c>
      <c r="F689">
        <v>10</v>
      </c>
      <c r="G689" s="2">
        <f t="shared" si="10"/>
        <v>47851</v>
      </c>
    </row>
    <row r="690" spans="1:7" hidden="1" x14ac:dyDescent="0.55000000000000004">
      <c r="A690" t="s">
        <v>1698</v>
      </c>
      <c r="B690" t="s">
        <v>1699</v>
      </c>
      <c r="C690" s="4" t="s">
        <v>3222</v>
      </c>
      <c r="D690" t="s">
        <v>132</v>
      </c>
      <c r="E690" s="2">
        <v>44197</v>
      </c>
      <c r="F690">
        <v>10</v>
      </c>
      <c r="G690" s="2">
        <f t="shared" si="10"/>
        <v>47851</v>
      </c>
    </row>
    <row r="691" spans="1:7" hidden="1" x14ac:dyDescent="0.55000000000000004">
      <c r="A691" t="s">
        <v>1701</v>
      </c>
      <c r="B691" t="s">
        <v>1702</v>
      </c>
      <c r="C691" s="4" t="s">
        <v>3227</v>
      </c>
      <c r="D691" t="s">
        <v>132</v>
      </c>
      <c r="E691" s="2">
        <v>44197</v>
      </c>
      <c r="F691">
        <v>10</v>
      </c>
      <c r="G691" s="2">
        <f t="shared" si="10"/>
        <v>47851</v>
      </c>
    </row>
    <row r="692" spans="1:7" hidden="1" x14ac:dyDescent="0.55000000000000004">
      <c r="A692" t="s">
        <v>1704</v>
      </c>
      <c r="B692" t="s">
        <v>1705</v>
      </c>
      <c r="C692" s="4" t="s">
        <v>3222</v>
      </c>
      <c r="D692" t="s">
        <v>132</v>
      </c>
      <c r="E692" s="2">
        <v>44197</v>
      </c>
      <c r="F692">
        <v>10</v>
      </c>
      <c r="G692" s="2">
        <f t="shared" si="10"/>
        <v>47851</v>
      </c>
    </row>
    <row r="693" spans="1:7" hidden="1" x14ac:dyDescent="0.55000000000000004">
      <c r="A693" t="s">
        <v>1707</v>
      </c>
      <c r="B693" t="s">
        <v>1708</v>
      </c>
      <c r="C693" s="4" t="s">
        <v>3222</v>
      </c>
      <c r="D693" t="s">
        <v>132</v>
      </c>
      <c r="E693" s="2">
        <v>44197</v>
      </c>
      <c r="F693">
        <v>10</v>
      </c>
      <c r="G693" s="2">
        <f t="shared" si="10"/>
        <v>47851</v>
      </c>
    </row>
    <row r="694" spans="1:7" hidden="1" x14ac:dyDescent="0.55000000000000004">
      <c r="A694" t="s">
        <v>1709</v>
      </c>
      <c r="B694" t="s">
        <v>1710</v>
      </c>
      <c r="C694" s="4" t="s">
        <v>3240</v>
      </c>
      <c r="D694" t="s">
        <v>132</v>
      </c>
      <c r="E694" s="2">
        <v>44197</v>
      </c>
      <c r="F694">
        <v>10</v>
      </c>
      <c r="G694" s="2">
        <f t="shared" si="10"/>
        <v>47851</v>
      </c>
    </row>
    <row r="695" spans="1:7" hidden="1" x14ac:dyDescent="0.55000000000000004">
      <c r="A695" t="s">
        <v>1712</v>
      </c>
      <c r="B695" t="s">
        <v>1713</v>
      </c>
      <c r="C695" s="4" t="s">
        <v>3245</v>
      </c>
      <c r="D695" t="s">
        <v>132</v>
      </c>
      <c r="E695" s="2">
        <v>44197</v>
      </c>
      <c r="F695">
        <v>10</v>
      </c>
      <c r="G695" s="2">
        <f t="shared" si="10"/>
        <v>47851</v>
      </c>
    </row>
    <row r="696" spans="1:7" hidden="1" x14ac:dyDescent="0.55000000000000004">
      <c r="A696" t="s">
        <v>1715</v>
      </c>
      <c r="B696" t="s">
        <v>1716</v>
      </c>
      <c r="C696" s="4" t="s">
        <v>3240</v>
      </c>
      <c r="D696" t="s">
        <v>132</v>
      </c>
      <c r="E696" s="2">
        <v>44197</v>
      </c>
      <c r="F696">
        <v>10</v>
      </c>
      <c r="G696" s="2">
        <f t="shared" si="10"/>
        <v>47851</v>
      </c>
    </row>
    <row r="697" spans="1:7" hidden="1" x14ac:dyDescent="0.55000000000000004">
      <c r="A697" t="s">
        <v>1718</v>
      </c>
      <c r="B697" t="s">
        <v>1719</v>
      </c>
      <c r="C697" s="4" t="s">
        <v>3245</v>
      </c>
      <c r="D697" t="s">
        <v>132</v>
      </c>
      <c r="E697" s="2">
        <v>44197</v>
      </c>
      <c r="F697">
        <v>10</v>
      </c>
      <c r="G697" s="2">
        <f t="shared" si="10"/>
        <v>47851</v>
      </c>
    </row>
    <row r="698" spans="1:7" hidden="1" x14ac:dyDescent="0.55000000000000004">
      <c r="A698" t="s">
        <v>1720</v>
      </c>
      <c r="B698" t="s">
        <v>1721</v>
      </c>
      <c r="C698" s="4" t="s">
        <v>3240</v>
      </c>
      <c r="D698" t="s">
        <v>132</v>
      </c>
      <c r="E698" s="2">
        <v>44197</v>
      </c>
      <c r="F698">
        <v>10</v>
      </c>
      <c r="G698" s="2">
        <f t="shared" si="10"/>
        <v>47851</v>
      </c>
    </row>
    <row r="699" spans="1:7" hidden="1" x14ac:dyDescent="0.55000000000000004">
      <c r="A699" t="s">
        <v>1723</v>
      </c>
      <c r="B699" t="s">
        <v>1724</v>
      </c>
      <c r="C699" s="4" t="s">
        <v>3245</v>
      </c>
      <c r="D699" t="s">
        <v>132</v>
      </c>
      <c r="E699" s="2">
        <v>44197</v>
      </c>
      <c r="F699">
        <v>10</v>
      </c>
      <c r="G699" s="2">
        <f t="shared" si="10"/>
        <v>47851</v>
      </c>
    </row>
    <row r="700" spans="1:7" hidden="1" x14ac:dyDescent="0.55000000000000004">
      <c r="A700" t="s">
        <v>1726</v>
      </c>
      <c r="B700" t="s">
        <v>1727</v>
      </c>
      <c r="C700" s="4" t="s">
        <v>3266</v>
      </c>
      <c r="D700" t="s">
        <v>132</v>
      </c>
      <c r="E700" s="2">
        <v>44197</v>
      </c>
      <c r="F700">
        <v>10</v>
      </c>
      <c r="G700" s="2">
        <f t="shared" si="10"/>
        <v>47851</v>
      </c>
    </row>
    <row r="701" spans="1:7" hidden="1" x14ac:dyDescent="0.55000000000000004">
      <c r="A701" t="s">
        <v>1729</v>
      </c>
      <c r="B701" t="s">
        <v>1730</v>
      </c>
      <c r="C701" s="4" t="s">
        <v>3266</v>
      </c>
      <c r="D701" t="s">
        <v>132</v>
      </c>
      <c r="E701" s="2">
        <v>44197</v>
      </c>
      <c r="F701">
        <v>10</v>
      </c>
      <c r="G701" s="2">
        <f t="shared" si="10"/>
        <v>47851</v>
      </c>
    </row>
    <row r="702" spans="1:7" hidden="1" x14ac:dyDescent="0.55000000000000004">
      <c r="A702" t="s">
        <v>1731</v>
      </c>
      <c r="B702" t="s">
        <v>1732</v>
      </c>
      <c r="C702" s="4" t="s">
        <v>3266</v>
      </c>
      <c r="D702" t="s">
        <v>132</v>
      </c>
      <c r="E702" s="2">
        <v>44197</v>
      </c>
      <c r="F702">
        <v>10</v>
      </c>
      <c r="G702" s="2">
        <f t="shared" si="10"/>
        <v>47851</v>
      </c>
    </row>
    <row r="703" spans="1:7" hidden="1" x14ac:dyDescent="0.55000000000000004">
      <c r="A703" t="s">
        <v>1734</v>
      </c>
      <c r="B703" t="s">
        <v>1735</v>
      </c>
      <c r="C703" s="4" t="s">
        <v>3266</v>
      </c>
      <c r="D703" t="s">
        <v>132</v>
      </c>
      <c r="E703" s="2">
        <v>44197</v>
      </c>
      <c r="F703">
        <v>10</v>
      </c>
      <c r="G703" s="2">
        <f t="shared" si="10"/>
        <v>47851</v>
      </c>
    </row>
    <row r="704" spans="1:7" hidden="1" x14ac:dyDescent="0.55000000000000004">
      <c r="A704" t="s">
        <v>1737</v>
      </c>
      <c r="B704" t="s">
        <v>1738</v>
      </c>
      <c r="C704" s="4" t="s">
        <v>3266</v>
      </c>
      <c r="D704" t="s">
        <v>132</v>
      </c>
      <c r="E704" s="2">
        <v>44197</v>
      </c>
      <c r="F704">
        <v>10</v>
      </c>
      <c r="G704" s="2">
        <f t="shared" si="10"/>
        <v>47851</v>
      </c>
    </row>
    <row r="705" spans="1:7" hidden="1" x14ac:dyDescent="0.55000000000000004">
      <c r="A705" t="s">
        <v>1740</v>
      </c>
      <c r="B705" t="s">
        <v>1741</v>
      </c>
      <c r="C705" s="4" t="s">
        <v>3287</v>
      </c>
      <c r="D705" t="s">
        <v>132</v>
      </c>
      <c r="E705" s="2">
        <v>44197</v>
      </c>
      <c r="F705">
        <v>10</v>
      </c>
      <c r="G705" s="2">
        <f t="shared" si="10"/>
        <v>47851</v>
      </c>
    </row>
    <row r="706" spans="1:7" hidden="1" x14ac:dyDescent="0.55000000000000004">
      <c r="A706" t="s">
        <v>1742</v>
      </c>
      <c r="B706" t="s">
        <v>1743</v>
      </c>
      <c r="C706" s="4" t="s">
        <v>3292</v>
      </c>
      <c r="D706" t="s">
        <v>132</v>
      </c>
      <c r="E706" s="2">
        <v>44197</v>
      </c>
      <c r="F706">
        <v>10</v>
      </c>
      <c r="G706" s="2">
        <f t="shared" si="10"/>
        <v>47851</v>
      </c>
    </row>
    <row r="707" spans="1:7" hidden="1" x14ac:dyDescent="0.55000000000000004">
      <c r="A707" t="s">
        <v>1745</v>
      </c>
      <c r="B707" t="s">
        <v>1746</v>
      </c>
      <c r="C707" s="4" t="s">
        <v>3297</v>
      </c>
      <c r="D707" t="s">
        <v>132</v>
      </c>
      <c r="E707" s="2">
        <v>44197</v>
      </c>
      <c r="F707">
        <v>10</v>
      </c>
      <c r="G707" s="2">
        <f t="shared" ref="G707:G770" si="11">E707+DATE(F707,1,1)</f>
        <v>47851</v>
      </c>
    </row>
    <row r="708" spans="1:7" hidden="1" x14ac:dyDescent="0.55000000000000004">
      <c r="A708" t="s">
        <v>1747</v>
      </c>
      <c r="B708" t="s">
        <v>1748</v>
      </c>
      <c r="C708" s="4" t="s">
        <v>3292</v>
      </c>
      <c r="D708" t="s">
        <v>132</v>
      </c>
      <c r="E708" s="2">
        <v>44197</v>
      </c>
      <c r="F708">
        <v>10</v>
      </c>
      <c r="G708" s="2">
        <f t="shared" si="11"/>
        <v>47851</v>
      </c>
    </row>
    <row r="709" spans="1:7" hidden="1" x14ac:dyDescent="0.55000000000000004">
      <c r="A709" t="s">
        <v>1750</v>
      </c>
      <c r="B709" t="s">
        <v>1751</v>
      </c>
      <c r="C709" s="4" t="s">
        <v>3306</v>
      </c>
      <c r="D709" t="s">
        <v>132</v>
      </c>
      <c r="E709" s="2">
        <v>44197</v>
      </c>
      <c r="F709">
        <v>10</v>
      </c>
      <c r="G709" s="2">
        <f t="shared" si="11"/>
        <v>47851</v>
      </c>
    </row>
    <row r="710" spans="1:7" hidden="1" x14ac:dyDescent="0.55000000000000004">
      <c r="A710" t="s">
        <v>1753</v>
      </c>
      <c r="B710" t="s">
        <v>1754</v>
      </c>
      <c r="C710" s="4" t="s">
        <v>3311</v>
      </c>
      <c r="D710" t="s">
        <v>132</v>
      </c>
      <c r="E710" s="2">
        <v>44197</v>
      </c>
      <c r="F710">
        <v>10</v>
      </c>
      <c r="G710" s="2">
        <f t="shared" si="11"/>
        <v>47851</v>
      </c>
    </row>
    <row r="711" spans="1:7" hidden="1" x14ac:dyDescent="0.55000000000000004">
      <c r="A711" t="s">
        <v>1756</v>
      </c>
      <c r="B711" t="s">
        <v>1757</v>
      </c>
      <c r="C711" s="4" t="s">
        <v>3316</v>
      </c>
      <c r="D711" t="s">
        <v>132</v>
      </c>
      <c r="E711" s="2">
        <v>44197</v>
      </c>
      <c r="F711">
        <v>10</v>
      </c>
      <c r="G711" s="2">
        <f t="shared" si="11"/>
        <v>47851</v>
      </c>
    </row>
    <row r="712" spans="1:7" hidden="1" x14ac:dyDescent="0.55000000000000004">
      <c r="A712" t="s">
        <v>1759</v>
      </c>
      <c r="B712" t="s">
        <v>1760</v>
      </c>
      <c r="C712" s="4" t="s">
        <v>3292</v>
      </c>
      <c r="D712" t="s">
        <v>132</v>
      </c>
      <c r="E712" s="2">
        <v>44197</v>
      </c>
      <c r="F712">
        <v>10</v>
      </c>
      <c r="G712" s="2">
        <f t="shared" si="11"/>
        <v>47851</v>
      </c>
    </row>
    <row r="713" spans="1:7" hidden="1" x14ac:dyDescent="0.55000000000000004">
      <c r="A713" t="s">
        <v>1762</v>
      </c>
      <c r="B713" t="s">
        <v>1763</v>
      </c>
      <c r="C713" s="4" t="s">
        <v>3325</v>
      </c>
      <c r="D713" t="s">
        <v>132</v>
      </c>
      <c r="E713" s="2">
        <v>44197</v>
      </c>
      <c r="F713">
        <v>10</v>
      </c>
      <c r="G713" s="2">
        <f t="shared" si="11"/>
        <v>47851</v>
      </c>
    </row>
    <row r="714" spans="1:7" hidden="1" x14ac:dyDescent="0.55000000000000004">
      <c r="A714" t="s">
        <v>1765</v>
      </c>
      <c r="B714" t="s">
        <v>1766</v>
      </c>
      <c r="C714" s="4" t="s">
        <v>3330</v>
      </c>
      <c r="D714" t="s">
        <v>132</v>
      </c>
      <c r="E714" s="2">
        <v>44197</v>
      </c>
      <c r="F714">
        <v>10</v>
      </c>
      <c r="G714" s="2">
        <f t="shared" si="11"/>
        <v>47851</v>
      </c>
    </row>
    <row r="715" spans="1:7" hidden="1" x14ac:dyDescent="0.55000000000000004">
      <c r="A715" t="s">
        <v>1768</v>
      </c>
      <c r="B715" t="s">
        <v>1769</v>
      </c>
      <c r="C715" s="4" t="s">
        <v>3335</v>
      </c>
      <c r="D715" t="s">
        <v>132</v>
      </c>
      <c r="E715" s="2">
        <v>44197</v>
      </c>
      <c r="F715">
        <v>10</v>
      </c>
      <c r="G715" s="2">
        <f t="shared" si="11"/>
        <v>47851</v>
      </c>
    </row>
    <row r="716" spans="1:7" hidden="1" x14ac:dyDescent="0.55000000000000004">
      <c r="A716" t="s">
        <v>1770</v>
      </c>
      <c r="B716" t="s">
        <v>1771</v>
      </c>
      <c r="C716" s="4" t="s">
        <v>3325</v>
      </c>
      <c r="D716" t="s">
        <v>132</v>
      </c>
      <c r="E716" s="2">
        <v>44197</v>
      </c>
      <c r="F716">
        <v>10</v>
      </c>
      <c r="G716" s="2">
        <f t="shared" si="11"/>
        <v>47851</v>
      </c>
    </row>
    <row r="717" spans="1:7" hidden="1" x14ac:dyDescent="0.55000000000000004">
      <c r="A717" t="s">
        <v>1773</v>
      </c>
      <c r="B717" t="s">
        <v>1774</v>
      </c>
      <c r="C717" s="4" t="s">
        <v>3330</v>
      </c>
      <c r="D717" t="s">
        <v>132</v>
      </c>
      <c r="E717" s="2">
        <v>44197</v>
      </c>
      <c r="F717">
        <v>10</v>
      </c>
      <c r="G717" s="2">
        <f t="shared" si="11"/>
        <v>47851</v>
      </c>
    </row>
    <row r="718" spans="1:7" hidden="1" x14ac:dyDescent="0.55000000000000004">
      <c r="A718" t="s">
        <v>1776</v>
      </c>
      <c r="B718" t="s">
        <v>1777</v>
      </c>
      <c r="C718" s="4" t="s">
        <v>3348</v>
      </c>
      <c r="D718" t="s">
        <v>132</v>
      </c>
      <c r="E718" s="2">
        <v>44197</v>
      </c>
      <c r="F718">
        <v>10</v>
      </c>
      <c r="G718" s="2">
        <f t="shared" si="11"/>
        <v>47851</v>
      </c>
    </row>
    <row r="719" spans="1:7" hidden="1" x14ac:dyDescent="0.55000000000000004">
      <c r="A719" t="s">
        <v>1779</v>
      </c>
      <c r="B719" t="s">
        <v>1780</v>
      </c>
      <c r="C719" s="4" t="s">
        <v>3325</v>
      </c>
      <c r="D719" t="s">
        <v>132</v>
      </c>
      <c r="E719" s="2">
        <v>44197</v>
      </c>
      <c r="F719">
        <v>10</v>
      </c>
      <c r="G719" s="2">
        <f t="shared" si="11"/>
        <v>47851</v>
      </c>
    </row>
    <row r="720" spans="1:7" hidden="1" x14ac:dyDescent="0.55000000000000004">
      <c r="A720" t="s">
        <v>1782</v>
      </c>
      <c r="B720" t="s">
        <v>1783</v>
      </c>
      <c r="C720" s="4" t="s">
        <v>3330</v>
      </c>
      <c r="D720" t="s">
        <v>132</v>
      </c>
      <c r="E720" s="2">
        <v>44197</v>
      </c>
      <c r="F720">
        <v>10</v>
      </c>
      <c r="G720" s="2">
        <f t="shared" si="11"/>
        <v>47851</v>
      </c>
    </row>
    <row r="721" spans="1:7" hidden="1" x14ac:dyDescent="0.55000000000000004">
      <c r="A721" t="s">
        <v>1785</v>
      </c>
      <c r="B721" t="s">
        <v>1786</v>
      </c>
      <c r="C721" s="4" t="s">
        <v>3335</v>
      </c>
      <c r="D721" t="s">
        <v>132</v>
      </c>
      <c r="E721" s="2">
        <v>44197</v>
      </c>
      <c r="F721">
        <v>10</v>
      </c>
      <c r="G721" s="2">
        <f t="shared" si="11"/>
        <v>47851</v>
      </c>
    </row>
    <row r="722" spans="1:7" hidden="1" x14ac:dyDescent="0.55000000000000004">
      <c r="A722" t="s">
        <v>1787</v>
      </c>
      <c r="B722" t="s">
        <v>1788</v>
      </c>
      <c r="C722" s="4" t="s">
        <v>3365</v>
      </c>
      <c r="D722" t="s">
        <v>132</v>
      </c>
      <c r="E722" s="2">
        <v>44197</v>
      </c>
      <c r="F722">
        <v>10</v>
      </c>
      <c r="G722" s="2">
        <f t="shared" si="11"/>
        <v>47851</v>
      </c>
    </row>
    <row r="723" spans="1:7" hidden="1" x14ac:dyDescent="0.55000000000000004">
      <c r="A723" t="s">
        <v>1790</v>
      </c>
      <c r="B723" t="s">
        <v>1791</v>
      </c>
      <c r="C723" s="4" t="s">
        <v>3330</v>
      </c>
      <c r="D723" t="s">
        <v>132</v>
      </c>
      <c r="E723" s="2">
        <v>44197</v>
      </c>
      <c r="F723">
        <v>10</v>
      </c>
      <c r="G723" s="2">
        <f t="shared" si="11"/>
        <v>47851</v>
      </c>
    </row>
    <row r="724" spans="1:7" hidden="1" x14ac:dyDescent="0.55000000000000004">
      <c r="A724" t="s">
        <v>1792</v>
      </c>
      <c r="B724" t="s">
        <v>1793</v>
      </c>
      <c r="C724" s="4" t="s">
        <v>3374</v>
      </c>
      <c r="D724" t="s">
        <v>132</v>
      </c>
      <c r="E724" s="2">
        <v>44197</v>
      </c>
      <c r="F724">
        <v>10</v>
      </c>
      <c r="G724" s="2">
        <f t="shared" si="11"/>
        <v>47851</v>
      </c>
    </row>
    <row r="725" spans="1:7" hidden="1" x14ac:dyDescent="0.55000000000000004">
      <c r="A725" t="s">
        <v>1795</v>
      </c>
      <c r="B725" t="s">
        <v>1796</v>
      </c>
      <c r="C725" s="4" t="s">
        <v>3379</v>
      </c>
      <c r="D725" t="s">
        <v>132</v>
      </c>
      <c r="E725" s="2">
        <v>44197</v>
      </c>
      <c r="F725">
        <v>10</v>
      </c>
      <c r="G725" s="2">
        <f t="shared" si="11"/>
        <v>47851</v>
      </c>
    </row>
    <row r="726" spans="1:7" hidden="1" x14ac:dyDescent="0.55000000000000004">
      <c r="A726" t="s">
        <v>1797</v>
      </c>
      <c r="B726" t="s">
        <v>1798</v>
      </c>
      <c r="C726" s="4" t="s">
        <v>3384</v>
      </c>
      <c r="D726" t="s">
        <v>132</v>
      </c>
      <c r="E726" s="2">
        <v>44197</v>
      </c>
      <c r="F726">
        <v>10</v>
      </c>
      <c r="G726" s="2">
        <f t="shared" si="11"/>
        <v>47851</v>
      </c>
    </row>
    <row r="727" spans="1:7" hidden="1" x14ac:dyDescent="0.55000000000000004">
      <c r="A727" t="s">
        <v>1800</v>
      </c>
      <c r="B727" t="s">
        <v>1801</v>
      </c>
      <c r="C727" s="4" t="s">
        <v>3335</v>
      </c>
      <c r="D727" t="s">
        <v>132</v>
      </c>
      <c r="E727" s="2">
        <v>44197</v>
      </c>
      <c r="F727">
        <v>10</v>
      </c>
      <c r="G727" s="2">
        <f t="shared" si="11"/>
        <v>47851</v>
      </c>
    </row>
    <row r="728" spans="1:7" hidden="1" x14ac:dyDescent="0.55000000000000004">
      <c r="A728" t="s">
        <v>1802</v>
      </c>
      <c r="B728" t="s">
        <v>1803</v>
      </c>
      <c r="C728" s="4" t="s">
        <v>3325</v>
      </c>
      <c r="D728" t="s">
        <v>132</v>
      </c>
      <c r="E728" s="2">
        <v>44197</v>
      </c>
      <c r="F728">
        <v>10</v>
      </c>
      <c r="G728" s="2">
        <f t="shared" si="11"/>
        <v>47851</v>
      </c>
    </row>
    <row r="729" spans="1:7" hidden="1" x14ac:dyDescent="0.55000000000000004">
      <c r="A729" t="s">
        <v>1805</v>
      </c>
      <c r="B729" t="s">
        <v>1806</v>
      </c>
      <c r="C729" s="4" t="s">
        <v>3397</v>
      </c>
      <c r="D729" t="s">
        <v>132</v>
      </c>
      <c r="E729" s="2">
        <v>44197</v>
      </c>
      <c r="F729">
        <v>10</v>
      </c>
      <c r="G729" s="2">
        <f t="shared" si="11"/>
        <v>47851</v>
      </c>
    </row>
    <row r="730" spans="1:7" hidden="1" x14ac:dyDescent="0.55000000000000004">
      <c r="A730" t="s">
        <v>1807</v>
      </c>
      <c r="B730" t="s">
        <v>1808</v>
      </c>
      <c r="C730" s="4" t="s">
        <v>3402</v>
      </c>
      <c r="D730" t="s">
        <v>132</v>
      </c>
      <c r="E730" s="2">
        <v>44197</v>
      </c>
      <c r="F730">
        <v>10</v>
      </c>
      <c r="G730" s="2">
        <f t="shared" si="11"/>
        <v>47851</v>
      </c>
    </row>
    <row r="731" spans="1:7" hidden="1" x14ac:dyDescent="0.55000000000000004">
      <c r="A731" t="s">
        <v>1809</v>
      </c>
      <c r="B731" t="s">
        <v>1810</v>
      </c>
      <c r="C731" s="4" t="s">
        <v>3407</v>
      </c>
      <c r="D731" t="s">
        <v>132</v>
      </c>
      <c r="E731" s="2">
        <v>44197</v>
      </c>
      <c r="F731">
        <v>10</v>
      </c>
      <c r="G731" s="2">
        <f t="shared" si="11"/>
        <v>47851</v>
      </c>
    </row>
    <row r="732" spans="1:7" hidden="1" x14ac:dyDescent="0.55000000000000004">
      <c r="A732" t="s">
        <v>1811</v>
      </c>
      <c r="B732" t="s">
        <v>1812</v>
      </c>
      <c r="C732" s="4" t="s">
        <v>3402</v>
      </c>
      <c r="D732" t="s">
        <v>132</v>
      </c>
      <c r="E732" s="2">
        <v>44197</v>
      </c>
      <c r="F732">
        <v>10</v>
      </c>
      <c r="G732" s="2">
        <f t="shared" si="11"/>
        <v>47851</v>
      </c>
    </row>
    <row r="733" spans="1:7" hidden="1" x14ac:dyDescent="0.55000000000000004">
      <c r="A733" t="s">
        <v>1813</v>
      </c>
      <c r="B733" t="s">
        <v>1814</v>
      </c>
      <c r="C733" s="4" t="s">
        <v>3416</v>
      </c>
      <c r="D733" t="s">
        <v>132</v>
      </c>
      <c r="E733" s="2">
        <v>44197</v>
      </c>
      <c r="F733">
        <v>10</v>
      </c>
      <c r="G733" s="2">
        <f t="shared" si="11"/>
        <v>47851</v>
      </c>
    </row>
    <row r="734" spans="1:7" hidden="1" x14ac:dyDescent="0.55000000000000004">
      <c r="A734" t="s">
        <v>1815</v>
      </c>
      <c r="B734" t="s">
        <v>1816</v>
      </c>
      <c r="C734" s="4" t="s">
        <v>3421</v>
      </c>
      <c r="D734" t="s">
        <v>132</v>
      </c>
      <c r="E734" s="2">
        <v>44197</v>
      </c>
      <c r="F734">
        <v>10</v>
      </c>
      <c r="G734" s="2">
        <f t="shared" si="11"/>
        <v>47851</v>
      </c>
    </row>
    <row r="735" spans="1:7" hidden="1" x14ac:dyDescent="0.55000000000000004">
      <c r="A735" t="s">
        <v>1817</v>
      </c>
      <c r="B735" t="s">
        <v>1818</v>
      </c>
      <c r="C735" s="4" t="s">
        <v>3407</v>
      </c>
      <c r="D735" t="s">
        <v>132</v>
      </c>
      <c r="E735" s="2">
        <v>44197</v>
      </c>
      <c r="F735">
        <v>10</v>
      </c>
      <c r="G735" s="2">
        <f t="shared" si="11"/>
        <v>47851</v>
      </c>
    </row>
    <row r="736" spans="1:7" hidden="1" x14ac:dyDescent="0.55000000000000004">
      <c r="A736" t="s">
        <v>1819</v>
      </c>
      <c r="B736" t="s">
        <v>1820</v>
      </c>
      <c r="C736" s="4" t="s">
        <v>3430</v>
      </c>
      <c r="D736" t="s">
        <v>132</v>
      </c>
      <c r="E736" s="2">
        <v>44197</v>
      </c>
      <c r="F736">
        <v>10</v>
      </c>
      <c r="G736" s="2">
        <f t="shared" si="11"/>
        <v>47851</v>
      </c>
    </row>
    <row r="737" spans="1:7" hidden="1" x14ac:dyDescent="0.55000000000000004">
      <c r="A737" t="s">
        <v>1822</v>
      </c>
      <c r="B737" t="s">
        <v>1823</v>
      </c>
      <c r="C737" s="4" t="s">
        <v>3435</v>
      </c>
      <c r="D737" t="s">
        <v>132</v>
      </c>
      <c r="E737" s="2">
        <v>44197</v>
      </c>
      <c r="F737">
        <v>10</v>
      </c>
      <c r="G737" s="2">
        <f t="shared" si="11"/>
        <v>47851</v>
      </c>
    </row>
    <row r="738" spans="1:7" hidden="1" x14ac:dyDescent="0.55000000000000004">
      <c r="A738" t="s">
        <v>1824</v>
      </c>
      <c r="B738" t="s">
        <v>1825</v>
      </c>
      <c r="C738" s="4" t="s">
        <v>3440</v>
      </c>
      <c r="D738" t="s">
        <v>132</v>
      </c>
      <c r="E738" s="2">
        <v>44197</v>
      </c>
      <c r="F738">
        <v>10</v>
      </c>
      <c r="G738" s="2">
        <f t="shared" si="11"/>
        <v>47851</v>
      </c>
    </row>
    <row r="739" spans="1:7" hidden="1" x14ac:dyDescent="0.55000000000000004">
      <c r="A739" t="s">
        <v>1827</v>
      </c>
      <c r="B739" t="s">
        <v>1828</v>
      </c>
      <c r="C739" s="4" t="s">
        <v>3435</v>
      </c>
      <c r="D739" t="s">
        <v>132</v>
      </c>
      <c r="E739" s="2">
        <v>44197</v>
      </c>
      <c r="F739">
        <v>10</v>
      </c>
      <c r="G739" s="2">
        <f t="shared" si="11"/>
        <v>47851</v>
      </c>
    </row>
    <row r="740" spans="1:7" hidden="1" x14ac:dyDescent="0.55000000000000004">
      <c r="A740" t="s">
        <v>1829</v>
      </c>
      <c r="B740" t="s">
        <v>1830</v>
      </c>
      <c r="C740" s="4" t="s">
        <v>3440</v>
      </c>
      <c r="D740" t="s">
        <v>132</v>
      </c>
      <c r="E740" s="2">
        <v>44197</v>
      </c>
      <c r="F740">
        <v>10</v>
      </c>
      <c r="G740" s="2">
        <f t="shared" si="11"/>
        <v>47851</v>
      </c>
    </row>
    <row r="741" spans="1:7" hidden="1" x14ac:dyDescent="0.55000000000000004">
      <c r="A741" t="s">
        <v>1831</v>
      </c>
      <c r="B741" t="s">
        <v>1832</v>
      </c>
      <c r="C741" s="4" t="s">
        <v>3435</v>
      </c>
      <c r="D741" t="s">
        <v>132</v>
      </c>
      <c r="E741" s="2">
        <v>44197</v>
      </c>
      <c r="F741">
        <v>10</v>
      </c>
      <c r="G741" s="2">
        <f t="shared" si="11"/>
        <v>47851</v>
      </c>
    </row>
    <row r="742" spans="1:7" hidden="1" x14ac:dyDescent="0.55000000000000004">
      <c r="A742" t="s">
        <v>1833</v>
      </c>
      <c r="B742" t="s">
        <v>1834</v>
      </c>
      <c r="C742" s="4" t="s">
        <v>3440</v>
      </c>
      <c r="D742" t="s">
        <v>132</v>
      </c>
      <c r="E742" s="2">
        <v>44197</v>
      </c>
      <c r="F742">
        <v>10</v>
      </c>
      <c r="G742" s="2">
        <f t="shared" si="11"/>
        <v>47851</v>
      </c>
    </row>
    <row r="743" spans="1:7" hidden="1" x14ac:dyDescent="0.55000000000000004">
      <c r="A743" t="s">
        <v>1836</v>
      </c>
      <c r="B743" t="s">
        <v>1837</v>
      </c>
      <c r="C743" s="4" t="s">
        <v>3435</v>
      </c>
      <c r="D743" t="s">
        <v>132</v>
      </c>
      <c r="E743" s="2">
        <v>44197</v>
      </c>
      <c r="F743">
        <v>10</v>
      </c>
      <c r="G743" s="2">
        <f t="shared" si="11"/>
        <v>47851</v>
      </c>
    </row>
    <row r="744" spans="1:7" hidden="1" x14ac:dyDescent="0.55000000000000004">
      <c r="A744" t="s">
        <v>1838</v>
      </c>
      <c r="B744" t="s">
        <v>1839</v>
      </c>
      <c r="C744" s="4" t="s">
        <v>3465</v>
      </c>
      <c r="D744" t="s">
        <v>132</v>
      </c>
      <c r="E744" s="2">
        <v>44197</v>
      </c>
      <c r="F744">
        <v>10</v>
      </c>
      <c r="G744" s="2">
        <f t="shared" si="11"/>
        <v>47851</v>
      </c>
    </row>
    <row r="745" spans="1:7" hidden="1" x14ac:dyDescent="0.55000000000000004">
      <c r="A745" t="s">
        <v>1840</v>
      </c>
      <c r="B745" t="s">
        <v>1841</v>
      </c>
      <c r="C745" s="4" t="s">
        <v>3470</v>
      </c>
      <c r="D745" t="s">
        <v>132</v>
      </c>
      <c r="E745" s="2">
        <v>44197</v>
      </c>
      <c r="F745">
        <v>10</v>
      </c>
      <c r="G745" s="2">
        <f t="shared" si="11"/>
        <v>47851</v>
      </c>
    </row>
    <row r="746" spans="1:7" hidden="1" x14ac:dyDescent="0.55000000000000004">
      <c r="A746" t="s">
        <v>1842</v>
      </c>
      <c r="B746" t="s">
        <v>1843</v>
      </c>
      <c r="C746" s="4" t="s">
        <v>3440</v>
      </c>
      <c r="D746" t="s">
        <v>132</v>
      </c>
      <c r="E746" s="2">
        <v>44197</v>
      </c>
      <c r="F746">
        <v>10</v>
      </c>
      <c r="G746" s="2">
        <f t="shared" si="11"/>
        <v>47851</v>
      </c>
    </row>
    <row r="747" spans="1:7" hidden="1" x14ac:dyDescent="0.55000000000000004">
      <c r="A747" t="s">
        <v>1844</v>
      </c>
      <c r="B747" t="s">
        <v>1845</v>
      </c>
      <c r="C747" s="4" t="s">
        <v>3435</v>
      </c>
      <c r="D747" t="s">
        <v>132</v>
      </c>
      <c r="E747" s="2">
        <v>44197</v>
      </c>
      <c r="F747">
        <v>10</v>
      </c>
      <c r="G747" s="2">
        <f t="shared" si="11"/>
        <v>47851</v>
      </c>
    </row>
    <row r="748" spans="1:7" hidden="1" x14ac:dyDescent="0.55000000000000004">
      <c r="A748" t="s">
        <v>1846</v>
      </c>
      <c r="B748" t="s">
        <v>1847</v>
      </c>
      <c r="C748" s="4" t="s">
        <v>3483</v>
      </c>
      <c r="D748" t="s">
        <v>132</v>
      </c>
      <c r="E748" s="2">
        <v>44197</v>
      </c>
      <c r="F748">
        <v>10</v>
      </c>
      <c r="G748" s="2">
        <f t="shared" si="11"/>
        <v>47851</v>
      </c>
    </row>
    <row r="749" spans="1:7" hidden="1" x14ac:dyDescent="0.55000000000000004">
      <c r="A749" t="s">
        <v>1848</v>
      </c>
      <c r="B749" t="s">
        <v>1849</v>
      </c>
      <c r="C749" s="4" t="s">
        <v>3488</v>
      </c>
      <c r="D749" t="s">
        <v>132</v>
      </c>
      <c r="E749" s="2">
        <v>44197</v>
      </c>
      <c r="F749">
        <v>10</v>
      </c>
      <c r="G749" s="2">
        <f t="shared" si="11"/>
        <v>47851</v>
      </c>
    </row>
    <row r="750" spans="1:7" hidden="1" x14ac:dyDescent="0.55000000000000004">
      <c r="A750" t="s">
        <v>1850</v>
      </c>
      <c r="B750" t="s">
        <v>1851</v>
      </c>
      <c r="C750" s="4" t="s">
        <v>3483</v>
      </c>
      <c r="D750" t="s">
        <v>132</v>
      </c>
      <c r="E750" s="2">
        <v>44197</v>
      </c>
      <c r="F750">
        <v>10</v>
      </c>
      <c r="G750" s="2">
        <f t="shared" si="11"/>
        <v>47851</v>
      </c>
    </row>
    <row r="751" spans="1:7" hidden="1" x14ac:dyDescent="0.55000000000000004">
      <c r="A751" t="s">
        <v>1852</v>
      </c>
      <c r="B751" t="s">
        <v>1853</v>
      </c>
      <c r="C751" s="4" t="s">
        <v>3488</v>
      </c>
      <c r="D751" t="s">
        <v>132</v>
      </c>
      <c r="E751" s="2">
        <v>44197</v>
      </c>
      <c r="F751">
        <v>10</v>
      </c>
      <c r="G751" s="2">
        <f t="shared" si="11"/>
        <v>47851</v>
      </c>
    </row>
    <row r="752" spans="1:7" hidden="1" x14ac:dyDescent="0.55000000000000004">
      <c r="A752" t="s">
        <v>1854</v>
      </c>
      <c r="B752" t="s">
        <v>1855</v>
      </c>
      <c r="C752" s="4" t="s">
        <v>3483</v>
      </c>
      <c r="D752" t="s">
        <v>132</v>
      </c>
      <c r="E752" s="2">
        <v>44197</v>
      </c>
      <c r="F752">
        <v>10</v>
      </c>
      <c r="G752" s="2">
        <f t="shared" si="11"/>
        <v>47851</v>
      </c>
    </row>
    <row r="753" spans="1:7" hidden="1" x14ac:dyDescent="0.55000000000000004">
      <c r="A753" t="s">
        <v>1856</v>
      </c>
      <c r="B753" t="s">
        <v>1857</v>
      </c>
      <c r="C753" s="4" t="s">
        <v>3488</v>
      </c>
      <c r="D753" t="s">
        <v>132</v>
      </c>
      <c r="E753" s="2">
        <v>44197</v>
      </c>
      <c r="F753">
        <v>10</v>
      </c>
      <c r="G753" s="2">
        <f t="shared" si="11"/>
        <v>47851</v>
      </c>
    </row>
    <row r="754" spans="1:7" hidden="1" x14ac:dyDescent="0.55000000000000004">
      <c r="A754" t="s">
        <v>1858</v>
      </c>
      <c r="B754" t="s">
        <v>1859</v>
      </c>
      <c r="C754" s="4" t="s">
        <v>3483</v>
      </c>
      <c r="D754" t="s">
        <v>132</v>
      </c>
      <c r="E754" s="2">
        <v>44197</v>
      </c>
      <c r="F754">
        <v>10</v>
      </c>
      <c r="G754" s="2">
        <f t="shared" si="11"/>
        <v>47851</v>
      </c>
    </row>
    <row r="755" spans="1:7" hidden="1" x14ac:dyDescent="0.55000000000000004">
      <c r="A755" t="s">
        <v>1861</v>
      </c>
      <c r="B755" t="s">
        <v>1862</v>
      </c>
      <c r="C755" s="4" t="s">
        <v>3488</v>
      </c>
      <c r="D755" t="s">
        <v>132</v>
      </c>
      <c r="E755" s="2">
        <v>44197</v>
      </c>
      <c r="F755">
        <v>10</v>
      </c>
      <c r="G755" s="2">
        <f t="shared" si="11"/>
        <v>47851</v>
      </c>
    </row>
    <row r="756" spans="1:7" hidden="1" x14ac:dyDescent="0.55000000000000004">
      <c r="A756" t="s">
        <v>1863</v>
      </c>
      <c r="B756" t="s">
        <v>1864</v>
      </c>
      <c r="C756" s="4" t="s">
        <v>3517</v>
      </c>
      <c r="D756" t="s">
        <v>132</v>
      </c>
      <c r="E756" s="2">
        <v>44197</v>
      </c>
      <c r="F756">
        <v>10</v>
      </c>
      <c r="G756" s="2">
        <f t="shared" si="11"/>
        <v>47851</v>
      </c>
    </row>
    <row r="757" spans="1:7" hidden="1" x14ac:dyDescent="0.55000000000000004">
      <c r="A757" t="s">
        <v>1865</v>
      </c>
      <c r="B757" t="s">
        <v>1866</v>
      </c>
      <c r="C757" s="4" t="s">
        <v>3522</v>
      </c>
      <c r="D757" t="s">
        <v>132</v>
      </c>
      <c r="E757" s="2">
        <v>44197</v>
      </c>
      <c r="F757">
        <v>10</v>
      </c>
      <c r="G757" s="2">
        <f t="shared" si="11"/>
        <v>47851</v>
      </c>
    </row>
    <row r="758" spans="1:7" hidden="1" x14ac:dyDescent="0.55000000000000004">
      <c r="A758" t="s">
        <v>1867</v>
      </c>
      <c r="B758" t="s">
        <v>1868</v>
      </c>
      <c r="C758" s="4" t="s">
        <v>3527</v>
      </c>
      <c r="D758" t="s">
        <v>132</v>
      </c>
      <c r="E758" s="2">
        <v>44197</v>
      </c>
      <c r="F758">
        <v>10</v>
      </c>
      <c r="G758" s="2">
        <f t="shared" si="11"/>
        <v>47851</v>
      </c>
    </row>
    <row r="759" spans="1:7" hidden="1" x14ac:dyDescent="0.55000000000000004">
      <c r="A759" t="s">
        <v>1869</v>
      </c>
      <c r="B759" t="s">
        <v>1870</v>
      </c>
      <c r="C759" s="4" t="s">
        <v>3517</v>
      </c>
      <c r="D759" t="s">
        <v>132</v>
      </c>
      <c r="E759" s="2">
        <v>44197</v>
      </c>
      <c r="F759">
        <v>10</v>
      </c>
      <c r="G759" s="2">
        <f t="shared" si="11"/>
        <v>47851</v>
      </c>
    </row>
    <row r="760" spans="1:7" hidden="1" x14ac:dyDescent="0.55000000000000004">
      <c r="A760" t="s">
        <v>1871</v>
      </c>
      <c r="B760" t="s">
        <v>1872</v>
      </c>
      <c r="C760" s="4" t="s">
        <v>3522</v>
      </c>
      <c r="D760" t="s">
        <v>132</v>
      </c>
      <c r="E760" s="2">
        <v>44197</v>
      </c>
      <c r="F760">
        <v>10</v>
      </c>
      <c r="G760" s="2">
        <f t="shared" si="11"/>
        <v>47851</v>
      </c>
    </row>
    <row r="761" spans="1:7" hidden="1" x14ac:dyDescent="0.55000000000000004">
      <c r="A761" t="s">
        <v>1873</v>
      </c>
      <c r="B761" t="s">
        <v>1874</v>
      </c>
      <c r="C761" s="4" t="s">
        <v>3527</v>
      </c>
      <c r="D761" t="s">
        <v>132</v>
      </c>
      <c r="E761" s="2">
        <v>44197</v>
      </c>
      <c r="F761">
        <v>10</v>
      </c>
      <c r="G761" s="2">
        <f t="shared" si="11"/>
        <v>47851</v>
      </c>
    </row>
    <row r="762" spans="1:7" hidden="1" x14ac:dyDescent="0.55000000000000004">
      <c r="A762" t="s">
        <v>1875</v>
      </c>
      <c r="B762" t="s">
        <v>1876</v>
      </c>
      <c r="C762" s="4" t="s">
        <v>3517</v>
      </c>
      <c r="D762" t="s">
        <v>132</v>
      </c>
      <c r="E762" s="2">
        <v>44197</v>
      </c>
      <c r="F762">
        <v>10</v>
      </c>
      <c r="G762" s="2">
        <f t="shared" si="11"/>
        <v>47851</v>
      </c>
    </row>
    <row r="763" spans="1:7" hidden="1" x14ac:dyDescent="0.55000000000000004">
      <c r="A763" t="s">
        <v>1877</v>
      </c>
      <c r="B763" t="s">
        <v>1878</v>
      </c>
      <c r="C763" s="4" t="s">
        <v>3522</v>
      </c>
      <c r="D763" t="s">
        <v>132</v>
      </c>
      <c r="E763" s="2">
        <v>44197</v>
      </c>
      <c r="F763">
        <v>10</v>
      </c>
      <c r="G763" s="2">
        <f t="shared" si="11"/>
        <v>47851</v>
      </c>
    </row>
    <row r="764" spans="1:7" hidden="1" x14ac:dyDescent="0.55000000000000004">
      <c r="A764" t="s">
        <v>1879</v>
      </c>
      <c r="B764" t="s">
        <v>1880</v>
      </c>
      <c r="C764" s="4" t="s">
        <v>3527</v>
      </c>
      <c r="D764" t="s">
        <v>132</v>
      </c>
      <c r="E764" s="2">
        <v>44197</v>
      </c>
      <c r="F764">
        <v>10</v>
      </c>
      <c r="G764" s="2">
        <f t="shared" si="11"/>
        <v>47851</v>
      </c>
    </row>
    <row r="765" spans="1:7" hidden="1" x14ac:dyDescent="0.55000000000000004">
      <c r="A765" t="s">
        <v>1882</v>
      </c>
      <c r="B765" t="s">
        <v>1883</v>
      </c>
      <c r="C765" s="4" t="s">
        <v>3517</v>
      </c>
      <c r="D765" t="s">
        <v>132</v>
      </c>
      <c r="E765" s="2">
        <v>44197</v>
      </c>
      <c r="F765">
        <v>10</v>
      </c>
      <c r="G765" s="2">
        <f t="shared" si="11"/>
        <v>47851</v>
      </c>
    </row>
    <row r="766" spans="1:7" hidden="1" x14ac:dyDescent="0.55000000000000004">
      <c r="A766" t="s">
        <v>1884</v>
      </c>
      <c r="B766" t="s">
        <v>1885</v>
      </c>
      <c r="C766" s="4" t="s">
        <v>3522</v>
      </c>
      <c r="D766" t="s">
        <v>132</v>
      </c>
      <c r="E766" s="2">
        <v>44197</v>
      </c>
      <c r="F766">
        <v>10</v>
      </c>
      <c r="G766" s="2">
        <f t="shared" si="11"/>
        <v>47851</v>
      </c>
    </row>
    <row r="767" spans="1:7" hidden="1" x14ac:dyDescent="0.55000000000000004">
      <c r="A767" t="s">
        <v>1887</v>
      </c>
      <c r="B767" t="s">
        <v>1888</v>
      </c>
      <c r="C767" s="4" t="s">
        <v>3527</v>
      </c>
      <c r="D767" t="s">
        <v>132</v>
      </c>
      <c r="E767" s="2">
        <v>44197</v>
      </c>
      <c r="F767">
        <v>10</v>
      </c>
      <c r="G767" s="2">
        <f t="shared" si="11"/>
        <v>47851</v>
      </c>
    </row>
    <row r="768" spans="1:7" hidden="1" x14ac:dyDescent="0.55000000000000004">
      <c r="A768" t="s">
        <v>1889</v>
      </c>
      <c r="B768" t="s">
        <v>1890</v>
      </c>
      <c r="C768" s="4" t="s">
        <v>3568</v>
      </c>
      <c r="D768" t="s">
        <v>132</v>
      </c>
      <c r="E768" s="2">
        <v>44197</v>
      </c>
      <c r="F768">
        <v>10</v>
      </c>
      <c r="G768" s="2">
        <f t="shared" si="11"/>
        <v>47851</v>
      </c>
    </row>
    <row r="769" spans="1:7" hidden="1" x14ac:dyDescent="0.55000000000000004">
      <c r="A769" t="s">
        <v>1891</v>
      </c>
      <c r="B769" t="s">
        <v>1892</v>
      </c>
      <c r="C769" s="4" t="s">
        <v>3568</v>
      </c>
      <c r="D769" t="s">
        <v>132</v>
      </c>
      <c r="E769" s="2">
        <v>44197</v>
      </c>
      <c r="F769">
        <v>10</v>
      </c>
      <c r="G769" s="2">
        <f t="shared" si="11"/>
        <v>47851</v>
      </c>
    </row>
    <row r="770" spans="1:7" hidden="1" x14ac:dyDescent="0.55000000000000004">
      <c r="A770" t="s">
        <v>1893</v>
      </c>
      <c r="B770" t="s">
        <v>1894</v>
      </c>
      <c r="C770" s="4" t="s">
        <v>3577</v>
      </c>
      <c r="D770" t="s">
        <v>132</v>
      </c>
      <c r="E770" s="2">
        <v>44197</v>
      </c>
      <c r="F770">
        <v>10</v>
      </c>
      <c r="G770" s="2">
        <f t="shared" si="11"/>
        <v>47851</v>
      </c>
    </row>
    <row r="771" spans="1:7" hidden="1" x14ac:dyDescent="0.55000000000000004">
      <c r="A771" t="s">
        <v>1895</v>
      </c>
      <c r="B771" t="s">
        <v>1896</v>
      </c>
      <c r="C771" s="4" t="s">
        <v>3568</v>
      </c>
      <c r="D771" t="s">
        <v>132</v>
      </c>
      <c r="E771" s="2">
        <v>44197</v>
      </c>
      <c r="F771">
        <v>10</v>
      </c>
      <c r="G771" s="2">
        <f t="shared" ref="G771:G834" si="12">E771+DATE(F771,1,1)</f>
        <v>47851</v>
      </c>
    </row>
    <row r="772" spans="1:7" hidden="1" x14ac:dyDescent="0.55000000000000004">
      <c r="A772" t="s">
        <v>1897</v>
      </c>
      <c r="B772" t="s">
        <v>1898</v>
      </c>
      <c r="C772" s="4" t="s">
        <v>3568</v>
      </c>
      <c r="D772" t="s">
        <v>132</v>
      </c>
      <c r="E772" s="2">
        <v>44197</v>
      </c>
      <c r="F772">
        <v>10</v>
      </c>
      <c r="G772" s="2">
        <f t="shared" si="12"/>
        <v>47851</v>
      </c>
    </row>
    <row r="773" spans="1:7" hidden="1" x14ac:dyDescent="0.55000000000000004">
      <c r="A773" t="s">
        <v>1899</v>
      </c>
      <c r="B773" t="s">
        <v>1900</v>
      </c>
      <c r="C773" s="4" t="s">
        <v>3590</v>
      </c>
      <c r="D773" t="s">
        <v>132</v>
      </c>
      <c r="E773" s="2">
        <v>44197</v>
      </c>
      <c r="F773">
        <v>10</v>
      </c>
      <c r="G773" s="2">
        <f t="shared" si="12"/>
        <v>47851</v>
      </c>
    </row>
    <row r="774" spans="1:7" hidden="1" x14ac:dyDescent="0.55000000000000004">
      <c r="A774" t="s">
        <v>1901</v>
      </c>
      <c r="B774" t="s">
        <v>1902</v>
      </c>
      <c r="C774" s="4" t="s">
        <v>3595</v>
      </c>
      <c r="D774" t="s">
        <v>132</v>
      </c>
      <c r="E774" s="2">
        <v>44197</v>
      </c>
      <c r="F774">
        <v>10</v>
      </c>
      <c r="G774" s="2">
        <f t="shared" si="12"/>
        <v>47851</v>
      </c>
    </row>
    <row r="775" spans="1:7" hidden="1" x14ac:dyDescent="0.55000000000000004">
      <c r="A775" t="s">
        <v>1903</v>
      </c>
      <c r="B775" t="s">
        <v>1904</v>
      </c>
      <c r="C775" s="4" t="s">
        <v>3600</v>
      </c>
      <c r="D775" t="s">
        <v>132</v>
      </c>
      <c r="E775" s="2">
        <v>44197</v>
      </c>
      <c r="F775">
        <v>10</v>
      </c>
      <c r="G775" s="2">
        <f t="shared" si="12"/>
        <v>47851</v>
      </c>
    </row>
    <row r="776" spans="1:7" hidden="1" x14ac:dyDescent="0.55000000000000004">
      <c r="A776" t="s">
        <v>1905</v>
      </c>
      <c r="B776" t="s">
        <v>1906</v>
      </c>
      <c r="C776" s="4" t="s">
        <v>3595</v>
      </c>
      <c r="D776" t="s">
        <v>132</v>
      </c>
      <c r="E776" s="2">
        <v>44197</v>
      </c>
      <c r="F776">
        <v>10</v>
      </c>
      <c r="G776" s="2">
        <f t="shared" si="12"/>
        <v>47851</v>
      </c>
    </row>
    <row r="777" spans="1:7" hidden="1" x14ac:dyDescent="0.55000000000000004">
      <c r="A777" t="s">
        <v>1907</v>
      </c>
      <c r="B777" t="s">
        <v>1908</v>
      </c>
      <c r="C777" s="4" t="s">
        <v>3600</v>
      </c>
      <c r="D777" t="s">
        <v>132</v>
      </c>
      <c r="E777" s="2">
        <v>44197</v>
      </c>
      <c r="F777">
        <v>10</v>
      </c>
      <c r="G777" s="2">
        <f t="shared" si="12"/>
        <v>47851</v>
      </c>
    </row>
    <row r="778" spans="1:7" hidden="1" x14ac:dyDescent="0.55000000000000004">
      <c r="A778" t="s">
        <v>1909</v>
      </c>
      <c r="B778" t="s">
        <v>1910</v>
      </c>
      <c r="C778" s="4" t="s">
        <v>3595</v>
      </c>
      <c r="D778" t="s">
        <v>132</v>
      </c>
      <c r="E778" s="2">
        <v>44197</v>
      </c>
      <c r="F778">
        <v>10</v>
      </c>
      <c r="G778" s="2">
        <f t="shared" si="12"/>
        <v>47851</v>
      </c>
    </row>
    <row r="779" spans="1:7" hidden="1" x14ac:dyDescent="0.55000000000000004">
      <c r="A779" t="s">
        <v>1911</v>
      </c>
      <c r="B779" t="s">
        <v>1912</v>
      </c>
      <c r="C779" s="4" t="s">
        <v>3600</v>
      </c>
      <c r="D779" t="s">
        <v>132</v>
      </c>
      <c r="E779" s="2">
        <v>44197</v>
      </c>
      <c r="F779">
        <v>10</v>
      </c>
      <c r="G779" s="2">
        <f t="shared" si="12"/>
        <v>47851</v>
      </c>
    </row>
    <row r="780" spans="1:7" hidden="1" x14ac:dyDescent="0.55000000000000004">
      <c r="A780" t="s">
        <v>1913</v>
      </c>
      <c r="B780" t="s">
        <v>1914</v>
      </c>
      <c r="C780" s="4" t="s">
        <v>3595</v>
      </c>
      <c r="D780" t="s">
        <v>132</v>
      </c>
      <c r="E780" s="2">
        <v>44197</v>
      </c>
      <c r="F780">
        <v>10</v>
      </c>
      <c r="G780" s="2">
        <f t="shared" si="12"/>
        <v>47851</v>
      </c>
    </row>
    <row r="781" spans="1:7" hidden="1" x14ac:dyDescent="0.55000000000000004">
      <c r="A781" t="s">
        <v>1915</v>
      </c>
      <c r="B781" t="s">
        <v>1916</v>
      </c>
      <c r="C781" s="4" t="s">
        <v>3625</v>
      </c>
      <c r="D781" t="s">
        <v>132</v>
      </c>
      <c r="E781" s="2">
        <v>44197</v>
      </c>
      <c r="F781">
        <v>10</v>
      </c>
      <c r="G781" s="2">
        <f t="shared" si="12"/>
        <v>47851</v>
      </c>
    </row>
    <row r="782" spans="1:7" hidden="1" x14ac:dyDescent="0.55000000000000004">
      <c r="A782" t="s">
        <v>1917</v>
      </c>
      <c r="B782" t="s">
        <v>1918</v>
      </c>
      <c r="C782" s="4" t="s">
        <v>3568</v>
      </c>
      <c r="D782" t="s">
        <v>132</v>
      </c>
      <c r="E782" s="2">
        <v>44197</v>
      </c>
      <c r="F782">
        <v>10</v>
      </c>
      <c r="G782" s="2">
        <f t="shared" si="12"/>
        <v>47851</v>
      </c>
    </row>
    <row r="783" spans="1:7" hidden="1" x14ac:dyDescent="0.55000000000000004">
      <c r="A783" t="s">
        <v>1919</v>
      </c>
      <c r="B783" t="s">
        <v>1920</v>
      </c>
      <c r="C783" s="4" t="s">
        <v>3590</v>
      </c>
      <c r="D783" t="s">
        <v>132</v>
      </c>
      <c r="E783" s="2">
        <v>44197</v>
      </c>
      <c r="F783">
        <v>10</v>
      </c>
      <c r="G783" s="2">
        <f t="shared" si="12"/>
        <v>47851</v>
      </c>
    </row>
    <row r="784" spans="1:7" hidden="1" x14ac:dyDescent="0.55000000000000004">
      <c r="A784" t="s">
        <v>1921</v>
      </c>
      <c r="B784" t="s">
        <v>1922</v>
      </c>
      <c r="C784" s="4" t="s">
        <v>3568</v>
      </c>
      <c r="D784" t="s">
        <v>132</v>
      </c>
      <c r="E784" s="2">
        <v>44197</v>
      </c>
      <c r="F784">
        <v>10</v>
      </c>
      <c r="G784" s="2">
        <f t="shared" si="12"/>
        <v>47851</v>
      </c>
    </row>
    <row r="785" spans="1:7" hidden="1" x14ac:dyDescent="0.55000000000000004">
      <c r="A785" t="s">
        <v>1923</v>
      </c>
      <c r="B785" t="s">
        <v>1924</v>
      </c>
      <c r="C785" s="4" t="s">
        <v>3590</v>
      </c>
      <c r="D785" t="s">
        <v>132</v>
      </c>
      <c r="E785" s="2">
        <v>44197</v>
      </c>
      <c r="F785">
        <v>10</v>
      </c>
      <c r="G785" s="2">
        <f t="shared" si="12"/>
        <v>47851</v>
      </c>
    </row>
    <row r="786" spans="1:7" hidden="1" x14ac:dyDescent="0.55000000000000004">
      <c r="A786" t="s">
        <v>1925</v>
      </c>
      <c r="B786" t="s">
        <v>1926</v>
      </c>
      <c r="C786" s="4" t="s">
        <v>3646</v>
      </c>
      <c r="D786" t="s">
        <v>132</v>
      </c>
      <c r="E786" s="2">
        <v>44197</v>
      </c>
      <c r="F786">
        <v>10</v>
      </c>
      <c r="G786" s="2">
        <f t="shared" si="12"/>
        <v>47851</v>
      </c>
    </row>
    <row r="787" spans="1:7" hidden="1" x14ac:dyDescent="0.55000000000000004">
      <c r="A787" t="s">
        <v>1927</v>
      </c>
      <c r="B787" t="s">
        <v>1928</v>
      </c>
      <c r="C787" s="4" t="s">
        <v>3651</v>
      </c>
      <c r="D787" t="s">
        <v>132</v>
      </c>
      <c r="E787" s="2">
        <v>44197</v>
      </c>
      <c r="F787">
        <v>10</v>
      </c>
      <c r="G787" s="2">
        <f t="shared" si="12"/>
        <v>47851</v>
      </c>
    </row>
    <row r="788" spans="1:7" hidden="1" x14ac:dyDescent="0.55000000000000004">
      <c r="A788" t="s">
        <v>1929</v>
      </c>
      <c r="B788" t="s">
        <v>1930</v>
      </c>
      <c r="C788" s="4" t="s">
        <v>3646</v>
      </c>
      <c r="D788" t="s">
        <v>132</v>
      </c>
      <c r="E788" s="2">
        <v>44197</v>
      </c>
      <c r="F788">
        <v>10</v>
      </c>
      <c r="G788" s="2">
        <f t="shared" si="12"/>
        <v>47851</v>
      </c>
    </row>
    <row r="789" spans="1:7" hidden="1" x14ac:dyDescent="0.55000000000000004">
      <c r="A789" t="s">
        <v>1932</v>
      </c>
      <c r="B789" t="s">
        <v>1933</v>
      </c>
      <c r="C789" s="4" t="s">
        <v>3651</v>
      </c>
      <c r="D789" t="s">
        <v>132</v>
      </c>
      <c r="E789" s="2">
        <v>44197</v>
      </c>
      <c r="F789">
        <v>10</v>
      </c>
      <c r="G789" s="2">
        <f t="shared" si="12"/>
        <v>47851</v>
      </c>
    </row>
    <row r="790" spans="1:7" hidden="1" x14ac:dyDescent="0.55000000000000004">
      <c r="A790" t="s">
        <v>1934</v>
      </c>
      <c r="B790" t="s">
        <v>1935</v>
      </c>
      <c r="C790" s="4" t="s">
        <v>3646</v>
      </c>
      <c r="D790" t="s">
        <v>132</v>
      </c>
      <c r="E790" s="2">
        <v>44197</v>
      </c>
      <c r="F790">
        <v>10</v>
      </c>
      <c r="G790" s="2">
        <f t="shared" si="12"/>
        <v>47851</v>
      </c>
    </row>
    <row r="791" spans="1:7" hidden="1" x14ac:dyDescent="0.55000000000000004">
      <c r="A791" t="s">
        <v>1937</v>
      </c>
      <c r="B791" t="s">
        <v>1938</v>
      </c>
      <c r="C791" s="4" t="s">
        <v>3651</v>
      </c>
      <c r="D791" t="s">
        <v>132</v>
      </c>
      <c r="E791" s="2">
        <v>44197</v>
      </c>
      <c r="F791">
        <v>10</v>
      </c>
      <c r="G791" s="2">
        <f t="shared" si="12"/>
        <v>47851</v>
      </c>
    </row>
    <row r="792" spans="1:7" hidden="1" x14ac:dyDescent="0.55000000000000004">
      <c r="A792" t="s">
        <v>1939</v>
      </c>
      <c r="B792" t="s">
        <v>1940</v>
      </c>
      <c r="C792" s="4" t="s">
        <v>3646</v>
      </c>
      <c r="D792" t="s">
        <v>132</v>
      </c>
      <c r="E792" s="2">
        <v>44197</v>
      </c>
      <c r="F792">
        <v>10</v>
      </c>
      <c r="G792" s="2">
        <f t="shared" si="12"/>
        <v>47851</v>
      </c>
    </row>
    <row r="793" spans="1:7" hidden="1" x14ac:dyDescent="0.55000000000000004">
      <c r="A793" t="s">
        <v>1942</v>
      </c>
      <c r="B793" t="s">
        <v>1943</v>
      </c>
      <c r="C793" s="4" t="s">
        <v>3651</v>
      </c>
      <c r="D793" t="s">
        <v>132</v>
      </c>
      <c r="E793" s="2">
        <v>44197</v>
      </c>
      <c r="F793">
        <v>10</v>
      </c>
      <c r="G793" s="2">
        <f t="shared" si="12"/>
        <v>47851</v>
      </c>
    </row>
    <row r="794" spans="1:7" hidden="1" x14ac:dyDescent="0.55000000000000004">
      <c r="A794" t="s">
        <v>1944</v>
      </c>
      <c r="B794" t="s">
        <v>1945</v>
      </c>
      <c r="C794" s="4" t="s">
        <v>3646</v>
      </c>
      <c r="D794" t="s">
        <v>132</v>
      </c>
      <c r="E794" s="2">
        <v>44197</v>
      </c>
      <c r="F794">
        <v>10</v>
      </c>
      <c r="G794" s="2">
        <f t="shared" si="12"/>
        <v>47851</v>
      </c>
    </row>
    <row r="795" spans="1:7" hidden="1" x14ac:dyDescent="0.55000000000000004">
      <c r="A795" t="s">
        <v>1946</v>
      </c>
      <c r="B795" t="s">
        <v>1947</v>
      </c>
      <c r="C795" s="4" t="s">
        <v>3651</v>
      </c>
      <c r="D795" t="s">
        <v>132</v>
      </c>
      <c r="E795" s="2">
        <v>44197</v>
      </c>
      <c r="F795">
        <v>10</v>
      </c>
      <c r="G795" s="2">
        <f t="shared" si="12"/>
        <v>47851</v>
      </c>
    </row>
    <row r="796" spans="1:7" hidden="1" x14ac:dyDescent="0.55000000000000004">
      <c r="A796" t="s">
        <v>1948</v>
      </c>
      <c r="B796" t="s">
        <v>1949</v>
      </c>
      <c r="C796" s="4" t="s">
        <v>3688</v>
      </c>
      <c r="D796" t="s">
        <v>132</v>
      </c>
      <c r="E796" s="2">
        <v>44197</v>
      </c>
      <c r="F796">
        <v>10</v>
      </c>
      <c r="G796" s="2">
        <f t="shared" si="12"/>
        <v>47851</v>
      </c>
    </row>
    <row r="797" spans="1:7" hidden="1" x14ac:dyDescent="0.55000000000000004">
      <c r="A797" t="s">
        <v>1950</v>
      </c>
      <c r="B797" t="s">
        <v>1951</v>
      </c>
      <c r="C797" s="4" t="s">
        <v>3651</v>
      </c>
      <c r="D797" t="s">
        <v>132</v>
      </c>
      <c r="E797" s="2">
        <v>44197</v>
      </c>
      <c r="F797">
        <v>10</v>
      </c>
      <c r="G797" s="2">
        <f t="shared" si="12"/>
        <v>47851</v>
      </c>
    </row>
    <row r="798" spans="1:7" hidden="1" x14ac:dyDescent="0.55000000000000004">
      <c r="A798" t="s">
        <v>1952</v>
      </c>
      <c r="B798" t="s">
        <v>1953</v>
      </c>
      <c r="C798" s="4" t="s">
        <v>3646</v>
      </c>
      <c r="D798" t="s">
        <v>132</v>
      </c>
      <c r="E798" s="2">
        <v>44197</v>
      </c>
      <c r="F798">
        <v>10</v>
      </c>
      <c r="G798" s="2">
        <f t="shared" si="12"/>
        <v>47851</v>
      </c>
    </row>
    <row r="799" spans="1:7" hidden="1" x14ac:dyDescent="0.55000000000000004">
      <c r="A799" t="s">
        <v>1954</v>
      </c>
      <c r="B799" t="s">
        <v>1955</v>
      </c>
      <c r="C799" s="4" t="s">
        <v>3651</v>
      </c>
      <c r="D799" t="s">
        <v>132</v>
      </c>
      <c r="E799" s="2">
        <v>44197</v>
      </c>
      <c r="F799">
        <v>10</v>
      </c>
      <c r="G799" s="2">
        <f t="shared" si="12"/>
        <v>47851</v>
      </c>
    </row>
    <row r="800" spans="1:7" hidden="1" x14ac:dyDescent="0.55000000000000004">
      <c r="A800" t="s">
        <v>1956</v>
      </c>
      <c r="B800" t="s">
        <v>1957</v>
      </c>
      <c r="C800" s="4" t="s">
        <v>3705</v>
      </c>
      <c r="D800" t="s">
        <v>132</v>
      </c>
      <c r="E800" s="2">
        <v>44197</v>
      </c>
      <c r="F800">
        <v>10</v>
      </c>
      <c r="G800" s="2">
        <f t="shared" si="12"/>
        <v>47851</v>
      </c>
    </row>
    <row r="801" spans="1:7" hidden="1" x14ac:dyDescent="0.55000000000000004">
      <c r="A801" t="s">
        <v>1958</v>
      </c>
      <c r="B801" t="s">
        <v>1959</v>
      </c>
      <c r="C801" s="4" t="s">
        <v>3710</v>
      </c>
      <c r="D801" t="s">
        <v>132</v>
      </c>
      <c r="E801" s="2">
        <v>44197</v>
      </c>
      <c r="F801">
        <v>10</v>
      </c>
      <c r="G801" s="2">
        <f t="shared" si="12"/>
        <v>47851</v>
      </c>
    </row>
    <row r="802" spans="1:7" hidden="1" x14ac:dyDescent="0.55000000000000004">
      <c r="A802" t="s">
        <v>1960</v>
      </c>
      <c r="B802" t="s">
        <v>1961</v>
      </c>
      <c r="C802" s="4" t="s">
        <v>3705</v>
      </c>
      <c r="D802" t="s">
        <v>132</v>
      </c>
      <c r="E802" s="2">
        <v>44197</v>
      </c>
      <c r="F802">
        <v>10</v>
      </c>
      <c r="G802" s="2">
        <f t="shared" si="12"/>
        <v>47851</v>
      </c>
    </row>
    <row r="803" spans="1:7" hidden="1" x14ac:dyDescent="0.55000000000000004">
      <c r="A803" t="s">
        <v>1962</v>
      </c>
      <c r="B803" t="s">
        <v>1963</v>
      </c>
      <c r="C803" s="4" t="s">
        <v>3705</v>
      </c>
      <c r="D803" t="s">
        <v>132</v>
      </c>
      <c r="E803" s="2">
        <v>44197</v>
      </c>
      <c r="F803">
        <v>10</v>
      </c>
      <c r="G803" s="2">
        <f t="shared" si="12"/>
        <v>47851</v>
      </c>
    </row>
    <row r="804" spans="1:7" hidden="1" x14ac:dyDescent="0.55000000000000004">
      <c r="A804" t="s">
        <v>1964</v>
      </c>
      <c r="B804" t="s">
        <v>1965</v>
      </c>
      <c r="C804" s="4" t="s">
        <v>3651</v>
      </c>
      <c r="D804" t="s">
        <v>132</v>
      </c>
      <c r="E804" s="2">
        <v>44197</v>
      </c>
      <c r="F804">
        <v>10</v>
      </c>
      <c r="G804" s="2">
        <f t="shared" si="12"/>
        <v>47851</v>
      </c>
    </row>
    <row r="805" spans="1:7" hidden="1" x14ac:dyDescent="0.55000000000000004">
      <c r="A805" t="s">
        <v>1966</v>
      </c>
      <c r="B805" t="s">
        <v>1967</v>
      </c>
      <c r="C805" s="4" t="s">
        <v>3651</v>
      </c>
      <c r="D805" t="s">
        <v>132</v>
      </c>
      <c r="E805" s="2">
        <v>44197</v>
      </c>
      <c r="F805">
        <v>10</v>
      </c>
      <c r="G805" s="2">
        <f t="shared" si="12"/>
        <v>47851</v>
      </c>
    </row>
    <row r="806" spans="1:7" hidden="1" x14ac:dyDescent="0.55000000000000004">
      <c r="A806" t="s">
        <v>1968</v>
      </c>
      <c r="B806" t="s">
        <v>1969</v>
      </c>
      <c r="C806" s="4" t="s">
        <v>3651</v>
      </c>
      <c r="D806" t="s">
        <v>132</v>
      </c>
      <c r="E806" s="2">
        <v>44197</v>
      </c>
      <c r="F806">
        <v>10</v>
      </c>
      <c r="G806" s="2">
        <f t="shared" si="12"/>
        <v>47851</v>
      </c>
    </row>
    <row r="807" spans="1:7" hidden="1" x14ac:dyDescent="0.55000000000000004">
      <c r="A807" t="s">
        <v>1970</v>
      </c>
      <c r="B807" t="s">
        <v>1971</v>
      </c>
      <c r="C807" s="4" t="s">
        <v>3651</v>
      </c>
      <c r="D807" t="s">
        <v>132</v>
      </c>
      <c r="E807" s="2">
        <v>44197</v>
      </c>
      <c r="F807">
        <v>10</v>
      </c>
      <c r="G807" s="2">
        <f t="shared" si="12"/>
        <v>47851</v>
      </c>
    </row>
    <row r="808" spans="1:7" hidden="1" x14ac:dyDescent="0.55000000000000004">
      <c r="A808" t="s">
        <v>1972</v>
      </c>
      <c r="B808" t="s">
        <v>1973</v>
      </c>
      <c r="C808" s="4" t="s">
        <v>3651</v>
      </c>
      <c r="D808" t="s">
        <v>132</v>
      </c>
      <c r="E808" s="2">
        <v>44197</v>
      </c>
      <c r="F808">
        <v>10</v>
      </c>
      <c r="G808" s="2">
        <f t="shared" si="12"/>
        <v>47851</v>
      </c>
    </row>
    <row r="809" spans="1:7" hidden="1" x14ac:dyDescent="0.55000000000000004">
      <c r="A809" t="s">
        <v>1975</v>
      </c>
      <c r="B809" t="s">
        <v>1976</v>
      </c>
      <c r="C809" s="4" t="s">
        <v>3651</v>
      </c>
      <c r="D809" t="s">
        <v>132</v>
      </c>
      <c r="E809" s="2">
        <v>44197</v>
      </c>
      <c r="F809">
        <v>10</v>
      </c>
      <c r="G809" s="2">
        <f t="shared" si="12"/>
        <v>47851</v>
      </c>
    </row>
    <row r="810" spans="1:7" hidden="1" x14ac:dyDescent="0.55000000000000004">
      <c r="A810" t="s">
        <v>1977</v>
      </c>
      <c r="B810" t="s">
        <v>1978</v>
      </c>
      <c r="C810" s="4" t="s">
        <v>3651</v>
      </c>
      <c r="D810" t="s">
        <v>132</v>
      </c>
      <c r="E810" s="2">
        <v>44197</v>
      </c>
      <c r="F810">
        <v>10</v>
      </c>
      <c r="G810" s="2">
        <f t="shared" si="12"/>
        <v>47851</v>
      </c>
    </row>
    <row r="811" spans="1:7" hidden="1" x14ac:dyDescent="0.55000000000000004">
      <c r="A811" t="s">
        <v>1979</v>
      </c>
      <c r="B811" t="s">
        <v>1980</v>
      </c>
      <c r="C811" s="4" t="s">
        <v>3651</v>
      </c>
      <c r="D811" t="s">
        <v>132</v>
      </c>
      <c r="E811" s="2">
        <v>44197</v>
      </c>
      <c r="F811">
        <v>10</v>
      </c>
      <c r="G811" s="2">
        <f t="shared" si="12"/>
        <v>47851</v>
      </c>
    </row>
    <row r="812" spans="1:7" hidden="1" x14ac:dyDescent="0.55000000000000004">
      <c r="A812" t="s">
        <v>1981</v>
      </c>
      <c r="B812" t="s">
        <v>1982</v>
      </c>
      <c r="C812" s="4" t="s">
        <v>3755</v>
      </c>
      <c r="D812" t="s">
        <v>132</v>
      </c>
      <c r="E812" s="2">
        <v>44197</v>
      </c>
      <c r="F812">
        <v>10</v>
      </c>
      <c r="G812" s="2">
        <f t="shared" si="12"/>
        <v>47851</v>
      </c>
    </row>
    <row r="813" spans="1:7" hidden="1" x14ac:dyDescent="0.55000000000000004">
      <c r="A813" t="s">
        <v>1983</v>
      </c>
      <c r="B813" t="s">
        <v>1984</v>
      </c>
      <c r="C813" s="4" t="s">
        <v>3651</v>
      </c>
      <c r="D813" t="s">
        <v>132</v>
      </c>
      <c r="E813" s="2">
        <v>44197</v>
      </c>
      <c r="F813">
        <v>10</v>
      </c>
      <c r="G813" s="2">
        <f t="shared" si="12"/>
        <v>47851</v>
      </c>
    </row>
    <row r="814" spans="1:7" hidden="1" x14ac:dyDescent="0.55000000000000004">
      <c r="A814" t="s">
        <v>1985</v>
      </c>
      <c r="B814" t="s">
        <v>1986</v>
      </c>
      <c r="C814" s="4" t="s">
        <v>3764</v>
      </c>
      <c r="D814" t="s">
        <v>132</v>
      </c>
      <c r="E814" s="2">
        <v>44197</v>
      </c>
      <c r="F814">
        <v>10</v>
      </c>
      <c r="G814" s="2">
        <f t="shared" si="12"/>
        <v>47851</v>
      </c>
    </row>
    <row r="815" spans="1:7" hidden="1" x14ac:dyDescent="0.55000000000000004">
      <c r="A815" t="s">
        <v>1988</v>
      </c>
      <c r="B815" t="s">
        <v>1989</v>
      </c>
      <c r="C815" s="4" t="s">
        <v>3651</v>
      </c>
      <c r="D815" t="s">
        <v>132</v>
      </c>
      <c r="E815" s="2">
        <v>44197</v>
      </c>
      <c r="F815">
        <v>10</v>
      </c>
      <c r="G815" s="2">
        <f t="shared" si="12"/>
        <v>47851</v>
      </c>
    </row>
    <row r="816" spans="1:7" hidden="1" x14ac:dyDescent="0.55000000000000004">
      <c r="A816" t="s">
        <v>1990</v>
      </c>
      <c r="B816" t="s">
        <v>1991</v>
      </c>
      <c r="C816" s="4" t="s">
        <v>3755</v>
      </c>
      <c r="D816" t="s">
        <v>132</v>
      </c>
      <c r="E816" s="2">
        <v>44197</v>
      </c>
      <c r="F816">
        <v>10</v>
      </c>
      <c r="G816" s="2">
        <f t="shared" si="12"/>
        <v>47851</v>
      </c>
    </row>
    <row r="817" spans="1:7" hidden="1" x14ac:dyDescent="0.55000000000000004">
      <c r="A817" t="s">
        <v>1993</v>
      </c>
      <c r="B817" t="s">
        <v>1994</v>
      </c>
      <c r="C817" s="4" t="s">
        <v>3777</v>
      </c>
      <c r="D817" t="s">
        <v>132</v>
      </c>
      <c r="E817" s="2">
        <v>44197</v>
      </c>
      <c r="F817">
        <v>10</v>
      </c>
      <c r="G817" s="2">
        <f t="shared" si="12"/>
        <v>47851</v>
      </c>
    </row>
    <row r="818" spans="1:7" hidden="1" x14ac:dyDescent="0.55000000000000004">
      <c r="A818" t="s">
        <v>1995</v>
      </c>
      <c r="B818" t="s">
        <v>1996</v>
      </c>
      <c r="C818" s="4" t="s">
        <v>3782</v>
      </c>
      <c r="D818" t="s">
        <v>132</v>
      </c>
      <c r="E818" s="2">
        <v>44197</v>
      </c>
      <c r="F818">
        <v>10</v>
      </c>
      <c r="G818" s="2">
        <f t="shared" si="12"/>
        <v>47851</v>
      </c>
    </row>
    <row r="819" spans="1:7" hidden="1" x14ac:dyDescent="0.55000000000000004">
      <c r="A819" t="s">
        <v>1997</v>
      </c>
      <c r="B819" t="s">
        <v>1998</v>
      </c>
      <c r="C819" s="4" t="s">
        <v>3777</v>
      </c>
      <c r="D819" t="s">
        <v>132</v>
      </c>
      <c r="E819" s="2">
        <v>44197</v>
      </c>
      <c r="F819">
        <v>10</v>
      </c>
      <c r="G819" s="2">
        <f t="shared" si="12"/>
        <v>47851</v>
      </c>
    </row>
    <row r="820" spans="1:7" hidden="1" x14ac:dyDescent="0.55000000000000004">
      <c r="A820" t="s">
        <v>1999</v>
      </c>
      <c r="B820" t="s">
        <v>2000</v>
      </c>
      <c r="C820" s="4" t="s">
        <v>3782</v>
      </c>
      <c r="D820" t="s">
        <v>132</v>
      </c>
      <c r="E820" s="2">
        <v>44197</v>
      </c>
      <c r="F820">
        <v>10</v>
      </c>
      <c r="G820" s="2">
        <f t="shared" si="12"/>
        <v>47851</v>
      </c>
    </row>
    <row r="821" spans="1:7" hidden="1" x14ac:dyDescent="0.55000000000000004">
      <c r="A821" t="s">
        <v>2001</v>
      </c>
      <c r="B821" t="s">
        <v>2002</v>
      </c>
      <c r="C821" s="4" t="s">
        <v>3777</v>
      </c>
      <c r="D821" t="s">
        <v>132</v>
      </c>
      <c r="E821" s="2">
        <v>44197</v>
      </c>
      <c r="F821">
        <v>10</v>
      </c>
      <c r="G821" s="2">
        <f t="shared" si="12"/>
        <v>47851</v>
      </c>
    </row>
    <row r="822" spans="1:7" hidden="1" x14ac:dyDescent="0.55000000000000004">
      <c r="A822" t="s">
        <v>2003</v>
      </c>
      <c r="B822" t="s">
        <v>2004</v>
      </c>
      <c r="C822" s="4" t="s">
        <v>3782</v>
      </c>
      <c r="D822" t="s">
        <v>132</v>
      </c>
      <c r="E822" s="2">
        <v>44197</v>
      </c>
      <c r="F822">
        <v>10</v>
      </c>
      <c r="G822" s="2">
        <f t="shared" si="12"/>
        <v>47851</v>
      </c>
    </row>
    <row r="823" spans="1:7" hidden="1" x14ac:dyDescent="0.55000000000000004">
      <c r="A823" t="s">
        <v>2006</v>
      </c>
      <c r="B823" t="s">
        <v>2007</v>
      </c>
      <c r="C823" s="4" t="s">
        <v>3803</v>
      </c>
      <c r="D823" t="s">
        <v>132</v>
      </c>
      <c r="E823" s="2">
        <v>44197</v>
      </c>
      <c r="F823">
        <v>10</v>
      </c>
      <c r="G823" s="2">
        <f t="shared" si="12"/>
        <v>47851</v>
      </c>
    </row>
    <row r="824" spans="1:7" hidden="1" x14ac:dyDescent="0.55000000000000004">
      <c r="A824" t="s">
        <v>2008</v>
      </c>
      <c r="B824" t="s">
        <v>2009</v>
      </c>
      <c r="C824" s="4" t="s">
        <v>3782</v>
      </c>
      <c r="D824" t="s">
        <v>132</v>
      </c>
      <c r="E824" s="2">
        <v>44197</v>
      </c>
      <c r="F824">
        <v>10</v>
      </c>
      <c r="G824" s="2">
        <f t="shared" si="12"/>
        <v>47851</v>
      </c>
    </row>
    <row r="825" spans="1:7" hidden="1" x14ac:dyDescent="0.55000000000000004">
      <c r="A825" t="s">
        <v>2011</v>
      </c>
      <c r="B825" t="s">
        <v>2012</v>
      </c>
      <c r="C825" s="4" t="s">
        <v>3777</v>
      </c>
      <c r="D825" t="s">
        <v>132</v>
      </c>
      <c r="E825" s="2">
        <v>44197</v>
      </c>
      <c r="F825">
        <v>10</v>
      </c>
      <c r="G825" s="2">
        <f t="shared" si="12"/>
        <v>47851</v>
      </c>
    </row>
    <row r="826" spans="1:7" hidden="1" x14ac:dyDescent="0.55000000000000004">
      <c r="A826" t="s">
        <v>2013</v>
      </c>
      <c r="B826" t="s">
        <v>2014</v>
      </c>
      <c r="C826" s="4" t="s">
        <v>3816</v>
      </c>
      <c r="D826" t="s">
        <v>132</v>
      </c>
      <c r="E826" s="2">
        <v>44197</v>
      </c>
      <c r="F826">
        <v>10</v>
      </c>
      <c r="G826" s="2">
        <f t="shared" si="12"/>
        <v>47851</v>
      </c>
    </row>
    <row r="827" spans="1:7" hidden="1" x14ac:dyDescent="0.55000000000000004">
      <c r="A827" t="s">
        <v>2015</v>
      </c>
      <c r="B827" t="s">
        <v>2016</v>
      </c>
      <c r="C827" s="4" t="s">
        <v>3821</v>
      </c>
      <c r="D827" t="s">
        <v>132</v>
      </c>
      <c r="E827" s="2">
        <v>44197</v>
      </c>
      <c r="F827">
        <v>10</v>
      </c>
      <c r="G827" s="2">
        <f t="shared" si="12"/>
        <v>47851</v>
      </c>
    </row>
    <row r="828" spans="1:7" hidden="1" x14ac:dyDescent="0.55000000000000004">
      <c r="A828" t="s">
        <v>2017</v>
      </c>
      <c r="B828" t="s">
        <v>2018</v>
      </c>
      <c r="C828" s="4" t="s">
        <v>3821</v>
      </c>
      <c r="D828" t="s">
        <v>132</v>
      </c>
      <c r="E828" s="2">
        <v>44197</v>
      </c>
      <c r="F828">
        <v>10</v>
      </c>
      <c r="G828" s="2">
        <f t="shared" si="12"/>
        <v>47851</v>
      </c>
    </row>
    <row r="829" spans="1:7" hidden="1" x14ac:dyDescent="0.55000000000000004">
      <c r="A829" t="s">
        <v>2019</v>
      </c>
      <c r="B829" t="s">
        <v>2020</v>
      </c>
      <c r="C829" s="4" t="s">
        <v>3821</v>
      </c>
      <c r="D829" t="s">
        <v>132</v>
      </c>
      <c r="E829" s="2">
        <v>44197</v>
      </c>
      <c r="F829">
        <v>10</v>
      </c>
      <c r="G829" s="2">
        <f t="shared" si="12"/>
        <v>47851</v>
      </c>
    </row>
    <row r="830" spans="1:7" hidden="1" x14ac:dyDescent="0.55000000000000004">
      <c r="A830" t="s">
        <v>2021</v>
      </c>
      <c r="B830" t="s">
        <v>2022</v>
      </c>
      <c r="C830" s="4" t="s">
        <v>3834</v>
      </c>
      <c r="D830" t="s">
        <v>132</v>
      </c>
      <c r="E830" s="2">
        <v>44197</v>
      </c>
      <c r="F830">
        <v>10</v>
      </c>
      <c r="G830" s="2">
        <f t="shared" si="12"/>
        <v>47851</v>
      </c>
    </row>
    <row r="831" spans="1:7" hidden="1" x14ac:dyDescent="0.55000000000000004">
      <c r="A831" t="s">
        <v>2023</v>
      </c>
      <c r="B831" t="s">
        <v>2024</v>
      </c>
      <c r="C831" s="4" t="s">
        <v>3839</v>
      </c>
      <c r="D831" t="s">
        <v>132</v>
      </c>
      <c r="E831" s="2">
        <v>44197</v>
      </c>
      <c r="F831">
        <v>10</v>
      </c>
      <c r="G831" s="2">
        <f t="shared" si="12"/>
        <v>47851</v>
      </c>
    </row>
    <row r="832" spans="1:7" hidden="1" x14ac:dyDescent="0.55000000000000004">
      <c r="A832" t="s">
        <v>2025</v>
      </c>
      <c r="B832" t="s">
        <v>2026</v>
      </c>
      <c r="C832" s="4" t="s">
        <v>3839</v>
      </c>
      <c r="D832" t="s">
        <v>132</v>
      </c>
      <c r="E832" s="2">
        <v>44197</v>
      </c>
      <c r="F832">
        <v>10</v>
      </c>
      <c r="G832" s="2">
        <f t="shared" si="12"/>
        <v>47851</v>
      </c>
    </row>
    <row r="833" spans="1:7" hidden="1" x14ac:dyDescent="0.55000000000000004">
      <c r="A833" t="s">
        <v>2028</v>
      </c>
      <c r="B833" t="s">
        <v>2029</v>
      </c>
      <c r="C833" s="4" t="s">
        <v>3839</v>
      </c>
      <c r="D833" t="s">
        <v>132</v>
      </c>
      <c r="E833" s="2">
        <v>44197</v>
      </c>
      <c r="F833">
        <v>10</v>
      </c>
      <c r="G833" s="2">
        <f t="shared" si="12"/>
        <v>47851</v>
      </c>
    </row>
    <row r="834" spans="1:7" hidden="1" x14ac:dyDescent="0.55000000000000004">
      <c r="A834" t="s">
        <v>2030</v>
      </c>
      <c r="B834" t="s">
        <v>2031</v>
      </c>
      <c r="C834" s="4" t="s">
        <v>3839</v>
      </c>
      <c r="D834" t="s">
        <v>132</v>
      </c>
      <c r="E834" s="2">
        <v>44197</v>
      </c>
      <c r="F834">
        <v>10</v>
      </c>
      <c r="G834" s="2">
        <f t="shared" si="12"/>
        <v>47851</v>
      </c>
    </row>
    <row r="835" spans="1:7" hidden="1" x14ac:dyDescent="0.55000000000000004">
      <c r="A835" t="s">
        <v>2033</v>
      </c>
      <c r="B835" t="s">
        <v>2034</v>
      </c>
      <c r="C835" s="4" t="s">
        <v>3856</v>
      </c>
      <c r="D835" t="s">
        <v>132</v>
      </c>
      <c r="E835" s="2">
        <v>44197</v>
      </c>
      <c r="F835">
        <v>10</v>
      </c>
      <c r="G835" s="2">
        <f t="shared" ref="G835:G898" si="13">E835+DATE(F835,1,1)</f>
        <v>47851</v>
      </c>
    </row>
    <row r="836" spans="1:7" hidden="1" x14ac:dyDescent="0.55000000000000004">
      <c r="A836" t="s">
        <v>2035</v>
      </c>
      <c r="B836" t="s">
        <v>2036</v>
      </c>
      <c r="C836" s="4" t="s">
        <v>3861</v>
      </c>
      <c r="D836" t="s">
        <v>132</v>
      </c>
      <c r="E836" s="2">
        <v>44197</v>
      </c>
      <c r="F836">
        <v>10</v>
      </c>
      <c r="G836" s="2">
        <f t="shared" si="13"/>
        <v>47851</v>
      </c>
    </row>
    <row r="837" spans="1:7" hidden="1" x14ac:dyDescent="0.55000000000000004">
      <c r="A837" t="s">
        <v>2037</v>
      </c>
      <c r="B837" t="s">
        <v>2038</v>
      </c>
      <c r="C837" s="4" t="s">
        <v>3856</v>
      </c>
      <c r="D837" t="s">
        <v>132</v>
      </c>
      <c r="E837" s="2">
        <v>44197</v>
      </c>
      <c r="F837">
        <v>10</v>
      </c>
      <c r="G837" s="2">
        <f t="shared" si="13"/>
        <v>47851</v>
      </c>
    </row>
    <row r="838" spans="1:7" hidden="1" x14ac:dyDescent="0.55000000000000004">
      <c r="A838" t="s">
        <v>2039</v>
      </c>
      <c r="B838" t="s">
        <v>2040</v>
      </c>
      <c r="C838" s="4" t="s">
        <v>3861</v>
      </c>
      <c r="D838" t="s">
        <v>132</v>
      </c>
      <c r="E838" s="2">
        <v>44197</v>
      </c>
      <c r="F838">
        <v>10</v>
      </c>
      <c r="G838" s="2">
        <f t="shared" si="13"/>
        <v>47851</v>
      </c>
    </row>
    <row r="839" spans="1:7" hidden="1" x14ac:dyDescent="0.55000000000000004">
      <c r="A839" t="s">
        <v>2041</v>
      </c>
      <c r="B839" t="s">
        <v>2042</v>
      </c>
      <c r="C839" s="4" t="s">
        <v>3856</v>
      </c>
      <c r="D839" t="s">
        <v>132</v>
      </c>
      <c r="E839" s="2">
        <v>44197</v>
      </c>
      <c r="F839">
        <v>10</v>
      </c>
      <c r="G839" s="2">
        <f t="shared" si="13"/>
        <v>47851</v>
      </c>
    </row>
    <row r="840" spans="1:7" hidden="1" x14ac:dyDescent="0.55000000000000004">
      <c r="A840" t="s">
        <v>2043</v>
      </c>
      <c r="B840" t="s">
        <v>2044</v>
      </c>
      <c r="C840" s="4" t="s">
        <v>3861</v>
      </c>
      <c r="D840" t="s">
        <v>132</v>
      </c>
      <c r="E840" s="2">
        <v>44197</v>
      </c>
      <c r="F840">
        <v>10</v>
      </c>
      <c r="G840" s="2">
        <f t="shared" si="13"/>
        <v>47851</v>
      </c>
    </row>
    <row r="841" spans="1:7" hidden="1" x14ac:dyDescent="0.55000000000000004">
      <c r="A841" t="s">
        <v>2045</v>
      </c>
      <c r="B841" t="s">
        <v>2046</v>
      </c>
      <c r="C841" s="4" t="s">
        <v>3856</v>
      </c>
      <c r="D841" t="s">
        <v>132</v>
      </c>
      <c r="E841" s="2">
        <v>44197</v>
      </c>
      <c r="F841">
        <v>10</v>
      </c>
      <c r="G841" s="2">
        <f t="shared" si="13"/>
        <v>47851</v>
      </c>
    </row>
    <row r="842" spans="1:7" hidden="1" x14ac:dyDescent="0.55000000000000004">
      <c r="A842" t="s">
        <v>2047</v>
      </c>
      <c r="B842" t="s">
        <v>2048</v>
      </c>
      <c r="C842" s="4" t="s">
        <v>3861</v>
      </c>
      <c r="D842" t="s">
        <v>132</v>
      </c>
      <c r="E842" s="2">
        <v>44197</v>
      </c>
      <c r="F842">
        <v>10</v>
      </c>
      <c r="G842" s="2">
        <f t="shared" si="13"/>
        <v>47851</v>
      </c>
    </row>
    <row r="843" spans="1:7" hidden="1" x14ac:dyDescent="0.55000000000000004">
      <c r="A843" t="s">
        <v>2049</v>
      </c>
      <c r="B843" t="s">
        <v>2050</v>
      </c>
      <c r="C843" s="4" t="s">
        <v>3856</v>
      </c>
      <c r="D843" t="s">
        <v>132</v>
      </c>
      <c r="E843" s="2">
        <v>44197</v>
      </c>
      <c r="F843">
        <v>10</v>
      </c>
      <c r="G843" s="2">
        <f t="shared" si="13"/>
        <v>47851</v>
      </c>
    </row>
    <row r="844" spans="1:7" hidden="1" x14ac:dyDescent="0.55000000000000004">
      <c r="A844" t="s">
        <v>2051</v>
      </c>
      <c r="B844" t="s">
        <v>2052</v>
      </c>
      <c r="C844" s="4" t="s">
        <v>3861</v>
      </c>
      <c r="D844" t="s">
        <v>132</v>
      </c>
      <c r="E844" s="2">
        <v>44197</v>
      </c>
      <c r="F844">
        <v>10</v>
      </c>
      <c r="G844" s="2">
        <f t="shared" si="13"/>
        <v>47851</v>
      </c>
    </row>
    <row r="845" spans="1:7" hidden="1" x14ac:dyDescent="0.55000000000000004">
      <c r="A845" t="s">
        <v>2054</v>
      </c>
      <c r="B845" t="s">
        <v>2055</v>
      </c>
      <c r="C845" s="4" t="s">
        <v>3898</v>
      </c>
      <c r="D845" t="s">
        <v>132</v>
      </c>
      <c r="E845" s="2">
        <v>44197</v>
      </c>
      <c r="F845">
        <v>10</v>
      </c>
      <c r="G845" s="2">
        <f t="shared" si="13"/>
        <v>47851</v>
      </c>
    </row>
    <row r="846" spans="1:7" hidden="1" x14ac:dyDescent="0.55000000000000004">
      <c r="A846" t="s">
        <v>2056</v>
      </c>
      <c r="B846" t="s">
        <v>2057</v>
      </c>
      <c r="C846" s="4" t="s">
        <v>3903</v>
      </c>
      <c r="D846" t="s">
        <v>132</v>
      </c>
      <c r="E846" s="2">
        <v>44197</v>
      </c>
      <c r="F846">
        <v>10</v>
      </c>
      <c r="G846" s="2">
        <f t="shared" si="13"/>
        <v>47851</v>
      </c>
    </row>
    <row r="847" spans="1:7" hidden="1" x14ac:dyDescent="0.55000000000000004">
      <c r="A847" t="s">
        <v>2058</v>
      </c>
      <c r="B847" t="s">
        <v>2059</v>
      </c>
      <c r="C847" s="4" t="s">
        <v>3898</v>
      </c>
      <c r="D847" t="s">
        <v>132</v>
      </c>
      <c r="E847" s="2">
        <v>44197</v>
      </c>
      <c r="F847">
        <v>10</v>
      </c>
      <c r="G847" s="2">
        <f t="shared" si="13"/>
        <v>47851</v>
      </c>
    </row>
    <row r="848" spans="1:7" hidden="1" x14ac:dyDescent="0.55000000000000004">
      <c r="A848" t="s">
        <v>2060</v>
      </c>
      <c r="B848" t="s">
        <v>2061</v>
      </c>
      <c r="C848" s="4" t="s">
        <v>3903</v>
      </c>
      <c r="D848" t="s">
        <v>132</v>
      </c>
      <c r="E848" s="2">
        <v>44197</v>
      </c>
      <c r="F848">
        <v>10</v>
      </c>
      <c r="G848" s="2">
        <f t="shared" si="13"/>
        <v>47851</v>
      </c>
    </row>
    <row r="849" spans="1:7" hidden="1" x14ac:dyDescent="0.55000000000000004">
      <c r="A849" t="s">
        <v>2062</v>
      </c>
      <c r="B849" t="s">
        <v>2063</v>
      </c>
      <c r="C849" s="4" t="s">
        <v>3898</v>
      </c>
      <c r="D849" t="s">
        <v>132</v>
      </c>
      <c r="E849" s="2">
        <v>44197</v>
      </c>
      <c r="F849">
        <v>10</v>
      </c>
      <c r="G849" s="2">
        <f t="shared" si="13"/>
        <v>47851</v>
      </c>
    </row>
    <row r="850" spans="1:7" hidden="1" x14ac:dyDescent="0.55000000000000004">
      <c r="A850" t="s">
        <v>2064</v>
      </c>
      <c r="B850" t="s">
        <v>2065</v>
      </c>
      <c r="C850" s="4" t="s">
        <v>3903</v>
      </c>
      <c r="D850" t="s">
        <v>132</v>
      </c>
      <c r="E850" s="2">
        <v>44197</v>
      </c>
      <c r="F850">
        <v>10</v>
      </c>
      <c r="G850" s="2">
        <f t="shared" si="13"/>
        <v>47851</v>
      </c>
    </row>
    <row r="851" spans="1:7" hidden="1" x14ac:dyDescent="0.55000000000000004">
      <c r="A851" t="s">
        <v>2067</v>
      </c>
      <c r="B851" t="s">
        <v>2068</v>
      </c>
      <c r="C851" s="4" t="s">
        <v>3898</v>
      </c>
      <c r="D851" t="s">
        <v>132</v>
      </c>
      <c r="E851" s="2">
        <v>44197</v>
      </c>
      <c r="F851">
        <v>10</v>
      </c>
      <c r="G851" s="2">
        <f t="shared" si="13"/>
        <v>47851</v>
      </c>
    </row>
    <row r="852" spans="1:7" hidden="1" x14ac:dyDescent="0.55000000000000004">
      <c r="A852" t="s">
        <v>2069</v>
      </c>
      <c r="B852" t="s">
        <v>2070</v>
      </c>
      <c r="C852" s="4" t="s">
        <v>3903</v>
      </c>
      <c r="D852" t="s">
        <v>132</v>
      </c>
      <c r="E852" s="2">
        <v>44197</v>
      </c>
      <c r="F852">
        <v>10</v>
      </c>
      <c r="G852" s="2">
        <f t="shared" si="13"/>
        <v>47851</v>
      </c>
    </row>
    <row r="853" spans="1:7" hidden="1" x14ac:dyDescent="0.55000000000000004">
      <c r="A853" t="s">
        <v>2072</v>
      </c>
      <c r="B853" t="s">
        <v>2073</v>
      </c>
      <c r="C853" s="4" t="s">
        <v>3898</v>
      </c>
      <c r="D853" t="s">
        <v>132</v>
      </c>
      <c r="E853" s="2">
        <v>44197</v>
      </c>
      <c r="F853">
        <v>10</v>
      </c>
      <c r="G853" s="2">
        <f t="shared" si="13"/>
        <v>47851</v>
      </c>
    </row>
    <row r="854" spans="1:7" hidden="1" x14ac:dyDescent="0.55000000000000004">
      <c r="A854" t="s">
        <v>2074</v>
      </c>
      <c r="B854" t="s">
        <v>2075</v>
      </c>
      <c r="C854" s="4" t="s">
        <v>3903</v>
      </c>
      <c r="D854" t="s">
        <v>132</v>
      </c>
      <c r="E854" s="2">
        <v>44197</v>
      </c>
      <c r="F854">
        <v>10</v>
      </c>
      <c r="G854" s="2">
        <f t="shared" si="13"/>
        <v>47851</v>
      </c>
    </row>
    <row r="855" spans="1:7" hidden="1" x14ac:dyDescent="0.55000000000000004">
      <c r="A855" t="s">
        <v>2076</v>
      </c>
      <c r="B855" t="s">
        <v>2077</v>
      </c>
      <c r="C855" s="4" t="s">
        <v>3940</v>
      </c>
      <c r="D855" t="s">
        <v>132</v>
      </c>
      <c r="E855" s="2">
        <v>44197</v>
      </c>
      <c r="F855">
        <v>10</v>
      </c>
      <c r="G855" s="2">
        <f t="shared" si="13"/>
        <v>47851</v>
      </c>
    </row>
    <row r="856" spans="1:7" hidden="1" x14ac:dyDescent="0.55000000000000004">
      <c r="A856" t="s">
        <v>2078</v>
      </c>
      <c r="B856" t="s">
        <v>2079</v>
      </c>
      <c r="C856" s="4" t="s">
        <v>3945</v>
      </c>
      <c r="D856" t="s">
        <v>132</v>
      </c>
      <c r="E856" s="2">
        <v>44197</v>
      </c>
      <c r="F856">
        <v>10</v>
      </c>
      <c r="G856" s="2">
        <f t="shared" si="13"/>
        <v>47851</v>
      </c>
    </row>
    <row r="857" spans="1:7" hidden="1" x14ac:dyDescent="0.55000000000000004">
      <c r="A857" t="s">
        <v>2080</v>
      </c>
      <c r="B857" t="s">
        <v>2081</v>
      </c>
      <c r="C857" s="4" t="s">
        <v>3940</v>
      </c>
      <c r="D857" t="s">
        <v>132</v>
      </c>
      <c r="E857" s="2">
        <v>44197</v>
      </c>
      <c r="F857">
        <v>10</v>
      </c>
      <c r="G857" s="2">
        <f t="shared" si="13"/>
        <v>47851</v>
      </c>
    </row>
    <row r="858" spans="1:7" hidden="1" x14ac:dyDescent="0.55000000000000004">
      <c r="A858" t="s">
        <v>2082</v>
      </c>
      <c r="B858" t="s">
        <v>2083</v>
      </c>
      <c r="C858" s="4" t="s">
        <v>3945</v>
      </c>
      <c r="D858" t="s">
        <v>132</v>
      </c>
      <c r="E858" s="2">
        <v>44197</v>
      </c>
      <c r="F858">
        <v>10</v>
      </c>
      <c r="G858" s="2">
        <f t="shared" si="13"/>
        <v>47851</v>
      </c>
    </row>
    <row r="859" spans="1:7" hidden="1" x14ac:dyDescent="0.55000000000000004">
      <c r="A859" t="s">
        <v>2084</v>
      </c>
      <c r="B859" t="s">
        <v>2085</v>
      </c>
      <c r="C859" s="4" t="s">
        <v>3940</v>
      </c>
      <c r="D859" t="s">
        <v>132</v>
      </c>
      <c r="E859" s="2">
        <v>44197</v>
      </c>
      <c r="F859">
        <v>10</v>
      </c>
      <c r="G859" s="2">
        <f t="shared" si="13"/>
        <v>47851</v>
      </c>
    </row>
    <row r="860" spans="1:7" hidden="1" x14ac:dyDescent="0.55000000000000004">
      <c r="A860" t="s">
        <v>2086</v>
      </c>
      <c r="B860" t="s">
        <v>2087</v>
      </c>
      <c r="C860" s="4" t="s">
        <v>3945</v>
      </c>
      <c r="D860" t="s">
        <v>132</v>
      </c>
      <c r="E860" s="2">
        <v>44197</v>
      </c>
      <c r="F860">
        <v>10</v>
      </c>
      <c r="G860" s="2">
        <f t="shared" si="13"/>
        <v>47851</v>
      </c>
    </row>
    <row r="861" spans="1:7" hidden="1" x14ac:dyDescent="0.55000000000000004">
      <c r="A861" t="s">
        <v>2088</v>
      </c>
      <c r="B861" t="s">
        <v>2089</v>
      </c>
      <c r="C861" s="4" t="s">
        <v>3940</v>
      </c>
      <c r="D861" t="s">
        <v>132</v>
      </c>
      <c r="E861" s="2">
        <v>44197</v>
      </c>
      <c r="F861">
        <v>10</v>
      </c>
      <c r="G861" s="2">
        <f t="shared" si="13"/>
        <v>47851</v>
      </c>
    </row>
    <row r="862" spans="1:7" hidden="1" x14ac:dyDescent="0.55000000000000004">
      <c r="A862" t="s">
        <v>2090</v>
      </c>
      <c r="B862" t="s">
        <v>2091</v>
      </c>
      <c r="C862" s="4" t="s">
        <v>3970</v>
      </c>
      <c r="D862" t="s">
        <v>132</v>
      </c>
      <c r="E862" s="2">
        <v>44197</v>
      </c>
      <c r="F862">
        <v>10</v>
      </c>
      <c r="G862" s="2">
        <f t="shared" si="13"/>
        <v>47851</v>
      </c>
    </row>
    <row r="863" spans="1:7" hidden="1" x14ac:dyDescent="0.55000000000000004">
      <c r="A863" t="s">
        <v>2093</v>
      </c>
      <c r="B863" t="s">
        <v>2094</v>
      </c>
      <c r="C863" s="4" t="s">
        <v>3970</v>
      </c>
      <c r="D863" t="s">
        <v>132</v>
      </c>
      <c r="E863" s="2">
        <v>44197</v>
      </c>
      <c r="F863">
        <v>10</v>
      </c>
      <c r="G863" s="2">
        <f t="shared" si="13"/>
        <v>47851</v>
      </c>
    </row>
    <row r="864" spans="1:7" hidden="1" x14ac:dyDescent="0.55000000000000004">
      <c r="A864" t="s">
        <v>2095</v>
      </c>
      <c r="B864" t="s">
        <v>2096</v>
      </c>
      <c r="C864" s="4" t="s">
        <v>3970</v>
      </c>
      <c r="D864" t="s">
        <v>132</v>
      </c>
      <c r="E864" s="2">
        <v>44197</v>
      </c>
      <c r="F864">
        <v>10</v>
      </c>
      <c r="G864" s="2">
        <f t="shared" si="13"/>
        <v>47851</v>
      </c>
    </row>
    <row r="865" spans="1:7" hidden="1" x14ac:dyDescent="0.55000000000000004">
      <c r="A865" t="s">
        <v>2097</v>
      </c>
      <c r="B865" t="s">
        <v>2098</v>
      </c>
      <c r="C865" s="4" t="s">
        <v>3970</v>
      </c>
      <c r="D865" t="s">
        <v>132</v>
      </c>
      <c r="E865" s="2">
        <v>44197</v>
      </c>
      <c r="F865">
        <v>10</v>
      </c>
      <c r="G865" s="2">
        <f t="shared" si="13"/>
        <v>47851</v>
      </c>
    </row>
    <row r="866" spans="1:7" hidden="1" x14ac:dyDescent="0.55000000000000004">
      <c r="A866" t="s">
        <v>2099</v>
      </c>
      <c r="B866" t="s">
        <v>2100</v>
      </c>
      <c r="C866" s="4" t="s">
        <v>3970</v>
      </c>
      <c r="D866" t="s">
        <v>132</v>
      </c>
      <c r="E866" s="2">
        <v>44197</v>
      </c>
      <c r="F866">
        <v>10</v>
      </c>
      <c r="G866" s="2">
        <f t="shared" si="13"/>
        <v>47851</v>
      </c>
    </row>
    <row r="867" spans="1:7" hidden="1" x14ac:dyDescent="0.55000000000000004">
      <c r="A867" t="s">
        <v>2101</v>
      </c>
      <c r="B867" t="s">
        <v>2102</v>
      </c>
      <c r="C867" s="4" t="s">
        <v>3991</v>
      </c>
      <c r="D867" t="s">
        <v>132</v>
      </c>
      <c r="E867" s="2">
        <v>44197</v>
      </c>
      <c r="F867">
        <v>10</v>
      </c>
      <c r="G867" s="2">
        <f t="shared" si="13"/>
        <v>47851</v>
      </c>
    </row>
    <row r="868" spans="1:7" hidden="1" x14ac:dyDescent="0.55000000000000004">
      <c r="A868" t="s">
        <v>2103</v>
      </c>
      <c r="B868" t="s">
        <v>2104</v>
      </c>
      <c r="C868" s="4" t="s">
        <v>3996</v>
      </c>
      <c r="D868" t="s">
        <v>132</v>
      </c>
      <c r="E868" s="2">
        <v>44197</v>
      </c>
      <c r="F868">
        <v>10</v>
      </c>
      <c r="G868" s="2">
        <f t="shared" si="13"/>
        <v>47851</v>
      </c>
    </row>
    <row r="869" spans="1:7" hidden="1" x14ac:dyDescent="0.55000000000000004">
      <c r="A869" t="s">
        <v>2106</v>
      </c>
      <c r="B869" t="s">
        <v>2107</v>
      </c>
      <c r="C869" s="4" t="s">
        <v>3996</v>
      </c>
      <c r="D869" t="s">
        <v>132</v>
      </c>
      <c r="E869" s="2">
        <v>44197</v>
      </c>
      <c r="F869">
        <v>10</v>
      </c>
      <c r="G869" s="2">
        <f t="shared" si="13"/>
        <v>47851</v>
      </c>
    </row>
    <row r="870" spans="1:7" hidden="1" x14ac:dyDescent="0.55000000000000004">
      <c r="A870" t="s">
        <v>2108</v>
      </c>
      <c r="B870" t="s">
        <v>2109</v>
      </c>
      <c r="C870" s="4" t="s">
        <v>3996</v>
      </c>
      <c r="D870" t="s">
        <v>132</v>
      </c>
      <c r="E870" s="2">
        <v>44197</v>
      </c>
      <c r="F870">
        <v>10</v>
      </c>
      <c r="G870" s="2">
        <f t="shared" si="13"/>
        <v>47851</v>
      </c>
    </row>
    <row r="871" spans="1:7" hidden="1" x14ac:dyDescent="0.55000000000000004">
      <c r="A871" t="s">
        <v>2111</v>
      </c>
      <c r="B871" t="s">
        <v>2112</v>
      </c>
      <c r="C871" s="4" t="s">
        <v>3996</v>
      </c>
      <c r="D871" t="s">
        <v>132</v>
      </c>
      <c r="E871" s="2">
        <v>44197</v>
      </c>
      <c r="F871">
        <v>10</v>
      </c>
      <c r="G871" s="2">
        <f t="shared" si="13"/>
        <v>47851</v>
      </c>
    </row>
    <row r="872" spans="1:7" hidden="1" x14ac:dyDescent="0.55000000000000004">
      <c r="A872" t="s">
        <v>2113</v>
      </c>
      <c r="B872" t="s">
        <v>2114</v>
      </c>
      <c r="C872" s="4" t="s">
        <v>4013</v>
      </c>
      <c r="D872" t="s">
        <v>132</v>
      </c>
      <c r="E872" s="2">
        <v>44197</v>
      </c>
      <c r="F872">
        <v>10</v>
      </c>
      <c r="G872" s="2">
        <f t="shared" si="13"/>
        <v>47851</v>
      </c>
    </row>
    <row r="873" spans="1:7" hidden="1" x14ac:dyDescent="0.55000000000000004">
      <c r="A873" t="s">
        <v>2116</v>
      </c>
      <c r="B873" t="s">
        <v>2117</v>
      </c>
      <c r="C873" s="4" t="s">
        <v>4018</v>
      </c>
      <c r="D873" t="s">
        <v>132</v>
      </c>
      <c r="E873" s="2">
        <v>44197</v>
      </c>
      <c r="F873">
        <v>10</v>
      </c>
      <c r="G873" s="2">
        <f t="shared" si="13"/>
        <v>47851</v>
      </c>
    </row>
    <row r="874" spans="1:7" hidden="1" x14ac:dyDescent="0.55000000000000004">
      <c r="A874" t="s">
        <v>2118</v>
      </c>
      <c r="B874" t="s">
        <v>2119</v>
      </c>
      <c r="C874" s="4" t="s">
        <v>4023</v>
      </c>
      <c r="D874" t="s">
        <v>132</v>
      </c>
      <c r="E874" s="2">
        <v>44197</v>
      </c>
      <c r="F874">
        <v>10</v>
      </c>
      <c r="G874" s="2">
        <f t="shared" si="13"/>
        <v>47851</v>
      </c>
    </row>
    <row r="875" spans="1:7" hidden="1" x14ac:dyDescent="0.55000000000000004">
      <c r="A875" t="s">
        <v>2121</v>
      </c>
      <c r="B875" t="s">
        <v>2122</v>
      </c>
      <c r="C875" s="4" t="s">
        <v>4028</v>
      </c>
      <c r="D875" t="s">
        <v>132</v>
      </c>
      <c r="E875" s="2">
        <v>44197</v>
      </c>
      <c r="F875">
        <v>10</v>
      </c>
      <c r="G875" s="2">
        <f t="shared" si="13"/>
        <v>47851</v>
      </c>
    </row>
    <row r="876" spans="1:7" hidden="1" x14ac:dyDescent="0.55000000000000004">
      <c r="A876" t="s">
        <v>2123</v>
      </c>
      <c r="B876" t="s">
        <v>2124</v>
      </c>
      <c r="C876" s="4" t="s">
        <v>4023</v>
      </c>
      <c r="D876" t="s">
        <v>132</v>
      </c>
      <c r="E876" s="2">
        <v>44197</v>
      </c>
      <c r="F876">
        <v>10</v>
      </c>
      <c r="G876" s="2">
        <f t="shared" si="13"/>
        <v>47851</v>
      </c>
    </row>
    <row r="877" spans="1:7" hidden="1" x14ac:dyDescent="0.55000000000000004">
      <c r="A877" t="s">
        <v>2125</v>
      </c>
      <c r="B877" t="s">
        <v>2126</v>
      </c>
      <c r="C877" s="4" t="s">
        <v>4018</v>
      </c>
      <c r="D877" t="s">
        <v>132</v>
      </c>
      <c r="E877" s="2">
        <v>44197</v>
      </c>
      <c r="F877">
        <v>10</v>
      </c>
      <c r="G877" s="2">
        <f t="shared" si="13"/>
        <v>47851</v>
      </c>
    </row>
    <row r="878" spans="1:7" hidden="1" x14ac:dyDescent="0.55000000000000004">
      <c r="A878" t="s">
        <v>2127</v>
      </c>
      <c r="B878" t="s">
        <v>2128</v>
      </c>
      <c r="C878" s="4" t="s">
        <v>4041</v>
      </c>
      <c r="D878" t="s">
        <v>132</v>
      </c>
      <c r="E878" s="2">
        <v>44197</v>
      </c>
      <c r="F878">
        <v>10</v>
      </c>
      <c r="G878" s="2">
        <f t="shared" si="13"/>
        <v>47851</v>
      </c>
    </row>
    <row r="879" spans="1:7" hidden="1" x14ac:dyDescent="0.55000000000000004">
      <c r="A879" t="s">
        <v>2129</v>
      </c>
      <c r="B879" t="s">
        <v>2130</v>
      </c>
      <c r="C879" s="4" t="s">
        <v>4046</v>
      </c>
      <c r="D879" t="s">
        <v>132</v>
      </c>
      <c r="E879" s="2">
        <v>44197</v>
      </c>
      <c r="F879">
        <v>10</v>
      </c>
      <c r="G879" s="2">
        <f t="shared" si="13"/>
        <v>47851</v>
      </c>
    </row>
    <row r="880" spans="1:7" hidden="1" x14ac:dyDescent="0.55000000000000004">
      <c r="A880" t="s">
        <v>2131</v>
      </c>
      <c r="B880" t="s">
        <v>2132</v>
      </c>
      <c r="C880" s="4" t="s">
        <v>4051</v>
      </c>
      <c r="D880" t="s">
        <v>132</v>
      </c>
      <c r="E880" s="2">
        <v>44197</v>
      </c>
      <c r="F880">
        <v>10</v>
      </c>
      <c r="G880" s="2">
        <f t="shared" si="13"/>
        <v>47851</v>
      </c>
    </row>
    <row r="881" spans="1:7" hidden="1" x14ac:dyDescent="0.55000000000000004">
      <c r="A881" t="s">
        <v>2133</v>
      </c>
      <c r="B881" t="s">
        <v>2134</v>
      </c>
      <c r="C881" s="4" t="s">
        <v>4041</v>
      </c>
      <c r="D881" t="s">
        <v>132</v>
      </c>
      <c r="E881" s="2">
        <v>44197</v>
      </c>
      <c r="F881">
        <v>10</v>
      </c>
      <c r="G881" s="2">
        <f t="shared" si="13"/>
        <v>47851</v>
      </c>
    </row>
    <row r="882" spans="1:7" hidden="1" x14ac:dyDescent="0.55000000000000004">
      <c r="A882" t="s">
        <v>2135</v>
      </c>
      <c r="B882" t="s">
        <v>2136</v>
      </c>
      <c r="C882" s="4" t="s">
        <v>4046</v>
      </c>
      <c r="D882" t="s">
        <v>132</v>
      </c>
      <c r="E882" s="2">
        <v>44197</v>
      </c>
      <c r="F882">
        <v>10</v>
      </c>
      <c r="G882" s="2">
        <f t="shared" si="13"/>
        <v>47851</v>
      </c>
    </row>
    <row r="883" spans="1:7" hidden="1" x14ac:dyDescent="0.55000000000000004">
      <c r="A883" t="s">
        <v>2137</v>
      </c>
      <c r="B883" t="s">
        <v>2138</v>
      </c>
      <c r="C883" s="4" t="s">
        <v>4051</v>
      </c>
      <c r="D883" t="s">
        <v>132</v>
      </c>
      <c r="E883" s="2">
        <v>44197</v>
      </c>
      <c r="F883">
        <v>10</v>
      </c>
      <c r="G883" s="2">
        <f t="shared" si="13"/>
        <v>47851</v>
      </c>
    </row>
    <row r="884" spans="1:7" hidden="1" x14ac:dyDescent="0.55000000000000004">
      <c r="A884" t="s">
        <v>2139</v>
      </c>
      <c r="B884" t="s">
        <v>2140</v>
      </c>
      <c r="C884" s="4" t="s">
        <v>4041</v>
      </c>
      <c r="D884" t="s">
        <v>132</v>
      </c>
      <c r="E884" s="2">
        <v>44197</v>
      </c>
      <c r="F884">
        <v>10</v>
      </c>
      <c r="G884" s="2">
        <f t="shared" si="13"/>
        <v>47851</v>
      </c>
    </row>
    <row r="885" spans="1:7" hidden="1" x14ac:dyDescent="0.55000000000000004">
      <c r="A885" t="s">
        <v>2142</v>
      </c>
      <c r="B885" t="s">
        <v>2143</v>
      </c>
      <c r="C885" s="4" t="s">
        <v>4046</v>
      </c>
      <c r="D885" t="s">
        <v>132</v>
      </c>
      <c r="E885" s="2">
        <v>44197</v>
      </c>
      <c r="F885">
        <v>10</v>
      </c>
      <c r="G885" s="2">
        <f t="shared" si="13"/>
        <v>47851</v>
      </c>
    </row>
    <row r="886" spans="1:7" hidden="1" x14ac:dyDescent="0.55000000000000004">
      <c r="A886" t="s">
        <v>2144</v>
      </c>
      <c r="B886" t="s">
        <v>2145</v>
      </c>
      <c r="C886" s="4" t="s">
        <v>4051</v>
      </c>
      <c r="D886" t="s">
        <v>132</v>
      </c>
      <c r="E886" s="2">
        <v>44197</v>
      </c>
      <c r="F886">
        <v>10</v>
      </c>
      <c r="G886" s="2">
        <f t="shared" si="13"/>
        <v>47851</v>
      </c>
    </row>
    <row r="887" spans="1:7" hidden="1" x14ac:dyDescent="0.55000000000000004">
      <c r="A887" t="s">
        <v>2147</v>
      </c>
      <c r="B887" t="s">
        <v>2148</v>
      </c>
      <c r="C887" s="4" t="s">
        <v>4041</v>
      </c>
      <c r="D887" t="s">
        <v>132</v>
      </c>
      <c r="E887" s="2">
        <v>44197</v>
      </c>
      <c r="F887">
        <v>10</v>
      </c>
      <c r="G887" s="2">
        <f t="shared" si="13"/>
        <v>47851</v>
      </c>
    </row>
    <row r="888" spans="1:7" hidden="1" x14ac:dyDescent="0.55000000000000004">
      <c r="A888" t="s">
        <v>2149</v>
      </c>
      <c r="B888" t="s">
        <v>2150</v>
      </c>
      <c r="C888" s="4" t="s">
        <v>4046</v>
      </c>
      <c r="D888" t="s">
        <v>132</v>
      </c>
      <c r="E888" s="2">
        <v>44197</v>
      </c>
      <c r="F888">
        <v>10</v>
      </c>
      <c r="G888" s="2">
        <f t="shared" si="13"/>
        <v>47851</v>
      </c>
    </row>
    <row r="889" spans="1:7" hidden="1" x14ac:dyDescent="0.55000000000000004">
      <c r="A889" t="s">
        <v>2152</v>
      </c>
      <c r="B889" t="s">
        <v>2153</v>
      </c>
      <c r="C889" s="4" t="s">
        <v>4041</v>
      </c>
      <c r="D889" t="s">
        <v>132</v>
      </c>
      <c r="E889" s="2">
        <v>44197</v>
      </c>
      <c r="F889">
        <v>10</v>
      </c>
      <c r="G889" s="2">
        <f t="shared" si="13"/>
        <v>47851</v>
      </c>
    </row>
    <row r="890" spans="1:7" hidden="1" x14ac:dyDescent="0.55000000000000004">
      <c r="A890" t="s">
        <v>2154</v>
      </c>
      <c r="B890" t="s">
        <v>2155</v>
      </c>
      <c r="C890" s="4" t="s">
        <v>4046</v>
      </c>
      <c r="D890" t="s">
        <v>132</v>
      </c>
      <c r="E890" s="2">
        <v>44197</v>
      </c>
      <c r="F890">
        <v>10</v>
      </c>
      <c r="G890" s="2">
        <f t="shared" si="13"/>
        <v>47851</v>
      </c>
    </row>
    <row r="891" spans="1:7" hidden="1" x14ac:dyDescent="0.55000000000000004">
      <c r="A891" t="s">
        <v>2156</v>
      </c>
      <c r="B891" t="s">
        <v>2157</v>
      </c>
      <c r="C891" s="4" t="s">
        <v>4051</v>
      </c>
      <c r="D891" t="s">
        <v>132</v>
      </c>
      <c r="E891" s="2">
        <v>44197</v>
      </c>
      <c r="F891">
        <v>10</v>
      </c>
      <c r="G891" s="2">
        <f t="shared" si="13"/>
        <v>47851</v>
      </c>
    </row>
    <row r="892" spans="1:7" hidden="1" x14ac:dyDescent="0.55000000000000004">
      <c r="A892" t="s">
        <v>2158</v>
      </c>
      <c r="B892" t="s">
        <v>2159</v>
      </c>
      <c r="C892" s="4" t="s">
        <v>4051</v>
      </c>
      <c r="D892" t="s">
        <v>132</v>
      </c>
      <c r="E892" s="2">
        <v>44197</v>
      </c>
      <c r="F892">
        <v>10</v>
      </c>
      <c r="G892" s="2">
        <f t="shared" si="13"/>
        <v>47851</v>
      </c>
    </row>
    <row r="893" spans="1:7" hidden="1" x14ac:dyDescent="0.55000000000000004">
      <c r="A893" t="s">
        <v>2160</v>
      </c>
      <c r="B893" t="s">
        <v>2161</v>
      </c>
      <c r="C893" s="4" t="s">
        <v>4104</v>
      </c>
      <c r="D893" t="s">
        <v>132</v>
      </c>
      <c r="E893" s="2">
        <v>44197</v>
      </c>
      <c r="F893">
        <v>10</v>
      </c>
      <c r="G893" s="2">
        <f t="shared" si="13"/>
        <v>47851</v>
      </c>
    </row>
    <row r="894" spans="1:7" hidden="1" x14ac:dyDescent="0.55000000000000004">
      <c r="A894" t="s">
        <v>2162</v>
      </c>
      <c r="B894" t="s">
        <v>2163</v>
      </c>
      <c r="C894" s="4" t="s">
        <v>4109</v>
      </c>
      <c r="D894" t="s">
        <v>132</v>
      </c>
      <c r="E894" s="2">
        <v>44197</v>
      </c>
      <c r="F894">
        <v>10</v>
      </c>
      <c r="G894" s="2">
        <f t="shared" si="13"/>
        <v>47851</v>
      </c>
    </row>
    <row r="895" spans="1:7" hidden="1" x14ac:dyDescent="0.55000000000000004">
      <c r="A895" t="s">
        <v>2165</v>
      </c>
      <c r="B895" t="s">
        <v>2166</v>
      </c>
      <c r="C895" s="4" t="s">
        <v>4104</v>
      </c>
      <c r="D895" t="s">
        <v>132</v>
      </c>
      <c r="E895" s="2">
        <v>44197</v>
      </c>
      <c r="F895">
        <v>10</v>
      </c>
      <c r="G895" s="2">
        <f t="shared" si="13"/>
        <v>47851</v>
      </c>
    </row>
    <row r="896" spans="1:7" hidden="1" x14ac:dyDescent="0.55000000000000004">
      <c r="A896" t="s">
        <v>2167</v>
      </c>
      <c r="B896" t="s">
        <v>2168</v>
      </c>
      <c r="C896" s="4" t="s">
        <v>4104</v>
      </c>
      <c r="D896" t="s">
        <v>132</v>
      </c>
      <c r="E896" s="2">
        <v>44197</v>
      </c>
      <c r="F896">
        <v>10</v>
      </c>
      <c r="G896" s="2">
        <f t="shared" si="13"/>
        <v>47851</v>
      </c>
    </row>
    <row r="897" spans="1:7" hidden="1" x14ac:dyDescent="0.55000000000000004">
      <c r="A897" t="s">
        <v>2169</v>
      </c>
      <c r="B897" t="s">
        <v>2170</v>
      </c>
      <c r="C897" s="4" t="s">
        <v>4104</v>
      </c>
      <c r="D897" t="s">
        <v>132</v>
      </c>
      <c r="E897" s="2">
        <v>44197</v>
      </c>
      <c r="F897">
        <v>10</v>
      </c>
      <c r="G897" s="2">
        <f t="shared" si="13"/>
        <v>47851</v>
      </c>
    </row>
    <row r="898" spans="1:7" hidden="1" x14ac:dyDescent="0.55000000000000004">
      <c r="A898" t="s">
        <v>2171</v>
      </c>
      <c r="B898" t="s">
        <v>2172</v>
      </c>
      <c r="C898" s="4" t="s">
        <v>4104</v>
      </c>
      <c r="D898" t="s">
        <v>132</v>
      </c>
      <c r="E898" s="2">
        <v>44197</v>
      </c>
      <c r="F898">
        <v>10</v>
      </c>
      <c r="G898" s="2">
        <f t="shared" si="13"/>
        <v>47851</v>
      </c>
    </row>
    <row r="899" spans="1:7" hidden="1" x14ac:dyDescent="0.55000000000000004">
      <c r="A899" t="s">
        <v>2174</v>
      </c>
      <c r="B899" t="s">
        <v>2175</v>
      </c>
      <c r="C899" s="4" t="s">
        <v>4109</v>
      </c>
      <c r="D899" t="s">
        <v>132</v>
      </c>
      <c r="E899" s="2">
        <v>44197</v>
      </c>
      <c r="F899">
        <v>10</v>
      </c>
      <c r="G899" s="2">
        <f t="shared" ref="G899:G962" si="14">E899+DATE(F899,1,1)</f>
        <v>47851</v>
      </c>
    </row>
    <row r="900" spans="1:7" hidden="1" x14ac:dyDescent="0.55000000000000004">
      <c r="A900" t="s">
        <v>2176</v>
      </c>
      <c r="B900" t="s">
        <v>2177</v>
      </c>
      <c r="C900" s="4" t="s">
        <v>4104</v>
      </c>
      <c r="D900" t="s">
        <v>132</v>
      </c>
      <c r="E900" s="2">
        <v>44197</v>
      </c>
      <c r="F900">
        <v>10</v>
      </c>
      <c r="G900" s="2">
        <f t="shared" si="14"/>
        <v>47851</v>
      </c>
    </row>
    <row r="901" spans="1:7" hidden="1" x14ac:dyDescent="0.55000000000000004">
      <c r="A901" t="s">
        <v>2178</v>
      </c>
      <c r="B901" t="s">
        <v>2179</v>
      </c>
      <c r="C901" s="4" t="s">
        <v>4104</v>
      </c>
      <c r="D901" t="s">
        <v>132</v>
      </c>
      <c r="E901" s="2">
        <v>44197</v>
      </c>
      <c r="F901">
        <v>10</v>
      </c>
      <c r="G901" s="2">
        <f t="shared" si="14"/>
        <v>47851</v>
      </c>
    </row>
    <row r="902" spans="1:7" hidden="1" x14ac:dyDescent="0.55000000000000004">
      <c r="A902" t="s">
        <v>2180</v>
      </c>
      <c r="B902" t="s">
        <v>2181</v>
      </c>
      <c r="C902" s="4" t="s">
        <v>4109</v>
      </c>
      <c r="D902" t="s">
        <v>132</v>
      </c>
      <c r="E902" s="2">
        <v>44197</v>
      </c>
      <c r="F902">
        <v>10</v>
      </c>
      <c r="G902" s="2">
        <f t="shared" si="14"/>
        <v>47851</v>
      </c>
    </row>
    <row r="903" spans="1:7" hidden="1" x14ac:dyDescent="0.55000000000000004">
      <c r="A903" t="s">
        <v>2182</v>
      </c>
      <c r="B903" t="s">
        <v>2183</v>
      </c>
      <c r="C903" s="4" t="s">
        <v>4146</v>
      </c>
      <c r="D903" t="s">
        <v>132</v>
      </c>
      <c r="E903" s="2">
        <v>44197</v>
      </c>
      <c r="F903">
        <v>10</v>
      </c>
      <c r="G903" s="2">
        <f t="shared" si="14"/>
        <v>47851</v>
      </c>
    </row>
    <row r="904" spans="1:7" hidden="1" x14ac:dyDescent="0.55000000000000004">
      <c r="A904" t="s">
        <v>2184</v>
      </c>
      <c r="B904" t="s">
        <v>2185</v>
      </c>
      <c r="C904" s="4" t="s">
        <v>4151</v>
      </c>
      <c r="D904" t="s">
        <v>132</v>
      </c>
      <c r="E904" s="2">
        <v>44197</v>
      </c>
      <c r="F904">
        <v>10</v>
      </c>
      <c r="G904" s="2">
        <f t="shared" si="14"/>
        <v>47851</v>
      </c>
    </row>
    <row r="905" spans="1:7" hidden="1" x14ac:dyDescent="0.55000000000000004">
      <c r="A905" t="s">
        <v>2186</v>
      </c>
      <c r="B905" t="s">
        <v>2187</v>
      </c>
      <c r="C905" s="4" t="s">
        <v>4146</v>
      </c>
      <c r="D905" t="s">
        <v>132</v>
      </c>
      <c r="E905" s="2">
        <v>44197</v>
      </c>
      <c r="F905">
        <v>10</v>
      </c>
      <c r="G905" s="2">
        <f t="shared" si="14"/>
        <v>47851</v>
      </c>
    </row>
    <row r="906" spans="1:7" hidden="1" x14ac:dyDescent="0.55000000000000004">
      <c r="A906" t="s">
        <v>2188</v>
      </c>
      <c r="B906" t="s">
        <v>2189</v>
      </c>
      <c r="C906" s="4" t="s">
        <v>4146</v>
      </c>
      <c r="D906" t="s">
        <v>132</v>
      </c>
      <c r="E906" s="2">
        <v>44197</v>
      </c>
      <c r="F906">
        <v>10</v>
      </c>
      <c r="G906" s="2">
        <f t="shared" si="14"/>
        <v>47851</v>
      </c>
    </row>
    <row r="907" spans="1:7" hidden="1" x14ac:dyDescent="0.55000000000000004">
      <c r="A907" t="s">
        <v>2191</v>
      </c>
      <c r="B907" t="s">
        <v>2192</v>
      </c>
      <c r="C907" s="4" t="s">
        <v>4151</v>
      </c>
      <c r="D907" t="s">
        <v>132</v>
      </c>
      <c r="E907" s="2">
        <v>44197</v>
      </c>
      <c r="F907">
        <v>10</v>
      </c>
      <c r="G907" s="2">
        <f t="shared" si="14"/>
        <v>47851</v>
      </c>
    </row>
    <row r="908" spans="1:7" hidden="1" x14ac:dyDescent="0.55000000000000004">
      <c r="A908" t="s">
        <v>2193</v>
      </c>
      <c r="B908" t="s">
        <v>2194</v>
      </c>
      <c r="C908" s="4" t="s">
        <v>4168</v>
      </c>
      <c r="D908" t="s">
        <v>132</v>
      </c>
      <c r="E908" s="2">
        <v>44197</v>
      </c>
      <c r="F908">
        <v>10</v>
      </c>
      <c r="G908" s="2">
        <f t="shared" si="14"/>
        <v>47851</v>
      </c>
    </row>
    <row r="909" spans="1:7" hidden="1" x14ac:dyDescent="0.55000000000000004">
      <c r="A909" t="s">
        <v>2196</v>
      </c>
      <c r="B909" t="s">
        <v>2197</v>
      </c>
      <c r="C909" s="4" t="s">
        <v>4173</v>
      </c>
      <c r="D909" t="s">
        <v>132</v>
      </c>
      <c r="E909" s="2">
        <v>44197</v>
      </c>
      <c r="F909">
        <v>10</v>
      </c>
      <c r="G909" s="2">
        <f t="shared" si="14"/>
        <v>47851</v>
      </c>
    </row>
    <row r="910" spans="1:7" hidden="1" x14ac:dyDescent="0.55000000000000004">
      <c r="A910" t="s">
        <v>2198</v>
      </c>
      <c r="B910" t="s">
        <v>2199</v>
      </c>
      <c r="C910" s="4" t="s">
        <v>4168</v>
      </c>
      <c r="D910" t="s">
        <v>132</v>
      </c>
      <c r="E910" s="2">
        <v>44197</v>
      </c>
      <c r="F910">
        <v>10</v>
      </c>
      <c r="G910" s="2">
        <f t="shared" si="14"/>
        <v>47851</v>
      </c>
    </row>
    <row r="911" spans="1:7" hidden="1" x14ac:dyDescent="0.55000000000000004">
      <c r="A911" t="s">
        <v>2201</v>
      </c>
      <c r="B911" t="s">
        <v>2202</v>
      </c>
      <c r="C911" s="4" t="s">
        <v>4173</v>
      </c>
      <c r="D911" t="s">
        <v>132</v>
      </c>
      <c r="E911" s="2">
        <v>44197</v>
      </c>
      <c r="F911">
        <v>10</v>
      </c>
      <c r="G911" s="2">
        <f t="shared" si="14"/>
        <v>47851</v>
      </c>
    </row>
    <row r="912" spans="1:7" hidden="1" x14ac:dyDescent="0.55000000000000004">
      <c r="A912" t="s">
        <v>2203</v>
      </c>
      <c r="B912" t="s">
        <v>2204</v>
      </c>
      <c r="C912" s="4" t="s">
        <v>4168</v>
      </c>
      <c r="D912" t="s">
        <v>132</v>
      </c>
      <c r="E912" s="2">
        <v>44197</v>
      </c>
      <c r="F912">
        <v>10</v>
      </c>
      <c r="G912" s="2">
        <f t="shared" si="14"/>
        <v>47851</v>
      </c>
    </row>
    <row r="913" spans="1:7" hidden="1" x14ac:dyDescent="0.55000000000000004">
      <c r="A913" t="s">
        <v>2206</v>
      </c>
      <c r="B913" t="s">
        <v>2207</v>
      </c>
      <c r="C913" s="4" t="s">
        <v>4173</v>
      </c>
      <c r="D913" t="s">
        <v>132</v>
      </c>
      <c r="E913" s="2">
        <v>44197</v>
      </c>
      <c r="F913">
        <v>10</v>
      </c>
      <c r="G913" s="2">
        <f t="shared" si="14"/>
        <v>47851</v>
      </c>
    </row>
    <row r="914" spans="1:7" hidden="1" x14ac:dyDescent="0.55000000000000004">
      <c r="A914" t="s">
        <v>2208</v>
      </c>
      <c r="B914" t="s">
        <v>2209</v>
      </c>
      <c r="C914" s="4" t="s">
        <v>4168</v>
      </c>
      <c r="D914" t="s">
        <v>132</v>
      </c>
      <c r="E914" s="2">
        <v>44197</v>
      </c>
      <c r="F914">
        <v>10</v>
      </c>
      <c r="G914" s="2">
        <f t="shared" si="14"/>
        <v>47851</v>
      </c>
    </row>
    <row r="915" spans="1:7" hidden="1" x14ac:dyDescent="0.55000000000000004">
      <c r="A915" t="s">
        <v>2211</v>
      </c>
      <c r="B915" t="s">
        <v>2212</v>
      </c>
      <c r="C915" s="4" t="s">
        <v>4173</v>
      </c>
      <c r="D915" t="s">
        <v>132</v>
      </c>
      <c r="E915" s="2">
        <v>44197</v>
      </c>
      <c r="F915">
        <v>10</v>
      </c>
      <c r="G915" s="2">
        <f t="shared" si="14"/>
        <v>47851</v>
      </c>
    </row>
    <row r="916" spans="1:7" hidden="1" x14ac:dyDescent="0.55000000000000004">
      <c r="A916" t="s">
        <v>2213</v>
      </c>
      <c r="B916" t="s">
        <v>2214</v>
      </c>
      <c r="C916" s="4" t="s">
        <v>4202</v>
      </c>
      <c r="D916" t="s">
        <v>132</v>
      </c>
      <c r="E916" s="2">
        <v>44197</v>
      </c>
      <c r="F916">
        <v>10</v>
      </c>
      <c r="G916" s="2">
        <f t="shared" si="14"/>
        <v>47851</v>
      </c>
    </row>
    <row r="917" spans="1:7" hidden="1" x14ac:dyDescent="0.55000000000000004">
      <c r="A917" t="s">
        <v>2215</v>
      </c>
      <c r="B917" t="s">
        <v>2216</v>
      </c>
      <c r="C917" s="4" t="s">
        <v>4207</v>
      </c>
      <c r="D917" t="s">
        <v>132</v>
      </c>
      <c r="E917" s="2">
        <v>44197</v>
      </c>
      <c r="F917">
        <v>10</v>
      </c>
      <c r="G917" s="2">
        <f t="shared" si="14"/>
        <v>47851</v>
      </c>
    </row>
    <row r="918" spans="1:7" hidden="1" x14ac:dyDescent="0.55000000000000004">
      <c r="A918" t="s">
        <v>2217</v>
      </c>
      <c r="B918" t="s">
        <v>2218</v>
      </c>
      <c r="C918" s="4" t="s">
        <v>4202</v>
      </c>
      <c r="D918" t="s">
        <v>132</v>
      </c>
      <c r="E918" s="2">
        <v>44197</v>
      </c>
      <c r="F918">
        <v>10</v>
      </c>
      <c r="G918" s="2">
        <f t="shared" si="14"/>
        <v>47851</v>
      </c>
    </row>
    <row r="919" spans="1:7" hidden="1" x14ac:dyDescent="0.55000000000000004">
      <c r="A919" t="s">
        <v>2219</v>
      </c>
      <c r="B919" t="s">
        <v>2220</v>
      </c>
      <c r="C919" s="4" t="s">
        <v>4207</v>
      </c>
      <c r="D919" t="s">
        <v>132</v>
      </c>
      <c r="E919" s="2">
        <v>44197</v>
      </c>
      <c r="F919">
        <v>10</v>
      </c>
      <c r="G919" s="2">
        <f t="shared" si="14"/>
        <v>47851</v>
      </c>
    </row>
    <row r="920" spans="1:7" hidden="1" x14ac:dyDescent="0.55000000000000004">
      <c r="A920" t="s">
        <v>2221</v>
      </c>
      <c r="B920" t="s">
        <v>2222</v>
      </c>
      <c r="C920" s="4" t="s">
        <v>4202</v>
      </c>
      <c r="D920" t="s">
        <v>132</v>
      </c>
      <c r="E920" s="2">
        <v>44197</v>
      </c>
      <c r="F920">
        <v>10</v>
      </c>
      <c r="G920" s="2">
        <f t="shared" si="14"/>
        <v>47851</v>
      </c>
    </row>
    <row r="921" spans="1:7" hidden="1" x14ac:dyDescent="0.55000000000000004">
      <c r="A921" t="s">
        <v>2223</v>
      </c>
      <c r="B921" t="s">
        <v>2224</v>
      </c>
      <c r="C921" s="4" t="s">
        <v>4207</v>
      </c>
      <c r="D921" t="s">
        <v>132</v>
      </c>
      <c r="E921" s="2">
        <v>44197</v>
      </c>
      <c r="F921">
        <v>10</v>
      </c>
      <c r="G921" s="2">
        <f t="shared" si="14"/>
        <v>47851</v>
      </c>
    </row>
    <row r="922" spans="1:7" hidden="1" x14ac:dyDescent="0.55000000000000004">
      <c r="A922" t="s">
        <v>2225</v>
      </c>
      <c r="B922" t="s">
        <v>2226</v>
      </c>
      <c r="C922" s="4" t="s">
        <v>4202</v>
      </c>
      <c r="D922" t="s">
        <v>132</v>
      </c>
      <c r="E922" s="2">
        <v>44197</v>
      </c>
      <c r="F922">
        <v>10</v>
      </c>
      <c r="G922" s="2">
        <f t="shared" si="14"/>
        <v>47851</v>
      </c>
    </row>
    <row r="923" spans="1:7" hidden="1" x14ac:dyDescent="0.55000000000000004">
      <c r="A923" t="s">
        <v>2228</v>
      </c>
      <c r="B923" t="s">
        <v>2229</v>
      </c>
      <c r="C923" s="4" t="s">
        <v>4207</v>
      </c>
      <c r="D923" t="s">
        <v>132</v>
      </c>
      <c r="E923" s="2">
        <v>44197</v>
      </c>
      <c r="F923">
        <v>10</v>
      </c>
      <c r="G923" s="2">
        <f t="shared" si="14"/>
        <v>47851</v>
      </c>
    </row>
    <row r="924" spans="1:7" hidden="1" x14ac:dyDescent="0.55000000000000004">
      <c r="A924" t="s">
        <v>2230</v>
      </c>
      <c r="B924" t="s">
        <v>2231</v>
      </c>
      <c r="C924" s="4" t="s">
        <v>4236</v>
      </c>
      <c r="D924" t="s">
        <v>132</v>
      </c>
      <c r="E924" s="2">
        <v>44197</v>
      </c>
      <c r="F924">
        <v>10</v>
      </c>
      <c r="G924" s="2">
        <f t="shared" si="14"/>
        <v>47851</v>
      </c>
    </row>
    <row r="925" spans="1:7" hidden="1" x14ac:dyDescent="0.55000000000000004">
      <c r="A925" t="s">
        <v>2233</v>
      </c>
      <c r="B925" t="s">
        <v>2234</v>
      </c>
      <c r="C925" s="4" t="s">
        <v>4236</v>
      </c>
      <c r="D925" t="s">
        <v>132</v>
      </c>
      <c r="E925" s="2">
        <v>44197</v>
      </c>
      <c r="F925">
        <v>10</v>
      </c>
      <c r="G925" s="2">
        <f t="shared" si="14"/>
        <v>47851</v>
      </c>
    </row>
    <row r="926" spans="1:7" hidden="1" x14ac:dyDescent="0.55000000000000004">
      <c r="A926" t="s">
        <v>2235</v>
      </c>
      <c r="B926" t="s">
        <v>2236</v>
      </c>
      <c r="C926" s="4" t="s">
        <v>4236</v>
      </c>
      <c r="D926" t="s">
        <v>132</v>
      </c>
      <c r="E926" s="2">
        <v>44197</v>
      </c>
      <c r="F926">
        <v>10</v>
      </c>
      <c r="G926" s="2">
        <f t="shared" si="14"/>
        <v>47851</v>
      </c>
    </row>
    <row r="927" spans="1:7" hidden="1" x14ac:dyDescent="0.55000000000000004">
      <c r="A927" t="s">
        <v>2238</v>
      </c>
      <c r="B927" t="s">
        <v>2239</v>
      </c>
      <c r="C927" s="4" t="s">
        <v>4249</v>
      </c>
      <c r="D927" t="s">
        <v>132</v>
      </c>
      <c r="E927" s="2">
        <v>44197</v>
      </c>
      <c r="F927">
        <v>10</v>
      </c>
      <c r="G927" s="2">
        <f t="shared" si="14"/>
        <v>47851</v>
      </c>
    </row>
    <row r="928" spans="1:7" hidden="1" x14ac:dyDescent="0.55000000000000004">
      <c r="A928" t="s">
        <v>2240</v>
      </c>
      <c r="B928" t="s">
        <v>2241</v>
      </c>
      <c r="C928" s="4" t="s">
        <v>4254</v>
      </c>
      <c r="D928" t="s">
        <v>132</v>
      </c>
      <c r="E928" s="2">
        <v>44197</v>
      </c>
      <c r="F928">
        <v>10</v>
      </c>
      <c r="G928" s="2">
        <f t="shared" si="14"/>
        <v>47851</v>
      </c>
    </row>
    <row r="929" spans="1:7" hidden="1" x14ac:dyDescent="0.55000000000000004">
      <c r="A929" t="s">
        <v>2243</v>
      </c>
      <c r="B929" t="s">
        <v>2244</v>
      </c>
      <c r="C929" s="4" t="s">
        <v>4254</v>
      </c>
      <c r="D929" t="s">
        <v>132</v>
      </c>
      <c r="E929" s="2">
        <v>44197</v>
      </c>
      <c r="F929">
        <v>10</v>
      </c>
      <c r="G929" s="2">
        <f t="shared" si="14"/>
        <v>47851</v>
      </c>
    </row>
    <row r="930" spans="1:7" hidden="1" x14ac:dyDescent="0.55000000000000004">
      <c r="A930" t="s">
        <v>2245</v>
      </c>
      <c r="B930" t="s">
        <v>2246</v>
      </c>
      <c r="C930" s="4" t="s">
        <v>4249</v>
      </c>
      <c r="D930" t="s">
        <v>132</v>
      </c>
      <c r="E930" s="2">
        <v>44197</v>
      </c>
      <c r="F930">
        <v>10</v>
      </c>
      <c r="G930" s="2">
        <f t="shared" si="14"/>
        <v>47851</v>
      </c>
    </row>
    <row r="931" spans="1:7" hidden="1" x14ac:dyDescent="0.55000000000000004">
      <c r="A931" t="s">
        <v>2248</v>
      </c>
      <c r="B931" t="s">
        <v>2249</v>
      </c>
      <c r="C931" s="4" t="s">
        <v>4254</v>
      </c>
      <c r="D931" t="s">
        <v>132</v>
      </c>
      <c r="E931" s="2">
        <v>44197</v>
      </c>
      <c r="F931">
        <v>10</v>
      </c>
      <c r="G931" s="2">
        <f t="shared" si="14"/>
        <v>47851</v>
      </c>
    </row>
    <row r="932" spans="1:7" hidden="1" x14ac:dyDescent="0.55000000000000004">
      <c r="A932" t="s">
        <v>2250</v>
      </c>
      <c r="B932" t="s">
        <v>2251</v>
      </c>
      <c r="C932" s="4" t="s">
        <v>4249</v>
      </c>
      <c r="D932" t="s">
        <v>132</v>
      </c>
      <c r="E932" s="2">
        <v>44197</v>
      </c>
      <c r="F932">
        <v>10</v>
      </c>
      <c r="G932" s="2">
        <f t="shared" si="14"/>
        <v>47851</v>
      </c>
    </row>
    <row r="933" spans="1:7" hidden="1" x14ac:dyDescent="0.55000000000000004">
      <c r="A933" t="s">
        <v>2252</v>
      </c>
      <c r="B933" t="s">
        <v>2253</v>
      </c>
      <c r="C933" s="4" t="s">
        <v>4254</v>
      </c>
      <c r="D933" t="s">
        <v>132</v>
      </c>
      <c r="E933" s="2">
        <v>44197</v>
      </c>
      <c r="F933">
        <v>10</v>
      </c>
      <c r="G933" s="2">
        <f t="shared" si="14"/>
        <v>47851</v>
      </c>
    </row>
    <row r="934" spans="1:7" hidden="1" x14ac:dyDescent="0.55000000000000004">
      <c r="A934" t="s">
        <v>2254</v>
      </c>
      <c r="B934" t="s">
        <v>2255</v>
      </c>
      <c r="C934" s="4" t="s">
        <v>4249</v>
      </c>
      <c r="D934" t="s">
        <v>132</v>
      </c>
      <c r="E934" s="2">
        <v>44197</v>
      </c>
      <c r="F934">
        <v>10</v>
      </c>
      <c r="G934" s="2">
        <f t="shared" si="14"/>
        <v>47851</v>
      </c>
    </row>
    <row r="935" spans="1:7" hidden="1" x14ac:dyDescent="0.55000000000000004">
      <c r="A935" t="s">
        <v>2256</v>
      </c>
      <c r="B935" t="s">
        <v>2257</v>
      </c>
      <c r="C935" s="4" t="s">
        <v>4254</v>
      </c>
      <c r="D935" t="s">
        <v>132</v>
      </c>
      <c r="E935" s="2">
        <v>44197</v>
      </c>
      <c r="F935">
        <v>10</v>
      </c>
      <c r="G935" s="2">
        <f t="shared" si="14"/>
        <v>47851</v>
      </c>
    </row>
    <row r="936" spans="1:7" hidden="1" x14ac:dyDescent="0.55000000000000004">
      <c r="A936" t="s">
        <v>2258</v>
      </c>
      <c r="B936" t="s">
        <v>2259</v>
      </c>
      <c r="C936" s="4" t="s">
        <v>4287</v>
      </c>
      <c r="D936" t="s">
        <v>132</v>
      </c>
      <c r="E936" s="2">
        <v>44197</v>
      </c>
      <c r="F936">
        <v>10</v>
      </c>
      <c r="G936" s="2">
        <f t="shared" si="14"/>
        <v>47851</v>
      </c>
    </row>
    <row r="937" spans="1:7" hidden="1" x14ac:dyDescent="0.55000000000000004">
      <c r="A937" t="s">
        <v>2260</v>
      </c>
      <c r="B937" t="s">
        <v>2261</v>
      </c>
      <c r="C937" s="4" t="s">
        <v>4287</v>
      </c>
      <c r="D937" t="s">
        <v>132</v>
      </c>
      <c r="E937" s="2">
        <v>44197</v>
      </c>
      <c r="F937">
        <v>10</v>
      </c>
      <c r="G937" s="2">
        <f t="shared" si="14"/>
        <v>47851</v>
      </c>
    </row>
    <row r="938" spans="1:7" hidden="1" x14ac:dyDescent="0.55000000000000004">
      <c r="A938" t="s">
        <v>2262</v>
      </c>
      <c r="B938" t="s">
        <v>2263</v>
      </c>
      <c r="C938" s="4" t="s">
        <v>4287</v>
      </c>
      <c r="D938" t="s">
        <v>132</v>
      </c>
      <c r="E938" s="2">
        <v>44197</v>
      </c>
      <c r="F938">
        <v>10</v>
      </c>
      <c r="G938" s="2">
        <f t="shared" si="14"/>
        <v>47851</v>
      </c>
    </row>
    <row r="939" spans="1:7" hidden="1" x14ac:dyDescent="0.55000000000000004">
      <c r="A939" t="s">
        <v>2264</v>
      </c>
      <c r="B939" t="s">
        <v>2265</v>
      </c>
      <c r="C939" s="4" t="s">
        <v>4287</v>
      </c>
      <c r="D939" t="s">
        <v>132</v>
      </c>
      <c r="E939" s="2">
        <v>44197</v>
      </c>
      <c r="F939">
        <v>10</v>
      </c>
      <c r="G939" s="2">
        <f t="shared" si="14"/>
        <v>47851</v>
      </c>
    </row>
    <row r="940" spans="1:7" hidden="1" x14ac:dyDescent="0.55000000000000004">
      <c r="A940" t="s">
        <v>2266</v>
      </c>
      <c r="B940" t="s">
        <v>2267</v>
      </c>
      <c r="C940" s="4" t="s">
        <v>4287</v>
      </c>
      <c r="D940" t="s">
        <v>132</v>
      </c>
      <c r="E940" s="2">
        <v>44197</v>
      </c>
      <c r="F940">
        <v>10</v>
      </c>
      <c r="G940" s="2">
        <f t="shared" si="14"/>
        <v>47851</v>
      </c>
    </row>
    <row r="941" spans="1:7" hidden="1" x14ac:dyDescent="0.55000000000000004">
      <c r="A941" t="s">
        <v>2269</v>
      </c>
      <c r="B941" t="s">
        <v>2270</v>
      </c>
      <c r="C941" s="4" t="s">
        <v>4308</v>
      </c>
      <c r="D941" t="s">
        <v>132</v>
      </c>
      <c r="E941" s="2">
        <v>44197</v>
      </c>
      <c r="F941">
        <v>10</v>
      </c>
      <c r="G941" s="2">
        <f t="shared" si="14"/>
        <v>47851</v>
      </c>
    </row>
    <row r="942" spans="1:7" hidden="1" x14ac:dyDescent="0.55000000000000004">
      <c r="A942" t="s">
        <v>2271</v>
      </c>
      <c r="B942" t="s">
        <v>2272</v>
      </c>
      <c r="C942" s="4" t="s">
        <v>4308</v>
      </c>
      <c r="D942" t="s">
        <v>132</v>
      </c>
      <c r="E942" s="2">
        <v>44197</v>
      </c>
      <c r="F942">
        <v>10</v>
      </c>
      <c r="G942" s="2">
        <f t="shared" si="14"/>
        <v>47851</v>
      </c>
    </row>
    <row r="943" spans="1:7" hidden="1" x14ac:dyDescent="0.55000000000000004">
      <c r="A943" t="s">
        <v>2273</v>
      </c>
      <c r="B943" t="s">
        <v>2274</v>
      </c>
      <c r="C943" s="4" t="s">
        <v>4308</v>
      </c>
      <c r="D943" t="s">
        <v>132</v>
      </c>
      <c r="E943" s="2">
        <v>44197</v>
      </c>
      <c r="F943">
        <v>10</v>
      </c>
      <c r="G943" s="2">
        <f t="shared" si="14"/>
        <v>47851</v>
      </c>
    </row>
    <row r="944" spans="1:7" hidden="1" x14ac:dyDescent="0.55000000000000004">
      <c r="A944" t="s">
        <v>2275</v>
      </c>
      <c r="B944" t="s">
        <v>2276</v>
      </c>
      <c r="C944" s="4" t="s">
        <v>4308</v>
      </c>
      <c r="D944" t="s">
        <v>132</v>
      </c>
      <c r="E944" s="2">
        <v>44197</v>
      </c>
      <c r="F944">
        <v>10</v>
      </c>
      <c r="G944" s="2">
        <f t="shared" si="14"/>
        <v>47851</v>
      </c>
    </row>
    <row r="945" spans="1:7" hidden="1" x14ac:dyDescent="0.55000000000000004">
      <c r="A945" t="s">
        <v>2277</v>
      </c>
      <c r="B945" t="s">
        <v>2278</v>
      </c>
      <c r="C945" s="4" t="s">
        <v>4325</v>
      </c>
      <c r="D945" t="s">
        <v>132</v>
      </c>
      <c r="E945" s="2">
        <v>44197</v>
      </c>
      <c r="F945">
        <v>10</v>
      </c>
      <c r="G945" s="2">
        <f t="shared" si="14"/>
        <v>47851</v>
      </c>
    </row>
    <row r="946" spans="1:7" hidden="1" x14ac:dyDescent="0.55000000000000004">
      <c r="A946" t="s">
        <v>2279</v>
      </c>
      <c r="B946" t="s">
        <v>2280</v>
      </c>
      <c r="C946" s="4" t="s">
        <v>4330</v>
      </c>
      <c r="D946" t="s">
        <v>132</v>
      </c>
      <c r="E946" s="2">
        <v>44197</v>
      </c>
      <c r="F946">
        <v>10</v>
      </c>
      <c r="G946" s="2">
        <f t="shared" si="14"/>
        <v>47851</v>
      </c>
    </row>
    <row r="947" spans="1:7" hidden="1" x14ac:dyDescent="0.55000000000000004">
      <c r="A947" t="s">
        <v>2281</v>
      </c>
      <c r="B947" t="s">
        <v>2282</v>
      </c>
      <c r="C947" s="4" t="s">
        <v>4335</v>
      </c>
      <c r="D947" t="s">
        <v>132</v>
      </c>
      <c r="E947" s="2">
        <v>44197</v>
      </c>
      <c r="F947">
        <v>10</v>
      </c>
      <c r="G947" s="2">
        <f t="shared" si="14"/>
        <v>47851</v>
      </c>
    </row>
    <row r="948" spans="1:7" hidden="1" x14ac:dyDescent="0.55000000000000004">
      <c r="A948" t="s">
        <v>2283</v>
      </c>
      <c r="B948" t="s">
        <v>2284</v>
      </c>
      <c r="C948" s="4" t="s">
        <v>4325</v>
      </c>
      <c r="D948" t="s">
        <v>132</v>
      </c>
      <c r="E948" s="2">
        <v>44197</v>
      </c>
      <c r="F948">
        <v>10</v>
      </c>
      <c r="G948" s="2">
        <f t="shared" si="14"/>
        <v>47851</v>
      </c>
    </row>
    <row r="949" spans="1:7" hidden="1" x14ac:dyDescent="0.55000000000000004">
      <c r="A949" t="s">
        <v>2285</v>
      </c>
      <c r="B949" t="s">
        <v>2286</v>
      </c>
      <c r="C949" s="4" t="s">
        <v>4330</v>
      </c>
      <c r="D949" t="s">
        <v>132</v>
      </c>
      <c r="E949" s="2">
        <v>44197</v>
      </c>
      <c r="F949">
        <v>10</v>
      </c>
      <c r="G949" s="2">
        <f t="shared" si="14"/>
        <v>47851</v>
      </c>
    </row>
    <row r="950" spans="1:7" hidden="1" x14ac:dyDescent="0.55000000000000004">
      <c r="A950" t="s">
        <v>2287</v>
      </c>
      <c r="B950" t="s">
        <v>2288</v>
      </c>
      <c r="C950" s="4" t="s">
        <v>4335</v>
      </c>
      <c r="D950" t="s">
        <v>132</v>
      </c>
      <c r="E950" s="2">
        <v>44197</v>
      </c>
      <c r="F950">
        <v>10</v>
      </c>
      <c r="G950" s="2">
        <f t="shared" si="14"/>
        <v>47851</v>
      </c>
    </row>
    <row r="951" spans="1:7" hidden="1" x14ac:dyDescent="0.55000000000000004">
      <c r="A951" t="s">
        <v>2289</v>
      </c>
      <c r="B951" t="s">
        <v>2290</v>
      </c>
      <c r="C951" s="4" t="s">
        <v>4325</v>
      </c>
      <c r="D951" t="s">
        <v>132</v>
      </c>
      <c r="E951" s="2">
        <v>44197</v>
      </c>
      <c r="F951">
        <v>10</v>
      </c>
      <c r="G951" s="2">
        <f t="shared" si="14"/>
        <v>47851</v>
      </c>
    </row>
    <row r="952" spans="1:7" hidden="1" x14ac:dyDescent="0.55000000000000004">
      <c r="A952" t="s">
        <v>2291</v>
      </c>
      <c r="B952" t="s">
        <v>2292</v>
      </c>
      <c r="C952" s="4" t="s">
        <v>4330</v>
      </c>
      <c r="D952" t="s">
        <v>132</v>
      </c>
      <c r="E952" s="2">
        <v>44197</v>
      </c>
      <c r="F952">
        <v>10</v>
      </c>
      <c r="G952" s="2">
        <f t="shared" si="14"/>
        <v>47851</v>
      </c>
    </row>
    <row r="953" spans="1:7" hidden="1" x14ac:dyDescent="0.55000000000000004">
      <c r="A953" t="s">
        <v>2293</v>
      </c>
      <c r="B953" t="s">
        <v>2294</v>
      </c>
      <c r="C953" s="4" t="s">
        <v>4335</v>
      </c>
      <c r="D953" t="s">
        <v>132</v>
      </c>
      <c r="E953" s="2">
        <v>44197</v>
      </c>
      <c r="F953">
        <v>10</v>
      </c>
      <c r="G953" s="2">
        <f t="shared" si="14"/>
        <v>47851</v>
      </c>
    </row>
    <row r="954" spans="1:7" hidden="1" x14ac:dyDescent="0.55000000000000004">
      <c r="A954" t="s">
        <v>2295</v>
      </c>
      <c r="B954" t="s">
        <v>2296</v>
      </c>
      <c r="C954" s="4" t="s">
        <v>4325</v>
      </c>
      <c r="D954" t="s">
        <v>132</v>
      </c>
      <c r="E954" s="2">
        <v>44197</v>
      </c>
      <c r="F954">
        <v>10</v>
      </c>
      <c r="G954" s="2">
        <f t="shared" si="14"/>
        <v>47851</v>
      </c>
    </row>
    <row r="955" spans="1:7" hidden="1" x14ac:dyDescent="0.55000000000000004">
      <c r="A955" t="s">
        <v>2297</v>
      </c>
      <c r="B955" t="s">
        <v>2298</v>
      </c>
      <c r="C955" s="4" t="s">
        <v>4330</v>
      </c>
      <c r="D955" t="s">
        <v>132</v>
      </c>
      <c r="E955" s="2">
        <v>44197</v>
      </c>
      <c r="F955">
        <v>10</v>
      </c>
      <c r="G955" s="2">
        <f t="shared" si="14"/>
        <v>47851</v>
      </c>
    </row>
    <row r="956" spans="1:7" hidden="1" x14ac:dyDescent="0.55000000000000004">
      <c r="A956" t="s">
        <v>2299</v>
      </c>
      <c r="B956" t="s">
        <v>2300</v>
      </c>
      <c r="C956" s="4" t="s">
        <v>4335</v>
      </c>
      <c r="D956" t="s">
        <v>132</v>
      </c>
      <c r="E956" s="2">
        <v>44197</v>
      </c>
      <c r="F956">
        <v>10</v>
      </c>
      <c r="G956" s="2">
        <f t="shared" si="14"/>
        <v>47851</v>
      </c>
    </row>
    <row r="957" spans="1:7" hidden="1" x14ac:dyDescent="0.55000000000000004">
      <c r="A957" t="s">
        <v>2301</v>
      </c>
      <c r="B957" t="s">
        <v>2302</v>
      </c>
      <c r="C957" s="4" t="s">
        <v>4325</v>
      </c>
      <c r="D957" t="s">
        <v>132</v>
      </c>
      <c r="E957" s="2">
        <v>44197</v>
      </c>
      <c r="F957">
        <v>10</v>
      </c>
      <c r="G957" s="2">
        <f t="shared" si="14"/>
        <v>47851</v>
      </c>
    </row>
    <row r="958" spans="1:7" hidden="1" x14ac:dyDescent="0.55000000000000004">
      <c r="A958" t="s">
        <v>2303</v>
      </c>
      <c r="B958" t="s">
        <v>2304</v>
      </c>
      <c r="C958" s="4" t="s">
        <v>4330</v>
      </c>
      <c r="D958" t="s">
        <v>132</v>
      </c>
      <c r="E958" s="2">
        <v>44197</v>
      </c>
      <c r="F958">
        <v>10</v>
      </c>
      <c r="G958" s="2">
        <f t="shared" si="14"/>
        <v>47851</v>
      </c>
    </row>
    <row r="959" spans="1:7" hidden="1" x14ac:dyDescent="0.55000000000000004">
      <c r="A959" t="s">
        <v>2305</v>
      </c>
      <c r="B959" t="s">
        <v>2306</v>
      </c>
      <c r="C959" s="4" t="s">
        <v>4384</v>
      </c>
      <c r="D959" t="s">
        <v>132</v>
      </c>
      <c r="E959" s="2">
        <v>44197</v>
      </c>
      <c r="F959">
        <v>10</v>
      </c>
      <c r="G959" s="2">
        <f t="shared" si="14"/>
        <v>47851</v>
      </c>
    </row>
    <row r="960" spans="1:7" hidden="1" x14ac:dyDescent="0.55000000000000004">
      <c r="A960" t="s">
        <v>2307</v>
      </c>
      <c r="B960" t="s">
        <v>2308</v>
      </c>
      <c r="C960" s="4" t="s">
        <v>4389</v>
      </c>
      <c r="D960" t="s">
        <v>132</v>
      </c>
      <c r="E960" s="2">
        <v>44197</v>
      </c>
      <c r="F960">
        <v>10</v>
      </c>
      <c r="G960" s="2">
        <f t="shared" si="14"/>
        <v>47851</v>
      </c>
    </row>
    <row r="961" spans="1:7" hidden="1" x14ac:dyDescent="0.55000000000000004">
      <c r="A961" t="s">
        <v>2309</v>
      </c>
      <c r="B961" t="s">
        <v>2310</v>
      </c>
      <c r="C961" s="4" t="s">
        <v>4384</v>
      </c>
      <c r="D961" t="s">
        <v>132</v>
      </c>
      <c r="E961" s="2">
        <v>44197</v>
      </c>
      <c r="F961">
        <v>10</v>
      </c>
      <c r="G961" s="2">
        <f t="shared" si="14"/>
        <v>47851</v>
      </c>
    </row>
    <row r="962" spans="1:7" hidden="1" x14ac:dyDescent="0.55000000000000004">
      <c r="A962" t="s">
        <v>2311</v>
      </c>
      <c r="B962" t="s">
        <v>2312</v>
      </c>
      <c r="C962" s="4" t="s">
        <v>4389</v>
      </c>
      <c r="D962" t="s">
        <v>132</v>
      </c>
      <c r="E962" s="2">
        <v>44197</v>
      </c>
      <c r="F962">
        <v>10</v>
      </c>
      <c r="G962" s="2">
        <f t="shared" si="14"/>
        <v>47851</v>
      </c>
    </row>
    <row r="963" spans="1:7" hidden="1" x14ac:dyDescent="0.55000000000000004">
      <c r="A963" t="s">
        <v>2313</v>
      </c>
      <c r="B963" t="s">
        <v>2314</v>
      </c>
      <c r="C963" s="4" t="s">
        <v>4389</v>
      </c>
      <c r="D963" t="s">
        <v>132</v>
      </c>
      <c r="E963" s="2">
        <v>44197</v>
      </c>
      <c r="F963">
        <v>10</v>
      </c>
      <c r="G963" s="2">
        <f t="shared" ref="G963:G1026" si="15">E963+DATE(F963,1,1)</f>
        <v>47851</v>
      </c>
    </row>
    <row r="964" spans="1:7" hidden="1" x14ac:dyDescent="0.55000000000000004">
      <c r="A964" t="s">
        <v>2315</v>
      </c>
      <c r="B964" t="s">
        <v>2316</v>
      </c>
      <c r="C964" s="4" t="s">
        <v>4389</v>
      </c>
      <c r="D964" t="s">
        <v>132</v>
      </c>
      <c r="E964" s="2">
        <v>44197</v>
      </c>
      <c r="F964">
        <v>10</v>
      </c>
      <c r="G964" s="2">
        <f t="shared" si="15"/>
        <v>47851</v>
      </c>
    </row>
    <row r="965" spans="1:7" hidden="1" x14ac:dyDescent="0.55000000000000004">
      <c r="A965" t="s">
        <v>2318</v>
      </c>
      <c r="B965" t="s">
        <v>2319</v>
      </c>
      <c r="C965" s="4" t="s">
        <v>4389</v>
      </c>
      <c r="D965" t="s">
        <v>132</v>
      </c>
      <c r="E965" s="2">
        <v>44197</v>
      </c>
      <c r="F965">
        <v>10</v>
      </c>
      <c r="G965" s="2">
        <f t="shared" si="15"/>
        <v>47851</v>
      </c>
    </row>
    <row r="966" spans="1:7" hidden="1" x14ac:dyDescent="0.55000000000000004">
      <c r="A966" t="s">
        <v>2320</v>
      </c>
      <c r="B966" t="s">
        <v>2321</v>
      </c>
      <c r="C966" s="4" t="s">
        <v>4389</v>
      </c>
      <c r="D966" t="s">
        <v>132</v>
      </c>
      <c r="E966" s="2">
        <v>44197</v>
      </c>
      <c r="F966">
        <v>10</v>
      </c>
      <c r="G966" s="2">
        <f t="shared" si="15"/>
        <v>47851</v>
      </c>
    </row>
    <row r="967" spans="1:7" hidden="1" x14ac:dyDescent="0.55000000000000004">
      <c r="A967" t="s">
        <v>2323</v>
      </c>
      <c r="B967" t="s">
        <v>2324</v>
      </c>
      <c r="C967" s="4" t="s">
        <v>4389</v>
      </c>
      <c r="D967" t="s">
        <v>132</v>
      </c>
      <c r="E967" s="2">
        <v>44197</v>
      </c>
      <c r="F967">
        <v>10</v>
      </c>
      <c r="G967" s="2">
        <f t="shared" si="15"/>
        <v>47851</v>
      </c>
    </row>
    <row r="968" spans="1:7" hidden="1" x14ac:dyDescent="0.55000000000000004">
      <c r="A968" t="s">
        <v>2325</v>
      </c>
      <c r="B968" t="s">
        <v>2326</v>
      </c>
      <c r="C968" s="4" t="s">
        <v>4389</v>
      </c>
      <c r="D968" t="s">
        <v>132</v>
      </c>
      <c r="E968" s="2">
        <v>44197</v>
      </c>
      <c r="F968">
        <v>10</v>
      </c>
      <c r="G968" s="2">
        <f t="shared" si="15"/>
        <v>47851</v>
      </c>
    </row>
    <row r="969" spans="1:7" hidden="1" x14ac:dyDescent="0.55000000000000004">
      <c r="A969" t="s">
        <v>2328</v>
      </c>
      <c r="B969" t="s">
        <v>2329</v>
      </c>
      <c r="C969" s="4" t="s">
        <v>4389</v>
      </c>
      <c r="D969" t="s">
        <v>132</v>
      </c>
      <c r="E969" s="2">
        <v>44197</v>
      </c>
      <c r="F969">
        <v>10</v>
      </c>
      <c r="G969" s="2">
        <f t="shared" si="15"/>
        <v>47851</v>
      </c>
    </row>
    <row r="970" spans="1:7" hidden="1" x14ac:dyDescent="0.55000000000000004">
      <c r="A970" t="s">
        <v>2330</v>
      </c>
      <c r="B970" t="s">
        <v>2331</v>
      </c>
      <c r="C970" s="4" t="s">
        <v>4430</v>
      </c>
      <c r="D970" t="s">
        <v>132</v>
      </c>
      <c r="E970" s="2">
        <v>44197</v>
      </c>
      <c r="F970">
        <v>10</v>
      </c>
      <c r="G970" s="2">
        <f t="shared" si="15"/>
        <v>47851</v>
      </c>
    </row>
    <row r="971" spans="1:7" hidden="1" x14ac:dyDescent="0.55000000000000004">
      <c r="A971" t="s">
        <v>2333</v>
      </c>
      <c r="B971" t="s">
        <v>2334</v>
      </c>
      <c r="C971" s="4" t="s">
        <v>4435</v>
      </c>
      <c r="D971" t="s">
        <v>132</v>
      </c>
      <c r="E971" s="2">
        <v>44197</v>
      </c>
      <c r="F971">
        <v>10</v>
      </c>
      <c r="G971" s="2">
        <f t="shared" si="15"/>
        <v>47851</v>
      </c>
    </row>
    <row r="972" spans="1:7" hidden="1" x14ac:dyDescent="0.55000000000000004">
      <c r="A972" t="s">
        <v>2335</v>
      </c>
      <c r="B972" t="s">
        <v>2336</v>
      </c>
      <c r="C972" s="4" t="s">
        <v>4440</v>
      </c>
      <c r="D972" t="s">
        <v>132</v>
      </c>
      <c r="E972" s="2">
        <v>44197</v>
      </c>
      <c r="F972">
        <v>10</v>
      </c>
      <c r="G972" s="2">
        <f t="shared" si="15"/>
        <v>47851</v>
      </c>
    </row>
    <row r="973" spans="1:7" hidden="1" x14ac:dyDescent="0.55000000000000004">
      <c r="A973" t="s">
        <v>2338</v>
      </c>
      <c r="B973" t="s">
        <v>2339</v>
      </c>
      <c r="C973" s="4" t="s">
        <v>4430</v>
      </c>
      <c r="D973" t="s">
        <v>132</v>
      </c>
      <c r="E973" s="2">
        <v>44197</v>
      </c>
      <c r="F973">
        <v>10</v>
      </c>
      <c r="G973" s="2">
        <f t="shared" si="15"/>
        <v>47851</v>
      </c>
    </row>
    <row r="974" spans="1:7" hidden="1" x14ac:dyDescent="0.55000000000000004">
      <c r="A974" t="s">
        <v>2340</v>
      </c>
      <c r="B974" t="s">
        <v>2341</v>
      </c>
      <c r="C974" s="4" t="s">
        <v>4435</v>
      </c>
      <c r="D974" t="s">
        <v>132</v>
      </c>
      <c r="E974" s="2">
        <v>44197</v>
      </c>
      <c r="F974">
        <v>10</v>
      </c>
      <c r="G974" s="2">
        <f t="shared" si="15"/>
        <v>47851</v>
      </c>
    </row>
    <row r="975" spans="1:7" hidden="1" x14ac:dyDescent="0.55000000000000004">
      <c r="A975" t="s">
        <v>2342</v>
      </c>
      <c r="B975" t="s">
        <v>2343</v>
      </c>
      <c r="C975" s="4" t="s">
        <v>4440</v>
      </c>
      <c r="D975" t="s">
        <v>132</v>
      </c>
      <c r="E975" s="2">
        <v>44197</v>
      </c>
      <c r="F975">
        <v>10</v>
      </c>
      <c r="G975" s="2">
        <f t="shared" si="15"/>
        <v>47851</v>
      </c>
    </row>
    <row r="976" spans="1:7" hidden="1" x14ac:dyDescent="0.55000000000000004">
      <c r="A976" t="s">
        <v>2344</v>
      </c>
      <c r="B976" t="s">
        <v>2345</v>
      </c>
      <c r="C976" s="4" t="s">
        <v>4430</v>
      </c>
      <c r="D976" t="s">
        <v>132</v>
      </c>
      <c r="E976" s="2">
        <v>44197</v>
      </c>
      <c r="F976">
        <v>10</v>
      </c>
      <c r="G976" s="2">
        <f t="shared" si="15"/>
        <v>47851</v>
      </c>
    </row>
    <row r="977" spans="1:7" hidden="1" x14ac:dyDescent="0.55000000000000004">
      <c r="A977" t="s">
        <v>2346</v>
      </c>
      <c r="B977" t="s">
        <v>2347</v>
      </c>
      <c r="C977" s="4" t="s">
        <v>4435</v>
      </c>
      <c r="D977" t="s">
        <v>132</v>
      </c>
      <c r="E977" s="2">
        <v>44197</v>
      </c>
      <c r="F977">
        <v>10</v>
      </c>
      <c r="G977" s="2">
        <f t="shared" si="15"/>
        <v>47851</v>
      </c>
    </row>
    <row r="978" spans="1:7" hidden="1" x14ac:dyDescent="0.55000000000000004">
      <c r="A978" t="s">
        <v>2348</v>
      </c>
      <c r="B978" t="s">
        <v>2349</v>
      </c>
      <c r="C978" s="4" t="s">
        <v>4440</v>
      </c>
      <c r="D978" t="s">
        <v>132</v>
      </c>
      <c r="E978" s="2">
        <v>44197</v>
      </c>
      <c r="F978">
        <v>10</v>
      </c>
      <c r="G978" s="2">
        <f t="shared" si="15"/>
        <v>47851</v>
      </c>
    </row>
    <row r="979" spans="1:7" hidden="1" x14ac:dyDescent="0.55000000000000004">
      <c r="A979" t="s">
        <v>2350</v>
      </c>
      <c r="B979" t="s">
        <v>2351</v>
      </c>
      <c r="C979" s="4" t="s">
        <v>4469</v>
      </c>
      <c r="D979" t="s">
        <v>132</v>
      </c>
      <c r="E979" s="2">
        <v>44197</v>
      </c>
      <c r="F979">
        <v>10</v>
      </c>
      <c r="G979" s="2">
        <f t="shared" si="15"/>
        <v>47851</v>
      </c>
    </row>
    <row r="980" spans="1:7" hidden="1" x14ac:dyDescent="0.55000000000000004">
      <c r="A980" t="s">
        <v>2352</v>
      </c>
      <c r="B980" t="s">
        <v>2353</v>
      </c>
      <c r="C980" s="4" t="s">
        <v>4435</v>
      </c>
      <c r="D980" t="s">
        <v>132</v>
      </c>
      <c r="E980" s="2">
        <v>44197</v>
      </c>
      <c r="F980">
        <v>10</v>
      </c>
      <c r="G980" s="2">
        <f t="shared" si="15"/>
        <v>47851</v>
      </c>
    </row>
    <row r="981" spans="1:7" hidden="1" x14ac:dyDescent="0.55000000000000004">
      <c r="A981" t="s">
        <v>2355</v>
      </c>
      <c r="B981" t="s">
        <v>2356</v>
      </c>
      <c r="C981" s="4" t="s">
        <v>4440</v>
      </c>
      <c r="D981" t="s">
        <v>132</v>
      </c>
      <c r="E981" s="2">
        <v>44197</v>
      </c>
      <c r="F981">
        <v>10</v>
      </c>
      <c r="G981" s="2">
        <f t="shared" si="15"/>
        <v>47851</v>
      </c>
    </row>
    <row r="982" spans="1:7" hidden="1" x14ac:dyDescent="0.55000000000000004">
      <c r="A982" t="s">
        <v>2357</v>
      </c>
      <c r="B982" t="s">
        <v>2358</v>
      </c>
      <c r="C982" s="4" t="s">
        <v>4430</v>
      </c>
      <c r="D982" t="s">
        <v>132</v>
      </c>
      <c r="E982" s="2">
        <v>44197</v>
      </c>
      <c r="F982">
        <v>10</v>
      </c>
      <c r="G982" s="2">
        <f t="shared" si="15"/>
        <v>47851</v>
      </c>
    </row>
    <row r="983" spans="1:7" hidden="1" x14ac:dyDescent="0.55000000000000004">
      <c r="A983" t="s">
        <v>2360</v>
      </c>
      <c r="B983" t="s">
        <v>2361</v>
      </c>
      <c r="C983" s="4" t="s">
        <v>4435</v>
      </c>
      <c r="D983" t="s">
        <v>132</v>
      </c>
      <c r="E983" s="2">
        <v>44197</v>
      </c>
      <c r="F983">
        <v>10</v>
      </c>
      <c r="G983" s="2">
        <f t="shared" si="15"/>
        <v>47851</v>
      </c>
    </row>
    <row r="984" spans="1:7" hidden="1" x14ac:dyDescent="0.55000000000000004">
      <c r="A984" t="s">
        <v>2362</v>
      </c>
      <c r="B984" t="s">
        <v>2363</v>
      </c>
      <c r="C984" s="4" t="s">
        <v>4440</v>
      </c>
      <c r="D984" t="s">
        <v>132</v>
      </c>
      <c r="E984" s="2">
        <v>44197</v>
      </c>
      <c r="F984">
        <v>10</v>
      </c>
      <c r="G984" s="2">
        <f t="shared" si="15"/>
        <v>47851</v>
      </c>
    </row>
    <row r="985" spans="1:7" hidden="1" x14ac:dyDescent="0.55000000000000004">
      <c r="A985" t="s">
        <v>2365</v>
      </c>
      <c r="B985" t="s">
        <v>2366</v>
      </c>
      <c r="C985" s="4" t="s">
        <v>4494</v>
      </c>
      <c r="D985" t="s">
        <v>132</v>
      </c>
      <c r="E985" s="2">
        <v>44197</v>
      </c>
      <c r="F985">
        <v>10</v>
      </c>
      <c r="G985" s="2">
        <f t="shared" si="15"/>
        <v>47851</v>
      </c>
    </row>
    <row r="986" spans="1:7" hidden="1" x14ac:dyDescent="0.55000000000000004">
      <c r="A986" t="s">
        <v>2367</v>
      </c>
      <c r="B986" t="s">
        <v>2368</v>
      </c>
      <c r="C986" s="4" t="s">
        <v>4494</v>
      </c>
      <c r="D986" t="s">
        <v>132</v>
      </c>
      <c r="E986" s="2">
        <v>44197</v>
      </c>
      <c r="F986">
        <v>10</v>
      </c>
      <c r="G986" s="2">
        <f t="shared" si="15"/>
        <v>47851</v>
      </c>
    </row>
    <row r="987" spans="1:7" hidden="1" x14ac:dyDescent="0.55000000000000004">
      <c r="A987" t="s">
        <v>2370</v>
      </c>
      <c r="B987" t="s">
        <v>2371</v>
      </c>
      <c r="C987" s="4" t="s">
        <v>4494</v>
      </c>
      <c r="D987" t="s">
        <v>132</v>
      </c>
      <c r="E987" s="2">
        <v>44197</v>
      </c>
      <c r="F987">
        <v>10</v>
      </c>
      <c r="G987" s="2">
        <f t="shared" si="15"/>
        <v>47851</v>
      </c>
    </row>
    <row r="988" spans="1:7" hidden="1" x14ac:dyDescent="0.55000000000000004">
      <c r="A988" t="s">
        <v>2372</v>
      </c>
      <c r="B988" t="s">
        <v>2373</v>
      </c>
      <c r="C988" s="4" t="s">
        <v>4494</v>
      </c>
      <c r="D988" t="s">
        <v>132</v>
      </c>
      <c r="E988" s="2">
        <v>44197</v>
      </c>
      <c r="F988">
        <v>10</v>
      </c>
      <c r="G988" s="2">
        <f t="shared" si="15"/>
        <v>47851</v>
      </c>
    </row>
    <row r="989" spans="1:7" hidden="1" x14ac:dyDescent="0.55000000000000004">
      <c r="A989" t="s">
        <v>2374</v>
      </c>
      <c r="B989" t="s">
        <v>2375</v>
      </c>
      <c r="C989" s="4" t="s">
        <v>4494</v>
      </c>
      <c r="D989" t="s">
        <v>132</v>
      </c>
      <c r="E989" s="2">
        <v>44197</v>
      </c>
      <c r="F989">
        <v>10</v>
      </c>
      <c r="G989" s="2">
        <f t="shared" si="15"/>
        <v>47851</v>
      </c>
    </row>
    <row r="990" spans="1:7" hidden="1" x14ac:dyDescent="0.55000000000000004">
      <c r="A990" t="s">
        <v>2376</v>
      </c>
      <c r="B990" t="s">
        <v>2377</v>
      </c>
      <c r="C990" s="4" t="s">
        <v>4515</v>
      </c>
      <c r="D990" t="s">
        <v>132</v>
      </c>
      <c r="E990" s="2">
        <v>44197</v>
      </c>
      <c r="F990">
        <v>10</v>
      </c>
      <c r="G990" s="2">
        <f t="shared" si="15"/>
        <v>47851</v>
      </c>
    </row>
    <row r="991" spans="1:7" hidden="1" x14ac:dyDescent="0.55000000000000004">
      <c r="A991" t="s">
        <v>2379</v>
      </c>
      <c r="B991" t="s">
        <v>2380</v>
      </c>
      <c r="C991" s="4" t="s">
        <v>4520</v>
      </c>
      <c r="D991" t="s">
        <v>132</v>
      </c>
      <c r="E991" s="2">
        <v>44197</v>
      </c>
      <c r="F991">
        <v>10</v>
      </c>
      <c r="G991" s="2">
        <f t="shared" si="15"/>
        <v>47851</v>
      </c>
    </row>
    <row r="992" spans="1:7" hidden="1" x14ac:dyDescent="0.55000000000000004">
      <c r="A992" t="s">
        <v>2381</v>
      </c>
      <c r="B992" t="s">
        <v>2382</v>
      </c>
      <c r="C992" s="4" t="s">
        <v>4525</v>
      </c>
      <c r="D992" t="s">
        <v>132</v>
      </c>
      <c r="E992" s="2">
        <v>44197</v>
      </c>
      <c r="F992">
        <v>10</v>
      </c>
      <c r="G992" s="2">
        <f t="shared" si="15"/>
        <v>47851</v>
      </c>
    </row>
    <row r="993" spans="1:7" hidden="1" x14ac:dyDescent="0.55000000000000004">
      <c r="A993" t="s">
        <v>2383</v>
      </c>
      <c r="B993" t="s">
        <v>2384</v>
      </c>
      <c r="C993" s="4" t="s">
        <v>4515</v>
      </c>
      <c r="D993" t="s">
        <v>132</v>
      </c>
      <c r="E993" s="2">
        <v>44197</v>
      </c>
      <c r="F993">
        <v>10</v>
      </c>
      <c r="G993" s="2">
        <f t="shared" si="15"/>
        <v>47851</v>
      </c>
    </row>
    <row r="994" spans="1:7" hidden="1" x14ac:dyDescent="0.55000000000000004">
      <c r="A994" t="s">
        <v>2385</v>
      </c>
      <c r="B994" t="s">
        <v>2386</v>
      </c>
      <c r="C994" s="4" t="s">
        <v>4520</v>
      </c>
      <c r="D994" t="s">
        <v>132</v>
      </c>
      <c r="E994" s="2">
        <v>44197</v>
      </c>
      <c r="F994">
        <v>10</v>
      </c>
      <c r="G994" s="2">
        <f t="shared" si="15"/>
        <v>47851</v>
      </c>
    </row>
    <row r="995" spans="1:7" hidden="1" x14ac:dyDescent="0.55000000000000004">
      <c r="A995" t="s">
        <v>2387</v>
      </c>
      <c r="B995" t="s">
        <v>2388</v>
      </c>
      <c r="C995" s="4" t="s">
        <v>4525</v>
      </c>
      <c r="D995" t="s">
        <v>132</v>
      </c>
      <c r="E995" s="2">
        <v>44197</v>
      </c>
      <c r="F995">
        <v>10</v>
      </c>
      <c r="G995" s="2">
        <f t="shared" si="15"/>
        <v>47851</v>
      </c>
    </row>
    <row r="996" spans="1:7" hidden="1" x14ac:dyDescent="0.55000000000000004">
      <c r="A996" t="s">
        <v>2389</v>
      </c>
      <c r="B996" t="s">
        <v>2390</v>
      </c>
      <c r="C996" s="4" t="s">
        <v>4542</v>
      </c>
      <c r="D996" t="s">
        <v>132</v>
      </c>
      <c r="E996" s="2">
        <v>44197</v>
      </c>
      <c r="F996">
        <v>10</v>
      </c>
      <c r="G996" s="2">
        <f t="shared" si="15"/>
        <v>47851</v>
      </c>
    </row>
    <row r="997" spans="1:7" hidden="1" x14ac:dyDescent="0.55000000000000004">
      <c r="A997" t="s">
        <v>2392</v>
      </c>
      <c r="B997" t="s">
        <v>2393</v>
      </c>
      <c r="C997" s="4" t="s">
        <v>4547</v>
      </c>
      <c r="D997" t="s">
        <v>132</v>
      </c>
      <c r="E997" s="2">
        <v>44197</v>
      </c>
      <c r="F997">
        <v>10</v>
      </c>
      <c r="G997" s="2">
        <f t="shared" si="15"/>
        <v>47851</v>
      </c>
    </row>
    <row r="998" spans="1:7" hidden="1" x14ac:dyDescent="0.55000000000000004">
      <c r="A998" t="s">
        <v>2394</v>
      </c>
      <c r="B998" t="s">
        <v>2395</v>
      </c>
      <c r="C998" s="4" t="s">
        <v>4552</v>
      </c>
      <c r="D998" t="s">
        <v>132</v>
      </c>
      <c r="E998" s="2">
        <v>44197</v>
      </c>
      <c r="F998">
        <v>10</v>
      </c>
      <c r="G998" s="2">
        <f t="shared" si="15"/>
        <v>47851</v>
      </c>
    </row>
    <row r="999" spans="1:7" hidden="1" x14ac:dyDescent="0.55000000000000004">
      <c r="A999" t="s">
        <v>2397</v>
      </c>
      <c r="B999" t="s">
        <v>2398</v>
      </c>
      <c r="C999" s="4" t="s">
        <v>4515</v>
      </c>
      <c r="D999" t="s">
        <v>132</v>
      </c>
      <c r="E999" s="2">
        <v>44197</v>
      </c>
      <c r="F999">
        <v>10</v>
      </c>
      <c r="G999" s="2">
        <f t="shared" si="15"/>
        <v>47851</v>
      </c>
    </row>
    <row r="1000" spans="1:7" hidden="1" x14ac:dyDescent="0.55000000000000004">
      <c r="A1000" t="s">
        <v>2399</v>
      </c>
      <c r="B1000" t="s">
        <v>2400</v>
      </c>
      <c r="C1000" s="4" t="s">
        <v>4520</v>
      </c>
      <c r="D1000" t="s">
        <v>132</v>
      </c>
      <c r="E1000" s="2">
        <v>44197</v>
      </c>
      <c r="F1000">
        <v>10</v>
      </c>
      <c r="G1000" s="2">
        <f t="shared" si="15"/>
        <v>47851</v>
      </c>
    </row>
    <row r="1001" spans="1:7" hidden="1" x14ac:dyDescent="0.55000000000000004">
      <c r="A1001" t="s">
        <v>2402</v>
      </c>
      <c r="B1001" t="s">
        <v>2403</v>
      </c>
      <c r="C1001" s="4" t="s">
        <v>4525</v>
      </c>
      <c r="D1001" t="s">
        <v>132</v>
      </c>
      <c r="E1001" s="2">
        <v>44197</v>
      </c>
      <c r="F1001">
        <v>10</v>
      </c>
      <c r="G1001" s="2">
        <f t="shared" si="15"/>
        <v>47851</v>
      </c>
    </row>
    <row r="1002" spans="1:7" hidden="1" x14ac:dyDescent="0.55000000000000004">
      <c r="A1002" t="s">
        <v>2404</v>
      </c>
      <c r="B1002" t="s">
        <v>2405</v>
      </c>
      <c r="C1002" s="4" t="s">
        <v>4515</v>
      </c>
      <c r="D1002" t="s">
        <v>132</v>
      </c>
      <c r="E1002" s="2">
        <v>44197</v>
      </c>
      <c r="F1002">
        <v>10</v>
      </c>
      <c r="G1002" s="2">
        <f t="shared" si="15"/>
        <v>47851</v>
      </c>
    </row>
    <row r="1003" spans="1:7" hidden="1" x14ac:dyDescent="0.55000000000000004">
      <c r="A1003" t="s">
        <v>2407</v>
      </c>
      <c r="B1003" t="s">
        <v>2408</v>
      </c>
      <c r="C1003" s="4" t="s">
        <v>4520</v>
      </c>
      <c r="D1003" t="s">
        <v>132</v>
      </c>
      <c r="E1003" s="2">
        <v>44197</v>
      </c>
      <c r="F1003">
        <v>10</v>
      </c>
      <c r="G1003" s="2">
        <f t="shared" si="15"/>
        <v>47851</v>
      </c>
    </row>
    <row r="1004" spans="1:7" hidden="1" x14ac:dyDescent="0.55000000000000004">
      <c r="A1004" t="s">
        <v>2409</v>
      </c>
      <c r="B1004" t="s">
        <v>2410</v>
      </c>
      <c r="C1004" s="4" t="s">
        <v>4525</v>
      </c>
      <c r="D1004" t="s">
        <v>132</v>
      </c>
      <c r="E1004" s="2">
        <v>44197</v>
      </c>
      <c r="F1004">
        <v>10</v>
      </c>
      <c r="G1004" s="2">
        <f t="shared" si="15"/>
        <v>47851</v>
      </c>
    </row>
    <row r="1005" spans="1:7" hidden="1" x14ac:dyDescent="0.55000000000000004">
      <c r="A1005" t="s">
        <v>2412</v>
      </c>
      <c r="B1005" t="s">
        <v>2413</v>
      </c>
      <c r="C1005" s="4" t="s">
        <v>4515</v>
      </c>
      <c r="D1005" t="s">
        <v>132</v>
      </c>
      <c r="E1005" s="2">
        <v>44197</v>
      </c>
      <c r="F1005">
        <v>10</v>
      </c>
      <c r="G1005" s="2">
        <f t="shared" si="15"/>
        <v>47851</v>
      </c>
    </row>
    <row r="1006" spans="1:7" hidden="1" x14ac:dyDescent="0.55000000000000004">
      <c r="A1006" t="s">
        <v>2414</v>
      </c>
      <c r="B1006" t="s">
        <v>2415</v>
      </c>
      <c r="C1006" s="4" t="s">
        <v>4520</v>
      </c>
      <c r="D1006" t="s">
        <v>132</v>
      </c>
      <c r="E1006" s="2">
        <v>44197</v>
      </c>
      <c r="F1006">
        <v>10</v>
      </c>
      <c r="G1006" s="2">
        <f t="shared" si="15"/>
        <v>47851</v>
      </c>
    </row>
    <row r="1007" spans="1:7" hidden="1" x14ac:dyDescent="0.55000000000000004">
      <c r="A1007" t="s">
        <v>2416</v>
      </c>
      <c r="B1007" t="s">
        <v>2417</v>
      </c>
      <c r="C1007" s="4" t="s">
        <v>4525</v>
      </c>
      <c r="D1007" t="s">
        <v>132</v>
      </c>
      <c r="E1007" s="2">
        <v>44197</v>
      </c>
      <c r="F1007">
        <v>10</v>
      </c>
      <c r="G1007" s="2">
        <f t="shared" si="15"/>
        <v>47851</v>
      </c>
    </row>
    <row r="1008" spans="1:7" hidden="1" x14ac:dyDescent="0.55000000000000004">
      <c r="A1008" t="s">
        <v>2418</v>
      </c>
      <c r="B1008" t="s">
        <v>2419</v>
      </c>
      <c r="C1008" s="4" t="s">
        <v>4593</v>
      </c>
      <c r="D1008" t="s">
        <v>132</v>
      </c>
      <c r="E1008" s="2">
        <v>44197</v>
      </c>
      <c r="F1008">
        <v>10</v>
      </c>
      <c r="G1008" s="2">
        <f t="shared" si="15"/>
        <v>47851</v>
      </c>
    </row>
    <row r="1009" spans="1:7" hidden="1" x14ac:dyDescent="0.55000000000000004">
      <c r="A1009" t="s">
        <v>2420</v>
      </c>
      <c r="B1009" t="s">
        <v>2421</v>
      </c>
      <c r="C1009" s="4" t="s">
        <v>4598</v>
      </c>
      <c r="D1009" t="s">
        <v>132</v>
      </c>
      <c r="E1009" s="2">
        <v>44197</v>
      </c>
      <c r="F1009">
        <v>10</v>
      </c>
      <c r="G1009" s="2">
        <f t="shared" si="15"/>
        <v>47851</v>
      </c>
    </row>
    <row r="1010" spans="1:7" hidden="1" x14ac:dyDescent="0.55000000000000004">
      <c r="A1010" t="s">
        <v>2422</v>
      </c>
      <c r="B1010" t="s">
        <v>2423</v>
      </c>
      <c r="C1010" s="4" t="s">
        <v>4603</v>
      </c>
      <c r="D1010" t="s">
        <v>132</v>
      </c>
      <c r="E1010" s="2">
        <v>44197</v>
      </c>
      <c r="F1010">
        <v>10</v>
      </c>
      <c r="G1010" s="2">
        <f t="shared" si="15"/>
        <v>47851</v>
      </c>
    </row>
    <row r="1011" spans="1:7" hidden="1" x14ac:dyDescent="0.55000000000000004">
      <c r="A1011" t="s">
        <v>2424</v>
      </c>
      <c r="B1011" t="s">
        <v>2425</v>
      </c>
      <c r="C1011" s="4" t="s">
        <v>4608</v>
      </c>
      <c r="D1011" t="s">
        <v>132</v>
      </c>
      <c r="E1011" s="2">
        <v>44197</v>
      </c>
      <c r="F1011">
        <v>10</v>
      </c>
      <c r="G1011" s="2">
        <f t="shared" si="15"/>
        <v>47851</v>
      </c>
    </row>
    <row r="1012" spans="1:7" hidden="1" x14ac:dyDescent="0.55000000000000004">
      <c r="A1012" t="s">
        <v>2426</v>
      </c>
      <c r="B1012" t="s">
        <v>2427</v>
      </c>
      <c r="C1012" s="4" t="s">
        <v>4613</v>
      </c>
      <c r="D1012" t="s">
        <v>132</v>
      </c>
      <c r="E1012" s="2">
        <v>44197</v>
      </c>
      <c r="F1012">
        <v>10</v>
      </c>
      <c r="G1012" s="2">
        <f t="shared" si="15"/>
        <v>47851</v>
      </c>
    </row>
    <row r="1013" spans="1:7" hidden="1" x14ac:dyDescent="0.55000000000000004">
      <c r="A1013" t="s">
        <v>2428</v>
      </c>
      <c r="B1013" t="s">
        <v>2429</v>
      </c>
      <c r="C1013" s="4" t="s">
        <v>4603</v>
      </c>
      <c r="D1013" t="s">
        <v>132</v>
      </c>
      <c r="E1013" s="2">
        <v>44197</v>
      </c>
      <c r="F1013">
        <v>10</v>
      </c>
      <c r="G1013" s="2">
        <f t="shared" si="15"/>
        <v>47851</v>
      </c>
    </row>
    <row r="1014" spans="1:7" hidden="1" x14ac:dyDescent="0.55000000000000004">
      <c r="A1014" t="s">
        <v>2430</v>
      </c>
      <c r="B1014" t="s">
        <v>2431</v>
      </c>
      <c r="C1014" s="4" t="s">
        <v>4593</v>
      </c>
      <c r="D1014" t="s">
        <v>132</v>
      </c>
      <c r="E1014" s="2">
        <v>44197</v>
      </c>
      <c r="F1014">
        <v>10</v>
      </c>
      <c r="G1014" s="2">
        <f t="shared" si="15"/>
        <v>47851</v>
      </c>
    </row>
    <row r="1015" spans="1:7" hidden="1" x14ac:dyDescent="0.55000000000000004">
      <c r="A1015" t="s">
        <v>2432</v>
      </c>
      <c r="B1015" t="s">
        <v>2433</v>
      </c>
      <c r="C1015" s="4" t="s">
        <v>4626</v>
      </c>
      <c r="D1015" t="s">
        <v>132</v>
      </c>
      <c r="E1015" s="2">
        <v>44197</v>
      </c>
      <c r="F1015">
        <v>10</v>
      </c>
      <c r="G1015" s="2">
        <f t="shared" si="15"/>
        <v>47851</v>
      </c>
    </row>
    <row r="1016" spans="1:7" hidden="1" x14ac:dyDescent="0.55000000000000004">
      <c r="A1016" t="s">
        <v>2434</v>
      </c>
      <c r="B1016" t="s">
        <v>2435</v>
      </c>
      <c r="C1016" s="4" t="s">
        <v>4603</v>
      </c>
      <c r="D1016" t="s">
        <v>132</v>
      </c>
      <c r="E1016" s="2">
        <v>44197</v>
      </c>
      <c r="F1016">
        <v>10</v>
      </c>
      <c r="G1016" s="2">
        <f t="shared" si="15"/>
        <v>47851</v>
      </c>
    </row>
    <row r="1017" spans="1:7" hidden="1" x14ac:dyDescent="0.55000000000000004">
      <c r="A1017" t="s">
        <v>2436</v>
      </c>
      <c r="B1017" t="s">
        <v>2437</v>
      </c>
      <c r="C1017" s="4" t="s">
        <v>4593</v>
      </c>
      <c r="D1017" t="s">
        <v>132</v>
      </c>
      <c r="E1017" s="2">
        <v>44197</v>
      </c>
      <c r="F1017">
        <v>10</v>
      </c>
      <c r="G1017" s="2">
        <f t="shared" si="15"/>
        <v>47851</v>
      </c>
    </row>
    <row r="1018" spans="1:7" hidden="1" x14ac:dyDescent="0.55000000000000004">
      <c r="A1018" t="s">
        <v>2438</v>
      </c>
      <c r="B1018" t="s">
        <v>2439</v>
      </c>
      <c r="C1018" s="4" t="s">
        <v>4598</v>
      </c>
      <c r="D1018" t="s">
        <v>132</v>
      </c>
      <c r="E1018" s="2">
        <v>44197</v>
      </c>
      <c r="F1018">
        <v>10</v>
      </c>
      <c r="G1018" s="2">
        <f t="shared" si="15"/>
        <v>47851</v>
      </c>
    </row>
    <row r="1019" spans="1:7" hidden="1" x14ac:dyDescent="0.55000000000000004">
      <c r="A1019" t="s">
        <v>2440</v>
      </c>
      <c r="B1019" t="s">
        <v>2441</v>
      </c>
      <c r="C1019" s="4" t="s">
        <v>4603</v>
      </c>
      <c r="D1019" t="s">
        <v>132</v>
      </c>
      <c r="E1019" s="2">
        <v>44197</v>
      </c>
      <c r="F1019">
        <v>10</v>
      </c>
      <c r="G1019" s="2">
        <f t="shared" si="15"/>
        <v>47851</v>
      </c>
    </row>
    <row r="1020" spans="1:7" hidden="1" x14ac:dyDescent="0.55000000000000004">
      <c r="A1020" t="s">
        <v>2442</v>
      </c>
      <c r="B1020" t="s">
        <v>2443</v>
      </c>
      <c r="C1020" s="4" t="s">
        <v>4593</v>
      </c>
      <c r="D1020" t="s">
        <v>132</v>
      </c>
      <c r="E1020" s="2">
        <v>44197</v>
      </c>
      <c r="F1020">
        <v>10</v>
      </c>
      <c r="G1020" s="2">
        <f t="shared" si="15"/>
        <v>47851</v>
      </c>
    </row>
    <row r="1021" spans="1:7" hidden="1" x14ac:dyDescent="0.55000000000000004">
      <c r="A1021" t="s">
        <v>2444</v>
      </c>
      <c r="B1021" t="s">
        <v>2445</v>
      </c>
      <c r="C1021" s="4" t="s">
        <v>4598</v>
      </c>
      <c r="D1021" t="s">
        <v>132</v>
      </c>
      <c r="E1021" s="2">
        <v>44197</v>
      </c>
      <c r="F1021">
        <v>10</v>
      </c>
      <c r="G1021" s="2">
        <f t="shared" si="15"/>
        <v>47851</v>
      </c>
    </row>
    <row r="1022" spans="1:7" hidden="1" x14ac:dyDescent="0.55000000000000004">
      <c r="A1022" t="s">
        <v>2446</v>
      </c>
      <c r="B1022" t="s">
        <v>2447</v>
      </c>
      <c r="C1022" s="4" t="s">
        <v>4603</v>
      </c>
      <c r="D1022" t="s">
        <v>132</v>
      </c>
      <c r="E1022" s="2">
        <v>44197</v>
      </c>
      <c r="F1022">
        <v>10</v>
      </c>
      <c r="G1022" s="2">
        <f t="shared" si="15"/>
        <v>47851</v>
      </c>
    </row>
    <row r="1023" spans="1:7" hidden="1" x14ac:dyDescent="0.55000000000000004">
      <c r="A1023" t="s">
        <v>2448</v>
      </c>
      <c r="B1023" t="s">
        <v>2449</v>
      </c>
      <c r="C1023" s="4" t="s">
        <v>4593</v>
      </c>
      <c r="D1023" t="s">
        <v>132</v>
      </c>
      <c r="E1023" s="2">
        <v>44197</v>
      </c>
      <c r="F1023">
        <v>10</v>
      </c>
      <c r="G1023" s="2">
        <f t="shared" si="15"/>
        <v>47851</v>
      </c>
    </row>
    <row r="1024" spans="1:7" hidden="1" x14ac:dyDescent="0.55000000000000004">
      <c r="A1024" t="s">
        <v>2450</v>
      </c>
      <c r="B1024" t="s">
        <v>2451</v>
      </c>
      <c r="C1024" s="4" t="s">
        <v>4598</v>
      </c>
      <c r="D1024" t="s">
        <v>132</v>
      </c>
      <c r="E1024" s="2">
        <v>44197</v>
      </c>
      <c r="F1024">
        <v>10</v>
      </c>
      <c r="G1024" s="2">
        <f t="shared" si="15"/>
        <v>47851</v>
      </c>
    </row>
    <row r="1025" spans="1:7" hidden="1" x14ac:dyDescent="0.55000000000000004">
      <c r="A1025" t="s">
        <v>2453</v>
      </c>
      <c r="B1025" t="s">
        <v>2454</v>
      </c>
      <c r="C1025" s="4" t="s">
        <v>4603</v>
      </c>
      <c r="D1025" t="s">
        <v>132</v>
      </c>
      <c r="E1025" s="2">
        <v>44197</v>
      </c>
      <c r="F1025">
        <v>10</v>
      </c>
      <c r="G1025" s="2">
        <f t="shared" si="15"/>
        <v>47851</v>
      </c>
    </row>
    <row r="1026" spans="1:7" hidden="1" x14ac:dyDescent="0.55000000000000004">
      <c r="A1026" t="s">
        <v>2455</v>
      </c>
      <c r="B1026" t="s">
        <v>2456</v>
      </c>
      <c r="C1026" s="4" t="s">
        <v>4671</v>
      </c>
      <c r="D1026" t="s">
        <v>132</v>
      </c>
      <c r="E1026" s="2">
        <v>44197</v>
      </c>
      <c r="F1026">
        <v>10</v>
      </c>
      <c r="G1026" s="2">
        <f t="shared" si="15"/>
        <v>47851</v>
      </c>
    </row>
    <row r="1027" spans="1:7" hidden="1" x14ac:dyDescent="0.55000000000000004">
      <c r="A1027" t="s">
        <v>2457</v>
      </c>
      <c r="B1027" t="s">
        <v>2458</v>
      </c>
      <c r="C1027" s="4" t="s">
        <v>4671</v>
      </c>
      <c r="D1027" t="s">
        <v>132</v>
      </c>
      <c r="E1027" s="2">
        <v>44197</v>
      </c>
      <c r="F1027">
        <v>10</v>
      </c>
      <c r="G1027" s="2">
        <f t="shared" ref="G1027:G1090" si="16">E1027+DATE(F1027,1,1)</f>
        <v>47851</v>
      </c>
    </row>
    <row r="1028" spans="1:7" hidden="1" x14ac:dyDescent="0.55000000000000004">
      <c r="A1028" t="s">
        <v>2459</v>
      </c>
      <c r="B1028" t="s">
        <v>2460</v>
      </c>
      <c r="C1028" s="4" t="s">
        <v>4680</v>
      </c>
      <c r="D1028" t="s">
        <v>132</v>
      </c>
      <c r="E1028" s="2">
        <v>44197</v>
      </c>
      <c r="F1028">
        <v>10</v>
      </c>
      <c r="G1028" s="2">
        <f t="shared" si="16"/>
        <v>47851</v>
      </c>
    </row>
    <row r="1029" spans="1:7" hidden="1" x14ac:dyDescent="0.55000000000000004">
      <c r="A1029" t="s">
        <v>2461</v>
      </c>
      <c r="B1029" t="s">
        <v>2462</v>
      </c>
      <c r="C1029" s="4" t="s">
        <v>4671</v>
      </c>
      <c r="D1029" t="s">
        <v>132</v>
      </c>
      <c r="E1029" s="2">
        <v>44197</v>
      </c>
      <c r="F1029">
        <v>10</v>
      </c>
      <c r="G1029" s="2">
        <f t="shared" si="16"/>
        <v>47851</v>
      </c>
    </row>
    <row r="1030" spans="1:7" hidden="1" x14ac:dyDescent="0.55000000000000004">
      <c r="A1030" t="s">
        <v>2463</v>
      </c>
      <c r="B1030" t="s">
        <v>2464</v>
      </c>
      <c r="C1030" s="4" t="s">
        <v>4671</v>
      </c>
      <c r="D1030" t="s">
        <v>132</v>
      </c>
      <c r="E1030" s="2">
        <v>44197</v>
      </c>
      <c r="F1030">
        <v>10</v>
      </c>
      <c r="G1030" s="2">
        <f t="shared" si="16"/>
        <v>47851</v>
      </c>
    </row>
    <row r="1031" spans="1:7" hidden="1" x14ac:dyDescent="0.55000000000000004">
      <c r="A1031" t="s">
        <v>2465</v>
      </c>
      <c r="B1031" t="s">
        <v>2466</v>
      </c>
      <c r="C1031" s="4" t="s">
        <v>4671</v>
      </c>
      <c r="D1031" t="s">
        <v>132</v>
      </c>
      <c r="E1031" s="2">
        <v>44197</v>
      </c>
      <c r="F1031">
        <v>10</v>
      </c>
      <c r="G1031" s="2">
        <f t="shared" si="16"/>
        <v>47851</v>
      </c>
    </row>
    <row r="1032" spans="1:7" hidden="1" x14ac:dyDescent="0.55000000000000004">
      <c r="A1032" t="s">
        <v>2467</v>
      </c>
      <c r="B1032" t="s">
        <v>2468</v>
      </c>
      <c r="C1032" s="4" t="s">
        <v>4697</v>
      </c>
      <c r="D1032" t="s">
        <v>132</v>
      </c>
      <c r="E1032" s="2">
        <v>44197</v>
      </c>
      <c r="F1032">
        <v>10</v>
      </c>
      <c r="G1032" s="2">
        <f t="shared" si="16"/>
        <v>47851</v>
      </c>
    </row>
    <row r="1033" spans="1:7" hidden="1" x14ac:dyDescent="0.55000000000000004">
      <c r="A1033" t="s">
        <v>2469</v>
      </c>
      <c r="B1033" t="s">
        <v>2470</v>
      </c>
      <c r="C1033" s="4" t="s">
        <v>4697</v>
      </c>
      <c r="D1033" t="s">
        <v>132</v>
      </c>
      <c r="E1033" s="2">
        <v>44197</v>
      </c>
      <c r="F1033">
        <v>10</v>
      </c>
      <c r="G1033" s="2">
        <f t="shared" si="16"/>
        <v>47851</v>
      </c>
    </row>
    <row r="1034" spans="1:7" hidden="1" x14ac:dyDescent="0.55000000000000004">
      <c r="A1034" t="s">
        <v>2471</v>
      </c>
      <c r="B1034" t="s">
        <v>2472</v>
      </c>
      <c r="C1034" s="4" t="s">
        <v>4697</v>
      </c>
      <c r="D1034" t="s">
        <v>132</v>
      </c>
      <c r="E1034" s="2">
        <v>44197</v>
      </c>
      <c r="F1034">
        <v>10</v>
      </c>
      <c r="G1034" s="2">
        <f t="shared" si="16"/>
        <v>47851</v>
      </c>
    </row>
    <row r="1035" spans="1:7" hidden="1" x14ac:dyDescent="0.55000000000000004">
      <c r="A1035" t="s">
        <v>2473</v>
      </c>
      <c r="B1035" t="s">
        <v>2474</v>
      </c>
      <c r="C1035" s="4" t="s">
        <v>4697</v>
      </c>
      <c r="D1035" t="s">
        <v>132</v>
      </c>
      <c r="E1035" s="2">
        <v>44197</v>
      </c>
      <c r="F1035">
        <v>10</v>
      </c>
      <c r="G1035" s="2">
        <f t="shared" si="16"/>
        <v>47851</v>
      </c>
    </row>
    <row r="1036" spans="1:7" hidden="1" x14ac:dyDescent="0.55000000000000004">
      <c r="A1036" t="s">
        <v>2475</v>
      </c>
      <c r="B1036" t="s">
        <v>2476</v>
      </c>
      <c r="C1036" s="4" t="s">
        <v>4697</v>
      </c>
      <c r="D1036" t="s">
        <v>132</v>
      </c>
      <c r="E1036" s="2">
        <v>44197</v>
      </c>
      <c r="F1036">
        <v>10</v>
      </c>
      <c r="G1036" s="2">
        <f t="shared" si="16"/>
        <v>47851</v>
      </c>
    </row>
    <row r="1037" spans="1:7" hidden="1" x14ac:dyDescent="0.55000000000000004">
      <c r="A1037" t="s">
        <v>2477</v>
      </c>
      <c r="B1037" t="s">
        <v>2478</v>
      </c>
      <c r="C1037" s="4" t="s">
        <v>4697</v>
      </c>
      <c r="D1037" t="s">
        <v>132</v>
      </c>
      <c r="E1037" s="2">
        <v>44197</v>
      </c>
      <c r="F1037">
        <v>10</v>
      </c>
      <c r="G1037" s="2">
        <f t="shared" si="16"/>
        <v>47851</v>
      </c>
    </row>
    <row r="1038" spans="1:7" hidden="1" x14ac:dyDescent="0.55000000000000004">
      <c r="A1038" t="s">
        <v>2479</v>
      </c>
      <c r="B1038" t="s">
        <v>2480</v>
      </c>
      <c r="C1038" s="4" t="s">
        <v>4722</v>
      </c>
      <c r="D1038" t="s">
        <v>132</v>
      </c>
      <c r="E1038" s="2">
        <v>44197</v>
      </c>
      <c r="F1038">
        <v>10</v>
      </c>
      <c r="G1038" s="2">
        <f t="shared" si="16"/>
        <v>47851</v>
      </c>
    </row>
    <row r="1039" spans="1:7" hidden="1" x14ac:dyDescent="0.55000000000000004">
      <c r="A1039" t="s">
        <v>2482</v>
      </c>
      <c r="B1039" t="s">
        <v>2483</v>
      </c>
      <c r="C1039" s="4" t="s">
        <v>4727</v>
      </c>
      <c r="D1039" t="s">
        <v>132</v>
      </c>
      <c r="E1039" s="2">
        <v>44197</v>
      </c>
      <c r="F1039">
        <v>10</v>
      </c>
      <c r="G1039" s="2">
        <f t="shared" si="16"/>
        <v>47851</v>
      </c>
    </row>
    <row r="1040" spans="1:7" hidden="1" x14ac:dyDescent="0.55000000000000004">
      <c r="A1040" t="s">
        <v>2484</v>
      </c>
      <c r="B1040" t="s">
        <v>2485</v>
      </c>
      <c r="C1040" s="4" t="s">
        <v>4722</v>
      </c>
      <c r="D1040" t="s">
        <v>132</v>
      </c>
      <c r="E1040" s="2">
        <v>44197</v>
      </c>
      <c r="F1040">
        <v>10</v>
      </c>
      <c r="G1040" s="2">
        <f t="shared" si="16"/>
        <v>47851</v>
      </c>
    </row>
    <row r="1041" spans="1:7" hidden="1" x14ac:dyDescent="0.55000000000000004">
      <c r="A1041" t="s">
        <v>2487</v>
      </c>
      <c r="B1041" t="s">
        <v>2488</v>
      </c>
      <c r="C1041" s="4" t="s">
        <v>4727</v>
      </c>
      <c r="D1041" t="s">
        <v>132</v>
      </c>
      <c r="E1041" s="2">
        <v>44197</v>
      </c>
      <c r="F1041">
        <v>10</v>
      </c>
      <c r="G1041" s="2">
        <f t="shared" si="16"/>
        <v>47851</v>
      </c>
    </row>
    <row r="1042" spans="1:7" hidden="1" x14ac:dyDescent="0.55000000000000004">
      <c r="A1042" t="s">
        <v>2489</v>
      </c>
      <c r="B1042" t="s">
        <v>2490</v>
      </c>
      <c r="C1042" s="4" t="s">
        <v>4740</v>
      </c>
      <c r="D1042" t="s">
        <v>132</v>
      </c>
      <c r="E1042" s="2">
        <v>44197</v>
      </c>
      <c r="F1042">
        <v>10</v>
      </c>
      <c r="G1042" s="2">
        <f t="shared" si="16"/>
        <v>47851</v>
      </c>
    </row>
    <row r="1043" spans="1:7" hidden="1" x14ac:dyDescent="0.55000000000000004">
      <c r="A1043" t="s">
        <v>2492</v>
      </c>
      <c r="B1043" t="s">
        <v>2493</v>
      </c>
      <c r="C1043" s="4" t="s">
        <v>4745</v>
      </c>
      <c r="D1043" t="s">
        <v>132</v>
      </c>
      <c r="E1043" s="2">
        <v>44197</v>
      </c>
      <c r="F1043">
        <v>10</v>
      </c>
      <c r="G1043" s="2">
        <f t="shared" si="16"/>
        <v>47851</v>
      </c>
    </row>
    <row r="1044" spans="1:7" hidden="1" x14ac:dyDescent="0.55000000000000004">
      <c r="A1044" t="s">
        <v>2494</v>
      </c>
      <c r="B1044" t="s">
        <v>2495</v>
      </c>
      <c r="C1044" s="4" t="s">
        <v>4722</v>
      </c>
      <c r="D1044" t="s">
        <v>132</v>
      </c>
      <c r="E1044" s="2">
        <v>44197</v>
      </c>
      <c r="F1044">
        <v>10</v>
      </c>
      <c r="G1044" s="2">
        <f t="shared" si="16"/>
        <v>47851</v>
      </c>
    </row>
    <row r="1045" spans="1:7" hidden="1" x14ac:dyDescent="0.55000000000000004">
      <c r="A1045" t="s">
        <v>2497</v>
      </c>
      <c r="B1045" t="s">
        <v>2498</v>
      </c>
      <c r="C1045" s="4" t="s">
        <v>4727</v>
      </c>
      <c r="D1045" t="s">
        <v>132</v>
      </c>
      <c r="E1045" s="2">
        <v>44197</v>
      </c>
      <c r="F1045">
        <v>10</v>
      </c>
      <c r="G1045" s="2">
        <f t="shared" si="16"/>
        <v>47851</v>
      </c>
    </row>
    <row r="1046" spans="1:7" hidden="1" x14ac:dyDescent="0.55000000000000004">
      <c r="A1046" t="s">
        <v>2499</v>
      </c>
      <c r="B1046" t="s">
        <v>2500</v>
      </c>
      <c r="C1046" s="4" t="s">
        <v>4722</v>
      </c>
      <c r="D1046" t="s">
        <v>132</v>
      </c>
      <c r="E1046" s="2">
        <v>44197</v>
      </c>
      <c r="F1046">
        <v>10</v>
      </c>
      <c r="G1046" s="2">
        <f t="shared" si="16"/>
        <v>47851</v>
      </c>
    </row>
    <row r="1047" spans="1:7" hidden="1" x14ac:dyDescent="0.55000000000000004">
      <c r="A1047" t="s">
        <v>2502</v>
      </c>
      <c r="B1047" t="s">
        <v>2503</v>
      </c>
      <c r="C1047" s="4" t="s">
        <v>4727</v>
      </c>
      <c r="D1047" t="s">
        <v>132</v>
      </c>
      <c r="E1047" s="2">
        <v>44197</v>
      </c>
      <c r="F1047">
        <v>10</v>
      </c>
      <c r="G1047" s="2">
        <f t="shared" si="16"/>
        <v>47851</v>
      </c>
    </row>
    <row r="1048" spans="1:7" hidden="1" x14ac:dyDescent="0.55000000000000004">
      <c r="A1048" t="s">
        <v>2504</v>
      </c>
      <c r="B1048" t="s">
        <v>2505</v>
      </c>
      <c r="C1048" s="4" t="s">
        <v>4766</v>
      </c>
      <c r="D1048" t="s">
        <v>132</v>
      </c>
      <c r="E1048" s="2">
        <v>44197</v>
      </c>
      <c r="F1048">
        <v>10</v>
      </c>
      <c r="G1048" s="2">
        <f t="shared" si="16"/>
        <v>47851</v>
      </c>
    </row>
    <row r="1049" spans="1:7" hidden="1" x14ac:dyDescent="0.55000000000000004">
      <c r="A1049" t="s">
        <v>2506</v>
      </c>
      <c r="B1049" t="s">
        <v>2507</v>
      </c>
      <c r="C1049" s="4" t="s">
        <v>4766</v>
      </c>
      <c r="D1049" t="s">
        <v>132</v>
      </c>
      <c r="E1049" s="2">
        <v>44197</v>
      </c>
      <c r="F1049">
        <v>10</v>
      </c>
      <c r="G1049" s="2">
        <f t="shared" si="16"/>
        <v>47851</v>
      </c>
    </row>
    <row r="1050" spans="1:7" hidden="1" x14ac:dyDescent="0.55000000000000004">
      <c r="A1050" t="s">
        <v>2508</v>
      </c>
      <c r="B1050" t="s">
        <v>2509</v>
      </c>
      <c r="C1050" s="4" t="s">
        <v>4775</v>
      </c>
      <c r="D1050" t="s">
        <v>132</v>
      </c>
      <c r="E1050" s="2">
        <v>44197</v>
      </c>
      <c r="F1050">
        <v>10</v>
      </c>
      <c r="G1050" s="2">
        <f t="shared" si="16"/>
        <v>47851</v>
      </c>
    </row>
    <row r="1051" spans="1:7" hidden="1" x14ac:dyDescent="0.55000000000000004">
      <c r="A1051" t="s">
        <v>2511</v>
      </c>
      <c r="B1051" t="s">
        <v>2512</v>
      </c>
      <c r="C1051" s="4" t="s">
        <v>4766</v>
      </c>
      <c r="D1051" t="s">
        <v>132</v>
      </c>
      <c r="E1051" s="2">
        <v>44197</v>
      </c>
      <c r="F1051">
        <v>10</v>
      </c>
      <c r="G1051" s="2">
        <f t="shared" si="16"/>
        <v>47851</v>
      </c>
    </row>
    <row r="1052" spans="1:7" hidden="1" x14ac:dyDescent="0.55000000000000004">
      <c r="A1052" t="s">
        <v>2513</v>
      </c>
      <c r="B1052" t="s">
        <v>2514</v>
      </c>
      <c r="C1052" s="4" t="s">
        <v>4766</v>
      </c>
      <c r="D1052" t="s">
        <v>132</v>
      </c>
      <c r="E1052" s="2">
        <v>44197</v>
      </c>
      <c r="F1052">
        <v>10</v>
      </c>
      <c r="G1052" s="2">
        <f t="shared" si="16"/>
        <v>47851</v>
      </c>
    </row>
    <row r="1053" spans="1:7" hidden="1" x14ac:dyDescent="0.55000000000000004">
      <c r="A1053" t="s">
        <v>2516</v>
      </c>
      <c r="B1053" t="s">
        <v>2517</v>
      </c>
      <c r="C1053" s="4" t="s">
        <v>4788</v>
      </c>
      <c r="D1053" t="s">
        <v>132</v>
      </c>
      <c r="E1053" s="2">
        <v>44197</v>
      </c>
      <c r="F1053">
        <v>10</v>
      </c>
      <c r="G1053" s="2">
        <f t="shared" si="16"/>
        <v>47851</v>
      </c>
    </row>
    <row r="1054" spans="1:7" hidden="1" x14ac:dyDescent="0.55000000000000004">
      <c r="A1054" t="s">
        <v>2518</v>
      </c>
      <c r="B1054" t="s">
        <v>2519</v>
      </c>
      <c r="C1054" s="4" t="s">
        <v>4793</v>
      </c>
      <c r="D1054" t="s">
        <v>132</v>
      </c>
      <c r="E1054" s="2">
        <v>44197</v>
      </c>
      <c r="F1054">
        <v>10</v>
      </c>
      <c r="G1054" s="2">
        <f t="shared" si="16"/>
        <v>47851</v>
      </c>
    </row>
    <row r="1055" spans="1:7" hidden="1" x14ac:dyDescent="0.55000000000000004">
      <c r="A1055" t="s">
        <v>2520</v>
      </c>
      <c r="B1055" t="s">
        <v>2521</v>
      </c>
      <c r="C1055" s="4" t="s">
        <v>4788</v>
      </c>
      <c r="D1055" t="s">
        <v>132</v>
      </c>
      <c r="E1055" s="2">
        <v>44197</v>
      </c>
      <c r="F1055">
        <v>10</v>
      </c>
      <c r="G1055" s="2">
        <f t="shared" si="16"/>
        <v>47851</v>
      </c>
    </row>
    <row r="1056" spans="1:7" hidden="1" x14ac:dyDescent="0.55000000000000004">
      <c r="A1056" t="s">
        <v>2522</v>
      </c>
      <c r="B1056" t="s">
        <v>2523</v>
      </c>
      <c r="C1056" s="4" t="s">
        <v>4802</v>
      </c>
      <c r="D1056" t="s">
        <v>132</v>
      </c>
      <c r="E1056" s="2">
        <v>44197</v>
      </c>
      <c r="F1056">
        <v>10</v>
      </c>
      <c r="G1056" s="2">
        <f t="shared" si="16"/>
        <v>47851</v>
      </c>
    </row>
    <row r="1057" spans="1:7" hidden="1" x14ac:dyDescent="0.55000000000000004">
      <c r="A1057" t="s">
        <v>2524</v>
      </c>
      <c r="B1057" t="s">
        <v>2525</v>
      </c>
      <c r="C1057" s="4" t="s">
        <v>4807</v>
      </c>
      <c r="D1057" t="s">
        <v>132</v>
      </c>
      <c r="E1057" s="2">
        <v>44197</v>
      </c>
      <c r="F1057">
        <v>10</v>
      </c>
      <c r="G1057" s="2">
        <f t="shared" si="16"/>
        <v>47851</v>
      </c>
    </row>
    <row r="1058" spans="1:7" hidden="1" x14ac:dyDescent="0.55000000000000004">
      <c r="A1058" t="s">
        <v>2526</v>
      </c>
      <c r="B1058" t="s">
        <v>2527</v>
      </c>
      <c r="C1058" s="4" t="s">
        <v>4812</v>
      </c>
      <c r="D1058" t="s">
        <v>132</v>
      </c>
      <c r="E1058" s="2">
        <v>44197</v>
      </c>
      <c r="F1058">
        <v>10</v>
      </c>
      <c r="G1058" s="2">
        <f t="shared" si="16"/>
        <v>47851</v>
      </c>
    </row>
    <row r="1059" spans="1:7" hidden="1" x14ac:dyDescent="0.55000000000000004">
      <c r="A1059" t="s">
        <v>2529</v>
      </c>
      <c r="B1059" t="s">
        <v>2530</v>
      </c>
      <c r="C1059" s="4" t="s">
        <v>4807</v>
      </c>
      <c r="D1059" t="s">
        <v>132</v>
      </c>
      <c r="E1059" s="2">
        <v>44197</v>
      </c>
      <c r="F1059">
        <v>10</v>
      </c>
      <c r="G1059" s="2">
        <f t="shared" si="16"/>
        <v>47851</v>
      </c>
    </row>
    <row r="1060" spans="1:7" hidden="1" x14ac:dyDescent="0.55000000000000004">
      <c r="A1060" t="s">
        <v>2531</v>
      </c>
      <c r="B1060" t="s">
        <v>2532</v>
      </c>
      <c r="C1060" s="4" t="s">
        <v>4812</v>
      </c>
      <c r="D1060" t="s">
        <v>132</v>
      </c>
      <c r="E1060" s="2">
        <v>44197</v>
      </c>
      <c r="F1060">
        <v>10</v>
      </c>
      <c r="G1060" s="2">
        <f t="shared" si="16"/>
        <v>47851</v>
      </c>
    </row>
    <row r="1061" spans="1:7" hidden="1" x14ac:dyDescent="0.55000000000000004">
      <c r="A1061" t="s">
        <v>2534</v>
      </c>
      <c r="B1061" t="s">
        <v>2535</v>
      </c>
      <c r="C1061" s="4" t="s">
        <v>4807</v>
      </c>
      <c r="D1061" t="s">
        <v>132</v>
      </c>
      <c r="E1061" s="2">
        <v>44197</v>
      </c>
      <c r="F1061">
        <v>10</v>
      </c>
      <c r="G1061" s="2">
        <f t="shared" si="16"/>
        <v>47851</v>
      </c>
    </row>
    <row r="1062" spans="1:7" hidden="1" x14ac:dyDescent="0.55000000000000004">
      <c r="A1062" t="s">
        <v>2536</v>
      </c>
      <c r="B1062" t="s">
        <v>2537</v>
      </c>
      <c r="C1062" s="4" t="s">
        <v>4812</v>
      </c>
      <c r="D1062" t="s">
        <v>132</v>
      </c>
      <c r="E1062" s="2">
        <v>44197</v>
      </c>
      <c r="F1062">
        <v>10</v>
      </c>
      <c r="G1062" s="2">
        <f t="shared" si="16"/>
        <v>47851</v>
      </c>
    </row>
    <row r="1063" spans="1:7" hidden="1" x14ac:dyDescent="0.55000000000000004">
      <c r="A1063" t="s">
        <v>2539</v>
      </c>
      <c r="B1063" t="s">
        <v>2540</v>
      </c>
      <c r="C1063" s="4" t="s">
        <v>4807</v>
      </c>
      <c r="D1063" t="s">
        <v>132</v>
      </c>
      <c r="E1063" s="2">
        <v>44197</v>
      </c>
      <c r="F1063">
        <v>10</v>
      </c>
      <c r="G1063" s="2">
        <f t="shared" si="16"/>
        <v>47851</v>
      </c>
    </row>
    <row r="1064" spans="1:7" hidden="1" x14ac:dyDescent="0.55000000000000004">
      <c r="A1064" t="s">
        <v>2541</v>
      </c>
      <c r="B1064" t="s">
        <v>2542</v>
      </c>
      <c r="C1064" s="4" t="s">
        <v>4812</v>
      </c>
      <c r="D1064" t="s">
        <v>132</v>
      </c>
      <c r="E1064" s="2">
        <v>44197</v>
      </c>
      <c r="F1064">
        <v>10</v>
      </c>
      <c r="G1064" s="2">
        <f t="shared" si="16"/>
        <v>47851</v>
      </c>
    </row>
    <row r="1065" spans="1:7" hidden="1" x14ac:dyDescent="0.55000000000000004">
      <c r="A1065" t="s">
        <v>2544</v>
      </c>
      <c r="B1065" t="s">
        <v>2545</v>
      </c>
      <c r="C1065" s="4" t="s">
        <v>4807</v>
      </c>
      <c r="D1065" t="s">
        <v>132</v>
      </c>
      <c r="E1065" s="2">
        <v>44197</v>
      </c>
      <c r="F1065">
        <v>10</v>
      </c>
      <c r="G1065" s="2">
        <f t="shared" si="16"/>
        <v>47851</v>
      </c>
    </row>
    <row r="1066" spans="1:7" hidden="1" x14ac:dyDescent="0.55000000000000004">
      <c r="A1066" t="s">
        <v>2546</v>
      </c>
      <c r="B1066" t="s">
        <v>2547</v>
      </c>
      <c r="C1066" s="4" t="s">
        <v>4812</v>
      </c>
      <c r="D1066" t="s">
        <v>132</v>
      </c>
      <c r="E1066" s="2">
        <v>44197</v>
      </c>
      <c r="F1066">
        <v>10</v>
      </c>
      <c r="G1066" s="2">
        <f t="shared" si="16"/>
        <v>47851</v>
      </c>
    </row>
    <row r="1067" spans="1:7" hidden="1" x14ac:dyDescent="0.55000000000000004">
      <c r="A1067" t="s">
        <v>2549</v>
      </c>
      <c r="B1067" t="s">
        <v>2550</v>
      </c>
      <c r="C1067" s="4" t="s">
        <v>4849</v>
      </c>
      <c r="D1067" t="s">
        <v>132</v>
      </c>
      <c r="E1067" s="2">
        <v>44197</v>
      </c>
      <c r="F1067">
        <v>10</v>
      </c>
      <c r="G1067" s="2">
        <f t="shared" si="16"/>
        <v>47851</v>
      </c>
    </row>
    <row r="1068" spans="1:7" hidden="1" x14ac:dyDescent="0.55000000000000004">
      <c r="A1068" t="s">
        <v>2551</v>
      </c>
      <c r="B1068" t="s">
        <v>2552</v>
      </c>
      <c r="C1068" s="4" t="s">
        <v>4849</v>
      </c>
      <c r="D1068" t="s">
        <v>132</v>
      </c>
      <c r="E1068" s="2">
        <v>44197</v>
      </c>
      <c r="F1068">
        <v>10</v>
      </c>
      <c r="G1068" s="2">
        <f t="shared" si="16"/>
        <v>47851</v>
      </c>
    </row>
    <row r="1069" spans="1:7" hidden="1" x14ac:dyDescent="0.55000000000000004">
      <c r="A1069" t="s">
        <v>2553</v>
      </c>
      <c r="B1069" t="s">
        <v>2554</v>
      </c>
      <c r="C1069" s="4" t="s">
        <v>4858</v>
      </c>
      <c r="D1069" t="s">
        <v>132</v>
      </c>
      <c r="E1069" s="2">
        <v>44197</v>
      </c>
      <c r="F1069">
        <v>10</v>
      </c>
      <c r="G1069" s="2">
        <f t="shared" si="16"/>
        <v>47851</v>
      </c>
    </row>
    <row r="1070" spans="1:7" hidden="1" x14ac:dyDescent="0.55000000000000004">
      <c r="A1070" t="s">
        <v>2555</v>
      </c>
      <c r="B1070" t="s">
        <v>2556</v>
      </c>
      <c r="C1070" s="4" t="s">
        <v>4863</v>
      </c>
      <c r="D1070" t="s">
        <v>132</v>
      </c>
      <c r="E1070" s="2">
        <v>44197</v>
      </c>
      <c r="F1070">
        <v>10</v>
      </c>
      <c r="G1070" s="2">
        <f t="shared" si="16"/>
        <v>47851</v>
      </c>
    </row>
    <row r="1071" spans="1:7" hidden="1" x14ac:dyDescent="0.55000000000000004">
      <c r="A1071" t="s">
        <v>2557</v>
      </c>
      <c r="B1071" t="s">
        <v>2558</v>
      </c>
      <c r="C1071" s="4" t="s">
        <v>4868</v>
      </c>
      <c r="D1071" t="s">
        <v>132</v>
      </c>
      <c r="E1071" s="2">
        <v>44197</v>
      </c>
      <c r="F1071">
        <v>10</v>
      </c>
      <c r="G1071" s="2">
        <f t="shared" si="16"/>
        <v>47851</v>
      </c>
    </row>
    <row r="1072" spans="1:7" hidden="1" x14ac:dyDescent="0.55000000000000004">
      <c r="A1072" t="s">
        <v>2559</v>
      </c>
      <c r="B1072" t="s">
        <v>2560</v>
      </c>
      <c r="C1072" s="4" t="s">
        <v>4873</v>
      </c>
      <c r="D1072" t="s">
        <v>132</v>
      </c>
      <c r="E1072" s="2">
        <v>44197</v>
      </c>
      <c r="F1072">
        <v>10</v>
      </c>
      <c r="G1072" s="2">
        <f t="shared" si="16"/>
        <v>47851</v>
      </c>
    </row>
    <row r="1073" spans="1:7" hidden="1" x14ac:dyDescent="0.55000000000000004">
      <c r="A1073" t="s">
        <v>2561</v>
      </c>
      <c r="B1073" t="s">
        <v>2562</v>
      </c>
      <c r="C1073" s="4" t="s">
        <v>4878</v>
      </c>
      <c r="D1073" t="s">
        <v>132</v>
      </c>
      <c r="E1073" s="2">
        <v>44197</v>
      </c>
      <c r="F1073">
        <v>10</v>
      </c>
      <c r="G1073" s="2">
        <f t="shared" si="16"/>
        <v>47851</v>
      </c>
    </row>
    <row r="1074" spans="1:7" hidden="1" x14ac:dyDescent="0.55000000000000004">
      <c r="A1074" t="s">
        <v>2563</v>
      </c>
      <c r="B1074" t="s">
        <v>2564</v>
      </c>
      <c r="C1074" s="4" t="s">
        <v>4878</v>
      </c>
      <c r="D1074" t="s">
        <v>132</v>
      </c>
      <c r="E1074" s="2">
        <v>44197</v>
      </c>
      <c r="F1074">
        <v>10</v>
      </c>
      <c r="G1074" s="2">
        <f t="shared" si="16"/>
        <v>47851</v>
      </c>
    </row>
    <row r="1075" spans="1:7" hidden="1" x14ac:dyDescent="0.55000000000000004">
      <c r="A1075" t="s">
        <v>2565</v>
      </c>
      <c r="B1075" t="s">
        <v>2566</v>
      </c>
      <c r="C1075" s="4" t="s">
        <v>4878</v>
      </c>
      <c r="D1075" t="s">
        <v>132</v>
      </c>
      <c r="E1075" s="2">
        <v>44197</v>
      </c>
      <c r="F1075">
        <v>10</v>
      </c>
      <c r="G1075" s="2">
        <f t="shared" si="16"/>
        <v>47851</v>
      </c>
    </row>
    <row r="1076" spans="1:7" hidden="1" x14ac:dyDescent="0.55000000000000004">
      <c r="A1076" t="s">
        <v>2567</v>
      </c>
      <c r="B1076" t="s">
        <v>2568</v>
      </c>
      <c r="C1076" s="4" t="s">
        <v>4878</v>
      </c>
      <c r="D1076" t="s">
        <v>132</v>
      </c>
      <c r="E1076" s="2">
        <v>44197</v>
      </c>
      <c r="F1076">
        <v>10</v>
      </c>
      <c r="G1076" s="2">
        <f t="shared" si="16"/>
        <v>47851</v>
      </c>
    </row>
    <row r="1077" spans="1:7" hidden="1" x14ac:dyDescent="0.55000000000000004">
      <c r="A1077" t="s">
        <v>2569</v>
      </c>
      <c r="B1077" t="s">
        <v>2570</v>
      </c>
      <c r="C1077" s="4" t="s">
        <v>4878</v>
      </c>
      <c r="D1077" t="s">
        <v>132</v>
      </c>
      <c r="E1077" s="2">
        <v>44197</v>
      </c>
      <c r="F1077">
        <v>10</v>
      </c>
      <c r="G1077" s="2">
        <f t="shared" si="16"/>
        <v>47851</v>
      </c>
    </row>
    <row r="1078" spans="1:7" hidden="1" x14ac:dyDescent="0.55000000000000004">
      <c r="A1078" t="s">
        <v>2571</v>
      </c>
      <c r="B1078" t="s">
        <v>2572</v>
      </c>
      <c r="C1078" s="4" t="s">
        <v>4899</v>
      </c>
      <c r="D1078" t="s">
        <v>132</v>
      </c>
      <c r="E1078" s="2">
        <v>44197</v>
      </c>
      <c r="F1078">
        <v>10</v>
      </c>
      <c r="G1078" s="2">
        <f t="shared" si="16"/>
        <v>47851</v>
      </c>
    </row>
    <row r="1079" spans="1:7" hidden="1" x14ac:dyDescent="0.55000000000000004">
      <c r="A1079" t="s">
        <v>2573</v>
      </c>
      <c r="B1079" t="s">
        <v>2574</v>
      </c>
      <c r="C1079" s="4" t="s">
        <v>4904</v>
      </c>
      <c r="D1079" t="s">
        <v>132</v>
      </c>
      <c r="E1079" s="2">
        <v>44197</v>
      </c>
      <c r="F1079">
        <v>10</v>
      </c>
      <c r="G1079" s="2">
        <f t="shared" si="16"/>
        <v>47851</v>
      </c>
    </row>
    <row r="1080" spans="1:7" hidden="1" x14ac:dyDescent="0.55000000000000004">
      <c r="A1080" t="s">
        <v>2575</v>
      </c>
      <c r="B1080" t="s">
        <v>2576</v>
      </c>
      <c r="C1080" s="4" t="s">
        <v>4909</v>
      </c>
      <c r="D1080" t="s">
        <v>132</v>
      </c>
      <c r="E1080" s="2">
        <v>44197</v>
      </c>
      <c r="F1080">
        <v>10</v>
      </c>
      <c r="G1080" s="2">
        <f t="shared" si="16"/>
        <v>47851</v>
      </c>
    </row>
    <row r="1081" spans="1:7" hidden="1" x14ac:dyDescent="0.55000000000000004">
      <c r="A1081" t="s">
        <v>2577</v>
      </c>
      <c r="B1081" t="s">
        <v>2578</v>
      </c>
      <c r="C1081" s="4" t="s">
        <v>4914</v>
      </c>
      <c r="D1081" t="s">
        <v>132</v>
      </c>
      <c r="E1081" s="2">
        <v>44197</v>
      </c>
      <c r="F1081">
        <v>10</v>
      </c>
      <c r="G1081" s="2">
        <f t="shared" si="16"/>
        <v>47851</v>
      </c>
    </row>
    <row r="1082" spans="1:7" hidden="1" x14ac:dyDescent="0.55000000000000004">
      <c r="A1082" t="s">
        <v>2579</v>
      </c>
      <c r="B1082" t="s">
        <v>2580</v>
      </c>
      <c r="C1082" s="4" t="s">
        <v>4909</v>
      </c>
      <c r="D1082" t="s">
        <v>132</v>
      </c>
      <c r="E1082" s="2">
        <v>44197</v>
      </c>
      <c r="F1082">
        <v>10</v>
      </c>
      <c r="G1082" s="2">
        <f t="shared" si="16"/>
        <v>47851</v>
      </c>
    </row>
    <row r="1083" spans="1:7" hidden="1" x14ac:dyDescent="0.55000000000000004">
      <c r="A1083" t="s">
        <v>2582</v>
      </c>
      <c r="B1083" t="s">
        <v>2583</v>
      </c>
      <c r="C1083" s="4" t="s">
        <v>4914</v>
      </c>
      <c r="D1083" t="s">
        <v>132</v>
      </c>
      <c r="E1083" s="2">
        <v>44197</v>
      </c>
      <c r="F1083">
        <v>10</v>
      </c>
      <c r="G1083" s="2">
        <f t="shared" si="16"/>
        <v>47851</v>
      </c>
    </row>
    <row r="1084" spans="1:7" hidden="1" x14ac:dyDescent="0.55000000000000004">
      <c r="A1084" t="s">
        <v>2584</v>
      </c>
      <c r="B1084" t="s">
        <v>2585</v>
      </c>
      <c r="C1084" s="4" t="s">
        <v>4927</v>
      </c>
      <c r="D1084" t="s">
        <v>132</v>
      </c>
      <c r="E1084" s="2">
        <v>44197</v>
      </c>
      <c r="F1084">
        <v>10</v>
      </c>
      <c r="G1084" s="2">
        <f t="shared" si="16"/>
        <v>47851</v>
      </c>
    </row>
    <row r="1085" spans="1:7" hidden="1" x14ac:dyDescent="0.55000000000000004">
      <c r="A1085" t="s">
        <v>2586</v>
      </c>
      <c r="B1085" t="s">
        <v>2587</v>
      </c>
      <c r="C1085" s="4" t="s">
        <v>4904</v>
      </c>
      <c r="D1085" t="s">
        <v>132</v>
      </c>
      <c r="E1085" s="2">
        <v>44197</v>
      </c>
      <c r="F1085">
        <v>10</v>
      </c>
      <c r="G1085" s="2">
        <f t="shared" si="16"/>
        <v>47851</v>
      </c>
    </row>
    <row r="1086" spans="1:7" hidden="1" x14ac:dyDescent="0.55000000000000004">
      <c r="A1086" t="s">
        <v>2588</v>
      </c>
      <c r="B1086" t="s">
        <v>2589</v>
      </c>
      <c r="C1086" s="4" t="s">
        <v>4899</v>
      </c>
      <c r="D1086" t="s">
        <v>132</v>
      </c>
      <c r="E1086" s="2">
        <v>44197</v>
      </c>
      <c r="F1086">
        <v>10</v>
      </c>
      <c r="G1086" s="2">
        <f t="shared" si="16"/>
        <v>47851</v>
      </c>
    </row>
    <row r="1087" spans="1:7" hidden="1" x14ac:dyDescent="0.55000000000000004">
      <c r="A1087" t="s">
        <v>2591</v>
      </c>
      <c r="B1087" t="s">
        <v>2592</v>
      </c>
      <c r="C1087" s="4" t="s">
        <v>4904</v>
      </c>
      <c r="D1087" t="s">
        <v>132</v>
      </c>
      <c r="E1087" s="2">
        <v>44197</v>
      </c>
      <c r="F1087">
        <v>10</v>
      </c>
      <c r="G1087" s="2">
        <f t="shared" si="16"/>
        <v>47851</v>
      </c>
    </row>
    <row r="1088" spans="1:7" hidden="1" x14ac:dyDescent="0.55000000000000004">
      <c r="A1088" t="s">
        <v>2593</v>
      </c>
      <c r="B1088" t="s">
        <v>2594</v>
      </c>
      <c r="C1088" s="4" t="s">
        <v>4899</v>
      </c>
      <c r="D1088" t="s">
        <v>132</v>
      </c>
      <c r="E1088" s="2">
        <v>44197</v>
      </c>
      <c r="F1088">
        <v>10</v>
      </c>
      <c r="G1088" s="2">
        <f t="shared" si="16"/>
        <v>47851</v>
      </c>
    </row>
    <row r="1089" spans="1:7" hidden="1" x14ac:dyDescent="0.55000000000000004">
      <c r="A1089" t="s">
        <v>2596</v>
      </c>
      <c r="B1089" t="s">
        <v>2597</v>
      </c>
      <c r="C1089" s="4" t="s">
        <v>4904</v>
      </c>
      <c r="D1089" t="s">
        <v>132</v>
      </c>
      <c r="E1089" s="2">
        <v>44197</v>
      </c>
      <c r="F1089">
        <v>10</v>
      </c>
      <c r="G1089" s="2">
        <f t="shared" si="16"/>
        <v>47851</v>
      </c>
    </row>
    <row r="1090" spans="1:7" hidden="1" x14ac:dyDescent="0.55000000000000004">
      <c r="A1090" t="s">
        <v>2598</v>
      </c>
      <c r="B1090" t="s">
        <v>2599</v>
      </c>
      <c r="C1090" s="4" t="s">
        <v>4952</v>
      </c>
      <c r="D1090" t="s">
        <v>132</v>
      </c>
      <c r="E1090" s="2">
        <v>44197</v>
      </c>
      <c r="F1090">
        <v>10</v>
      </c>
      <c r="G1090" s="2">
        <f t="shared" si="16"/>
        <v>47851</v>
      </c>
    </row>
    <row r="1091" spans="1:7" hidden="1" x14ac:dyDescent="0.55000000000000004">
      <c r="A1091" t="s">
        <v>2601</v>
      </c>
      <c r="B1091" t="s">
        <v>2602</v>
      </c>
      <c r="C1091" s="4" t="s">
        <v>4957</v>
      </c>
      <c r="D1091" t="s">
        <v>132</v>
      </c>
      <c r="E1091" s="2">
        <v>44197</v>
      </c>
      <c r="F1091">
        <v>10</v>
      </c>
      <c r="G1091" s="2">
        <f t="shared" ref="G1091:G1154" si="17">E1091+DATE(F1091,1,1)</f>
        <v>47851</v>
      </c>
    </row>
    <row r="1092" spans="1:7" hidden="1" x14ac:dyDescent="0.55000000000000004">
      <c r="A1092" t="s">
        <v>2603</v>
      </c>
      <c r="B1092" t="s">
        <v>2604</v>
      </c>
      <c r="C1092" s="4" t="s">
        <v>4962</v>
      </c>
      <c r="D1092" t="s">
        <v>132</v>
      </c>
      <c r="E1092" s="2">
        <v>44197</v>
      </c>
      <c r="F1092">
        <v>10</v>
      </c>
      <c r="G1092" s="2">
        <f t="shared" si="17"/>
        <v>47851</v>
      </c>
    </row>
    <row r="1093" spans="1:7" hidden="1" x14ac:dyDescent="0.55000000000000004">
      <c r="A1093" t="s">
        <v>2606</v>
      </c>
      <c r="B1093" t="s">
        <v>2607</v>
      </c>
      <c r="C1093" s="4" t="s">
        <v>4957</v>
      </c>
      <c r="D1093" t="s">
        <v>132</v>
      </c>
      <c r="E1093" s="2">
        <v>44197</v>
      </c>
      <c r="F1093">
        <v>10</v>
      </c>
      <c r="G1093" s="2">
        <f t="shared" si="17"/>
        <v>47851</v>
      </c>
    </row>
    <row r="1094" spans="1:7" hidden="1" x14ac:dyDescent="0.55000000000000004">
      <c r="A1094" t="s">
        <v>2608</v>
      </c>
      <c r="B1094" t="s">
        <v>2609</v>
      </c>
      <c r="C1094" s="4" t="s">
        <v>4962</v>
      </c>
      <c r="D1094" t="s">
        <v>132</v>
      </c>
      <c r="E1094" s="2">
        <v>44197</v>
      </c>
      <c r="F1094">
        <v>10</v>
      </c>
      <c r="G1094" s="2">
        <f t="shared" si="17"/>
        <v>47851</v>
      </c>
    </row>
    <row r="1095" spans="1:7" hidden="1" x14ac:dyDescent="0.55000000000000004">
      <c r="A1095" t="s">
        <v>2610</v>
      </c>
      <c r="B1095" t="s">
        <v>2611</v>
      </c>
      <c r="C1095" s="4" t="s">
        <v>4975</v>
      </c>
      <c r="D1095" t="s">
        <v>132</v>
      </c>
      <c r="E1095" s="2">
        <v>44197</v>
      </c>
      <c r="F1095">
        <v>10</v>
      </c>
      <c r="G1095" s="2">
        <f t="shared" si="17"/>
        <v>47851</v>
      </c>
    </row>
    <row r="1096" spans="1:7" hidden="1" x14ac:dyDescent="0.55000000000000004">
      <c r="A1096" t="s">
        <v>2612</v>
      </c>
      <c r="B1096" t="s">
        <v>2613</v>
      </c>
      <c r="C1096" s="4" t="s">
        <v>4980</v>
      </c>
      <c r="D1096" t="s">
        <v>132</v>
      </c>
      <c r="E1096" s="2">
        <v>44197</v>
      </c>
      <c r="F1096">
        <v>10</v>
      </c>
      <c r="G1096" s="2">
        <f t="shared" si="17"/>
        <v>47851</v>
      </c>
    </row>
    <row r="1097" spans="1:7" hidden="1" x14ac:dyDescent="0.55000000000000004">
      <c r="A1097" t="s">
        <v>2614</v>
      </c>
      <c r="B1097" t="s">
        <v>2615</v>
      </c>
      <c r="C1097" s="4" t="s">
        <v>4975</v>
      </c>
      <c r="D1097" t="s">
        <v>132</v>
      </c>
      <c r="E1097" s="2">
        <v>44197</v>
      </c>
      <c r="F1097">
        <v>10</v>
      </c>
      <c r="G1097" s="2">
        <f t="shared" si="17"/>
        <v>47851</v>
      </c>
    </row>
    <row r="1098" spans="1:7" hidden="1" x14ac:dyDescent="0.55000000000000004">
      <c r="A1098" t="s">
        <v>2616</v>
      </c>
      <c r="B1098" t="s">
        <v>2617</v>
      </c>
      <c r="C1098" s="4" t="s">
        <v>4962</v>
      </c>
      <c r="D1098" t="s">
        <v>132</v>
      </c>
      <c r="E1098" s="2">
        <v>44197</v>
      </c>
      <c r="F1098">
        <v>10</v>
      </c>
      <c r="G1098" s="2">
        <f t="shared" si="17"/>
        <v>47851</v>
      </c>
    </row>
    <row r="1099" spans="1:7" hidden="1" x14ac:dyDescent="0.55000000000000004">
      <c r="A1099" t="s">
        <v>2618</v>
      </c>
      <c r="B1099" t="s">
        <v>2619</v>
      </c>
      <c r="C1099" s="4" t="s">
        <v>4975</v>
      </c>
      <c r="D1099" t="s">
        <v>132</v>
      </c>
      <c r="E1099" s="2">
        <v>44197</v>
      </c>
      <c r="F1099">
        <v>10</v>
      </c>
      <c r="G1099" s="2">
        <f t="shared" si="17"/>
        <v>47851</v>
      </c>
    </row>
    <row r="1100" spans="1:7" hidden="1" x14ac:dyDescent="0.55000000000000004">
      <c r="A1100" t="s">
        <v>2620</v>
      </c>
      <c r="B1100" t="s">
        <v>2621</v>
      </c>
      <c r="C1100" s="4" t="s">
        <v>4962</v>
      </c>
      <c r="D1100" t="s">
        <v>132</v>
      </c>
      <c r="E1100" s="2">
        <v>44197</v>
      </c>
      <c r="F1100">
        <v>10</v>
      </c>
      <c r="G1100" s="2">
        <f t="shared" si="17"/>
        <v>47851</v>
      </c>
    </row>
    <row r="1101" spans="1:7" hidden="1" x14ac:dyDescent="0.55000000000000004">
      <c r="A1101" t="s">
        <v>2622</v>
      </c>
      <c r="B1101" t="s">
        <v>2623</v>
      </c>
      <c r="C1101" s="4" t="s">
        <v>4975</v>
      </c>
      <c r="D1101" t="s">
        <v>132</v>
      </c>
      <c r="E1101" s="2">
        <v>44197</v>
      </c>
      <c r="F1101">
        <v>10</v>
      </c>
      <c r="G1101" s="2">
        <f t="shared" si="17"/>
        <v>47851</v>
      </c>
    </row>
    <row r="1102" spans="1:7" hidden="1" x14ac:dyDescent="0.55000000000000004">
      <c r="A1102" t="s">
        <v>2624</v>
      </c>
      <c r="B1102" t="s">
        <v>2625</v>
      </c>
      <c r="C1102" s="4" t="s">
        <v>5005</v>
      </c>
      <c r="D1102" t="s">
        <v>132</v>
      </c>
      <c r="E1102" s="2">
        <v>44197</v>
      </c>
      <c r="F1102">
        <v>10</v>
      </c>
      <c r="G1102" s="2">
        <f t="shared" si="17"/>
        <v>47851</v>
      </c>
    </row>
    <row r="1103" spans="1:7" hidden="1" x14ac:dyDescent="0.55000000000000004">
      <c r="A1103" t="s">
        <v>2626</v>
      </c>
      <c r="B1103" t="s">
        <v>2627</v>
      </c>
      <c r="C1103" s="4" t="s">
        <v>5010</v>
      </c>
      <c r="D1103" t="s">
        <v>132</v>
      </c>
      <c r="E1103" s="2">
        <v>44197</v>
      </c>
      <c r="F1103">
        <v>10</v>
      </c>
      <c r="G1103" s="2">
        <f t="shared" si="17"/>
        <v>47851</v>
      </c>
    </row>
    <row r="1104" spans="1:7" hidden="1" x14ac:dyDescent="0.55000000000000004">
      <c r="A1104" t="s">
        <v>2628</v>
      </c>
      <c r="B1104" t="s">
        <v>2629</v>
      </c>
      <c r="C1104" s="4" t="s">
        <v>5005</v>
      </c>
      <c r="D1104" t="s">
        <v>132</v>
      </c>
      <c r="E1104" s="2">
        <v>44197</v>
      </c>
      <c r="F1104">
        <v>10</v>
      </c>
      <c r="G1104" s="2">
        <f t="shared" si="17"/>
        <v>47851</v>
      </c>
    </row>
    <row r="1105" spans="1:7" hidden="1" x14ac:dyDescent="0.55000000000000004">
      <c r="A1105" t="s">
        <v>2630</v>
      </c>
      <c r="B1105" t="s">
        <v>2631</v>
      </c>
      <c r="C1105" s="4" t="s">
        <v>5010</v>
      </c>
      <c r="D1105" t="s">
        <v>132</v>
      </c>
      <c r="E1105" s="2">
        <v>44197</v>
      </c>
      <c r="F1105">
        <v>10</v>
      </c>
      <c r="G1105" s="2">
        <f t="shared" si="17"/>
        <v>47851</v>
      </c>
    </row>
    <row r="1106" spans="1:7" hidden="1" x14ac:dyDescent="0.55000000000000004">
      <c r="A1106" t="s">
        <v>2632</v>
      </c>
      <c r="B1106" t="s">
        <v>2633</v>
      </c>
      <c r="C1106" s="4" t="s">
        <v>5005</v>
      </c>
      <c r="D1106" t="s">
        <v>132</v>
      </c>
      <c r="E1106" s="2">
        <v>44197</v>
      </c>
      <c r="F1106">
        <v>10</v>
      </c>
      <c r="G1106" s="2">
        <f t="shared" si="17"/>
        <v>47851</v>
      </c>
    </row>
    <row r="1107" spans="1:7" hidden="1" x14ac:dyDescent="0.55000000000000004">
      <c r="A1107" t="s">
        <v>2634</v>
      </c>
      <c r="B1107" t="s">
        <v>2635</v>
      </c>
      <c r="C1107" s="4" t="s">
        <v>5010</v>
      </c>
      <c r="D1107" t="s">
        <v>132</v>
      </c>
      <c r="E1107" s="2">
        <v>44197</v>
      </c>
      <c r="F1107">
        <v>10</v>
      </c>
      <c r="G1107" s="2">
        <f t="shared" si="17"/>
        <v>47851</v>
      </c>
    </row>
    <row r="1108" spans="1:7" hidden="1" x14ac:dyDescent="0.55000000000000004">
      <c r="A1108" t="s">
        <v>2636</v>
      </c>
      <c r="B1108" t="s">
        <v>2637</v>
      </c>
      <c r="C1108" s="4" t="s">
        <v>5031</v>
      </c>
      <c r="D1108" t="s">
        <v>132</v>
      </c>
      <c r="E1108" s="2">
        <v>44197</v>
      </c>
      <c r="F1108">
        <v>10</v>
      </c>
      <c r="G1108" s="2">
        <f t="shared" si="17"/>
        <v>47851</v>
      </c>
    </row>
    <row r="1109" spans="1:7" hidden="1" x14ac:dyDescent="0.55000000000000004">
      <c r="A1109" t="s">
        <v>2638</v>
      </c>
      <c r="B1109" t="s">
        <v>2639</v>
      </c>
      <c r="C1109" s="4" t="s">
        <v>5036</v>
      </c>
      <c r="D1109" t="s">
        <v>132</v>
      </c>
      <c r="E1109" s="2">
        <v>44197</v>
      </c>
      <c r="F1109">
        <v>10</v>
      </c>
      <c r="G1109" s="2">
        <f t="shared" si="17"/>
        <v>47851</v>
      </c>
    </row>
    <row r="1110" spans="1:7" hidden="1" x14ac:dyDescent="0.55000000000000004">
      <c r="A1110" t="s">
        <v>2640</v>
      </c>
      <c r="B1110" t="s">
        <v>2641</v>
      </c>
      <c r="C1110" s="4" t="s">
        <v>5041</v>
      </c>
      <c r="D1110" t="s">
        <v>132</v>
      </c>
      <c r="E1110" s="2">
        <v>44197</v>
      </c>
      <c r="F1110">
        <v>10</v>
      </c>
      <c r="G1110" s="2">
        <f t="shared" si="17"/>
        <v>47851</v>
      </c>
    </row>
    <row r="1111" spans="1:7" hidden="1" x14ac:dyDescent="0.55000000000000004">
      <c r="A1111" t="s">
        <v>2643</v>
      </c>
      <c r="B1111" t="s">
        <v>2644</v>
      </c>
      <c r="C1111" s="4" t="s">
        <v>5046</v>
      </c>
      <c r="D1111" t="s">
        <v>132</v>
      </c>
      <c r="E1111" s="2">
        <v>44197</v>
      </c>
      <c r="F1111">
        <v>10</v>
      </c>
      <c r="G1111" s="2">
        <f t="shared" si="17"/>
        <v>47851</v>
      </c>
    </row>
    <row r="1112" spans="1:7" hidden="1" x14ac:dyDescent="0.55000000000000004">
      <c r="A1112" t="s">
        <v>2645</v>
      </c>
      <c r="B1112" t="s">
        <v>2646</v>
      </c>
      <c r="C1112" s="4" t="s">
        <v>5041</v>
      </c>
      <c r="D1112" t="s">
        <v>132</v>
      </c>
      <c r="E1112" s="2">
        <v>44197</v>
      </c>
      <c r="F1112">
        <v>10</v>
      </c>
      <c r="G1112" s="2">
        <f t="shared" si="17"/>
        <v>47851</v>
      </c>
    </row>
    <row r="1113" spans="1:7" hidden="1" x14ac:dyDescent="0.55000000000000004">
      <c r="A1113" t="s">
        <v>2648</v>
      </c>
      <c r="B1113" t="s">
        <v>2649</v>
      </c>
      <c r="C1113" s="4" t="s">
        <v>5010</v>
      </c>
      <c r="D1113" t="s">
        <v>132</v>
      </c>
      <c r="E1113" s="2">
        <v>44197</v>
      </c>
      <c r="F1113">
        <v>10</v>
      </c>
      <c r="G1113" s="2">
        <f t="shared" si="17"/>
        <v>47851</v>
      </c>
    </row>
    <row r="1114" spans="1:7" hidden="1" x14ac:dyDescent="0.55000000000000004">
      <c r="A1114" t="s">
        <v>2650</v>
      </c>
      <c r="B1114" t="s">
        <v>2651</v>
      </c>
      <c r="C1114" s="4" t="s">
        <v>5041</v>
      </c>
      <c r="D1114" t="s">
        <v>132</v>
      </c>
      <c r="E1114" s="2">
        <v>44197</v>
      </c>
      <c r="F1114">
        <v>10</v>
      </c>
      <c r="G1114" s="2">
        <f t="shared" si="17"/>
        <v>47851</v>
      </c>
    </row>
    <row r="1115" spans="1:7" hidden="1" x14ac:dyDescent="0.55000000000000004">
      <c r="A1115" t="s">
        <v>2652</v>
      </c>
      <c r="B1115" t="s">
        <v>2653</v>
      </c>
      <c r="C1115" s="4" t="s">
        <v>5046</v>
      </c>
      <c r="D1115" t="s">
        <v>132</v>
      </c>
      <c r="E1115" s="2">
        <v>44197</v>
      </c>
      <c r="F1115">
        <v>10</v>
      </c>
      <c r="G1115" s="2">
        <f t="shared" si="17"/>
        <v>47851</v>
      </c>
    </row>
    <row r="1116" spans="1:7" hidden="1" x14ac:dyDescent="0.55000000000000004">
      <c r="A1116" t="s">
        <v>2654</v>
      </c>
      <c r="B1116" t="s">
        <v>2655</v>
      </c>
      <c r="C1116" s="4" t="s">
        <v>5041</v>
      </c>
      <c r="D1116" t="s">
        <v>132</v>
      </c>
      <c r="E1116" s="2">
        <v>44197</v>
      </c>
      <c r="F1116">
        <v>10</v>
      </c>
      <c r="G1116" s="2">
        <f t="shared" si="17"/>
        <v>47851</v>
      </c>
    </row>
    <row r="1117" spans="1:7" hidden="1" x14ac:dyDescent="0.55000000000000004">
      <c r="A1117" t="s">
        <v>2656</v>
      </c>
      <c r="B1117" t="s">
        <v>2657</v>
      </c>
      <c r="C1117" s="4" t="s">
        <v>5010</v>
      </c>
      <c r="D1117" t="s">
        <v>132</v>
      </c>
      <c r="E1117" s="2">
        <v>44197</v>
      </c>
      <c r="F1117">
        <v>10</v>
      </c>
      <c r="G1117" s="2">
        <f t="shared" si="17"/>
        <v>47851</v>
      </c>
    </row>
    <row r="1118" spans="1:7" hidden="1" x14ac:dyDescent="0.55000000000000004">
      <c r="A1118" t="s">
        <v>2658</v>
      </c>
      <c r="B1118" t="s">
        <v>2659</v>
      </c>
      <c r="C1118" s="4" t="s">
        <v>5010</v>
      </c>
      <c r="D1118" t="s">
        <v>132</v>
      </c>
      <c r="E1118" s="2">
        <v>44197</v>
      </c>
      <c r="F1118">
        <v>10</v>
      </c>
      <c r="G1118" s="2">
        <f t="shared" si="17"/>
        <v>47851</v>
      </c>
    </row>
    <row r="1119" spans="1:7" hidden="1" x14ac:dyDescent="0.55000000000000004">
      <c r="A1119" t="s">
        <v>2660</v>
      </c>
      <c r="B1119" t="s">
        <v>2661</v>
      </c>
      <c r="C1119" s="4" t="s">
        <v>5079</v>
      </c>
      <c r="D1119" t="s">
        <v>132</v>
      </c>
      <c r="E1119" s="2">
        <v>44197</v>
      </c>
      <c r="F1119">
        <v>10</v>
      </c>
      <c r="G1119" s="2">
        <f t="shared" si="17"/>
        <v>47851</v>
      </c>
    </row>
    <row r="1120" spans="1:7" hidden="1" x14ac:dyDescent="0.55000000000000004">
      <c r="A1120" t="s">
        <v>2662</v>
      </c>
      <c r="B1120" t="s">
        <v>2663</v>
      </c>
      <c r="C1120" s="4" t="s">
        <v>5084</v>
      </c>
      <c r="D1120" t="s">
        <v>132</v>
      </c>
      <c r="E1120" s="2">
        <v>44197</v>
      </c>
      <c r="F1120">
        <v>10</v>
      </c>
      <c r="G1120" s="2">
        <f t="shared" si="17"/>
        <v>47851</v>
      </c>
    </row>
    <row r="1121" spans="1:7" hidden="1" x14ac:dyDescent="0.55000000000000004">
      <c r="A1121" t="s">
        <v>2664</v>
      </c>
      <c r="B1121" t="s">
        <v>2665</v>
      </c>
      <c r="C1121" s="4" t="s">
        <v>5089</v>
      </c>
      <c r="D1121" t="s">
        <v>132</v>
      </c>
      <c r="E1121" s="2">
        <v>44197</v>
      </c>
      <c r="F1121">
        <v>10</v>
      </c>
      <c r="G1121" s="2">
        <f t="shared" si="17"/>
        <v>47851</v>
      </c>
    </row>
    <row r="1122" spans="1:7" hidden="1" x14ac:dyDescent="0.55000000000000004">
      <c r="A1122" t="s">
        <v>2666</v>
      </c>
      <c r="B1122" t="s">
        <v>2667</v>
      </c>
      <c r="C1122" s="4" t="s">
        <v>5084</v>
      </c>
      <c r="D1122" t="s">
        <v>132</v>
      </c>
      <c r="E1122" s="2">
        <v>44197</v>
      </c>
      <c r="F1122">
        <v>10</v>
      </c>
      <c r="G1122" s="2">
        <f t="shared" si="17"/>
        <v>47851</v>
      </c>
    </row>
    <row r="1123" spans="1:7" hidden="1" x14ac:dyDescent="0.55000000000000004">
      <c r="A1123" t="s">
        <v>2669</v>
      </c>
      <c r="B1123" t="s">
        <v>2670</v>
      </c>
      <c r="C1123" s="4" t="s">
        <v>5098</v>
      </c>
      <c r="D1123" t="s">
        <v>132</v>
      </c>
      <c r="E1123" s="2">
        <v>44197</v>
      </c>
      <c r="F1123">
        <v>10</v>
      </c>
      <c r="G1123" s="2">
        <f t="shared" si="17"/>
        <v>47851</v>
      </c>
    </row>
    <row r="1124" spans="1:7" hidden="1" x14ac:dyDescent="0.55000000000000004">
      <c r="A1124" t="s">
        <v>2671</v>
      </c>
      <c r="B1124" t="s">
        <v>2672</v>
      </c>
      <c r="C1124" s="4" t="s">
        <v>5103</v>
      </c>
      <c r="D1124" t="s">
        <v>132</v>
      </c>
      <c r="E1124" s="2">
        <v>44197</v>
      </c>
      <c r="F1124">
        <v>10</v>
      </c>
      <c r="G1124" s="2">
        <f t="shared" si="17"/>
        <v>47851</v>
      </c>
    </row>
    <row r="1125" spans="1:7" hidden="1" x14ac:dyDescent="0.55000000000000004">
      <c r="A1125" t="s">
        <v>2674</v>
      </c>
      <c r="B1125" t="s">
        <v>2675</v>
      </c>
      <c r="C1125" s="4" t="s">
        <v>5103</v>
      </c>
      <c r="D1125" t="s">
        <v>132</v>
      </c>
      <c r="E1125" s="2">
        <v>44197</v>
      </c>
      <c r="F1125">
        <v>10</v>
      </c>
      <c r="G1125" s="2">
        <f t="shared" si="17"/>
        <v>47851</v>
      </c>
    </row>
    <row r="1126" spans="1:7" hidden="1" x14ac:dyDescent="0.55000000000000004">
      <c r="A1126" t="s">
        <v>2676</v>
      </c>
      <c r="B1126" t="s">
        <v>2677</v>
      </c>
      <c r="C1126" s="4" t="s">
        <v>5103</v>
      </c>
      <c r="D1126" t="s">
        <v>132</v>
      </c>
      <c r="E1126" s="2">
        <v>44197</v>
      </c>
      <c r="F1126">
        <v>10</v>
      </c>
      <c r="G1126" s="2">
        <f t="shared" si="17"/>
        <v>47851</v>
      </c>
    </row>
    <row r="1127" spans="1:7" hidden="1" x14ac:dyDescent="0.55000000000000004">
      <c r="A1127" t="s">
        <v>2678</v>
      </c>
      <c r="B1127" t="s">
        <v>2679</v>
      </c>
      <c r="C1127" s="4" t="s">
        <v>5103</v>
      </c>
      <c r="D1127" t="s">
        <v>132</v>
      </c>
      <c r="E1127" s="2">
        <v>44197</v>
      </c>
      <c r="F1127">
        <v>10</v>
      </c>
      <c r="G1127" s="2">
        <f t="shared" si="17"/>
        <v>47851</v>
      </c>
    </row>
    <row r="1128" spans="1:7" hidden="1" x14ac:dyDescent="0.55000000000000004">
      <c r="A1128" t="s">
        <v>2680</v>
      </c>
      <c r="B1128" t="s">
        <v>2681</v>
      </c>
      <c r="C1128" s="4" t="s">
        <v>5103</v>
      </c>
      <c r="D1128" t="s">
        <v>132</v>
      </c>
      <c r="E1128" s="2">
        <v>44197</v>
      </c>
      <c r="F1128">
        <v>10</v>
      </c>
      <c r="G1128" s="2">
        <f t="shared" si="17"/>
        <v>47851</v>
      </c>
    </row>
    <row r="1129" spans="1:7" hidden="1" x14ac:dyDescent="0.55000000000000004">
      <c r="A1129" t="s">
        <v>2682</v>
      </c>
      <c r="B1129" t="s">
        <v>2683</v>
      </c>
      <c r="C1129" s="4" t="s">
        <v>5124</v>
      </c>
      <c r="D1129" t="s">
        <v>132</v>
      </c>
      <c r="E1129" s="2">
        <v>44197</v>
      </c>
      <c r="F1129">
        <v>10</v>
      </c>
      <c r="G1129" s="2">
        <f t="shared" si="17"/>
        <v>47851</v>
      </c>
    </row>
    <row r="1130" spans="1:7" hidden="1" x14ac:dyDescent="0.55000000000000004">
      <c r="A1130" t="s">
        <v>2684</v>
      </c>
      <c r="B1130" t="s">
        <v>2685</v>
      </c>
      <c r="C1130" s="4" t="s">
        <v>5124</v>
      </c>
      <c r="D1130" t="s">
        <v>132</v>
      </c>
      <c r="E1130" s="2">
        <v>44197</v>
      </c>
      <c r="F1130">
        <v>10</v>
      </c>
      <c r="G1130" s="2">
        <f t="shared" si="17"/>
        <v>47851</v>
      </c>
    </row>
    <row r="1131" spans="1:7" hidden="1" x14ac:dyDescent="0.55000000000000004">
      <c r="A1131" t="s">
        <v>2686</v>
      </c>
      <c r="B1131" t="s">
        <v>2687</v>
      </c>
      <c r="C1131" s="4" t="s">
        <v>5124</v>
      </c>
      <c r="D1131" t="s">
        <v>132</v>
      </c>
      <c r="E1131" s="2">
        <v>44197</v>
      </c>
      <c r="F1131">
        <v>10</v>
      </c>
      <c r="G1131" s="2">
        <f t="shared" si="17"/>
        <v>47851</v>
      </c>
    </row>
    <row r="1132" spans="1:7" hidden="1" x14ac:dyDescent="0.55000000000000004">
      <c r="A1132" t="s">
        <v>2688</v>
      </c>
      <c r="B1132" t="s">
        <v>2689</v>
      </c>
      <c r="C1132" s="4" t="s">
        <v>5124</v>
      </c>
      <c r="D1132" t="s">
        <v>132</v>
      </c>
      <c r="E1132" s="2">
        <v>44197</v>
      </c>
      <c r="F1132">
        <v>10</v>
      </c>
      <c r="G1132" s="2">
        <f t="shared" si="17"/>
        <v>47851</v>
      </c>
    </row>
    <row r="1133" spans="1:7" hidden="1" x14ac:dyDescent="0.55000000000000004">
      <c r="A1133" t="s">
        <v>2690</v>
      </c>
      <c r="B1133" t="s">
        <v>2691</v>
      </c>
      <c r="C1133" s="4" t="s">
        <v>5141</v>
      </c>
      <c r="D1133" t="s">
        <v>132</v>
      </c>
      <c r="E1133" s="2">
        <v>44197</v>
      </c>
      <c r="F1133">
        <v>10</v>
      </c>
      <c r="G1133" s="2">
        <f t="shared" si="17"/>
        <v>47851</v>
      </c>
    </row>
    <row r="1134" spans="1:7" hidden="1" x14ac:dyDescent="0.55000000000000004">
      <c r="A1134" t="s">
        <v>2692</v>
      </c>
      <c r="B1134" t="s">
        <v>2693</v>
      </c>
      <c r="C1134" s="4" t="s">
        <v>5124</v>
      </c>
      <c r="D1134" t="s">
        <v>132</v>
      </c>
      <c r="E1134" s="2">
        <v>44197</v>
      </c>
      <c r="F1134">
        <v>10</v>
      </c>
      <c r="G1134" s="2">
        <f t="shared" si="17"/>
        <v>47851</v>
      </c>
    </row>
    <row r="1135" spans="1:7" hidden="1" x14ac:dyDescent="0.55000000000000004">
      <c r="A1135" t="s">
        <v>2695</v>
      </c>
      <c r="B1135" t="s">
        <v>2696</v>
      </c>
      <c r="C1135" s="4" t="s">
        <v>5141</v>
      </c>
      <c r="D1135" t="s">
        <v>132</v>
      </c>
      <c r="E1135" s="2">
        <v>44197</v>
      </c>
      <c r="F1135">
        <v>10</v>
      </c>
      <c r="G1135" s="2">
        <f t="shared" si="17"/>
        <v>47851</v>
      </c>
    </row>
    <row r="1136" spans="1:7" hidden="1" x14ac:dyDescent="0.55000000000000004">
      <c r="A1136" t="s">
        <v>2697</v>
      </c>
      <c r="B1136" t="s">
        <v>2698</v>
      </c>
      <c r="C1136" s="4" t="s">
        <v>5124</v>
      </c>
      <c r="D1136" t="s">
        <v>132</v>
      </c>
      <c r="E1136" s="2">
        <v>44197</v>
      </c>
      <c r="F1136">
        <v>10</v>
      </c>
      <c r="G1136" s="2">
        <f t="shared" si="17"/>
        <v>47851</v>
      </c>
    </row>
    <row r="1137" spans="1:7" hidden="1" x14ac:dyDescent="0.55000000000000004">
      <c r="A1137" t="s">
        <v>2699</v>
      </c>
      <c r="B1137" t="s">
        <v>2700</v>
      </c>
      <c r="C1137" s="4" t="s">
        <v>5124</v>
      </c>
      <c r="D1137" t="s">
        <v>132</v>
      </c>
      <c r="E1137" s="2">
        <v>44197</v>
      </c>
      <c r="F1137">
        <v>10</v>
      </c>
      <c r="G1137" s="2">
        <f t="shared" si="17"/>
        <v>47851</v>
      </c>
    </row>
    <row r="1138" spans="1:7" hidden="1" x14ac:dyDescent="0.55000000000000004">
      <c r="A1138" t="s">
        <v>2701</v>
      </c>
      <c r="B1138" t="s">
        <v>2702</v>
      </c>
      <c r="C1138" s="4" t="s">
        <v>5162</v>
      </c>
      <c r="D1138" t="s">
        <v>132</v>
      </c>
      <c r="E1138" s="2">
        <v>44197</v>
      </c>
      <c r="F1138">
        <v>10</v>
      </c>
      <c r="G1138" s="2">
        <f t="shared" si="17"/>
        <v>47851</v>
      </c>
    </row>
    <row r="1139" spans="1:7" hidden="1" x14ac:dyDescent="0.55000000000000004">
      <c r="A1139" t="s">
        <v>2701</v>
      </c>
      <c r="B1139" t="s">
        <v>2703</v>
      </c>
      <c r="C1139" s="4" t="s">
        <v>5167</v>
      </c>
      <c r="D1139" t="s">
        <v>132</v>
      </c>
      <c r="E1139" s="2">
        <v>44197</v>
      </c>
      <c r="F1139">
        <v>10</v>
      </c>
      <c r="G1139" s="2">
        <f t="shared" si="17"/>
        <v>47851</v>
      </c>
    </row>
    <row r="1140" spans="1:7" hidden="1" x14ac:dyDescent="0.55000000000000004">
      <c r="A1140" t="s">
        <v>2704</v>
      </c>
      <c r="B1140" t="s">
        <v>2705</v>
      </c>
      <c r="C1140" s="4" t="s">
        <v>5162</v>
      </c>
      <c r="D1140" t="s">
        <v>132</v>
      </c>
      <c r="E1140" s="2">
        <v>44197</v>
      </c>
      <c r="F1140">
        <v>10</v>
      </c>
      <c r="G1140" s="2">
        <f t="shared" si="17"/>
        <v>47851</v>
      </c>
    </row>
    <row r="1141" spans="1:7" hidden="1" x14ac:dyDescent="0.55000000000000004">
      <c r="A1141" t="s">
        <v>2706</v>
      </c>
      <c r="B1141" t="s">
        <v>2707</v>
      </c>
      <c r="C1141" s="4" t="s">
        <v>5176</v>
      </c>
      <c r="D1141" t="s">
        <v>132</v>
      </c>
      <c r="E1141" s="2">
        <v>44197</v>
      </c>
      <c r="F1141">
        <v>10</v>
      </c>
      <c r="G1141" s="2">
        <f t="shared" si="17"/>
        <v>47851</v>
      </c>
    </row>
    <row r="1142" spans="1:7" hidden="1" x14ac:dyDescent="0.55000000000000004">
      <c r="A1142" t="s">
        <v>2708</v>
      </c>
      <c r="B1142" t="s">
        <v>2709</v>
      </c>
      <c r="C1142" s="4" t="s">
        <v>5181</v>
      </c>
      <c r="D1142" t="s">
        <v>132</v>
      </c>
      <c r="E1142" s="2">
        <v>44197</v>
      </c>
      <c r="F1142">
        <v>10</v>
      </c>
      <c r="G1142" s="2">
        <f t="shared" si="17"/>
        <v>47851</v>
      </c>
    </row>
    <row r="1143" spans="1:7" hidden="1" x14ac:dyDescent="0.55000000000000004">
      <c r="A1143" t="s">
        <v>2711</v>
      </c>
      <c r="B1143" t="s">
        <v>2712</v>
      </c>
      <c r="C1143" s="4" t="s">
        <v>5167</v>
      </c>
      <c r="D1143" t="s">
        <v>132</v>
      </c>
      <c r="E1143" s="2">
        <v>44197</v>
      </c>
      <c r="F1143">
        <v>10</v>
      </c>
      <c r="G1143" s="2">
        <f t="shared" si="17"/>
        <v>47851</v>
      </c>
    </row>
    <row r="1144" spans="1:7" hidden="1" x14ac:dyDescent="0.55000000000000004">
      <c r="A1144" t="s">
        <v>2713</v>
      </c>
      <c r="B1144" t="s">
        <v>2714</v>
      </c>
      <c r="C1144" s="4" t="s">
        <v>5162</v>
      </c>
      <c r="D1144" t="s">
        <v>132</v>
      </c>
      <c r="E1144" s="2">
        <v>44197</v>
      </c>
      <c r="F1144">
        <v>10</v>
      </c>
      <c r="G1144" s="2">
        <f t="shared" si="17"/>
        <v>47851</v>
      </c>
    </row>
    <row r="1145" spans="1:7" hidden="1" x14ac:dyDescent="0.55000000000000004">
      <c r="A1145" t="s">
        <v>2715</v>
      </c>
      <c r="B1145" t="s">
        <v>2716</v>
      </c>
      <c r="C1145" s="4" t="s">
        <v>5167</v>
      </c>
      <c r="D1145" t="s">
        <v>132</v>
      </c>
      <c r="E1145" s="2">
        <v>44197</v>
      </c>
      <c r="F1145">
        <v>10</v>
      </c>
      <c r="G1145" s="2">
        <f t="shared" si="17"/>
        <v>47851</v>
      </c>
    </row>
    <row r="1146" spans="1:7" hidden="1" x14ac:dyDescent="0.55000000000000004">
      <c r="A1146" t="s">
        <v>2717</v>
      </c>
      <c r="B1146" t="s">
        <v>2718</v>
      </c>
      <c r="C1146" s="4" t="s">
        <v>5162</v>
      </c>
      <c r="D1146" t="s">
        <v>132</v>
      </c>
      <c r="E1146" s="2">
        <v>44197</v>
      </c>
      <c r="F1146">
        <v>10</v>
      </c>
      <c r="G1146" s="2">
        <f t="shared" si="17"/>
        <v>47851</v>
      </c>
    </row>
    <row r="1147" spans="1:7" hidden="1" x14ac:dyDescent="0.55000000000000004">
      <c r="A1147" t="s">
        <v>2719</v>
      </c>
      <c r="B1147" t="s">
        <v>2720</v>
      </c>
      <c r="C1147" s="4" t="s">
        <v>5176</v>
      </c>
      <c r="D1147" t="s">
        <v>132</v>
      </c>
      <c r="E1147" s="2">
        <v>44197</v>
      </c>
      <c r="F1147">
        <v>10</v>
      </c>
      <c r="G1147" s="2">
        <f t="shared" si="17"/>
        <v>47851</v>
      </c>
    </row>
    <row r="1148" spans="1:7" hidden="1" x14ac:dyDescent="0.55000000000000004">
      <c r="A1148" t="s">
        <v>2721</v>
      </c>
      <c r="B1148" t="s">
        <v>2722</v>
      </c>
      <c r="C1148" s="4" t="s">
        <v>5181</v>
      </c>
      <c r="D1148" t="s">
        <v>132</v>
      </c>
      <c r="E1148" s="2">
        <v>44197</v>
      </c>
      <c r="F1148">
        <v>10</v>
      </c>
      <c r="G1148" s="2">
        <f t="shared" si="17"/>
        <v>47851</v>
      </c>
    </row>
    <row r="1149" spans="1:7" hidden="1" x14ac:dyDescent="0.55000000000000004">
      <c r="A1149" t="s">
        <v>2723</v>
      </c>
      <c r="B1149" t="s">
        <v>2724</v>
      </c>
      <c r="C1149" s="4" t="s">
        <v>5162</v>
      </c>
      <c r="D1149" t="s">
        <v>132</v>
      </c>
      <c r="E1149" s="2">
        <v>44197</v>
      </c>
      <c r="F1149">
        <v>10</v>
      </c>
      <c r="G1149" s="2">
        <f t="shared" si="17"/>
        <v>47851</v>
      </c>
    </row>
    <row r="1150" spans="1:7" hidden="1" x14ac:dyDescent="0.55000000000000004">
      <c r="A1150" t="s">
        <v>2725</v>
      </c>
      <c r="B1150" t="s">
        <v>2726</v>
      </c>
      <c r="C1150" s="4" t="s">
        <v>5162</v>
      </c>
      <c r="D1150" t="s">
        <v>132</v>
      </c>
      <c r="E1150" s="2">
        <v>44197</v>
      </c>
      <c r="F1150">
        <v>10</v>
      </c>
      <c r="G1150" s="2">
        <f t="shared" si="17"/>
        <v>47851</v>
      </c>
    </row>
    <row r="1151" spans="1:7" hidden="1" x14ac:dyDescent="0.55000000000000004">
      <c r="A1151" t="s">
        <v>2728</v>
      </c>
      <c r="B1151" t="s">
        <v>2729</v>
      </c>
      <c r="C1151" s="4" t="s">
        <v>5176</v>
      </c>
      <c r="D1151" t="s">
        <v>132</v>
      </c>
      <c r="E1151" s="2">
        <v>44197</v>
      </c>
      <c r="F1151">
        <v>10</v>
      </c>
      <c r="G1151" s="2">
        <f t="shared" si="17"/>
        <v>47851</v>
      </c>
    </row>
    <row r="1152" spans="1:7" hidden="1" x14ac:dyDescent="0.55000000000000004">
      <c r="A1152" t="s">
        <v>2730</v>
      </c>
      <c r="B1152" t="s">
        <v>2731</v>
      </c>
      <c r="C1152" s="4" t="s">
        <v>5181</v>
      </c>
      <c r="D1152" t="s">
        <v>132</v>
      </c>
      <c r="E1152" s="2">
        <v>44197</v>
      </c>
      <c r="F1152">
        <v>10</v>
      </c>
      <c r="G1152" s="2">
        <f t="shared" si="17"/>
        <v>47851</v>
      </c>
    </row>
    <row r="1153" spans="1:7" hidden="1" x14ac:dyDescent="0.55000000000000004">
      <c r="A1153" t="s">
        <v>2733</v>
      </c>
      <c r="B1153" t="s">
        <v>2734</v>
      </c>
      <c r="C1153" s="4" t="s">
        <v>5226</v>
      </c>
      <c r="D1153" t="s">
        <v>132</v>
      </c>
      <c r="E1153" s="2">
        <v>44197</v>
      </c>
      <c r="F1153">
        <v>10</v>
      </c>
      <c r="G1153" s="2">
        <f t="shared" si="17"/>
        <v>47851</v>
      </c>
    </row>
    <row r="1154" spans="1:7" hidden="1" x14ac:dyDescent="0.55000000000000004">
      <c r="A1154" t="s">
        <v>2735</v>
      </c>
      <c r="B1154" t="s">
        <v>2736</v>
      </c>
      <c r="C1154" s="4" t="s">
        <v>5231</v>
      </c>
      <c r="D1154" t="s">
        <v>132</v>
      </c>
      <c r="E1154" s="2">
        <v>44197</v>
      </c>
      <c r="F1154">
        <v>10</v>
      </c>
      <c r="G1154" s="2">
        <f t="shared" si="17"/>
        <v>47851</v>
      </c>
    </row>
    <row r="1155" spans="1:7" hidden="1" x14ac:dyDescent="0.55000000000000004">
      <c r="A1155" t="s">
        <v>2737</v>
      </c>
      <c r="B1155" t="s">
        <v>2738</v>
      </c>
      <c r="C1155" s="4" t="s">
        <v>5231</v>
      </c>
      <c r="D1155" t="s">
        <v>132</v>
      </c>
      <c r="E1155" s="2">
        <v>44197</v>
      </c>
      <c r="F1155">
        <v>10</v>
      </c>
      <c r="G1155" s="2">
        <f t="shared" ref="G1155:G1218" si="18">E1155+DATE(F1155,1,1)</f>
        <v>47851</v>
      </c>
    </row>
    <row r="1156" spans="1:7" hidden="1" x14ac:dyDescent="0.55000000000000004">
      <c r="A1156" t="s">
        <v>2739</v>
      </c>
      <c r="B1156" t="s">
        <v>2740</v>
      </c>
      <c r="C1156" s="4" t="s">
        <v>5226</v>
      </c>
      <c r="D1156" t="s">
        <v>132</v>
      </c>
      <c r="E1156" s="2">
        <v>44197</v>
      </c>
      <c r="F1156">
        <v>10</v>
      </c>
      <c r="G1156" s="2">
        <f t="shared" si="18"/>
        <v>47851</v>
      </c>
    </row>
    <row r="1157" spans="1:7" hidden="1" x14ac:dyDescent="0.55000000000000004">
      <c r="A1157" t="s">
        <v>2741</v>
      </c>
      <c r="B1157" t="s">
        <v>2742</v>
      </c>
      <c r="C1157" s="4" t="s">
        <v>5231</v>
      </c>
      <c r="D1157" t="s">
        <v>132</v>
      </c>
      <c r="E1157" s="2">
        <v>44197</v>
      </c>
      <c r="F1157">
        <v>10</v>
      </c>
      <c r="G1157" s="2">
        <f t="shared" si="18"/>
        <v>47851</v>
      </c>
    </row>
    <row r="1158" spans="1:7" hidden="1" x14ac:dyDescent="0.55000000000000004">
      <c r="A1158" t="s">
        <v>2743</v>
      </c>
      <c r="B1158" t="s">
        <v>2744</v>
      </c>
      <c r="C1158" s="4" t="s">
        <v>5162</v>
      </c>
      <c r="D1158" t="s">
        <v>132</v>
      </c>
      <c r="E1158" s="2">
        <v>44197</v>
      </c>
      <c r="F1158">
        <v>10</v>
      </c>
      <c r="G1158" s="2">
        <f t="shared" si="18"/>
        <v>47851</v>
      </c>
    </row>
    <row r="1159" spans="1:7" hidden="1" x14ac:dyDescent="0.55000000000000004">
      <c r="A1159" t="s">
        <v>2745</v>
      </c>
      <c r="B1159" t="s">
        <v>2746</v>
      </c>
      <c r="C1159" s="4" t="s">
        <v>5181</v>
      </c>
      <c r="D1159" t="s">
        <v>132</v>
      </c>
      <c r="E1159" s="2">
        <v>44197</v>
      </c>
      <c r="F1159">
        <v>10</v>
      </c>
      <c r="G1159" s="2">
        <f t="shared" si="18"/>
        <v>47851</v>
      </c>
    </row>
    <row r="1160" spans="1:7" hidden="1" x14ac:dyDescent="0.55000000000000004">
      <c r="A1160" t="s">
        <v>2747</v>
      </c>
      <c r="B1160" t="s">
        <v>2748</v>
      </c>
      <c r="C1160" s="4" t="s">
        <v>5256</v>
      </c>
      <c r="D1160" t="s">
        <v>132</v>
      </c>
      <c r="E1160" s="2">
        <v>44197</v>
      </c>
      <c r="F1160">
        <v>10</v>
      </c>
      <c r="G1160" s="2">
        <f t="shared" si="18"/>
        <v>47851</v>
      </c>
    </row>
    <row r="1161" spans="1:7" hidden="1" x14ac:dyDescent="0.55000000000000004">
      <c r="A1161" t="s">
        <v>2749</v>
      </c>
      <c r="B1161" t="s">
        <v>2750</v>
      </c>
      <c r="C1161" s="4" t="s">
        <v>5256</v>
      </c>
      <c r="D1161" t="s">
        <v>132</v>
      </c>
      <c r="E1161" s="2">
        <v>44197</v>
      </c>
      <c r="F1161">
        <v>10</v>
      </c>
      <c r="G1161" s="2">
        <f t="shared" si="18"/>
        <v>47851</v>
      </c>
    </row>
    <row r="1162" spans="1:7" hidden="1" x14ac:dyDescent="0.55000000000000004">
      <c r="A1162" t="s">
        <v>2749</v>
      </c>
      <c r="B1162" t="s">
        <v>2751</v>
      </c>
      <c r="C1162" s="4" t="s">
        <v>5162</v>
      </c>
      <c r="D1162" t="s">
        <v>132</v>
      </c>
      <c r="E1162" s="2">
        <v>44197</v>
      </c>
      <c r="F1162">
        <v>10</v>
      </c>
      <c r="G1162" s="2">
        <f t="shared" si="18"/>
        <v>47851</v>
      </c>
    </row>
    <row r="1163" spans="1:7" hidden="1" x14ac:dyDescent="0.55000000000000004">
      <c r="A1163" t="s">
        <v>2752</v>
      </c>
      <c r="B1163" t="s">
        <v>2753</v>
      </c>
      <c r="C1163" s="4" t="s">
        <v>5181</v>
      </c>
      <c r="D1163" t="s">
        <v>132</v>
      </c>
      <c r="E1163" s="2">
        <v>44197</v>
      </c>
      <c r="F1163">
        <v>10</v>
      </c>
      <c r="G1163" s="2">
        <f t="shared" si="18"/>
        <v>47851</v>
      </c>
    </row>
    <row r="1164" spans="1:7" hidden="1" x14ac:dyDescent="0.55000000000000004">
      <c r="A1164" t="s">
        <v>2754</v>
      </c>
      <c r="B1164" t="s">
        <v>2755</v>
      </c>
      <c r="C1164" s="4" t="s">
        <v>5162</v>
      </c>
      <c r="D1164" t="s">
        <v>132</v>
      </c>
      <c r="E1164" s="2">
        <v>44197</v>
      </c>
      <c r="F1164">
        <v>10</v>
      </c>
      <c r="G1164" s="2">
        <f t="shared" si="18"/>
        <v>47851</v>
      </c>
    </row>
    <row r="1165" spans="1:7" hidden="1" x14ac:dyDescent="0.55000000000000004">
      <c r="A1165" t="s">
        <v>2756</v>
      </c>
      <c r="B1165" t="s">
        <v>2757</v>
      </c>
      <c r="C1165" s="4" t="s">
        <v>5181</v>
      </c>
      <c r="D1165" t="s">
        <v>132</v>
      </c>
      <c r="E1165" s="2">
        <v>44197</v>
      </c>
      <c r="F1165">
        <v>10</v>
      </c>
      <c r="G1165" s="2">
        <f t="shared" si="18"/>
        <v>47851</v>
      </c>
    </row>
    <row r="1166" spans="1:7" hidden="1" x14ac:dyDescent="0.55000000000000004">
      <c r="A1166" t="s">
        <v>2758</v>
      </c>
      <c r="B1166" t="s">
        <v>2759</v>
      </c>
      <c r="C1166" s="4" t="s">
        <v>5281</v>
      </c>
      <c r="D1166" t="s">
        <v>132</v>
      </c>
      <c r="E1166" s="2">
        <v>44197</v>
      </c>
      <c r="F1166">
        <v>10</v>
      </c>
      <c r="G1166" s="2">
        <f t="shared" si="18"/>
        <v>47851</v>
      </c>
    </row>
    <row r="1167" spans="1:7" hidden="1" x14ac:dyDescent="0.55000000000000004">
      <c r="A1167" t="s">
        <v>2761</v>
      </c>
      <c r="B1167" t="s">
        <v>2762</v>
      </c>
      <c r="C1167" s="4" t="s">
        <v>5286</v>
      </c>
      <c r="D1167" t="s">
        <v>132</v>
      </c>
      <c r="E1167" s="2">
        <v>44197</v>
      </c>
      <c r="F1167">
        <v>10</v>
      </c>
      <c r="G1167" s="2">
        <f t="shared" si="18"/>
        <v>47851</v>
      </c>
    </row>
    <row r="1168" spans="1:7" hidden="1" x14ac:dyDescent="0.55000000000000004">
      <c r="A1168" t="s">
        <v>2763</v>
      </c>
      <c r="B1168" t="s">
        <v>2764</v>
      </c>
      <c r="C1168" s="4" t="s">
        <v>5286</v>
      </c>
      <c r="D1168" t="s">
        <v>132</v>
      </c>
      <c r="E1168" s="2">
        <v>44197</v>
      </c>
      <c r="F1168">
        <v>10</v>
      </c>
      <c r="G1168" s="2">
        <f t="shared" si="18"/>
        <v>47851</v>
      </c>
    </row>
    <row r="1169" spans="1:7" hidden="1" x14ac:dyDescent="0.55000000000000004">
      <c r="A1169" t="s">
        <v>2766</v>
      </c>
      <c r="B1169" t="s">
        <v>2767</v>
      </c>
      <c r="C1169" s="4" t="s">
        <v>5295</v>
      </c>
      <c r="D1169" t="s">
        <v>132</v>
      </c>
      <c r="E1169" s="2">
        <v>44197</v>
      </c>
      <c r="F1169">
        <v>10</v>
      </c>
      <c r="G1169" s="2">
        <f t="shared" si="18"/>
        <v>47851</v>
      </c>
    </row>
    <row r="1170" spans="1:7" hidden="1" x14ac:dyDescent="0.55000000000000004">
      <c r="A1170" t="s">
        <v>2768</v>
      </c>
      <c r="B1170" t="s">
        <v>2769</v>
      </c>
      <c r="C1170" s="4" t="s">
        <v>5295</v>
      </c>
      <c r="D1170" t="s">
        <v>132</v>
      </c>
      <c r="E1170" s="2">
        <v>44197</v>
      </c>
      <c r="F1170">
        <v>10</v>
      </c>
      <c r="G1170" s="2">
        <f t="shared" si="18"/>
        <v>47851</v>
      </c>
    </row>
    <row r="1171" spans="1:7" hidden="1" x14ac:dyDescent="0.55000000000000004">
      <c r="A1171" t="s">
        <v>2771</v>
      </c>
      <c r="B1171" t="s">
        <v>2772</v>
      </c>
      <c r="C1171" s="4" t="s">
        <v>5304</v>
      </c>
      <c r="D1171" t="s">
        <v>132</v>
      </c>
      <c r="E1171" s="2">
        <v>44197</v>
      </c>
      <c r="F1171">
        <v>10</v>
      </c>
      <c r="G1171" s="2">
        <f t="shared" si="18"/>
        <v>47851</v>
      </c>
    </row>
    <row r="1172" spans="1:7" hidden="1" x14ac:dyDescent="0.55000000000000004">
      <c r="A1172" t="s">
        <v>2773</v>
      </c>
      <c r="B1172" t="s">
        <v>2774</v>
      </c>
      <c r="C1172" s="4" t="s">
        <v>5309</v>
      </c>
      <c r="D1172" t="s">
        <v>132</v>
      </c>
      <c r="E1172" s="2">
        <v>44197</v>
      </c>
      <c r="F1172">
        <v>10</v>
      </c>
      <c r="G1172" s="2">
        <f t="shared" si="18"/>
        <v>47851</v>
      </c>
    </row>
    <row r="1173" spans="1:7" hidden="1" x14ac:dyDescent="0.55000000000000004">
      <c r="A1173" t="s">
        <v>2775</v>
      </c>
      <c r="B1173" t="s">
        <v>2776</v>
      </c>
      <c r="C1173" s="4" t="s">
        <v>5314</v>
      </c>
      <c r="D1173" t="s">
        <v>132</v>
      </c>
      <c r="E1173" s="2">
        <v>44197</v>
      </c>
      <c r="F1173">
        <v>10</v>
      </c>
      <c r="G1173" s="2">
        <f t="shared" si="18"/>
        <v>47851</v>
      </c>
    </row>
    <row r="1174" spans="1:7" hidden="1" x14ac:dyDescent="0.55000000000000004">
      <c r="A1174" t="s">
        <v>2777</v>
      </c>
      <c r="B1174" t="s">
        <v>2778</v>
      </c>
      <c r="C1174" s="4" t="s">
        <v>5309</v>
      </c>
      <c r="D1174" t="s">
        <v>132</v>
      </c>
      <c r="E1174" s="2">
        <v>44197</v>
      </c>
      <c r="F1174">
        <v>10</v>
      </c>
      <c r="G1174" s="2">
        <f t="shared" si="18"/>
        <v>47851</v>
      </c>
    </row>
    <row r="1175" spans="1:7" hidden="1" x14ac:dyDescent="0.55000000000000004">
      <c r="A1175" t="s">
        <v>2779</v>
      </c>
      <c r="B1175" t="s">
        <v>2780</v>
      </c>
      <c r="C1175" s="4" t="s">
        <v>5323</v>
      </c>
      <c r="D1175" t="s">
        <v>132</v>
      </c>
      <c r="E1175" s="2">
        <v>44197</v>
      </c>
      <c r="F1175">
        <v>10</v>
      </c>
      <c r="G1175" s="2">
        <f t="shared" si="18"/>
        <v>47851</v>
      </c>
    </row>
    <row r="1176" spans="1:7" hidden="1" x14ac:dyDescent="0.55000000000000004">
      <c r="A1176" t="s">
        <v>2781</v>
      </c>
      <c r="B1176" t="s">
        <v>2782</v>
      </c>
      <c r="C1176" s="4" t="s">
        <v>5309</v>
      </c>
      <c r="D1176" t="s">
        <v>132</v>
      </c>
      <c r="E1176" s="2">
        <v>44197</v>
      </c>
      <c r="F1176">
        <v>10</v>
      </c>
      <c r="G1176" s="2">
        <f t="shared" si="18"/>
        <v>47851</v>
      </c>
    </row>
    <row r="1177" spans="1:7" hidden="1" x14ac:dyDescent="0.55000000000000004">
      <c r="A1177" t="s">
        <v>2783</v>
      </c>
      <c r="B1177" t="s">
        <v>2784</v>
      </c>
      <c r="C1177" s="4" t="s">
        <v>5323</v>
      </c>
      <c r="D1177" t="s">
        <v>132</v>
      </c>
      <c r="E1177" s="2">
        <v>44197</v>
      </c>
      <c r="F1177">
        <v>10</v>
      </c>
      <c r="G1177" s="2">
        <f t="shared" si="18"/>
        <v>47851</v>
      </c>
    </row>
    <row r="1178" spans="1:7" hidden="1" x14ac:dyDescent="0.55000000000000004">
      <c r="A1178" t="s">
        <v>2785</v>
      </c>
      <c r="B1178" t="s">
        <v>2786</v>
      </c>
      <c r="C1178" s="4" t="s">
        <v>5309</v>
      </c>
      <c r="D1178" t="s">
        <v>132</v>
      </c>
      <c r="E1178" s="2">
        <v>44197</v>
      </c>
      <c r="F1178">
        <v>10</v>
      </c>
      <c r="G1178" s="2">
        <f t="shared" si="18"/>
        <v>47851</v>
      </c>
    </row>
    <row r="1179" spans="1:7" hidden="1" x14ac:dyDescent="0.55000000000000004">
      <c r="A1179" t="s">
        <v>2787</v>
      </c>
      <c r="B1179" t="s">
        <v>2788</v>
      </c>
      <c r="C1179" s="4" t="s">
        <v>5314</v>
      </c>
      <c r="D1179" t="s">
        <v>132</v>
      </c>
      <c r="E1179" s="2">
        <v>44197</v>
      </c>
      <c r="F1179">
        <v>10</v>
      </c>
      <c r="G1179" s="2">
        <f t="shared" si="18"/>
        <v>47851</v>
      </c>
    </row>
    <row r="1180" spans="1:7" hidden="1" x14ac:dyDescent="0.55000000000000004">
      <c r="A1180" t="s">
        <v>2789</v>
      </c>
      <c r="B1180" t="s">
        <v>2790</v>
      </c>
      <c r="C1180" s="4" t="s">
        <v>5344</v>
      </c>
      <c r="D1180" t="s">
        <v>132</v>
      </c>
      <c r="E1180" s="2">
        <v>44197</v>
      </c>
      <c r="F1180">
        <v>10</v>
      </c>
      <c r="G1180" s="2">
        <f t="shared" si="18"/>
        <v>47851</v>
      </c>
    </row>
    <row r="1181" spans="1:7" hidden="1" x14ac:dyDescent="0.55000000000000004">
      <c r="A1181" t="s">
        <v>2791</v>
      </c>
      <c r="B1181" t="s">
        <v>2792</v>
      </c>
      <c r="C1181" s="4" t="s">
        <v>5349</v>
      </c>
      <c r="D1181" t="s">
        <v>132</v>
      </c>
      <c r="E1181" s="2">
        <v>44197</v>
      </c>
      <c r="F1181">
        <v>10</v>
      </c>
      <c r="G1181" s="2">
        <f t="shared" si="18"/>
        <v>47851</v>
      </c>
    </row>
    <row r="1182" spans="1:7" hidden="1" x14ac:dyDescent="0.55000000000000004">
      <c r="A1182" t="s">
        <v>2793</v>
      </c>
      <c r="B1182" t="s">
        <v>2794</v>
      </c>
      <c r="C1182" s="4" t="s">
        <v>5354</v>
      </c>
      <c r="D1182" t="s">
        <v>132</v>
      </c>
      <c r="E1182" s="2">
        <v>44197</v>
      </c>
      <c r="F1182">
        <v>10</v>
      </c>
      <c r="G1182" s="2">
        <f t="shared" si="18"/>
        <v>47851</v>
      </c>
    </row>
    <row r="1183" spans="1:7" hidden="1" x14ac:dyDescent="0.55000000000000004">
      <c r="A1183" t="s">
        <v>2796</v>
      </c>
      <c r="B1183" t="s">
        <v>2797</v>
      </c>
      <c r="C1183" s="4" t="s">
        <v>5354</v>
      </c>
      <c r="D1183" t="s">
        <v>132</v>
      </c>
      <c r="E1183" s="2">
        <v>44197</v>
      </c>
      <c r="F1183">
        <v>10</v>
      </c>
      <c r="G1183" s="2">
        <f t="shared" si="18"/>
        <v>47851</v>
      </c>
    </row>
    <row r="1184" spans="1:7" hidden="1" x14ac:dyDescent="0.55000000000000004">
      <c r="A1184" t="s">
        <v>2798</v>
      </c>
      <c r="B1184" t="s">
        <v>2799</v>
      </c>
      <c r="C1184" s="4" t="s">
        <v>5354</v>
      </c>
      <c r="D1184" t="s">
        <v>132</v>
      </c>
      <c r="E1184" s="2">
        <v>44197</v>
      </c>
      <c r="F1184">
        <v>10</v>
      </c>
      <c r="G1184" s="2">
        <f t="shared" si="18"/>
        <v>47851</v>
      </c>
    </row>
    <row r="1185" spans="1:7" hidden="1" x14ac:dyDescent="0.55000000000000004">
      <c r="A1185" t="s">
        <v>2801</v>
      </c>
      <c r="B1185" t="s">
        <v>2802</v>
      </c>
      <c r="C1185" s="4" t="s">
        <v>5354</v>
      </c>
      <c r="D1185" t="s">
        <v>132</v>
      </c>
      <c r="E1185" s="2">
        <v>44197</v>
      </c>
      <c r="F1185">
        <v>10</v>
      </c>
      <c r="G1185" s="2">
        <f t="shared" si="18"/>
        <v>47851</v>
      </c>
    </row>
    <row r="1186" spans="1:7" hidden="1" x14ac:dyDescent="0.55000000000000004">
      <c r="A1186" t="s">
        <v>2803</v>
      </c>
      <c r="B1186" t="s">
        <v>2804</v>
      </c>
      <c r="C1186" s="4" t="s">
        <v>5349</v>
      </c>
      <c r="D1186" t="s">
        <v>132</v>
      </c>
      <c r="E1186" s="2">
        <v>44197</v>
      </c>
      <c r="F1186">
        <v>10</v>
      </c>
      <c r="G1186" s="2">
        <f t="shared" si="18"/>
        <v>47851</v>
      </c>
    </row>
    <row r="1187" spans="1:7" hidden="1" x14ac:dyDescent="0.55000000000000004">
      <c r="A1187" t="s">
        <v>2805</v>
      </c>
      <c r="B1187" t="s">
        <v>2806</v>
      </c>
      <c r="C1187" s="4" t="s">
        <v>5375</v>
      </c>
      <c r="D1187" t="s">
        <v>132</v>
      </c>
      <c r="E1187" s="2">
        <v>44197</v>
      </c>
      <c r="F1187">
        <v>10</v>
      </c>
      <c r="G1187" s="2">
        <f t="shared" si="18"/>
        <v>47851</v>
      </c>
    </row>
    <row r="1188" spans="1:7" hidden="1" x14ac:dyDescent="0.55000000000000004">
      <c r="A1188" t="s">
        <v>2807</v>
      </c>
      <c r="B1188" t="s">
        <v>2808</v>
      </c>
      <c r="C1188" s="4" t="s">
        <v>5380</v>
      </c>
      <c r="D1188" t="s">
        <v>132</v>
      </c>
      <c r="E1188" s="2">
        <v>44197</v>
      </c>
      <c r="F1188">
        <v>10</v>
      </c>
      <c r="G1188" s="2">
        <f t="shared" si="18"/>
        <v>47851</v>
      </c>
    </row>
    <row r="1189" spans="1:7" hidden="1" x14ac:dyDescent="0.55000000000000004">
      <c r="A1189" t="s">
        <v>2810</v>
      </c>
      <c r="B1189" t="s">
        <v>2811</v>
      </c>
      <c r="C1189" s="4" t="s">
        <v>5375</v>
      </c>
      <c r="D1189" t="s">
        <v>132</v>
      </c>
      <c r="E1189" s="2">
        <v>44197</v>
      </c>
      <c r="F1189">
        <v>10</v>
      </c>
      <c r="G1189" s="2">
        <f t="shared" si="18"/>
        <v>47851</v>
      </c>
    </row>
    <row r="1190" spans="1:7" hidden="1" x14ac:dyDescent="0.55000000000000004">
      <c r="A1190" t="s">
        <v>2812</v>
      </c>
      <c r="B1190" t="s">
        <v>2813</v>
      </c>
      <c r="C1190" s="4" t="s">
        <v>5380</v>
      </c>
      <c r="D1190" t="s">
        <v>132</v>
      </c>
      <c r="E1190" s="2">
        <v>44197</v>
      </c>
      <c r="F1190">
        <v>10</v>
      </c>
      <c r="G1190" s="2">
        <f t="shared" si="18"/>
        <v>47851</v>
      </c>
    </row>
    <row r="1191" spans="1:7" hidden="1" x14ac:dyDescent="0.55000000000000004">
      <c r="A1191" t="s">
        <v>2814</v>
      </c>
      <c r="B1191" t="s">
        <v>2815</v>
      </c>
      <c r="C1191" s="4" t="s">
        <v>5375</v>
      </c>
      <c r="D1191" t="s">
        <v>132</v>
      </c>
      <c r="E1191" s="2">
        <v>44197</v>
      </c>
      <c r="F1191">
        <v>10</v>
      </c>
      <c r="G1191" s="2">
        <f t="shared" si="18"/>
        <v>47851</v>
      </c>
    </row>
    <row r="1192" spans="1:7" hidden="1" x14ac:dyDescent="0.55000000000000004">
      <c r="A1192" t="s">
        <v>2816</v>
      </c>
      <c r="B1192" t="s">
        <v>2817</v>
      </c>
      <c r="C1192" s="4" t="s">
        <v>5380</v>
      </c>
      <c r="D1192" t="s">
        <v>132</v>
      </c>
      <c r="E1192" s="2">
        <v>44197</v>
      </c>
      <c r="F1192">
        <v>10</v>
      </c>
      <c r="G1192" s="2">
        <f t="shared" si="18"/>
        <v>47851</v>
      </c>
    </row>
    <row r="1193" spans="1:7" hidden="1" x14ac:dyDescent="0.55000000000000004">
      <c r="A1193" t="s">
        <v>2818</v>
      </c>
      <c r="B1193" t="s">
        <v>2819</v>
      </c>
      <c r="C1193" s="4" t="s">
        <v>5375</v>
      </c>
      <c r="D1193" t="s">
        <v>132</v>
      </c>
      <c r="E1193" s="2">
        <v>44197</v>
      </c>
      <c r="F1193">
        <v>10</v>
      </c>
      <c r="G1193" s="2">
        <f t="shared" si="18"/>
        <v>47851</v>
      </c>
    </row>
    <row r="1194" spans="1:7" hidden="1" x14ac:dyDescent="0.55000000000000004">
      <c r="A1194" t="s">
        <v>2820</v>
      </c>
      <c r="B1194" t="s">
        <v>2821</v>
      </c>
      <c r="C1194" s="4" t="s">
        <v>5349</v>
      </c>
      <c r="D1194" t="s">
        <v>132</v>
      </c>
      <c r="E1194" s="2">
        <v>44197</v>
      </c>
      <c r="F1194">
        <v>10</v>
      </c>
      <c r="G1194" s="2">
        <f t="shared" si="18"/>
        <v>47851</v>
      </c>
    </row>
    <row r="1195" spans="1:7" hidden="1" x14ac:dyDescent="0.55000000000000004">
      <c r="A1195" t="s">
        <v>2822</v>
      </c>
      <c r="B1195" t="s">
        <v>2823</v>
      </c>
      <c r="C1195" s="4" t="s">
        <v>5375</v>
      </c>
      <c r="D1195" t="s">
        <v>132</v>
      </c>
      <c r="E1195" s="2">
        <v>44197</v>
      </c>
      <c r="F1195">
        <v>10</v>
      </c>
      <c r="G1195" s="2">
        <f t="shared" si="18"/>
        <v>47851</v>
      </c>
    </row>
    <row r="1196" spans="1:7" hidden="1" x14ac:dyDescent="0.55000000000000004">
      <c r="A1196" t="s">
        <v>2824</v>
      </c>
      <c r="B1196" t="s">
        <v>2825</v>
      </c>
      <c r="C1196" s="4" t="s">
        <v>5413</v>
      </c>
      <c r="D1196" t="s">
        <v>132</v>
      </c>
      <c r="E1196" s="2">
        <v>44197</v>
      </c>
      <c r="F1196">
        <v>10</v>
      </c>
      <c r="G1196" s="2">
        <f t="shared" si="18"/>
        <v>47851</v>
      </c>
    </row>
    <row r="1197" spans="1:7" hidden="1" x14ac:dyDescent="0.55000000000000004">
      <c r="A1197" t="s">
        <v>2826</v>
      </c>
      <c r="B1197" t="s">
        <v>2827</v>
      </c>
      <c r="C1197" s="4" t="s">
        <v>5413</v>
      </c>
      <c r="D1197" t="s">
        <v>132</v>
      </c>
      <c r="E1197" s="2">
        <v>44197</v>
      </c>
      <c r="F1197">
        <v>10</v>
      </c>
      <c r="G1197" s="2">
        <f t="shared" si="18"/>
        <v>47851</v>
      </c>
    </row>
    <row r="1198" spans="1:7" hidden="1" x14ac:dyDescent="0.55000000000000004">
      <c r="A1198" t="s">
        <v>2828</v>
      </c>
      <c r="B1198" t="s">
        <v>2829</v>
      </c>
      <c r="C1198" s="4" t="s">
        <v>5413</v>
      </c>
      <c r="D1198" t="s">
        <v>132</v>
      </c>
      <c r="E1198" s="2">
        <v>44197</v>
      </c>
      <c r="F1198">
        <v>10</v>
      </c>
      <c r="G1198" s="2">
        <f t="shared" si="18"/>
        <v>47851</v>
      </c>
    </row>
    <row r="1199" spans="1:7" hidden="1" x14ac:dyDescent="0.55000000000000004">
      <c r="A1199" t="s">
        <v>2830</v>
      </c>
      <c r="B1199" t="s">
        <v>2831</v>
      </c>
      <c r="C1199" s="4" t="s">
        <v>5413</v>
      </c>
      <c r="D1199" t="s">
        <v>132</v>
      </c>
      <c r="E1199" s="2">
        <v>44197</v>
      </c>
      <c r="F1199">
        <v>10</v>
      </c>
      <c r="G1199" s="2">
        <f t="shared" si="18"/>
        <v>47851</v>
      </c>
    </row>
    <row r="1200" spans="1:7" hidden="1" x14ac:dyDescent="0.55000000000000004">
      <c r="A1200" t="s">
        <v>2832</v>
      </c>
      <c r="B1200" t="s">
        <v>2833</v>
      </c>
      <c r="C1200" s="4" t="s">
        <v>5413</v>
      </c>
      <c r="D1200" t="s">
        <v>132</v>
      </c>
      <c r="E1200" s="2">
        <v>44197</v>
      </c>
      <c r="F1200">
        <v>10</v>
      </c>
      <c r="G1200" s="2">
        <f t="shared" si="18"/>
        <v>47851</v>
      </c>
    </row>
    <row r="1201" spans="1:7" hidden="1" x14ac:dyDescent="0.55000000000000004">
      <c r="A1201" t="s">
        <v>2834</v>
      </c>
      <c r="B1201" t="s">
        <v>2835</v>
      </c>
      <c r="C1201" s="4" t="s">
        <v>5434</v>
      </c>
      <c r="D1201" t="s">
        <v>132</v>
      </c>
      <c r="E1201" s="2">
        <v>44197</v>
      </c>
      <c r="F1201">
        <v>10</v>
      </c>
      <c r="G1201" s="2">
        <f t="shared" si="18"/>
        <v>47851</v>
      </c>
    </row>
    <row r="1202" spans="1:7" hidden="1" x14ac:dyDescent="0.55000000000000004">
      <c r="A1202" t="s">
        <v>2836</v>
      </c>
      <c r="B1202" t="s">
        <v>2837</v>
      </c>
      <c r="C1202" s="4" t="s">
        <v>5439</v>
      </c>
      <c r="D1202" t="s">
        <v>132</v>
      </c>
      <c r="E1202" s="2">
        <v>44197</v>
      </c>
      <c r="F1202">
        <v>10</v>
      </c>
      <c r="G1202" s="2">
        <f t="shared" si="18"/>
        <v>47851</v>
      </c>
    </row>
    <row r="1203" spans="1:7" hidden="1" x14ac:dyDescent="0.55000000000000004">
      <c r="A1203" t="s">
        <v>2839</v>
      </c>
      <c r="B1203" t="s">
        <v>2840</v>
      </c>
      <c r="C1203" s="4" t="s">
        <v>5434</v>
      </c>
      <c r="D1203" t="s">
        <v>132</v>
      </c>
      <c r="E1203" s="2">
        <v>44197</v>
      </c>
      <c r="F1203">
        <v>10</v>
      </c>
      <c r="G1203" s="2">
        <f t="shared" si="18"/>
        <v>47851</v>
      </c>
    </row>
    <row r="1204" spans="1:7" hidden="1" x14ac:dyDescent="0.55000000000000004">
      <c r="A1204" t="s">
        <v>2841</v>
      </c>
      <c r="B1204" t="s">
        <v>2842</v>
      </c>
      <c r="C1204" s="4" t="s">
        <v>5439</v>
      </c>
      <c r="D1204" t="s">
        <v>132</v>
      </c>
      <c r="E1204" s="2">
        <v>44197</v>
      </c>
      <c r="F1204">
        <v>10</v>
      </c>
      <c r="G1204" s="2">
        <f t="shared" si="18"/>
        <v>47851</v>
      </c>
    </row>
    <row r="1205" spans="1:7" hidden="1" x14ac:dyDescent="0.55000000000000004">
      <c r="A1205" t="s">
        <v>2844</v>
      </c>
      <c r="B1205" t="s">
        <v>2845</v>
      </c>
      <c r="C1205" s="4" t="s">
        <v>5452</v>
      </c>
      <c r="D1205" t="s">
        <v>132</v>
      </c>
      <c r="E1205" s="2">
        <v>44197</v>
      </c>
      <c r="F1205">
        <v>10</v>
      </c>
      <c r="G1205" s="2">
        <f t="shared" si="18"/>
        <v>47851</v>
      </c>
    </row>
    <row r="1206" spans="1:7" hidden="1" x14ac:dyDescent="0.55000000000000004">
      <c r="A1206" t="s">
        <v>2846</v>
      </c>
      <c r="B1206" t="s">
        <v>2847</v>
      </c>
      <c r="C1206" s="4" t="s">
        <v>5457</v>
      </c>
      <c r="D1206" t="s">
        <v>132</v>
      </c>
      <c r="E1206" s="2">
        <v>44197</v>
      </c>
      <c r="F1206">
        <v>10</v>
      </c>
      <c r="G1206" s="2">
        <f t="shared" si="18"/>
        <v>47851</v>
      </c>
    </row>
    <row r="1207" spans="1:7" hidden="1" x14ac:dyDescent="0.55000000000000004">
      <c r="A1207" t="s">
        <v>2848</v>
      </c>
      <c r="B1207" t="s">
        <v>2849</v>
      </c>
      <c r="C1207" s="4" t="s">
        <v>5434</v>
      </c>
      <c r="D1207" t="s">
        <v>132</v>
      </c>
      <c r="E1207" s="2">
        <v>44197</v>
      </c>
      <c r="F1207">
        <v>10</v>
      </c>
      <c r="G1207" s="2">
        <f t="shared" si="18"/>
        <v>47851</v>
      </c>
    </row>
    <row r="1208" spans="1:7" hidden="1" x14ac:dyDescent="0.55000000000000004">
      <c r="A1208" t="s">
        <v>2850</v>
      </c>
      <c r="B1208" t="s">
        <v>2851</v>
      </c>
      <c r="C1208" s="4" t="s">
        <v>5439</v>
      </c>
      <c r="D1208" t="s">
        <v>132</v>
      </c>
      <c r="E1208" s="2">
        <v>44197</v>
      </c>
      <c r="F1208">
        <v>10</v>
      </c>
      <c r="G1208" s="2">
        <f t="shared" si="18"/>
        <v>47851</v>
      </c>
    </row>
    <row r="1209" spans="1:7" hidden="1" x14ac:dyDescent="0.55000000000000004">
      <c r="A1209" t="s">
        <v>2852</v>
      </c>
      <c r="B1209" t="s">
        <v>2853</v>
      </c>
      <c r="C1209" s="4" t="s">
        <v>5470</v>
      </c>
      <c r="D1209" t="s">
        <v>132</v>
      </c>
      <c r="E1209" s="2">
        <v>44197</v>
      </c>
      <c r="F1209">
        <v>10</v>
      </c>
      <c r="G1209" s="2">
        <f t="shared" si="18"/>
        <v>47851</v>
      </c>
    </row>
    <row r="1210" spans="1:7" hidden="1" x14ac:dyDescent="0.55000000000000004">
      <c r="A1210" t="s">
        <v>2854</v>
      </c>
      <c r="B1210" t="s">
        <v>2855</v>
      </c>
      <c r="C1210" s="4" t="s">
        <v>5475</v>
      </c>
      <c r="D1210" t="s">
        <v>132</v>
      </c>
      <c r="E1210" s="2">
        <v>44197</v>
      </c>
      <c r="F1210">
        <v>10</v>
      </c>
      <c r="G1210" s="2">
        <f t="shared" si="18"/>
        <v>47851</v>
      </c>
    </row>
    <row r="1211" spans="1:7" hidden="1" x14ac:dyDescent="0.55000000000000004">
      <c r="A1211" t="s">
        <v>2856</v>
      </c>
      <c r="B1211" t="s">
        <v>2857</v>
      </c>
      <c r="C1211" s="4" t="s">
        <v>5470</v>
      </c>
      <c r="D1211" t="s">
        <v>132</v>
      </c>
      <c r="E1211" s="2">
        <v>44197</v>
      </c>
      <c r="F1211">
        <v>10</v>
      </c>
      <c r="G1211" s="2">
        <f t="shared" si="18"/>
        <v>47851</v>
      </c>
    </row>
    <row r="1212" spans="1:7" hidden="1" x14ac:dyDescent="0.55000000000000004">
      <c r="A1212" t="s">
        <v>2858</v>
      </c>
      <c r="B1212" t="s">
        <v>2859</v>
      </c>
      <c r="C1212" s="4" t="s">
        <v>5484</v>
      </c>
      <c r="D1212" t="s">
        <v>132</v>
      </c>
      <c r="E1212" s="2">
        <v>44197</v>
      </c>
      <c r="F1212">
        <v>10</v>
      </c>
      <c r="G1212" s="2">
        <f t="shared" si="18"/>
        <v>47851</v>
      </c>
    </row>
    <row r="1213" spans="1:7" hidden="1" x14ac:dyDescent="0.55000000000000004">
      <c r="A1213" t="s">
        <v>2860</v>
      </c>
      <c r="B1213" t="s">
        <v>2861</v>
      </c>
      <c r="C1213" s="4" t="s">
        <v>5470</v>
      </c>
      <c r="D1213" t="s">
        <v>132</v>
      </c>
      <c r="E1213" s="2">
        <v>44197</v>
      </c>
      <c r="F1213">
        <v>10</v>
      </c>
      <c r="G1213" s="2">
        <f t="shared" si="18"/>
        <v>47851</v>
      </c>
    </row>
    <row r="1214" spans="1:7" hidden="1" x14ac:dyDescent="0.55000000000000004">
      <c r="A1214" t="s">
        <v>2862</v>
      </c>
      <c r="B1214" t="s">
        <v>2863</v>
      </c>
      <c r="C1214" s="4" t="s">
        <v>5475</v>
      </c>
      <c r="D1214" t="s">
        <v>132</v>
      </c>
      <c r="E1214" s="2">
        <v>44197</v>
      </c>
      <c r="F1214">
        <v>10</v>
      </c>
      <c r="G1214" s="2">
        <f t="shared" si="18"/>
        <v>47851</v>
      </c>
    </row>
    <row r="1215" spans="1:7" hidden="1" x14ac:dyDescent="0.55000000000000004">
      <c r="A1215" t="s">
        <v>2864</v>
      </c>
      <c r="B1215" t="s">
        <v>2865</v>
      </c>
      <c r="C1215" s="4" t="s">
        <v>5497</v>
      </c>
      <c r="D1215" t="s">
        <v>132</v>
      </c>
      <c r="E1215" s="2">
        <v>44197</v>
      </c>
      <c r="F1215">
        <v>10</v>
      </c>
      <c r="G1215" s="2">
        <f t="shared" si="18"/>
        <v>47851</v>
      </c>
    </row>
    <row r="1216" spans="1:7" hidden="1" x14ac:dyDescent="0.55000000000000004">
      <c r="A1216" t="s">
        <v>2866</v>
      </c>
      <c r="B1216" t="s">
        <v>2867</v>
      </c>
      <c r="C1216" s="4" t="s">
        <v>5502</v>
      </c>
      <c r="D1216" t="s">
        <v>132</v>
      </c>
      <c r="E1216" s="2">
        <v>44197</v>
      </c>
      <c r="F1216">
        <v>10</v>
      </c>
      <c r="G1216" s="2">
        <f t="shared" si="18"/>
        <v>47851</v>
      </c>
    </row>
    <row r="1217" spans="1:7" hidden="1" x14ac:dyDescent="0.55000000000000004">
      <c r="A1217" t="s">
        <v>2868</v>
      </c>
      <c r="B1217" t="s">
        <v>2869</v>
      </c>
      <c r="C1217" s="4" t="s">
        <v>5507</v>
      </c>
      <c r="D1217" t="s">
        <v>132</v>
      </c>
      <c r="E1217" s="2">
        <v>44197</v>
      </c>
      <c r="F1217">
        <v>10</v>
      </c>
      <c r="G1217" s="2">
        <f t="shared" si="18"/>
        <v>47851</v>
      </c>
    </row>
    <row r="1218" spans="1:7" hidden="1" x14ac:dyDescent="0.55000000000000004">
      <c r="A1218" t="s">
        <v>2870</v>
      </c>
      <c r="B1218" t="s">
        <v>2871</v>
      </c>
      <c r="C1218" s="4" t="s">
        <v>5512</v>
      </c>
      <c r="D1218" t="s">
        <v>132</v>
      </c>
      <c r="E1218" s="2">
        <v>44197</v>
      </c>
      <c r="F1218">
        <v>10</v>
      </c>
      <c r="G1218" s="2">
        <f t="shared" si="18"/>
        <v>47851</v>
      </c>
    </row>
    <row r="1219" spans="1:7" hidden="1" x14ac:dyDescent="0.55000000000000004">
      <c r="A1219" t="s">
        <v>2872</v>
      </c>
      <c r="B1219" t="s">
        <v>2873</v>
      </c>
      <c r="C1219" s="4" t="s">
        <v>5507</v>
      </c>
      <c r="D1219" t="s">
        <v>132</v>
      </c>
      <c r="E1219" s="2">
        <v>44197</v>
      </c>
      <c r="F1219">
        <v>10</v>
      </c>
      <c r="G1219" s="2">
        <f t="shared" ref="G1219:G1282" si="19">E1219+DATE(F1219,1,1)</f>
        <v>47851</v>
      </c>
    </row>
    <row r="1220" spans="1:7" hidden="1" x14ac:dyDescent="0.55000000000000004">
      <c r="A1220" t="s">
        <v>2874</v>
      </c>
      <c r="B1220" t="s">
        <v>2875</v>
      </c>
      <c r="C1220" s="4" t="s">
        <v>5512</v>
      </c>
      <c r="D1220" t="s">
        <v>132</v>
      </c>
      <c r="E1220" s="2">
        <v>44197</v>
      </c>
      <c r="F1220">
        <v>10</v>
      </c>
      <c r="G1220" s="2">
        <f t="shared" si="19"/>
        <v>47851</v>
      </c>
    </row>
    <row r="1221" spans="1:7" hidden="1" x14ac:dyDescent="0.55000000000000004">
      <c r="A1221" t="s">
        <v>2876</v>
      </c>
      <c r="B1221" t="s">
        <v>2877</v>
      </c>
      <c r="C1221" s="4" t="s">
        <v>5525</v>
      </c>
      <c r="D1221" t="s">
        <v>132</v>
      </c>
      <c r="E1221" s="2">
        <v>44197</v>
      </c>
      <c r="F1221">
        <v>10</v>
      </c>
      <c r="G1221" s="2">
        <f t="shared" si="19"/>
        <v>47851</v>
      </c>
    </row>
    <row r="1222" spans="1:7" hidden="1" x14ac:dyDescent="0.55000000000000004">
      <c r="A1222" t="s">
        <v>2878</v>
      </c>
      <c r="B1222" t="s">
        <v>2879</v>
      </c>
      <c r="C1222" s="4" t="s">
        <v>5530</v>
      </c>
      <c r="D1222" t="s">
        <v>132</v>
      </c>
      <c r="E1222" s="2">
        <v>44197</v>
      </c>
      <c r="F1222">
        <v>10</v>
      </c>
      <c r="G1222" s="2">
        <f t="shared" si="19"/>
        <v>47851</v>
      </c>
    </row>
    <row r="1223" spans="1:7" hidden="1" x14ac:dyDescent="0.55000000000000004">
      <c r="A1223" t="s">
        <v>2880</v>
      </c>
      <c r="B1223" t="s">
        <v>2881</v>
      </c>
      <c r="C1223" s="4" t="s">
        <v>5535</v>
      </c>
      <c r="D1223" t="s">
        <v>132</v>
      </c>
      <c r="E1223" s="2">
        <v>44197</v>
      </c>
      <c r="F1223">
        <v>10</v>
      </c>
      <c r="G1223" s="2">
        <f t="shared" si="19"/>
        <v>47851</v>
      </c>
    </row>
    <row r="1224" spans="1:7" hidden="1" x14ac:dyDescent="0.55000000000000004">
      <c r="A1224" t="s">
        <v>2882</v>
      </c>
      <c r="B1224" t="s">
        <v>2883</v>
      </c>
      <c r="C1224" s="4" t="s">
        <v>5540</v>
      </c>
      <c r="D1224" t="s">
        <v>132</v>
      </c>
      <c r="E1224" s="2">
        <v>44197</v>
      </c>
      <c r="F1224">
        <v>10</v>
      </c>
      <c r="G1224" s="2">
        <f t="shared" si="19"/>
        <v>47851</v>
      </c>
    </row>
    <row r="1225" spans="1:7" hidden="1" x14ac:dyDescent="0.55000000000000004">
      <c r="A1225" t="s">
        <v>2885</v>
      </c>
      <c r="B1225" t="s">
        <v>2886</v>
      </c>
      <c r="C1225" s="4" t="s">
        <v>5545</v>
      </c>
      <c r="D1225" t="s">
        <v>132</v>
      </c>
      <c r="E1225" s="2">
        <v>44197</v>
      </c>
      <c r="F1225">
        <v>10</v>
      </c>
      <c r="G1225" s="2">
        <f t="shared" si="19"/>
        <v>47851</v>
      </c>
    </row>
    <row r="1226" spans="1:7" hidden="1" x14ac:dyDescent="0.55000000000000004">
      <c r="A1226" t="s">
        <v>2887</v>
      </c>
      <c r="B1226" t="s">
        <v>2888</v>
      </c>
      <c r="C1226" s="4" t="s">
        <v>5550</v>
      </c>
      <c r="D1226" t="s">
        <v>132</v>
      </c>
      <c r="E1226" s="2">
        <v>44197</v>
      </c>
      <c r="F1226">
        <v>10</v>
      </c>
      <c r="G1226" s="2">
        <f t="shared" si="19"/>
        <v>47851</v>
      </c>
    </row>
    <row r="1227" spans="1:7" hidden="1" x14ac:dyDescent="0.55000000000000004">
      <c r="A1227" t="s">
        <v>2890</v>
      </c>
      <c r="B1227" t="s">
        <v>2891</v>
      </c>
      <c r="C1227" s="4" t="s">
        <v>5555</v>
      </c>
      <c r="D1227" t="s">
        <v>132</v>
      </c>
      <c r="E1227" s="2">
        <v>44197</v>
      </c>
      <c r="F1227">
        <v>10</v>
      </c>
      <c r="G1227" s="2">
        <f t="shared" si="19"/>
        <v>47851</v>
      </c>
    </row>
    <row r="1228" spans="1:7" hidden="1" x14ac:dyDescent="0.55000000000000004">
      <c r="A1228" t="s">
        <v>2892</v>
      </c>
      <c r="B1228" t="s">
        <v>2893</v>
      </c>
      <c r="C1228" s="4" t="s">
        <v>5545</v>
      </c>
      <c r="D1228" t="s">
        <v>132</v>
      </c>
      <c r="E1228" s="2">
        <v>44197</v>
      </c>
      <c r="F1228">
        <v>10</v>
      </c>
      <c r="G1228" s="2">
        <f t="shared" si="19"/>
        <v>47851</v>
      </c>
    </row>
    <row r="1229" spans="1:7" hidden="1" x14ac:dyDescent="0.55000000000000004">
      <c r="A1229" t="s">
        <v>2895</v>
      </c>
      <c r="B1229" t="s">
        <v>2896</v>
      </c>
      <c r="C1229" s="4" t="s">
        <v>5550</v>
      </c>
      <c r="D1229" t="s">
        <v>132</v>
      </c>
      <c r="E1229" s="2">
        <v>44197</v>
      </c>
      <c r="F1229">
        <v>10</v>
      </c>
      <c r="G1229" s="2">
        <f t="shared" si="19"/>
        <v>47851</v>
      </c>
    </row>
    <row r="1230" spans="1:7" hidden="1" x14ac:dyDescent="0.55000000000000004">
      <c r="A1230" t="s">
        <v>2897</v>
      </c>
      <c r="B1230" t="s">
        <v>2898</v>
      </c>
      <c r="C1230" s="4" t="s">
        <v>5568</v>
      </c>
      <c r="D1230" t="s">
        <v>132</v>
      </c>
      <c r="E1230" s="2">
        <v>44197</v>
      </c>
      <c r="F1230">
        <v>10</v>
      </c>
      <c r="G1230" s="2">
        <f t="shared" si="19"/>
        <v>47851</v>
      </c>
    </row>
    <row r="1231" spans="1:7" hidden="1" x14ac:dyDescent="0.55000000000000004">
      <c r="A1231" t="s">
        <v>2899</v>
      </c>
      <c r="B1231" t="s">
        <v>2900</v>
      </c>
      <c r="C1231" s="4" t="s">
        <v>5550</v>
      </c>
      <c r="D1231" t="s">
        <v>132</v>
      </c>
      <c r="E1231" s="2">
        <v>44197</v>
      </c>
      <c r="F1231">
        <v>10</v>
      </c>
      <c r="G1231" s="2">
        <f t="shared" si="19"/>
        <v>47851</v>
      </c>
    </row>
    <row r="1232" spans="1:7" hidden="1" x14ac:dyDescent="0.55000000000000004">
      <c r="A1232" t="s">
        <v>2901</v>
      </c>
      <c r="B1232" t="s">
        <v>2902</v>
      </c>
      <c r="C1232" s="4" t="s">
        <v>5568</v>
      </c>
      <c r="D1232" t="s">
        <v>132</v>
      </c>
      <c r="E1232" s="2">
        <v>44197</v>
      </c>
      <c r="F1232">
        <v>10</v>
      </c>
      <c r="G1232" s="2">
        <f t="shared" si="19"/>
        <v>47851</v>
      </c>
    </row>
    <row r="1233" spans="1:7" hidden="1" x14ac:dyDescent="0.55000000000000004">
      <c r="A1233" t="s">
        <v>2904</v>
      </c>
      <c r="B1233" t="s">
        <v>2905</v>
      </c>
      <c r="C1233" s="4" t="s">
        <v>5545</v>
      </c>
      <c r="D1233" t="s">
        <v>132</v>
      </c>
      <c r="E1233" s="2">
        <v>44197</v>
      </c>
      <c r="F1233">
        <v>10</v>
      </c>
      <c r="G1233" s="2">
        <f t="shared" si="19"/>
        <v>47851</v>
      </c>
    </row>
    <row r="1234" spans="1:7" hidden="1" x14ac:dyDescent="0.55000000000000004">
      <c r="A1234" t="s">
        <v>2906</v>
      </c>
      <c r="B1234" t="s">
        <v>2907</v>
      </c>
      <c r="C1234" s="4" t="s">
        <v>5550</v>
      </c>
      <c r="D1234" t="s">
        <v>132</v>
      </c>
      <c r="E1234" s="2">
        <v>44197</v>
      </c>
      <c r="F1234">
        <v>10</v>
      </c>
      <c r="G1234" s="2">
        <f t="shared" si="19"/>
        <v>47851</v>
      </c>
    </row>
    <row r="1235" spans="1:7" hidden="1" x14ac:dyDescent="0.55000000000000004">
      <c r="A1235" t="s">
        <v>2908</v>
      </c>
      <c r="B1235" t="s">
        <v>2909</v>
      </c>
      <c r="C1235" s="4" t="s">
        <v>5568</v>
      </c>
      <c r="D1235" t="s">
        <v>132</v>
      </c>
      <c r="E1235" s="2">
        <v>44197</v>
      </c>
      <c r="F1235">
        <v>10</v>
      </c>
      <c r="G1235" s="2">
        <f t="shared" si="19"/>
        <v>47851</v>
      </c>
    </row>
    <row r="1236" spans="1:7" hidden="1" x14ac:dyDescent="0.55000000000000004">
      <c r="A1236" t="s">
        <v>2910</v>
      </c>
      <c r="B1236" t="s">
        <v>2911</v>
      </c>
      <c r="C1236" s="4" t="s">
        <v>5593</v>
      </c>
      <c r="D1236" t="s">
        <v>132</v>
      </c>
      <c r="E1236" s="2">
        <v>44197</v>
      </c>
      <c r="F1236">
        <v>10</v>
      </c>
      <c r="G1236" s="2">
        <f t="shared" si="19"/>
        <v>47851</v>
      </c>
    </row>
    <row r="1237" spans="1:7" hidden="1" x14ac:dyDescent="0.55000000000000004">
      <c r="A1237" t="s">
        <v>2912</v>
      </c>
      <c r="B1237" t="s">
        <v>2913</v>
      </c>
      <c r="C1237" s="4" t="s">
        <v>5598</v>
      </c>
      <c r="D1237" t="s">
        <v>132</v>
      </c>
      <c r="E1237" s="2">
        <v>44197</v>
      </c>
      <c r="F1237">
        <v>10</v>
      </c>
      <c r="G1237" s="2">
        <f t="shared" si="19"/>
        <v>47851</v>
      </c>
    </row>
    <row r="1238" spans="1:7" hidden="1" x14ac:dyDescent="0.55000000000000004">
      <c r="A1238" t="s">
        <v>2914</v>
      </c>
      <c r="B1238" t="s">
        <v>2915</v>
      </c>
      <c r="C1238" s="4" t="s">
        <v>5593</v>
      </c>
      <c r="D1238" t="s">
        <v>132</v>
      </c>
      <c r="E1238" s="2">
        <v>44197</v>
      </c>
      <c r="F1238">
        <v>10</v>
      </c>
      <c r="G1238" s="2">
        <f t="shared" si="19"/>
        <v>47851</v>
      </c>
    </row>
    <row r="1239" spans="1:7" hidden="1" x14ac:dyDescent="0.55000000000000004">
      <c r="A1239" t="s">
        <v>2916</v>
      </c>
      <c r="B1239" t="s">
        <v>2917</v>
      </c>
      <c r="C1239" s="4" t="s">
        <v>5598</v>
      </c>
      <c r="D1239" t="s">
        <v>132</v>
      </c>
      <c r="E1239" s="2">
        <v>44197</v>
      </c>
      <c r="F1239">
        <v>10</v>
      </c>
      <c r="G1239" s="2">
        <f t="shared" si="19"/>
        <v>47851</v>
      </c>
    </row>
    <row r="1240" spans="1:7" hidden="1" x14ac:dyDescent="0.55000000000000004">
      <c r="A1240" t="s">
        <v>2918</v>
      </c>
      <c r="B1240" t="s">
        <v>2919</v>
      </c>
      <c r="C1240" s="4" t="s">
        <v>5593</v>
      </c>
      <c r="D1240" t="s">
        <v>132</v>
      </c>
      <c r="E1240" s="2">
        <v>44197</v>
      </c>
      <c r="F1240">
        <v>10</v>
      </c>
      <c r="G1240" s="2">
        <f t="shared" si="19"/>
        <v>47851</v>
      </c>
    </row>
    <row r="1241" spans="1:7" hidden="1" x14ac:dyDescent="0.55000000000000004">
      <c r="A1241" t="s">
        <v>2921</v>
      </c>
      <c r="B1241" t="s">
        <v>2922</v>
      </c>
      <c r="C1241" s="4" t="s">
        <v>5598</v>
      </c>
      <c r="D1241" t="s">
        <v>132</v>
      </c>
      <c r="E1241" s="2">
        <v>44197</v>
      </c>
      <c r="F1241">
        <v>10</v>
      </c>
      <c r="G1241" s="2">
        <f t="shared" si="19"/>
        <v>47851</v>
      </c>
    </row>
    <row r="1242" spans="1:7" hidden="1" x14ac:dyDescent="0.55000000000000004">
      <c r="A1242" t="s">
        <v>2923</v>
      </c>
      <c r="B1242" t="s">
        <v>2924</v>
      </c>
      <c r="C1242" s="4" t="s">
        <v>5611</v>
      </c>
      <c r="D1242" t="s">
        <v>132</v>
      </c>
      <c r="E1242" s="2">
        <v>44197</v>
      </c>
      <c r="F1242">
        <v>10</v>
      </c>
      <c r="G1242" s="2">
        <f t="shared" si="19"/>
        <v>47851</v>
      </c>
    </row>
    <row r="1243" spans="1:7" hidden="1" x14ac:dyDescent="0.55000000000000004">
      <c r="A1243" t="s">
        <v>2925</v>
      </c>
      <c r="B1243" t="s">
        <v>2926</v>
      </c>
      <c r="C1243" s="4" t="s">
        <v>5593</v>
      </c>
      <c r="D1243" t="s">
        <v>132</v>
      </c>
      <c r="E1243" s="2">
        <v>44197</v>
      </c>
      <c r="F1243">
        <v>10</v>
      </c>
      <c r="G1243" s="2">
        <f t="shared" si="19"/>
        <v>47851</v>
      </c>
    </row>
    <row r="1244" spans="1:7" hidden="1" x14ac:dyDescent="0.55000000000000004">
      <c r="A1244" t="s">
        <v>2927</v>
      </c>
      <c r="B1244" t="s">
        <v>2928</v>
      </c>
      <c r="C1244" s="4" t="s">
        <v>5598</v>
      </c>
      <c r="D1244" t="s">
        <v>132</v>
      </c>
      <c r="E1244" s="2">
        <v>44197</v>
      </c>
      <c r="F1244">
        <v>10</v>
      </c>
      <c r="G1244" s="2">
        <f t="shared" si="19"/>
        <v>47851</v>
      </c>
    </row>
    <row r="1245" spans="1:7" hidden="1" x14ac:dyDescent="0.55000000000000004">
      <c r="A1245" t="s">
        <v>2929</v>
      </c>
      <c r="B1245" t="s">
        <v>2930</v>
      </c>
      <c r="C1245" s="4" t="s">
        <v>5612</v>
      </c>
      <c r="D1245" t="s">
        <v>132</v>
      </c>
      <c r="E1245" s="2">
        <v>44197</v>
      </c>
      <c r="F1245">
        <v>10</v>
      </c>
      <c r="G1245" s="2">
        <f t="shared" si="19"/>
        <v>47851</v>
      </c>
    </row>
    <row r="1246" spans="1:7" hidden="1" x14ac:dyDescent="0.55000000000000004">
      <c r="A1246" t="s">
        <v>2931</v>
      </c>
      <c r="B1246" t="s">
        <v>2932</v>
      </c>
      <c r="C1246" s="4" t="s">
        <v>5613</v>
      </c>
      <c r="D1246" t="s">
        <v>132</v>
      </c>
      <c r="E1246" s="2">
        <v>44197</v>
      </c>
      <c r="F1246">
        <v>10</v>
      </c>
      <c r="G1246" s="2">
        <f t="shared" si="19"/>
        <v>47851</v>
      </c>
    </row>
    <row r="1247" spans="1:7" hidden="1" x14ac:dyDescent="0.55000000000000004">
      <c r="A1247" t="s">
        <v>2934</v>
      </c>
      <c r="B1247" t="s">
        <v>2935</v>
      </c>
      <c r="C1247" s="4" t="s">
        <v>5612</v>
      </c>
      <c r="D1247" t="s">
        <v>132</v>
      </c>
      <c r="E1247" s="2">
        <v>44197</v>
      </c>
      <c r="F1247">
        <v>10</v>
      </c>
      <c r="G1247" s="2">
        <f t="shared" si="19"/>
        <v>47851</v>
      </c>
    </row>
    <row r="1248" spans="1:7" hidden="1" x14ac:dyDescent="0.55000000000000004">
      <c r="A1248" t="s">
        <v>2936</v>
      </c>
      <c r="B1248" t="s">
        <v>2937</v>
      </c>
      <c r="C1248" s="4" t="s">
        <v>5614</v>
      </c>
      <c r="D1248" t="s">
        <v>132</v>
      </c>
      <c r="E1248" s="2">
        <v>44197</v>
      </c>
      <c r="F1248">
        <v>10</v>
      </c>
      <c r="G1248" s="2">
        <f t="shared" si="19"/>
        <v>47851</v>
      </c>
    </row>
    <row r="1249" spans="1:7" hidden="1" x14ac:dyDescent="0.55000000000000004">
      <c r="A1249" t="s">
        <v>2939</v>
      </c>
      <c r="B1249" t="s">
        <v>2940</v>
      </c>
      <c r="C1249" s="4" t="s">
        <v>5615</v>
      </c>
      <c r="D1249" t="s">
        <v>132</v>
      </c>
      <c r="E1249" s="2">
        <v>44197</v>
      </c>
      <c r="F1249">
        <v>10</v>
      </c>
      <c r="G1249" s="2">
        <f t="shared" si="19"/>
        <v>47851</v>
      </c>
    </row>
    <row r="1250" spans="1:7" hidden="1" x14ac:dyDescent="0.55000000000000004">
      <c r="A1250" t="s">
        <v>2941</v>
      </c>
      <c r="B1250" t="s">
        <v>2942</v>
      </c>
      <c r="C1250" s="4" t="s">
        <v>5612</v>
      </c>
      <c r="D1250" t="s">
        <v>132</v>
      </c>
      <c r="E1250" s="2">
        <v>44197</v>
      </c>
      <c r="F1250">
        <v>10</v>
      </c>
      <c r="G1250" s="2">
        <f t="shared" si="19"/>
        <v>47851</v>
      </c>
    </row>
    <row r="1251" spans="1:7" hidden="1" x14ac:dyDescent="0.55000000000000004">
      <c r="A1251" t="s">
        <v>2944</v>
      </c>
      <c r="B1251" t="s">
        <v>2945</v>
      </c>
      <c r="C1251" s="4" t="s">
        <v>5613</v>
      </c>
      <c r="D1251" t="s">
        <v>132</v>
      </c>
      <c r="E1251" s="2">
        <v>44197</v>
      </c>
      <c r="F1251">
        <v>10</v>
      </c>
      <c r="G1251" s="2">
        <f t="shared" si="19"/>
        <v>47851</v>
      </c>
    </row>
    <row r="1252" spans="1:7" hidden="1" x14ac:dyDescent="0.55000000000000004">
      <c r="A1252" t="s">
        <v>2946</v>
      </c>
      <c r="B1252" t="s">
        <v>2947</v>
      </c>
      <c r="C1252" s="4" t="s">
        <v>5616</v>
      </c>
      <c r="D1252" t="s">
        <v>132</v>
      </c>
      <c r="E1252" s="2">
        <v>44197</v>
      </c>
      <c r="F1252">
        <v>10</v>
      </c>
      <c r="G1252" s="2">
        <f t="shared" si="19"/>
        <v>47851</v>
      </c>
    </row>
    <row r="1253" spans="1:7" hidden="1" x14ac:dyDescent="0.55000000000000004">
      <c r="A1253" t="s">
        <v>2948</v>
      </c>
      <c r="B1253" t="s">
        <v>2949</v>
      </c>
      <c r="C1253" s="4" t="s">
        <v>5617</v>
      </c>
      <c r="D1253" t="s">
        <v>132</v>
      </c>
      <c r="E1253" s="2">
        <v>44197</v>
      </c>
      <c r="F1253">
        <v>10</v>
      </c>
      <c r="G1253" s="2">
        <f t="shared" si="19"/>
        <v>47851</v>
      </c>
    </row>
    <row r="1254" spans="1:7" hidden="1" x14ac:dyDescent="0.55000000000000004">
      <c r="A1254" t="s">
        <v>2950</v>
      </c>
      <c r="B1254" t="s">
        <v>2951</v>
      </c>
      <c r="C1254" s="4" t="s">
        <v>5617</v>
      </c>
      <c r="D1254" t="s">
        <v>132</v>
      </c>
      <c r="E1254" s="2">
        <v>44197</v>
      </c>
      <c r="F1254">
        <v>10</v>
      </c>
      <c r="G1254" s="2">
        <f t="shared" si="19"/>
        <v>47851</v>
      </c>
    </row>
    <row r="1255" spans="1:7" hidden="1" x14ac:dyDescent="0.55000000000000004">
      <c r="A1255" t="s">
        <v>2953</v>
      </c>
      <c r="B1255" t="s">
        <v>2954</v>
      </c>
      <c r="C1255" s="4" t="s">
        <v>5618</v>
      </c>
      <c r="D1255" t="s">
        <v>132</v>
      </c>
      <c r="E1255" s="2">
        <v>44197</v>
      </c>
      <c r="F1255">
        <v>10</v>
      </c>
      <c r="G1255" s="2">
        <f t="shared" si="19"/>
        <v>47851</v>
      </c>
    </row>
    <row r="1256" spans="1:7" hidden="1" x14ac:dyDescent="0.55000000000000004">
      <c r="A1256" t="s">
        <v>2955</v>
      </c>
      <c r="B1256" t="s">
        <v>2956</v>
      </c>
      <c r="C1256" s="4" t="s">
        <v>5525</v>
      </c>
      <c r="D1256" t="s">
        <v>132</v>
      </c>
      <c r="E1256" s="2">
        <v>44197</v>
      </c>
      <c r="F1256">
        <v>10</v>
      </c>
      <c r="G1256" s="2">
        <f t="shared" si="19"/>
        <v>47851</v>
      </c>
    </row>
    <row r="1257" spans="1:7" hidden="1" x14ac:dyDescent="0.55000000000000004">
      <c r="A1257" t="s">
        <v>2957</v>
      </c>
      <c r="B1257" t="s">
        <v>2958</v>
      </c>
      <c r="C1257" s="4" t="s">
        <v>5619</v>
      </c>
      <c r="D1257" t="s">
        <v>132</v>
      </c>
      <c r="E1257" s="2">
        <v>44197</v>
      </c>
      <c r="F1257">
        <v>10</v>
      </c>
      <c r="G1257" s="2">
        <f t="shared" si="19"/>
        <v>47851</v>
      </c>
    </row>
    <row r="1258" spans="1:7" hidden="1" x14ac:dyDescent="0.55000000000000004">
      <c r="A1258" t="s">
        <v>2959</v>
      </c>
      <c r="B1258" t="s">
        <v>2960</v>
      </c>
      <c r="C1258" s="4" t="s">
        <v>5620</v>
      </c>
      <c r="D1258" t="s">
        <v>132</v>
      </c>
      <c r="E1258" s="2">
        <v>44197</v>
      </c>
      <c r="F1258">
        <v>10</v>
      </c>
      <c r="G1258" s="2">
        <f t="shared" si="19"/>
        <v>47851</v>
      </c>
    </row>
    <row r="1259" spans="1:7" hidden="1" x14ac:dyDescent="0.55000000000000004">
      <c r="A1259" t="s">
        <v>2961</v>
      </c>
      <c r="B1259" t="s">
        <v>2962</v>
      </c>
      <c r="C1259" s="4" t="s">
        <v>5621</v>
      </c>
      <c r="D1259" t="s">
        <v>132</v>
      </c>
      <c r="E1259" s="2">
        <v>44197</v>
      </c>
      <c r="F1259">
        <v>10</v>
      </c>
      <c r="G1259" s="2">
        <f t="shared" si="19"/>
        <v>47851</v>
      </c>
    </row>
    <row r="1260" spans="1:7" hidden="1" x14ac:dyDescent="0.55000000000000004">
      <c r="A1260" t="s">
        <v>2963</v>
      </c>
      <c r="B1260" t="s">
        <v>2964</v>
      </c>
      <c r="C1260" s="4" t="s">
        <v>5620</v>
      </c>
      <c r="D1260" t="s">
        <v>132</v>
      </c>
      <c r="E1260" s="2">
        <v>44197</v>
      </c>
      <c r="F1260">
        <v>10</v>
      </c>
      <c r="G1260" s="2">
        <f t="shared" si="19"/>
        <v>47851</v>
      </c>
    </row>
    <row r="1261" spans="1:7" hidden="1" x14ac:dyDescent="0.55000000000000004">
      <c r="A1261" t="s">
        <v>2966</v>
      </c>
      <c r="B1261" t="s">
        <v>2967</v>
      </c>
      <c r="C1261" s="4" t="s">
        <v>5621</v>
      </c>
      <c r="D1261" t="s">
        <v>132</v>
      </c>
      <c r="E1261" s="2">
        <v>44197</v>
      </c>
      <c r="F1261">
        <v>10</v>
      </c>
      <c r="G1261" s="2">
        <f t="shared" si="19"/>
        <v>47851</v>
      </c>
    </row>
    <row r="1262" spans="1:7" hidden="1" x14ac:dyDescent="0.55000000000000004">
      <c r="A1262" t="s">
        <v>2968</v>
      </c>
      <c r="B1262" t="s">
        <v>2969</v>
      </c>
      <c r="C1262" s="4" t="s">
        <v>5622</v>
      </c>
      <c r="D1262" t="s">
        <v>132</v>
      </c>
      <c r="E1262" s="2">
        <v>44197</v>
      </c>
      <c r="F1262">
        <v>10</v>
      </c>
      <c r="G1262" s="2">
        <f t="shared" si="19"/>
        <v>47851</v>
      </c>
    </row>
    <row r="1263" spans="1:7" hidden="1" x14ac:dyDescent="0.55000000000000004">
      <c r="A1263" t="s">
        <v>2970</v>
      </c>
      <c r="B1263" t="s">
        <v>2971</v>
      </c>
      <c r="C1263" s="4" t="s">
        <v>5620</v>
      </c>
      <c r="D1263" t="s">
        <v>132</v>
      </c>
      <c r="E1263" s="2">
        <v>44197</v>
      </c>
      <c r="F1263">
        <v>10</v>
      </c>
      <c r="G1263" s="2">
        <f t="shared" si="19"/>
        <v>47851</v>
      </c>
    </row>
    <row r="1264" spans="1:7" hidden="1" x14ac:dyDescent="0.55000000000000004">
      <c r="A1264" t="s">
        <v>2972</v>
      </c>
      <c r="B1264" t="s">
        <v>2973</v>
      </c>
      <c r="C1264" s="4" t="s">
        <v>5621</v>
      </c>
      <c r="D1264" t="s">
        <v>132</v>
      </c>
      <c r="E1264" s="2">
        <v>44197</v>
      </c>
      <c r="F1264">
        <v>10</v>
      </c>
      <c r="G1264" s="2">
        <f t="shared" si="19"/>
        <v>47851</v>
      </c>
    </row>
    <row r="1265" spans="1:7" hidden="1" x14ac:dyDescent="0.55000000000000004">
      <c r="A1265" t="s">
        <v>2975</v>
      </c>
      <c r="B1265" t="s">
        <v>2976</v>
      </c>
      <c r="C1265" s="4" t="s">
        <v>5623</v>
      </c>
      <c r="D1265" t="s">
        <v>132</v>
      </c>
      <c r="E1265" s="2">
        <v>44197</v>
      </c>
      <c r="F1265">
        <v>10</v>
      </c>
      <c r="G1265" s="2">
        <f t="shared" si="19"/>
        <v>47851</v>
      </c>
    </row>
    <row r="1266" spans="1:7" hidden="1" x14ac:dyDescent="0.55000000000000004">
      <c r="A1266" t="s">
        <v>2977</v>
      </c>
      <c r="B1266" t="s">
        <v>2978</v>
      </c>
      <c r="C1266" s="4" t="s">
        <v>5623</v>
      </c>
      <c r="D1266" t="s">
        <v>132</v>
      </c>
      <c r="E1266" s="2">
        <v>44197</v>
      </c>
      <c r="F1266">
        <v>10</v>
      </c>
      <c r="G1266" s="2">
        <f t="shared" si="19"/>
        <v>47851</v>
      </c>
    </row>
    <row r="1267" spans="1:7" hidden="1" x14ac:dyDescent="0.55000000000000004">
      <c r="A1267" t="s">
        <v>2979</v>
      </c>
      <c r="B1267" t="s">
        <v>2980</v>
      </c>
      <c r="C1267" s="4" t="s">
        <v>5624</v>
      </c>
      <c r="D1267" t="s">
        <v>132</v>
      </c>
      <c r="E1267" s="2">
        <v>44197</v>
      </c>
      <c r="F1267">
        <v>10</v>
      </c>
      <c r="G1267" s="2">
        <f t="shared" si="19"/>
        <v>47851</v>
      </c>
    </row>
    <row r="1268" spans="1:7" hidden="1" x14ac:dyDescent="0.55000000000000004">
      <c r="A1268" t="s">
        <v>2981</v>
      </c>
      <c r="B1268" t="s">
        <v>2982</v>
      </c>
      <c r="C1268" s="4" t="s">
        <v>5624</v>
      </c>
      <c r="D1268" t="s">
        <v>132</v>
      </c>
      <c r="E1268" s="2">
        <v>44197</v>
      </c>
      <c r="F1268">
        <v>10</v>
      </c>
      <c r="G1268" s="2">
        <f t="shared" si="19"/>
        <v>47851</v>
      </c>
    </row>
    <row r="1269" spans="1:7" hidden="1" x14ac:dyDescent="0.55000000000000004">
      <c r="A1269" t="s">
        <v>2983</v>
      </c>
      <c r="B1269" t="s">
        <v>2984</v>
      </c>
      <c r="C1269" s="4" t="s">
        <v>5625</v>
      </c>
      <c r="D1269" t="s">
        <v>132</v>
      </c>
      <c r="E1269" s="2">
        <v>44197</v>
      </c>
      <c r="F1269">
        <v>10</v>
      </c>
      <c r="G1269" s="2">
        <f t="shared" si="19"/>
        <v>47851</v>
      </c>
    </row>
    <row r="1270" spans="1:7" hidden="1" x14ac:dyDescent="0.55000000000000004">
      <c r="A1270" t="s">
        <v>2985</v>
      </c>
      <c r="B1270" t="s">
        <v>2986</v>
      </c>
      <c r="C1270" s="4" t="s">
        <v>5625</v>
      </c>
      <c r="D1270" t="s">
        <v>132</v>
      </c>
      <c r="E1270" s="2">
        <v>44197</v>
      </c>
      <c r="F1270">
        <v>10</v>
      </c>
      <c r="G1270" s="2">
        <f t="shared" si="19"/>
        <v>47851</v>
      </c>
    </row>
    <row r="1271" spans="1:7" hidden="1" x14ac:dyDescent="0.55000000000000004">
      <c r="A1271" t="s">
        <v>2988</v>
      </c>
      <c r="B1271" t="s">
        <v>2989</v>
      </c>
      <c r="C1271" s="4" t="s">
        <v>5626</v>
      </c>
      <c r="D1271" t="s">
        <v>132</v>
      </c>
      <c r="E1271" s="2">
        <v>44197</v>
      </c>
      <c r="F1271">
        <v>10</v>
      </c>
      <c r="G1271" s="2">
        <f t="shared" si="19"/>
        <v>47851</v>
      </c>
    </row>
    <row r="1272" spans="1:7" hidden="1" x14ac:dyDescent="0.55000000000000004">
      <c r="A1272" t="s">
        <v>2990</v>
      </c>
      <c r="B1272" t="s">
        <v>2991</v>
      </c>
      <c r="C1272" s="4" t="s">
        <v>5627</v>
      </c>
      <c r="D1272" t="s">
        <v>132</v>
      </c>
      <c r="E1272" s="2">
        <v>44197</v>
      </c>
      <c r="F1272">
        <v>10</v>
      </c>
      <c r="G1272" s="2">
        <f t="shared" si="19"/>
        <v>47851</v>
      </c>
    </row>
    <row r="1273" spans="1:7" hidden="1" x14ac:dyDescent="0.55000000000000004">
      <c r="A1273" t="s">
        <v>2993</v>
      </c>
      <c r="B1273" t="s">
        <v>2994</v>
      </c>
      <c r="C1273" s="4" t="s">
        <v>5627</v>
      </c>
      <c r="D1273" t="s">
        <v>132</v>
      </c>
      <c r="E1273" s="2">
        <v>44197</v>
      </c>
      <c r="F1273">
        <v>10</v>
      </c>
      <c r="G1273" s="2">
        <f t="shared" si="19"/>
        <v>47851</v>
      </c>
    </row>
    <row r="1274" spans="1:7" hidden="1" x14ac:dyDescent="0.55000000000000004">
      <c r="A1274" t="s">
        <v>2995</v>
      </c>
      <c r="B1274" t="s">
        <v>2996</v>
      </c>
      <c r="C1274" s="4" t="s">
        <v>5628</v>
      </c>
      <c r="D1274" t="s">
        <v>132</v>
      </c>
      <c r="E1274" s="2">
        <v>44197</v>
      </c>
      <c r="F1274">
        <v>10</v>
      </c>
      <c r="G1274" s="2">
        <f t="shared" si="19"/>
        <v>47851</v>
      </c>
    </row>
    <row r="1275" spans="1:7" hidden="1" x14ac:dyDescent="0.55000000000000004">
      <c r="A1275" t="s">
        <v>2998</v>
      </c>
      <c r="B1275" t="s">
        <v>2999</v>
      </c>
      <c r="C1275" s="4" t="s">
        <v>5628</v>
      </c>
      <c r="D1275" t="s">
        <v>132</v>
      </c>
      <c r="E1275" s="2">
        <v>44197</v>
      </c>
      <c r="F1275">
        <v>10</v>
      </c>
      <c r="G1275" s="2">
        <f t="shared" si="19"/>
        <v>47851</v>
      </c>
    </row>
    <row r="1276" spans="1:7" hidden="1" x14ac:dyDescent="0.55000000000000004">
      <c r="A1276" t="s">
        <v>3000</v>
      </c>
      <c r="B1276" t="s">
        <v>3001</v>
      </c>
      <c r="C1276" s="4" t="s">
        <v>5629</v>
      </c>
      <c r="D1276" t="s">
        <v>132</v>
      </c>
      <c r="E1276" s="2">
        <v>44197</v>
      </c>
      <c r="F1276">
        <v>10</v>
      </c>
      <c r="G1276" s="2">
        <f t="shared" si="19"/>
        <v>47851</v>
      </c>
    </row>
    <row r="1277" spans="1:7" hidden="1" x14ac:dyDescent="0.55000000000000004">
      <c r="A1277" t="s">
        <v>3003</v>
      </c>
      <c r="B1277" t="s">
        <v>3004</v>
      </c>
      <c r="C1277" s="4" t="s">
        <v>5629</v>
      </c>
      <c r="D1277" t="s">
        <v>132</v>
      </c>
      <c r="E1277" s="2">
        <v>44197</v>
      </c>
      <c r="F1277">
        <v>10</v>
      </c>
      <c r="G1277" s="2">
        <f t="shared" si="19"/>
        <v>47851</v>
      </c>
    </row>
    <row r="1278" spans="1:7" hidden="1" x14ac:dyDescent="0.55000000000000004">
      <c r="A1278" t="s">
        <v>3005</v>
      </c>
      <c r="B1278" t="s">
        <v>3006</v>
      </c>
      <c r="C1278" s="4" t="s">
        <v>5630</v>
      </c>
      <c r="D1278" t="s">
        <v>132</v>
      </c>
      <c r="E1278" s="2">
        <v>44197</v>
      </c>
      <c r="F1278">
        <v>10</v>
      </c>
      <c r="G1278" s="2">
        <f t="shared" si="19"/>
        <v>47851</v>
      </c>
    </row>
    <row r="1279" spans="1:7" hidden="1" x14ac:dyDescent="0.55000000000000004">
      <c r="A1279" t="s">
        <v>3008</v>
      </c>
      <c r="B1279" t="s">
        <v>3009</v>
      </c>
      <c r="C1279" s="4" t="s">
        <v>5631</v>
      </c>
      <c r="D1279" t="s">
        <v>132</v>
      </c>
      <c r="E1279" s="2">
        <v>44197</v>
      </c>
      <c r="F1279">
        <v>10</v>
      </c>
      <c r="G1279" s="2">
        <f t="shared" si="19"/>
        <v>47851</v>
      </c>
    </row>
    <row r="1280" spans="1:7" hidden="1" x14ac:dyDescent="0.55000000000000004">
      <c r="A1280" t="s">
        <v>3010</v>
      </c>
      <c r="B1280" t="s">
        <v>3011</v>
      </c>
      <c r="C1280" s="4" t="s">
        <v>5632</v>
      </c>
      <c r="D1280" t="s">
        <v>132</v>
      </c>
      <c r="E1280" s="2">
        <v>44197</v>
      </c>
      <c r="F1280">
        <v>10</v>
      </c>
      <c r="G1280" s="2">
        <f t="shared" si="19"/>
        <v>47851</v>
      </c>
    </row>
    <row r="1281" spans="1:7" hidden="1" x14ac:dyDescent="0.55000000000000004">
      <c r="A1281" t="s">
        <v>3012</v>
      </c>
      <c r="B1281" t="s">
        <v>3013</v>
      </c>
      <c r="C1281" s="4" t="s">
        <v>5633</v>
      </c>
      <c r="D1281" t="s">
        <v>132</v>
      </c>
      <c r="E1281" s="2">
        <v>44197</v>
      </c>
      <c r="F1281">
        <v>10</v>
      </c>
      <c r="G1281" s="2">
        <f t="shared" si="19"/>
        <v>47851</v>
      </c>
    </row>
    <row r="1282" spans="1:7" hidden="1" x14ac:dyDescent="0.55000000000000004">
      <c r="A1282" t="s">
        <v>3014</v>
      </c>
      <c r="B1282" t="s">
        <v>3015</v>
      </c>
      <c r="C1282" s="4" t="s">
        <v>5627</v>
      </c>
      <c r="D1282" t="s">
        <v>132</v>
      </c>
      <c r="E1282" s="2">
        <v>44197</v>
      </c>
      <c r="F1282">
        <v>10</v>
      </c>
      <c r="G1282" s="2">
        <f t="shared" si="19"/>
        <v>47851</v>
      </c>
    </row>
    <row r="1283" spans="1:7" hidden="1" x14ac:dyDescent="0.55000000000000004">
      <c r="A1283" t="s">
        <v>3016</v>
      </c>
      <c r="B1283" t="s">
        <v>3017</v>
      </c>
      <c r="C1283" s="4" t="s">
        <v>5627</v>
      </c>
      <c r="D1283" t="s">
        <v>132</v>
      </c>
      <c r="E1283" s="2">
        <v>44197</v>
      </c>
      <c r="F1283">
        <v>10</v>
      </c>
      <c r="G1283" s="2">
        <f t="shared" ref="G1283:G1346" si="20">E1283+DATE(F1283,1,1)</f>
        <v>47851</v>
      </c>
    </row>
    <row r="1284" spans="1:7" hidden="1" x14ac:dyDescent="0.55000000000000004">
      <c r="A1284" t="s">
        <v>3018</v>
      </c>
      <c r="B1284" t="s">
        <v>3019</v>
      </c>
      <c r="C1284" s="4" t="s">
        <v>5628</v>
      </c>
      <c r="D1284" t="s">
        <v>132</v>
      </c>
      <c r="E1284" s="2">
        <v>44197</v>
      </c>
      <c r="F1284">
        <v>10</v>
      </c>
      <c r="G1284" s="2">
        <f t="shared" si="20"/>
        <v>47851</v>
      </c>
    </row>
    <row r="1285" spans="1:7" hidden="1" x14ac:dyDescent="0.55000000000000004">
      <c r="A1285" t="s">
        <v>3020</v>
      </c>
      <c r="B1285" t="s">
        <v>3021</v>
      </c>
      <c r="C1285" s="4" t="s">
        <v>5628</v>
      </c>
      <c r="D1285" t="s">
        <v>132</v>
      </c>
      <c r="E1285" s="2">
        <v>44197</v>
      </c>
      <c r="F1285">
        <v>10</v>
      </c>
      <c r="G1285" s="2">
        <f t="shared" si="20"/>
        <v>47851</v>
      </c>
    </row>
    <row r="1286" spans="1:7" hidden="1" x14ac:dyDescent="0.55000000000000004">
      <c r="A1286" t="s">
        <v>3022</v>
      </c>
      <c r="B1286" t="s">
        <v>3023</v>
      </c>
      <c r="C1286" s="4" t="s">
        <v>5629</v>
      </c>
      <c r="D1286" t="s">
        <v>132</v>
      </c>
      <c r="E1286" s="2">
        <v>44197</v>
      </c>
      <c r="F1286">
        <v>10</v>
      </c>
      <c r="G1286" s="2">
        <f t="shared" si="20"/>
        <v>47851</v>
      </c>
    </row>
    <row r="1287" spans="1:7" hidden="1" x14ac:dyDescent="0.55000000000000004">
      <c r="A1287" t="s">
        <v>3025</v>
      </c>
      <c r="B1287" t="s">
        <v>3026</v>
      </c>
      <c r="C1287" s="4" t="s">
        <v>5629</v>
      </c>
      <c r="D1287" t="s">
        <v>132</v>
      </c>
      <c r="E1287" s="2">
        <v>44197</v>
      </c>
      <c r="F1287">
        <v>10</v>
      </c>
      <c r="G1287" s="2">
        <f t="shared" si="20"/>
        <v>47851</v>
      </c>
    </row>
    <row r="1288" spans="1:7" hidden="1" x14ac:dyDescent="0.55000000000000004">
      <c r="A1288" t="s">
        <v>3027</v>
      </c>
      <c r="B1288" t="s">
        <v>3028</v>
      </c>
      <c r="C1288" s="4" t="s">
        <v>5631</v>
      </c>
      <c r="D1288" t="s">
        <v>132</v>
      </c>
      <c r="E1288" s="2">
        <v>44197</v>
      </c>
      <c r="F1288">
        <v>10</v>
      </c>
      <c r="G1288" s="2">
        <f t="shared" si="20"/>
        <v>47851</v>
      </c>
    </row>
    <row r="1289" spans="1:7" hidden="1" x14ac:dyDescent="0.55000000000000004">
      <c r="A1289" t="s">
        <v>3029</v>
      </c>
      <c r="B1289" t="s">
        <v>3030</v>
      </c>
      <c r="C1289" s="4" t="s">
        <v>5631</v>
      </c>
      <c r="D1289" t="s">
        <v>132</v>
      </c>
      <c r="E1289" s="2">
        <v>44197</v>
      </c>
      <c r="F1289">
        <v>10</v>
      </c>
      <c r="G1289" s="2">
        <f t="shared" si="20"/>
        <v>47851</v>
      </c>
    </row>
    <row r="1290" spans="1:7" hidden="1" x14ac:dyDescent="0.55000000000000004">
      <c r="A1290" t="s">
        <v>3031</v>
      </c>
      <c r="B1290" t="s">
        <v>3032</v>
      </c>
      <c r="C1290" s="4" t="s">
        <v>5632</v>
      </c>
      <c r="D1290" t="s">
        <v>132</v>
      </c>
      <c r="E1290" s="2">
        <v>44197</v>
      </c>
      <c r="F1290">
        <v>10</v>
      </c>
      <c r="G1290" s="2">
        <f t="shared" si="20"/>
        <v>47851</v>
      </c>
    </row>
    <row r="1291" spans="1:7" hidden="1" x14ac:dyDescent="0.55000000000000004">
      <c r="A1291" t="s">
        <v>3033</v>
      </c>
      <c r="B1291" t="s">
        <v>3034</v>
      </c>
      <c r="C1291" s="4" t="s">
        <v>5633</v>
      </c>
      <c r="D1291" t="s">
        <v>132</v>
      </c>
      <c r="E1291" s="2">
        <v>44197</v>
      </c>
      <c r="F1291">
        <v>10</v>
      </c>
      <c r="G1291" s="2">
        <f t="shared" si="20"/>
        <v>47851</v>
      </c>
    </row>
    <row r="1292" spans="1:7" hidden="1" x14ac:dyDescent="0.55000000000000004">
      <c r="A1292" t="s">
        <v>3035</v>
      </c>
      <c r="B1292" t="s">
        <v>3036</v>
      </c>
      <c r="C1292" s="4" t="s">
        <v>5630</v>
      </c>
      <c r="D1292" t="s">
        <v>132</v>
      </c>
      <c r="E1292" s="2">
        <v>44197</v>
      </c>
      <c r="F1292">
        <v>10</v>
      </c>
      <c r="G1292" s="2">
        <f t="shared" si="20"/>
        <v>47851</v>
      </c>
    </row>
    <row r="1293" spans="1:7" hidden="1" x14ac:dyDescent="0.55000000000000004">
      <c r="A1293" t="s">
        <v>3037</v>
      </c>
      <c r="B1293" t="s">
        <v>3038</v>
      </c>
      <c r="C1293" s="4" t="s">
        <v>5628</v>
      </c>
      <c r="D1293" t="s">
        <v>132</v>
      </c>
      <c r="E1293" s="2">
        <v>44197</v>
      </c>
      <c r="F1293">
        <v>10</v>
      </c>
      <c r="G1293" s="2">
        <f t="shared" si="20"/>
        <v>47851</v>
      </c>
    </row>
    <row r="1294" spans="1:7" hidden="1" x14ac:dyDescent="0.55000000000000004">
      <c r="A1294" t="s">
        <v>3039</v>
      </c>
      <c r="B1294" t="s">
        <v>3040</v>
      </c>
      <c r="C1294" s="4" t="s">
        <v>5628</v>
      </c>
      <c r="D1294" t="s">
        <v>132</v>
      </c>
      <c r="E1294" s="2">
        <v>44197</v>
      </c>
      <c r="F1294">
        <v>10</v>
      </c>
      <c r="G1294" s="2">
        <f t="shared" si="20"/>
        <v>47851</v>
      </c>
    </row>
    <row r="1295" spans="1:7" hidden="1" x14ac:dyDescent="0.55000000000000004">
      <c r="A1295" t="s">
        <v>3041</v>
      </c>
      <c r="B1295" t="s">
        <v>3042</v>
      </c>
      <c r="C1295" s="4" t="s">
        <v>5629</v>
      </c>
      <c r="D1295" t="s">
        <v>132</v>
      </c>
      <c r="E1295" s="2">
        <v>44197</v>
      </c>
      <c r="F1295">
        <v>10</v>
      </c>
      <c r="G1295" s="2">
        <f t="shared" si="20"/>
        <v>47851</v>
      </c>
    </row>
    <row r="1296" spans="1:7" hidden="1" x14ac:dyDescent="0.55000000000000004">
      <c r="A1296" t="s">
        <v>3043</v>
      </c>
      <c r="B1296" t="s">
        <v>3044</v>
      </c>
      <c r="C1296" s="4" t="s">
        <v>5629</v>
      </c>
      <c r="D1296" t="s">
        <v>132</v>
      </c>
      <c r="E1296" s="2">
        <v>44197</v>
      </c>
      <c r="F1296">
        <v>10</v>
      </c>
      <c r="G1296" s="2">
        <f t="shared" si="20"/>
        <v>47851</v>
      </c>
    </row>
    <row r="1297" spans="1:7" hidden="1" x14ac:dyDescent="0.55000000000000004">
      <c r="A1297" t="s">
        <v>3046</v>
      </c>
      <c r="B1297" t="s">
        <v>3047</v>
      </c>
      <c r="C1297" s="4" t="s">
        <v>5631</v>
      </c>
      <c r="D1297" t="s">
        <v>132</v>
      </c>
      <c r="E1297" s="2">
        <v>44197</v>
      </c>
      <c r="F1297">
        <v>10</v>
      </c>
      <c r="G1297" s="2">
        <f t="shared" si="20"/>
        <v>47851</v>
      </c>
    </row>
    <row r="1298" spans="1:7" hidden="1" x14ac:dyDescent="0.55000000000000004">
      <c r="A1298" t="s">
        <v>3048</v>
      </c>
      <c r="B1298" t="s">
        <v>3049</v>
      </c>
      <c r="C1298" s="4" t="s">
        <v>5631</v>
      </c>
      <c r="D1298" t="s">
        <v>132</v>
      </c>
      <c r="E1298" s="2">
        <v>44197</v>
      </c>
      <c r="F1298">
        <v>10</v>
      </c>
      <c r="G1298" s="2">
        <f t="shared" si="20"/>
        <v>47851</v>
      </c>
    </row>
    <row r="1299" spans="1:7" hidden="1" x14ac:dyDescent="0.55000000000000004">
      <c r="A1299" t="s">
        <v>3051</v>
      </c>
      <c r="B1299" t="s">
        <v>3052</v>
      </c>
      <c r="C1299" s="4" t="s">
        <v>5632</v>
      </c>
      <c r="D1299" t="s">
        <v>132</v>
      </c>
      <c r="E1299" s="2">
        <v>44197</v>
      </c>
      <c r="F1299">
        <v>10</v>
      </c>
      <c r="G1299" s="2">
        <f t="shared" si="20"/>
        <v>47851</v>
      </c>
    </row>
    <row r="1300" spans="1:7" hidden="1" x14ac:dyDescent="0.55000000000000004">
      <c r="A1300" t="s">
        <v>3053</v>
      </c>
      <c r="B1300" t="s">
        <v>3054</v>
      </c>
      <c r="C1300" s="4" t="s">
        <v>5634</v>
      </c>
      <c r="D1300" t="s">
        <v>132</v>
      </c>
      <c r="E1300" s="2">
        <v>44197</v>
      </c>
      <c r="F1300">
        <v>10</v>
      </c>
      <c r="G1300" s="2">
        <f t="shared" si="20"/>
        <v>47851</v>
      </c>
    </row>
    <row r="1301" spans="1:7" hidden="1" x14ac:dyDescent="0.55000000000000004">
      <c r="A1301" t="s">
        <v>3056</v>
      </c>
      <c r="B1301" t="s">
        <v>3057</v>
      </c>
      <c r="C1301" s="4" t="s">
        <v>5635</v>
      </c>
      <c r="D1301" t="s">
        <v>132</v>
      </c>
      <c r="E1301" s="2">
        <v>44197</v>
      </c>
      <c r="F1301">
        <v>10</v>
      </c>
      <c r="G1301" s="2">
        <f t="shared" si="20"/>
        <v>47851</v>
      </c>
    </row>
    <row r="1302" spans="1:7" hidden="1" x14ac:dyDescent="0.55000000000000004">
      <c r="A1302" t="s">
        <v>3058</v>
      </c>
      <c r="B1302" t="s">
        <v>3059</v>
      </c>
      <c r="C1302" s="4" t="s">
        <v>5631</v>
      </c>
      <c r="D1302" t="s">
        <v>132</v>
      </c>
      <c r="E1302" s="2">
        <v>44197</v>
      </c>
      <c r="F1302">
        <v>10</v>
      </c>
      <c r="G1302" s="2">
        <f t="shared" si="20"/>
        <v>47851</v>
      </c>
    </row>
    <row r="1303" spans="1:7" hidden="1" x14ac:dyDescent="0.55000000000000004">
      <c r="A1303" t="s">
        <v>3060</v>
      </c>
      <c r="B1303" t="s">
        <v>3061</v>
      </c>
      <c r="C1303" s="4" t="s">
        <v>5632</v>
      </c>
      <c r="D1303" t="s">
        <v>132</v>
      </c>
      <c r="E1303" s="2">
        <v>44197</v>
      </c>
      <c r="F1303">
        <v>10</v>
      </c>
      <c r="G1303" s="2">
        <f t="shared" si="20"/>
        <v>47851</v>
      </c>
    </row>
    <row r="1304" spans="1:7" hidden="1" x14ac:dyDescent="0.55000000000000004">
      <c r="A1304" t="s">
        <v>3062</v>
      </c>
      <c r="B1304" t="s">
        <v>3063</v>
      </c>
      <c r="C1304" s="4" t="s">
        <v>5633</v>
      </c>
      <c r="D1304" t="s">
        <v>132</v>
      </c>
      <c r="E1304" s="2">
        <v>44197</v>
      </c>
      <c r="F1304">
        <v>10</v>
      </c>
      <c r="G1304" s="2">
        <f t="shared" si="20"/>
        <v>47851</v>
      </c>
    </row>
    <row r="1305" spans="1:7" hidden="1" x14ac:dyDescent="0.55000000000000004">
      <c r="A1305" t="s">
        <v>3064</v>
      </c>
      <c r="B1305" t="s">
        <v>3065</v>
      </c>
      <c r="C1305" s="4" t="s">
        <v>5636</v>
      </c>
      <c r="D1305" t="s">
        <v>132</v>
      </c>
      <c r="E1305" s="2">
        <v>44197</v>
      </c>
      <c r="F1305">
        <v>10</v>
      </c>
      <c r="G1305" s="2">
        <f t="shared" si="20"/>
        <v>47851</v>
      </c>
    </row>
    <row r="1306" spans="1:7" hidden="1" x14ac:dyDescent="0.55000000000000004">
      <c r="A1306" t="s">
        <v>3066</v>
      </c>
      <c r="B1306" t="s">
        <v>3067</v>
      </c>
      <c r="C1306" s="4" t="s">
        <v>5636</v>
      </c>
      <c r="D1306" t="s">
        <v>132</v>
      </c>
      <c r="E1306" s="2">
        <v>44197</v>
      </c>
      <c r="F1306">
        <v>10</v>
      </c>
      <c r="G1306" s="2">
        <f t="shared" si="20"/>
        <v>47851</v>
      </c>
    </row>
    <row r="1307" spans="1:7" hidden="1" x14ac:dyDescent="0.55000000000000004">
      <c r="A1307" t="s">
        <v>3069</v>
      </c>
      <c r="B1307" t="s">
        <v>3070</v>
      </c>
      <c r="C1307" s="4" t="s">
        <v>5637</v>
      </c>
      <c r="D1307" t="s">
        <v>132</v>
      </c>
      <c r="E1307" s="2">
        <v>44197</v>
      </c>
      <c r="F1307">
        <v>10</v>
      </c>
      <c r="G1307" s="2">
        <f t="shared" si="20"/>
        <v>47851</v>
      </c>
    </row>
    <row r="1308" spans="1:7" hidden="1" x14ac:dyDescent="0.55000000000000004">
      <c r="A1308" t="s">
        <v>3071</v>
      </c>
      <c r="B1308" t="s">
        <v>3072</v>
      </c>
      <c r="C1308" s="4" t="s">
        <v>5637</v>
      </c>
      <c r="D1308" t="s">
        <v>132</v>
      </c>
      <c r="E1308" s="2">
        <v>44197</v>
      </c>
      <c r="F1308">
        <v>10</v>
      </c>
      <c r="G1308" s="2">
        <f t="shared" si="20"/>
        <v>47851</v>
      </c>
    </row>
    <row r="1309" spans="1:7" hidden="1" x14ac:dyDescent="0.55000000000000004">
      <c r="A1309" t="s">
        <v>3074</v>
      </c>
      <c r="B1309" t="s">
        <v>3075</v>
      </c>
      <c r="C1309" s="4" t="s">
        <v>5638</v>
      </c>
      <c r="D1309" t="s">
        <v>132</v>
      </c>
      <c r="E1309" s="2">
        <v>44197</v>
      </c>
      <c r="F1309">
        <v>10</v>
      </c>
      <c r="G1309" s="2">
        <f t="shared" si="20"/>
        <v>47851</v>
      </c>
    </row>
    <row r="1310" spans="1:7" hidden="1" x14ac:dyDescent="0.55000000000000004">
      <c r="A1310" t="s">
        <v>3076</v>
      </c>
      <c r="B1310" t="s">
        <v>3077</v>
      </c>
      <c r="C1310" s="4" t="s">
        <v>5638</v>
      </c>
      <c r="D1310" t="s">
        <v>132</v>
      </c>
      <c r="E1310" s="2">
        <v>44197</v>
      </c>
      <c r="F1310">
        <v>10</v>
      </c>
      <c r="G1310" s="2">
        <f t="shared" si="20"/>
        <v>47851</v>
      </c>
    </row>
    <row r="1311" spans="1:7" hidden="1" x14ac:dyDescent="0.55000000000000004">
      <c r="A1311" t="s">
        <v>3078</v>
      </c>
      <c r="B1311" t="s">
        <v>3079</v>
      </c>
      <c r="C1311" s="4" t="s">
        <v>5630</v>
      </c>
      <c r="D1311" t="s">
        <v>132</v>
      </c>
      <c r="E1311" s="2">
        <v>44197</v>
      </c>
      <c r="F1311">
        <v>10</v>
      </c>
      <c r="G1311" s="2">
        <f t="shared" si="20"/>
        <v>47851</v>
      </c>
    </row>
    <row r="1312" spans="1:7" hidden="1" x14ac:dyDescent="0.55000000000000004">
      <c r="A1312" t="s">
        <v>3080</v>
      </c>
      <c r="B1312" t="s">
        <v>3081</v>
      </c>
      <c r="C1312" s="4" t="s">
        <v>5639</v>
      </c>
      <c r="D1312" t="s">
        <v>132</v>
      </c>
      <c r="E1312" s="2">
        <v>44197</v>
      </c>
      <c r="F1312">
        <v>10</v>
      </c>
      <c r="G1312" s="2">
        <f t="shared" si="20"/>
        <v>47851</v>
      </c>
    </row>
    <row r="1313" spans="1:7" hidden="1" x14ac:dyDescent="0.55000000000000004">
      <c r="A1313" t="s">
        <v>3082</v>
      </c>
      <c r="B1313" t="s">
        <v>3083</v>
      </c>
      <c r="C1313" s="4" t="s">
        <v>5640</v>
      </c>
      <c r="D1313" t="s">
        <v>132</v>
      </c>
      <c r="E1313" s="2">
        <v>44197</v>
      </c>
      <c r="F1313">
        <v>10</v>
      </c>
      <c r="G1313" s="2">
        <f t="shared" si="20"/>
        <v>47851</v>
      </c>
    </row>
    <row r="1314" spans="1:7" hidden="1" x14ac:dyDescent="0.55000000000000004">
      <c r="A1314" t="s">
        <v>3084</v>
      </c>
      <c r="B1314" t="s">
        <v>3085</v>
      </c>
      <c r="C1314" s="4" t="s">
        <v>5633</v>
      </c>
      <c r="D1314" t="s">
        <v>132</v>
      </c>
      <c r="E1314" s="2">
        <v>44197</v>
      </c>
      <c r="F1314">
        <v>10</v>
      </c>
      <c r="G1314" s="2">
        <f t="shared" si="20"/>
        <v>47851</v>
      </c>
    </row>
    <row r="1315" spans="1:7" hidden="1" x14ac:dyDescent="0.55000000000000004">
      <c r="A1315" t="s">
        <v>3086</v>
      </c>
      <c r="B1315" t="s">
        <v>3087</v>
      </c>
      <c r="C1315" s="4" t="s">
        <v>5636</v>
      </c>
      <c r="D1315" t="s">
        <v>132</v>
      </c>
      <c r="E1315" s="2">
        <v>44197</v>
      </c>
      <c r="F1315">
        <v>10</v>
      </c>
      <c r="G1315" s="2">
        <f t="shared" si="20"/>
        <v>47851</v>
      </c>
    </row>
    <row r="1316" spans="1:7" hidden="1" x14ac:dyDescent="0.55000000000000004">
      <c r="A1316" t="s">
        <v>3088</v>
      </c>
      <c r="B1316" t="s">
        <v>3089</v>
      </c>
      <c r="C1316" s="4" t="s">
        <v>5636</v>
      </c>
      <c r="D1316" t="s">
        <v>132</v>
      </c>
      <c r="E1316" s="2">
        <v>44197</v>
      </c>
      <c r="F1316">
        <v>10</v>
      </c>
      <c r="G1316" s="2">
        <f t="shared" si="20"/>
        <v>47851</v>
      </c>
    </row>
    <row r="1317" spans="1:7" hidden="1" x14ac:dyDescent="0.55000000000000004">
      <c r="A1317" t="s">
        <v>3090</v>
      </c>
      <c r="B1317" t="s">
        <v>3091</v>
      </c>
      <c r="C1317" s="4" t="s">
        <v>5637</v>
      </c>
      <c r="D1317" t="s">
        <v>132</v>
      </c>
      <c r="E1317" s="2">
        <v>44197</v>
      </c>
      <c r="F1317">
        <v>10</v>
      </c>
      <c r="G1317" s="2">
        <f t="shared" si="20"/>
        <v>47851</v>
      </c>
    </row>
    <row r="1318" spans="1:7" hidden="1" x14ac:dyDescent="0.55000000000000004">
      <c r="A1318" t="s">
        <v>3092</v>
      </c>
      <c r="B1318" t="s">
        <v>3093</v>
      </c>
      <c r="C1318" s="4" t="s">
        <v>5637</v>
      </c>
      <c r="D1318" t="s">
        <v>132</v>
      </c>
      <c r="E1318" s="2">
        <v>44197</v>
      </c>
      <c r="F1318">
        <v>10</v>
      </c>
      <c r="G1318" s="2">
        <f t="shared" si="20"/>
        <v>47851</v>
      </c>
    </row>
    <row r="1319" spans="1:7" hidden="1" x14ac:dyDescent="0.55000000000000004">
      <c r="A1319" t="s">
        <v>3095</v>
      </c>
      <c r="B1319" t="s">
        <v>3096</v>
      </c>
      <c r="C1319" s="4" t="s">
        <v>5638</v>
      </c>
      <c r="D1319" t="s">
        <v>132</v>
      </c>
      <c r="E1319" s="2">
        <v>44197</v>
      </c>
      <c r="F1319">
        <v>10</v>
      </c>
      <c r="G1319" s="2">
        <f t="shared" si="20"/>
        <v>47851</v>
      </c>
    </row>
    <row r="1320" spans="1:7" hidden="1" x14ac:dyDescent="0.55000000000000004">
      <c r="A1320" t="s">
        <v>3097</v>
      </c>
      <c r="B1320" t="s">
        <v>3098</v>
      </c>
      <c r="C1320" s="4" t="s">
        <v>5638</v>
      </c>
      <c r="D1320" t="s">
        <v>132</v>
      </c>
      <c r="E1320" s="2">
        <v>44197</v>
      </c>
      <c r="F1320">
        <v>10</v>
      </c>
      <c r="G1320" s="2">
        <f t="shared" si="20"/>
        <v>47851</v>
      </c>
    </row>
    <row r="1321" spans="1:7" hidden="1" x14ac:dyDescent="0.55000000000000004">
      <c r="A1321" t="s">
        <v>3100</v>
      </c>
      <c r="B1321" t="s">
        <v>3101</v>
      </c>
      <c r="C1321" s="4" t="s">
        <v>5639</v>
      </c>
      <c r="D1321" t="s">
        <v>132</v>
      </c>
      <c r="E1321" s="2">
        <v>44197</v>
      </c>
      <c r="F1321">
        <v>10</v>
      </c>
      <c r="G1321" s="2">
        <f t="shared" si="20"/>
        <v>47851</v>
      </c>
    </row>
    <row r="1322" spans="1:7" hidden="1" x14ac:dyDescent="0.55000000000000004">
      <c r="A1322" t="s">
        <v>3102</v>
      </c>
      <c r="B1322" t="s">
        <v>3103</v>
      </c>
      <c r="C1322" s="4" t="s">
        <v>5639</v>
      </c>
      <c r="D1322" t="s">
        <v>132</v>
      </c>
      <c r="E1322" s="2">
        <v>44197</v>
      </c>
      <c r="F1322">
        <v>10</v>
      </c>
      <c r="G1322" s="2">
        <f t="shared" si="20"/>
        <v>47851</v>
      </c>
    </row>
    <row r="1323" spans="1:7" hidden="1" x14ac:dyDescent="0.55000000000000004">
      <c r="A1323" t="s">
        <v>3104</v>
      </c>
      <c r="B1323" t="s">
        <v>3105</v>
      </c>
      <c r="C1323" s="4" t="s">
        <v>5640</v>
      </c>
      <c r="D1323" t="s">
        <v>132</v>
      </c>
      <c r="E1323" s="2">
        <v>44197</v>
      </c>
      <c r="F1323">
        <v>10</v>
      </c>
      <c r="G1323" s="2">
        <f t="shared" si="20"/>
        <v>47851</v>
      </c>
    </row>
    <row r="1324" spans="1:7" hidden="1" x14ac:dyDescent="0.55000000000000004">
      <c r="A1324" t="s">
        <v>3106</v>
      </c>
      <c r="B1324" t="s">
        <v>3107</v>
      </c>
      <c r="C1324" s="4" t="s">
        <v>5633</v>
      </c>
      <c r="D1324" t="s">
        <v>132</v>
      </c>
      <c r="E1324" s="2">
        <v>44197</v>
      </c>
      <c r="F1324">
        <v>10</v>
      </c>
      <c r="G1324" s="2">
        <f t="shared" si="20"/>
        <v>47851</v>
      </c>
    </row>
    <row r="1325" spans="1:7" hidden="1" x14ac:dyDescent="0.55000000000000004">
      <c r="A1325" t="s">
        <v>3108</v>
      </c>
      <c r="B1325" t="s">
        <v>3109</v>
      </c>
      <c r="C1325" s="4" t="s">
        <v>5641</v>
      </c>
      <c r="D1325" t="s">
        <v>132</v>
      </c>
      <c r="E1325" s="2">
        <v>44197</v>
      </c>
      <c r="F1325">
        <v>10</v>
      </c>
      <c r="G1325" s="2">
        <f t="shared" si="20"/>
        <v>47851</v>
      </c>
    </row>
    <row r="1326" spans="1:7" hidden="1" x14ac:dyDescent="0.55000000000000004">
      <c r="A1326" t="s">
        <v>3110</v>
      </c>
      <c r="B1326" t="s">
        <v>3111</v>
      </c>
      <c r="C1326" s="4" t="s">
        <v>5642</v>
      </c>
      <c r="D1326" t="s">
        <v>132</v>
      </c>
      <c r="E1326" s="2">
        <v>44197</v>
      </c>
      <c r="F1326">
        <v>10</v>
      </c>
      <c r="G1326" s="2">
        <f t="shared" si="20"/>
        <v>47851</v>
      </c>
    </row>
    <row r="1327" spans="1:7" hidden="1" x14ac:dyDescent="0.55000000000000004">
      <c r="A1327" t="s">
        <v>3112</v>
      </c>
      <c r="B1327" t="s">
        <v>3113</v>
      </c>
      <c r="C1327" s="4" t="s">
        <v>5642</v>
      </c>
      <c r="D1327" t="s">
        <v>132</v>
      </c>
      <c r="E1327" s="2">
        <v>44197</v>
      </c>
      <c r="F1327">
        <v>10</v>
      </c>
      <c r="G1327" s="2">
        <f t="shared" si="20"/>
        <v>47851</v>
      </c>
    </row>
    <row r="1328" spans="1:7" hidden="1" x14ac:dyDescent="0.55000000000000004">
      <c r="A1328" t="s">
        <v>3114</v>
      </c>
      <c r="B1328" t="s">
        <v>3115</v>
      </c>
      <c r="C1328" s="4" t="s">
        <v>5643</v>
      </c>
      <c r="D1328" t="s">
        <v>132</v>
      </c>
      <c r="E1328" s="2">
        <v>44197</v>
      </c>
      <c r="F1328">
        <v>10</v>
      </c>
      <c r="G1328" s="2">
        <f t="shared" si="20"/>
        <v>47851</v>
      </c>
    </row>
    <row r="1329" spans="1:7" hidden="1" x14ac:dyDescent="0.55000000000000004">
      <c r="A1329" t="s">
        <v>3116</v>
      </c>
      <c r="B1329" t="s">
        <v>3117</v>
      </c>
      <c r="C1329" s="4" t="s">
        <v>5643</v>
      </c>
      <c r="D1329" t="s">
        <v>132</v>
      </c>
      <c r="E1329" s="2">
        <v>44197</v>
      </c>
      <c r="F1329">
        <v>10</v>
      </c>
      <c r="G1329" s="2">
        <f t="shared" si="20"/>
        <v>47851</v>
      </c>
    </row>
    <row r="1330" spans="1:7" hidden="1" x14ac:dyDescent="0.55000000000000004">
      <c r="A1330" t="s">
        <v>3118</v>
      </c>
      <c r="B1330" t="s">
        <v>3119</v>
      </c>
      <c r="C1330" s="4" t="s">
        <v>5644</v>
      </c>
      <c r="D1330" t="s">
        <v>132</v>
      </c>
      <c r="E1330" s="2">
        <v>44197</v>
      </c>
      <c r="F1330">
        <v>10</v>
      </c>
      <c r="G1330" s="2">
        <f t="shared" si="20"/>
        <v>47851</v>
      </c>
    </row>
    <row r="1331" spans="1:7" hidden="1" x14ac:dyDescent="0.55000000000000004">
      <c r="A1331" t="s">
        <v>3121</v>
      </c>
      <c r="B1331" t="s">
        <v>3122</v>
      </c>
      <c r="C1331" s="4" t="s">
        <v>5644</v>
      </c>
      <c r="D1331" t="s">
        <v>132</v>
      </c>
      <c r="E1331" s="2">
        <v>44197</v>
      </c>
      <c r="F1331">
        <v>10</v>
      </c>
      <c r="G1331" s="2">
        <f t="shared" si="20"/>
        <v>47851</v>
      </c>
    </row>
    <row r="1332" spans="1:7" hidden="1" x14ac:dyDescent="0.55000000000000004">
      <c r="A1332" t="s">
        <v>3123</v>
      </c>
      <c r="B1332" t="s">
        <v>3124</v>
      </c>
      <c r="C1332" s="4" t="s">
        <v>5645</v>
      </c>
      <c r="D1332" t="s">
        <v>132</v>
      </c>
      <c r="E1332" s="2">
        <v>44197</v>
      </c>
      <c r="F1332">
        <v>10</v>
      </c>
      <c r="G1332" s="2">
        <f t="shared" si="20"/>
        <v>47851</v>
      </c>
    </row>
    <row r="1333" spans="1:7" hidden="1" x14ac:dyDescent="0.55000000000000004">
      <c r="A1333" t="s">
        <v>3126</v>
      </c>
      <c r="B1333" t="s">
        <v>3127</v>
      </c>
      <c r="C1333" s="4" t="s">
        <v>5634</v>
      </c>
      <c r="D1333" t="s">
        <v>132</v>
      </c>
      <c r="E1333" s="2">
        <v>44197</v>
      </c>
      <c r="F1333">
        <v>10</v>
      </c>
      <c r="G1333" s="2">
        <f t="shared" si="20"/>
        <v>47851</v>
      </c>
    </row>
    <row r="1334" spans="1:7" hidden="1" x14ac:dyDescent="0.55000000000000004">
      <c r="A1334" t="s">
        <v>3128</v>
      </c>
      <c r="B1334" t="s">
        <v>3129</v>
      </c>
      <c r="C1334" s="4" t="s">
        <v>5633</v>
      </c>
      <c r="D1334" t="s">
        <v>132</v>
      </c>
      <c r="E1334" s="2">
        <v>44197</v>
      </c>
      <c r="F1334">
        <v>10</v>
      </c>
      <c r="G1334" s="2">
        <f t="shared" si="20"/>
        <v>47851</v>
      </c>
    </row>
    <row r="1335" spans="1:7" hidden="1" x14ac:dyDescent="0.55000000000000004">
      <c r="A1335" t="s">
        <v>3130</v>
      </c>
      <c r="B1335" t="s">
        <v>3131</v>
      </c>
      <c r="C1335" s="4" t="s">
        <v>5639</v>
      </c>
      <c r="D1335" t="s">
        <v>132</v>
      </c>
      <c r="E1335" s="2">
        <v>44197</v>
      </c>
      <c r="F1335">
        <v>10</v>
      </c>
      <c r="G1335" s="2">
        <f t="shared" si="20"/>
        <v>47851</v>
      </c>
    </row>
    <row r="1336" spans="1:7" hidden="1" x14ac:dyDescent="0.55000000000000004">
      <c r="A1336" t="s">
        <v>3132</v>
      </c>
      <c r="B1336" t="s">
        <v>3133</v>
      </c>
      <c r="C1336" s="4" t="s">
        <v>5640</v>
      </c>
      <c r="D1336" t="s">
        <v>132</v>
      </c>
      <c r="E1336" s="2">
        <v>44197</v>
      </c>
      <c r="F1336">
        <v>10</v>
      </c>
      <c r="G1336" s="2">
        <f t="shared" si="20"/>
        <v>47851</v>
      </c>
    </row>
    <row r="1337" spans="1:7" hidden="1" x14ac:dyDescent="0.55000000000000004">
      <c r="A1337" t="s">
        <v>3134</v>
      </c>
      <c r="B1337" t="s">
        <v>3135</v>
      </c>
      <c r="C1337" s="4" t="s">
        <v>5633</v>
      </c>
      <c r="D1337" t="s">
        <v>132</v>
      </c>
      <c r="E1337" s="2">
        <v>44197</v>
      </c>
      <c r="F1337">
        <v>10</v>
      </c>
      <c r="G1337" s="2">
        <f t="shared" si="20"/>
        <v>47851</v>
      </c>
    </row>
    <row r="1338" spans="1:7" hidden="1" x14ac:dyDescent="0.55000000000000004">
      <c r="A1338" t="s">
        <v>3136</v>
      </c>
      <c r="B1338" t="s">
        <v>3137</v>
      </c>
      <c r="C1338" s="4" t="s">
        <v>5646</v>
      </c>
      <c r="D1338" t="s">
        <v>132</v>
      </c>
      <c r="E1338" s="2">
        <v>44197</v>
      </c>
      <c r="F1338">
        <v>10</v>
      </c>
      <c r="G1338" s="2">
        <f t="shared" si="20"/>
        <v>47851</v>
      </c>
    </row>
    <row r="1339" spans="1:7" hidden="1" x14ac:dyDescent="0.55000000000000004">
      <c r="A1339" t="s">
        <v>3138</v>
      </c>
      <c r="B1339" t="s">
        <v>3139</v>
      </c>
      <c r="C1339" s="4" t="s">
        <v>5647</v>
      </c>
      <c r="D1339" t="s">
        <v>132</v>
      </c>
      <c r="E1339" s="2">
        <v>44197</v>
      </c>
      <c r="F1339">
        <v>10</v>
      </c>
      <c r="G1339" s="2">
        <f t="shared" si="20"/>
        <v>47851</v>
      </c>
    </row>
    <row r="1340" spans="1:7" hidden="1" x14ac:dyDescent="0.55000000000000004">
      <c r="A1340" t="s">
        <v>3140</v>
      </c>
      <c r="B1340" t="s">
        <v>3141</v>
      </c>
      <c r="C1340" s="4" t="s">
        <v>5648</v>
      </c>
      <c r="D1340" t="s">
        <v>132</v>
      </c>
      <c r="E1340" s="2">
        <v>44197</v>
      </c>
      <c r="F1340">
        <v>10</v>
      </c>
      <c r="G1340" s="2">
        <f t="shared" si="20"/>
        <v>47851</v>
      </c>
    </row>
    <row r="1341" spans="1:7" hidden="1" x14ac:dyDescent="0.55000000000000004">
      <c r="A1341" t="s">
        <v>3142</v>
      </c>
      <c r="B1341" t="s">
        <v>3143</v>
      </c>
      <c r="C1341" s="4" t="s">
        <v>5648</v>
      </c>
      <c r="D1341" t="s">
        <v>132</v>
      </c>
      <c r="E1341" s="2">
        <v>44197</v>
      </c>
      <c r="F1341">
        <v>10</v>
      </c>
      <c r="G1341" s="2">
        <f t="shared" si="20"/>
        <v>47851</v>
      </c>
    </row>
    <row r="1342" spans="1:7" hidden="1" x14ac:dyDescent="0.55000000000000004">
      <c r="A1342" t="s">
        <v>3144</v>
      </c>
      <c r="B1342" t="s">
        <v>3145</v>
      </c>
      <c r="C1342" s="4" t="s">
        <v>5647</v>
      </c>
      <c r="D1342" t="s">
        <v>132</v>
      </c>
      <c r="E1342" s="2">
        <v>44197</v>
      </c>
      <c r="F1342">
        <v>10</v>
      </c>
      <c r="G1342" s="2">
        <f t="shared" si="20"/>
        <v>47851</v>
      </c>
    </row>
    <row r="1343" spans="1:7" hidden="1" x14ac:dyDescent="0.55000000000000004">
      <c r="A1343" t="s">
        <v>3147</v>
      </c>
      <c r="B1343" t="s">
        <v>3148</v>
      </c>
      <c r="C1343" s="4" t="s">
        <v>5649</v>
      </c>
      <c r="D1343" t="s">
        <v>132</v>
      </c>
      <c r="E1343" s="2">
        <v>44197</v>
      </c>
      <c r="F1343">
        <v>10</v>
      </c>
      <c r="G1343" s="2">
        <f t="shared" si="20"/>
        <v>47851</v>
      </c>
    </row>
    <row r="1344" spans="1:7" hidden="1" x14ac:dyDescent="0.55000000000000004">
      <c r="A1344" t="s">
        <v>3149</v>
      </c>
      <c r="B1344" t="s">
        <v>3150</v>
      </c>
      <c r="C1344" s="4" t="s">
        <v>5648</v>
      </c>
      <c r="D1344" t="s">
        <v>132</v>
      </c>
      <c r="E1344" s="2">
        <v>44197</v>
      </c>
      <c r="F1344">
        <v>10</v>
      </c>
      <c r="G1344" s="2">
        <f t="shared" si="20"/>
        <v>47851</v>
      </c>
    </row>
    <row r="1345" spans="1:7" hidden="1" x14ac:dyDescent="0.55000000000000004">
      <c r="A1345" t="s">
        <v>3152</v>
      </c>
      <c r="B1345" t="s">
        <v>3153</v>
      </c>
      <c r="C1345" s="4" t="s">
        <v>5648</v>
      </c>
      <c r="D1345" t="s">
        <v>132</v>
      </c>
      <c r="E1345" s="2">
        <v>44197</v>
      </c>
      <c r="F1345">
        <v>10</v>
      </c>
      <c r="G1345" s="2">
        <f t="shared" si="20"/>
        <v>47851</v>
      </c>
    </row>
    <row r="1346" spans="1:7" hidden="1" x14ac:dyDescent="0.55000000000000004">
      <c r="A1346" t="s">
        <v>3154</v>
      </c>
      <c r="B1346" t="s">
        <v>3155</v>
      </c>
      <c r="C1346" s="4" t="s">
        <v>5647</v>
      </c>
      <c r="D1346" t="s">
        <v>132</v>
      </c>
      <c r="E1346" s="2">
        <v>44197</v>
      </c>
      <c r="F1346">
        <v>10</v>
      </c>
      <c r="G1346" s="2">
        <f t="shared" si="20"/>
        <v>47851</v>
      </c>
    </row>
    <row r="1347" spans="1:7" hidden="1" x14ac:dyDescent="0.55000000000000004">
      <c r="A1347" t="s">
        <v>3156</v>
      </c>
      <c r="B1347" t="s">
        <v>3157</v>
      </c>
      <c r="C1347" s="4" t="s">
        <v>5647</v>
      </c>
      <c r="D1347" t="s">
        <v>132</v>
      </c>
      <c r="E1347" s="2">
        <v>44197</v>
      </c>
      <c r="F1347">
        <v>10</v>
      </c>
      <c r="G1347" s="2">
        <f t="shared" ref="G1347:G1410" si="21">E1347+DATE(F1347,1,1)</f>
        <v>47851</v>
      </c>
    </row>
    <row r="1348" spans="1:7" hidden="1" x14ac:dyDescent="0.55000000000000004">
      <c r="A1348" t="s">
        <v>3158</v>
      </c>
      <c r="B1348" t="s">
        <v>3159</v>
      </c>
      <c r="C1348" s="4" t="s">
        <v>5649</v>
      </c>
      <c r="D1348" t="s">
        <v>132</v>
      </c>
      <c r="E1348" s="2">
        <v>44197</v>
      </c>
      <c r="F1348">
        <v>10</v>
      </c>
      <c r="G1348" s="2">
        <f t="shared" si="21"/>
        <v>47851</v>
      </c>
    </row>
    <row r="1349" spans="1:7" hidden="1" x14ac:dyDescent="0.55000000000000004">
      <c r="A1349" t="s">
        <v>3160</v>
      </c>
      <c r="B1349" t="s">
        <v>3161</v>
      </c>
      <c r="C1349" s="4" t="s">
        <v>5646</v>
      </c>
      <c r="D1349" t="s">
        <v>132</v>
      </c>
      <c r="E1349" s="2">
        <v>44197</v>
      </c>
      <c r="F1349">
        <v>10</v>
      </c>
      <c r="G1349" s="2">
        <f t="shared" si="21"/>
        <v>47851</v>
      </c>
    </row>
    <row r="1350" spans="1:7" hidden="1" x14ac:dyDescent="0.55000000000000004">
      <c r="A1350" t="s">
        <v>3162</v>
      </c>
      <c r="B1350" t="s">
        <v>3163</v>
      </c>
      <c r="C1350" s="4" t="s">
        <v>5647</v>
      </c>
      <c r="D1350" t="s">
        <v>132</v>
      </c>
      <c r="E1350" s="2">
        <v>44197</v>
      </c>
      <c r="F1350">
        <v>10</v>
      </c>
      <c r="G1350" s="2">
        <f t="shared" si="21"/>
        <v>47851</v>
      </c>
    </row>
    <row r="1351" spans="1:7" hidden="1" x14ac:dyDescent="0.55000000000000004">
      <c r="A1351" t="s">
        <v>3164</v>
      </c>
      <c r="B1351" t="s">
        <v>3165</v>
      </c>
      <c r="C1351" s="4" t="s">
        <v>5649</v>
      </c>
      <c r="D1351" t="s">
        <v>132</v>
      </c>
      <c r="E1351" s="2">
        <v>44197</v>
      </c>
      <c r="F1351">
        <v>10</v>
      </c>
      <c r="G1351" s="2">
        <f t="shared" si="21"/>
        <v>47851</v>
      </c>
    </row>
    <row r="1352" spans="1:7" hidden="1" x14ac:dyDescent="0.55000000000000004">
      <c r="A1352" t="s">
        <v>3166</v>
      </c>
      <c r="B1352" t="s">
        <v>3167</v>
      </c>
      <c r="C1352" s="4" t="s">
        <v>5650</v>
      </c>
      <c r="D1352" t="s">
        <v>132</v>
      </c>
      <c r="E1352" s="2">
        <v>44197</v>
      </c>
      <c r="F1352">
        <v>10</v>
      </c>
      <c r="G1352" s="2">
        <f t="shared" si="21"/>
        <v>47851</v>
      </c>
    </row>
    <row r="1353" spans="1:7" hidden="1" x14ac:dyDescent="0.55000000000000004">
      <c r="A1353" t="s">
        <v>3168</v>
      </c>
      <c r="B1353" t="s">
        <v>3169</v>
      </c>
      <c r="C1353" s="4" t="s">
        <v>5651</v>
      </c>
      <c r="D1353" t="s">
        <v>132</v>
      </c>
      <c r="E1353" s="2">
        <v>44197</v>
      </c>
      <c r="F1353">
        <v>10</v>
      </c>
      <c r="G1353" s="2">
        <f t="shared" si="21"/>
        <v>47851</v>
      </c>
    </row>
    <row r="1354" spans="1:7" hidden="1" x14ac:dyDescent="0.55000000000000004">
      <c r="A1354" t="s">
        <v>3170</v>
      </c>
      <c r="B1354" t="s">
        <v>3171</v>
      </c>
      <c r="C1354" s="4" t="s">
        <v>5650</v>
      </c>
      <c r="D1354" t="s">
        <v>132</v>
      </c>
      <c r="E1354" s="2">
        <v>44197</v>
      </c>
      <c r="F1354">
        <v>10</v>
      </c>
      <c r="G1354" s="2">
        <f t="shared" si="21"/>
        <v>47851</v>
      </c>
    </row>
    <row r="1355" spans="1:7" hidden="1" x14ac:dyDescent="0.55000000000000004">
      <c r="A1355" t="s">
        <v>3172</v>
      </c>
      <c r="B1355" t="s">
        <v>3173</v>
      </c>
      <c r="C1355" s="4" t="s">
        <v>5651</v>
      </c>
      <c r="D1355" t="s">
        <v>132</v>
      </c>
      <c r="E1355" s="2">
        <v>44197</v>
      </c>
      <c r="F1355">
        <v>10</v>
      </c>
      <c r="G1355" s="2">
        <f t="shared" si="21"/>
        <v>47851</v>
      </c>
    </row>
    <row r="1356" spans="1:7" hidden="1" x14ac:dyDescent="0.55000000000000004">
      <c r="A1356" t="s">
        <v>3174</v>
      </c>
      <c r="B1356" t="s">
        <v>3175</v>
      </c>
      <c r="C1356" s="4" t="s">
        <v>5650</v>
      </c>
      <c r="D1356" t="s">
        <v>132</v>
      </c>
      <c r="E1356" s="2">
        <v>44197</v>
      </c>
      <c r="F1356">
        <v>10</v>
      </c>
      <c r="G1356" s="2">
        <f t="shared" si="21"/>
        <v>47851</v>
      </c>
    </row>
    <row r="1357" spans="1:7" hidden="1" x14ac:dyDescent="0.55000000000000004">
      <c r="A1357" t="s">
        <v>3176</v>
      </c>
      <c r="B1357" t="s">
        <v>3177</v>
      </c>
      <c r="C1357" s="4" t="s">
        <v>5651</v>
      </c>
      <c r="D1357" t="s">
        <v>132</v>
      </c>
      <c r="E1357" s="2">
        <v>44197</v>
      </c>
      <c r="F1357">
        <v>10</v>
      </c>
      <c r="G1357" s="2">
        <f t="shared" si="21"/>
        <v>47851</v>
      </c>
    </row>
    <row r="1358" spans="1:7" hidden="1" x14ac:dyDescent="0.55000000000000004">
      <c r="A1358" t="s">
        <v>3178</v>
      </c>
      <c r="B1358" t="s">
        <v>3179</v>
      </c>
      <c r="C1358" s="4" t="s">
        <v>5650</v>
      </c>
      <c r="D1358" t="s">
        <v>132</v>
      </c>
      <c r="E1358" s="2">
        <v>44197</v>
      </c>
      <c r="F1358">
        <v>10</v>
      </c>
      <c r="G1358" s="2">
        <f t="shared" si="21"/>
        <v>47851</v>
      </c>
    </row>
    <row r="1359" spans="1:7" hidden="1" x14ac:dyDescent="0.55000000000000004">
      <c r="A1359" t="s">
        <v>3181</v>
      </c>
      <c r="B1359" t="s">
        <v>3182</v>
      </c>
      <c r="C1359" s="4" t="s">
        <v>5651</v>
      </c>
      <c r="D1359" t="s">
        <v>132</v>
      </c>
      <c r="E1359" s="2">
        <v>44197</v>
      </c>
      <c r="F1359">
        <v>10</v>
      </c>
      <c r="G1359" s="2">
        <f t="shared" si="21"/>
        <v>47851</v>
      </c>
    </row>
    <row r="1360" spans="1:7" hidden="1" x14ac:dyDescent="0.55000000000000004">
      <c r="A1360" t="s">
        <v>3183</v>
      </c>
      <c r="B1360" t="s">
        <v>3184</v>
      </c>
      <c r="C1360" s="4" t="s">
        <v>5652</v>
      </c>
      <c r="D1360" t="s">
        <v>132</v>
      </c>
      <c r="E1360" s="2">
        <v>44197</v>
      </c>
      <c r="F1360">
        <v>10</v>
      </c>
      <c r="G1360" s="2">
        <f t="shared" si="21"/>
        <v>47851</v>
      </c>
    </row>
    <row r="1361" spans="1:7" hidden="1" x14ac:dyDescent="0.55000000000000004">
      <c r="A1361" t="s">
        <v>3186</v>
      </c>
      <c r="B1361" t="s">
        <v>3187</v>
      </c>
      <c r="C1361" s="4" t="s">
        <v>5652</v>
      </c>
      <c r="D1361" t="s">
        <v>132</v>
      </c>
      <c r="E1361" s="2">
        <v>44197</v>
      </c>
      <c r="F1361">
        <v>10</v>
      </c>
      <c r="G1361" s="2">
        <f t="shared" si="21"/>
        <v>47851</v>
      </c>
    </row>
    <row r="1362" spans="1:7" hidden="1" x14ac:dyDescent="0.55000000000000004">
      <c r="A1362" t="s">
        <v>3188</v>
      </c>
      <c r="B1362" t="s">
        <v>3189</v>
      </c>
      <c r="C1362" s="4" t="s">
        <v>5652</v>
      </c>
      <c r="D1362" t="s">
        <v>132</v>
      </c>
      <c r="E1362" s="2">
        <v>44197</v>
      </c>
      <c r="F1362">
        <v>10</v>
      </c>
      <c r="G1362" s="2">
        <f t="shared" si="21"/>
        <v>47851</v>
      </c>
    </row>
    <row r="1363" spans="1:7" hidden="1" x14ac:dyDescent="0.55000000000000004">
      <c r="A1363" t="s">
        <v>3190</v>
      </c>
      <c r="B1363" t="s">
        <v>3191</v>
      </c>
      <c r="C1363" s="4" t="s">
        <v>5651</v>
      </c>
      <c r="D1363" t="s">
        <v>132</v>
      </c>
      <c r="E1363" s="2">
        <v>44197</v>
      </c>
      <c r="F1363">
        <v>10</v>
      </c>
      <c r="G1363" s="2">
        <f t="shared" si="21"/>
        <v>47851</v>
      </c>
    </row>
    <row r="1364" spans="1:7" hidden="1" x14ac:dyDescent="0.55000000000000004">
      <c r="A1364" t="s">
        <v>3192</v>
      </c>
      <c r="B1364" t="s">
        <v>3193</v>
      </c>
      <c r="C1364" s="4" t="s">
        <v>5653</v>
      </c>
      <c r="D1364" t="s">
        <v>132</v>
      </c>
      <c r="E1364" s="2">
        <v>44197</v>
      </c>
      <c r="F1364">
        <v>10</v>
      </c>
      <c r="G1364" s="2">
        <f t="shared" si="21"/>
        <v>47851</v>
      </c>
    </row>
    <row r="1365" spans="1:7" hidden="1" x14ac:dyDescent="0.55000000000000004">
      <c r="A1365" t="s">
        <v>3194</v>
      </c>
      <c r="B1365" t="s">
        <v>3195</v>
      </c>
      <c r="C1365" s="4" t="s">
        <v>5654</v>
      </c>
      <c r="D1365" t="s">
        <v>132</v>
      </c>
      <c r="E1365" s="2">
        <v>44197</v>
      </c>
      <c r="F1365">
        <v>10</v>
      </c>
      <c r="G1365" s="2">
        <f t="shared" si="21"/>
        <v>47851</v>
      </c>
    </row>
    <row r="1366" spans="1:7" hidden="1" x14ac:dyDescent="0.55000000000000004">
      <c r="A1366" t="s">
        <v>3196</v>
      </c>
      <c r="B1366" t="s">
        <v>3197</v>
      </c>
      <c r="C1366" s="4" t="s">
        <v>5653</v>
      </c>
      <c r="D1366" t="s">
        <v>132</v>
      </c>
      <c r="E1366" s="2">
        <v>44197</v>
      </c>
      <c r="F1366">
        <v>10</v>
      </c>
      <c r="G1366" s="2">
        <f t="shared" si="21"/>
        <v>47851</v>
      </c>
    </row>
    <row r="1367" spans="1:7" hidden="1" x14ac:dyDescent="0.55000000000000004">
      <c r="A1367" t="s">
        <v>3198</v>
      </c>
      <c r="B1367" t="s">
        <v>3199</v>
      </c>
      <c r="C1367" s="4" t="s">
        <v>5654</v>
      </c>
      <c r="D1367" t="s">
        <v>132</v>
      </c>
      <c r="E1367" s="2">
        <v>44197</v>
      </c>
      <c r="F1367">
        <v>10</v>
      </c>
      <c r="G1367" s="2">
        <f t="shared" si="21"/>
        <v>47851</v>
      </c>
    </row>
    <row r="1368" spans="1:7" hidden="1" x14ac:dyDescent="0.55000000000000004">
      <c r="A1368" t="s">
        <v>3200</v>
      </c>
      <c r="B1368" t="s">
        <v>3201</v>
      </c>
      <c r="C1368" s="4" t="s">
        <v>5653</v>
      </c>
      <c r="D1368" t="s">
        <v>132</v>
      </c>
      <c r="E1368" s="2">
        <v>44197</v>
      </c>
      <c r="F1368">
        <v>10</v>
      </c>
      <c r="G1368" s="2">
        <f t="shared" si="21"/>
        <v>47851</v>
      </c>
    </row>
    <row r="1369" spans="1:7" hidden="1" x14ac:dyDescent="0.55000000000000004">
      <c r="A1369" t="s">
        <v>3202</v>
      </c>
      <c r="B1369" t="s">
        <v>3203</v>
      </c>
      <c r="C1369" s="4" t="s">
        <v>5654</v>
      </c>
      <c r="D1369" t="s">
        <v>132</v>
      </c>
      <c r="E1369" s="2">
        <v>44197</v>
      </c>
      <c r="F1369">
        <v>10</v>
      </c>
      <c r="G1369" s="2">
        <f t="shared" si="21"/>
        <v>47851</v>
      </c>
    </row>
    <row r="1370" spans="1:7" hidden="1" x14ac:dyDescent="0.55000000000000004">
      <c r="A1370" t="s">
        <v>3204</v>
      </c>
      <c r="B1370" t="s">
        <v>3205</v>
      </c>
      <c r="C1370" s="4" t="s">
        <v>5654</v>
      </c>
      <c r="D1370" t="s">
        <v>132</v>
      </c>
      <c r="E1370" s="2">
        <v>44197</v>
      </c>
      <c r="F1370">
        <v>10</v>
      </c>
      <c r="G1370" s="2">
        <f t="shared" si="21"/>
        <v>47851</v>
      </c>
    </row>
    <row r="1371" spans="1:7" hidden="1" x14ac:dyDescent="0.55000000000000004">
      <c r="A1371" t="s">
        <v>3206</v>
      </c>
      <c r="B1371" t="s">
        <v>3207</v>
      </c>
      <c r="C1371" s="4" t="s">
        <v>5651</v>
      </c>
      <c r="D1371" t="s">
        <v>132</v>
      </c>
      <c r="E1371" s="2">
        <v>44197</v>
      </c>
      <c r="F1371">
        <v>10</v>
      </c>
      <c r="G1371" s="2">
        <f t="shared" si="21"/>
        <v>47851</v>
      </c>
    </row>
    <row r="1372" spans="1:7" hidden="1" x14ac:dyDescent="0.55000000000000004">
      <c r="A1372" t="s">
        <v>3208</v>
      </c>
      <c r="B1372" t="s">
        <v>3209</v>
      </c>
      <c r="C1372" s="4" t="s">
        <v>5655</v>
      </c>
      <c r="D1372" t="s">
        <v>132</v>
      </c>
      <c r="E1372" s="2">
        <v>44197</v>
      </c>
      <c r="F1372">
        <v>10</v>
      </c>
      <c r="G1372" s="2">
        <f t="shared" si="21"/>
        <v>47851</v>
      </c>
    </row>
    <row r="1373" spans="1:7" hidden="1" x14ac:dyDescent="0.55000000000000004">
      <c r="A1373" t="s">
        <v>3210</v>
      </c>
      <c r="B1373" t="s">
        <v>3211</v>
      </c>
      <c r="C1373" s="4" t="s">
        <v>5656</v>
      </c>
      <c r="D1373" t="s">
        <v>132</v>
      </c>
      <c r="E1373" s="2">
        <v>44197</v>
      </c>
      <c r="F1373">
        <v>10</v>
      </c>
      <c r="G1373" s="2">
        <f t="shared" si="21"/>
        <v>47851</v>
      </c>
    </row>
    <row r="1374" spans="1:7" hidden="1" x14ac:dyDescent="0.55000000000000004">
      <c r="A1374" t="s">
        <v>3212</v>
      </c>
      <c r="B1374" t="s">
        <v>3213</v>
      </c>
      <c r="C1374" s="4" t="s">
        <v>5657</v>
      </c>
      <c r="D1374" t="s">
        <v>132</v>
      </c>
      <c r="E1374" s="2">
        <v>44197</v>
      </c>
      <c r="F1374">
        <v>10</v>
      </c>
      <c r="G1374" s="2">
        <f t="shared" si="21"/>
        <v>47851</v>
      </c>
    </row>
    <row r="1375" spans="1:7" hidden="1" x14ac:dyDescent="0.55000000000000004">
      <c r="A1375" t="s">
        <v>3214</v>
      </c>
      <c r="B1375" t="s">
        <v>3215</v>
      </c>
      <c r="C1375" s="4" t="s">
        <v>5656</v>
      </c>
      <c r="D1375" t="s">
        <v>132</v>
      </c>
      <c r="E1375" s="2">
        <v>44197</v>
      </c>
      <c r="F1375">
        <v>10</v>
      </c>
      <c r="G1375" s="2">
        <f t="shared" si="21"/>
        <v>47851</v>
      </c>
    </row>
    <row r="1376" spans="1:7" hidden="1" x14ac:dyDescent="0.55000000000000004">
      <c r="A1376" t="s">
        <v>3216</v>
      </c>
      <c r="B1376" t="s">
        <v>3217</v>
      </c>
      <c r="C1376" s="4" t="s">
        <v>5657</v>
      </c>
      <c r="D1376" t="s">
        <v>132</v>
      </c>
      <c r="E1376" s="2">
        <v>44197</v>
      </c>
      <c r="F1376">
        <v>10</v>
      </c>
      <c r="G1376" s="2">
        <f t="shared" si="21"/>
        <v>47851</v>
      </c>
    </row>
    <row r="1377" spans="1:7" hidden="1" x14ac:dyDescent="0.55000000000000004">
      <c r="A1377" t="s">
        <v>3218</v>
      </c>
      <c r="B1377" t="s">
        <v>3219</v>
      </c>
      <c r="C1377" s="4" t="s">
        <v>5657</v>
      </c>
      <c r="D1377" t="s">
        <v>132</v>
      </c>
      <c r="E1377" s="2">
        <v>44197</v>
      </c>
      <c r="F1377">
        <v>10</v>
      </c>
      <c r="G1377" s="2">
        <f t="shared" si="21"/>
        <v>47851</v>
      </c>
    </row>
    <row r="1378" spans="1:7" hidden="1" x14ac:dyDescent="0.55000000000000004">
      <c r="A1378" t="s">
        <v>3220</v>
      </c>
      <c r="B1378" t="s">
        <v>3221</v>
      </c>
      <c r="C1378" s="4" t="s">
        <v>5658</v>
      </c>
      <c r="D1378" t="s">
        <v>132</v>
      </c>
      <c r="E1378" s="2">
        <v>44197</v>
      </c>
      <c r="F1378">
        <v>10</v>
      </c>
      <c r="G1378" s="2">
        <f t="shared" si="21"/>
        <v>47851</v>
      </c>
    </row>
    <row r="1379" spans="1:7" hidden="1" x14ac:dyDescent="0.55000000000000004">
      <c r="A1379" t="s">
        <v>3223</v>
      </c>
      <c r="B1379" t="s">
        <v>3224</v>
      </c>
      <c r="C1379" s="4" t="s">
        <v>5659</v>
      </c>
      <c r="D1379" t="s">
        <v>132</v>
      </c>
      <c r="E1379" s="2">
        <v>44197</v>
      </c>
      <c r="F1379">
        <v>10</v>
      </c>
      <c r="G1379" s="2">
        <f t="shared" si="21"/>
        <v>47851</v>
      </c>
    </row>
    <row r="1380" spans="1:7" hidden="1" x14ac:dyDescent="0.55000000000000004">
      <c r="A1380" t="s">
        <v>3225</v>
      </c>
      <c r="B1380" t="s">
        <v>3226</v>
      </c>
      <c r="C1380" s="4" t="s">
        <v>5659</v>
      </c>
      <c r="D1380" t="s">
        <v>132</v>
      </c>
      <c r="E1380" s="2">
        <v>44197</v>
      </c>
      <c r="F1380">
        <v>10</v>
      </c>
      <c r="G1380" s="2">
        <f t="shared" si="21"/>
        <v>47851</v>
      </c>
    </row>
    <row r="1381" spans="1:7" hidden="1" x14ac:dyDescent="0.55000000000000004">
      <c r="A1381" t="s">
        <v>3228</v>
      </c>
      <c r="B1381" t="s">
        <v>3229</v>
      </c>
      <c r="C1381" s="4" t="s">
        <v>5659</v>
      </c>
      <c r="D1381" t="s">
        <v>132</v>
      </c>
      <c r="E1381" s="2">
        <v>44197</v>
      </c>
      <c r="F1381">
        <v>10</v>
      </c>
      <c r="G1381" s="2">
        <f t="shared" si="21"/>
        <v>47851</v>
      </c>
    </row>
    <row r="1382" spans="1:7" hidden="1" x14ac:dyDescent="0.55000000000000004">
      <c r="A1382" t="s">
        <v>3230</v>
      </c>
      <c r="B1382" t="s">
        <v>3231</v>
      </c>
      <c r="C1382" s="4" t="s">
        <v>5660</v>
      </c>
      <c r="D1382" t="s">
        <v>132</v>
      </c>
      <c r="E1382" s="2">
        <v>44197</v>
      </c>
      <c r="F1382">
        <v>10</v>
      </c>
      <c r="G1382" s="2">
        <f t="shared" si="21"/>
        <v>47851</v>
      </c>
    </row>
    <row r="1383" spans="1:7" hidden="1" x14ac:dyDescent="0.55000000000000004">
      <c r="A1383" t="s">
        <v>3232</v>
      </c>
      <c r="B1383" t="s">
        <v>3233</v>
      </c>
      <c r="C1383" s="4" t="s">
        <v>5661</v>
      </c>
      <c r="D1383" t="s">
        <v>132</v>
      </c>
      <c r="E1383" s="2">
        <v>44197</v>
      </c>
      <c r="F1383">
        <v>10</v>
      </c>
      <c r="G1383" s="2">
        <f t="shared" si="21"/>
        <v>47851</v>
      </c>
    </row>
    <row r="1384" spans="1:7" hidden="1" x14ac:dyDescent="0.55000000000000004">
      <c r="A1384" t="s">
        <v>3234</v>
      </c>
      <c r="B1384" t="s">
        <v>3235</v>
      </c>
      <c r="C1384" s="4" t="s">
        <v>5660</v>
      </c>
      <c r="D1384" t="s">
        <v>132</v>
      </c>
      <c r="E1384" s="2">
        <v>44197</v>
      </c>
      <c r="F1384">
        <v>10</v>
      </c>
      <c r="G1384" s="2">
        <f t="shared" si="21"/>
        <v>47851</v>
      </c>
    </row>
    <row r="1385" spans="1:7" hidden="1" x14ac:dyDescent="0.55000000000000004">
      <c r="A1385" t="s">
        <v>3236</v>
      </c>
      <c r="B1385" t="s">
        <v>3237</v>
      </c>
      <c r="C1385" s="4" t="s">
        <v>5661</v>
      </c>
      <c r="D1385" t="s">
        <v>132</v>
      </c>
      <c r="E1385" s="2">
        <v>44197</v>
      </c>
      <c r="F1385">
        <v>10</v>
      </c>
      <c r="G1385" s="2">
        <f t="shared" si="21"/>
        <v>47851</v>
      </c>
    </row>
    <row r="1386" spans="1:7" hidden="1" x14ac:dyDescent="0.55000000000000004">
      <c r="A1386" t="s">
        <v>3238</v>
      </c>
      <c r="B1386" t="s">
        <v>3239</v>
      </c>
      <c r="C1386" s="4" t="s">
        <v>5660</v>
      </c>
      <c r="D1386" t="s">
        <v>132</v>
      </c>
      <c r="E1386" s="2">
        <v>44197</v>
      </c>
      <c r="F1386">
        <v>10</v>
      </c>
      <c r="G1386" s="2">
        <f t="shared" si="21"/>
        <v>47851</v>
      </c>
    </row>
    <row r="1387" spans="1:7" hidden="1" x14ac:dyDescent="0.55000000000000004">
      <c r="A1387" t="s">
        <v>3241</v>
      </c>
      <c r="B1387" t="s">
        <v>3242</v>
      </c>
      <c r="C1387" s="4" t="s">
        <v>5661</v>
      </c>
      <c r="D1387" t="s">
        <v>132</v>
      </c>
      <c r="E1387" s="2">
        <v>44197</v>
      </c>
      <c r="F1387">
        <v>10</v>
      </c>
      <c r="G1387" s="2">
        <f t="shared" si="21"/>
        <v>47851</v>
      </c>
    </row>
    <row r="1388" spans="1:7" hidden="1" x14ac:dyDescent="0.55000000000000004">
      <c r="A1388" t="s">
        <v>3243</v>
      </c>
      <c r="B1388" t="s">
        <v>3244</v>
      </c>
      <c r="C1388" s="4" t="s">
        <v>5662</v>
      </c>
      <c r="D1388" t="s">
        <v>132</v>
      </c>
      <c r="E1388" s="2">
        <v>44197</v>
      </c>
      <c r="F1388">
        <v>10</v>
      </c>
      <c r="G1388" s="2">
        <f t="shared" si="21"/>
        <v>47851</v>
      </c>
    </row>
    <row r="1389" spans="1:7" hidden="1" x14ac:dyDescent="0.55000000000000004">
      <c r="A1389" t="s">
        <v>3246</v>
      </c>
      <c r="B1389" t="s">
        <v>3247</v>
      </c>
      <c r="C1389" s="4" t="s">
        <v>5663</v>
      </c>
      <c r="D1389" t="s">
        <v>132</v>
      </c>
      <c r="E1389" s="2">
        <v>44197</v>
      </c>
      <c r="F1389">
        <v>10</v>
      </c>
      <c r="G1389" s="2">
        <f t="shared" si="21"/>
        <v>47851</v>
      </c>
    </row>
    <row r="1390" spans="1:7" hidden="1" x14ac:dyDescent="0.55000000000000004">
      <c r="A1390" t="s">
        <v>3248</v>
      </c>
      <c r="B1390" t="s">
        <v>3249</v>
      </c>
      <c r="C1390" s="4" t="s">
        <v>5662</v>
      </c>
      <c r="D1390" t="s">
        <v>132</v>
      </c>
      <c r="E1390" s="2">
        <v>44197</v>
      </c>
      <c r="F1390">
        <v>10</v>
      </c>
      <c r="G1390" s="2">
        <f t="shared" si="21"/>
        <v>47851</v>
      </c>
    </row>
    <row r="1391" spans="1:7" hidden="1" x14ac:dyDescent="0.55000000000000004">
      <c r="A1391" t="s">
        <v>3250</v>
      </c>
      <c r="B1391" t="s">
        <v>3251</v>
      </c>
      <c r="C1391" s="4" t="s">
        <v>5663</v>
      </c>
      <c r="D1391" t="s">
        <v>132</v>
      </c>
      <c r="E1391" s="2">
        <v>44197</v>
      </c>
      <c r="F1391">
        <v>10</v>
      </c>
      <c r="G1391" s="2">
        <f t="shared" si="21"/>
        <v>47851</v>
      </c>
    </row>
    <row r="1392" spans="1:7" hidden="1" x14ac:dyDescent="0.55000000000000004">
      <c r="A1392" t="s">
        <v>3252</v>
      </c>
      <c r="B1392" t="s">
        <v>3253</v>
      </c>
      <c r="C1392" s="4" t="s">
        <v>5662</v>
      </c>
      <c r="D1392" t="s">
        <v>132</v>
      </c>
      <c r="E1392" s="2">
        <v>44197</v>
      </c>
      <c r="F1392">
        <v>10</v>
      </c>
      <c r="G1392" s="2">
        <f t="shared" si="21"/>
        <v>47851</v>
      </c>
    </row>
    <row r="1393" spans="1:7" hidden="1" x14ac:dyDescent="0.55000000000000004">
      <c r="A1393" t="s">
        <v>3254</v>
      </c>
      <c r="B1393" t="s">
        <v>3255</v>
      </c>
      <c r="C1393" s="4" t="s">
        <v>5663</v>
      </c>
      <c r="D1393" t="s">
        <v>132</v>
      </c>
      <c r="E1393" s="2">
        <v>44197</v>
      </c>
      <c r="F1393">
        <v>10</v>
      </c>
      <c r="G1393" s="2">
        <f t="shared" si="21"/>
        <v>47851</v>
      </c>
    </row>
    <row r="1394" spans="1:7" hidden="1" x14ac:dyDescent="0.55000000000000004">
      <c r="A1394" t="s">
        <v>3256</v>
      </c>
      <c r="B1394" t="s">
        <v>3257</v>
      </c>
      <c r="C1394" s="4" t="s">
        <v>5664</v>
      </c>
      <c r="D1394" t="s">
        <v>132</v>
      </c>
      <c r="E1394" s="2">
        <v>44197</v>
      </c>
      <c r="F1394">
        <v>10</v>
      </c>
      <c r="G1394" s="2">
        <f t="shared" si="21"/>
        <v>47851</v>
      </c>
    </row>
    <row r="1395" spans="1:7" hidden="1" x14ac:dyDescent="0.55000000000000004">
      <c r="A1395" t="s">
        <v>3258</v>
      </c>
      <c r="B1395" t="s">
        <v>3259</v>
      </c>
      <c r="C1395" s="4" t="s">
        <v>5664</v>
      </c>
      <c r="D1395" t="s">
        <v>132</v>
      </c>
      <c r="E1395" s="2">
        <v>44197</v>
      </c>
      <c r="F1395">
        <v>10</v>
      </c>
      <c r="G1395" s="2">
        <f t="shared" si="21"/>
        <v>47851</v>
      </c>
    </row>
    <row r="1396" spans="1:7" hidden="1" x14ac:dyDescent="0.55000000000000004">
      <c r="A1396" t="s">
        <v>3260</v>
      </c>
      <c r="B1396" t="s">
        <v>3261</v>
      </c>
      <c r="C1396" s="4" t="s">
        <v>5664</v>
      </c>
      <c r="D1396" t="s">
        <v>132</v>
      </c>
      <c r="E1396" s="2">
        <v>44197</v>
      </c>
      <c r="F1396">
        <v>10</v>
      </c>
      <c r="G1396" s="2">
        <f t="shared" si="21"/>
        <v>47851</v>
      </c>
    </row>
    <row r="1397" spans="1:7" hidden="1" x14ac:dyDescent="0.55000000000000004">
      <c r="A1397" t="s">
        <v>3262</v>
      </c>
      <c r="B1397" t="s">
        <v>3263</v>
      </c>
      <c r="C1397" s="4" t="s">
        <v>5665</v>
      </c>
      <c r="D1397" t="s">
        <v>132</v>
      </c>
      <c r="E1397" s="2">
        <v>44197</v>
      </c>
      <c r="F1397">
        <v>10</v>
      </c>
      <c r="G1397" s="2">
        <f t="shared" si="21"/>
        <v>47851</v>
      </c>
    </row>
    <row r="1398" spans="1:7" hidden="1" x14ac:dyDescent="0.55000000000000004">
      <c r="A1398" t="s">
        <v>3264</v>
      </c>
      <c r="B1398" t="s">
        <v>3265</v>
      </c>
      <c r="C1398" s="4" t="s">
        <v>5666</v>
      </c>
      <c r="D1398" t="s">
        <v>132</v>
      </c>
      <c r="E1398" s="2">
        <v>44197</v>
      </c>
      <c r="F1398">
        <v>10</v>
      </c>
      <c r="G1398" s="2">
        <f t="shared" si="21"/>
        <v>47851</v>
      </c>
    </row>
    <row r="1399" spans="1:7" hidden="1" x14ac:dyDescent="0.55000000000000004">
      <c r="A1399" t="s">
        <v>3267</v>
      </c>
      <c r="B1399" t="s">
        <v>3268</v>
      </c>
      <c r="C1399" s="4" t="s">
        <v>5665</v>
      </c>
      <c r="D1399" t="s">
        <v>132</v>
      </c>
      <c r="E1399" s="2">
        <v>44197</v>
      </c>
      <c r="F1399">
        <v>10</v>
      </c>
      <c r="G1399" s="2">
        <f t="shared" si="21"/>
        <v>47851</v>
      </c>
    </row>
    <row r="1400" spans="1:7" hidden="1" x14ac:dyDescent="0.55000000000000004">
      <c r="A1400" t="s">
        <v>3269</v>
      </c>
      <c r="B1400" t="s">
        <v>3270</v>
      </c>
      <c r="C1400" s="4" t="s">
        <v>5666</v>
      </c>
      <c r="D1400" t="s">
        <v>132</v>
      </c>
      <c r="E1400" s="2">
        <v>44197</v>
      </c>
      <c r="F1400">
        <v>10</v>
      </c>
      <c r="G1400" s="2">
        <f t="shared" si="21"/>
        <v>47851</v>
      </c>
    </row>
    <row r="1401" spans="1:7" hidden="1" x14ac:dyDescent="0.55000000000000004">
      <c r="A1401" t="s">
        <v>3271</v>
      </c>
      <c r="B1401" t="s">
        <v>3272</v>
      </c>
      <c r="C1401" s="4" t="s">
        <v>5665</v>
      </c>
      <c r="D1401" t="s">
        <v>132</v>
      </c>
      <c r="E1401" s="2">
        <v>44197</v>
      </c>
      <c r="F1401">
        <v>10</v>
      </c>
      <c r="G1401" s="2">
        <f t="shared" si="21"/>
        <v>47851</v>
      </c>
    </row>
    <row r="1402" spans="1:7" hidden="1" x14ac:dyDescent="0.55000000000000004">
      <c r="A1402" t="s">
        <v>3273</v>
      </c>
      <c r="B1402" t="s">
        <v>3274</v>
      </c>
      <c r="C1402" s="4" t="s">
        <v>5666</v>
      </c>
      <c r="D1402" t="s">
        <v>132</v>
      </c>
      <c r="E1402" s="2">
        <v>44197</v>
      </c>
      <c r="F1402">
        <v>10</v>
      </c>
      <c r="G1402" s="2">
        <f t="shared" si="21"/>
        <v>47851</v>
      </c>
    </row>
    <row r="1403" spans="1:7" hidden="1" x14ac:dyDescent="0.55000000000000004">
      <c r="A1403" t="s">
        <v>3275</v>
      </c>
      <c r="B1403" t="s">
        <v>3276</v>
      </c>
      <c r="C1403" s="4" t="s">
        <v>5665</v>
      </c>
      <c r="D1403" t="s">
        <v>132</v>
      </c>
      <c r="E1403" s="2">
        <v>44197</v>
      </c>
      <c r="F1403">
        <v>10</v>
      </c>
      <c r="G1403" s="2">
        <f t="shared" si="21"/>
        <v>47851</v>
      </c>
    </row>
    <row r="1404" spans="1:7" hidden="1" x14ac:dyDescent="0.55000000000000004">
      <c r="A1404" t="s">
        <v>3277</v>
      </c>
      <c r="B1404" t="s">
        <v>3278</v>
      </c>
      <c r="C1404" s="4" t="s">
        <v>5666</v>
      </c>
      <c r="D1404" t="s">
        <v>132</v>
      </c>
      <c r="E1404" s="2">
        <v>44197</v>
      </c>
      <c r="F1404">
        <v>10</v>
      </c>
      <c r="G1404" s="2">
        <f t="shared" si="21"/>
        <v>47851</v>
      </c>
    </row>
    <row r="1405" spans="1:7" hidden="1" x14ac:dyDescent="0.55000000000000004">
      <c r="A1405" t="s">
        <v>3279</v>
      </c>
      <c r="B1405" t="s">
        <v>3280</v>
      </c>
      <c r="C1405" s="4" t="s">
        <v>5667</v>
      </c>
      <c r="D1405" t="s">
        <v>132</v>
      </c>
      <c r="E1405" s="2">
        <v>44197</v>
      </c>
      <c r="F1405">
        <v>10</v>
      </c>
      <c r="G1405" s="2">
        <f t="shared" si="21"/>
        <v>47851</v>
      </c>
    </row>
    <row r="1406" spans="1:7" hidden="1" x14ac:dyDescent="0.55000000000000004">
      <c r="A1406" t="s">
        <v>3281</v>
      </c>
      <c r="B1406" t="s">
        <v>3282</v>
      </c>
      <c r="C1406" s="4" t="s">
        <v>5668</v>
      </c>
      <c r="D1406" t="s">
        <v>132</v>
      </c>
      <c r="E1406" s="2">
        <v>44197</v>
      </c>
      <c r="F1406">
        <v>10</v>
      </c>
      <c r="G1406" s="2">
        <f t="shared" si="21"/>
        <v>47851</v>
      </c>
    </row>
    <row r="1407" spans="1:7" hidden="1" x14ac:dyDescent="0.55000000000000004">
      <c r="A1407" t="s">
        <v>3283</v>
      </c>
      <c r="B1407" t="s">
        <v>3284</v>
      </c>
      <c r="C1407" s="4" t="s">
        <v>5669</v>
      </c>
      <c r="D1407" t="s">
        <v>132</v>
      </c>
      <c r="E1407" s="2">
        <v>44197</v>
      </c>
      <c r="F1407">
        <v>10</v>
      </c>
      <c r="G1407" s="2">
        <f t="shared" si="21"/>
        <v>47851</v>
      </c>
    </row>
    <row r="1408" spans="1:7" hidden="1" x14ac:dyDescent="0.55000000000000004">
      <c r="A1408" t="s">
        <v>3285</v>
      </c>
      <c r="B1408" t="s">
        <v>3286</v>
      </c>
      <c r="C1408" s="4" t="s">
        <v>5667</v>
      </c>
      <c r="D1408" t="s">
        <v>132</v>
      </c>
      <c r="E1408" s="2">
        <v>44197</v>
      </c>
      <c r="F1408">
        <v>10</v>
      </c>
      <c r="G1408" s="2">
        <f t="shared" si="21"/>
        <v>47851</v>
      </c>
    </row>
    <row r="1409" spans="1:7" hidden="1" x14ac:dyDescent="0.55000000000000004">
      <c r="A1409" t="s">
        <v>3288</v>
      </c>
      <c r="B1409" t="s">
        <v>3289</v>
      </c>
      <c r="C1409" s="4" t="s">
        <v>5668</v>
      </c>
      <c r="D1409" t="s">
        <v>132</v>
      </c>
      <c r="E1409" s="2">
        <v>44197</v>
      </c>
      <c r="F1409">
        <v>10</v>
      </c>
      <c r="G1409" s="2">
        <f t="shared" si="21"/>
        <v>47851</v>
      </c>
    </row>
    <row r="1410" spans="1:7" hidden="1" x14ac:dyDescent="0.55000000000000004">
      <c r="A1410" t="s">
        <v>3290</v>
      </c>
      <c r="B1410" t="s">
        <v>3291</v>
      </c>
      <c r="C1410" s="4" t="s">
        <v>5669</v>
      </c>
      <c r="D1410" t="s">
        <v>132</v>
      </c>
      <c r="E1410" s="2">
        <v>44197</v>
      </c>
      <c r="F1410">
        <v>10</v>
      </c>
      <c r="G1410" s="2">
        <f t="shared" si="21"/>
        <v>47851</v>
      </c>
    </row>
    <row r="1411" spans="1:7" hidden="1" x14ac:dyDescent="0.55000000000000004">
      <c r="A1411" t="s">
        <v>3293</v>
      </c>
      <c r="B1411" t="s">
        <v>3294</v>
      </c>
      <c r="C1411" s="4" t="s">
        <v>5670</v>
      </c>
      <c r="D1411" t="s">
        <v>132</v>
      </c>
      <c r="E1411" s="2">
        <v>44197</v>
      </c>
      <c r="F1411">
        <v>10</v>
      </c>
      <c r="G1411" s="2">
        <f t="shared" ref="G1411:G1474" si="22">E1411+DATE(F1411,1,1)</f>
        <v>47851</v>
      </c>
    </row>
    <row r="1412" spans="1:7" hidden="1" x14ac:dyDescent="0.55000000000000004">
      <c r="A1412" t="s">
        <v>3295</v>
      </c>
      <c r="B1412" t="s">
        <v>3296</v>
      </c>
      <c r="C1412" s="4" t="s">
        <v>5671</v>
      </c>
      <c r="D1412" t="s">
        <v>132</v>
      </c>
      <c r="E1412" s="2">
        <v>44197</v>
      </c>
      <c r="F1412">
        <v>10</v>
      </c>
      <c r="G1412" s="2">
        <f t="shared" si="22"/>
        <v>47851</v>
      </c>
    </row>
    <row r="1413" spans="1:7" hidden="1" x14ac:dyDescent="0.55000000000000004">
      <c r="A1413" t="s">
        <v>3298</v>
      </c>
      <c r="B1413" t="s">
        <v>3299</v>
      </c>
      <c r="C1413" s="4" t="s">
        <v>5670</v>
      </c>
      <c r="D1413" t="s">
        <v>132</v>
      </c>
      <c r="E1413" s="2">
        <v>44197</v>
      </c>
      <c r="F1413">
        <v>10</v>
      </c>
      <c r="G1413" s="2">
        <f t="shared" si="22"/>
        <v>47851</v>
      </c>
    </row>
    <row r="1414" spans="1:7" hidden="1" x14ac:dyDescent="0.55000000000000004">
      <c r="A1414" t="s">
        <v>3300</v>
      </c>
      <c r="B1414" t="s">
        <v>3301</v>
      </c>
      <c r="C1414" s="4" t="s">
        <v>5671</v>
      </c>
      <c r="D1414" t="s">
        <v>132</v>
      </c>
      <c r="E1414" s="2">
        <v>44197</v>
      </c>
      <c r="F1414">
        <v>10</v>
      </c>
      <c r="G1414" s="2">
        <f t="shared" si="22"/>
        <v>47851</v>
      </c>
    </row>
    <row r="1415" spans="1:7" hidden="1" x14ac:dyDescent="0.55000000000000004">
      <c r="A1415" t="s">
        <v>3302</v>
      </c>
      <c r="B1415" t="s">
        <v>3303</v>
      </c>
      <c r="C1415" s="4" t="s">
        <v>5670</v>
      </c>
      <c r="D1415" t="s">
        <v>132</v>
      </c>
      <c r="E1415" s="2">
        <v>44197</v>
      </c>
      <c r="F1415">
        <v>10</v>
      </c>
      <c r="G1415" s="2">
        <f t="shared" si="22"/>
        <v>47851</v>
      </c>
    </row>
    <row r="1416" spans="1:7" hidden="1" x14ac:dyDescent="0.55000000000000004">
      <c r="A1416" t="s">
        <v>3304</v>
      </c>
      <c r="B1416" t="s">
        <v>3305</v>
      </c>
      <c r="C1416" s="4" t="s">
        <v>5671</v>
      </c>
      <c r="D1416" t="s">
        <v>132</v>
      </c>
      <c r="E1416" s="2">
        <v>44197</v>
      </c>
      <c r="F1416">
        <v>10</v>
      </c>
      <c r="G1416" s="2">
        <f t="shared" si="22"/>
        <v>47851</v>
      </c>
    </row>
    <row r="1417" spans="1:7" hidden="1" x14ac:dyDescent="0.55000000000000004">
      <c r="A1417" t="s">
        <v>3307</v>
      </c>
      <c r="B1417" t="s">
        <v>3308</v>
      </c>
      <c r="C1417" s="4" t="s">
        <v>5672</v>
      </c>
      <c r="D1417" t="s">
        <v>132</v>
      </c>
      <c r="E1417" s="2">
        <v>44197</v>
      </c>
      <c r="F1417">
        <v>10</v>
      </c>
      <c r="G1417" s="2">
        <f t="shared" si="22"/>
        <v>47851</v>
      </c>
    </row>
    <row r="1418" spans="1:7" hidden="1" x14ac:dyDescent="0.55000000000000004">
      <c r="A1418" t="s">
        <v>3309</v>
      </c>
      <c r="B1418" t="s">
        <v>3310</v>
      </c>
      <c r="C1418" s="4" t="s">
        <v>5670</v>
      </c>
      <c r="D1418" t="s">
        <v>132</v>
      </c>
      <c r="E1418" s="2">
        <v>44197</v>
      </c>
      <c r="F1418">
        <v>10</v>
      </c>
      <c r="G1418" s="2">
        <f t="shared" si="22"/>
        <v>47851</v>
      </c>
    </row>
    <row r="1419" spans="1:7" hidden="1" x14ac:dyDescent="0.55000000000000004">
      <c r="A1419" t="s">
        <v>3312</v>
      </c>
      <c r="B1419" t="s">
        <v>3313</v>
      </c>
      <c r="C1419" s="4" t="s">
        <v>5671</v>
      </c>
      <c r="D1419" t="s">
        <v>132</v>
      </c>
      <c r="E1419" s="2">
        <v>44197</v>
      </c>
      <c r="F1419">
        <v>10</v>
      </c>
      <c r="G1419" s="2">
        <f t="shared" si="22"/>
        <v>47851</v>
      </c>
    </row>
    <row r="1420" spans="1:7" hidden="1" x14ac:dyDescent="0.55000000000000004">
      <c r="A1420" t="s">
        <v>3314</v>
      </c>
      <c r="B1420" t="s">
        <v>3315</v>
      </c>
      <c r="C1420" s="4" t="s">
        <v>5672</v>
      </c>
      <c r="D1420" t="s">
        <v>132</v>
      </c>
      <c r="E1420" s="2">
        <v>44197</v>
      </c>
      <c r="F1420">
        <v>10</v>
      </c>
      <c r="G1420" s="2">
        <f t="shared" si="22"/>
        <v>47851</v>
      </c>
    </row>
    <row r="1421" spans="1:7" hidden="1" x14ac:dyDescent="0.55000000000000004">
      <c r="A1421" t="s">
        <v>3317</v>
      </c>
      <c r="B1421" t="s">
        <v>3318</v>
      </c>
      <c r="C1421" s="4" t="s">
        <v>5670</v>
      </c>
      <c r="D1421" t="s">
        <v>132</v>
      </c>
      <c r="E1421" s="2">
        <v>44197</v>
      </c>
      <c r="F1421">
        <v>10</v>
      </c>
      <c r="G1421" s="2">
        <f t="shared" si="22"/>
        <v>47851</v>
      </c>
    </row>
    <row r="1422" spans="1:7" hidden="1" x14ac:dyDescent="0.55000000000000004">
      <c r="A1422" t="s">
        <v>3319</v>
      </c>
      <c r="B1422" t="s">
        <v>3320</v>
      </c>
      <c r="C1422" s="4" t="s">
        <v>5671</v>
      </c>
      <c r="D1422" t="s">
        <v>132</v>
      </c>
      <c r="E1422" s="2">
        <v>44197</v>
      </c>
      <c r="F1422">
        <v>10</v>
      </c>
      <c r="G1422" s="2">
        <f t="shared" si="22"/>
        <v>47851</v>
      </c>
    </row>
    <row r="1423" spans="1:7" hidden="1" x14ac:dyDescent="0.55000000000000004">
      <c r="A1423" t="s">
        <v>3321</v>
      </c>
      <c r="B1423" t="s">
        <v>3322</v>
      </c>
      <c r="C1423" s="4" t="s">
        <v>5670</v>
      </c>
      <c r="D1423" t="s">
        <v>132</v>
      </c>
      <c r="E1423" s="2">
        <v>44197</v>
      </c>
      <c r="F1423">
        <v>10</v>
      </c>
      <c r="G1423" s="2">
        <f t="shared" si="22"/>
        <v>47851</v>
      </c>
    </row>
    <row r="1424" spans="1:7" hidden="1" x14ac:dyDescent="0.55000000000000004">
      <c r="A1424" t="s">
        <v>3323</v>
      </c>
      <c r="B1424" t="s">
        <v>3324</v>
      </c>
      <c r="C1424" s="4" t="s">
        <v>5671</v>
      </c>
      <c r="D1424" t="s">
        <v>132</v>
      </c>
      <c r="E1424" s="2">
        <v>44197</v>
      </c>
      <c r="F1424">
        <v>10</v>
      </c>
      <c r="G1424" s="2">
        <f t="shared" si="22"/>
        <v>47851</v>
      </c>
    </row>
    <row r="1425" spans="1:7" hidden="1" x14ac:dyDescent="0.55000000000000004">
      <c r="A1425" t="s">
        <v>3326</v>
      </c>
      <c r="B1425" t="s">
        <v>3327</v>
      </c>
      <c r="C1425" s="4" t="s">
        <v>5673</v>
      </c>
      <c r="D1425" t="s">
        <v>132</v>
      </c>
      <c r="E1425" s="2">
        <v>44197</v>
      </c>
      <c r="F1425">
        <v>10</v>
      </c>
      <c r="G1425" s="2">
        <f t="shared" si="22"/>
        <v>47851</v>
      </c>
    </row>
    <row r="1426" spans="1:7" hidden="1" x14ac:dyDescent="0.55000000000000004">
      <c r="A1426" t="s">
        <v>3328</v>
      </c>
      <c r="B1426" t="s">
        <v>3329</v>
      </c>
      <c r="C1426" s="4" t="s">
        <v>5673</v>
      </c>
      <c r="D1426" t="s">
        <v>132</v>
      </c>
      <c r="E1426" s="2">
        <v>44197</v>
      </c>
      <c r="F1426">
        <v>10</v>
      </c>
      <c r="G1426" s="2">
        <f t="shared" si="22"/>
        <v>47851</v>
      </c>
    </row>
    <row r="1427" spans="1:7" hidden="1" x14ac:dyDescent="0.55000000000000004">
      <c r="A1427" t="s">
        <v>3331</v>
      </c>
      <c r="B1427" t="s">
        <v>3332</v>
      </c>
      <c r="C1427" s="4" t="s">
        <v>5673</v>
      </c>
      <c r="D1427" t="s">
        <v>132</v>
      </c>
      <c r="E1427" s="2">
        <v>44197</v>
      </c>
      <c r="F1427">
        <v>10</v>
      </c>
      <c r="G1427" s="2">
        <f t="shared" si="22"/>
        <v>47851</v>
      </c>
    </row>
    <row r="1428" spans="1:7" hidden="1" x14ac:dyDescent="0.55000000000000004">
      <c r="A1428" t="s">
        <v>3333</v>
      </c>
      <c r="B1428" t="s">
        <v>3334</v>
      </c>
      <c r="C1428" s="4" t="s">
        <v>5673</v>
      </c>
      <c r="D1428" t="s">
        <v>132</v>
      </c>
      <c r="E1428" s="2">
        <v>44197</v>
      </c>
      <c r="F1428">
        <v>10</v>
      </c>
      <c r="G1428" s="2">
        <f t="shared" si="22"/>
        <v>47851</v>
      </c>
    </row>
    <row r="1429" spans="1:7" hidden="1" x14ac:dyDescent="0.55000000000000004">
      <c r="A1429" t="s">
        <v>3336</v>
      </c>
      <c r="B1429" t="s">
        <v>3337</v>
      </c>
      <c r="C1429" s="4" t="s">
        <v>5673</v>
      </c>
      <c r="D1429" t="s">
        <v>132</v>
      </c>
      <c r="E1429" s="2">
        <v>44197</v>
      </c>
      <c r="F1429">
        <v>10</v>
      </c>
      <c r="G1429" s="2">
        <f t="shared" si="22"/>
        <v>47851</v>
      </c>
    </row>
    <row r="1430" spans="1:7" hidden="1" x14ac:dyDescent="0.55000000000000004">
      <c r="A1430" t="s">
        <v>3338</v>
      </c>
      <c r="B1430" t="s">
        <v>3339</v>
      </c>
      <c r="C1430" s="4" t="s">
        <v>5674</v>
      </c>
      <c r="D1430" t="s">
        <v>132</v>
      </c>
      <c r="E1430" s="2">
        <v>44197</v>
      </c>
      <c r="F1430">
        <v>10</v>
      </c>
      <c r="G1430" s="2">
        <f t="shared" si="22"/>
        <v>47851</v>
      </c>
    </row>
    <row r="1431" spans="1:7" hidden="1" x14ac:dyDescent="0.55000000000000004">
      <c r="A1431" t="s">
        <v>3340</v>
      </c>
      <c r="B1431" t="s">
        <v>3341</v>
      </c>
      <c r="C1431" s="4" t="s">
        <v>5675</v>
      </c>
      <c r="D1431" t="s">
        <v>132</v>
      </c>
      <c r="E1431" s="2">
        <v>44197</v>
      </c>
      <c r="F1431">
        <v>10</v>
      </c>
      <c r="G1431" s="2">
        <f t="shared" si="22"/>
        <v>47851</v>
      </c>
    </row>
    <row r="1432" spans="1:7" hidden="1" x14ac:dyDescent="0.55000000000000004">
      <c r="A1432" t="s">
        <v>3342</v>
      </c>
      <c r="B1432" t="s">
        <v>3343</v>
      </c>
      <c r="C1432" s="4" t="s">
        <v>5674</v>
      </c>
      <c r="D1432" t="s">
        <v>132</v>
      </c>
      <c r="E1432" s="2">
        <v>44197</v>
      </c>
      <c r="F1432">
        <v>10</v>
      </c>
      <c r="G1432" s="2">
        <f t="shared" si="22"/>
        <v>47851</v>
      </c>
    </row>
    <row r="1433" spans="1:7" hidden="1" x14ac:dyDescent="0.55000000000000004">
      <c r="A1433" t="s">
        <v>3344</v>
      </c>
      <c r="B1433" t="s">
        <v>3345</v>
      </c>
      <c r="C1433" s="4" t="s">
        <v>5675</v>
      </c>
      <c r="D1433" t="s">
        <v>132</v>
      </c>
      <c r="E1433" s="2">
        <v>44197</v>
      </c>
      <c r="F1433">
        <v>10</v>
      </c>
      <c r="G1433" s="2">
        <f t="shared" si="22"/>
        <v>47851</v>
      </c>
    </row>
    <row r="1434" spans="1:7" hidden="1" x14ac:dyDescent="0.55000000000000004">
      <c r="A1434" t="s">
        <v>3346</v>
      </c>
      <c r="B1434" t="s">
        <v>3347</v>
      </c>
      <c r="C1434" s="4" t="s">
        <v>5674</v>
      </c>
      <c r="D1434" t="s">
        <v>132</v>
      </c>
      <c r="E1434" s="2">
        <v>44197</v>
      </c>
      <c r="F1434">
        <v>10</v>
      </c>
      <c r="G1434" s="2">
        <f t="shared" si="22"/>
        <v>47851</v>
      </c>
    </row>
    <row r="1435" spans="1:7" hidden="1" x14ac:dyDescent="0.55000000000000004">
      <c r="A1435" t="s">
        <v>3349</v>
      </c>
      <c r="B1435" t="s">
        <v>3350</v>
      </c>
      <c r="C1435" s="4" t="s">
        <v>5675</v>
      </c>
      <c r="D1435" t="s">
        <v>132</v>
      </c>
      <c r="E1435" s="2">
        <v>44197</v>
      </c>
      <c r="F1435">
        <v>10</v>
      </c>
      <c r="G1435" s="2">
        <f t="shared" si="22"/>
        <v>47851</v>
      </c>
    </row>
    <row r="1436" spans="1:7" hidden="1" x14ac:dyDescent="0.55000000000000004">
      <c r="A1436" t="s">
        <v>3351</v>
      </c>
      <c r="B1436" t="s">
        <v>3352</v>
      </c>
      <c r="C1436" s="4" t="s">
        <v>5674</v>
      </c>
      <c r="D1436" t="s">
        <v>132</v>
      </c>
      <c r="E1436" s="2">
        <v>44197</v>
      </c>
      <c r="F1436">
        <v>10</v>
      </c>
      <c r="G1436" s="2">
        <f t="shared" si="22"/>
        <v>47851</v>
      </c>
    </row>
    <row r="1437" spans="1:7" hidden="1" x14ac:dyDescent="0.55000000000000004">
      <c r="A1437" t="s">
        <v>3353</v>
      </c>
      <c r="B1437" t="s">
        <v>3354</v>
      </c>
      <c r="C1437" s="4" t="s">
        <v>5675</v>
      </c>
      <c r="D1437" t="s">
        <v>132</v>
      </c>
      <c r="E1437" s="2">
        <v>44197</v>
      </c>
      <c r="F1437">
        <v>10</v>
      </c>
      <c r="G1437" s="2">
        <f t="shared" si="22"/>
        <v>47851</v>
      </c>
    </row>
    <row r="1438" spans="1:7" hidden="1" x14ac:dyDescent="0.55000000000000004">
      <c r="A1438" t="s">
        <v>3355</v>
      </c>
      <c r="B1438" t="s">
        <v>3356</v>
      </c>
      <c r="C1438" s="4" t="s">
        <v>5676</v>
      </c>
      <c r="D1438" t="s">
        <v>132</v>
      </c>
      <c r="E1438" s="2">
        <v>44197</v>
      </c>
      <c r="F1438">
        <v>10</v>
      </c>
      <c r="G1438" s="2">
        <f t="shared" si="22"/>
        <v>47851</v>
      </c>
    </row>
    <row r="1439" spans="1:7" hidden="1" x14ac:dyDescent="0.55000000000000004">
      <c r="A1439" t="s">
        <v>3357</v>
      </c>
      <c r="B1439" t="s">
        <v>3358</v>
      </c>
      <c r="C1439" s="4" t="s">
        <v>5674</v>
      </c>
      <c r="D1439" t="s">
        <v>132</v>
      </c>
      <c r="E1439" s="2">
        <v>44197</v>
      </c>
      <c r="F1439">
        <v>10</v>
      </c>
      <c r="G1439" s="2">
        <f t="shared" si="22"/>
        <v>47851</v>
      </c>
    </row>
    <row r="1440" spans="1:7" hidden="1" x14ac:dyDescent="0.55000000000000004">
      <c r="A1440" t="s">
        <v>3359</v>
      </c>
      <c r="B1440" t="s">
        <v>3360</v>
      </c>
      <c r="C1440" s="4" t="s">
        <v>5675</v>
      </c>
      <c r="D1440" t="s">
        <v>132</v>
      </c>
      <c r="E1440" s="2">
        <v>44197</v>
      </c>
      <c r="F1440">
        <v>10</v>
      </c>
      <c r="G1440" s="2">
        <f t="shared" si="22"/>
        <v>47851</v>
      </c>
    </row>
    <row r="1441" spans="1:7" hidden="1" x14ac:dyDescent="0.55000000000000004">
      <c r="A1441" t="s">
        <v>3361</v>
      </c>
      <c r="B1441" t="s">
        <v>3362</v>
      </c>
      <c r="C1441" s="4" t="s">
        <v>5677</v>
      </c>
      <c r="D1441" t="s">
        <v>132</v>
      </c>
      <c r="E1441" s="2">
        <v>44197</v>
      </c>
      <c r="F1441">
        <v>10</v>
      </c>
      <c r="G1441" s="2">
        <f t="shared" si="22"/>
        <v>47851</v>
      </c>
    </row>
    <row r="1442" spans="1:7" hidden="1" x14ac:dyDescent="0.55000000000000004">
      <c r="A1442" t="s">
        <v>3363</v>
      </c>
      <c r="B1442" t="s">
        <v>3364</v>
      </c>
      <c r="C1442" s="4" t="s">
        <v>5677</v>
      </c>
      <c r="D1442" t="s">
        <v>132</v>
      </c>
      <c r="E1442" s="2">
        <v>44197</v>
      </c>
      <c r="F1442">
        <v>10</v>
      </c>
      <c r="G1442" s="2">
        <f t="shared" si="22"/>
        <v>47851</v>
      </c>
    </row>
    <row r="1443" spans="1:7" hidden="1" x14ac:dyDescent="0.55000000000000004">
      <c r="A1443" t="s">
        <v>3366</v>
      </c>
      <c r="B1443" t="s">
        <v>3367</v>
      </c>
      <c r="C1443" s="4" t="s">
        <v>5677</v>
      </c>
      <c r="D1443" t="s">
        <v>132</v>
      </c>
      <c r="E1443" s="2">
        <v>44197</v>
      </c>
      <c r="F1443">
        <v>10</v>
      </c>
      <c r="G1443" s="2">
        <f t="shared" si="22"/>
        <v>47851</v>
      </c>
    </row>
    <row r="1444" spans="1:7" hidden="1" x14ac:dyDescent="0.55000000000000004">
      <c r="A1444" t="s">
        <v>3368</v>
      </c>
      <c r="B1444" t="s">
        <v>3369</v>
      </c>
      <c r="C1444" s="4" t="s">
        <v>5677</v>
      </c>
      <c r="D1444" t="s">
        <v>132</v>
      </c>
      <c r="E1444" s="2">
        <v>44197</v>
      </c>
      <c r="F1444">
        <v>10</v>
      </c>
      <c r="G1444" s="2">
        <f t="shared" si="22"/>
        <v>47851</v>
      </c>
    </row>
    <row r="1445" spans="1:7" hidden="1" x14ac:dyDescent="0.55000000000000004">
      <c r="A1445" t="s">
        <v>3370</v>
      </c>
      <c r="B1445" t="s">
        <v>3371</v>
      </c>
      <c r="C1445" s="4" t="s">
        <v>5677</v>
      </c>
      <c r="D1445" t="s">
        <v>132</v>
      </c>
      <c r="E1445" s="2">
        <v>44197</v>
      </c>
      <c r="F1445">
        <v>10</v>
      </c>
      <c r="G1445" s="2">
        <f t="shared" si="22"/>
        <v>47851</v>
      </c>
    </row>
    <row r="1446" spans="1:7" hidden="1" x14ac:dyDescent="0.55000000000000004">
      <c r="A1446" t="s">
        <v>3372</v>
      </c>
      <c r="B1446" t="s">
        <v>3373</v>
      </c>
      <c r="C1446" s="4" t="s">
        <v>5678</v>
      </c>
      <c r="D1446" t="s">
        <v>132</v>
      </c>
      <c r="E1446" s="2">
        <v>44197</v>
      </c>
      <c r="F1446">
        <v>10</v>
      </c>
      <c r="G1446" s="2">
        <f t="shared" si="22"/>
        <v>47851</v>
      </c>
    </row>
    <row r="1447" spans="1:7" hidden="1" x14ac:dyDescent="0.55000000000000004">
      <c r="A1447" t="s">
        <v>3375</v>
      </c>
      <c r="B1447" t="s">
        <v>3376</v>
      </c>
      <c r="C1447" s="4" t="s">
        <v>5679</v>
      </c>
      <c r="D1447" t="s">
        <v>132</v>
      </c>
      <c r="E1447" s="2">
        <v>44197</v>
      </c>
      <c r="F1447">
        <v>10</v>
      </c>
      <c r="G1447" s="2">
        <f t="shared" si="22"/>
        <v>47851</v>
      </c>
    </row>
    <row r="1448" spans="1:7" hidden="1" x14ac:dyDescent="0.55000000000000004">
      <c r="A1448" t="s">
        <v>3377</v>
      </c>
      <c r="B1448" t="s">
        <v>3378</v>
      </c>
      <c r="C1448" s="4" t="s">
        <v>5678</v>
      </c>
      <c r="D1448" t="s">
        <v>132</v>
      </c>
      <c r="E1448" s="2">
        <v>44197</v>
      </c>
      <c r="F1448">
        <v>10</v>
      </c>
      <c r="G1448" s="2">
        <f t="shared" si="22"/>
        <v>47851</v>
      </c>
    </row>
    <row r="1449" spans="1:7" hidden="1" x14ac:dyDescent="0.55000000000000004">
      <c r="A1449" t="s">
        <v>3380</v>
      </c>
      <c r="B1449" t="s">
        <v>3381</v>
      </c>
      <c r="C1449" s="4" t="s">
        <v>5679</v>
      </c>
      <c r="D1449" t="s">
        <v>132</v>
      </c>
      <c r="E1449" s="2">
        <v>44197</v>
      </c>
      <c r="F1449">
        <v>10</v>
      </c>
      <c r="G1449" s="2">
        <f t="shared" si="22"/>
        <v>47851</v>
      </c>
    </row>
    <row r="1450" spans="1:7" hidden="1" x14ac:dyDescent="0.55000000000000004">
      <c r="A1450" t="s">
        <v>3382</v>
      </c>
      <c r="B1450" t="s">
        <v>3383</v>
      </c>
      <c r="C1450" s="4" t="s">
        <v>5678</v>
      </c>
      <c r="D1450" t="s">
        <v>132</v>
      </c>
      <c r="E1450" s="2">
        <v>44197</v>
      </c>
      <c r="F1450">
        <v>10</v>
      </c>
      <c r="G1450" s="2">
        <f t="shared" si="22"/>
        <v>47851</v>
      </c>
    </row>
    <row r="1451" spans="1:7" hidden="1" x14ac:dyDescent="0.55000000000000004">
      <c r="A1451" t="s">
        <v>3385</v>
      </c>
      <c r="B1451" t="s">
        <v>3386</v>
      </c>
      <c r="C1451" s="4" t="s">
        <v>5679</v>
      </c>
      <c r="D1451" t="s">
        <v>132</v>
      </c>
      <c r="E1451" s="2">
        <v>44197</v>
      </c>
      <c r="F1451">
        <v>10</v>
      </c>
      <c r="G1451" s="2">
        <f t="shared" si="22"/>
        <v>47851</v>
      </c>
    </row>
    <row r="1452" spans="1:7" hidden="1" x14ac:dyDescent="0.55000000000000004">
      <c r="A1452" t="s">
        <v>3387</v>
      </c>
      <c r="B1452" t="s">
        <v>3388</v>
      </c>
      <c r="C1452" s="4" t="s">
        <v>5678</v>
      </c>
      <c r="D1452" t="s">
        <v>132</v>
      </c>
      <c r="E1452" s="2">
        <v>44197</v>
      </c>
      <c r="F1452">
        <v>10</v>
      </c>
      <c r="G1452" s="2">
        <f t="shared" si="22"/>
        <v>47851</v>
      </c>
    </row>
    <row r="1453" spans="1:7" hidden="1" x14ac:dyDescent="0.55000000000000004">
      <c r="A1453" t="s">
        <v>3389</v>
      </c>
      <c r="B1453" t="s">
        <v>3390</v>
      </c>
      <c r="C1453" s="4" t="s">
        <v>5679</v>
      </c>
      <c r="D1453" t="s">
        <v>132</v>
      </c>
      <c r="E1453" s="2">
        <v>44197</v>
      </c>
      <c r="F1453">
        <v>10</v>
      </c>
      <c r="G1453" s="2">
        <f t="shared" si="22"/>
        <v>47851</v>
      </c>
    </row>
    <row r="1454" spans="1:7" hidden="1" x14ac:dyDescent="0.55000000000000004">
      <c r="A1454" t="s">
        <v>3391</v>
      </c>
      <c r="B1454" t="s">
        <v>3392</v>
      </c>
      <c r="C1454" s="4" t="s">
        <v>5678</v>
      </c>
      <c r="D1454" t="s">
        <v>132</v>
      </c>
      <c r="E1454" s="2">
        <v>44197</v>
      </c>
      <c r="F1454">
        <v>10</v>
      </c>
      <c r="G1454" s="2">
        <f t="shared" si="22"/>
        <v>47851</v>
      </c>
    </row>
    <row r="1455" spans="1:7" hidden="1" x14ac:dyDescent="0.55000000000000004">
      <c r="A1455" t="s">
        <v>3393</v>
      </c>
      <c r="B1455" t="s">
        <v>3394</v>
      </c>
      <c r="C1455" s="4" t="s">
        <v>5679</v>
      </c>
      <c r="D1455" t="s">
        <v>132</v>
      </c>
      <c r="E1455" s="2">
        <v>44197</v>
      </c>
      <c r="F1455">
        <v>10</v>
      </c>
      <c r="G1455" s="2">
        <f t="shared" si="22"/>
        <v>47851</v>
      </c>
    </row>
    <row r="1456" spans="1:7" hidden="1" x14ac:dyDescent="0.55000000000000004">
      <c r="A1456" t="s">
        <v>3395</v>
      </c>
      <c r="B1456" t="s">
        <v>3396</v>
      </c>
      <c r="C1456" s="4" t="s">
        <v>5678</v>
      </c>
      <c r="D1456" t="s">
        <v>132</v>
      </c>
      <c r="E1456" s="2">
        <v>44197</v>
      </c>
      <c r="F1456">
        <v>10</v>
      </c>
      <c r="G1456" s="2">
        <f t="shared" si="22"/>
        <v>47851</v>
      </c>
    </row>
    <row r="1457" spans="1:7" hidden="1" x14ac:dyDescent="0.55000000000000004">
      <c r="A1457" t="s">
        <v>3398</v>
      </c>
      <c r="B1457" t="s">
        <v>3399</v>
      </c>
      <c r="C1457" s="4" t="s">
        <v>5679</v>
      </c>
      <c r="D1457" t="s">
        <v>132</v>
      </c>
      <c r="E1457" s="2">
        <v>44197</v>
      </c>
      <c r="F1457">
        <v>10</v>
      </c>
      <c r="G1457" s="2">
        <f t="shared" si="22"/>
        <v>47851</v>
      </c>
    </row>
    <row r="1458" spans="1:7" hidden="1" x14ac:dyDescent="0.55000000000000004">
      <c r="A1458" t="s">
        <v>3400</v>
      </c>
      <c r="B1458" t="s">
        <v>3401</v>
      </c>
      <c r="C1458" s="4" t="s">
        <v>5680</v>
      </c>
      <c r="D1458" t="s">
        <v>132</v>
      </c>
      <c r="E1458" s="2">
        <v>44197</v>
      </c>
      <c r="F1458">
        <v>10</v>
      </c>
      <c r="G1458" s="2">
        <f t="shared" si="22"/>
        <v>47851</v>
      </c>
    </row>
    <row r="1459" spans="1:7" hidden="1" x14ac:dyDescent="0.55000000000000004">
      <c r="A1459" t="s">
        <v>3403</v>
      </c>
      <c r="B1459" t="s">
        <v>3404</v>
      </c>
      <c r="C1459" s="4" t="s">
        <v>5680</v>
      </c>
      <c r="D1459" t="s">
        <v>132</v>
      </c>
      <c r="E1459" s="2">
        <v>44197</v>
      </c>
      <c r="F1459">
        <v>10</v>
      </c>
      <c r="G1459" s="2">
        <f t="shared" si="22"/>
        <v>47851</v>
      </c>
    </row>
    <row r="1460" spans="1:7" hidden="1" x14ac:dyDescent="0.55000000000000004">
      <c r="A1460" t="s">
        <v>3405</v>
      </c>
      <c r="B1460" t="s">
        <v>3406</v>
      </c>
      <c r="C1460" s="4" t="s">
        <v>5680</v>
      </c>
      <c r="D1460" t="s">
        <v>132</v>
      </c>
      <c r="E1460" s="2">
        <v>44197</v>
      </c>
      <c r="F1460">
        <v>10</v>
      </c>
      <c r="G1460" s="2">
        <f t="shared" si="22"/>
        <v>47851</v>
      </c>
    </row>
    <row r="1461" spans="1:7" hidden="1" x14ac:dyDescent="0.55000000000000004">
      <c r="A1461" t="s">
        <v>3408</v>
      </c>
      <c r="B1461" t="s">
        <v>3409</v>
      </c>
      <c r="C1461" s="4" t="s">
        <v>5680</v>
      </c>
      <c r="D1461" t="s">
        <v>132</v>
      </c>
      <c r="E1461" s="2">
        <v>44197</v>
      </c>
      <c r="F1461">
        <v>10</v>
      </c>
      <c r="G1461" s="2">
        <f t="shared" si="22"/>
        <v>47851</v>
      </c>
    </row>
    <row r="1462" spans="1:7" hidden="1" x14ac:dyDescent="0.55000000000000004">
      <c r="A1462" t="s">
        <v>3410</v>
      </c>
      <c r="B1462" t="s">
        <v>3411</v>
      </c>
      <c r="C1462" s="4" t="s">
        <v>5680</v>
      </c>
      <c r="D1462" t="s">
        <v>132</v>
      </c>
      <c r="E1462" s="2">
        <v>44197</v>
      </c>
      <c r="F1462">
        <v>10</v>
      </c>
      <c r="G1462" s="2">
        <f t="shared" si="22"/>
        <v>47851</v>
      </c>
    </row>
    <row r="1463" spans="1:7" hidden="1" x14ac:dyDescent="0.55000000000000004">
      <c r="A1463" t="s">
        <v>3412</v>
      </c>
      <c r="B1463" t="s">
        <v>3413</v>
      </c>
      <c r="C1463" s="4" t="s">
        <v>5680</v>
      </c>
      <c r="D1463" t="s">
        <v>132</v>
      </c>
      <c r="E1463" s="2">
        <v>44197</v>
      </c>
      <c r="F1463">
        <v>10</v>
      </c>
      <c r="G1463" s="2">
        <f t="shared" si="22"/>
        <v>47851</v>
      </c>
    </row>
    <row r="1464" spans="1:7" hidden="1" x14ac:dyDescent="0.55000000000000004">
      <c r="A1464" t="s">
        <v>3414</v>
      </c>
      <c r="B1464" t="s">
        <v>3415</v>
      </c>
      <c r="C1464" s="4" t="s">
        <v>5679</v>
      </c>
      <c r="D1464" t="s">
        <v>132</v>
      </c>
      <c r="E1464" s="2">
        <v>44197</v>
      </c>
      <c r="F1464">
        <v>10</v>
      </c>
      <c r="G1464" s="2">
        <f t="shared" si="22"/>
        <v>47851</v>
      </c>
    </row>
    <row r="1465" spans="1:7" hidden="1" x14ac:dyDescent="0.55000000000000004">
      <c r="A1465" t="s">
        <v>3417</v>
      </c>
      <c r="B1465" t="s">
        <v>3418</v>
      </c>
      <c r="C1465" s="4" t="s">
        <v>5681</v>
      </c>
      <c r="D1465" t="s">
        <v>132</v>
      </c>
      <c r="E1465" s="2">
        <v>44197</v>
      </c>
      <c r="F1465">
        <v>10</v>
      </c>
      <c r="G1465" s="2">
        <f t="shared" si="22"/>
        <v>47851</v>
      </c>
    </row>
    <row r="1466" spans="1:7" hidden="1" x14ac:dyDescent="0.55000000000000004">
      <c r="A1466" t="s">
        <v>3419</v>
      </c>
      <c r="B1466" t="s">
        <v>3420</v>
      </c>
      <c r="C1466" s="4" t="s">
        <v>5679</v>
      </c>
      <c r="D1466" t="s">
        <v>132</v>
      </c>
      <c r="E1466" s="2">
        <v>44197</v>
      </c>
      <c r="F1466">
        <v>10</v>
      </c>
      <c r="G1466" s="2">
        <f t="shared" si="22"/>
        <v>47851</v>
      </c>
    </row>
    <row r="1467" spans="1:7" hidden="1" x14ac:dyDescent="0.55000000000000004">
      <c r="A1467" t="s">
        <v>3422</v>
      </c>
      <c r="B1467" t="s">
        <v>3423</v>
      </c>
      <c r="C1467" s="4" t="s">
        <v>5681</v>
      </c>
      <c r="D1467" t="s">
        <v>132</v>
      </c>
      <c r="E1467" s="2">
        <v>44197</v>
      </c>
      <c r="F1467">
        <v>10</v>
      </c>
      <c r="G1467" s="2">
        <f t="shared" si="22"/>
        <v>47851</v>
      </c>
    </row>
    <row r="1468" spans="1:7" hidden="1" x14ac:dyDescent="0.55000000000000004">
      <c r="A1468" t="s">
        <v>3424</v>
      </c>
      <c r="B1468" t="s">
        <v>3425</v>
      </c>
      <c r="C1468" s="4" t="s">
        <v>5679</v>
      </c>
      <c r="D1468" t="s">
        <v>132</v>
      </c>
      <c r="E1468" s="2">
        <v>44197</v>
      </c>
      <c r="F1468">
        <v>10</v>
      </c>
      <c r="G1468" s="2">
        <f t="shared" si="22"/>
        <v>47851</v>
      </c>
    </row>
    <row r="1469" spans="1:7" hidden="1" x14ac:dyDescent="0.55000000000000004">
      <c r="A1469" t="s">
        <v>3426</v>
      </c>
      <c r="B1469" t="s">
        <v>3427</v>
      </c>
      <c r="C1469" s="4" t="s">
        <v>5681</v>
      </c>
      <c r="D1469" t="s">
        <v>132</v>
      </c>
      <c r="E1469" s="2">
        <v>44197</v>
      </c>
      <c r="F1469">
        <v>10</v>
      </c>
      <c r="G1469" s="2">
        <f t="shared" si="22"/>
        <v>47851</v>
      </c>
    </row>
    <row r="1470" spans="1:7" hidden="1" x14ac:dyDescent="0.55000000000000004">
      <c r="A1470" t="s">
        <v>3428</v>
      </c>
      <c r="B1470" t="s">
        <v>3429</v>
      </c>
      <c r="C1470" s="4" t="s">
        <v>5679</v>
      </c>
      <c r="D1470" t="s">
        <v>132</v>
      </c>
      <c r="E1470" s="2">
        <v>44197</v>
      </c>
      <c r="F1470">
        <v>10</v>
      </c>
      <c r="G1470" s="2">
        <f t="shared" si="22"/>
        <v>47851</v>
      </c>
    </row>
    <row r="1471" spans="1:7" hidden="1" x14ac:dyDescent="0.55000000000000004">
      <c r="A1471" t="s">
        <v>3431</v>
      </c>
      <c r="B1471" t="s">
        <v>3432</v>
      </c>
      <c r="C1471" s="4" t="s">
        <v>5681</v>
      </c>
      <c r="D1471" t="s">
        <v>132</v>
      </c>
      <c r="E1471" s="2">
        <v>44197</v>
      </c>
      <c r="F1471">
        <v>10</v>
      </c>
      <c r="G1471" s="2">
        <f t="shared" si="22"/>
        <v>47851</v>
      </c>
    </row>
    <row r="1472" spans="1:7" hidden="1" x14ac:dyDescent="0.55000000000000004">
      <c r="A1472" t="s">
        <v>3433</v>
      </c>
      <c r="B1472" t="s">
        <v>3434</v>
      </c>
      <c r="C1472" s="4" t="s">
        <v>5682</v>
      </c>
      <c r="D1472" t="s">
        <v>132</v>
      </c>
      <c r="E1472" s="2">
        <v>44197</v>
      </c>
      <c r="F1472">
        <v>10</v>
      </c>
      <c r="G1472" s="2">
        <f t="shared" si="22"/>
        <v>47851</v>
      </c>
    </row>
    <row r="1473" spans="1:7" hidden="1" x14ac:dyDescent="0.55000000000000004">
      <c r="A1473" t="s">
        <v>3436</v>
      </c>
      <c r="B1473" t="s">
        <v>3437</v>
      </c>
      <c r="C1473" s="4" t="s">
        <v>5682</v>
      </c>
      <c r="D1473" t="s">
        <v>132</v>
      </c>
      <c r="E1473" s="2">
        <v>44197</v>
      </c>
      <c r="F1473">
        <v>10</v>
      </c>
      <c r="G1473" s="2">
        <f t="shared" si="22"/>
        <v>47851</v>
      </c>
    </row>
    <row r="1474" spans="1:7" hidden="1" x14ac:dyDescent="0.55000000000000004">
      <c r="A1474" t="s">
        <v>3438</v>
      </c>
      <c r="B1474" t="s">
        <v>3439</v>
      </c>
      <c r="C1474" s="4" t="s">
        <v>5682</v>
      </c>
      <c r="D1474" t="s">
        <v>132</v>
      </c>
      <c r="E1474" s="2">
        <v>44197</v>
      </c>
      <c r="F1474">
        <v>10</v>
      </c>
      <c r="G1474" s="2">
        <f t="shared" si="22"/>
        <v>47851</v>
      </c>
    </row>
    <row r="1475" spans="1:7" hidden="1" x14ac:dyDescent="0.55000000000000004">
      <c r="A1475" t="s">
        <v>3441</v>
      </c>
      <c r="B1475" t="s">
        <v>3442</v>
      </c>
      <c r="C1475" s="4" t="s">
        <v>5683</v>
      </c>
      <c r="D1475" t="s">
        <v>132</v>
      </c>
      <c r="E1475" s="2">
        <v>44197</v>
      </c>
      <c r="F1475">
        <v>10</v>
      </c>
      <c r="G1475" s="2">
        <f t="shared" ref="G1475:G1538" si="23">E1475+DATE(F1475,1,1)</f>
        <v>47851</v>
      </c>
    </row>
    <row r="1476" spans="1:7" hidden="1" x14ac:dyDescent="0.55000000000000004">
      <c r="A1476" t="s">
        <v>3443</v>
      </c>
      <c r="B1476" t="s">
        <v>3444</v>
      </c>
      <c r="C1476" s="4" t="s">
        <v>5684</v>
      </c>
      <c r="D1476" t="s">
        <v>132</v>
      </c>
      <c r="E1476" s="2">
        <v>44197</v>
      </c>
      <c r="F1476">
        <v>10</v>
      </c>
      <c r="G1476" s="2">
        <f t="shared" si="23"/>
        <v>47851</v>
      </c>
    </row>
    <row r="1477" spans="1:7" hidden="1" x14ac:dyDescent="0.55000000000000004">
      <c r="A1477" t="s">
        <v>3445</v>
      </c>
      <c r="B1477" t="s">
        <v>3446</v>
      </c>
      <c r="C1477" s="4" t="s">
        <v>5683</v>
      </c>
      <c r="D1477" t="s">
        <v>132</v>
      </c>
      <c r="E1477" s="2">
        <v>44197</v>
      </c>
      <c r="F1477">
        <v>10</v>
      </c>
      <c r="G1477" s="2">
        <f t="shared" si="23"/>
        <v>47851</v>
      </c>
    </row>
    <row r="1478" spans="1:7" hidden="1" x14ac:dyDescent="0.55000000000000004">
      <c r="A1478" t="s">
        <v>3447</v>
      </c>
      <c r="B1478" t="s">
        <v>3448</v>
      </c>
      <c r="C1478" s="4" t="s">
        <v>5684</v>
      </c>
      <c r="D1478" t="s">
        <v>132</v>
      </c>
      <c r="E1478" s="2">
        <v>44197</v>
      </c>
      <c r="F1478">
        <v>10</v>
      </c>
      <c r="G1478" s="2">
        <f t="shared" si="23"/>
        <v>47851</v>
      </c>
    </row>
    <row r="1479" spans="1:7" hidden="1" x14ac:dyDescent="0.55000000000000004">
      <c r="A1479" t="s">
        <v>3449</v>
      </c>
      <c r="B1479" t="s">
        <v>3450</v>
      </c>
      <c r="C1479" s="4" t="s">
        <v>5683</v>
      </c>
      <c r="D1479" t="s">
        <v>132</v>
      </c>
      <c r="E1479" s="2">
        <v>44197</v>
      </c>
      <c r="F1479">
        <v>10</v>
      </c>
      <c r="G1479" s="2">
        <f t="shared" si="23"/>
        <v>47851</v>
      </c>
    </row>
    <row r="1480" spans="1:7" hidden="1" x14ac:dyDescent="0.55000000000000004">
      <c r="A1480" t="s">
        <v>3451</v>
      </c>
      <c r="B1480" t="s">
        <v>3452</v>
      </c>
      <c r="C1480" s="4" t="s">
        <v>5684</v>
      </c>
      <c r="D1480" t="s">
        <v>132</v>
      </c>
      <c r="E1480" s="2">
        <v>44197</v>
      </c>
      <c r="F1480">
        <v>10</v>
      </c>
      <c r="G1480" s="2">
        <f t="shared" si="23"/>
        <v>47851</v>
      </c>
    </row>
    <row r="1481" spans="1:7" hidden="1" x14ac:dyDescent="0.55000000000000004">
      <c r="A1481" t="s">
        <v>3453</v>
      </c>
      <c r="B1481" t="s">
        <v>3454</v>
      </c>
      <c r="C1481" s="4" t="s">
        <v>5685</v>
      </c>
      <c r="D1481" t="s">
        <v>132</v>
      </c>
      <c r="E1481" s="2">
        <v>44197</v>
      </c>
      <c r="F1481">
        <v>10</v>
      </c>
      <c r="G1481" s="2">
        <f t="shared" si="23"/>
        <v>47851</v>
      </c>
    </row>
    <row r="1482" spans="1:7" hidden="1" x14ac:dyDescent="0.55000000000000004">
      <c r="A1482" t="s">
        <v>3455</v>
      </c>
      <c r="B1482" t="s">
        <v>3456</v>
      </c>
      <c r="C1482" s="4" t="s">
        <v>5685</v>
      </c>
      <c r="D1482" t="s">
        <v>132</v>
      </c>
      <c r="E1482" s="2">
        <v>44197</v>
      </c>
      <c r="F1482">
        <v>10</v>
      </c>
      <c r="G1482" s="2">
        <f t="shared" si="23"/>
        <v>47851</v>
      </c>
    </row>
    <row r="1483" spans="1:7" hidden="1" x14ac:dyDescent="0.55000000000000004">
      <c r="A1483" t="s">
        <v>3457</v>
      </c>
      <c r="B1483" t="s">
        <v>3458</v>
      </c>
      <c r="C1483" s="4" t="s">
        <v>5685</v>
      </c>
      <c r="D1483" t="s">
        <v>132</v>
      </c>
      <c r="E1483" s="2">
        <v>44197</v>
      </c>
      <c r="F1483">
        <v>10</v>
      </c>
      <c r="G1483" s="2">
        <f t="shared" si="23"/>
        <v>47851</v>
      </c>
    </row>
    <row r="1484" spans="1:7" hidden="1" x14ac:dyDescent="0.55000000000000004">
      <c r="A1484" t="s">
        <v>3459</v>
      </c>
      <c r="B1484" t="s">
        <v>3460</v>
      </c>
      <c r="C1484" s="4" t="s">
        <v>5686</v>
      </c>
      <c r="D1484" t="s">
        <v>132</v>
      </c>
      <c r="E1484" s="2">
        <v>44197</v>
      </c>
      <c r="F1484">
        <v>10</v>
      </c>
      <c r="G1484" s="2">
        <f t="shared" si="23"/>
        <v>47851</v>
      </c>
    </row>
    <row r="1485" spans="1:7" hidden="1" x14ac:dyDescent="0.55000000000000004">
      <c r="A1485" t="s">
        <v>3461</v>
      </c>
      <c r="B1485" t="s">
        <v>3462</v>
      </c>
      <c r="C1485" s="4" t="s">
        <v>5687</v>
      </c>
      <c r="D1485" t="s">
        <v>132</v>
      </c>
      <c r="E1485" s="2">
        <v>44197</v>
      </c>
      <c r="F1485">
        <v>10</v>
      </c>
      <c r="G1485" s="2">
        <f t="shared" si="23"/>
        <v>47851</v>
      </c>
    </row>
    <row r="1486" spans="1:7" hidden="1" x14ac:dyDescent="0.55000000000000004">
      <c r="A1486" t="s">
        <v>3463</v>
      </c>
      <c r="B1486" t="s">
        <v>3464</v>
      </c>
      <c r="C1486" s="4" t="s">
        <v>5687</v>
      </c>
      <c r="D1486" t="s">
        <v>132</v>
      </c>
      <c r="E1486" s="2">
        <v>44197</v>
      </c>
      <c r="F1486">
        <v>10</v>
      </c>
      <c r="G1486" s="2">
        <f t="shared" si="23"/>
        <v>47851</v>
      </c>
    </row>
    <row r="1487" spans="1:7" hidden="1" x14ac:dyDescent="0.55000000000000004">
      <c r="A1487" t="s">
        <v>3466</v>
      </c>
      <c r="B1487" t="s">
        <v>3467</v>
      </c>
      <c r="C1487" s="4" t="s">
        <v>5687</v>
      </c>
      <c r="D1487" t="s">
        <v>132</v>
      </c>
      <c r="E1487" s="2">
        <v>44197</v>
      </c>
      <c r="F1487">
        <v>10</v>
      </c>
      <c r="G1487" s="2">
        <f t="shared" si="23"/>
        <v>47851</v>
      </c>
    </row>
    <row r="1488" spans="1:7" hidden="1" x14ac:dyDescent="0.55000000000000004">
      <c r="A1488" t="s">
        <v>3468</v>
      </c>
      <c r="B1488" t="s">
        <v>3469</v>
      </c>
      <c r="C1488" s="4" t="s">
        <v>5688</v>
      </c>
      <c r="D1488" t="s">
        <v>132</v>
      </c>
      <c r="E1488" s="2">
        <v>44197</v>
      </c>
      <c r="F1488">
        <v>10</v>
      </c>
      <c r="G1488" s="2">
        <f t="shared" si="23"/>
        <v>47851</v>
      </c>
    </row>
    <row r="1489" spans="1:7" hidden="1" x14ac:dyDescent="0.55000000000000004">
      <c r="A1489" t="s">
        <v>3471</v>
      </c>
      <c r="B1489" t="s">
        <v>3472</v>
      </c>
      <c r="C1489" s="4" t="s">
        <v>5688</v>
      </c>
      <c r="D1489" t="s">
        <v>132</v>
      </c>
      <c r="E1489" s="2">
        <v>44197</v>
      </c>
      <c r="F1489">
        <v>10</v>
      </c>
      <c r="G1489" s="2">
        <f t="shared" si="23"/>
        <v>47851</v>
      </c>
    </row>
    <row r="1490" spans="1:7" hidden="1" x14ac:dyDescent="0.55000000000000004">
      <c r="A1490" t="s">
        <v>3473</v>
      </c>
      <c r="B1490" t="s">
        <v>3474</v>
      </c>
      <c r="C1490" s="4" t="s">
        <v>5688</v>
      </c>
      <c r="D1490" t="s">
        <v>132</v>
      </c>
      <c r="E1490" s="2">
        <v>44197</v>
      </c>
      <c r="F1490">
        <v>10</v>
      </c>
      <c r="G1490" s="2">
        <f t="shared" si="23"/>
        <v>47851</v>
      </c>
    </row>
    <row r="1491" spans="1:7" hidden="1" x14ac:dyDescent="0.55000000000000004">
      <c r="A1491" t="s">
        <v>3475</v>
      </c>
      <c r="B1491" t="s">
        <v>3476</v>
      </c>
      <c r="C1491" s="4" t="s">
        <v>5689</v>
      </c>
      <c r="D1491" t="s">
        <v>132</v>
      </c>
      <c r="E1491" s="2">
        <v>44197</v>
      </c>
      <c r="F1491">
        <v>10</v>
      </c>
      <c r="G1491" s="2">
        <f t="shared" si="23"/>
        <v>47851</v>
      </c>
    </row>
    <row r="1492" spans="1:7" hidden="1" x14ac:dyDescent="0.55000000000000004">
      <c r="A1492" t="s">
        <v>3477</v>
      </c>
      <c r="B1492" t="s">
        <v>3478</v>
      </c>
      <c r="C1492" s="4" t="s">
        <v>5690</v>
      </c>
      <c r="D1492" t="s">
        <v>132</v>
      </c>
      <c r="E1492" s="2">
        <v>44197</v>
      </c>
      <c r="F1492">
        <v>10</v>
      </c>
      <c r="G1492" s="2">
        <f t="shared" si="23"/>
        <v>47851</v>
      </c>
    </row>
    <row r="1493" spans="1:7" hidden="1" x14ac:dyDescent="0.55000000000000004">
      <c r="A1493" t="s">
        <v>3479</v>
      </c>
      <c r="B1493" t="s">
        <v>3480</v>
      </c>
      <c r="C1493" s="4" t="s">
        <v>5690</v>
      </c>
      <c r="D1493" t="s">
        <v>132</v>
      </c>
      <c r="E1493" s="2">
        <v>44197</v>
      </c>
      <c r="F1493">
        <v>10</v>
      </c>
      <c r="G1493" s="2">
        <f t="shared" si="23"/>
        <v>47851</v>
      </c>
    </row>
    <row r="1494" spans="1:7" hidden="1" x14ac:dyDescent="0.55000000000000004">
      <c r="A1494" t="s">
        <v>3481</v>
      </c>
      <c r="B1494" t="s">
        <v>3482</v>
      </c>
      <c r="C1494" s="4" t="s">
        <v>5689</v>
      </c>
      <c r="D1494" t="s">
        <v>132</v>
      </c>
      <c r="E1494" s="2">
        <v>44197</v>
      </c>
      <c r="F1494">
        <v>10</v>
      </c>
      <c r="G1494" s="2">
        <f t="shared" si="23"/>
        <v>47851</v>
      </c>
    </row>
    <row r="1495" spans="1:7" hidden="1" x14ac:dyDescent="0.55000000000000004">
      <c r="A1495" t="s">
        <v>3484</v>
      </c>
      <c r="B1495" t="s">
        <v>3485</v>
      </c>
      <c r="C1495" s="4" t="s">
        <v>5690</v>
      </c>
      <c r="D1495" t="s">
        <v>132</v>
      </c>
      <c r="E1495" s="2">
        <v>44197</v>
      </c>
      <c r="F1495">
        <v>10</v>
      </c>
      <c r="G1495" s="2">
        <f t="shared" si="23"/>
        <v>47851</v>
      </c>
    </row>
    <row r="1496" spans="1:7" hidden="1" x14ac:dyDescent="0.55000000000000004">
      <c r="A1496" t="s">
        <v>3486</v>
      </c>
      <c r="B1496" t="s">
        <v>3487</v>
      </c>
      <c r="C1496" s="4" t="s">
        <v>5689</v>
      </c>
      <c r="D1496" t="s">
        <v>132</v>
      </c>
      <c r="E1496" s="2">
        <v>44197</v>
      </c>
      <c r="F1496">
        <v>10</v>
      </c>
      <c r="G1496" s="2">
        <f t="shared" si="23"/>
        <v>47851</v>
      </c>
    </row>
    <row r="1497" spans="1:7" hidden="1" x14ac:dyDescent="0.55000000000000004">
      <c r="A1497" t="s">
        <v>3489</v>
      </c>
      <c r="B1497" t="s">
        <v>3490</v>
      </c>
      <c r="C1497" s="4" t="s">
        <v>5690</v>
      </c>
      <c r="D1497" t="s">
        <v>132</v>
      </c>
      <c r="E1497" s="2">
        <v>44197</v>
      </c>
      <c r="F1497">
        <v>10</v>
      </c>
      <c r="G1497" s="2">
        <f t="shared" si="23"/>
        <v>47851</v>
      </c>
    </row>
    <row r="1498" spans="1:7" hidden="1" x14ac:dyDescent="0.55000000000000004">
      <c r="A1498" t="s">
        <v>3491</v>
      </c>
      <c r="B1498" t="s">
        <v>3492</v>
      </c>
      <c r="C1498" s="4" t="s">
        <v>5689</v>
      </c>
      <c r="D1498" t="s">
        <v>132</v>
      </c>
      <c r="E1498" s="2">
        <v>44197</v>
      </c>
      <c r="F1498">
        <v>10</v>
      </c>
      <c r="G1498" s="2">
        <f t="shared" si="23"/>
        <v>47851</v>
      </c>
    </row>
    <row r="1499" spans="1:7" hidden="1" x14ac:dyDescent="0.55000000000000004">
      <c r="A1499" t="s">
        <v>3493</v>
      </c>
      <c r="B1499" t="s">
        <v>3494</v>
      </c>
      <c r="C1499" s="4" t="s">
        <v>5690</v>
      </c>
      <c r="D1499" t="s">
        <v>132</v>
      </c>
      <c r="E1499" s="2">
        <v>44197</v>
      </c>
      <c r="F1499">
        <v>10</v>
      </c>
      <c r="G1499" s="2">
        <f t="shared" si="23"/>
        <v>47851</v>
      </c>
    </row>
    <row r="1500" spans="1:7" hidden="1" x14ac:dyDescent="0.55000000000000004">
      <c r="A1500" t="s">
        <v>3495</v>
      </c>
      <c r="B1500" t="s">
        <v>3496</v>
      </c>
      <c r="C1500" s="4" t="s">
        <v>5689</v>
      </c>
      <c r="D1500" t="s">
        <v>132</v>
      </c>
      <c r="E1500" s="2">
        <v>44197</v>
      </c>
      <c r="F1500">
        <v>10</v>
      </c>
      <c r="G1500" s="2">
        <f t="shared" si="23"/>
        <v>47851</v>
      </c>
    </row>
    <row r="1501" spans="1:7" hidden="1" x14ac:dyDescent="0.55000000000000004">
      <c r="A1501" t="s">
        <v>3497</v>
      </c>
      <c r="B1501" t="s">
        <v>3498</v>
      </c>
      <c r="C1501" s="4" t="s">
        <v>5690</v>
      </c>
      <c r="D1501" t="s">
        <v>132</v>
      </c>
      <c r="E1501" s="2">
        <v>44197</v>
      </c>
      <c r="F1501">
        <v>10</v>
      </c>
      <c r="G1501" s="2">
        <f t="shared" si="23"/>
        <v>47851</v>
      </c>
    </row>
    <row r="1502" spans="1:7" hidden="1" x14ac:dyDescent="0.55000000000000004">
      <c r="A1502" t="s">
        <v>3499</v>
      </c>
      <c r="B1502" t="s">
        <v>3500</v>
      </c>
      <c r="C1502" s="4" t="s">
        <v>5690</v>
      </c>
      <c r="D1502" t="s">
        <v>132</v>
      </c>
      <c r="E1502" s="2">
        <v>44197</v>
      </c>
      <c r="F1502">
        <v>10</v>
      </c>
      <c r="G1502" s="2">
        <f t="shared" si="23"/>
        <v>47851</v>
      </c>
    </row>
    <row r="1503" spans="1:7" hidden="1" x14ac:dyDescent="0.55000000000000004">
      <c r="A1503" t="s">
        <v>3501</v>
      </c>
      <c r="B1503" t="s">
        <v>3502</v>
      </c>
      <c r="C1503" s="4" t="s">
        <v>5690</v>
      </c>
      <c r="D1503" t="s">
        <v>132</v>
      </c>
      <c r="E1503" s="2">
        <v>44197</v>
      </c>
      <c r="F1503">
        <v>10</v>
      </c>
      <c r="G1503" s="2">
        <f t="shared" si="23"/>
        <v>47851</v>
      </c>
    </row>
    <row r="1504" spans="1:7" hidden="1" x14ac:dyDescent="0.55000000000000004">
      <c r="A1504" t="s">
        <v>3503</v>
      </c>
      <c r="B1504" t="s">
        <v>3504</v>
      </c>
      <c r="C1504" s="4" t="s">
        <v>5690</v>
      </c>
      <c r="D1504" t="s">
        <v>132</v>
      </c>
      <c r="E1504" s="2">
        <v>44197</v>
      </c>
      <c r="F1504">
        <v>10</v>
      </c>
      <c r="G1504" s="2">
        <f t="shared" si="23"/>
        <v>47851</v>
      </c>
    </row>
    <row r="1505" spans="1:7" hidden="1" x14ac:dyDescent="0.55000000000000004">
      <c r="A1505" t="s">
        <v>3505</v>
      </c>
      <c r="B1505" t="s">
        <v>3506</v>
      </c>
      <c r="C1505" s="4" t="s">
        <v>5690</v>
      </c>
      <c r="D1505" t="s">
        <v>132</v>
      </c>
      <c r="E1505" s="2">
        <v>44197</v>
      </c>
      <c r="F1505">
        <v>10</v>
      </c>
      <c r="G1505" s="2">
        <f t="shared" si="23"/>
        <v>47851</v>
      </c>
    </row>
    <row r="1506" spans="1:7" hidden="1" x14ac:dyDescent="0.55000000000000004">
      <c r="A1506" t="s">
        <v>3507</v>
      </c>
      <c r="B1506" t="s">
        <v>3508</v>
      </c>
      <c r="C1506" s="4" t="s">
        <v>5690</v>
      </c>
      <c r="D1506" t="s">
        <v>132</v>
      </c>
      <c r="E1506" s="2">
        <v>44197</v>
      </c>
      <c r="F1506">
        <v>10</v>
      </c>
      <c r="G1506" s="2">
        <f t="shared" si="23"/>
        <v>47851</v>
      </c>
    </row>
    <row r="1507" spans="1:7" hidden="1" x14ac:dyDescent="0.55000000000000004">
      <c r="A1507" t="s">
        <v>3509</v>
      </c>
      <c r="B1507" t="s">
        <v>3510</v>
      </c>
      <c r="C1507" s="4" t="s">
        <v>5690</v>
      </c>
      <c r="D1507" t="s">
        <v>132</v>
      </c>
      <c r="E1507" s="2">
        <v>44197</v>
      </c>
      <c r="F1507">
        <v>10</v>
      </c>
      <c r="G1507" s="2">
        <f t="shared" si="23"/>
        <v>47851</v>
      </c>
    </row>
    <row r="1508" spans="1:7" hidden="1" x14ac:dyDescent="0.55000000000000004">
      <c r="A1508" t="s">
        <v>3511</v>
      </c>
      <c r="B1508" t="s">
        <v>3512</v>
      </c>
      <c r="C1508" s="4" t="s">
        <v>5691</v>
      </c>
      <c r="D1508" t="s">
        <v>132</v>
      </c>
      <c r="E1508" s="2">
        <v>44197</v>
      </c>
      <c r="F1508">
        <v>10</v>
      </c>
      <c r="G1508" s="2">
        <f t="shared" si="23"/>
        <v>47851</v>
      </c>
    </row>
    <row r="1509" spans="1:7" hidden="1" x14ac:dyDescent="0.55000000000000004">
      <c r="A1509" t="s">
        <v>3513</v>
      </c>
      <c r="B1509" t="s">
        <v>3514</v>
      </c>
      <c r="C1509" s="4" t="s">
        <v>5692</v>
      </c>
      <c r="D1509" t="s">
        <v>132</v>
      </c>
      <c r="E1509" s="2">
        <v>44197</v>
      </c>
      <c r="F1509">
        <v>10</v>
      </c>
      <c r="G1509" s="2">
        <f t="shared" si="23"/>
        <v>47851</v>
      </c>
    </row>
    <row r="1510" spans="1:7" hidden="1" x14ac:dyDescent="0.55000000000000004">
      <c r="A1510" t="s">
        <v>3515</v>
      </c>
      <c r="B1510" t="s">
        <v>3516</v>
      </c>
      <c r="C1510" s="4" t="s">
        <v>5693</v>
      </c>
      <c r="D1510" t="s">
        <v>132</v>
      </c>
      <c r="E1510" s="2">
        <v>44197</v>
      </c>
      <c r="F1510">
        <v>10</v>
      </c>
      <c r="G1510" s="2">
        <f t="shared" si="23"/>
        <v>47851</v>
      </c>
    </row>
    <row r="1511" spans="1:7" hidden="1" x14ac:dyDescent="0.55000000000000004">
      <c r="A1511" t="s">
        <v>3518</v>
      </c>
      <c r="B1511" t="s">
        <v>3519</v>
      </c>
      <c r="C1511" s="4" t="s">
        <v>5694</v>
      </c>
      <c r="D1511" t="s">
        <v>132</v>
      </c>
      <c r="E1511" s="2">
        <v>44197</v>
      </c>
      <c r="F1511">
        <v>10</v>
      </c>
      <c r="G1511" s="2">
        <f t="shared" si="23"/>
        <v>47851</v>
      </c>
    </row>
    <row r="1512" spans="1:7" hidden="1" x14ac:dyDescent="0.55000000000000004">
      <c r="A1512" t="s">
        <v>3520</v>
      </c>
      <c r="B1512" t="s">
        <v>3521</v>
      </c>
      <c r="C1512" s="4" t="s">
        <v>5695</v>
      </c>
      <c r="D1512" t="s">
        <v>132</v>
      </c>
      <c r="E1512" s="2">
        <v>44197</v>
      </c>
      <c r="F1512">
        <v>10</v>
      </c>
      <c r="G1512" s="2">
        <f t="shared" si="23"/>
        <v>47851</v>
      </c>
    </row>
    <row r="1513" spans="1:7" hidden="1" x14ac:dyDescent="0.55000000000000004">
      <c r="A1513" t="s">
        <v>3523</v>
      </c>
      <c r="B1513" t="s">
        <v>3524</v>
      </c>
      <c r="C1513" s="4" t="s">
        <v>5696</v>
      </c>
      <c r="D1513" t="s">
        <v>132</v>
      </c>
      <c r="E1513" s="2">
        <v>44197</v>
      </c>
      <c r="F1513">
        <v>10</v>
      </c>
      <c r="G1513" s="2">
        <f t="shared" si="23"/>
        <v>47851</v>
      </c>
    </row>
    <row r="1514" spans="1:7" hidden="1" x14ac:dyDescent="0.55000000000000004">
      <c r="A1514" t="s">
        <v>3525</v>
      </c>
      <c r="B1514" t="s">
        <v>3526</v>
      </c>
      <c r="C1514" s="4" t="s">
        <v>5697</v>
      </c>
      <c r="D1514" t="s">
        <v>132</v>
      </c>
      <c r="E1514" s="2">
        <v>44197</v>
      </c>
      <c r="F1514">
        <v>10</v>
      </c>
      <c r="G1514" s="2">
        <f t="shared" si="23"/>
        <v>47851</v>
      </c>
    </row>
    <row r="1515" spans="1:7" hidden="1" x14ac:dyDescent="0.55000000000000004">
      <c r="A1515" t="s">
        <v>3528</v>
      </c>
      <c r="B1515" t="s">
        <v>3529</v>
      </c>
      <c r="C1515" s="4" t="s">
        <v>5698</v>
      </c>
      <c r="D1515" t="s">
        <v>132</v>
      </c>
      <c r="E1515" s="2">
        <v>44197</v>
      </c>
      <c r="F1515">
        <v>10</v>
      </c>
      <c r="G1515" s="2">
        <f t="shared" si="23"/>
        <v>47851</v>
      </c>
    </row>
    <row r="1516" spans="1:7" hidden="1" x14ac:dyDescent="0.55000000000000004">
      <c r="A1516" t="s">
        <v>3530</v>
      </c>
      <c r="B1516" t="s">
        <v>3531</v>
      </c>
      <c r="C1516" s="4" t="s">
        <v>5699</v>
      </c>
      <c r="D1516" t="s">
        <v>132</v>
      </c>
      <c r="E1516" s="2">
        <v>44197</v>
      </c>
      <c r="F1516">
        <v>10</v>
      </c>
      <c r="G1516" s="2">
        <f t="shared" si="23"/>
        <v>47851</v>
      </c>
    </row>
    <row r="1517" spans="1:7" hidden="1" x14ac:dyDescent="0.55000000000000004">
      <c r="A1517" t="s">
        <v>3532</v>
      </c>
      <c r="B1517" t="s">
        <v>3533</v>
      </c>
      <c r="C1517" s="4" t="s">
        <v>5700</v>
      </c>
      <c r="D1517" t="s">
        <v>132</v>
      </c>
      <c r="E1517" s="2">
        <v>44197</v>
      </c>
      <c r="F1517">
        <v>10</v>
      </c>
      <c r="G1517" s="2">
        <f t="shared" si="23"/>
        <v>47851</v>
      </c>
    </row>
    <row r="1518" spans="1:7" hidden="1" x14ac:dyDescent="0.55000000000000004">
      <c r="A1518" t="s">
        <v>3534</v>
      </c>
      <c r="B1518" t="s">
        <v>3535</v>
      </c>
      <c r="C1518" s="4" t="s">
        <v>5701</v>
      </c>
      <c r="D1518" t="s">
        <v>132</v>
      </c>
      <c r="E1518" s="2">
        <v>44197</v>
      </c>
      <c r="F1518">
        <v>10</v>
      </c>
      <c r="G1518" s="2">
        <f t="shared" si="23"/>
        <v>47851</v>
      </c>
    </row>
    <row r="1519" spans="1:7" hidden="1" x14ac:dyDescent="0.55000000000000004">
      <c r="A1519" t="s">
        <v>3536</v>
      </c>
      <c r="B1519" t="s">
        <v>3537</v>
      </c>
      <c r="C1519" s="4" t="s">
        <v>5702</v>
      </c>
      <c r="D1519" t="s">
        <v>132</v>
      </c>
      <c r="E1519" s="2">
        <v>44197</v>
      </c>
      <c r="F1519">
        <v>10</v>
      </c>
      <c r="G1519" s="2">
        <f t="shared" si="23"/>
        <v>47851</v>
      </c>
    </row>
    <row r="1520" spans="1:7" hidden="1" x14ac:dyDescent="0.55000000000000004">
      <c r="A1520" t="s">
        <v>3538</v>
      </c>
      <c r="B1520" t="s">
        <v>3539</v>
      </c>
      <c r="C1520" s="4" t="s">
        <v>5703</v>
      </c>
      <c r="D1520" t="s">
        <v>132</v>
      </c>
      <c r="E1520" s="2">
        <v>44197</v>
      </c>
      <c r="F1520">
        <v>10</v>
      </c>
      <c r="G1520" s="2">
        <f t="shared" si="23"/>
        <v>47851</v>
      </c>
    </row>
    <row r="1521" spans="1:7" hidden="1" x14ac:dyDescent="0.55000000000000004">
      <c r="A1521" t="s">
        <v>3540</v>
      </c>
      <c r="B1521" t="s">
        <v>3541</v>
      </c>
      <c r="C1521" s="4" t="s">
        <v>5704</v>
      </c>
      <c r="D1521" t="s">
        <v>132</v>
      </c>
      <c r="E1521" s="2">
        <v>44197</v>
      </c>
      <c r="F1521">
        <v>10</v>
      </c>
      <c r="G1521" s="2">
        <f t="shared" si="23"/>
        <v>47851</v>
      </c>
    </row>
    <row r="1522" spans="1:7" hidden="1" x14ac:dyDescent="0.55000000000000004">
      <c r="A1522" t="s">
        <v>3542</v>
      </c>
      <c r="B1522" t="s">
        <v>3543</v>
      </c>
      <c r="C1522" s="4" t="s">
        <v>5703</v>
      </c>
      <c r="D1522" t="s">
        <v>132</v>
      </c>
      <c r="E1522" s="2">
        <v>44197</v>
      </c>
      <c r="F1522">
        <v>10</v>
      </c>
      <c r="G1522" s="2">
        <f t="shared" si="23"/>
        <v>47851</v>
      </c>
    </row>
    <row r="1523" spans="1:7" hidden="1" x14ac:dyDescent="0.55000000000000004">
      <c r="A1523" t="s">
        <v>3544</v>
      </c>
      <c r="B1523" t="s">
        <v>3545</v>
      </c>
      <c r="C1523" s="4" t="s">
        <v>5704</v>
      </c>
      <c r="D1523" t="s">
        <v>132</v>
      </c>
      <c r="E1523" s="2">
        <v>44197</v>
      </c>
      <c r="F1523">
        <v>10</v>
      </c>
      <c r="G1523" s="2">
        <f t="shared" si="23"/>
        <v>47851</v>
      </c>
    </row>
    <row r="1524" spans="1:7" hidden="1" x14ac:dyDescent="0.55000000000000004">
      <c r="A1524" t="s">
        <v>3546</v>
      </c>
      <c r="B1524" t="s">
        <v>3547</v>
      </c>
      <c r="C1524" s="4" t="s">
        <v>5703</v>
      </c>
      <c r="D1524" t="s">
        <v>132</v>
      </c>
      <c r="E1524" s="2">
        <v>44197</v>
      </c>
      <c r="F1524">
        <v>10</v>
      </c>
      <c r="G1524" s="2">
        <f t="shared" si="23"/>
        <v>47851</v>
      </c>
    </row>
    <row r="1525" spans="1:7" hidden="1" x14ac:dyDescent="0.55000000000000004">
      <c r="A1525" t="s">
        <v>3548</v>
      </c>
      <c r="B1525" t="s">
        <v>3549</v>
      </c>
      <c r="C1525" s="4" t="s">
        <v>5704</v>
      </c>
      <c r="D1525" t="s">
        <v>132</v>
      </c>
      <c r="E1525" s="2">
        <v>44197</v>
      </c>
      <c r="F1525">
        <v>10</v>
      </c>
      <c r="G1525" s="2">
        <f t="shared" si="23"/>
        <v>47851</v>
      </c>
    </row>
    <row r="1526" spans="1:7" hidden="1" x14ac:dyDescent="0.55000000000000004">
      <c r="A1526" t="s">
        <v>3550</v>
      </c>
      <c r="B1526" t="s">
        <v>3551</v>
      </c>
      <c r="C1526" s="4" t="s">
        <v>5703</v>
      </c>
      <c r="D1526" t="s">
        <v>132</v>
      </c>
      <c r="E1526" s="2">
        <v>44197</v>
      </c>
      <c r="F1526">
        <v>10</v>
      </c>
      <c r="G1526" s="2">
        <f t="shared" si="23"/>
        <v>47851</v>
      </c>
    </row>
    <row r="1527" spans="1:7" hidden="1" x14ac:dyDescent="0.55000000000000004">
      <c r="A1527" t="s">
        <v>3552</v>
      </c>
      <c r="B1527" t="s">
        <v>3553</v>
      </c>
      <c r="C1527" s="4" t="s">
        <v>5704</v>
      </c>
      <c r="D1527" t="s">
        <v>132</v>
      </c>
      <c r="E1527" s="2">
        <v>44197</v>
      </c>
      <c r="F1527">
        <v>10</v>
      </c>
      <c r="G1527" s="2">
        <f t="shared" si="23"/>
        <v>47851</v>
      </c>
    </row>
    <row r="1528" spans="1:7" hidden="1" x14ac:dyDescent="0.55000000000000004">
      <c r="A1528" t="s">
        <v>3554</v>
      </c>
      <c r="B1528" t="s">
        <v>3555</v>
      </c>
      <c r="C1528" s="4" t="s">
        <v>5703</v>
      </c>
      <c r="D1528" t="s">
        <v>132</v>
      </c>
      <c r="E1528" s="2">
        <v>44197</v>
      </c>
      <c r="F1528">
        <v>10</v>
      </c>
      <c r="G1528" s="2">
        <f t="shared" si="23"/>
        <v>47851</v>
      </c>
    </row>
    <row r="1529" spans="1:7" hidden="1" x14ac:dyDescent="0.55000000000000004">
      <c r="A1529" t="s">
        <v>3556</v>
      </c>
      <c r="B1529" t="s">
        <v>3557</v>
      </c>
      <c r="C1529" s="4" t="s">
        <v>5704</v>
      </c>
      <c r="D1529" t="s">
        <v>132</v>
      </c>
      <c r="E1529" s="2">
        <v>44197</v>
      </c>
      <c r="F1529">
        <v>10</v>
      </c>
      <c r="G1529" s="2">
        <f t="shared" si="23"/>
        <v>47851</v>
      </c>
    </row>
    <row r="1530" spans="1:7" hidden="1" x14ac:dyDescent="0.55000000000000004">
      <c r="A1530" t="s">
        <v>3558</v>
      </c>
      <c r="B1530" t="s">
        <v>3559</v>
      </c>
      <c r="C1530" s="4" t="s">
        <v>5703</v>
      </c>
      <c r="D1530" t="s">
        <v>132</v>
      </c>
      <c r="E1530" s="2">
        <v>44197</v>
      </c>
      <c r="F1530">
        <v>10</v>
      </c>
      <c r="G1530" s="2">
        <f t="shared" si="23"/>
        <v>47851</v>
      </c>
    </row>
    <row r="1531" spans="1:7" hidden="1" x14ac:dyDescent="0.55000000000000004">
      <c r="A1531" t="s">
        <v>3560</v>
      </c>
      <c r="B1531" t="s">
        <v>3561</v>
      </c>
      <c r="C1531" s="4" t="s">
        <v>5704</v>
      </c>
      <c r="D1531" t="s">
        <v>132</v>
      </c>
      <c r="E1531" s="2">
        <v>44197</v>
      </c>
      <c r="F1531">
        <v>10</v>
      </c>
      <c r="G1531" s="2">
        <f t="shared" si="23"/>
        <v>47851</v>
      </c>
    </row>
    <row r="1532" spans="1:7" hidden="1" x14ac:dyDescent="0.55000000000000004">
      <c r="A1532" t="s">
        <v>3562</v>
      </c>
      <c r="B1532" t="s">
        <v>3563</v>
      </c>
      <c r="C1532" s="4" t="s">
        <v>5703</v>
      </c>
      <c r="D1532" t="s">
        <v>132</v>
      </c>
      <c r="E1532" s="2">
        <v>44197</v>
      </c>
      <c r="F1532">
        <v>10</v>
      </c>
      <c r="G1532" s="2">
        <f t="shared" si="23"/>
        <v>47851</v>
      </c>
    </row>
    <row r="1533" spans="1:7" hidden="1" x14ac:dyDescent="0.55000000000000004">
      <c r="A1533" t="s">
        <v>3564</v>
      </c>
      <c r="B1533" t="s">
        <v>3565</v>
      </c>
      <c r="C1533" s="4" t="s">
        <v>5704</v>
      </c>
      <c r="D1533" t="s">
        <v>132</v>
      </c>
      <c r="E1533" s="2">
        <v>44197</v>
      </c>
      <c r="F1533">
        <v>10</v>
      </c>
      <c r="G1533" s="2">
        <f t="shared" si="23"/>
        <v>47851</v>
      </c>
    </row>
    <row r="1534" spans="1:7" hidden="1" x14ac:dyDescent="0.55000000000000004">
      <c r="A1534" t="s">
        <v>3566</v>
      </c>
      <c r="B1534" t="s">
        <v>3567</v>
      </c>
      <c r="C1534" s="4" t="s">
        <v>5704</v>
      </c>
      <c r="D1534" t="s">
        <v>132</v>
      </c>
      <c r="E1534" s="2">
        <v>44197</v>
      </c>
      <c r="F1534">
        <v>10</v>
      </c>
      <c r="G1534" s="2">
        <f t="shared" si="23"/>
        <v>47851</v>
      </c>
    </row>
    <row r="1535" spans="1:7" hidden="1" x14ac:dyDescent="0.55000000000000004">
      <c r="A1535" t="s">
        <v>3569</v>
      </c>
      <c r="B1535" t="s">
        <v>3570</v>
      </c>
      <c r="C1535" s="4" t="s">
        <v>5704</v>
      </c>
      <c r="D1535" t="s">
        <v>132</v>
      </c>
      <c r="E1535" s="2">
        <v>44197</v>
      </c>
      <c r="F1535">
        <v>10</v>
      </c>
      <c r="G1535" s="2">
        <f t="shared" si="23"/>
        <v>47851</v>
      </c>
    </row>
    <row r="1536" spans="1:7" hidden="1" x14ac:dyDescent="0.55000000000000004">
      <c r="A1536" t="s">
        <v>3571</v>
      </c>
      <c r="B1536" t="s">
        <v>3572</v>
      </c>
      <c r="C1536" s="4" t="s">
        <v>5704</v>
      </c>
      <c r="D1536" t="s">
        <v>132</v>
      </c>
      <c r="E1536" s="2">
        <v>44197</v>
      </c>
      <c r="F1536">
        <v>10</v>
      </c>
      <c r="G1536" s="2">
        <f t="shared" si="23"/>
        <v>47851</v>
      </c>
    </row>
    <row r="1537" spans="1:7" hidden="1" x14ac:dyDescent="0.55000000000000004">
      <c r="A1537" t="s">
        <v>3573</v>
      </c>
      <c r="B1537" t="s">
        <v>3574</v>
      </c>
      <c r="C1537" s="4" t="s">
        <v>5704</v>
      </c>
      <c r="D1537" t="s">
        <v>132</v>
      </c>
      <c r="E1537" s="2">
        <v>44197</v>
      </c>
      <c r="F1537">
        <v>10</v>
      </c>
      <c r="G1537" s="2">
        <f t="shared" si="23"/>
        <v>47851</v>
      </c>
    </row>
    <row r="1538" spans="1:7" hidden="1" x14ac:dyDescent="0.55000000000000004">
      <c r="A1538" t="s">
        <v>3575</v>
      </c>
      <c r="B1538" t="s">
        <v>3576</v>
      </c>
      <c r="C1538" s="4" t="s">
        <v>5704</v>
      </c>
      <c r="D1538" t="s">
        <v>132</v>
      </c>
      <c r="E1538" s="2">
        <v>44197</v>
      </c>
      <c r="F1538">
        <v>10</v>
      </c>
      <c r="G1538" s="2">
        <f t="shared" si="23"/>
        <v>47851</v>
      </c>
    </row>
    <row r="1539" spans="1:7" hidden="1" x14ac:dyDescent="0.55000000000000004">
      <c r="A1539" t="s">
        <v>3578</v>
      </c>
      <c r="B1539" t="s">
        <v>3579</v>
      </c>
      <c r="C1539" s="4" t="s">
        <v>5704</v>
      </c>
      <c r="D1539" t="s">
        <v>132</v>
      </c>
      <c r="E1539" s="2">
        <v>44197</v>
      </c>
      <c r="F1539">
        <v>10</v>
      </c>
      <c r="G1539" s="2">
        <f t="shared" ref="G1539:G1602" si="24">E1539+DATE(F1539,1,1)</f>
        <v>47851</v>
      </c>
    </row>
    <row r="1540" spans="1:7" hidden="1" x14ac:dyDescent="0.55000000000000004">
      <c r="A1540" t="s">
        <v>3580</v>
      </c>
      <c r="B1540" t="s">
        <v>3581</v>
      </c>
      <c r="C1540" s="4" t="s">
        <v>5704</v>
      </c>
      <c r="D1540" t="s">
        <v>132</v>
      </c>
      <c r="E1540" s="2">
        <v>44197</v>
      </c>
      <c r="F1540">
        <v>10</v>
      </c>
      <c r="G1540" s="2">
        <f t="shared" si="24"/>
        <v>47851</v>
      </c>
    </row>
    <row r="1541" spans="1:7" hidden="1" x14ac:dyDescent="0.55000000000000004">
      <c r="A1541" t="s">
        <v>3582</v>
      </c>
      <c r="B1541" t="s">
        <v>3583</v>
      </c>
      <c r="C1541" s="4" t="s">
        <v>5705</v>
      </c>
      <c r="D1541" t="s">
        <v>132</v>
      </c>
      <c r="E1541" s="2">
        <v>44197</v>
      </c>
      <c r="F1541">
        <v>10</v>
      </c>
      <c r="G1541" s="2">
        <f t="shared" si="24"/>
        <v>47851</v>
      </c>
    </row>
    <row r="1542" spans="1:7" hidden="1" x14ac:dyDescent="0.55000000000000004">
      <c r="A1542" t="s">
        <v>3584</v>
      </c>
      <c r="B1542" t="s">
        <v>3585</v>
      </c>
      <c r="C1542" s="4" t="s">
        <v>5706</v>
      </c>
      <c r="D1542" t="s">
        <v>132</v>
      </c>
      <c r="E1542" s="2">
        <v>44197</v>
      </c>
      <c r="F1542">
        <v>10</v>
      </c>
      <c r="G1542" s="2">
        <f t="shared" si="24"/>
        <v>47851</v>
      </c>
    </row>
    <row r="1543" spans="1:7" hidden="1" x14ac:dyDescent="0.55000000000000004">
      <c r="A1543" t="s">
        <v>3586</v>
      </c>
      <c r="B1543" t="s">
        <v>3587</v>
      </c>
      <c r="C1543" s="4" t="s">
        <v>5707</v>
      </c>
      <c r="D1543" t="s">
        <v>132</v>
      </c>
      <c r="E1543" s="2">
        <v>44197</v>
      </c>
      <c r="F1543">
        <v>10</v>
      </c>
      <c r="G1543" s="2">
        <f t="shared" si="24"/>
        <v>47851</v>
      </c>
    </row>
    <row r="1544" spans="1:7" hidden="1" x14ac:dyDescent="0.55000000000000004">
      <c r="A1544" t="s">
        <v>3588</v>
      </c>
      <c r="B1544" t="s">
        <v>3589</v>
      </c>
      <c r="C1544" s="4" t="s">
        <v>5708</v>
      </c>
      <c r="D1544" t="s">
        <v>132</v>
      </c>
      <c r="E1544" s="2">
        <v>44197</v>
      </c>
      <c r="F1544">
        <v>10</v>
      </c>
      <c r="G1544" s="2">
        <f t="shared" si="24"/>
        <v>47851</v>
      </c>
    </row>
    <row r="1545" spans="1:7" hidden="1" x14ac:dyDescent="0.55000000000000004">
      <c r="A1545" t="s">
        <v>3591</v>
      </c>
      <c r="B1545" t="s">
        <v>3592</v>
      </c>
      <c r="C1545" s="4" t="s">
        <v>5709</v>
      </c>
      <c r="D1545" t="s">
        <v>132</v>
      </c>
      <c r="E1545" s="2">
        <v>44197</v>
      </c>
      <c r="F1545">
        <v>10</v>
      </c>
      <c r="G1545" s="2">
        <f t="shared" si="24"/>
        <v>47851</v>
      </c>
    </row>
    <row r="1546" spans="1:7" hidden="1" x14ac:dyDescent="0.55000000000000004">
      <c r="A1546" t="s">
        <v>3593</v>
      </c>
      <c r="B1546" t="s">
        <v>3594</v>
      </c>
      <c r="C1546" s="4" t="s">
        <v>5710</v>
      </c>
      <c r="D1546" t="s">
        <v>132</v>
      </c>
      <c r="E1546" s="2">
        <v>44197</v>
      </c>
      <c r="F1546">
        <v>10</v>
      </c>
      <c r="G1546" s="2">
        <f t="shared" si="24"/>
        <v>47851</v>
      </c>
    </row>
    <row r="1547" spans="1:7" hidden="1" x14ac:dyDescent="0.55000000000000004">
      <c r="A1547" t="s">
        <v>3596</v>
      </c>
      <c r="B1547" t="s">
        <v>3597</v>
      </c>
      <c r="C1547" s="4" t="s">
        <v>5711</v>
      </c>
      <c r="D1547" t="s">
        <v>132</v>
      </c>
      <c r="E1547" s="2">
        <v>44197</v>
      </c>
      <c r="F1547">
        <v>10</v>
      </c>
      <c r="G1547" s="2">
        <f t="shared" si="24"/>
        <v>47851</v>
      </c>
    </row>
    <row r="1548" spans="1:7" hidden="1" x14ac:dyDescent="0.55000000000000004">
      <c r="A1548" t="s">
        <v>3598</v>
      </c>
      <c r="B1548" t="s">
        <v>3599</v>
      </c>
      <c r="C1548" s="4" t="s">
        <v>5712</v>
      </c>
      <c r="D1548" t="s">
        <v>132</v>
      </c>
      <c r="E1548" s="2">
        <v>44197</v>
      </c>
      <c r="F1548">
        <v>10</v>
      </c>
      <c r="G1548" s="2">
        <f t="shared" si="24"/>
        <v>47851</v>
      </c>
    </row>
    <row r="1549" spans="1:7" hidden="1" x14ac:dyDescent="0.55000000000000004">
      <c r="A1549" t="s">
        <v>3601</v>
      </c>
      <c r="B1549" t="s">
        <v>3602</v>
      </c>
      <c r="C1549" s="4" t="s">
        <v>5713</v>
      </c>
      <c r="D1549" t="s">
        <v>132</v>
      </c>
      <c r="E1549" s="2">
        <v>44197</v>
      </c>
      <c r="F1549">
        <v>10</v>
      </c>
      <c r="G1549" s="2">
        <f t="shared" si="24"/>
        <v>47851</v>
      </c>
    </row>
    <row r="1550" spans="1:7" hidden="1" x14ac:dyDescent="0.55000000000000004">
      <c r="A1550" t="s">
        <v>3603</v>
      </c>
      <c r="B1550" t="s">
        <v>3604</v>
      </c>
      <c r="C1550" s="4" t="s">
        <v>5711</v>
      </c>
      <c r="D1550" t="s">
        <v>132</v>
      </c>
      <c r="E1550" s="2">
        <v>44197</v>
      </c>
      <c r="F1550">
        <v>10</v>
      </c>
      <c r="G1550" s="2">
        <f t="shared" si="24"/>
        <v>47851</v>
      </c>
    </row>
    <row r="1551" spans="1:7" hidden="1" x14ac:dyDescent="0.55000000000000004">
      <c r="A1551" t="s">
        <v>3605</v>
      </c>
      <c r="B1551" t="s">
        <v>3606</v>
      </c>
      <c r="C1551" s="4" t="s">
        <v>5714</v>
      </c>
      <c r="D1551" t="s">
        <v>132</v>
      </c>
      <c r="E1551" s="2">
        <v>44197</v>
      </c>
      <c r="F1551">
        <v>10</v>
      </c>
      <c r="G1551" s="2">
        <f t="shared" si="24"/>
        <v>47851</v>
      </c>
    </row>
    <row r="1552" spans="1:7" hidden="1" x14ac:dyDescent="0.55000000000000004">
      <c r="A1552" t="s">
        <v>3607</v>
      </c>
      <c r="B1552" t="s">
        <v>3608</v>
      </c>
      <c r="C1552" s="4" t="s">
        <v>5713</v>
      </c>
      <c r="D1552" t="s">
        <v>132</v>
      </c>
      <c r="E1552" s="2">
        <v>44197</v>
      </c>
      <c r="F1552">
        <v>10</v>
      </c>
      <c r="G1552" s="2">
        <f t="shared" si="24"/>
        <v>47851</v>
      </c>
    </row>
    <row r="1553" spans="1:7" hidden="1" x14ac:dyDescent="0.55000000000000004">
      <c r="A1553" t="s">
        <v>3609</v>
      </c>
      <c r="B1553" t="s">
        <v>3610</v>
      </c>
      <c r="C1553" s="4" t="s">
        <v>5711</v>
      </c>
      <c r="D1553" t="s">
        <v>132</v>
      </c>
      <c r="E1553" s="2">
        <v>44197</v>
      </c>
      <c r="F1553">
        <v>10</v>
      </c>
      <c r="G1553" s="2">
        <f t="shared" si="24"/>
        <v>47851</v>
      </c>
    </row>
    <row r="1554" spans="1:7" hidden="1" x14ac:dyDescent="0.55000000000000004">
      <c r="A1554" t="s">
        <v>3611</v>
      </c>
      <c r="B1554" t="s">
        <v>3612</v>
      </c>
      <c r="C1554" s="4" t="s">
        <v>5714</v>
      </c>
      <c r="D1554" t="s">
        <v>132</v>
      </c>
      <c r="E1554" s="2">
        <v>44197</v>
      </c>
      <c r="F1554">
        <v>10</v>
      </c>
      <c r="G1554" s="2">
        <f t="shared" si="24"/>
        <v>47851</v>
      </c>
    </row>
    <row r="1555" spans="1:7" hidden="1" x14ac:dyDescent="0.55000000000000004">
      <c r="A1555" t="s">
        <v>3613</v>
      </c>
      <c r="B1555" t="s">
        <v>3614</v>
      </c>
      <c r="C1555" s="4" t="s">
        <v>5713</v>
      </c>
      <c r="D1555" t="s">
        <v>132</v>
      </c>
      <c r="E1555" s="2">
        <v>44197</v>
      </c>
      <c r="F1555">
        <v>10</v>
      </c>
      <c r="G1555" s="2">
        <f t="shared" si="24"/>
        <v>47851</v>
      </c>
    </row>
    <row r="1556" spans="1:7" hidden="1" x14ac:dyDescent="0.55000000000000004">
      <c r="A1556" t="s">
        <v>3615</v>
      </c>
      <c r="B1556" t="s">
        <v>3616</v>
      </c>
      <c r="C1556" s="4" t="s">
        <v>5715</v>
      </c>
      <c r="D1556" t="s">
        <v>132</v>
      </c>
      <c r="E1556" s="2">
        <v>44197</v>
      </c>
      <c r="F1556">
        <v>10</v>
      </c>
      <c r="G1556" s="2">
        <f t="shared" si="24"/>
        <v>47851</v>
      </c>
    </row>
    <row r="1557" spans="1:7" hidden="1" x14ac:dyDescent="0.55000000000000004">
      <c r="A1557" t="s">
        <v>3617</v>
      </c>
      <c r="B1557" t="s">
        <v>3618</v>
      </c>
      <c r="C1557" s="4" t="s">
        <v>5716</v>
      </c>
      <c r="D1557" t="s">
        <v>132</v>
      </c>
      <c r="E1557" s="2">
        <v>44197</v>
      </c>
      <c r="F1557">
        <v>10</v>
      </c>
      <c r="G1557" s="2">
        <f t="shared" si="24"/>
        <v>47851</v>
      </c>
    </row>
    <row r="1558" spans="1:7" hidden="1" x14ac:dyDescent="0.55000000000000004">
      <c r="A1558" t="s">
        <v>3619</v>
      </c>
      <c r="B1558" t="s">
        <v>3620</v>
      </c>
      <c r="C1558" s="4" t="s">
        <v>5717</v>
      </c>
      <c r="D1558" t="s">
        <v>132</v>
      </c>
      <c r="E1558" s="2">
        <v>44197</v>
      </c>
      <c r="F1558">
        <v>10</v>
      </c>
      <c r="G1558" s="2">
        <f t="shared" si="24"/>
        <v>47851</v>
      </c>
    </row>
    <row r="1559" spans="1:7" hidden="1" x14ac:dyDescent="0.55000000000000004">
      <c r="A1559" t="s">
        <v>3621</v>
      </c>
      <c r="B1559" t="s">
        <v>3622</v>
      </c>
      <c r="C1559" s="4" t="s">
        <v>5717</v>
      </c>
      <c r="D1559" t="s">
        <v>132</v>
      </c>
      <c r="E1559" s="2">
        <v>44197</v>
      </c>
      <c r="F1559">
        <v>10</v>
      </c>
      <c r="G1559" s="2">
        <f t="shared" si="24"/>
        <v>47851</v>
      </c>
    </row>
    <row r="1560" spans="1:7" hidden="1" x14ac:dyDescent="0.55000000000000004">
      <c r="A1560" t="s">
        <v>3623</v>
      </c>
      <c r="B1560" t="s">
        <v>3624</v>
      </c>
      <c r="C1560" s="4" t="s">
        <v>5718</v>
      </c>
      <c r="D1560" t="s">
        <v>132</v>
      </c>
      <c r="E1560" s="2">
        <v>44197</v>
      </c>
      <c r="F1560">
        <v>10</v>
      </c>
      <c r="G1560" s="2">
        <f t="shared" si="24"/>
        <v>47851</v>
      </c>
    </row>
    <row r="1561" spans="1:7" hidden="1" x14ac:dyDescent="0.55000000000000004">
      <c r="A1561" t="s">
        <v>3626</v>
      </c>
      <c r="B1561" t="s">
        <v>3627</v>
      </c>
      <c r="C1561" s="4" t="s">
        <v>5718</v>
      </c>
      <c r="D1561" t="s">
        <v>132</v>
      </c>
      <c r="E1561" s="2">
        <v>44197</v>
      </c>
      <c r="F1561">
        <v>10</v>
      </c>
      <c r="G1561" s="2">
        <f t="shared" si="24"/>
        <v>47851</v>
      </c>
    </row>
    <row r="1562" spans="1:7" hidden="1" x14ac:dyDescent="0.55000000000000004">
      <c r="A1562" t="s">
        <v>3628</v>
      </c>
      <c r="B1562" t="s">
        <v>3629</v>
      </c>
      <c r="C1562" s="4" t="s">
        <v>5719</v>
      </c>
      <c r="D1562" t="s">
        <v>132</v>
      </c>
      <c r="E1562" s="2">
        <v>44197</v>
      </c>
      <c r="F1562">
        <v>10</v>
      </c>
      <c r="G1562" s="2">
        <f t="shared" si="24"/>
        <v>47851</v>
      </c>
    </row>
    <row r="1563" spans="1:7" hidden="1" x14ac:dyDescent="0.55000000000000004">
      <c r="A1563" t="s">
        <v>3630</v>
      </c>
      <c r="B1563" t="s">
        <v>3631</v>
      </c>
      <c r="C1563" s="4" t="s">
        <v>5720</v>
      </c>
      <c r="D1563" t="s">
        <v>132</v>
      </c>
      <c r="E1563" s="2">
        <v>44197</v>
      </c>
      <c r="F1563">
        <v>10</v>
      </c>
      <c r="G1563" s="2">
        <f t="shared" si="24"/>
        <v>47851</v>
      </c>
    </row>
    <row r="1564" spans="1:7" hidden="1" x14ac:dyDescent="0.55000000000000004">
      <c r="A1564" t="s">
        <v>3632</v>
      </c>
      <c r="B1564" t="s">
        <v>3633</v>
      </c>
      <c r="C1564" s="4" t="s">
        <v>5721</v>
      </c>
      <c r="D1564" t="s">
        <v>132</v>
      </c>
      <c r="E1564" s="2">
        <v>44197</v>
      </c>
      <c r="F1564">
        <v>10</v>
      </c>
      <c r="G1564" s="2">
        <f t="shared" si="24"/>
        <v>47851</v>
      </c>
    </row>
    <row r="1565" spans="1:7" hidden="1" x14ac:dyDescent="0.55000000000000004">
      <c r="A1565" t="s">
        <v>3634</v>
      </c>
      <c r="B1565" t="s">
        <v>3635</v>
      </c>
      <c r="C1565" s="4" t="s">
        <v>5722</v>
      </c>
      <c r="D1565" t="s">
        <v>132</v>
      </c>
      <c r="E1565" s="2">
        <v>44197</v>
      </c>
      <c r="F1565">
        <v>10</v>
      </c>
      <c r="G1565" s="2">
        <f t="shared" si="24"/>
        <v>47851</v>
      </c>
    </row>
    <row r="1566" spans="1:7" hidden="1" x14ac:dyDescent="0.55000000000000004">
      <c r="A1566" t="s">
        <v>3636</v>
      </c>
      <c r="B1566" t="s">
        <v>3637</v>
      </c>
      <c r="C1566" s="4" t="s">
        <v>5720</v>
      </c>
      <c r="D1566" t="s">
        <v>132</v>
      </c>
      <c r="E1566" s="2">
        <v>44197</v>
      </c>
      <c r="F1566">
        <v>10</v>
      </c>
      <c r="G1566" s="2">
        <f t="shared" si="24"/>
        <v>47851</v>
      </c>
    </row>
    <row r="1567" spans="1:7" hidden="1" x14ac:dyDescent="0.55000000000000004">
      <c r="A1567" t="s">
        <v>3638</v>
      </c>
      <c r="B1567" t="s">
        <v>3639</v>
      </c>
      <c r="C1567" s="4" t="s">
        <v>5721</v>
      </c>
      <c r="D1567" t="s">
        <v>132</v>
      </c>
      <c r="E1567" s="2">
        <v>44197</v>
      </c>
      <c r="F1567">
        <v>10</v>
      </c>
      <c r="G1567" s="2">
        <f t="shared" si="24"/>
        <v>47851</v>
      </c>
    </row>
    <row r="1568" spans="1:7" hidden="1" x14ac:dyDescent="0.55000000000000004">
      <c r="A1568" t="s">
        <v>3640</v>
      </c>
      <c r="B1568" t="s">
        <v>3641</v>
      </c>
      <c r="C1568" s="4" t="s">
        <v>5719</v>
      </c>
      <c r="D1568" t="s">
        <v>132</v>
      </c>
      <c r="E1568" s="2">
        <v>44197</v>
      </c>
      <c r="F1568">
        <v>10</v>
      </c>
      <c r="G1568" s="2">
        <f t="shared" si="24"/>
        <v>47851</v>
      </c>
    </row>
    <row r="1569" spans="1:7" hidden="1" x14ac:dyDescent="0.55000000000000004">
      <c r="A1569" t="s">
        <v>3642</v>
      </c>
      <c r="B1569" t="s">
        <v>3643</v>
      </c>
      <c r="C1569" s="4" t="s">
        <v>5723</v>
      </c>
      <c r="D1569" t="s">
        <v>132</v>
      </c>
      <c r="E1569" s="2">
        <v>44197</v>
      </c>
      <c r="F1569">
        <v>10</v>
      </c>
      <c r="G1569" s="2">
        <f t="shared" si="24"/>
        <v>47851</v>
      </c>
    </row>
    <row r="1570" spans="1:7" hidden="1" x14ac:dyDescent="0.55000000000000004">
      <c r="A1570" t="s">
        <v>3644</v>
      </c>
      <c r="B1570" t="s">
        <v>3645</v>
      </c>
      <c r="C1570" s="4" t="s">
        <v>5724</v>
      </c>
      <c r="D1570" t="s">
        <v>132</v>
      </c>
      <c r="E1570" s="2">
        <v>44197</v>
      </c>
      <c r="F1570">
        <v>10</v>
      </c>
      <c r="G1570" s="2">
        <f t="shared" si="24"/>
        <v>47851</v>
      </c>
    </row>
    <row r="1571" spans="1:7" hidden="1" x14ac:dyDescent="0.55000000000000004">
      <c r="A1571" t="s">
        <v>3647</v>
      </c>
      <c r="B1571" t="s">
        <v>3648</v>
      </c>
      <c r="C1571" s="4" t="s">
        <v>5719</v>
      </c>
      <c r="D1571" t="s">
        <v>132</v>
      </c>
      <c r="E1571" s="2">
        <v>44197</v>
      </c>
      <c r="F1571">
        <v>10</v>
      </c>
      <c r="G1571" s="2">
        <f t="shared" si="24"/>
        <v>47851</v>
      </c>
    </row>
    <row r="1572" spans="1:7" hidden="1" x14ac:dyDescent="0.55000000000000004">
      <c r="A1572" t="s">
        <v>3649</v>
      </c>
      <c r="B1572" t="s">
        <v>3650</v>
      </c>
      <c r="C1572" s="4" t="s">
        <v>5723</v>
      </c>
      <c r="D1572" t="s">
        <v>132</v>
      </c>
      <c r="E1572" s="2">
        <v>44197</v>
      </c>
      <c r="F1572">
        <v>10</v>
      </c>
      <c r="G1572" s="2">
        <f t="shared" si="24"/>
        <v>47851</v>
      </c>
    </row>
    <row r="1573" spans="1:7" hidden="1" x14ac:dyDescent="0.55000000000000004">
      <c r="A1573" t="s">
        <v>3652</v>
      </c>
      <c r="B1573" t="s">
        <v>3653</v>
      </c>
      <c r="C1573" s="4" t="s">
        <v>5724</v>
      </c>
      <c r="D1573" t="s">
        <v>132</v>
      </c>
      <c r="E1573" s="2">
        <v>44197</v>
      </c>
      <c r="F1573">
        <v>10</v>
      </c>
      <c r="G1573" s="2">
        <f t="shared" si="24"/>
        <v>47851</v>
      </c>
    </row>
    <row r="1574" spans="1:7" hidden="1" x14ac:dyDescent="0.55000000000000004">
      <c r="A1574" t="s">
        <v>3654</v>
      </c>
      <c r="B1574" t="s">
        <v>3655</v>
      </c>
      <c r="C1574" s="4" t="s">
        <v>5725</v>
      </c>
      <c r="D1574" t="s">
        <v>132</v>
      </c>
      <c r="E1574" s="2">
        <v>44197</v>
      </c>
      <c r="F1574">
        <v>10</v>
      </c>
      <c r="G1574" s="2">
        <f t="shared" si="24"/>
        <v>47851</v>
      </c>
    </row>
    <row r="1575" spans="1:7" hidden="1" x14ac:dyDescent="0.55000000000000004">
      <c r="A1575" t="s">
        <v>3656</v>
      </c>
      <c r="B1575" t="s">
        <v>3657</v>
      </c>
      <c r="C1575" s="4" t="s">
        <v>5725</v>
      </c>
      <c r="D1575" t="s">
        <v>132</v>
      </c>
      <c r="E1575" s="2">
        <v>44197</v>
      </c>
      <c r="F1575">
        <v>10</v>
      </c>
      <c r="G1575" s="2">
        <f t="shared" si="24"/>
        <v>47851</v>
      </c>
    </row>
    <row r="1576" spans="1:7" hidden="1" x14ac:dyDescent="0.55000000000000004">
      <c r="A1576" t="s">
        <v>3658</v>
      </c>
      <c r="B1576" t="s">
        <v>3659</v>
      </c>
      <c r="C1576" s="4" t="s">
        <v>5726</v>
      </c>
      <c r="D1576" t="s">
        <v>132</v>
      </c>
      <c r="E1576" s="2">
        <v>44197</v>
      </c>
      <c r="F1576">
        <v>10</v>
      </c>
      <c r="G1576" s="2">
        <f t="shared" si="24"/>
        <v>47851</v>
      </c>
    </row>
    <row r="1577" spans="1:7" hidden="1" x14ac:dyDescent="0.55000000000000004">
      <c r="A1577" t="s">
        <v>3660</v>
      </c>
      <c r="B1577" t="s">
        <v>3661</v>
      </c>
      <c r="C1577" s="4" t="s">
        <v>5726</v>
      </c>
      <c r="D1577" t="s">
        <v>132</v>
      </c>
      <c r="E1577" s="2">
        <v>44197</v>
      </c>
      <c r="F1577">
        <v>10</v>
      </c>
      <c r="G1577" s="2">
        <f t="shared" si="24"/>
        <v>47851</v>
      </c>
    </row>
    <row r="1578" spans="1:7" hidden="1" x14ac:dyDescent="0.55000000000000004">
      <c r="A1578" t="s">
        <v>3662</v>
      </c>
      <c r="B1578" t="s">
        <v>3663</v>
      </c>
      <c r="C1578" s="4" t="s">
        <v>5726</v>
      </c>
      <c r="D1578" t="s">
        <v>132</v>
      </c>
      <c r="E1578" s="2">
        <v>44197</v>
      </c>
      <c r="F1578">
        <v>10</v>
      </c>
      <c r="G1578" s="2">
        <f t="shared" si="24"/>
        <v>47851</v>
      </c>
    </row>
    <row r="1579" spans="1:7" hidden="1" x14ac:dyDescent="0.55000000000000004">
      <c r="A1579" t="s">
        <v>3664</v>
      </c>
      <c r="B1579" t="s">
        <v>3665</v>
      </c>
      <c r="C1579" s="4" t="s">
        <v>5726</v>
      </c>
      <c r="D1579" t="s">
        <v>132</v>
      </c>
      <c r="E1579" s="2">
        <v>44197</v>
      </c>
      <c r="F1579">
        <v>10</v>
      </c>
      <c r="G1579" s="2">
        <f t="shared" si="24"/>
        <v>47851</v>
      </c>
    </row>
    <row r="1580" spans="1:7" hidden="1" x14ac:dyDescent="0.55000000000000004">
      <c r="A1580" t="s">
        <v>3666</v>
      </c>
      <c r="B1580" t="s">
        <v>3667</v>
      </c>
      <c r="C1580" s="4" t="s">
        <v>5727</v>
      </c>
      <c r="D1580" t="s">
        <v>132</v>
      </c>
      <c r="E1580" s="2">
        <v>44197</v>
      </c>
      <c r="F1580">
        <v>10</v>
      </c>
      <c r="G1580" s="2">
        <f t="shared" si="24"/>
        <v>47851</v>
      </c>
    </row>
    <row r="1581" spans="1:7" hidden="1" x14ac:dyDescent="0.55000000000000004">
      <c r="A1581" t="s">
        <v>3668</v>
      </c>
      <c r="B1581" t="s">
        <v>3669</v>
      </c>
      <c r="C1581" s="4" t="s">
        <v>5727</v>
      </c>
      <c r="D1581" t="s">
        <v>132</v>
      </c>
      <c r="E1581" s="2">
        <v>44197</v>
      </c>
      <c r="F1581">
        <v>10</v>
      </c>
      <c r="G1581" s="2">
        <f t="shared" si="24"/>
        <v>47851</v>
      </c>
    </row>
    <row r="1582" spans="1:7" hidden="1" x14ac:dyDescent="0.55000000000000004">
      <c r="A1582" t="s">
        <v>3670</v>
      </c>
      <c r="B1582" t="s">
        <v>3671</v>
      </c>
      <c r="C1582" s="4" t="s">
        <v>5727</v>
      </c>
      <c r="D1582" t="s">
        <v>132</v>
      </c>
      <c r="E1582" s="2">
        <v>44197</v>
      </c>
      <c r="F1582">
        <v>10</v>
      </c>
      <c r="G1582" s="2">
        <f t="shared" si="24"/>
        <v>47851</v>
      </c>
    </row>
    <row r="1583" spans="1:7" hidden="1" x14ac:dyDescent="0.55000000000000004">
      <c r="A1583" t="s">
        <v>3672</v>
      </c>
      <c r="B1583" t="s">
        <v>3673</v>
      </c>
      <c r="C1583" s="4" t="s">
        <v>5727</v>
      </c>
      <c r="D1583" t="s">
        <v>132</v>
      </c>
      <c r="E1583" s="2">
        <v>44197</v>
      </c>
      <c r="F1583">
        <v>10</v>
      </c>
      <c r="G1583" s="2">
        <f t="shared" si="24"/>
        <v>47851</v>
      </c>
    </row>
    <row r="1584" spans="1:7" hidden="1" x14ac:dyDescent="0.55000000000000004">
      <c r="A1584" t="s">
        <v>3674</v>
      </c>
      <c r="B1584" t="s">
        <v>3675</v>
      </c>
      <c r="C1584" s="4" t="s">
        <v>5728</v>
      </c>
      <c r="D1584" t="s">
        <v>132</v>
      </c>
      <c r="E1584" s="2">
        <v>44197</v>
      </c>
      <c r="F1584">
        <v>10</v>
      </c>
      <c r="G1584" s="2">
        <f t="shared" si="24"/>
        <v>47851</v>
      </c>
    </row>
    <row r="1585" spans="1:7" hidden="1" x14ac:dyDescent="0.55000000000000004">
      <c r="A1585" t="s">
        <v>3676</v>
      </c>
      <c r="B1585" t="s">
        <v>3677</v>
      </c>
      <c r="C1585" s="4" t="s">
        <v>5728</v>
      </c>
      <c r="D1585" t="s">
        <v>132</v>
      </c>
      <c r="E1585" s="2">
        <v>44197</v>
      </c>
      <c r="F1585">
        <v>10</v>
      </c>
      <c r="G1585" s="2">
        <f t="shared" si="24"/>
        <v>47851</v>
      </c>
    </row>
    <row r="1586" spans="1:7" hidden="1" x14ac:dyDescent="0.55000000000000004">
      <c r="A1586" t="s">
        <v>3678</v>
      </c>
      <c r="B1586" t="s">
        <v>3679</v>
      </c>
      <c r="C1586" s="4" t="s">
        <v>5729</v>
      </c>
      <c r="D1586" t="s">
        <v>132</v>
      </c>
      <c r="E1586" s="2">
        <v>44197</v>
      </c>
      <c r="F1586">
        <v>10</v>
      </c>
      <c r="G1586" s="2">
        <f t="shared" si="24"/>
        <v>47851</v>
      </c>
    </row>
    <row r="1587" spans="1:7" hidden="1" x14ac:dyDescent="0.55000000000000004">
      <c r="A1587" t="s">
        <v>3680</v>
      </c>
      <c r="B1587" t="s">
        <v>3681</v>
      </c>
      <c r="C1587" s="4" t="s">
        <v>5729</v>
      </c>
      <c r="D1587" t="s">
        <v>132</v>
      </c>
      <c r="E1587" s="2">
        <v>44197</v>
      </c>
      <c r="F1587">
        <v>10</v>
      </c>
      <c r="G1587" s="2">
        <f t="shared" si="24"/>
        <v>47851</v>
      </c>
    </row>
    <row r="1588" spans="1:7" hidden="1" x14ac:dyDescent="0.55000000000000004">
      <c r="A1588" t="s">
        <v>3682</v>
      </c>
      <c r="B1588" t="s">
        <v>3683</v>
      </c>
      <c r="C1588" s="4" t="s">
        <v>5729</v>
      </c>
      <c r="D1588" t="s">
        <v>132</v>
      </c>
      <c r="E1588" s="2">
        <v>44197</v>
      </c>
      <c r="F1588">
        <v>10</v>
      </c>
      <c r="G1588" s="2">
        <f t="shared" si="24"/>
        <v>47851</v>
      </c>
    </row>
    <row r="1589" spans="1:7" hidden="1" x14ac:dyDescent="0.55000000000000004">
      <c r="A1589" t="s">
        <v>3684</v>
      </c>
      <c r="B1589" t="s">
        <v>3685</v>
      </c>
      <c r="C1589" s="4" t="s">
        <v>5730</v>
      </c>
      <c r="D1589" t="s">
        <v>132</v>
      </c>
      <c r="E1589" s="2">
        <v>44197</v>
      </c>
      <c r="F1589">
        <v>10</v>
      </c>
      <c r="G1589" s="2">
        <f t="shared" si="24"/>
        <v>47851</v>
      </c>
    </row>
    <row r="1590" spans="1:7" hidden="1" x14ac:dyDescent="0.55000000000000004">
      <c r="A1590" t="s">
        <v>3686</v>
      </c>
      <c r="B1590" t="s">
        <v>3687</v>
      </c>
      <c r="C1590" s="4" t="s">
        <v>5730</v>
      </c>
      <c r="D1590" t="s">
        <v>132</v>
      </c>
      <c r="E1590" s="2">
        <v>44197</v>
      </c>
      <c r="F1590">
        <v>10</v>
      </c>
      <c r="G1590" s="2">
        <f t="shared" si="24"/>
        <v>47851</v>
      </c>
    </row>
    <row r="1591" spans="1:7" hidden="1" x14ac:dyDescent="0.55000000000000004">
      <c r="A1591" t="s">
        <v>3689</v>
      </c>
      <c r="B1591" t="s">
        <v>3690</v>
      </c>
      <c r="C1591" s="4" t="s">
        <v>5731</v>
      </c>
      <c r="D1591" t="s">
        <v>132</v>
      </c>
      <c r="E1591" s="2">
        <v>44197</v>
      </c>
      <c r="F1591">
        <v>10</v>
      </c>
      <c r="G1591" s="2">
        <f t="shared" si="24"/>
        <v>47851</v>
      </c>
    </row>
    <row r="1592" spans="1:7" hidden="1" x14ac:dyDescent="0.55000000000000004">
      <c r="A1592" t="s">
        <v>3691</v>
      </c>
      <c r="B1592" t="s">
        <v>3692</v>
      </c>
      <c r="C1592" s="4" t="s">
        <v>5731</v>
      </c>
      <c r="D1592" t="s">
        <v>132</v>
      </c>
      <c r="E1592" s="2">
        <v>44197</v>
      </c>
      <c r="F1592">
        <v>10</v>
      </c>
      <c r="G1592" s="2">
        <f t="shared" si="24"/>
        <v>47851</v>
      </c>
    </row>
    <row r="1593" spans="1:7" hidden="1" x14ac:dyDescent="0.55000000000000004">
      <c r="A1593" t="s">
        <v>3693</v>
      </c>
      <c r="B1593" t="s">
        <v>3694</v>
      </c>
      <c r="C1593" s="4" t="s">
        <v>5731</v>
      </c>
      <c r="D1593" t="s">
        <v>132</v>
      </c>
      <c r="E1593" s="2">
        <v>44197</v>
      </c>
      <c r="F1593">
        <v>10</v>
      </c>
      <c r="G1593" s="2">
        <f t="shared" si="24"/>
        <v>47851</v>
      </c>
    </row>
    <row r="1594" spans="1:7" hidden="1" x14ac:dyDescent="0.55000000000000004">
      <c r="A1594" t="s">
        <v>3695</v>
      </c>
      <c r="B1594" t="s">
        <v>3696</v>
      </c>
      <c r="C1594" s="4" t="s">
        <v>5732</v>
      </c>
      <c r="D1594" t="s">
        <v>132</v>
      </c>
      <c r="E1594" s="2">
        <v>44197</v>
      </c>
      <c r="F1594">
        <v>10</v>
      </c>
      <c r="G1594" s="2">
        <f t="shared" si="24"/>
        <v>47851</v>
      </c>
    </row>
    <row r="1595" spans="1:7" hidden="1" x14ac:dyDescent="0.55000000000000004">
      <c r="A1595" t="s">
        <v>3697</v>
      </c>
      <c r="B1595" t="s">
        <v>3698</v>
      </c>
      <c r="C1595" s="4" t="s">
        <v>5732</v>
      </c>
      <c r="D1595" t="s">
        <v>132</v>
      </c>
      <c r="E1595" s="2">
        <v>44197</v>
      </c>
      <c r="F1595">
        <v>10</v>
      </c>
      <c r="G1595" s="2">
        <f t="shared" si="24"/>
        <v>47851</v>
      </c>
    </row>
    <row r="1596" spans="1:7" hidden="1" x14ac:dyDescent="0.55000000000000004">
      <c r="A1596" t="s">
        <v>3699</v>
      </c>
      <c r="B1596" t="s">
        <v>3700</v>
      </c>
      <c r="C1596" s="4" t="s">
        <v>5732</v>
      </c>
      <c r="D1596" t="s">
        <v>132</v>
      </c>
      <c r="E1596" s="2">
        <v>44197</v>
      </c>
      <c r="F1596">
        <v>10</v>
      </c>
      <c r="G1596" s="2">
        <f t="shared" si="24"/>
        <v>47851</v>
      </c>
    </row>
    <row r="1597" spans="1:7" hidden="1" x14ac:dyDescent="0.55000000000000004">
      <c r="A1597" t="s">
        <v>3701</v>
      </c>
      <c r="B1597" t="s">
        <v>3702</v>
      </c>
      <c r="C1597" s="4" t="s">
        <v>5732</v>
      </c>
      <c r="D1597" t="s">
        <v>132</v>
      </c>
      <c r="E1597" s="2">
        <v>44197</v>
      </c>
      <c r="F1597">
        <v>10</v>
      </c>
      <c r="G1597" s="2">
        <f t="shared" si="24"/>
        <v>47851</v>
      </c>
    </row>
    <row r="1598" spans="1:7" hidden="1" x14ac:dyDescent="0.55000000000000004">
      <c r="A1598" t="s">
        <v>3703</v>
      </c>
      <c r="B1598" t="s">
        <v>3704</v>
      </c>
      <c r="C1598" s="4" t="s">
        <v>5733</v>
      </c>
      <c r="D1598" t="s">
        <v>132</v>
      </c>
      <c r="E1598" s="2">
        <v>44197</v>
      </c>
      <c r="F1598">
        <v>10</v>
      </c>
      <c r="G1598" s="2">
        <f t="shared" si="24"/>
        <v>47851</v>
      </c>
    </row>
    <row r="1599" spans="1:7" hidden="1" x14ac:dyDescent="0.55000000000000004">
      <c r="A1599" t="s">
        <v>3706</v>
      </c>
      <c r="B1599" t="s">
        <v>3707</v>
      </c>
      <c r="C1599" s="4" t="s">
        <v>5733</v>
      </c>
      <c r="D1599" t="s">
        <v>132</v>
      </c>
      <c r="E1599" s="2">
        <v>44197</v>
      </c>
      <c r="F1599">
        <v>10</v>
      </c>
      <c r="G1599" s="2">
        <f t="shared" si="24"/>
        <v>47851</v>
      </c>
    </row>
    <row r="1600" spans="1:7" hidden="1" x14ac:dyDescent="0.55000000000000004">
      <c r="A1600" t="s">
        <v>3708</v>
      </c>
      <c r="B1600" t="s">
        <v>3709</v>
      </c>
      <c r="C1600" s="4" t="s">
        <v>5733</v>
      </c>
      <c r="D1600" t="s">
        <v>132</v>
      </c>
      <c r="E1600" s="2">
        <v>44197</v>
      </c>
      <c r="F1600">
        <v>10</v>
      </c>
      <c r="G1600" s="2">
        <f t="shared" si="24"/>
        <v>47851</v>
      </c>
    </row>
    <row r="1601" spans="1:7" hidden="1" x14ac:dyDescent="0.55000000000000004">
      <c r="A1601" t="s">
        <v>3711</v>
      </c>
      <c r="B1601" t="s">
        <v>3712</v>
      </c>
      <c r="C1601" s="4" t="s">
        <v>5733</v>
      </c>
      <c r="D1601" t="s">
        <v>132</v>
      </c>
      <c r="E1601" s="2">
        <v>44197</v>
      </c>
      <c r="F1601">
        <v>10</v>
      </c>
      <c r="G1601" s="2">
        <f t="shared" si="24"/>
        <v>47851</v>
      </c>
    </row>
    <row r="1602" spans="1:7" hidden="1" x14ac:dyDescent="0.55000000000000004">
      <c r="A1602" t="s">
        <v>3713</v>
      </c>
      <c r="B1602" t="s">
        <v>3714</v>
      </c>
      <c r="C1602" s="4" t="s">
        <v>5731</v>
      </c>
      <c r="D1602" t="s">
        <v>132</v>
      </c>
      <c r="E1602" s="2">
        <v>44197</v>
      </c>
      <c r="F1602">
        <v>10</v>
      </c>
      <c r="G1602" s="2">
        <f t="shared" si="24"/>
        <v>47851</v>
      </c>
    </row>
    <row r="1603" spans="1:7" hidden="1" x14ac:dyDescent="0.55000000000000004">
      <c r="A1603" t="s">
        <v>3715</v>
      </c>
      <c r="B1603" t="s">
        <v>3716</v>
      </c>
      <c r="C1603" s="4" t="s">
        <v>5732</v>
      </c>
      <c r="D1603" t="s">
        <v>132</v>
      </c>
      <c r="E1603" s="2">
        <v>44197</v>
      </c>
      <c r="F1603">
        <v>10</v>
      </c>
      <c r="G1603" s="2">
        <f t="shared" ref="G1603:G1666" si="25">E1603+DATE(F1603,1,1)</f>
        <v>47851</v>
      </c>
    </row>
    <row r="1604" spans="1:7" hidden="1" x14ac:dyDescent="0.55000000000000004">
      <c r="A1604" t="s">
        <v>3717</v>
      </c>
      <c r="B1604" t="s">
        <v>3718</v>
      </c>
      <c r="C1604" s="4" t="s">
        <v>5734</v>
      </c>
      <c r="D1604" t="s">
        <v>132</v>
      </c>
      <c r="E1604" s="2">
        <v>44197</v>
      </c>
      <c r="F1604">
        <v>10</v>
      </c>
      <c r="G1604" s="2">
        <f t="shared" si="25"/>
        <v>47851</v>
      </c>
    </row>
    <row r="1605" spans="1:7" hidden="1" x14ac:dyDescent="0.55000000000000004">
      <c r="A1605" t="s">
        <v>3719</v>
      </c>
      <c r="B1605" t="s">
        <v>3720</v>
      </c>
      <c r="C1605" s="4" t="s">
        <v>5734</v>
      </c>
      <c r="D1605" t="s">
        <v>132</v>
      </c>
      <c r="E1605" s="2">
        <v>44197</v>
      </c>
      <c r="F1605">
        <v>10</v>
      </c>
      <c r="G1605" s="2">
        <f t="shared" si="25"/>
        <v>47851</v>
      </c>
    </row>
    <row r="1606" spans="1:7" hidden="1" x14ac:dyDescent="0.55000000000000004">
      <c r="A1606" t="s">
        <v>3721</v>
      </c>
      <c r="B1606" t="s">
        <v>3722</v>
      </c>
      <c r="C1606" s="4" t="s">
        <v>5735</v>
      </c>
      <c r="D1606" t="s">
        <v>132</v>
      </c>
      <c r="E1606" s="2">
        <v>44197</v>
      </c>
      <c r="F1606">
        <v>10</v>
      </c>
      <c r="G1606" s="2">
        <f t="shared" si="25"/>
        <v>47851</v>
      </c>
    </row>
    <row r="1607" spans="1:7" hidden="1" x14ac:dyDescent="0.55000000000000004">
      <c r="A1607" t="s">
        <v>3723</v>
      </c>
      <c r="B1607" t="s">
        <v>3724</v>
      </c>
      <c r="C1607" s="4" t="s">
        <v>5735</v>
      </c>
      <c r="D1607" t="s">
        <v>132</v>
      </c>
      <c r="E1607" s="2">
        <v>44197</v>
      </c>
      <c r="F1607">
        <v>10</v>
      </c>
      <c r="G1607" s="2">
        <f t="shared" si="25"/>
        <v>47851</v>
      </c>
    </row>
    <row r="1608" spans="1:7" hidden="1" x14ac:dyDescent="0.55000000000000004">
      <c r="A1608" t="s">
        <v>3725</v>
      </c>
      <c r="B1608" t="s">
        <v>3726</v>
      </c>
      <c r="C1608" s="4" t="s">
        <v>5736</v>
      </c>
      <c r="D1608" t="s">
        <v>132</v>
      </c>
      <c r="E1608" s="2">
        <v>44197</v>
      </c>
      <c r="F1608">
        <v>10</v>
      </c>
      <c r="G1608" s="2">
        <f t="shared" si="25"/>
        <v>47851</v>
      </c>
    </row>
    <row r="1609" spans="1:7" hidden="1" x14ac:dyDescent="0.55000000000000004">
      <c r="A1609" t="s">
        <v>3727</v>
      </c>
      <c r="B1609" t="s">
        <v>3728</v>
      </c>
      <c r="C1609" s="4" t="s">
        <v>5736</v>
      </c>
      <c r="D1609" t="s">
        <v>132</v>
      </c>
      <c r="E1609" s="2">
        <v>44197</v>
      </c>
      <c r="F1609">
        <v>10</v>
      </c>
      <c r="G1609" s="2">
        <f t="shared" si="25"/>
        <v>47851</v>
      </c>
    </row>
    <row r="1610" spans="1:7" hidden="1" x14ac:dyDescent="0.55000000000000004">
      <c r="A1610" t="s">
        <v>3729</v>
      </c>
      <c r="B1610" t="s">
        <v>3730</v>
      </c>
      <c r="C1610" s="4" t="s">
        <v>5737</v>
      </c>
      <c r="D1610" t="s">
        <v>132</v>
      </c>
      <c r="E1610" s="2">
        <v>44197</v>
      </c>
      <c r="F1610">
        <v>10</v>
      </c>
      <c r="G1610" s="2">
        <f t="shared" si="25"/>
        <v>47851</v>
      </c>
    </row>
    <row r="1611" spans="1:7" hidden="1" x14ac:dyDescent="0.55000000000000004">
      <c r="A1611" t="s">
        <v>3731</v>
      </c>
      <c r="B1611" t="s">
        <v>3732</v>
      </c>
      <c r="C1611" s="4" t="s">
        <v>5737</v>
      </c>
      <c r="D1611" t="s">
        <v>132</v>
      </c>
      <c r="E1611" s="2">
        <v>44197</v>
      </c>
      <c r="F1611">
        <v>10</v>
      </c>
      <c r="G1611" s="2">
        <f t="shared" si="25"/>
        <v>47851</v>
      </c>
    </row>
    <row r="1612" spans="1:7" hidden="1" x14ac:dyDescent="0.55000000000000004">
      <c r="A1612" t="s">
        <v>3733</v>
      </c>
      <c r="B1612" t="s">
        <v>3734</v>
      </c>
      <c r="C1612" s="4" t="s">
        <v>5737</v>
      </c>
      <c r="D1612" t="s">
        <v>132</v>
      </c>
      <c r="E1612" s="2">
        <v>44197</v>
      </c>
      <c r="F1612">
        <v>10</v>
      </c>
      <c r="G1612" s="2">
        <f t="shared" si="25"/>
        <v>47851</v>
      </c>
    </row>
    <row r="1613" spans="1:7" hidden="1" x14ac:dyDescent="0.55000000000000004">
      <c r="A1613" t="s">
        <v>3735</v>
      </c>
      <c r="B1613" t="s">
        <v>3736</v>
      </c>
      <c r="C1613" s="4" t="s">
        <v>5738</v>
      </c>
      <c r="D1613" t="s">
        <v>132</v>
      </c>
      <c r="E1613" s="2">
        <v>44197</v>
      </c>
      <c r="F1613">
        <v>10</v>
      </c>
      <c r="G1613" s="2">
        <f t="shared" si="25"/>
        <v>47851</v>
      </c>
    </row>
    <row r="1614" spans="1:7" hidden="1" x14ac:dyDescent="0.55000000000000004">
      <c r="A1614" t="s">
        <v>3737</v>
      </c>
      <c r="B1614" t="s">
        <v>3738</v>
      </c>
      <c r="C1614" s="4" t="s">
        <v>5738</v>
      </c>
      <c r="D1614" t="s">
        <v>132</v>
      </c>
      <c r="E1614" s="2">
        <v>44197</v>
      </c>
      <c r="F1614">
        <v>10</v>
      </c>
      <c r="G1614" s="2">
        <f t="shared" si="25"/>
        <v>47851</v>
      </c>
    </row>
    <row r="1615" spans="1:7" hidden="1" x14ac:dyDescent="0.55000000000000004">
      <c r="A1615" t="s">
        <v>3739</v>
      </c>
      <c r="B1615" t="s">
        <v>3740</v>
      </c>
      <c r="C1615" s="4" t="s">
        <v>5738</v>
      </c>
      <c r="D1615" t="s">
        <v>132</v>
      </c>
      <c r="E1615" s="2">
        <v>44197</v>
      </c>
      <c r="F1615">
        <v>10</v>
      </c>
      <c r="G1615" s="2">
        <f t="shared" si="25"/>
        <v>47851</v>
      </c>
    </row>
    <row r="1616" spans="1:7" hidden="1" x14ac:dyDescent="0.55000000000000004">
      <c r="A1616" t="s">
        <v>3741</v>
      </c>
      <c r="B1616" t="s">
        <v>3742</v>
      </c>
      <c r="C1616" s="4" t="s">
        <v>5739</v>
      </c>
      <c r="D1616" t="s">
        <v>132</v>
      </c>
      <c r="E1616" s="2">
        <v>44197</v>
      </c>
      <c r="F1616">
        <v>10</v>
      </c>
      <c r="G1616" s="2">
        <f t="shared" si="25"/>
        <v>47851</v>
      </c>
    </row>
    <row r="1617" spans="1:7" hidden="1" x14ac:dyDescent="0.55000000000000004">
      <c r="A1617" t="s">
        <v>3743</v>
      </c>
      <c r="B1617" t="s">
        <v>3744</v>
      </c>
      <c r="C1617" s="4" t="s">
        <v>5739</v>
      </c>
      <c r="D1617" t="s">
        <v>132</v>
      </c>
      <c r="E1617" s="2">
        <v>44197</v>
      </c>
      <c r="F1617">
        <v>10</v>
      </c>
      <c r="G1617" s="2">
        <f t="shared" si="25"/>
        <v>47851</v>
      </c>
    </row>
    <row r="1618" spans="1:7" hidden="1" x14ac:dyDescent="0.55000000000000004">
      <c r="A1618" t="s">
        <v>3745</v>
      </c>
      <c r="B1618" t="s">
        <v>3746</v>
      </c>
      <c r="C1618" s="4" t="s">
        <v>5740</v>
      </c>
      <c r="D1618" t="s">
        <v>132</v>
      </c>
      <c r="E1618" s="2">
        <v>44197</v>
      </c>
      <c r="F1618">
        <v>10</v>
      </c>
      <c r="G1618" s="2">
        <f t="shared" si="25"/>
        <v>47851</v>
      </c>
    </row>
    <row r="1619" spans="1:7" hidden="1" x14ac:dyDescent="0.55000000000000004">
      <c r="A1619" t="s">
        <v>3747</v>
      </c>
      <c r="B1619" t="s">
        <v>3748</v>
      </c>
      <c r="C1619" s="4" t="s">
        <v>5740</v>
      </c>
      <c r="D1619" t="s">
        <v>132</v>
      </c>
      <c r="E1619" s="2">
        <v>44197</v>
      </c>
      <c r="F1619">
        <v>10</v>
      </c>
      <c r="G1619" s="2">
        <f t="shared" si="25"/>
        <v>47851</v>
      </c>
    </row>
    <row r="1620" spans="1:7" hidden="1" x14ac:dyDescent="0.55000000000000004">
      <c r="A1620" t="s">
        <v>3749</v>
      </c>
      <c r="B1620" t="s">
        <v>3750</v>
      </c>
      <c r="C1620" s="4" t="s">
        <v>5741</v>
      </c>
      <c r="D1620" t="s">
        <v>132</v>
      </c>
      <c r="E1620" s="2">
        <v>44197</v>
      </c>
      <c r="F1620">
        <v>10</v>
      </c>
      <c r="G1620" s="2">
        <f t="shared" si="25"/>
        <v>47851</v>
      </c>
    </row>
    <row r="1621" spans="1:7" hidden="1" x14ac:dyDescent="0.55000000000000004">
      <c r="A1621" t="s">
        <v>3751</v>
      </c>
      <c r="B1621" t="s">
        <v>3752</v>
      </c>
      <c r="C1621" s="4" t="s">
        <v>5741</v>
      </c>
      <c r="D1621" t="s">
        <v>132</v>
      </c>
      <c r="E1621" s="2">
        <v>44197</v>
      </c>
      <c r="F1621">
        <v>10</v>
      </c>
      <c r="G1621" s="2">
        <f t="shared" si="25"/>
        <v>47851</v>
      </c>
    </row>
    <row r="1622" spans="1:7" hidden="1" x14ac:dyDescent="0.55000000000000004">
      <c r="A1622" t="s">
        <v>3753</v>
      </c>
      <c r="B1622" t="s">
        <v>3754</v>
      </c>
      <c r="C1622" s="4" t="s">
        <v>5741</v>
      </c>
      <c r="D1622" t="s">
        <v>132</v>
      </c>
      <c r="E1622" s="2">
        <v>44197</v>
      </c>
      <c r="F1622">
        <v>10</v>
      </c>
      <c r="G1622" s="2">
        <f t="shared" si="25"/>
        <v>47851</v>
      </c>
    </row>
    <row r="1623" spans="1:7" hidden="1" x14ac:dyDescent="0.55000000000000004">
      <c r="A1623" t="s">
        <v>3756</v>
      </c>
      <c r="B1623" t="s">
        <v>3757</v>
      </c>
      <c r="C1623" s="4" t="s">
        <v>5742</v>
      </c>
      <c r="D1623" t="s">
        <v>132</v>
      </c>
      <c r="E1623" s="2">
        <v>44197</v>
      </c>
      <c r="F1623">
        <v>10</v>
      </c>
      <c r="G1623" s="2">
        <f t="shared" si="25"/>
        <v>47851</v>
      </c>
    </row>
    <row r="1624" spans="1:7" hidden="1" x14ac:dyDescent="0.55000000000000004">
      <c r="A1624" t="s">
        <v>3758</v>
      </c>
      <c r="B1624" t="s">
        <v>3759</v>
      </c>
      <c r="C1624" s="4" t="s">
        <v>5742</v>
      </c>
      <c r="D1624" t="s">
        <v>132</v>
      </c>
      <c r="E1624" s="2">
        <v>44197</v>
      </c>
      <c r="F1624">
        <v>10</v>
      </c>
      <c r="G1624" s="2">
        <f t="shared" si="25"/>
        <v>47851</v>
      </c>
    </row>
    <row r="1625" spans="1:7" hidden="1" x14ac:dyDescent="0.55000000000000004">
      <c r="A1625" t="s">
        <v>3760</v>
      </c>
      <c r="B1625" t="s">
        <v>3761</v>
      </c>
      <c r="C1625" s="4" t="s">
        <v>5742</v>
      </c>
      <c r="D1625" t="s">
        <v>132</v>
      </c>
      <c r="E1625" s="2">
        <v>44197</v>
      </c>
      <c r="F1625">
        <v>10</v>
      </c>
      <c r="G1625" s="2">
        <f t="shared" si="25"/>
        <v>47851</v>
      </c>
    </row>
    <row r="1626" spans="1:7" hidden="1" x14ac:dyDescent="0.55000000000000004">
      <c r="A1626" t="s">
        <v>3762</v>
      </c>
      <c r="B1626" t="s">
        <v>3763</v>
      </c>
      <c r="C1626" s="4" t="s">
        <v>5743</v>
      </c>
      <c r="D1626" t="s">
        <v>132</v>
      </c>
      <c r="E1626" s="2">
        <v>44197</v>
      </c>
      <c r="F1626">
        <v>10</v>
      </c>
      <c r="G1626" s="2">
        <f t="shared" si="25"/>
        <v>47851</v>
      </c>
    </row>
    <row r="1627" spans="1:7" hidden="1" x14ac:dyDescent="0.55000000000000004">
      <c r="A1627" t="s">
        <v>3765</v>
      </c>
      <c r="B1627" t="s">
        <v>3766</v>
      </c>
      <c r="C1627" s="4" t="s">
        <v>5744</v>
      </c>
      <c r="D1627" t="s">
        <v>132</v>
      </c>
      <c r="E1627" s="2">
        <v>44197</v>
      </c>
      <c r="F1627">
        <v>10</v>
      </c>
      <c r="G1627" s="2">
        <f t="shared" si="25"/>
        <v>47851</v>
      </c>
    </row>
    <row r="1628" spans="1:7" hidden="1" x14ac:dyDescent="0.55000000000000004">
      <c r="A1628" t="s">
        <v>3767</v>
      </c>
      <c r="B1628" t="s">
        <v>3768</v>
      </c>
      <c r="C1628" s="4" t="s">
        <v>5745</v>
      </c>
      <c r="D1628" t="s">
        <v>132</v>
      </c>
      <c r="E1628" s="2">
        <v>44197</v>
      </c>
      <c r="F1628">
        <v>10</v>
      </c>
      <c r="G1628" s="2">
        <f t="shared" si="25"/>
        <v>47851</v>
      </c>
    </row>
    <row r="1629" spans="1:7" hidden="1" x14ac:dyDescent="0.55000000000000004">
      <c r="A1629" t="s">
        <v>3769</v>
      </c>
      <c r="B1629" t="s">
        <v>3770</v>
      </c>
      <c r="C1629" s="4" t="s">
        <v>5746</v>
      </c>
      <c r="D1629" t="s">
        <v>132</v>
      </c>
      <c r="E1629" s="2">
        <v>44197</v>
      </c>
      <c r="F1629">
        <v>10</v>
      </c>
      <c r="G1629" s="2">
        <f t="shared" si="25"/>
        <v>47851</v>
      </c>
    </row>
    <row r="1630" spans="1:7" hidden="1" x14ac:dyDescent="0.55000000000000004">
      <c r="A1630" t="s">
        <v>3771</v>
      </c>
      <c r="B1630" t="s">
        <v>3772</v>
      </c>
      <c r="C1630" s="4" t="s">
        <v>5747</v>
      </c>
      <c r="D1630" t="s">
        <v>132</v>
      </c>
      <c r="E1630" s="2">
        <v>44197</v>
      </c>
      <c r="F1630">
        <v>10</v>
      </c>
      <c r="G1630" s="2">
        <f t="shared" si="25"/>
        <v>47851</v>
      </c>
    </row>
    <row r="1631" spans="1:7" hidden="1" x14ac:dyDescent="0.55000000000000004">
      <c r="A1631" t="s">
        <v>3773</v>
      </c>
      <c r="B1631" t="s">
        <v>3774</v>
      </c>
      <c r="C1631" s="4" t="s">
        <v>5748</v>
      </c>
      <c r="D1631" t="s">
        <v>132</v>
      </c>
      <c r="E1631" s="2">
        <v>44197</v>
      </c>
      <c r="F1631">
        <v>10</v>
      </c>
      <c r="G1631" s="2">
        <f t="shared" si="25"/>
        <v>47851</v>
      </c>
    </row>
    <row r="1632" spans="1:7" hidden="1" x14ac:dyDescent="0.55000000000000004">
      <c r="A1632" t="s">
        <v>3775</v>
      </c>
      <c r="B1632" t="s">
        <v>3776</v>
      </c>
      <c r="C1632" s="4" t="s">
        <v>5749</v>
      </c>
      <c r="D1632" t="s">
        <v>132</v>
      </c>
      <c r="E1632" s="2">
        <v>44197</v>
      </c>
      <c r="F1632">
        <v>10</v>
      </c>
      <c r="G1632" s="2">
        <f t="shared" si="25"/>
        <v>47851</v>
      </c>
    </row>
    <row r="1633" spans="1:7" hidden="1" x14ac:dyDescent="0.55000000000000004">
      <c r="A1633" t="s">
        <v>3778</v>
      </c>
      <c r="B1633" t="s">
        <v>3779</v>
      </c>
      <c r="C1633" s="4" t="s">
        <v>5743</v>
      </c>
      <c r="D1633" t="s">
        <v>132</v>
      </c>
      <c r="E1633" s="2">
        <v>44197</v>
      </c>
      <c r="F1633">
        <v>10</v>
      </c>
      <c r="G1633" s="2">
        <f t="shared" si="25"/>
        <v>47851</v>
      </c>
    </row>
    <row r="1634" spans="1:7" hidden="1" x14ac:dyDescent="0.55000000000000004">
      <c r="A1634" t="s">
        <v>3780</v>
      </c>
      <c r="B1634" t="s">
        <v>3781</v>
      </c>
      <c r="C1634" s="4" t="s">
        <v>5749</v>
      </c>
      <c r="D1634" t="s">
        <v>132</v>
      </c>
      <c r="E1634" s="2">
        <v>44197</v>
      </c>
      <c r="F1634">
        <v>10</v>
      </c>
      <c r="G1634" s="2">
        <f t="shared" si="25"/>
        <v>47851</v>
      </c>
    </row>
    <row r="1635" spans="1:7" hidden="1" x14ac:dyDescent="0.55000000000000004">
      <c r="A1635" t="s">
        <v>3783</v>
      </c>
      <c r="B1635" t="s">
        <v>3784</v>
      </c>
      <c r="C1635" s="4" t="s">
        <v>5743</v>
      </c>
      <c r="D1635" t="s">
        <v>132</v>
      </c>
      <c r="E1635" s="2">
        <v>44197</v>
      </c>
      <c r="F1635">
        <v>10</v>
      </c>
      <c r="G1635" s="2">
        <f t="shared" si="25"/>
        <v>47851</v>
      </c>
    </row>
    <row r="1636" spans="1:7" hidden="1" x14ac:dyDescent="0.55000000000000004">
      <c r="A1636" t="s">
        <v>3785</v>
      </c>
      <c r="B1636" t="s">
        <v>3786</v>
      </c>
      <c r="C1636" s="4" t="s">
        <v>5743</v>
      </c>
      <c r="D1636" t="s">
        <v>132</v>
      </c>
      <c r="E1636" s="2">
        <v>44197</v>
      </c>
      <c r="F1636">
        <v>10</v>
      </c>
      <c r="G1636" s="2">
        <f t="shared" si="25"/>
        <v>47851</v>
      </c>
    </row>
    <row r="1637" spans="1:7" hidden="1" x14ac:dyDescent="0.55000000000000004">
      <c r="A1637" t="s">
        <v>3787</v>
      </c>
      <c r="B1637" t="s">
        <v>3788</v>
      </c>
      <c r="C1637" s="4" t="s">
        <v>5750</v>
      </c>
      <c r="D1637" t="s">
        <v>132</v>
      </c>
      <c r="E1637" s="2">
        <v>44197</v>
      </c>
      <c r="F1637">
        <v>10</v>
      </c>
      <c r="G1637" s="2">
        <f t="shared" si="25"/>
        <v>47851</v>
      </c>
    </row>
    <row r="1638" spans="1:7" hidden="1" x14ac:dyDescent="0.55000000000000004">
      <c r="A1638" t="s">
        <v>3789</v>
      </c>
      <c r="B1638" t="s">
        <v>3790</v>
      </c>
      <c r="C1638" s="4" t="s">
        <v>5745</v>
      </c>
      <c r="D1638" t="s">
        <v>132</v>
      </c>
      <c r="E1638" s="2">
        <v>44197</v>
      </c>
      <c r="F1638">
        <v>10</v>
      </c>
      <c r="G1638" s="2">
        <f t="shared" si="25"/>
        <v>47851</v>
      </c>
    </row>
    <row r="1639" spans="1:7" hidden="1" x14ac:dyDescent="0.55000000000000004">
      <c r="A1639" t="s">
        <v>3791</v>
      </c>
      <c r="B1639" t="s">
        <v>3792</v>
      </c>
      <c r="C1639" s="4" t="s">
        <v>5751</v>
      </c>
      <c r="D1639" t="s">
        <v>132</v>
      </c>
      <c r="E1639" s="2">
        <v>44197</v>
      </c>
      <c r="F1639">
        <v>10</v>
      </c>
      <c r="G1639" s="2">
        <f t="shared" si="25"/>
        <v>47851</v>
      </c>
    </row>
    <row r="1640" spans="1:7" hidden="1" x14ac:dyDescent="0.55000000000000004">
      <c r="A1640" t="s">
        <v>3793</v>
      </c>
      <c r="B1640" t="s">
        <v>3794</v>
      </c>
      <c r="C1640" s="4" t="s">
        <v>5746</v>
      </c>
      <c r="D1640" t="s">
        <v>132</v>
      </c>
      <c r="E1640" s="2">
        <v>44197</v>
      </c>
      <c r="F1640">
        <v>10</v>
      </c>
      <c r="G1640" s="2">
        <f t="shared" si="25"/>
        <v>47851</v>
      </c>
    </row>
    <row r="1641" spans="1:7" hidden="1" x14ac:dyDescent="0.55000000000000004">
      <c r="A1641" t="s">
        <v>3795</v>
      </c>
      <c r="B1641" t="s">
        <v>3796</v>
      </c>
      <c r="C1641" s="4" t="s">
        <v>5747</v>
      </c>
      <c r="D1641" t="s">
        <v>132</v>
      </c>
      <c r="E1641" s="2">
        <v>44197</v>
      </c>
      <c r="F1641">
        <v>10</v>
      </c>
      <c r="G1641" s="2">
        <f t="shared" si="25"/>
        <v>47851</v>
      </c>
    </row>
    <row r="1642" spans="1:7" hidden="1" x14ac:dyDescent="0.55000000000000004">
      <c r="A1642" t="s">
        <v>3797</v>
      </c>
      <c r="B1642" t="s">
        <v>3798</v>
      </c>
      <c r="C1642" s="4" t="s">
        <v>5749</v>
      </c>
      <c r="D1642" t="s">
        <v>132</v>
      </c>
      <c r="E1642" s="2">
        <v>44197</v>
      </c>
      <c r="F1642">
        <v>10</v>
      </c>
      <c r="G1642" s="2">
        <f t="shared" si="25"/>
        <v>47851</v>
      </c>
    </row>
    <row r="1643" spans="1:7" hidden="1" x14ac:dyDescent="0.55000000000000004">
      <c r="A1643" t="s">
        <v>3799</v>
      </c>
      <c r="B1643" t="s">
        <v>3800</v>
      </c>
      <c r="C1643" s="4" t="s">
        <v>5745</v>
      </c>
      <c r="D1643" t="s">
        <v>132</v>
      </c>
      <c r="E1643" s="2">
        <v>44197</v>
      </c>
      <c r="F1643">
        <v>10</v>
      </c>
      <c r="G1643" s="2">
        <f t="shared" si="25"/>
        <v>47851</v>
      </c>
    </row>
    <row r="1644" spans="1:7" hidden="1" x14ac:dyDescent="0.55000000000000004">
      <c r="A1644" t="s">
        <v>3801</v>
      </c>
      <c r="B1644" t="s">
        <v>3802</v>
      </c>
      <c r="C1644" s="4" t="s">
        <v>5749</v>
      </c>
      <c r="D1644" t="s">
        <v>132</v>
      </c>
      <c r="E1644" s="2">
        <v>44197</v>
      </c>
      <c r="F1644">
        <v>10</v>
      </c>
      <c r="G1644" s="2">
        <f t="shared" si="25"/>
        <v>47851</v>
      </c>
    </row>
    <row r="1645" spans="1:7" hidden="1" x14ac:dyDescent="0.55000000000000004">
      <c r="A1645" t="s">
        <v>3804</v>
      </c>
      <c r="B1645" t="s">
        <v>3805</v>
      </c>
      <c r="C1645" s="4" t="s">
        <v>5745</v>
      </c>
      <c r="D1645" t="s">
        <v>132</v>
      </c>
      <c r="E1645" s="2">
        <v>44197</v>
      </c>
      <c r="F1645">
        <v>10</v>
      </c>
      <c r="G1645" s="2">
        <f t="shared" si="25"/>
        <v>47851</v>
      </c>
    </row>
    <row r="1646" spans="1:7" hidden="1" x14ac:dyDescent="0.55000000000000004">
      <c r="A1646" t="s">
        <v>3806</v>
      </c>
      <c r="B1646" t="s">
        <v>3807</v>
      </c>
      <c r="C1646" s="4" t="s">
        <v>5751</v>
      </c>
      <c r="D1646" t="s">
        <v>132</v>
      </c>
      <c r="E1646" s="2">
        <v>44197</v>
      </c>
      <c r="F1646">
        <v>10</v>
      </c>
      <c r="G1646" s="2">
        <f t="shared" si="25"/>
        <v>47851</v>
      </c>
    </row>
    <row r="1647" spans="1:7" hidden="1" x14ac:dyDescent="0.55000000000000004">
      <c r="A1647" t="s">
        <v>3808</v>
      </c>
      <c r="B1647" t="s">
        <v>3809</v>
      </c>
      <c r="C1647" s="4" t="s">
        <v>5746</v>
      </c>
      <c r="D1647" t="s">
        <v>132</v>
      </c>
      <c r="E1647" s="2">
        <v>44197</v>
      </c>
      <c r="F1647">
        <v>10</v>
      </c>
      <c r="G1647" s="2">
        <f t="shared" si="25"/>
        <v>47851</v>
      </c>
    </row>
    <row r="1648" spans="1:7" hidden="1" x14ac:dyDescent="0.55000000000000004">
      <c r="A1648" t="s">
        <v>3810</v>
      </c>
      <c r="B1648" t="s">
        <v>3811</v>
      </c>
      <c r="C1648" s="4" t="s">
        <v>5749</v>
      </c>
      <c r="D1648" t="s">
        <v>132</v>
      </c>
      <c r="E1648" s="2">
        <v>44197</v>
      </c>
      <c r="F1648">
        <v>10</v>
      </c>
      <c r="G1648" s="2">
        <f t="shared" si="25"/>
        <v>47851</v>
      </c>
    </row>
    <row r="1649" spans="1:7" hidden="1" x14ac:dyDescent="0.55000000000000004">
      <c r="A1649" t="s">
        <v>3812</v>
      </c>
      <c r="B1649" t="s">
        <v>3813</v>
      </c>
      <c r="C1649" s="4" t="s">
        <v>5745</v>
      </c>
      <c r="D1649" t="s">
        <v>132</v>
      </c>
      <c r="E1649" s="2">
        <v>44197</v>
      </c>
      <c r="F1649">
        <v>10</v>
      </c>
      <c r="G1649" s="2">
        <f t="shared" si="25"/>
        <v>47851</v>
      </c>
    </row>
    <row r="1650" spans="1:7" hidden="1" x14ac:dyDescent="0.55000000000000004">
      <c r="A1650" t="s">
        <v>3814</v>
      </c>
      <c r="B1650" t="s">
        <v>3815</v>
      </c>
      <c r="C1650" s="4" t="s">
        <v>5751</v>
      </c>
      <c r="D1650" t="s">
        <v>132</v>
      </c>
      <c r="E1650" s="2">
        <v>44197</v>
      </c>
      <c r="F1650">
        <v>10</v>
      </c>
      <c r="G1650" s="2">
        <f t="shared" si="25"/>
        <v>47851</v>
      </c>
    </row>
    <row r="1651" spans="1:7" hidden="1" x14ac:dyDescent="0.55000000000000004">
      <c r="A1651" t="s">
        <v>3817</v>
      </c>
      <c r="B1651" t="s">
        <v>3818</v>
      </c>
      <c r="C1651" s="4" t="s">
        <v>5746</v>
      </c>
      <c r="D1651" t="s">
        <v>132</v>
      </c>
      <c r="E1651" s="2">
        <v>44197</v>
      </c>
      <c r="F1651">
        <v>10</v>
      </c>
      <c r="G1651" s="2">
        <f t="shared" si="25"/>
        <v>47851</v>
      </c>
    </row>
    <row r="1652" spans="1:7" hidden="1" x14ac:dyDescent="0.55000000000000004">
      <c r="A1652" t="s">
        <v>3819</v>
      </c>
      <c r="B1652" t="s">
        <v>3820</v>
      </c>
      <c r="C1652" s="4" t="s">
        <v>5747</v>
      </c>
      <c r="D1652" t="s">
        <v>132</v>
      </c>
      <c r="E1652" s="2">
        <v>44197</v>
      </c>
      <c r="F1652">
        <v>10</v>
      </c>
      <c r="G1652" s="2">
        <f t="shared" si="25"/>
        <v>47851</v>
      </c>
    </row>
    <row r="1653" spans="1:7" hidden="1" x14ac:dyDescent="0.55000000000000004">
      <c r="A1653" t="s">
        <v>3822</v>
      </c>
      <c r="B1653" t="s">
        <v>3823</v>
      </c>
      <c r="C1653" s="4" t="s">
        <v>5746</v>
      </c>
      <c r="D1653" t="s">
        <v>132</v>
      </c>
      <c r="E1653" s="2">
        <v>44197</v>
      </c>
      <c r="F1653">
        <v>10</v>
      </c>
      <c r="G1653" s="2">
        <f t="shared" si="25"/>
        <v>47851</v>
      </c>
    </row>
    <row r="1654" spans="1:7" hidden="1" x14ac:dyDescent="0.55000000000000004">
      <c r="A1654" t="s">
        <v>3824</v>
      </c>
      <c r="B1654" t="s">
        <v>3825</v>
      </c>
      <c r="C1654" s="4" t="s">
        <v>5747</v>
      </c>
      <c r="D1654" t="s">
        <v>132</v>
      </c>
      <c r="E1654" s="2">
        <v>44197</v>
      </c>
      <c r="F1654">
        <v>10</v>
      </c>
      <c r="G1654" s="2">
        <f t="shared" si="25"/>
        <v>47851</v>
      </c>
    </row>
    <row r="1655" spans="1:7" hidden="1" x14ac:dyDescent="0.55000000000000004">
      <c r="A1655" t="s">
        <v>3826</v>
      </c>
      <c r="B1655" t="s">
        <v>3827</v>
      </c>
      <c r="C1655" s="4" t="s">
        <v>5751</v>
      </c>
      <c r="D1655" t="s">
        <v>132</v>
      </c>
      <c r="E1655" s="2">
        <v>44197</v>
      </c>
      <c r="F1655">
        <v>10</v>
      </c>
      <c r="G1655" s="2">
        <f t="shared" si="25"/>
        <v>47851</v>
      </c>
    </row>
    <row r="1656" spans="1:7" hidden="1" x14ac:dyDescent="0.55000000000000004">
      <c r="A1656" t="s">
        <v>3828</v>
      </c>
      <c r="B1656" t="s">
        <v>3829</v>
      </c>
      <c r="C1656" s="4" t="s">
        <v>5746</v>
      </c>
      <c r="D1656" t="s">
        <v>132</v>
      </c>
      <c r="E1656" s="2">
        <v>44197</v>
      </c>
      <c r="F1656">
        <v>10</v>
      </c>
      <c r="G1656" s="2">
        <f t="shared" si="25"/>
        <v>47851</v>
      </c>
    </row>
    <row r="1657" spans="1:7" hidden="1" x14ac:dyDescent="0.55000000000000004">
      <c r="A1657" t="s">
        <v>3830</v>
      </c>
      <c r="B1657" t="s">
        <v>3831</v>
      </c>
      <c r="C1657" s="4" t="s">
        <v>5747</v>
      </c>
      <c r="D1657" t="s">
        <v>132</v>
      </c>
      <c r="E1657" s="2">
        <v>44197</v>
      </c>
      <c r="F1657">
        <v>10</v>
      </c>
      <c r="G1657" s="2">
        <f t="shared" si="25"/>
        <v>47851</v>
      </c>
    </row>
    <row r="1658" spans="1:7" hidden="1" x14ac:dyDescent="0.55000000000000004">
      <c r="A1658" t="s">
        <v>3832</v>
      </c>
      <c r="B1658" t="s">
        <v>3833</v>
      </c>
      <c r="C1658" s="4" t="s">
        <v>5751</v>
      </c>
      <c r="D1658" t="s">
        <v>132</v>
      </c>
      <c r="E1658" s="2">
        <v>44197</v>
      </c>
      <c r="F1658">
        <v>10</v>
      </c>
      <c r="G1658" s="2">
        <f t="shared" si="25"/>
        <v>47851</v>
      </c>
    </row>
    <row r="1659" spans="1:7" hidden="1" x14ac:dyDescent="0.55000000000000004">
      <c r="A1659" t="s">
        <v>3835</v>
      </c>
      <c r="B1659" t="s">
        <v>3836</v>
      </c>
      <c r="C1659" s="4" t="s">
        <v>5746</v>
      </c>
      <c r="D1659" t="s">
        <v>132</v>
      </c>
      <c r="E1659" s="2">
        <v>44197</v>
      </c>
      <c r="F1659">
        <v>10</v>
      </c>
      <c r="G1659" s="2">
        <f t="shared" si="25"/>
        <v>47851</v>
      </c>
    </row>
    <row r="1660" spans="1:7" hidden="1" x14ac:dyDescent="0.55000000000000004">
      <c r="A1660" t="s">
        <v>3837</v>
      </c>
      <c r="B1660" t="s">
        <v>3838</v>
      </c>
      <c r="C1660" s="4" t="s">
        <v>5747</v>
      </c>
      <c r="D1660" t="s">
        <v>132</v>
      </c>
      <c r="E1660" s="2">
        <v>44197</v>
      </c>
      <c r="F1660">
        <v>10</v>
      </c>
      <c r="G1660" s="2">
        <f t="shared" si="25"/>
        <v>47851</v>
      </c>
    </row>
    <row r="1661" spans="1:7" hidden="1" x14ac:dyDescent="0.55000000000000004">
      <c r="A1661" t="s">
        <v>3840</v>
      </c>
      <c r="B1661" t="s">
        <v>3841</v>
      </c>
      <c r="C1661" s="4" t="s">
        <v>5747</v>
      </c>
      <c r="D1661" t="s">
        <v>132</v>
      </c>
      <c r="E1661" s="2">
        <v>44197</v>
      </c>
      <c r="F1661">
        <v>10</v>
      </c>
      <c r="G1661" s="2">
        <f t="shared" si="25"/>
        <v>47851</v>
      </c>
    </row>
    <row r="1662" spans="1:7" hidden="1" x14ac:dyDescent="0.55000000000000004">
      <c r="A1662" t="s">
        <v>3842</v>
      </c>
      <c r="B1662" t="s">
        <v>3843</v>
      </c>
      <c r="C1662" s="4" t="s">
        <v>5746</v>
      </c>
      <c r="D1662" t="s">
        <v>132</v>
      </c>
      <c r="E1662" s="2">
        <v>44197</v>
      </c>
      <c r="F1662">
        <v>10</v>
      </c>
      <c r="G1662" s="2">
        <f t="shared" si="25"/>
        <v>47851</v>
      </c>
    </row>
    <row r="1663" spans="1:7" hidden="1" x14ac:dyDescent="0.55000000000000004">
      <c r="A1663" t="s">
        <v>3844</v>
      </c>
      <c r="B1663" t="s">
        <v>3845</v>
      </c>
      <c r="C1663" s="4" t="s">
        <v>5747</v>
      </c>
      <c r="D1663" t="s">
        <v>132</v>
      </c>
      <c r="E1663" s="2">
        <v>44197</v>
      </c>
      <c r="F1663">
        <v>10</v>
      </c>
      <c r="G1663" s="2">
        <f t="shared" si="25"/>
        <v>47851</v>
      </c>
    </row>
    <row r="1664" spans="1:7" hidden="1" x14ac:dyDescent="0.55000000000000004">
      <c r="A1664" t="s">
        <v>3846</v>
      </c>
      <c r="B1664" t="s">
        <v>3847</v>
      </c>
      <c r="C1664" s="4" t="s">
        <v>5752</v>
      </c>
      <c r="D1664" t="s">
        <v>132</v>
      </c>
      <c r="E1664" s="2">
        <v>44197</v>
      </c>
      <c r="F1664">
        <v>10</v>
      </c>
      <c r="G1664" s="2">
        <f t="shared" si="25"/>
        <v>47851</v>
      </c>
    </row>
    <row r="1665" spans="1:7" hidden="1" x14ac:dyDescent="0.55000000000000004">
      <c r="A1665" t="s">
        <v>3848</v>
      </c>
      <c r="B1665" t="s">
        <v>3849</v>
      </c>
      <c r="C1665" s="4" t="s">
        <v>5752</v>
      </c>
      <c r="D1665" t="s">
        <v>132</v>
      </c>
      <c r="E1665" s="2">
        <v>44197</v>
      </c>
      <c r="F1665">
        <v>10</v>
      </c>
      <c r="G1665" s="2">
        <f t="shared" si="25"/>
        <v>47851</v>
      </c>
    </row>
    <row r="1666" spans="1:7" hidden="1" x14ac:dyDescent="0.55000000000000004">
      <c r="A1666" t="s">
        <v>3850</v>
      </c>
      <c r="B1666" t="s">
        <v>3851</v>
      </c>
      <c r="C1666" s="4" t="s">
        <v>5753</v>
      </c>
      <c r="D1666" t="s">
        <v>132</v>
      </c>
      <c r="E1666" s="2">
        <v>44197</v>
      </c>
      <c r="F1666">
        <v>10</v>
      </c>
      <c r="G1666" s="2">
        <f t="shared" si="25"/>
        <v>47851</v>
      </c>
    </row>
    <row r="1667" spans="1:7" hidden="1" x14ac:dyDescent="0.55000000000000004">
      <c r="A1667" t="s">
        <v>3852</v>
      </c>
      <c r="B1667" t="s">
        <v>3853</v>
      </c>
      <c r="C1667" s="4" t="s">
        <v>5754</v>
      </c>
      <c r="D1667" t="s">
        <v>132</v>
      </c>
      <c r="E1667" s="2">
        <v>44197</v>
      </c>
      <c r="F1667">
        <v>10</v>
      </c>
      <c r="G1667" s="2">
        <f t="shared" ref="G1667:G1730" si="26">E1667+DATE(F1667,1,1)</f>
        <v>47851</v>
      </c>
    </row>
    <row r="1668" spans="1:7" hidden="1" x14ac:dyDescent="0.55000000000000004">
      <c r="A1668" t="s">
        <v>3854</v>
      </c>
      <c r="B1668" t="s">
        <v>3855</v>
      </c>
      <c r="C1668" s="4" t="s">
        <v>5754</v>
      </c>
      <c r="D1668" t="s">
        <v>132</v>
      </c>
      <c r="E1668" s="2">
        <v>44197</v>
      </c>
      <c r="F1668">
        <v>10</v>
      </c>
      <c r="G1668" s="2">
        <f t="shared" si="26"/>
        <v>47851</v>
      </c>
    </row>
    <row r="1669" spans="1:7" hidden="1" x14ac:dyDescent="0.55000000000000004">
      <c r="A1669" t="s">
        <v>3857</v>
      </c>
      <c r="B1669" t="s">
        <v>3858</v>
      </c>
      <c r="C1669" s="4" t="s">
        <v>5755</v>
      </c>
      <c r="D1669" t="s">
        <v>132</v>
      </c>
      <c r="E1669" s="2">
        <v>44197</v>
      </c>
      <c r="F1669">
        <v>10</v>
      </c>
      <c r="G1669" s="2">
        <f t="shared" si="26"/>
        <v>47851</v>
      </c>
    </row>
    <row r="1670" spans="1:7" hidden="1" x14ac:dyDescent="0.55000000000000004">
      <c r="A1670" t="s">
        <v>3859</v>
      </c>
      <c r="B1670" t="s">
        <v>3860</v>
      </c>
      <c r="C1670" s="4" t="s">
        <v>5755</v>
      </c>
      <c r="D1670" t="s">
        <v>132</v>
      </c>
      <c r="E1670" s="2">
        <v>44197</v>
      </c>
      <c r="F1670">
        <v>10</v>
      </c>
      <c r="G1670" s="2">
        <f t="shared" si="26"/>
        <v>47851</v>
      </c>
    </row>
    <row r="1671" spans="1:7" hidden="1" x14ac:dyDescent="0.55000000000000004">
      <c r="A1671" t="s">
        <v>3862</v>
      </c>
      <c r="B1671" t="s">
        <v>3863</v>
      </c>
      <c r="C1671" s="4" t="s">
        <v>5756</v>
      </c>
      <c r="D1671" t="s">
        <v>132</v>
      </c>
      <c r="E1671" s="2">
        <v>44197</v>
      </c>
      <c r="F1671">
        <v>10</v>
      </c>
      <c r="G1671" s="2">
        <f t="shared" si="26"/>
        <v>47851</v>
      </c>
    </row>
    <row r="1672" spans="1:7" hidden="1" x14ac:dyDescent="0.55000000000000004">
      <c r="A1672" t="s">
        <v>3864</v>
      </c>
      <c r="B1672" t="s">
        <v>3865</v>
      </c>
      <c r="C1672" s="4" t="s">
        <v>5757</v>
      </c>
      <c r="D1672" t="s">
        <v>132</v>
      </c>
      <c r="E1672" s="2">
        <v>44197</v>
      </c>
      <c r="F1672">
        <v>10</v>
      </c>
      <c r="G1672" s="2">
        <f t="shared" si="26"/>
        <v>47851</v>
      </c>
    </row>
    <row r="1673" spans="1:7" hidden="1" x14ac:dyDescent="0.55000000000000004">
      <c r="A1673" t="s">
        <v>3866</v>
      </c>
      <c r="B1673" t="s">
        <v>3867</v>
      </c>
      <c r="C1673" s="4" t="s">
        <v>5758</v>
      </c>
      <c r="D1673" t="s">
        <v>132</v>
      </c>
      <c r="E1673" s="2">
        <v>44197</v>
      </c>
      <c r="F1673">
        <v>10</v>
      </c>
      <c r="G1673" s="2">
        <f t="shared" si="26"/>
        <v>47851</v>
      </c>
    </row>
    <row r="1674" spans="1:7" hidden="1" x14ac:dyDescent="0.55000000000000004">
      <c r="A1674" t="s">
        <v>3868</v>
      </c>
      <c r="B1674" t="s">
        <v>3869</v>
      </c>
      <c r="C1674" s="4" t="s">
        <v>5758</v>
      </c>
      <c r="D1674" t="s">
        <v>132</v>
      </c>
      <c r="E1674" s="2">
        <v>44197</v>
      </c>
      <c r="F1674">
        <v>10</v>
      </c>
      <c r="G1674" s="2">
        <f t="shared" si="26"/>
        <v>47851</v>
      </c>
    </row>
    <row r="1675" spans="1:7" hidden="1" x14ac:dyDescent="0.55000000000000004">
      <c r="A1675" t="s">
        <v>3870</v>
      </c>
      <c r="B1675" t="s">
        <v>3871</v>
      </c>
      <c r="C1675" s="4" t="s">
        <v>5759</v>
      </c>
      <c r="D1675" t="s">
        <v>132</v>
      </c>
      <c r="E1675" s="2">
        <v>44197</v>
      </c>
      <c r="F1675">
        <v>10</v>
      </c>
      <c r="G1675" s="2">
        <f t="shared" si="26"/>
        <v>47851</v>
      </c>
    </row>
    <row r="1676" spans="1:7" hidden="1" x14ac:dyDescent="0.55000000000000004">
      <c r="A1676" t="s">
        <v>3872</v>
      </c>
      <c r="B1676" t="s">
        <v>3873</v>
      </c>
      <c r="C1676" s="4" t="s">
        <v>5760</v>
      </c>
      <c r="D1676" t="s">
        <v>132</v>
      </c>
      <c r="E1676" s="2">
        <v>44197</v>
      </c>
      <c r="F1676">
        <v>10</v>
      </c>
      <c r="G1676" s="2">
        <f t="shared" si="26"/>
        <v>47851</v>
      </c>
    </row>
    <row r="1677" spans="1:7" hidden="1" x14ac:dyDescent="0.55000000000000004">
      <c r="A1677" t="s">
        <v>3874</v>
      </c>
      <c r="B1677" t="s">
        <v>3875</v>
      </c>
      <c r="C1677" s="4" t="s">
        <v>5759</v>
      </c>
      <c r="D1677" t="s">
        <v>132</v>
      </c>
      <c r="E1677" s="2">
        <v>44197</v>
      </c>
      <c r="F1677">
        <v>10</v>
      </c>
      <c r="G1677" s="2">
        <f t="shared" si="26"/>
        <v>47851</v>
      </c>
    </row>
    <row r="1678" spans="1:7" hidden="1" x14ac:dyDescent="0.55000000000000004">
      <c r="A1678" t="s">
        <v>3876</v>
      </c>
      <c r="B1678" t="s">
        <v>3877</v>
      </c>
      <c r="C1678" s="4" t="s">
        <v>5760</v>
      </c>
      <c r="D1678" t="s">
        <v>132</v>
      </c>
      <c r="E1678" s="2">
        <v>44197</v>
      </c>
      <c r="F1678">
        <v>10</v>
      </c>
      <c r="G1678" s="2">
        <f t="shared" si="26"/>
        <v>47851</v>
      </c>
    </row>
    <row r="1679" spans="1:7" hidden="1" x14ac:dyDescent="0.55000000000000004">
      <c r="A1679" t="s">
        <v>3878</v>
      </c>
      <c r="B1679" t="s">
        <v>3879</v>
      </c>
      <c r="C1679" s="4" t="s">
        <v>5759</v>
      </c>
      <c r="D1679" t="s">
        <v>132</v>
      </c>
      <c r="E1679" s="2">
        <v>44197</v>
      </c>
      <c r="F1679">
        <v>10</v>
      </c>
      <c r="G1679" s="2">
        <f t="shared" si="26"/>
        <v>47851</v>
      </c>
    </row>
    <row r="1680" spans="1:7" hidden="1" x14ac:dyDescent="0.55000000000000004">
      <c r="A1680" t="s">
        <v>3880</v>
      </c>
      <c r="B1680" t="s">
        <v>3881</v>
      </c>
      <c r="C1680" s="4" t="s">
        <v>5761</v>
      </c>
      <c r="D1680" t="s">
        <v>132</v>
      </c>
      <c r="E1680" s="2">
        <v>44197</v>
      </c>
      <c r="F1680">
        <v>10</v>
      </c>
      <c r="G1680" s="2">
        <f t="shared" si="26"/>
        <v>47851</v>
      </c>
    </row>
    <row r="1681" spans="1:7" hidden="1" x14ac:dyDescent="0.55000000000000004">
      <c r="A1681" t="s">
        <v>3882</v>
      </c>
      <c r="B1681" t="s">
        <v>3883</v>
      </c>
      <c r="C1681" s="4" t="s">
        <v>5762</v>
      </c>
      <c r="D1681" t="s">
        <v>132</v>
      </c>
      <c r="E1681" s="2">
        <v>44197</v>
      </c>
      <c r="F1681">
        <v>10</v>
      </c>
      <c r="G1681" s="2">
        <f t="shared" si="26"/>
        <v>47851</v>
      </c>
    </row>
    <row r="1682" spans="1:7" hidden="1" x14ac:dyDescent="0.55000000000000004">
      <c r="A1682" t="s">
        <v>3884</v>
      </c>
      <c r="B1682" t="s">
        <v>3885</v>
      </c>
      <c r="C1682" s="4" t="s">
        <v>5763</v>
      </c>
      <c r="D1682" t="s">
        <v>132</v>
      </c>
      <c r="E1682" s="2">
        <v>44197</v>
      </c>
      <c r="F1682">
        <v>10</v>
      </c>
      <c r="G1682" s="2">
        <f t="shared" si="26"/>
        <v>47851</v>
      </c>
    </row>
    <row r="1683" spans="1:7" hidden="1" x14ac:dyDescent="0.55000000000000004">
      <c r="A1683" t="s">
        <v>3886</v>
      </c>
      <c r="B1683" t="s">
        <v>3887</v>
      </c>
      <c r="C1683" s="4" t="s">
        <v>5764</v>
      </c>
      <c r="D1683" t="s">
        <v>132</v>
      </c>
      <c r="E1683" s="2">
        <v>44197</v>
      </c>
      <c r="F1683">
        <v>10</v>
      </c>
      <c r="G1683" s="2">
        <f t="shared" si="26"/>
        <v>47851</v>
      </c>
    </row>
    <row r="1684" spans="1:7" hidden="1" x14ac:dyDescent="0.55000000000000004">
      <c r="A1684" t="s">
        <v>3888</v>
      </c>
      <c r="B1684" t="s">
        <v>3889</v>
      </c>
      <c r="C1684" s="4" t="s">
        <v>5762</v>
      </c>
      <c r="D1684" t="s">
        <v>132</v>
      </c>
      <c r="E1684" s="2">
        <v>44197</v>
      </c>
      <c r="F1684">
        <v>10</v>
      </c>
      <c r="G1684" s="2">
        <f t="shared" si="26"/>
        <v>47851</v>
      </c>
    </row>
    <row r="1685" spans="1:7" hidden="1" x14ac:dyDescent="0.55000000000000004">
      <c r="A1685" t="s">
        <v>3890</v>
      </c>
      <c r="B1685" t="s">
        <v>3891</v>
      </c>
      <c r="C1685" s="4" t="s">
        <v>5763</v>
      </c>
      <c r="D1685" t="s">
        <v>132</v>
      </c>
      <c r="E1685" s="2">
        <v>44197</v>
      </c>
      <c r="F1685">
        <v>10</v>
      </c>
      <c r="G1685" s="2">
        <f t="shared" si="26"/>
        <v>47851</v>
      </c>
    </row>
    <row r="1686" spans="1:7" hidden="1" x14ac:dyDescent="0.55000000000000004">
      <c r="A1686" t="s">
        <v>3892</v>
      </c>
      <c r="B1686" t="s">
        <v>3893</v>
      </c>
      <c r="C1686" s="4" t="s">
        <v>5763</v>
      </c>
      <c r="D1686" t="s">
        <v>132</v>
      </c>
      <c r="E1686" s="2">
        <v>44197</v>
      </c>
      <c r="F1686">
        <v>10</v>
      </c>
      <c r="G1686" s="2">
        <f t="shared" si="26"/>
        <v>47851</v>
      </c>
    </row>
    <row r="1687" spans="1:7" hidden="1" x14ac:dyDescent="0.55000000000000004">
      <c r="A1687" t="s">
        <v>3894</v>
      </c>
      <c r="B1687" t="s">
        <v>3895</v>
      </c>
      <c r="C1687" s="4" t="s">
        <v>5764</v>
      </c>
      <c r="D1687" t="s">
        <v>132</v>
      </c>
      <c r="E1687" s="2">
        <v>44197</v>
      </c>
      <c r="F1687">
        <v>10</v>
      </c>
      <c r="G1687" s="2">
        <f t="shared" si="26"/>
        <v>47851</v>
      </c>
    </row>
    <row r="1688" spans="1:7" hidden="1" x14ac:dyDescent="0.55000000000000004">
      <c r="A1688" t="s">
        <v>3896</v>
      </c>
      <c r="B1688" t="s">
        <v>3897</v>
      </c>
      <c r="C1688" s="4" t="s">
        <v>5762</v>
      </c>
      <c r="D1688" t="s">
        <v>132</v>
      </c>
      <c r="E1688" s="2">
        <v>44197</v>
      </c>
      <c r="F1688">
        <v>10</v>
      </c>
      <c r="G1688" s="2">
        <f t="shared" si="26"/>
        <v>47851</v>
      </c>
    </row>
    <row r="1689" spans="1:7" hidden="1" x14ac:dyDescent="0.55000000000000004">
      <c r="A1689" t="s">
        <v>3899</v>
      </c>
      <c r="B1689" t="s">
        <v>3900</v>
      </c>
      <c r="C1689" s="4" t="s">
        <v>5763</v>
      </c>
      <c r="D1689" t="s">
        <v>132</v>
      </c>
      <c r="E1689" s="2">
        <v>44197</v>
      </c>
      <c r="F1689">
        <v>10</v>
      </c>
      <c r="G1689" s="2">
        <f t="shared" si="26"/>
        <v>47851</v>
      </c>
    </row>
    <row r="1690" spans="1:7" hidden="1" x14ac:dyDescent="0.55000000000000004">
      <c r="A1690" t="s">
        <v>3901</v>
      </c>
      <c r="B1690" t="s">
        <v>3902</v>
      </c>
      <c r="C1690" s="4" t="s">
        <v>5764</v>
      </c>
      <c r="D1690" t="s">
        <v>132</v>
      </c>
      <c r="E1690" s="2">
        <v>44197</v>
      </c>
      <c r="F1690">
        <v>10</v>
      </c>
      <c r="G1690" s="2">
        <f t="shared" si="26"/>
        <v>47851</v>
      </c>
    </row>
    <row r="1691" spans="1:7" hidden="1" x14ac:dyDescent="0.55000000000000004">
      <c r="A1691" t="s">
        <v>3904</v>
      </c>
      <c r="B1691" t="s">
        <v>3905</v>
      </c>
      <c r="C1691" s="4" t="s">
        <v>5762</v>
      </c>
      <c r="D1691" t="s">
        <v>132</v>
      </c>
      <c r="E1691" s="2">
        <v>44197</v>
      </c>
      <c r="F1691">
        <v>10</v>
      </c>
      <c r="G1691" s="2">
        <f t="shared" si="26"/>
        <v>47851</v>
      </c>
    </row>
    <row r="1692" spans="1:7" hidden="1" x14ac:dyDescent="0.55000000000000004">
      <c r="A1692" t="s">
        <v>3906</v>
      </c>
      <c r="B1692" t="s">
        <v>3907</v>
      </c>
      <c r="C1692" s="4" t="s">
        <v>5763</v>
      </c>
      <c r="D1692" t="s">
        <v>132</v>
      </c>
      <c r="E1692" s="2">
        <v>44197</v>
      </c>
      <c r="F1692">
        <v>10</v>
      </c>
      <c r="G1692" s="2">
        <f t="shared" si="26"/>
        <v>47851</v>
      </c>
    </row>
    <row r="1693" spans="1:7" hidden="1" x14ac:dyDescent="0.55000000000000004">
      <c r="A1693" t="s">
        <v>3908</v>
      </c>
      <c r="B1693" t="s">
        <v>3909</v>
      </c>
      <c r="C1693" s="4" t="s">
        <v>5764</v>
      </c>
      <c r="D1693" t="s">
        <v>132</v>
      </c>
      <c r="E1693" s="2">
        <v>44197</v>
      </c>
      <c r="F1693">
        <v>10</v>
      </c>
      <c r="G1693" s="2">
        <f t="shared" si="26"/>
        <v>47851</v>
      </c>
    </row>
    <row r="1694" spans="1:7" hidden="1" x14ac:dyDescent="0.55000000000000004">
      <c r="A1694" t="s">
        <v>3910</v>
      </c>
      <c r="B1694" t="s">
        <v>3911</v>
      </c>
      <c r="C1694" s="4" t="s">
        <v>5762</v>
      </c>
      <c r="D1694" t="s">
        <v>132</v>
      </c>
      <c r="E1694" s="2">
        <v>44197</v>
      </c>
      <c r="F1694">
        <v>10</v>
      </c>
      <c r="G1694" s="2">
        <f t="shared" si="26"/>
        <v>47851</v>
      </c>
    </row>
    <row r="1695" spans="1:7" hidden="1" x14ac:dyDescent="0.55000000000000004">
      <c r="A1695" t="s">
        <v>3912</v>
      </c>
      <c r="B1695" t="s">
        <v>3913</v>
      </c>
      <c r="C1695" s="4" t="s">
        <v>5763</v>
      </c>
      <c r="D1695" t="s">
        <v>132</v>
      </c>
      <c r="E1695" s="2">
        <v>44197</v>
      </c>
      <c r="F1695">
        <v>10</v>
      </c>
      <c r="G1695" s="2">
        <f t="shared" si="26"/>
        <v>47851</v>
      </c>
    </row>
    <row r="1696" spans="1:7" hidden="1" x14ac:dyDescent="0.55000000000000004">
      <c r="A1696" t="s">
        <v>3914</v>
      </c>
      <c r="B1696" t="s">
        <v>3915</v>
      </c>
      <c r="C1696" s="4" t="s">
        <v>5764</v>
      </c>
      <c r="D1696" t="s">
        <v>132</v>
      </c>
      <c r="E1696" s="2">
        <v>44197</v>
      </c>
      <c r="F1696">
        <v>10</v>
      </c>
      <c r="G1696" s="2">
        <f t="shared" si="26"/>
        <v>47851</v>
      </c>
    </row>
    <row r="1697" spans="1:7" hidden="1" x14ac:dyDescent="0.55000000000000004">
      <c r="A1697" t="s">
        <v>3916</v>
      </c>
      <c r="B1697" t="s">
        <v>3917</v>
      </c>
      <c r="C1697" s="4" t="s">
        <v>5764</v>
      </c>
      <c r="D1697" t="s">
        <v>132</v>
      </c>
      <c r="E1697" s="2">
        <v>44197</v>
      </c>
      <c r="F1697">
        <v>10</v>
      </c>
      <c r="G1697" s="2">
        <f t="shared" si="26"/>
        <v>47851</v>
      </c>
    </row>
    <row r="1698" spans="1:7" hidden="1" x14ac:dyDescent="0.55000000000000004">
      <c r="A1698" t="s">
        <v>3918</v>
      </c>
      <c r="B1698" t="s">
        <v>3919</v>
      </c>
      <c r="C1698" s="4" t="s">
        <v>5762</v>
      </c>
      <c r="D1698" t="s">
        <v>132</v>
      </c>
      <c r="E1698" s="2">
        <v>44197</v>
      </c>
      <c r="F1698">
        <v>10</v>
      </c>
      <c r="G1698" s="2">
        <f t="shared" si="26"/>
        <v>47851</v>
      </c>
    </row>
    <row r="1699" spans="1:7" hidden="1" x14ac:dyDescent="0.55000000000000004">
      <c r="A1699" t="s">
        <v>3920</v>
      </c>
      <c r="B1699" t="s">
        <v>3921</v>
      </c>
      <c r="C1699" s="4" t="s">
        <v>5763</v>
      </c>
      <c r="D1699" t="s">
        <v>132</v>
      </c>
      <c r="E1699" s="2">
        <v>44197</v>
      </c>
      <c r="F1699">
        <v>10</v>
      </c>
      <c r="G1699" s="2">
        <f t="shared" si="26"/>
        <v>47851</v>
      </c>
    </row>
    <row r="1700" spans="1:7" hidden="1" x14ac:dyDescent="0.55000000000000004">
      <c r="A1700" t="s">
        <v>3922</v>
      </c>
      <c r="B1700" t="s">
        <v>3923</v>
      </c>
      <c r="C1700" s="4" t="s">
        <v>5765</v>
      </c>
      <c r="D1700" t="s">
        <v>132</v>
      </c>
      <c r="E1700" s="2">
        <v>44197</v>
      </c>
      <c r="F1700">
        <v>10</v>
      </c>
      <c r="G1700" s="2">
        <f t="shared" si="26"/>
        <v>47851</v>
      </c>
    </row>
    <row r="1701" spans="1:7" hidden="1" x14ac:dyDescent="0.55000000000000004">
      <c r="A1701" t="s">
        <v>3924</v>
      </c>
      <c r="B1701" t="s">
        <v>3925</v>
      </c>
      <c r="C1701" s="4" t="s">
        <v>5762</v>
      </c>
      <c r="D1701" t="s">
        <v>132</v>
      </c>
      <c r="E1701" s="2">
        <v>44197</v>
      </c>
      <c r="F1701">
        <v>10</v>
      </c>
      <c r="G1701" s="2">
        <f t="shared" si="26"/>
        <v>47851</v>
      </c>
    </row>
    <row r="1702" spans="1:7" hidden="1" x14ac:dyDescent="0.55000000000000004">
      <c r="A1702" t="s">
        <v>3926</v>
      </c>
      <c r="B1702" t="s">
        <v>3927</v>
      </c>
      <c r="C1702" s="4" t="s">
        <v>5763</v>
      </c>
      <c r="D1702" t="s">
        <v>132</v>
      </c>
      <c r="E1702" s="2">
        <v>44197</v>
      </c>
      <c r="F1702">
        <v>10</v>
      </c>
      <c r="G1702" s="2">
        <f t="shared" si="26"/>
        <v>47851</v>
      </c>
    </row>
    <row r="1703" spans="1:7" hidden="1" x14ac:dyDescent="0.55000000000000004">
      <c r="A1703" t="s">
        <v>3928</v>
      </c>
      <c r="B1703" t="s">
        <v>3929</v>
      </c>
      <c r="C1703" s="4" t="s">
        <v>5764</v>
      </c>
      <c r="D1703" t="s">
        <v>132</v>
      </c>
      <c r="E1703" s="2">
        <v>44197</v>
      </c>
      <c r="F1703">
        <v>10</v>
      </c>
      <c r="G1703" s="2">
        <f t="shared" si="26"/>
        <v>47851</v>
      </c>
    </row>
    <row r="1704" spans="1:7" hidden="1" x14ac:dyDescent="0.55000000000000004">
      <c r="A1704" t="s">
        <v>3930</v>
      </c>
      <c r="B1704" t="s">
        <v>3931</v>
      </c>
      <c r="C1704" s="4" t="s">
        <v>5766</v>
      </c>
      <c r="D1704" t="s">
        <v>132</v>
      </c>
      <c r="E1704" s="2">
        <v>44197</v>
      </c>
      <c r="F1704">
        <v>10</v>
      </c>
      <c r="G1704" s="2">
        <f t="shared" si="26"/>
        <v>47851</v>
      </c>
    </row>
    <row r="1705" spans="1:7" hidden="1" x14ac:dyDescent="0.55000000000000004">
      <c r="A1705" t="s">
        <v>3932</v>
      </c>
      <c r="B1705" t="s">
        <v>3933</v>
      </c>
      <c r="C1705" s="4" t="s">
        <v>5766</v>
      </c>
      <c r="D1705" t="s">
        <v>132</v>
      </c>
      <c r="E1705" s="2">
        <v>44197</v>
      </c>
      <c r="F1705">
        <v>10</v>
      </c>
      <c r="G1705" s="2">
        <f t="shared" si="26"/>
        <v>47851</v>
      </c>
    </row>
    <row r="1706" spans="1:7" hidden="1" x14ac:dyDescent="0.55000000000000004">
      <c r="A1706" t="s">
        <v>3934</v>
      </c>
      <c r="B1706" t="s">
        <v>3935</v>
      </c>
      <c r="C1706" s="4" t="s">
        <v>5767</v>
      </c>
      <c r="D1706" t="s">
        <v>132</v>
      </c>
      <c r="E1706" s="2">
        <v>44197</v>
      </c>
      <c r="F1706">
        <v>10</v>
      </c>
      <c r="G1706" s="2">
        <f t="shared" si="26"/>
        <v>47851</v>
      </c>
    </row>
    <row r="1707" spans="1:7" hidden="1" x14ac:dyDescent="0.55000000000000004">
      <c r="A1707" t="s">
        <v>3936</v>
      </c>
      <c r="B1707" t="s">
        <v>3937</v>
      </c>
      <c r="C1707" s="4" t="s">
        <v>5768</v>
      </c>
      <c r="D1707" t="s">
        <v>132</v>
      </c>
      <c r="E1707" s="2">
        <v>44197</v>
      </c>
      <c r="F1707">
        <v>10</v>
      </c>
      <c r="G1707" s="2">
        <f t="shared" si="26"/>
        <v>47851</v>
      </c>
    </row>
    <row r="1708" spans="1:7" hidden="1" x14ac:dyDescent="0.55000000000000004">
      <c r="A1708" t="s">
        <v>3938</v>
      </c>
      <c r="B1708" t="s">
        <v>3939</v>
      </c>
      <c r="C1708" s="4" t="s">
        <v>5769</v>
      </c>
      <c r="D1708" t="s">
        <v>132</v>
      </c>
      <c r="E1708" s="2">
        <v>44197</v>
      </c>
      <c r="F1708">
        <v>10</v>
      </c>
      <c r="G1708" s="2">
        <f t="shared" si="26"/>
        <v>47851</v>
      </c>
    </row>
    <row r="1709" spans="1:7" hidden="1" x14ac:dyDescent="0.55000000000000004">
      <c r="A1709" t="s">
        <v>3941</v>
      </c>
      <c r="B1709" t="s">
        <v>3942</v>
      </c>
      <c r="C1709" s="4" t="s">
        <v>5769</v>
      </c>
      <c r="D1709" t="s">
        <v>132</v>
      </c>
      <c r="E1709" s="2">
        <v>44197</v>
      </c>
      <c r="F1709">
        <v>10</v>
      </c>
      <c r="G1709" s="2">
        <f t="shared" si="26"/>
        <v>47851</v>
      </c>
    </row>
    <row r="1710" spans="1:7" hidden="1" x14ac:dyDescent="0.55000000000000004">
      <c r="A1710" t="s">
        <v>3943</v>
      </c>
      <c r="B1710" t="s">
        <v>3944</v>
      </c>
      <c r="C1710" s="4" t="s">
        <v>5770</v>
      </c>
      <c r="D1710" t="s">
        <v>132</v>
      </c>
      <c r="E1710" s="2">
        <v>44197</v>
      </c>
      <c r="F1710">
        <v>10</v>
      </c>
      <c r="G1710" s="2">
        <f t="shared" si="26"/>
        <v>47851</v>
      </c>
    </row>
    <row r="1711" spans="1:7" hidden="1" x14ac:dyDescent="0.55000000000000004">
      <c r="A1711" t="s">
        <v>3946</v>
      </c>
      <c r="B1711" t="s">
        <v>3947</v>
      </c>
      <c r="C1711" s="4" t="s">
        <v>5769</v>
      </c>
      <c r="D1711" t="s">
        <v>132</v>
      </c>
      <c r="E1711" s="2">
        <v>44197</v>
      </c>
      <c r="F1711">
        <v>10</v>
      </c>
      <c r="G1711" s="2">
        <f t="shared" si="26"/>
        <v>47851</v>
      </c>
    </row>
    <row r="1712" spans="1:7" hidden="1" x14ac:dyDescent="0.55000000000000004">
      <c r="A1712" t="s">
        <v>3948</v>
      </c>
      <c r="B1712" t="s">
        <v>3949</v>
      </c>
      <c r="C1712" s="4" t="s">
        <v>5771</v>
      </c>
      <c r="D1712" t="s">
        <v>132</v>
      </c>
      <c r="E1712" s="2">
        <v>44197</v>
      </c>
      <c r="F1712">
        <v>10</v>
      </c>
      <c r="G1712" s="2">
        <f t="shared" si="26"/>
        <v>47851</v>
      </c>
    </row>
    <row r="1713" spans="1:7" hidden="1" x14ac:dyDescent="0.55000000000000004">
      <c r="A1713" t="s">
        <v>3950</v>
      </c>
      <c r="B1713" t="s">
        <v>3951</v>
      </c>
      <c r="C1713" s="4" t="s">
        <v>5771</v>
      </c>
      <c r="D1713" t="s">
        <v>132</v>
      </c>
      <c r="E1713" s="2">
        <v>44197</v>
      </c>
      <c r="F1713">
        <v>10</v>
      </c>
      <c r="G1713" s="2">
        <f t="shared" si="26"/>
        <v>47851</v>
      </c>
    </row>
    <row r="1714" spans="1:7" hidden="1" x14ac:dyDescent="0.55000000000000004">
      <c r="A1714" t="s">
        <v>3952</v>
      </c>
      <c r="B1714" t="s">
        <v>3953</v>
      </c>
      <c r="C1714" s="4" t="s">
        <v>5768</v>
      </c>
      <c r="D1714" t="s">
        <v>132</v>
      </c>
      <c r="E1714" s="2">
        <v>44197</v>
      </c>
      <c r="F1714">
        <v>10</v>
      </c>
      <c r="G1714" s="2">
        <f t="shared" si="26"/>
        <v>47851</v>
      </c>
    </row>
    <row r="1715" spans="1:7" hidden="1" x14ac:dyDescent="0.55000000000000004">
      <c r="A1715" t="s">
        <v>3954</v>
      </c>
      <c r="B1715" t="s">
        <v>3955</v>
      </c>
      <c r="C1715" s="4" t="s">
        <v>5769</v>
      </c>
      <c r="D1715" t="s">
        <v>132</v>
      </c>
      <c r="E1715" s="2">
        <v>44197</v>
      </c>
      <c r="F1715">
        <v>10</v>
      </c>
      <c r="G1715" s="2">
        <f t="shared" si="26"/>
        <v>47851</v>
      </c>
    </row>
    <row r="1716" spans="1:7" hidden="1" x14ac:dyDescent="0.55000000000000004">
      <c r="A1716" t="s">
        <v>3956</v>
      </c>
      <c r="B1716" t="s">
        <v>3957</v>
      </c>
      <c r="C1716" s="4" t="s">
        <v>5769</v>
      </c>
      <c r="D1716" t="s">
        <v>132</v>
      </c>
      <c r="E1716" s="2">
        <v>44197</v>
      </c>
      <c r="F1716">
        <v>10</v>
      </c>
      <c r="G1716" s="2">
        <f t="shared" si="26"/>
        <v>47851</v>
      </c>
    </row>
    <row r="1717" spans="1:7" hidden="1" x14ac:dyDescent="0.55000000000000004">
      <c r="A1717" t="s">
        <v>3958</v>
      </c>
      <c r="B1717" t="s">
        <v>3959</v>
      </c>
      <c r="C1717" s="4" t="s">
        <v>5770</v>
      </c>
      <c r="D1717" t="s">
        <v>132</v>
      </c>
      <c r="E1717" s="2">
        <v>44197</v>
      </c>
      <c r="F1717">
        <v>10</v>
      </c>
      <c r="G1717" s="2">
        <f t="shared" si="26"/>
        <v>47851</v>
      </c>
    </row>
    <row r="1718" spans="1:7" hidden="1" x14ac:dyDescent="0.55000000000000004">
      <c r="A1718" t="s">
        <v>3960</v>
      </c>
      <c r="B1718" t="s">
        <v>3961</v>
      </c>
      <c r="C1718" s="4" t="s">
        <v>5770</v>
      </c>
      <c r="D1718" t="s">
        <v>132</v>
      </c>
      <c r="E1718" s="2">
        <v>44197</v>
      </c>
      <c r="F1718">
        <v>10</v>
      </c>
      <c r="G1718" s="2">
        <f t="shared" si="26"/>
        <v>47851</v>
      </c>
    </row>
    <row r="1719" spans="1:7" hidden="1" x14ac:dyDescent="0.55000000000000004">
      <c r="A1719" t="s">
        <v>3962</v>
      </c>
      <c r="B1719" t="s">
        <v>3963</v>
      </c>
      <c r="C1719" s="4" t="s">
        <v>5771</v>
      </c>
      <c r="D1719" t="s">
        <v>132</v>
      </c>
      <c r="E1719" s="2">
        <v>44197</v>
      </c>
      <c r="F1719">
        <v>10</v>
      </c>
      <c r="G1719" s="2">
        <f t="shared" si="26"/>
        <v>47851</v>
      </c>
    </row>
    <row r="1720" spans="1:7" hidden="1" x14ac:dyDescent="0.55000000000000004">
      <c r="A1720" t="s">
        <v>3964</v>
      </c>
      <c r="B1720" t="s">
        <v>3965</v>
      </c>
      <c r="C1720" s="4" t="s">
        <v>5771</v>
      </c>
      <c r="D1720" t="s">
        <v>132</v>
      </c>
      <c r="E1720" s="2">
        <v>44197</v>
      </c>
      <c r="F1720">
        <v>10</v>
      </c>
      <c r="G1720" s="2">
        <f t="shared" si="26"/>
        <v>47851</v>
      </c>
    </row>
    <row r="1721" spans="1:7" hidden="1" x14ac:dyDescent="0.55000000000000004">
      <c r="A1721" t="s">
        <v>3966</v>
      </c>
      <c r="B1721" t="s">
        <v>3967</v>
      </c>
      <c r="C1721" s="4" t="s">
        <v>5772</v>
      </c>
      <c r="D1721" t="s">
        <v>132</v>
      </c>
      <c r="E1721" s="2">
        <v>44197</v>
      </c>
      <c r="F1721">
        <v>10</v>
      </c>
      <c r="G1721" s="2">
        <f t="shared" si="26"/>
        <v>47851</v>
      </c>
    </row>
    <row r="1722" spans="1:7" hidden="1" x14ac:dyDescent="0.55000000000000004">
      <c r="A1722" t="s">
        <v>3968</v>
      </c>
      <c r="B1722" t="s">
        <v>3969</v>
      </c>
      <c r="C1722" s="4" t="s">
        <v>5772</v>
      </c>
      <c r="D1722" t="s">
        <v>132</v>
      </c>
      <c r="E1722" s="2">
        <v>44197</v>
      </c>
      <c r="F1722">
        <v>10</v>
      </c>
      <c r="G1722" s="2">
        <f t="shared" si="26"/>
        <v>47851</v>
      </c>
    </row>
    <row r="1723" spans="1:7" hidden="1" x14ac:dyDescent="0.55000000000000004">
      <c r="A1723" t="s">
        <v>3971</v>
      </c>
      <c r="B1723" t="s">
        <v>3972</v>
      </c>
      <c r="C1723" s="4" t="s">
        <v>5772</v>
      </c>
      <c r="D1723" t="s">
        <v>132</v>
      </c>
      <c r="E1723" s="2">
        <v>44197</v>
      </c>
      <c r="F1723">
        <v>10</v>
      </c>
      <c r="G1723" s="2">
        <f t="shared" si="26"/>
        <v>47851</v>
      </c>
    </row>
    <row r="1724" spans="1:7" hidden="1" x14ac:dyDescent="0.55000000000000004">
      <c r="A1724" t="s">
        <v>3973</v>
      </c>
      <c r="B1724" t="s">
        <v>3974</v>
      </c>
      <c r="C1724" s="4" t="s">
        <v>5773</v>
      </c>
      <c r="D1724" t="s">
        <v>132</v>
      </c>
      <c r="E1724" s="2">
        <v>44197</v>
      </c>
      <c r="F1724">
        <v>10</v>
      </c>
      <c r="G1724" s="2">
        <f t="shared" si="26"/>
        <v>47851</v>
      </c>
    </row>
    <row r="1725" spans="1:7" hidden="1" x14ac:dyDescent="0.55000000000000004">
      <c r="A1725" t="s">
        <v>3975</v>
      </c>
      <c r="B1725" t="s">
        <v>3976</v>
      </c>
      <c r="C1725" s="4" t="s">
        <v>5774</v>
      </c>
      <c r="D1725" t="s">
        <v>132</v>
      </c>
      <c r="E1725" s="2">
        <v>44197</v>
      </c>
      <c r="F1725">
        <v>10</v>
      </c>
      <c r="G1725" s="2">
        <f t="shared" si="26"/>
        <v>47851</v>
      </c>
    </row>
    <row r="1726" spans="1:7" hidden="1" x14ac:dyDescent="0.55000000000000004">
      <c r="A1726" t="s">
        <v>3977</v>
      </c>
      <c r="B1726" t="s">
        <v>3978</v>
      </c>
      <c r="C1726" s="4" t="s">
        <v>5774</v>
      </c>
      <c r="D1726" t="s">
        <v>132</v>
      </c>
      <c r="E1726" s="2">
        <v>44197</v>
      </c>
      <c r="F1726">
        <v>10</v>
      </c>
      <c r="G1726" s="2">
        <f t="shared" si="26"/>
        <v>47851</v>
      </c>
    </row>
    <row r="1727" spans="1:7" hidden="1" x14ac:dyDescent="0.55000000000000004">
      <c r="A1727" t="s">
        <v>3979</v>
      </c>
      <c r="B1727" t="s">
        <v>3980</v>
      </c>
      <c r="C1727" s="4" t="s">
        <v>5775</v>
      </c>
      <c r="D1727" t="s">
        <v>132</v>
      </c>
      <c r="E1727" s="2">
        <v>44197</v>
      </c>
      <c r="F1727">
        <v>10</v>
      </c>
      <c r="G1727" s="2">
        <f t="shared" si="26"/>
        <v>47851</v>
      </c>
    </row>
    <row r="1728" spans="1:7" hidden="1" x14ac:dyDescent="0.55000000000000004">
      <c r="A1728" t="s">
        <v>3981</v>
      </c>
      <c r="B1728" t="s">
        <v>3982</v>
      </c>
      <c r="C1728" s="4" t="s">
        <v>5776</v>
      </c>
      <c r="D1728" t="s">
        <v>132</v>
      </c>
      <c r="E1728" s="2">
        <v>44197</v>
      </c>
      <c r="F1728">
        <v>10</v>
      </c>
      <c r="G1728" s="2">
        <f t="shared" si="26"/>
        <v>47851</v>
      </c>
    </row>
    <row r="1729" spans="1:7" hidden="1" x14ac:dyDescent="0.55000000000000004">
      <c r="A1729" t="s">
        <v>3983</v>
      </c>
      <c r="B1729" t="s">
        <v>3984</v>
      </c>
      <c r="C1729" s="4" t="s">
        <v>5776</v>
      </c>
      <c r="D1729" t="s">
        <v>132</v>
      </c>
      <c r="E1729" s="2">
        <v>44197</v>
      </c>
      <c r="F1729">
        <v>10</v>
      </c>
      <c r="G1729" s="2">
        <f t="shared" si="26"/>
        <v>47851</v>
      </c>
    </row>
    <row r="1730" spans="1:7" hidden="1" x14ac:dyDescent="0.55000000000000004">
      <c r="A1730" t="s">
        <v>3985</v>
      </c>
      <c r="B1730" t="s">
        <v>3986</v>
      </c>
      <c r="C1730" s="4" t="s">
        <v>5777</v>
      </c>
      <c r="D1730" t="s">
        <v>132</v>
      </c>
      <c r="E1730" s="2">
        <v>44197</v>
      </c>
      <c r="F1730">
        <v>10</v>
      </c>
      <c r="G1730" s="2">
        <f t="shared" si="26"/>
        <v>47851</v>
      </c>
    </row>
    <row r="1731" spans="1:7" hidden="1" x14ac:dyDescent="0.55000000000000004">
      <c r="A1731" t="s">
        <v>3987</v>
      </c>
      <c r="B1731" t="s">
        <v>3988</v>
      </c>
      <c r="C1731" s="4" t="s">
        <v>5777</v>
      </c>
      <c r="D1731" t="s">
        <v>132</v>
      </c>
      <c r="E1731" s="2">
        <v>44197</v>
      </c>
      <c r="F1731">
        <v>10</v>
      </c>
      <c r="G1731" s="2">
        <f t="shared" ref="G1731:G1794" si="27">E1731+DATE(F1731,1,1)</f>
        <v>47851</v>
      </c>
    </row>
    <row r="1732" spans="1:7" hidden="1" x14ac:dyDescent="0.55000000000000004">
      <c r="A1732" t="s">
        <v>3989</v>
      </c>
      <c r="B1732" t="s">
        <v>3990</v>
      </c>
      <c r="C1732" s="4" t="s">
        <v>5775</v>
      </c>
      <c r="D1732" t="s">
        <v>132</v>
      </c>
      <c r="E1732" s="2">
        <v>44197</v>
      </c>
      <c r="F1732">
        <v>10</v>
      </c>
      <c r="G1732" s="2">
        <f t="shared" si="27"/>
        <v>47851</v>
      </c>
    </row>
    <row r="1733" spans="1:7" hidden="1" x14ac:dyDescent="0.55000000000000004">
      <c r="A1733" t="s">
        <v>3992</v>
      </c>
      <c r="B1733" t="s">
        <v>3993</v>
      </c>
      <c r="C1733" s="4" t="s">
        <v>5778</v>
      </c>
      <c r="D1733" t="s">
        <v>132</v>
      </c>
      <c r="E1733" s="2">
        <v>44197</v>
      </c>
      <c r="F1733">
        <v>10</v>
      </c>
      <c r="G1733" s="2">
        <f t="shared" si="27"/>
        <v>47851</v>
      </c>
    </row>
    <row r="1734" spans="1:7" hidden="1" x14ac:dyDescent="0.55000000000000004">
      <c r="A1734" t="s">
        <v>3994</v>
      </c>
      <c r="B1734" t="s">
        <v>3995</v>
      </c>
      <c r="C1734" s="4" t="s">
        <v>5779</v>
      </c>
      <c r="D1734" t="s">
        <v>132</v>
      </c>
      <c r="E1734" s="2">
        <v>44197</v>
      </c>
      <c r="F1734">
        <v>10</v>
      </c>
      <c r="G1734" s="2">
        <f t="shared" si="27"/>
        <v>47851</v>
      </c>
    </row>
    <row r="1735" spans="1:7" hidden="1" x14ac:dyDescent="0.55000000000000004">
      <c r="A1735" t="s">
        <v>3997</v>
      </c>
      <c r="B1735" t="s">
        <v>3998</v>
      </c>
      <c r="C1735" s="4" t="s">
        <v>5780</v>
      </c>
      <c r="D1735" t="s">
        <v>79</v>
      </c>
      <c r="E1735" s="2">
        <v>43466</v>
      </c>
      <c r="F1735">
        <v>10</v>
      </c>
      <c r="G1735" s="2">
        <f t="shared" si="27"/>
        <v>47120</v>
      </c>
    </row>
    <row r="1736" spans="1:7" hidden="1" x14ac:dyDescent="0.55000000000000004">
      <c r="A1736" t="s">
        <v>3999</v>
      </c>
      <c r="B1736" t="s">
        <v>4000</v>
      </c>
      <c r="C1736" s="4" t="s">
        <v>5781</v>
      </c>
      <c r="D1736" t="s">
        <v>79</v>
      </c>
      <c r="E1736" s="2">
        <v>43466</v>
      </c>
      <c r="F1736">
        <v>10</v>
      </c>
      <c r="G1736" s="2">
        <f t="shared" si="27"/>
        <v>47120</v>
      </c>
    </row>
    <row r="1737" spans="1:7" hidden="1" x14ac:dyDescent="0.55000000000000004">
      <c r="A1737" t="s">
        <v>4001</v>
      </c>
      <c r="B1737" t="s">
        <v>4002</v>
      </c>
      <c r="C1737" s="4" t="s">
        <v>5782</v>
      </c>
      <c r="D1737" t="s">
        <v>158</v>
      </c>
      <c r="E1737" s="2">
        <v>44317</v>
      </c>
      <c r="F1737">
        <v>10</v>
      </c>
      <c r="G1737" s="2">
        <f t="shared" si="27"/>
        <v>47971</v>
      </c>
    </row>
    <row r="1738" spans="1:7" hidden="1" x14ac:dyDescent="0.55000000000000004">
      <c r="A1738" t="s">
        <v>4003</v>
      </c>
      <c r="B1738" t="s">
        <v>4004</v>
      </c>
      <c r="C1738" s="4" t="s">
        <v>5783</v>
      </c>
      <c r="D1738" t="s">
        <v>158</v>
      </c>
      <c r="E1738" s="2">
        <v>44317</v>
      </c>
      <c r="F1738">
        <v>10</v>
      </c>
      <c r="G1738" s="2">
        <f t="shared" si="27"/>
        <v>47971</v>
      </c>
    </row>
    <row r="1739" spans="1:7" hidden="1" x14ac:dyDescent="0.55000000000000004">
      <c r="A1739" t="s">
        <v>4005</v>
      </c>
      <c r="B1739" t="s">
        <v>4006</v>
      </c>
      <c r="C1739" s="4" t="s">
        <v>5784</v>
      </c>
      <c r="D1739" t="s">
        <v>158</v>
      </c>
      <c r="E1739" s="2">
        <v>44317</v>
      </c>
      <c r="F1739">
        <v>10</v>
      </c>
      <c r="G1739" s="2">
        <f t="shared" si="27"/>
        <v>47971</v>
      </c>
    </row>
    <row r="1740" spans="1:7" hidden="1" x14ac:dyDescent="0.55000000000000004">
      <c r="A1740" t="s">
        <v>4007</v>
      </c>
      <c r="B1740" t="s">
        <v>4008</v>
      </c>
      <c r="C1740" s="4" t="s">
        <v>5785</v>
      </c>
      <c r="D1740" t="s">
        <v>79</v>
      </c>
      <c r="E1740" s="2">
        <v>43466</v>
      </c>
      <c r="F1740">
        <v>10</v>
      </c>
      <c r="G1740" s="2">
        <f t="shared" si="27"/>
        <v>47120</v>
      </c>
    </row>
    <row r="1741" spans="1:7" hidden="1" x14ac:dyDescent="0.55000000000000004">
      <c r="A1741" t="s">
        <v>4009</v>
      </c>
      <c r="B1741" t="s">
        <v>4010</v>
      </c>
      <c r="C1741" s="4" t="s">
        <v>5786</v>
      </c>
      <c r="D1741" t="s">
        <v>79</v>
      </c>
      <c r="E1741" s="2">
        <v>43466</v>
      </c>
      <c r="F1741">
        <v>10</v>
      </c>
      <c r="G1741" s="2">
        <f t="shared" si="27"/>
        <v>47120</v>
      </c>
    </row>
    <row r="1742" spans="1:7" hidden="1" x14ac:dyDescent="0.55000000000000004">
      <c r="A1742" t="s">
        <v>4011</v>
      </c>
      <c r="B1742" t="s">
        <v>4012</v>
      </c>
      <c r="C1742" s="4" t="s">
        <v>5786</v>
      </c>
      <c r="D1742" t="s">
        <v>79</v>
      </c>
      <c r="E1742" s="2">
        <v>43466</v>
      </c>
      <c r="F1742">
        <v>10</v>
      </c>
      <c r="G1742" s="2">
        <f t="shared" si="27"/>
        <v>47120</v>
      </c>
    </row>
    <row r="1743" spans="1:7" hidden="1" x14ac:dyDescent="0.55000000000000004">
      <c r="A1743" t="s">
        <v>4014</v>
      </c>
      <c r="B1743" t="s">
        <v>4015</v>
      </c>
      <c r="C1743" s="4" t="s">
        <v>5787</v>
      </c>
      <c r="D1743" t="s">
        <v>79</v>
      </c>
      <c r="E1743" s="2">
        <v>43466</v>
      </c>
      <c r="F1743">
        <v>10</v>
      </c>
      <c r="G1743" s="2">
        <f t="shared" si="27"/>
        <v>47120</v>
      </c>
    </row>
    <row r="1744" spans="1:7" hidden="1" x14ac:dyDescent="0.55000000000000004">
      <c r="A1744" t="s">
        <v>4016</v>
      </c>
      <c r="B1744" t="s">
        <v>4017</v>
      </c>
      <c r="C1744" s="4" t="s">
        <v>5788</v>
      </c>
      <c r="D1744" t="s">
        <v>79</v>
      </c>
      <c r="E1744" s="2">
        <v>43466</v>
      </c>
      <c r="F1744">
        <v>10</v>
      </c>
      <c r="G1744" s="2">
        <f t="shared" si="27"/>
        <v>47120</v>
      </c>
    </row>
    <row r="1745" spans="1:7" hidden="1" x14ac:dyDescent="0.55000000000000004">
      <c r="A1745" t="s">
        <v>4019</v>
      </c>
      <c r="B1745" t="s">
        <v>4020</v>
      </c>
      <c r="C1745" s="4" t="s">
        <v>5789</v>
      </c>
      <c r="D1745" t="s">
        <v>79</v>
      </c>
      <c r="E1745" s="2">
        <v>43466</v>
      </c>
      <c r="F1745">
        <v>10</v>
      </c>
      <c r="G1745" s="2">
        <f t="shared" si="27"/>
        <v>47120</v>
      </c>
    </row>
    <row r="1746" spans="1:7" hidden="1" x14ac:dyDescent="0.55000000000000004">
      <c r="A1746" t="s">
        <v>4021</v>
      </c>
      <c r="B1746" t="s">
        <v>4022</v>
      </c>
      <c r="C1746" s="4" t="s">
        <v>5790</v>
      </c>
      <c r="D1746" t="s">
        <v>79</v>
      </c>
      <c r="E1746" s="2">
        <v>43466</v>
      </c>
      <c r="F1746">
        <v>10</v>
      </c>
      <c r="G1746" s="2">
        <f t="shared" si="27"/>
        <v>47120</v>
      </c>
    </row>
    <row r="1747" spans="1:7" hidden="1" x14ac:dyDescent="0.55000000000000004">
      <c r="A1747" t="s">
        <v>4024</v>
      </c>
      <c r="B1747" t="s">
        <v>4025</v>
      </c>
      <c r="C1747" s="4" t="s">
        <v>5791</v>
      </c>
      <c r="D1747" t="s">
        <v>79</v>
      </c>
      <c r="E1747" s="2">
        <v>43466</v>
      </c>
      <c r="F1747">
        <v>10</v>
      </c>
      <c r="G1747" s="2">
        <f t="shared" si="27"/>
        <v>47120</v>
      </c>
    </row>
    <row r="1748" spans="1:7" hidden="1" x14ac:dyDescent="0.55000000000000004">
      <c r="A1748" t="s">
        <v>4026</v>
      </c>
      <c r="B1748" t="s">
        <v>4027</v>
      </c>
      <c r="C1748" s="4" t="s">
        <v>5792</v>
      </c>
      <c r="D1748" t="s">
        <v>79</v>
      </c>
      <c r="E1748" s="2">
        <v>43466</v>
      </c>
      <c r="F1748">
        <v>10</v>
      </c>
      <c r="G1748" s="2">
        <f t="shared" si="27"/>
        <v>47120</v>
      </c>
    </row>
    <row r="1749" spans="1:7" hidden="1" x14ac:dyDescent="0.55000000000000004">
      <c r="A1749" t="s">
        <v>4029</v>
      </c>
      <c r="B1749" t="s">
        <v>4030</v>
      </c>
      <c r="C1749" s="4" t="s">
        <v>5793</v>
      </c>
      <c r="D1749" t="s">
        <v>79</v>
      </c>
      <c r="E1749" s="2">
        <v>43466</v>
      </c>
      <c r="F1749">
        <v>10</v>
      </c>
      <c r="G1749" s="2">
        <f t="shared" si="27"/>
        <v>47120</v>
      </c>
    </row>
    <row r="1750" spans="1:7" hidden="1" x14ac:dyDescent="0.55000000000000004">
      <c r="A1750" t="s">
        <v>4031</v>
      </c>
      <c r="B1750" t="s">
        <v>4032</v>
      </c>
      <c r="C1750" s="4" t="s">
        <v>5794</v>
      </c>
      <c r="D1750" t="s">
        <v>1752</v>
      </c>
      <c r="E1750" s="2">
        <v>44470</v>
      </c>
      <c r="F1750">
        <v>10</v>
      </c>
      <c r="G1750" s="2">
        <f t="shared" si="27"/>
        <v>48124</v>
      </c>
    </row>
    <row r="1751" spans="1:7" hidden="1" x14ac:dyDescent="0.55000000000000004">
      <c r="A1751" t="s">
        <v>4033</v>
      </c>
      <c r="B1751" t="s">
        <v>4034</v>
      </c>
      <c r="C1751" s="4" t="s">
        <v>5795</v>
      </c>
      <c r="D1751" t="s">
        <v>1752</v>
      </c>
      <c r="E1751" s="2">
        <v>44470</v>
      </c>
      <c r="F1751">
        <v>10</v>
      </c>
      <c r="G1751" s="2">
        <f t="shared" si="27"/>
        <v>48124</v>
      </c>
    </row>
    <row r="1752" spans="1:7" hidden="1" x14ac:dyDescent="0.55000000000000004">
      <c r="A1752" t="s">
        <v>4035</v>
      </c>
      <c r="B1752" t="s">
        <v>4036</v>
      </c>
      <c r="C1752" s="4" t="s">
        <v>5796</v>
      </c>
      <c r="D1752" t="s">
        <v>132</v>
      </c>
      <c r="E1752" s="2">
        <v>44197</v>
      </c>
      <c r="F1752">
        <v>10</v>
      </c>
      <c r="G1752" s="2">
        <f t="shared" si="27"/>
        <v>47851</v>
      </c>
    </row>
    <row r="1753" spans="1:7" hidden="1" x14ac:dyDescent="0.55000000000000004">
      <c r="A1753" t="s">
        <v>4037</v>
      </c>
      <c r="B1753" t="s">
        <v>4038</v>
      </c>
      <c r="C1753" s="4" t="s">
        <v>5797</v>
      </c>
      <c r="D1753" t="s">
        <v>79</v>
      </c>
      <c r="E1753" s="2">
        <v>43466</v>
      </c>
      <c r="F1753">
        <v>10</v>
      </c>
      <c r="G1753" s="2">
        <f t="shared" si="27"/>
        <v>47120</v>
      </c>
    </row>
    <row r="1754" spans="1:7" hidden="1" x14ac:dyDescent="0.55000000000000004">
      <c r="A1754" t="s">
        <v>4039</v>
      </c>
      <c r="B1754" t="s">
        <v>4040</v>
      </c>
      <c r="C1754" s="4" t="s">
        <v>5798</v>
      </c>
      <c r="D1754" t="s">
        <v>132</v>
      </c>
      <c r="E1754" s="2">
        <v>44197</v>
      </c>
      <c r="F1754">
        <v>10</v>
      </c>
      <c r="G1754" s="2">
        <f t="shared" si="27"/>
        <v>47851</v>
      </c>
    </row>
    <row r="1755" spans="1:7" hidden="1" x14ac:dyDescent="0.55000000000000004">
      <c r="A1755" t="s">
        <v>4042</v>
      </c>
      <c r="B1755" t="s">
        <v>4043</v>
      </c>
      <c r="C1755" s="4" t="s">
        <v>5799</v>
      </c>
      <c r="D1755" t="s">
        <v>79</v>
      </c>
      <c r="E1755" s="2">
        <v>43466</v>
      </c>
      <c r="F1755">
        <v>10</v>
      </c>
      <c r="G1755" s="2">
        <f t="shared" si="27"/>
        <v>47120</v>
      </c>
    </row>
    <row r="1756" spans="1:7" hidden="1" x14ac:dyDescent="0.55000000000000004">
      <c r="A1756" t="s">
        <v>4044</v>
      </c>
      <c r="B1756" t="s">
        <v>4045</v>
      </c>
      <c r="C1756" s="4" t="s">
        <v>5800</v>
      </c>
      <c r="D1756" t="s">
        <v>1752</v>
      </c>
      <c r="E1756" s="2">
        <v>44470</v>
      </c>
      <c r="F1756">
        <v>10</v>
      </c>
      <c r="G1756" s="2">
        <f t="shared" si="27"/>
        <v>48124</v>
      </c>
    </row>
    <row r="1757" spans="1:7" hidden="1" x14ac:dyDescent="0.55000000000000004">
      <c r="A1757" t="s">
        <v>4047</v>
      </c>
      <c r="B1757" t="s">
        <v>4048</v>
      </c>
      <c r="C1757" s="4" t="s">
        <v>5801</v>
      </c>
      <c r="D1757" t="s">
        <v>1752</v>
      </c>
      <c r="E1757" s="2">
        <v>44470</v>
      </c>
      <c r="F1757">
        <v>10</v>
      </c>
      <c r="G1757" s="2">
        <f t="shared" si="27"/>
        <v>48124</v>
      </c>
    </row>
    <row r="1758" spans="1:7" hidden="1" x14ac:dyDescent="0.55000000000000004">
      <c r="A1758" t="s">
        <v>4049</v>
      </c>
      <c r="B1758" t="s">
        <v>4050</v>
      </c>
      <c r="C1758" s="4" t="s">
        <v>5802</v>
      </c>
      <c r="D1758" t="s">
        <v>158</v>
      </c>
      <c r="E1758" s="2">
        <v>44317</v>
      </c>
      <c r="F1758">
        <v>10</v>
      </c>
      <c r="G1758" s="2">
        <f t="shared" si="27"/>
        <v>47971</v>
      </c>
    </row>
    <row r="1759" spans="1:7" hidden="1" x14ac:dyDescent="0.55000000000000004">
      <c r="A1759" t="s">
        <v>4052</v>
      </c>
      <c r="B1759" t="s">
        <v>4053</v>
      </c>
      <c r="C1759" s="4" t="s">
        <v>5803</v>
      </c>
      <c r="D1759" t="s">
        <v>158</v>
      </c>
      <c r="E1759" s="2">
        <v>44317</v>
      </c>
      <c r="F1759">
        <v>10</v>
      </c>
      <c r="G1759" s="2">
        <f t="shared" si="27"/>
        <v>47971</v>
      </c>
    </row>
    <row r="1760" spans="1:7" hidden="1" x14ac:dyDescent="0.55000000000000004">
      <c r="A1760" t="s">
        <v>4054</v>
      </c>
      <c r="B1760" t="s">
        <v>4055</v>
      </c>
      <c r="C1760" s="4" t="s">
        <v>5804</v>
      </c>
      <c r="D1760" t="s">
        <v>158</v>
      </c>
      <c r="E1760" s="2">
        <v>44317</v>
      </c>
      <c r="F1760">
        <v>10</v>
      </c>
      <c r="G1760" s="2">
        <f t="shared" si="27"/>
        <v>47971</v>
      </c>
    </row>
    <row r="1761" spans="1:7" hidden="1" x14ac:dyDescent="0.55000000000000004">
      <c r="A1761" t="s">
        <v>4056</v>
      </c>
      <c r="B1761" t="s">
        <v>4057</v>
      </c>
      <c r="C1761" s="4" t="s">
        <v>5804</v>
      </c>
      <c r="D1761" t="s">
        <v>158</v>
      </c>
      <c r="E1761" s="2">
        <v>44317</v>
      </c>
      <c r="F1761">
        <v>10</v>
      </c>
      <c r="G1761" s="2">
        <f t="shared" si="27"/>
        <v>47971</v>
      </c>
    </row>
    <row r="1762" spans="1:7" hidden="1" x14ac:dyDescent="0.55000000000000004">
      <c r="A1762" t="s">
        <v>4058</v>
      </c>
      <c r="B1762" t="s">
        <v>4059</v>
      </c>
      <c r="C1762" s="4" t="s">
        <v>5805</v>
      </c>
      <c r="D1762" t="s">
        <v>158</v>
      </c>
      <c r="E1762" s="2">
        <v>44317</v>
      </c>
      <c r="F1762">
        <v>10</v>
      </c>
      <c r="G1762" s="2">
        <f t="shared" si="27"/>
        <v>47971</v>
      </c>
    </row>
    <row r="1763" spans="1:7" hidden="1" x14ac:dyDescent="0.55000000000000004">
      <c r="A1763" t="s">
        <v>4060</v>
      </c>
      <c r="B1763" t="s">
        <v>4061</v>
      </c>
      <c r="C1763" s="4" t="s">
        <v>5806</v>
      </c>
      <c r="D1763" t="s">
        <v>158</v>
      </c>
      <c r="E1763" s="2">
        <v>44317</v>
      </c>
      <c r="F1763">
        <v>10</v>
      </c>
      <c r="G1763" s="2">
        <f t="shared" si="27"/>
        <v>47971</v>
      </c>
    </row>
    <row r="1764" spans="1:7" hidden="1" x14ac:dyDescent="0.55000000000000004">
      <c r="A1764" t="s">
        <v>4062</v>
      </c>
      <c r="B1764" t="s">
        <v>4063</v>
      </c>
      <c r="C1764" s="4" t="s">
        <v>5807</v>
      </c>
      <c r="D1764" t="s">
        <v>158</v>
      </c>
      <c r="E1764" s="2">
        <v>44317</v>
      </c>
      <c r="F1764">
        <v>10</v>
      </c>
      <c r="G1764" s="2">
        <f t="shared" si="27"/>
        <v>47971</v>
      </c>
    </row>
    <row r="1765" spans="1:7" hidden="1" x14ac:dyDescent="0.55000000000000004">
      <c r="A1765" t="s">
        <v>4064</v>
      </c>
      <c r="B1765" t="s">
        <v>4065</v>
      </c>
      <c r="C1765" s="4" t="s">
        <v>5807</v>
      </c>
      <c r="D1765" t="s">
        <v>158</v>
      </c>
      <c r="E1765" s="2">
        <v>44317</v>
      </c>
      <c r="F1765">
        <v>10</v>
      </c>
      <c r="G1765" s="2">
        <f t="shared" si="27"/>
        <v>47971</v>
      </c>
    </row>
    <row r="1766" spans="1:7" hidden="1" x14ac:dyDescent="0.55000000000000004">
      <c r="A1766" t="s">
        <v>4066</v>
      </c>
      <c r="B1766" t="s">
        <v>4067</v>
      </c>
      <c r="C1766" s="4" t="s">
        <v>5808</v>
      </c>
      <c r="D1766" t="s">
        <v>158</v>
      </c>
      <c r="E1766" s="2">
        <v>44317</v>
      </c>
      <c r="F1766">
        <v>10</v>
      </c>
      <c r="G1766" s="2">
        <f t="shared" si="27"/>
        <v>47971</v>
      </c>
    </row>
    <row r="1767" spans="1:7" hidden="1" x14ac:dyDescent="0.55000000000000004">
      <c r="A1767" t="s">
        <v>4068</v>
      </c>
      <c r="B1767" t="s">
        <v>4069</v>
      </c>
      <c r="C1767" s="4" t="s">
        <v>5809</v>
      </c>
      <c r="D1767" t="s">
        <v>158</v>
      </c>
      <c r="E1767" s="2">
        <v>44317</v>
      </c>
      <c r="F1767">
        <v>10</v>
      </c>
      <c r="G1767" s="2">
        <f t="shared" si="27"/>
        <v>47971</v>
      </c>
    </row>
    <row r="1768" spans="1:7" hidden="1" x14ac:dyDescent="0.55000000000000004">
      <c r="A1768" t="s">
        <v>4070</v>
      </c>
      <c r="B1768" t="s">
        <v>4071</v>
      </c>
      <c r="C1768" s="4" t="s">
        <v>5810</v>
      </c>
      <c r="D1768" t="s">
        <v>158</v>
      </c>
      <c r="E1768" s="2">
        <v>44317</v>
      </c>
      <c r="F1768">
        <v>10</v>
      </c>
      <c r="G1768" s="2">
        <f t="shared" si="27"/>
        <v>47971</v>
      </c>
    </row>
    <row r="1769" spans="1:7" hidden="1" x14ac:dyDescent="0.55000000000000004">
      <c r="A1769" t="s">
        <v>4072</v>
      </c>
      <c r="B1769" t="s">
        <v>4073</v>
      </c>
      <c r="C1769" s="4" t="s">
        <v>5811</v>
      </c>
      <c r="D1769" t="s">
        <v>158</v>
      </c>
      <c r="E1769" s="2">
        <v>44317</v>
      </c>
      <c r="F1769">
        <v>10</v>
      </c>
      <c r="G1769" s="2">
        <f t="shared" si="27"/>
        <v>47971</v>
      </c>
    </row>
    <row r="1770" spans="1:7" hidden="1" x14ac:dyDescent="0.55000000000000004">
      <c r="A1770" t="s">
        <v>4074</v>
      </c>
      <c r="B1770" t="s">
        <v>4075</v>
      </c>
      <c r="C1770" s="4" t="s">
        <v>5812</v>
      </c>
      <c r="D1770" t="s">
        <v>158</v>
      </c>
      <c r="E1770" s="2">
        <v>44317</v>
      </c>
      <c r="F1770">
        <v>10</v>
      </c>
      <c r="G1770" s="2">
        <f t="shared" si="27"/>
        <v>47971</v>
      </c>
    </row>
    <row r="1771" spans="1:7" hidden="1" x14ac:dyDescent="0.55000000000000004">
      <c r="A1771" t="s">
        <v>4076</v>
      </c>
      <c r="B1771" t="s">
        <v>4077</v>
      </c>
      <c r="C1771" s="4" t="s">
        <v>5813</v>
      </c>
      <c r="D1771" t="s">
        <v>158</v>
      </c>
      <c r="E1771" s="2">
        <v>44317</v>
      </c>
      <c r="F1771">
        <v>10</v>
      </c>
      <c r="G1771" s="2">
        <f t="shared" si="27"/>
        <v>47971</v>
      </c>
    </row>
    <row r="1772" spans="1:7" hidden="1" x14ac:dyDescent="0.55000000000000004">
      <c r="A1772" t="s">
        <v>4078</v>
      </c>
      <c r="B1772" t="s">
        <v>4079</v>
      </c>
      <c r="C1772" s="4" t="s">
        <v>5814</v>
      </c>
      <c r="D1772" t="s">
        <v>158</v>
      </c>
      <c r="E1772" s="2">
        <v>44317</v>
      </c>
      <c r="F1772">
        <v>10</v>
      </c>
      <c r="G1772" s="2">
        <f t="shared" si="27"/>
        <v>47971</v>
      </c>
    </row>
    <row r="1773" spans="1:7" hidden="1" x14ac:dyDescent="0.55000000000000004">
      <c r="A1773" t="s">
        <v>4080</v>
      </c>
      <c r="B1773" t="s">
        <v>4081</v>
      </c>
      <c r="C1773" s="4" t="s">
        <v>5815</v>
      </c>
      <c r="D1773" t="s">
        <v>158</v>
      </c>
      <c r="E1773" s="2">
        <v>44317</v>
      </c>
      <c r="F1773">
        <v>10</v>
      </c>
      <c r="G1773" s="2">
        <f t="shared" si="27"/>
        <v>47971</v>
      </c>
    </row>
    <row r="1774" spans="1:7" hidden="1" x14ac:dyDescent="0.55000000000000004">
      <c r="A1774" t="s">
        <v>4082</v>
      </c>
      <c r="B1774" t="s">
        <v>4083</v>
      </c>
      <c r="C1774" s="4" t="s">
        <v>5816</v>
      </c>
      <c r="D1774" t="s">
        <v>158</v>
      </c>
      <c r="E1774" s="2">
        <v>44317</v>
      </c>
      <c r="F1774">
        <v>10</v>
      </c>
      <c r="G1774" s="2">
        <f t="shared" si="27"/>
        <v>47971</v>
      </c>
    </row>
    <row r="1775" spans="1:7" hidden="1" x14ac:dyDescent="0.55000000000000004">
      <c r="A1775" t="s">
        <v>4084</v>
      </c>
      <c r="B1775" t="s">
        <v>4085</v>
      </c>
      <c r="C1775" s="4" t="s">
        <v>5817</v>
      </c>
      <c r="D1775" t="s">
        <v>158</v>
      </c>
      <c r="E1775" s="2">
        <v>44317</v>
      </c>
      <c r="F1775">
        <v>10</v>
      </c>
      <c r="G1775" s="2">
        <f t="shared" si="27"/>
        <v>47971</v>
      </c>
    </row>
    <row r="1776" spans="1:7" hidden="1" x14ac:dyDescent="0.55000000000000004">
      <c r="A1776" t="s">
        <v>4086</v>
      </c>
      <c r="B1776" t="s">
        <v>4087</v>
      </c>
      <c r="C1776" s="4" t="s">
        <v>5818</v>
      </c>
      <c r="D1776" t="s">
        <v>158</v>
      </c>
      <c r="E1776" s="2">
        <v>44317</v>
      </c>
      <c r="F1776">
        <v>10</v>
      </c>
      <c r="G1776" s="2">
        <f t="shared" si="27"/>
        <v>47971</v>
      </c>
    </row>
    <row r="1777" spans="1:7" hidden="1" x14ac:dyDescent="0.55000000000000004">
      <c r="A1777" t="s">
        <v>4088</v>
      </c>
      <c r="B1777" t="s">
        <v>4089</v>
      </c>
      <c r="C1777" s="4" t="s">
        <v>5819</v>
      </c>
      <c r="D1777" t="s">
        <v>73</v>
      </c>
      <c r="E1777" s="2">
        <v>44378</v>
      </c>
      <c r="F1777">
        <v>10</v>
      </c>
      <c r="G1777" s="2">
        <f t="shared" si="27"/>
        <v>48032</v>
      </c>
    </row>
    <row r="1778" spans="1:7" hidden="1" x14ac:dyDescent="0.55000000000000004">
      <c r="A1778" t="s">
        <v>4090</v>
      </c>
      <c r="B1778" t="s">
        <v>4091</v>
      </c>
      <c r="C1778" s="4" t="s">
        <v>5820</v>
      </c>
      <c r="D1778" t="s">
        <v>158</v>
      </c>
      <c r="E1778" s="2">
        <v>44317</v>
      </c>
      <c r="F1778">
        <v>10</v>
      </c>
      <c r="G1778" s="2">
        <f t="shared" si="27"/>
        <v>47971</v>
      </c>
    </row>
    <row r="1779" spans="1:7" hidden="1" x14ac:dyDescent="0.55000000000000004">
      <c r="A1779" t="s">
        <v>4092</v>
      </c>
      <c r="B1779" t="s">
        <v>4093</v>
      </c>
      <c r="C1779" s="4" t="s">
        <v>5821</v>
      </c>
      <c r="D1779" t="s">
        <v>158</v>
      </c>
      <c r="E1779" s="2">
        <v>44317</v>
      </c>
      <c r="F1779">
        <v>10</v>
      </c>
      <c r="G1779" s="2">
        <f t="shared" si="27"/>
        <v>47971</v>
      </c>
    </row>
    <row r="1780" spans="1:7" hidden="1" x14ac:dyDescent="0.55000000000000004">
      <c r="A1780" t="s">
        <v>4094</v>
      </c>
      <c r="B1780" t="s">
        <v>4095</v>
      </c>
      <c r="C1780" s="4" t="s">
        <v>5822</v>
      </c>
      <c r="D1780" t="s">
        <v>158</v>
      </c>
      <c r="E1780" s="2">
        <v>44317</v>
      </c>
      <c r="F1780">
        <v>10</v>
      </c>
      <c r="G1780" s="2">
        <f t="shared" si="27"/>
        <v>47971</v>
      </c>
    </row>
    <row r="1781" spans="1:7" hidden="1" x14ac:dyDescent="0.55000000000000004">
      <c r="A1781" t="s">
        <v>4096</v>
      </c>
      <c r="B1781" t="s">
        <v>4097</v>
      </c>
      <c r="C1781" s="4" t="s">
        <v>5823</v>
      </c>
      <c r="D1781" t="s">
        <v>158</v>
      </c>
      <c r="E1781" s="2">
        <v>44317</v>
      </c>
      <c r="F1781">
        <v>10</v>
      </c>
      <c r="G1781" s="2">
        <f t="shared" si="27"/>
        <v>47971</v>
      </c>
    </row>
    <row r="1782" spans="1:7" hidden="1" x14ac:dyDescent="0.55000000000000004">
      <c r="A1782" t="s">
        <v>4098</v>
      </c>
      <c r="B1782" t="s">
        <v>4099</v>
      </c>
      <c r="C1782" s="4" t="s">
        <v>5823</v>
      </c>
      <c r="D1782" t="s">
        <v>158</v>
      </c>
      <c r="E1782" s="2">
        <v>44317</v>
      </c>
      <c r="F1782">
        <v>10</v>
      </c>
      <c r="G1782" s="2">
        <f t="shared" si="27"/>
        <v>47971</v>
      </c>
    </row>
    <row r="1783" spans="1:7" hidden="1" x14ac:dyDescent="0.55000000000000004">
      <c r="A1783" t="s">
        <v>4100</v>
      </c>
      <c r="B1783" t="s">
        <v>4101</v>
      </c>
      <c r="C1783" s="4" t="s">
        <v>5824</v>
      </c>
      <c r="D1783" t="s">
        <v>158</v>
      </c>
      <c r="E1783" s="2">
        <v>44317</v>
      </c>
      <c r="F1783">
        <v>10</v>
      </c>
      <c r="G1783" s="2">
        <f t="shared" si="27"/>
        <v>47971</v>
      </c>
    </row>
    <row r="1784" spans="1:7" hidden="1" x14ac:dyDescent="0.55000000000000004">
      <c r="A1784" t="s">
        <v>4102</v>
      </c>
      <c r="B1784" t="s">
        <v>4103</v>
      </c>
      <c r="C1784" s="4" t="s">
        <v>5825</v>
      </c>
      <c r="D1784" t="s">
        <v>158</v>
      </c>
      <c r="E1784" s="2">
        <v>44317</v>
      </c>
      <c r="F1784">
        <v>10</v>
      </c>
      <c r="G1784" s="2">
        <f t="shared" si="27"/>
        <v>47971</v>
      </c>
    </row>
    <row r="1785" spans="1:7" hidden="1" x14ac:dyDescent="0.55000000000000004">
      <c r="A1785" t="s">
        <v>4105</v>
      </c>
      <c r="B1785" t="s">
        <v>4106</v>
      </c>
      <c r="C1785" s="4" t="s">
        <v>5826</v>
      </c>
      <c r="D1785" t="s">
        <v>158</v>
      </c>
      <c r="E1785" s="2">
        <v>44317</v>
      </c>
      <c r="F1785">
        <v>10</v>
      </c>
      <c r="G1785" s="2">
        <f t="shared" si="27"/>
        <v>47971</v>
      </c>
    </row>
    <row r="1786" spans="1:7" hidden="1" x14ac:dyDescent="0.55000000000000004">
      <c r="A1786" t="s">
        <v>4107</v>
      </c>
      <c r="B1786" t="s">
        <v>4108</v>
      </c>
      <c r="C1786" s="4" t="s">
        <v>5827</v>
      </c>
      <c r="D1786" t="s">
        <v>158</v>
      </c>
      <c r="E1786" s="2">
        <v>44317</v>
      </c>
      <c r="F1786">
        <v>10</v>
      </c>
      <c r="G1786" s="2">
        <f t="shared" si="27"/>
        <v>47971</v>
      </c>
    </row>
    <row r="1787" spans="1:7" hidden="1" x14ac:dyDescent="0.55000000000000004">
      <c r="A1787" t="s">
        <v>4110</v>
      </c>
      <c r="B1787" t="s">
        <v>4111</v>
      </c>
      <c r="C1787" s="4" t="s">
        <v>5828</v>
      </c>
      <c r="D1787" t="s">
        <v>158</v>
      </c>
      <c r="E1787" s="2">
        <v>44317</v>
      </c>
      <c r="F1787">
        <v>10</v>
      </c>
      <c r="G1787" s="2">
        <f t="shared" si="27"/>
        <v>47971</v>
      </c>
    </row>
    <row r="1788" spans="1:7" hidden="1" x14ac:dyDescent="0.55000000000000004">
      <c r="A1788" t="s">
        <v>4112</v>
      </c>
      <c r="B1788" t="s">
        <v>4113</v>
      </c>
      <c r="C1788" s="4" t="s">
        <v>5829</v>
      </c>
      <c r="D1788" t="s">
        <v>158</v>
      </c>
      <c r="E1788" s="2">
        <v>44317</v>
      </c>
      <c r="F1788">
        <v>10</v>
      </c>
      <c r="G1788" s="2">
        <f t="shared" si="27"/>
        <v>47971</v>
      </c>
    </row>
    <row r="1789" spans="1:7" hidden="1" x14ac:dyDescent="0.55000000000000004">
      <c r="A1789" t="s">
        <v>4114</v>
      </c>
      <c r="B1789" t="s">
        <v>4115</v>
      </c>
      <c r="C1789" s="4" t="s">
        <v>5830</v>
      </c>
      <c r="D1789" t="s">
        <v>158</v>
      </c>
      <c r="E1789" s="2">
        <v>44317</v>
      </c>
      <c r="F1789">
        <v>10</v>
      </c>
      <c r="G1789" s="2">
        <f t="shared" si="27"/>
        <v>47971</v>
      </c>
    </row>
    <row r="1790" spans="1:7" hidden="1" x14ac:dyDescent="0.55000000000000004">
      <c r="A1790" t="s">
        <v>4116</v>
      </c>
      <c r="B1790" t="s">
        <v>4117</v>
      </c>
      <c r="C1790" s="4" t="s">
        <v>5831</v>
      </c>
      <c r="D1790" t="s">
        <v>158</v>
      </c>
      <c r="E1790" s="2">
        <v>44317</v>
      </c>
      <c r="F1790">
        <v>10</v>
      </c>
      <c r="G1790" s="2">
        <f t="shared" si="27"/>
        <v>47971</v>
      </c>
    </row>
    <row r="1791" spans="1:7" hidden="1" x14ac:dyDescent="0.55000000000000004">
      <c r="A1791" t="s">
        <v>4118</v>
      </c>
      <c r="B1791" t="s">
        <v>4119</v>
      </c>
      <c r="C1791" s="4" t="s">
        <v>5811</v>
      </c>
      <c r="D1791" t="s">
        <v>158</v>
      </c>
      <c r="E1791" s="2">
        <v>44317</v>
      </c>
      <c r="F1791">
        <v>10</v>
      </c>
      <c r="G1791" s="2">
        <f t="shared" si="27"/>
        <v>47971</v>
      </c>
    </row>
    <row r="1792" spans="1:7" hidden="1" x14ac:dyDescent="0.55000000000000004">
      <c r="A1792" t="s">
        <v>4120</v>
      </c>
      <c r="B1792" t="s">
        <v>4121</v>
      </c>
      <c r="C1792" s="4" t="s">
        <v>5832</v>
      </c>
      <c r="D1792" t="s">
        <v>158</v>
      </c>
      <c r="E1792" s="2">
        <v>44317</v>
      </c>
      <c r="F1792">
        <v>10</v>
      </c>
      <c r="G1792" s="2">
        <f t="shared" si="27"/>
        <v>47971</v>
      </c>
    </row>
    <row r="1793" spans="1:7" hidden="1" x14ac:dyDescent="0.55000000000000004">
      <c r="A1793" t="s">
        <v>4122</v>
      </c>
      <c r="B1793" t="s">
        <v>4123</v>
      </c>
      <c r="C1793" s="4" t="s">
        <v>5811</v>
      </c>
      <c r="D1793" t="s">
        <v>158</v>
      </c>
      <c r="E1793" s="2">
        <v>44317</v>
      </c>
      <c r="F1793">
        <v>10</v>
      </c>
      <c r="G1793" s="2">
        <f t="shared" si="27"/>
        <v>47971</v>
      </c>
    </row>
    <row r="1794" spans="1:7" hidden="1" x14ac:dyDescent="0.55000000000000004">
      <c r="A1794" t="s">
        <v>4124</v>
      </c>
      <c r="B1794" t="s">
        <v>4125</v>
      </c>
      <c r="C1794" s="4" t="s">
        <v>5833</v>
      </c>
      <c r="D1794" t="s">
        <v>158</v>
      </c>
      <c r="E1794" s="2">
        <v>44317</v>
      </c>
      <c r="F1794">
        <v>10</v>
      </c>
      <c r="G1794" s="2">
        <f t="shared" si="27"/>
        <v>47971</v>
      </c>
    </row>
    <row r="1795" spans="1:7" hidden="1" x14ac:dyDescent="0.55000000000000004">
      <c r="A1795" t="s">
        <v>4126</v>
      </c>
      <c r="B1795" t="s">
        <v>4127</v>
      </c>
      <c r="C1795" s="4" t="s">
        <v>5834</v>
      </c>
      <c r="D1795" t="s">
        <v>158</v>
      </c>
      <c r="E1795" s="2">
        <v>44317</v>
      </c>
      <c r="F1795">
        <v>10</v>
      </c>
      <c r="G1795" s="2">
        <f t="shared" ref="G1795:G1858" si="28">E1795+DATE(F1795,1,1)</f>
        <v>47971</v>
      </c>
    </row>
    <row r="1796" spans="1:7" hidden="1" x14ac:dyDescent="0.55000000000000004">
      <c r="A1796" t="s">
        <v>4128</v>
      </c>
      <c r="B1796" t="s">
        <v>4129</v>
      </c>
      <c r="C1796" s="4" t="s">
        <v>5835</v>
      </c>
      <c r="D1796" t="s">
        <v>158</v>
      </c>
      <c r="E1796" s="2">
        <v>44317</v>
      </c>
      <c r="F1796">
        <v>10</v>
      </c>
      <c r="G1796" s="2">
        <f t="shared" si="28"/>
        <v>47971</v>
      </c>
    </row>
    <row r="1797" spans="1:7" hidden="1" x14ac:dyDescent="0.55000000000000004">
      <c r="A1797" t="s">
        <v>4130</v>
      </c>
      <c r="B1797" t="s">
        <v>4131</v>
      </c>
      <c r="C1797" s="4" t="s">
        <v>5836</v>
      </c>
      <c r="D1797" t="s">
        <v>158</v>
      </c>
      <c r="E1797" s="2">
        <v>44317</v>
      </c>
      <c r="F1797">
        <v>10</v>
      </c>
      <c r="G1797" s="2">
        <f t="shared" si="28"/>
        <v>47971</v>
      </c>
    </row>
    <row r="1798" spans="1:7" hidden="1" x14ac:dyDescent="0.55000000000000004">
      <c r="A1798" t="s">
        <v>4132</v>
      </c>
      <c r="B1798" t="s">
        <v>4133</v>
      </c>
      <c r="C1798" s="4" t="s">
        <v>5837</v>
      </c>
      <c r="D1798" t="s">
        <v>158</v>
      </c>
      <c r="E1798" s="2">
        <v>44317</v>
      </c>
      <c r="F1798">
        <v>10</v>
      </c>
      <c r="G1798" s="2">
        <f t="shared" si="28"/>
        <v>47971</v>
      </c>
    </row>
    <row r="1799" spans="1:7" hidden="1" x14ac:dyDescent="0.55000000000000004">
      <c r="A1799" t="s">
        <v>4134</v>
      </c>
      <c r="B1799" t="s">
        <v>4135</v>
      </c>
      <c r="C1799" s="4" t="s">
        <v>5838</v>
      </c>
      <c r="D1799" t="s">
        <v>158</v>
      </c>
      <c r="E1799" s="2">
        <v>44317</v>
      </c>
      <c r="F1799">
        <v>10</v>
      </c>
      <c r="G1799" s="2">
        <f t="shared" si="28"/>
        <v>47971</v>
      </c>
    </row>
    <row r="1800" spans="1:7" hidden="1" x14ac:dyDescent="0.55000000000000004">
      <c r="A1800" t="s">
        <v>4136</v>
      </c>
      <c r="B1800" t="s">
        <v>4137</v>
      </c>
      <c r="C1800" s="4" t="s">
        <v>5839</v>
      </c>
      <c r="D1800" t="s">
        <v>158</v>
      </c>
      <c r="E1800" s="2">
        <v>44317</v>
      </c>
      <c r="F1800">
        <v>10</v>
      </c>
      <c r="G1800" s="2">
        <f t="shared" si="28"/>
        <v>47971</v>
      </c>
    </row>
    <row r="1801" spans="1:7" hidden="1" x14ac:dyDescent="0.55000000000000004">
      <c r="A1801" t="s">
        <v>4138</v>
      </c>
      <c r="B1801" t="s">
        <v>4139</v>
      </c>
      <c r="C1801" s="4" t="s">
        <v>5840</v>
      </c>
      <c r="D1801" t="s">
        <v>158</v>
      </c>
      <c r="E1801" s="2">
        <v>44317</v>
      </c>
      <c r="F1801">
        <v>10</v>
      </c>
      <c r="G1801" s="2">
        <f t="shared" si="28"/>
        <v>47971</v>
      </c>
    </row>
    <row r="1802" spans="1:7" hidden="1" x14ac:dyDescent="0.55000000000000004">
      <c r="A1802" t="s">
        <v>4140</v>
      </c>
      <c r="B1802" t="s">
        <v>4141</v>
      </c>
      <c r="C1802" s="4" t="s">
        <v>5841</v>
      </c>
      <c r="D1802" t="s">
        <v>158</v>
      </c>
      <c r="E1802" s="2">
        <v>44317</v>
      </c>
      <c r="F1802">
        <v>10</v>
      </c>
      <c r="G1802" s="2">
        <f t="shared" si="28"/>
        <v>47971</v>
      </c>
    </row>
    <row r="1803" spans="1:7" hidden="1" x14ac:dyDescent="0.55000000000000004">
      <c r="A1803" t="s">
        <v>4142</v>
      </c>
      <c r="B1803" t="s">
        <v>4143</v>
      </c>
      <c r="C1803" s="4" t="s">
        <v>5842</v>
      </c>
      <c r="D1803" t="s">
        <v>158</v>
      </c>
      <c r="E1803" s="2">
        <v>44317</v>
      </c>
      <c r="F1803">
        <v>10</v>
      </c>
      <c r="G1803" s="2">
        <f t="shared" si="28"/>
        <v>47971</v>
      </c>
    </row>
    <row r="1804" spans="1:7" hidden="1" x14ac:dyDescent="0.55000000000000004">
      <c r="A1804" t="s">
        <v>4144</v>
      </c>
      <c r="B1804" t="s">
        <v>4145</v>
      </c>
      <c r="C1804" s="4" t="s">
        <v>5843</v>
      </c>
      <c r="D1804" t="s">
        <v>158</v>
      </c>
      <c r="E1804" s="2">
        <v>44317</v>
      </c>
      <c r="F1804">
        <v>10</v>
      </c>
      <c r="G1804" s="2">
        <f t="shared" si="28"/>
        <v>47971</v>
      </c>
    </row>
    <row r="1805" spans="1:7" hidden="1" x14ac:dyDescent="0.55000000000000004">
      <c r="A1805" t="s">
        <v>4147</v>
      </c>
      <c r="B1805" t="s">
        <v>4148</v>
      </c>
      <c r="C1805" s="4" t="s">
        <v>5844</v>
      </c>
      <c r="D1805" t="s">
        <v>158</v>
      </c>
      <c r="E1805" s="2">
        <v>44317</v>
      </c>
      <c r="F1805">
        <v>10</v>
      </c>
      <c r="G1805" s="2">
        <f t="shared" si="28"/>
        <v>47971</v>
      </c>
    </row>
    <row r="1806" spans="1:7" hidden="1" x14ac:dyDescent="0.55000000000000004">
      <c r="A1806" t="s">
        <v>4149</v>
      </c>
      <c r="B1806" t="s">
        <v>4150</v>
      </c>
      <c r="C1806" s="4" t="s">
        <v>5845</v>
      </c>
      <c r="D1806" t="s">
        <v>158</v>
      </c>
      <c r="E1806" s="2">
        <v>44317</v>
      </c>
      <c r="F1806">
        <v>10</v>
      </c>
      <c r="G1806" s="2">
        <f t="shared" si="28"/>
        <v>47971</v>
      </c>
    </row>
    <row r="1807" spans="1:7" hidden="1" x14ac:dyDescent="0.55000000000000004">
      <c r="A1807" t="s">
        <v>4152</v>
      </c>
      <c r="B1807" t="s">
        <v>4153</v>
      </c>
      <c r="C1807" s="4" t="s">
        <v>5846</v>
      </c>
      <c r="D1807" t="s">
        <v>158</v>
      </c>
      <c r="E1807" s="2">
        <v>44317</v>
      </c>
      <c r="F1807">
        <v>10</v>
      </c>
      <c r="G1807" s="2">
        <f t="shared" si="28"/>
        <v>47971</v>
      </c>
    </row>
    <row r="1808" spans="1:7" hidden="1" x14ac:dyDescent="0.55000000000000004">
      <c r="A1808" t="s">
        <v>4154</v>
      </c>
      <c r="B1808" t="s">
        <v>4155</v>
      </c>
      <c r="C1808" s="4" t="s">
        <v>5847</v>
      </c>
      <c r="D1808" t="s">
        <v>158</v>
      </c>
      <c r="E1808" s="2">
        <v>44317</v>
      </c>
      <c r="F1808">
        <v>10</v>
      </c>
      <c r="G1808" s="2">
        <f t="shared" si="28"/>
        <v>47971</v>
      </c>
    </row>
    <row r="1809" spans="1:7" hidden="1" x14ac:dyDescent="0.55000000000000004">
      <c r="A1809" t="s">
        <v>4156</v>
      </c>
      <c r="B1809" t="s">
        <v>4157</v>
      </c>
      <c r="C1809" s="4" t="s">
        <v>5848</v>
      </c>
      <c r="D1809" t="s">
        <v>5849</v>
      </c>
      <c r="E1809" s="2">
        <v>44075</v>
      </c>
      <c r="F1809">
        <v>10</v>
      </c>
      <c r="G1809" s="2">
        <f t="shared" si="28"/>
        <v>47729</v>
      </c>
    </row>
    <row r="1810" spans="1:7" hidden="1" x14ac:dyDescent="0.55000000000000004">
      <c r="A1810" t="s">
        <v>4158</v>
      </c>
      <c r="B1810" t="s">
        <v>4159</v>
      </c>
      <c r="C1810" s="4" t="s">
        <v>5850</v>
      </c>
      <c r="D1810" t="s">
        <v>5849</v>
      </c>
      <c r="E1810" s="2">
        <v>44075</v>
      </c>
      <c r="F1810">
        <v>10</v>
      </c>
      <c r="G1810" s="2">
        <f t="shared" si="28"/>
        <v>47729</v>
      </c>
    </row>
    <row r="1811" spans="1:7" hidden="1" x14ac:dyDescent="0.55000000000000004">
      <c r="A1811" t="s">
        <v>4160</v>
      </c>
      <c r="B1811" t="s">
        <v>4161</v>
      </c>
      <c r="C1811" s="4" t="s">
        <v>5851</v>
      </c>
      <c r="D1811" t="s">
        <v>158</v>
      </c>
      <c r="E1811" s="2">
        <v>44317</v>
      </c>
      <c r="F1811">
        <v>10</v>
      </c>
      <c r="G1811" s="2">
        <f t="shared" si="28"/>
        <v>47971</v>
      </c>
    </row>
    <row r="1812" spans="1:7" hidden="1" x14ac:dyDescent="0.55000000000000004">
      <c r="A1812" t="s">
        <v>4162</v>
      </c>
      <c r="B1812" t="s">
        <v>4163</v>
      </c>
      <c r="C1812" s="4" t="s">
        <v>5852</v>
      </c>
      <c r="D1812" t="s">
        <v>158</v>
      </c>
      <c r="E1812" s="2">
        <v>44317</v>
      </c>
      <c r="F1812">
        <v>10</v>
      </c>
      <c r="G1812" s="2">
        <f t="shared" si="28"/>
        <v>47971</v>
      </c>
    </row>
    <row r="1813" spans="1:7" hidden="1" x14ac:dyDescent="0.55000000000000004">
      <c r="A1813" t="s">
        <v>4164</v>
      </c>
      <c r="B1813" t="s">
        <v>4165</v>
      </c>
      <c r="C1813" s="4" t="s">
        <v>5853</v>
      </c>
      <c r="D1813" t="s">
        <v>158</v>
      </c>
      <c r="E1813" s="2">
        <v>44317</v>
      </c>
      <c r="F1813">
        <v>10</v>
      </c>
      <c r="G1813" s="2">
        <f t="shared" si="28"/>
        <v>47971</v>
      </c>
    </row>
    <row r="1814" spans="1:7" hidden="1" x14ac:dyDescent="0.55000000000000004">
      <c r="A1814" t="s">
        <v>4166</v>
      </c>
      <c r="B1814" t="s">
        <v>4167</v>
      </c>
      <c r="C1814" s="4" t="s">
        <v>5854</v>
      </c>
      <c r="D1814" t="s">
        <v>158</v>
      </c>
      <c r="E1814" s="2">
        <v>44317</v>
      </c>
      <c r="F1814">
        <v>10</v>
      </c>
      <c r="G1814" s="2">
        <f t="shared" si="28"/>
        <v>47971</v>
      </c>
    </row>
    <row r="1815" spans="1:7" hidden="1" x14ac:dyDescent="0.55000000000000004">
      <c r="A1815" t="s">
        <v>4169</v>
      </c>
      <c r="B1815" t="s">
        <v>4170</v>
      </c>
      <c r="C1815" s="4" t="s">
        <v>5855</v>
      </c>
      <c r="D1815" t="s">
        <v>132</v>
      </c>
      <c r="E1815" s="2">
        <v>44197</v>
      </c>
      <c r="F1815">
        <v>10</v>
      </c>
      <c r="G1815" s="2">
        <f t="shared" si="28"/>
        <v>47851</v>
      </c>
    </row>
    <row r="1816" spans="1:7" hidden="1" x14ac:dyDescent="0.55000000000000004">
      <c r="A1816" t="s">
        <v>4171</v>
      </c>
      <c r="B1816" t="s">
        <v>4172</v>
      </c>
      <c r="C1816" s="4" t="s">
        <v>5856</v>
      </c>
      <c r="D1816" t="s">
        <v>158</v>
      </c>
      <c r="E1816" s="2">
        <v>44317</v>
      </c>
      <c r="F1816">
        <v>10</v>
      </c>
      <c r="G1816" s="2">
        <f t="shared" si="28"/>
        <v>47971</v>
      </c>
    </row>
    <row r="1817" spans="1:7" hidden="1" x14ac:dyDescent="0.55000000000000004">
      <c r="A1817" t="s">
        <v>4174</v>
      </c>
      <c r="B1817" t="s">
        <v>4175</v>
      </c>
      <c r="C1817" s="4" t="s">
        <v>5857</v>
      </c>
      <c r="D1817" t="s">
        <v>158</v>
      </c>
      <c r="E1817" s="2">
        <v>44317</v>
      </c>
      <c r="F1817">
        <v>10</v>
      </c>
      <c r="G1817" s="2">
        <f t="shared" si="28"/>
        <v>47971</v>
      </c>
    </row>
    <row r="1818" spans="1:7" hidden="1" x14ac:dyDescent="0.55000000000000004">
      <c r="A1818" t="s">
        <v>4176</v>
      </c>
      <c r="B1818" t="s">
        <v>4177</v>
      </c>
      <c r="C1818" s="4" t="s">
        <v>5858</v>
      </c>
      <c r="D1818" t="s">
        <v>158</v>
      </c>
      <c r="E1818" s="2">
        <v>44317</v>
      </c>
      <c r="F1818">
        <v>10</v>
      </c>
      <c r="G1818" s="2">
        <f t="shared" si="28"/>
        <v>47971</v>
      </c>
    </row>
    <row r="1819" spans="1:7" hidden="1" x14ac:dyDescent="0.55000000000000004">
      <c r="A1819" t="s">
        <v>4178</v>
      </c>
      <c r="B1819" t="s">
        <v>4179</v>
      </c>
      <c r="C1819" s="4" t="s">
        <v>5859</v>
      </c>
      <c r="D1819" t="s">
        <v>158</v>
      </c>
      <c r="E1819" s="2">
        <v>44317</v>
      </c>
      <c r="F1819">
        <v>10</v>
      </c>
      <c r="G1819" s="2">
        <f t="shared" si="28"/>
        <v>47971</v>
      </c>
    </row>
    <row r="1820" spans="1:7" hidden="1" x14ac:dyDescent="0.55000000000000004">
      <c r="A1820" t="s">
        <v>4180</v>
      </c>
      <c r="B1820" t="s">
        <v>4181</v>
      </c>
      <c r="C1820" s="4" t="s">
        <v>5860</v>
      </c>
      <c r="D1820" t="s">
        <v>158</v>
      </c>
      <c r="E1820" s="2">
        <v>44317</v>
      </c>
      <c r="F1820">
        <v>10</v>
      </c>
      <c r="G1820" s="2">
        <f t="shared" si="28"/>
        <v>47971</v>
      </c>
    </row>
    <row r="1821" spans="1:7" hidden="1" x14ac:dyDescent="0.55000000000000004">
      <c r="A1821" t="s">
        <v>4182</v>
      </c>
      <c r="B1821" t="s">
        <v>4183</v>
      </c>
      <c r="C1821" s="4" t="s">
        <v>5861</v>
      </c>
      <c r="D1821" t="s">
        <v>158</v>
      </c>
      <c r="E1821" s="2">
        <v>44317</v>
      </c>
      <c r="F1821">
        <v>10</v>
      </c>
      <c r="G1821" s="2">
        <f t="shared" si="28"/>
        <v>47971</v>
      </c>
    </row>
    <row r="1822" spans="1:7" hidden="1" x14ac:dyDescent="0.55000000000000004">
      <c r="A1822" t="s">
        <v>4184</v>
      </c>
      <c r="B1822" t="s">
        <v>4185</v>
      </c>
      <c r="C1822" s="4" t="s">
        <v>5862</v>
      </c>
      <c r="D1822" t="s">
        <v>158</v>
      </c>
      <c r="E1822" s="2">
        <v>44317</v>
      </c>
      <c r="F1822">
        <v>10</v>
      </c>
      <c r="G1822" s="2">
        <f t="shared" si="28"/>
        <v>47971</v>
      </c>
    </row>
    <row r="1823" spans="1:7" hidden="1" x14ac:dyDescent="0.55000000000000004">
      <c r="A1823" t="s">
        <v>4186</v>
      </c>
      <c r="B1823" t="s">
        <v>4187</v>
      </c>
      <c r="C1823" s="4" t="s">
        <v>5863</v>
      </c>
      <c r="D1823" t="s">
        <v>158</v>
      </c>
      <c r="E1823" s="2">
        <v>44317</v>
      </c>
      <c r="F1823">
        <v>10</v>
      </c>
      <c r="G1823" s="2">
        <f t="shared" si="28"/>
        <v>47971</v>
      </c>
    </row>
    <row r="1824" spans="1:7" hidden="1" x14ac:dyDescent="0.55000000000000004">
      <c r="A1824" t="s">
        <v>4188</v>
      </c>
      <c r="B1824" t="s">
        <v>4189</v>
      </c>
      <c r="C1824" s="4" t="s">
        <v>5864</v>
      </c>
      <c r="D1824" t="s">
        <v>158</v>
      </c>
      <c r="E1824" s="2">
        <v>44317</v>
      </c>
      <c r="F1824">
        <v>10</v>
      </c>
      <c r="G1824" s="2">
        <f t="shared" si="28"/>
        <v>47971</v>
      </c>
    </row>
    <row r="1825" spans="1:7" hidden="1" x14ac:dyDescent="0.55000000000000004">
      <c r="A1825" t="s">
        <v>4190</v>
      </c>
      <c r="B1825" t="s">
        <v>4191</v>
      </c>
      <c r="C1825" s="4" t="s">
        <v>5864</v>
      </c>
      <c r="D1825" t="s">
        <v>158</v>
      </c>
      <c r="E1825" s="2">
        <v>44317</v>
      </c>
      <c r="F1825">
        <v>10</v>
      </c>
      <c r="G1825" s="2">
        <f t="shared" si="28"/>
        <v>47971</v>
      </c>
    </row>
    <row r="1826" spans="1:7" hidden="1" x14ac:dyDescent="0.55000000000000004">
      <c r="A1826" t="s">
        <v>4192</v>
      </c>
      <c r="B1826" t="s">
        <v>4193</v>
      </c>
      <c r="C1826" s="4" t="s">
        <v>5865</v>
      </c>
      <c r="D1826" t="s">
        <v>158</v>
      </c>
      <c r="E1826" s="2">
        <v>44317</v>
      </c>
      <c r="F1826">
        <v>10</v>
      </c>
      <c r="G1826" s="2">
        <f t="shared" si="28"/>
        <v>47971</v>
      </c>
    </row>
    <row r="1827" spans="1:7" hidden="1" x14ac:dyDescent="0.55000000000000004">
      <c r="A1827" t="s">
        <v>4194</v>
      </c>
      <c r="B1827" t="s">
        <v>4195</v>
      </c>
      <c r="C1827" s="4" t="s">
        <v>5866</v>
      </c>
      <c r="D1827" t="s">
        <v>158</v>
      </c>
      <c r="E1827" s="2">
        <v>44317</v>
      </c>
      <c r="F1827">
        <v>10</v>
      </c>
      <c r="G1827" s="2">
        <f t="shared" si="28"/>
        <v>47971</v>
      </c>
    </row>
    <row r="1828" spans="1:7" hidden="1" x14ac:dyDescent="0.55000000000000004">
      <c r="A1828" t="s">
        <v>4196</v>
      </c>
      <c r="B1828" t="s">
        <v>4197</v>
      </c>
      <c r="C1828" s="4" t="s">
        <v>5867</v>
      </c>
      <c r="D1828" t="s">
        <v>158</v>
      </c>
      <c r="E1828" s="2">
        <v>44317</v>
      </c>
      <c r="F1828">
        <v>10</v>
      </c>
      <c r="G1828" s="2">
        <f t="shared" si="28"/>
        <v>47971</v>
      </c>
    </row>
    <row r="1829" spans="1:7" hidden="1" x14ac:dyDescent="0.55000000000000004">
      <c r="A1829" t="s">
        <v>4198</v>
      </c>
      <c r="B1829" t="s">
        <v>4199</v>
      </c>
      <c r="C1829" s="4" t="s">
        <v>5868</v>
      </c>
      <c r="D1829" t="s">
        <v>158</v>
      </c>
      <c r="E1829" s="2">
        <v>44317</v>
      </c>
      <c r="F1829">
        <v>10</v>
      </c>
      <c r="G1829" s="2">
        <f t="shared" si="28"/>
        <v>47971</v>
      </c>
    </row>
    <row r="1830" spans="1:7" hidden="1" x14ac:dyDescent="0.55000000000000004">
      <c r="A1830" t="s">
        <v>4200</v>
      </c>
      <c r="B1830" t="s">
        <v>4201</v>
      </c>
      <c r="C1830" s="4" t="s">
        <v>5869</v>
      </c>
      <c r="D1830" t="s">
        <v>158</v>
      </c>
      <c r="E1830" s="2">
        <v>44317</v>
      </c>
      <c r="F1830">
        <v>10</v>
      </c>
      <c r="G1830" s="2">
        <f t="shared" si="28"/>
        <v>47971</v>
      </c>
    </row>
    <row r="1831" spans="1:7" hidden="1" x14ac:dyDescent="0.55000000000000004">
      <c r="A1831" t="s">
        <v>4203</v>
      </c>
      <c r="B1831" t="s">
        <v>4204</v>
      </c>
      <c r="C1831" s="4" t="s">
        <v>5870</v>
      </c>
      <c r="D1831" t="s">
        <v>158</v>
      </c>
      <c r="E1831" s="2">
        <v>44317</v>
      </c>
      <c r="F1831">
        <v>10</v>
      </c>
      <c r="G1831" s="2">
        <f t="shared" si="28"/>
        <v>47971</v>
      </c>
    </row>
    <row r="1832" spans="1:7" hidden="1" x14ac:dyDescent="0.55000000000000004">
      <c r="A1832" t="s">
        <v>4205</v>
      </c>
      <c r="B1832" t="s">
        <v>4206</v>
      </c>
      <c r="C1832" s="4" t="s">
        <v>5870</v>
      </c>
      <c r="D1832" t="s">
        <v>158</v>
      </c>
      <c r="E1832" s="2">
        <v>44317</v>
      </c>
      <c r="F1832">
        <v>10</v>
      </c>
      <c r="G1832" s="2">
        <f t="shared" si="28"/>
        <v>47971</v>
      </c>
    </row>
    <row r="1833" spans="1:7" hidden="1" x14ac:dyDescent="0.55000000000000004">
      <c r="A1833" t="s">
        <v>4208</v>
      </c>
      <c r="B1833" t="s">
        <v>4209</v>
      </c>
      <c r="C1833" s="4" t="s">
        <v>5871</v>
      </c>
      <c r="D1833" t="s">
        <v>46</v>
      </c>
      <c r="E1833" s="2">
        <v>43525</v>
      </c>
      <c r="F1833">
        <v>10</v>
      </c>
      <c r="G1833" s="2">
        <f t="shared" si="28"/>
        <v>47179</v>
      </c>
    </row>
    <row r="1834" spans="1:7" hidden="1" x14ac:dyDescent="0.55000000000000004">
      <c r="A1834" t="s">
        <v>4210</v>
      </c>
      <c r="B1834" t="s">
        <v>4211</v>
      </c>
      <c r="C1834" s="4" t="s">
        <v>5871</v>
      </c>
      <c r="D1834" t="s">
        <v>46</v>
      </c>
      <c r="E1834" s="2">
        <v>43525</v>
      </c>
      <c r="F1834">
        <v>10</v>
      </c>
      <c r="G1834" s="2">
        <f t="shared" si="28"/>
        <v>47179</v>
      </c>
    </row>
    <row r="1835" spans="1:7" hidden="1" x14ac:dyDescent="0.55000000000000004">
      <c r="A1835" t="s">
        <v>4212</v>
      </c>
      <c r="B1835" t="s">
        <v>4213</v>
      </c>
      <c r="C1835" s="4" t="s">
        <v>5872</v>
      </c>
      <c r="D1835" t="s">
        <v>138</v>
      </c>
      <c r="E1835" s="2">
        <v>44013</v>
      </c>
      <c r="F1835">
        <v>10</v>
      </c>
      <c r="G1835" s="2">
        <f t="shared" si="28"/>
        <v>47667</v>
      </c>
    </row>
    <row r="1836" spans="1:7" x14ac:dyDescent="0.55000000000000004">
      <c r="A1836" t="s">
        <v>4214</v>
      </c>
      <c r="B1836" t="s">
        <v>4215</v>
      </c>
      <c r="C1836" s="4" t="s">
        <v>5873</v>
      </c>
      <c r="D1836" t="s">
        <v>5849</v>
      </c>
      <c r="E1836" s="2">
        <v>44075</v>
      </c>
      <c r="F1836">
        <v>10</v>
      </c>
      <c r="G1836" s="2">
        <f t="shared" si="28"/>
        <v>47729</v>
      </c>
    </row>
    <row r="1837" spans="1:7" x14ac:dyDescent="0.55000000000000004">
      <c r="A1837" t="s">
        <v>4216</v>
      </c>
      <c r="B1837" t="s">
        <v>4217</v>
      </c>
      <c r="C1837" s="4" t="s">
        <v>5874</v>
      </c>
      <c r="D1837" t="s">
        <v>5849</v>
      </c>
      <c r="E1837" s="2">
        <v>44075</v>
      </c>
      <c r="F1837">
        <v>10</v>
      </c>
      <c r="G1837" s="2">
        <f t="shared" si="28"/>
        <v>47729</v>
      </c>
    </row>
    <row r="1838" spans="1:7" x14ac:dyDescent="0.55000000000000004">
      <c r="A1838" t="s">
        <v>4218</v>
      </c>
      <c r="B1838" t="s">
        <v>4219</v>
      </c>
      <c r="C1838" s="4" t="s">
        <v>5875</v>
      </c>
      <c r="D1838" t="s">
        <v>5849</v>
      </c>
      <c r="E1838" s="2">
        <v>44075</v>
      </c>
      <c r="F1838">
        <v>10</v>
      </c>
      <c r="G1838" s="2">
        <f t="shared" si="28"/>
        <v>47729</v>
      </c>
    </row>
    <row r="1839" spans="1:7" x14ac:dyDescent="0.55000000000000004">
      <c r="A1839" t="s">
        <v>4220</v>
      </c>
      <c r="B1839" t="s">
        <v>4221</v>
      </c>
      <c r="C1839" s="4" t="s">
        <v>5876</v>
      </c>
      <c r="D1839" t="s">
        <v>5849</v>
      </c>
      <c r="E1839" s="2">
        <v>44075</v>
      </c>
      <c r="F1839">
        <v>10</v>
      </c>
      <c r="G1839" s="2">
        <f t="shared" si="28"/>
        <v>47729</v>
      </c>
    </row>
    <row r="1840" spans="1:7" x14ac:dyDescent="0.55000000000000004">
      <c r="A1840" t="s">
        <v>4222</v>
      </c>
      <c r="B1840" t="s">
        <v>4223</v>
      </c>
      <c r="C1840" s="4" t="s">
        <v>5877</v>
      </c>
      <c r="D1840" t="s">
        <v>5849</v>
      </c>
      <c r="E1840" s="2">
        <v>44075</v>
      </c>
      <c r="F1840">
        <v>10</v>
      </c>
      <c r="G1840" s="2">
        <f t="shared" si="28"/>
        <v>47729</v>
      </c>
    </row>
    <row r="1841" spans="1:7" x14ac:dyDescent="0.55000000000000004">
      <c r="A1841" t="s">
        <v>4224</v>
      </c>
      <c r="B1841" t="s">
        <v>4225</v>
      </c>
      <c r="C1841" s="4" t="s">
        <v>5878</v>
      </c>
      <c r="D1841" t="s">
        <v>5849</v>
      </c>
      <c r="E1841" s="2">
        <v>44075</v>
      </c>
      <c r="F1841">
        <v>10</v>
      </c>
      <c r="G1841" s="2">
        <f t="shared" si="28"/>
        <v>47729</v>
      </c>
    </row>
    <row r="1842" spans="1:7" x14ac:dyDescent="0.55000000000000004">
      <c r="A1842" t="s">
        <v>4226</v>
      </c>
      <c r="B1842" t="s">
        <v>4227</v>
      </c>
      <c r="C1842" s="4" t="s">
        <v>5879</v>
      </c>
      <c r="D1842" t="s">
        <v>5849</v>
      </c>
      <c r="E1842" s="2">
        <v>44075</v>
      </c>
      <c r="F1842">
        <v>10</v>
      </c>
      <c r="G1842" s="2">
        <f t="shared" si="28"/>
        <v>47729</v>
      </c>
    </row>
    <row r="1843" spans="1:7" x14ac:dyDescent="0.55000000000000004">
      <c r="A1843" t="s">
        <v>4228</v>
      </c>
      <c r="B1843" t="s">
        <v>4229</v>
      </c>
      <c r="C1843" s="4" t="s">
        <v>5880</v>
      </c>
      <c r="D1843" t="s">
        <v>5849</v>
      </c>
      <c r="E1843" s="2">
        <v>44075</v>
      </c>
      <c r="F1843">
        <v>10</v>
      </c>
      <c r="G1843" s="2">
        <f t="shared" si="28"/>
        <v>47729</v>
      </c>
    </row>
    <row r="1844" spans="1:7" x14ac:dyDescent="0.55000000000000004">
      <c r="A1844" t="s">
        <v>4230</v>
      </c>
      <c r="B1844" t="s">
        <v>4231</v>
      </c>
      <c r="C1844" s="4" t="s">
        <v>5881</v>
      </c>
      <c r="D1844" t="s">
        <v>5849</v>
      </c>
      <c r="E1844" s="2">
        <v>44075</v>
      </c>
      <c r="F1844">
        <v>10</v>
      </c>
      <c r="G1844" s="2">
        <f t="shared" si="28"/>
        <v>47729</v>
      </c>
    </row>
    <row r="1845" spans="1:7" x14ac:dyDescent="0.55000000000000004">
      <c r="A1845" t="s">
        <v>4232</v>
      </c>
      <c r="B1845" t="s">
        <v>4233</v>
      </c>
      <c r="C1845" s="4" t="s">
        <v>5882</v>
      </c>
      <c r="D1845" t="s">
        <v>5849</v>
      </c>
      <c r="E1845" s="2">
        <v>44075</v>
      </c>
      <c r="F1845">
        <v>10</v>
      </c>
      <c r="G1845" s="2">
        <f t="shared" si="28"/>
        <v>47729</v>
      </c>
    </row>
    <row r="1846" spans="1:7" x14ac:dyDescent="0.55000000000000004">
      <c r="A1846" t="s">
        <v>4234</v>
      </c>
      <c r="B1846" t="s">
        <v>4235</v>
      </c>
      <c r="C1846" s="4" t="s">
        <v>5883</v>
      </c>
      <c r="D1846" t="s">
        <v>5849</v>
      </c>
      <c r="E1846" s="2">
        <v>44075</v>
      </c>
      <c r="F1846">
        <v>10</v>
      </c>
      <c r="G1846" s="2">
        <f t="shared" si="28"/>
        <v>47729</v>
      </c>
    </row>
    <row r="1847" spans="1:7" x14ac:dyDescent="0.55000000000000004">
      <c r="A1847" t="s">
        <v>4237</v>
      </c>
      <c r="B1847" t="s">
        <v>4238</v>
      </c>
      <c r="C1847" s="4" t="s">
        <v>5884</v>
      </c>
      <c r="D1847" t="s">
        <v>5849</v>
      </c>
      <c r="E1847" s="2">
        <v>44075</v>
      </c>
      <c r="F1847">
        <v>10</v>
      </c>
      <c r="G1847" s="2">
        <f t="shared" si="28"/>
        <v>47729</v>
      </c>
    </row>
    <row r="1848" spans="1:7" x14ac:dyDescent="0.55000000000000004">
      <c r="A1848" t="s">
        <v>4239</v>
      </c>
      <c r="B1848" t="s">
        <v>4240</v>
      </c>
      <c r="C1848" s="4" t="s">
        <v>5885</v>
      </c>
      <c r="D1848" t="s">
        <v>5849</v>
      </c>
      <c r="E1848" s="2">
        <v>44075</v>
      </c>
      <c r="F1848">
        <v>10</v>
      </c>
      <c r="G1848" s="2">
        <f t="shared" si="28"/>
        <v>47729</v>
      </c>
    </row>
    <row r="1849" spans="1:7" x14ac:dyDescent="0.55000000000000004">
      <c r="A1849" t="s">
        <v>4241</v>
      </c>
      <c r="B1849" t="s">
        <v>4242</v>
      </c>
      <c r="C1849" s="4" t="s">
        <v>5886</v>
      </c>
      <c r="D1849" t="s">
        <v>5849</v>
      </c>
      <c r="E1849" s="2">
        <v>44075</v>
      </c>
      <c r="F1849">
        <v>10</v>
      </c>
      <c r="G1849" s="2">
        <f t="shared" si="28"/>
        <v>47729</v>
      </c>
    </row>
    <row r="1850" spans="1:7" x14ac:dyDescent="0.55000000000000004">
      <c r="A1850" t="s">
        <v>4243</v>
      </c>
      <c r="B1850" t="s">
        <v>4244</v>
      </c>
      <c r="C1850" s="4" t="s">
        <v>5887</v>
      </c>
      <c r="D1850" t="s">
        <v>5849</v>
      </c>
      <c r="E1850" s="2">
        <v>44075</v>
      </c>
      <c r="F1850">
        <v>10</v>
      </c>
      <c r="G1850" s="2">
        <f t="shared" si="28"/>
        <v>47729</v>
      </c>
    </row>
    <row r="1851" spans="1:7" x14ac:dyDescent="0.55000000000000004">
      <c r="A1851" t="s">
        <v>4245</v>
      </c>
      <c r="B1851" t="s">
        <v>4246</v>
      </c>
      <c r="C1851" s="4" t="s">
        <v>5888</v>
      </c>
      <c r="D1851" t="s">
        <v>5849</v>
      </c>
      <c r="E1851" s="2">
        <v>44075</v>
      </c>
      <c r="F1851">
        <v>10</v>
      </c>
      <c r="G1851" s="2">
        <f t="shared" si="28"/>
        <v>47729</v>
      </c>
    </row>
    <row r="1852" spans="1:7" x14ac:dyDescent="0.55000000000000004">
      <c r="A1852" t="s">
        <v>4247</v>
      </c>
      <c r="B1852" t="s">
        <v>4248</v>
      </c>
      <c r="C1852" s="4" t="s">
        <v>5889</v>
      </c>
      <c r="D1852" t="s">
        <v>5849</v>
      </c>
      <c r="E1852" s="2">
        <v>44075</v>
      </c>
      <c r="F1852">
        <v>10</v>
      </c>
      <c r="G1852" s="2">
        <f t="shared" si="28"/>
        <v>47729</v>
      </c>
    </row>
    <row r="1853" spans="1:7" x14ac:dyDescent="0.55000000000000004">
      <c r="A1853" t="s">
        <v>4250</v>
      </c>
      <c r="B1853" t="s">
        <v>4251</v>
      </c>
      <c r="C1853" s="4" t="s">
        <v>5890</v>
      </c>
      <c r="D1853" t="s">
        <v>5849</v>
      </c>
      <c r="E1853" s="2">
        <v>44075</v>
      </c>
      <c r="F1853">
        <v>10</v>
      </c>
      <c r="G1853" s="2">
        <f t="shared" si="28"/>
        <v>47729</v>
      </c>
    </row>
    <row r="1854" spans="1:7" x14ac:dyDescent="0.55000000000000004">
      <c r="A1854" t="s">
        <v>4252</v>
      </c>
      <c r="B1854" t="s">
        <v>4253</v>
      </c>
      <c r="C1854" s="4" t="s">
        <v>5891</v>
      </c>
      <c r="D1854" t="s">
        <v>5849</v>
      </c>
      <c r="E1854" s="2">
        <v>44075</v>
      </c>
      <c r="F1854">
        <v>10</v>
      </c>
      <c r="G1854" s="2">
        <f t="shared" si="28"/>
        <v>47729</v>
      </c>
    </row>
    <row r="1855" spans="1:7" x14ac:dyDescent="0.55000000000000004">
      <c r="A1855" t="s">
        <v>4255</v>
      </c>
      <c r="B1855" t="s">
        <v>4256</v>
      </c>
      <c r="C1855" s="4" t="s">
        <v>5892</v>
      </c>
      <c r="D1855" t="s">
        <v>5849</v>
      </c>
      <c r="E1855" s="2">
        <v>44075</v>
      </c>
      <c r="F1855">
        <v>10</v>
      </c>
      <c r="G1855" s="2">
        <f t="shared" si="28"/>
        <v>47729</v>
      </c>
    </row>
    <row r="1856" spans="1:7" x14ac:dyDescent="0.55000000000000004">
      <c r="A1856" t="s">
        <v>4257</v>
      </c>
      <c r="B1856" t="s">
        <v>4258</v>
      </c>
      <c r="C1856" s="4" t="s">
        <v>5893</v>
      </c>
      <c r="D1856" t="s">
        <v>5849</v>
      </c>
      <c r="E1856" s="2">
        <v>44075</v>
      </c>
      <c r="F1856">
        <v>10</v>
      </c>
      <c r="G1856" s="2">
        <f t="shared" si="28"/>
        <v>47729</v>
      </c>
    </row>
    <row r="1857" spans="1:7" x14ac:dyDescent="0.55000000000000004">
      <c r="A1857" t="s">
        <v>4259</v>
      </c>
      <c r="B1857" t="s">
        <v>4260</v>
      </c>
      <c r="C1857" s="4" t="s">
        <v>5894</v>
      </c>
      <c r="D1857" t="s">
        <v>5849</v>
      </c>
      <c r="E1857" s="2">
        <v>44075</v>
      </c>
      <c r="F1857">
        <v>10</v>
      </c>
      <c r="G1857" s="2">
        <f t="shared" si="28"/>
        <v>47729</v>
      </c>
    </row>
    <row r="1858" spans="1:7" x14ac:dyDescent="0.55000000000000004">
      <c r="A1858" t="s">
        <v>4261</v>
      </c>
      <c r="B1858" t="s">
        <v>4262</v>
      </c>
      <c r="C1858" s="4" t="s">
        <v>5895</v>
      </c>
      <c r="D1858" t="s">
        <v>5849</v>
      </c>
      <c r="E1858" s="2">
        <v>44075</v>
      </c>
      <c r="F1858">
        <v>10</v>
      </c>
      <c r="G1858" s="2">
        <f t="shared" si="28"/>
        <v>47729</v>
      </c>
    </row>
    <row r="1859" spans="1:7" x14ac:dyDescent="0.55000000000000004">
      <c r="A1859" t="s">
        <v>4263</v>
      </c>
      <c r="B1859" t="s">
        <v>4264</v>
      </c>
      <c r="C1859" s="4" t="s">
        <v>5896</v>
      </c>
      <c r="D1859" t="s">
        <v>5849</v>
      </c>
      <c r="E1859" s="2">
        <v>44075</v>
      </c>
      <c r="F1859">
        <v>10</v>
      </c>
      <c r="G1859" s="2">
        <f t="shared" ref="G1859:G1922" si="29">E1859+DATE(F1859,1,1)</f>
        <v>47729</v>
      </c>
    </row>
    <row r="1860" spans="1:7" x14ac:dyDescent="0.55000000000000004">
      <c r="A1860" t="s">
        <v>4265</v>
      </c>
      <c r="B1860" t="s">
        <v>4266</v>
      </c>
      <c r="C1860" s="4" t="s">
        <v>5897</v>
      </c>
      <c r="D1860" t="s">
        <v>5849</v>
      </c>
      <c r="E1860" s="2">
        <v>44075</v>
      </c>
      <c r="F1860">
        <v>10</v>
      </c>
      <c r="G1860" s="2">
        <f t="shared" si="29"/>
        <v>47729</v>
      </c>
    </row>
    <row r="1861" spans="1:7" x14ac:dyDescent="0.55000000000000004">
      <c r="A1861" t="s">
        <v>4267</v>
      </c>
      <c r="B1861" t="s">
        <v>4268</v>
      </c>
      <c r="C1861" s="4" t="s">
        <v>5898</v>
      </c>
      <c r="D1861" t="s">
        <v>5849</v>
      </c>
      <c r="E1861" s="2">
        <v>44075</v>
      </c>
      <c r="F1861">
        <v>10</v>
      </c>
      <c r="G1861" s="2">
        <f t="shared" si="29"/>
        <v>47729</v>
      </c>
    </row>
    <row r="1862" spans="1:7" x14ac:dyDescent="0.55000000000000004">
      <c r="A1862" t="s">
        <v>4269</v>
      </c>
      <c r="B1862" t="s">
        <v>4270</v>
      </c>
      <c r="C1862" s="4" t="s">
        <v>5899</v>
      </c>
      <c r="D1862" t="s">
        <v>5849</v>
      </c>
      <c r="E1862" s="2">
        <v>44075</v>
      </c>
      <c r="F1862">
        <v>10</v>
      </c>
      <c r="G1862" s="2">
        <f t="shared" si="29"/>
        <v>47729</v>
      </c>
    </row>
    <row r="1863" spans="1:7" x14ac:dyDescent="0.55000000000000004">
      <c r="A1863" t="s">
        <v>4271</v>
      </c>
      <c r="B1863" t="s">
        <v>4272</v>
      </c>
      <c r="C1863" s="4" t="s">
        <v>5900</v>
      </c>
      <c r="D1863" t="s">
        <v>5849</v>
      </c>
      <c r="E1863" s="2">
        <v>44075</v>
      </c>
      <c r="F1863">
        <v>10</v>
      </c>
      <c r="G1863" s="2">
        <f t="shared" si="29"/>
        <v>47729</v>
      </c>
    </row>
    <row r="1864" spans="1:7" x14ac:dyDescent="0.55000000000000004">
      <c r="A1864" t="s">
        <v>4273</v>
      </c>
      <c r="B1864" t="s">
        <v>4274</v>
      </c>
      <c r="C1864" s="4" t="s">
        <v>5901</v>
      </c>
      <c r="D1864" t="s">
        <v>5849</v>
      </c>
      <c r="E1864" s="2">
        <v>44075</v>
      </c>
      <c r="F1864">
        <v>10</v>
      </c>
      <c r="G1864" s="2">
        <f t="shared" si="29"/>
        <v>47729</v>
      </c>
    </row>
    <row r="1865" spans="1:7" x14ac:dyDescent="0.55000000000000004">
      <c r="A1865" t="s">
        <v>4275</v>
      </c>
      <c r="B1865" t="s">
        <v>4276</v>
      </c>
      <c r="C1865" s="4" t="s">
        <v>5902</v>
      </c>
      <c r="D1865" t="s">
        <v>5849</v>
      </c>
      <c r="E1865" s="2">
        <v>44075</v>
      </c>
      <c r="F1865">
        <v>10</v>
      </c>
      <c r="G1865" s="2">
        <f t="shared" si="29"/>
        <v>47729</v>
      </c>
    </row>
    <row r="1866" spans="1:7" x14ac:dyDescent="0.55000000000000004">
      <c r="A1866" t="s">
        <v>4277</v>
      </c>
      <c r="B1866" t="s">
        <v>4278</v>
      </c>
      <c r="C1866" s="4" t="s">
        <v>5903</v>
      </c>
      <c r="D1866" t="s">
        <v>5849</v>
      </c>
      <c r="E1866" s="2">
        <v>44075</v>
      </c>
      <c r="F1866">
        <v>10</v>
      </c>
      <c r="G1866" s="2">
        <f t="shared" si="29"/>
        <v>47729</v>
      </c>
    </row>
    <row r="1867" spans="1:7" x14ac:dyDescent="0.55000000000000004">
      <c r="A1867" t="s">
        <v>4279</v>
      </c>
      <c r="B1867" t="s">
        <v>4280</v>
      </c>
      <c r="C1867" s="4" t="s">
        <v>5904</v>
      </c>
      <c r="D1867" t="s">
        <v>5849</v>
      </c>
      <c r="E1867" s="2">
        <v>44075</v>
      </c>
      <c r="F1867">
        <v>10</v>
      </c>
      <c r="G1867" s="2">
        <f t="shared" si="29"/>
        <v>47729</v>
      </c>
    </row>
    <row r="1868" spans="1:7" x14ac:dyDescent="0.55000000000000004">
      <c r="A1868" t="s">
        <v>4281</v>
      </c>
      <c r="B1868" t="s">
        <v>4282</v>
      </c>
      <c r="C1868" s="4" t="s">
        <v>5905</v>
      </c>
      <c r="D1868" t="s">
        <v>5849</v>
      </c>
      <c r="E1868" s="2">
        <v>44075</v>
      </c>
      <c r="F1868">
        <v>10</v>
      </c>
      <c r="G1868" s="2">
        <f t="shared" si="29"/>
        <v>47729</v>
      </c>
    </row>
    <row r="1869" spans="1:7" x14ac:dyDescent="0.55000000000000004">
      <c r="A1869" t="s">
        <v>4283</v>
      </c>
      <c r="B1869" t="s">
        <v>4284</v>
      </c>
      <c r="C1869" s="4" t="s">
        <v>5906</v>
      </c>
      <c r="D1869" t="s">
        <v>5849</v>
      </c>
      <c r="E1869" s="2">
        <v>44075</v>
      </c>
      <c r="F1869">
        <v>10</v>
      </c>
      <c r="G1869" s="2">
        <f t="shared" si="29"/>
        <v>47729</v>
      </c>
    </row>
    <row r="1870" spans="1:7" x14ac:dyDescent="0.55000000000000004">
      <c r="A1870" t="s">
        <v>4285</v>
      </c>
      <c r="B1870" t="s">
        <v>4286</v>
      </c>
      <c r="C1870" s="4" t="s">
        <v>5907</v>
      </c>
      <c r="D1870" t="s">
        <v>5849</v>
      </c>
      <c r="E1870" s="2">
        <v>44075</v>
      </c>
      <c r="F1870">
        <v>10</v>
      </c>
      <c r="G1870" s="2">
        <f t="shared" si="29"/>
        <v>47729</v>
      </c>
    </row>
    <row r="1871" spans="1:7" x14ac:dyDescent="0.55000000000000004">
      <c r="A1871" t="s">
        <v>4288</v>
      </c>
      <c r="B1871" t="s">
        <v>4289</v>
      </c>
      <c r="C1871" s="4" t="s">
        <v>5908</v>
      </c>
      <c r="D1871" t="s">
        <v>5849</v>
      </c>
      <c r="E1871" s="2">
        <v>44075</v>
      </c>
      <c r="F1871">
        <v>10</v>
      </c>
      <c r="G1871" s="2">
        <f t="shared" si="29"/>
        <v>47729</v>
      </c>
    </row>
    <row r="1872" spans="1:7" x14ac:dyDescent="0.55000000000000004">
      <c r="A1872" t="s">
        <v>4290</v>
      </c>
      <c r="B1872" t="s">
        <v>4291</v>
      </c>
      <c r="C1872" s="4" t="s">
        <v>5909</v>
      </c>
      <c r="D1872" t="s">
        <v>5849</v>
      </c>
      <c r="E1872" s="2">
        <v>44075</v>
      </c>
      <c r="F1872">
        <v>10</v>
      </c>
      <c r="G1872" s="2">
        <f t="shared" si="29"/>
        <v>47729</v>
      </c>
    </row>
    <row r="1873" spans="1:7" x14ac:dyDescent="0.55000000000000004">
      <c r="A1873" t="s">
        <v>4292</v>
      </c>
      <c r="B1873" t="s">
        <v>4293</v>
      </c>
      <c r="C1873" s="4" t="s">
        <v>5910</v>
      </c>
      <c r="D1873" t="s">
        <v>5849</v>
      </c>
      <c r="E1873" s="2">
        <v>44075</v>
      </c>
      <c r="F1873">
        <v>10</v>
      </c>
      <c r="G1873" s="2">
        <f t="shared" si="29"/>
        <v>47729</v>
      </c>
    </row>
    <row r="1874" spans="1:7" x14ac:dyDescent="0.55000000000000004">
      <c r="A1874" t="s">
        <v>4294</v>
      </c>
      <c r="B1874" t="s">
        <v>4295</v>
      </c>
      <c r="C1874" s="4" t="s">
        <v>5911</v>
      </c>
      <c r="D1874" t="s">
        <v>5849</v>
      </c>
      <c r="E1874" s="2">
        <v>44075</v>
      </c>
      <c r="F1874">
        <v>10</v>
      </c>
      <c r="G1874" s="2">
        <f t="shared" si="29"/>
        <v>47729</v>
      </c>
    </row>
    <row r="1875" spans="1:7" x14ac:dyDescent="0.55000000000000004">
      <c r="A1875" t="s">
        <v>4296</v>
      </c>
      <c r="B1875" t="s">
        <v>4297</v>
      </c>
      <c r="C1875" s="4" t="s">
        <v>5912</v>
      </c>
      <c r="D1875" t="s">
        <v>5849</v>
      </c>
      <c r="E1875" s="2">
        <v>44075</v>
      </c>
      <c r="F1875">
        <v>10</v>
      </c>
      <c r="G1875" s="2">
        <f t="shared" si="29"/>
        <v>47729</v>
      </c>
    </row>
    <row r="1876" spans="1:7" x14ac:dyDescent="0.55000000000000004">
      <c r="A1876" t="s">
        <v>4298</v>
      </c>
      <c r="B1876" t="s">
        <v>4299</v>
      </c>
      <c r="C1876" s="4" t="s">
        <v>5913</v>
      </c>
      <c r="D1876" t="s">
        <v>5849</v>
      </c>
      <c r="E1876" s="2">
        <v>44075</v>
      </c>
      <c r="F1876">
        <v>10</v>
      </c>
      <c r="G1876" s="2">
        <f t="shared" si="29"/>
        <v>47729</v>
      </c>
    </row>
    <row r="1877" spans="1:7" x14ac:dyDescent="0.55000000000000004">
      <c r="A1877" t="s">
        <v>4300</v>
      </c>
      <c r="B1877" t="s">
        <v>4301</v>
      </c>
      <c r="C1877" s="4" t="s">
        <v>5914</v>
      </c>
      <c r="D1877" t="s">
        <v>5849</v>
      </c>
      <c r="E1877" s="2">
        <v>44075</v>
      </c>
      <c r="F1877">
        <v>10</v>
      </c>
      <c r="G1877" s="2">
        <f t="shared" si="29"/>
        <v>47729</v>
      </c>
    </row>
    <row r="1878" spans="1:7" x14ac:dyDescent="0.55000000000000004">
      <c r="A1878" t="s">
        <v>4302</v>
      </c>
      <c r="B1878" t="s">
        <v>4303</v>
      </c>
      <c r="C1878" s="4" t="s">
        <v>5915</v>
      </c>
      <c r="D1878" t="s">
        <v>5849</v>
      </c>
      <c r="E1878" s="2">
        <v>44075</v>
      </c>
      <c r="F1878">
        <v>10</v>
      </c>
      <c r="G1878" s="2">
        <f t="shared" si="29"/>
        <v>47729</v>
      </c>
    </row>
    <row r="1879" spans="1:7" x14ac:dyDescent="0.55000000000000004">
      <c r="A1879" t="s">
        <v>4304</v>
      </c>
      <c r="B1879" t="s">
        <v>4305</v>
      </c>
      <c r="C1879" s="4" t="s">
        <v>5916</v>
      </c>
      <c r="D1879" t="s">
        <v>5849</v>
      </c>
      <c r="E1879" s="2">
        <v>44075</v>
      </c>
      <c r="F1879">
        <v>10</v>
      </c>
      <c r="G1879" s="2">
        <f t="shared" si="29"/>
        <v>47729</v>
      </c>
    </row>
    <row r="1880" spans="1:7" x14ac:dyDescent="0.55000000000000004">
      <c r="A1880" t="s">
        <v>4306</v>
      </c>
      <c r="B1880" t="s">
        <v>4307</v>
      </c>
      <c r="C1880" s="4" t="s">
        <v>5917</v>
      </c>
      <c r="D1880" t="s">
        <v>5849</v>
      </c>
      <c r="E1880" s="2">
        <v>44075</v>
      </c>
      <c r="F1880">
        <v>10</v>
      </c>
      <c r="G1880" s="2">
        <f t="shared" si="29"/>
        <v>47729</v>
      </c>
    </row>
    <row r="1881" spans="1:7" x14ac:dyDescent="0.55000000000000004">
      <c r="A1881" t="s">
        <v>4309</v>
      </c>
      <c r="B1881" t="s">
        <v>4310</v>
      </c>
      <c r="C1881" s="4" t="s">
        <v>5918</v>
      </c>
      <c r="D1881" t="s">
        <v>46</v>
      </c>
      <c r="E1881" s="2">
        <v>43525</v>
      </c>
      <c r="F1881">
        <v>10</v>
      </c>
      <c r="G1881" s="2">
        <f t="shared" si="29"/>
        <v>47179</v>
      </c>
    </row>
    <row r="1882" spans="1:7" x14ac:dyDescent="0.55000000000000004">
      <c r="A1882" t="s">
        <v>4311</v>
      </c>
      <c r="B1882" t="s">
        <v>4312</v>
      </c>
      <c r="C1882" s="4" t="s">
        <v>5919</v>
      </c>
      <c r="D1882" t="s">
        <v>5849</v>
      </c>
      <c r="E1882" s="2">
        <v>44075</v>
      </c>
      <c r="F1882">
        <v>10</v>
      </c>
      <c r="G1882" s="2">
        <f t="shared" si="29"/>
        <v>47729</v>
      </c>
    </row>
    <row r="1883" spans="1:7" x14ac:dyDescent="0.55000000000000004">
      <c r="A1883" t="s">
        <v>4313</v>
      </c>
      <c r="B1883" t="s">
        <v>4314</v>
      </c>
      <c r="C1883" s="4" t="s">
        <v>5920</v>
      </c>
      <c r="D1883" t="s">
        <v>5849</v>
      </c>
      <c r="E1883" s="2">
        <v>44075</v>
      </c>
      <c r="F1883">
        <v>10</v>
      </c>
      <c r="G1883" s="2">
        <f t="shared" si="29"/>
        <v>47729</v>
      </c>
    </row>
    <row r="1884" spans="1:7" x14ac:dyDescent="0.55000000000000004">
      <c r="A1884" t="s">
        <v>4315</v>
      </c>
      <c r="B1884" t="s">
        <v>4316</v>
      </c>
      <c r="C1884" s="4" t="s">
        <v>5921</v>
      </c>
      <c r="D1884" t="s">
        <v>5849</v>
      </c>
      <c r="E1884" s="2">
        <v>44075</v>
      </c>
      <c r="F1884">
        <v>10</v>
      </c>
      <c r="G1884" s="2">
        <f t="shared" si="29"/>
        <v>47729</v>
      </c>
    </row>
    <row r="1885" spans="1:7" x14ac:dyDescent="0.55000000000000004">
      <c r="A1885" t="s">
        <v>4317</v>
      </c>
      <c r="B1885" t="s">
        <v>4318</v>
      </c>
      <c r="C1885" s="4" t="s">
        <v>5922</v>
      </c>
      <c r="D1885" t="s">
        <v>5849</v>
      </c>
      <c r="E1885" s="2">
        <v>44075</v>
      </c>
      <c r="F1885">
        <v>10</v>
      </c>
      <c r="G1885" s="2">
        <f t="shared" si="29"/>
        <v>47729</v>
      </c>
    </row>
    <row r="1886" spans="1:7" x14ac:dyDescent="0.55000000000000004">
      <c r="A1886" t="s">
        <v>4319</v>
      </c>
      <c r="B1886" t="s">
        <v>4320</v>
      </c>
      <c r="C1886" s="4" t="s">
        <v>5923</v>
      </c>
      <c r="D1886" t="s">
        <v>5849</v>
      </c>
      <c r="E1886" s="2">
        <v>44075</v>
      </c>
      <c r="F1886">
        <v>10</v>
      </c>
      <c r="G1886" s="2">
        <f t="shared" si="29"/>
        <v>47729</v>
      </c>
    </row>
    <row r="1887" spans="1:7" x14ac:dyDescent="0.55000000000000004">
      <c r="A1887" t="s">
        <v>4321</v>
      </c>
      <c r="B1887" t="s">
        <v>4322</v>
      </c>
      <c r="C1887" s="4" t="s">
        <v>5924</v>
      </c>
      <c r="D1887" t="s">
        <v>5849</v>
      </c>
      <c r="E1887" s="2">
        <v>44075</v>
      </c>
      <c r="F1887">
        <v>10</v>
      </c>
      <c r="G1887" s="2">
        <f t="shared" si="29"/>
        <v>47729</v>
      </c>
    </row>
    <row r="1888" spans="1:7" x14ac:dyDescent="0.55000000000000004">
      <c r="A1888" t="s">
        <v>4323</v>
      </c>
      <c r="B1888" t="s">
        <v>4324</v>
      </c>
      <c r="C1888" s="4" t="s">
        <v>5925</v>
      </c>
      <c r="D1888" t="s">
        <v>5849</v>
      </c>
      <c r="E1888" s="2">
        <v>44075</v>
      </c>
      <c r="F1888">
        <v>10</v>
      </c>
      <c r="G1888" s="2">
        <f t="shared" si="29"/>
        <v>47729</v>
      </c>
    </row>
    <row r="1889" spans="1:7" x14ac:dyDescent="0.55000000000000004">
      <c r="A1889" t="s">
        <v>4326</v>
      </c>
      <c r="B1889" t="s">
        <v>4327</v>
      </c>
      <c r="C1889" s="4" t="s">
        <v>5926</v>
      </c>
      <c r="D1889" t="s">
        <v>5849</v>
      </c>
      <c r="E1889" s="2">
        <v>44075</v>
      </c>
      <c r="F1889">
        <v>10</v>
      </c>
      <c r="G1889" s="2">
        <f t="shared" si="29"/>
        <v>47729</v>
      </c>
    </row>
    <row r="1890" spans="1:7" x14ac:dyDescent="0.55000000000000004">
      <c r="A1890" t="s">
        <v>4328</v>
      </c>
      <c r="B1890" t="s">
        <v>4329</v>
      </c>
      <c r="C1890" s="4" t="s">
        <v>5927</v>
      </c>
      <c r="D1890" t="s">
        <v>5849</v>
      </c>
      <c r="E1890" s="2">
        <v>44075</v>
      </c>
      <c r="F1890">
        <v>10</v>
      </c>
      <c r="G1890" s="2">
        <f t="shared" si="29"/>
        <v>47729</v>
      </c>
    </row>
    <row r="1891" spans="1:7" x14ac:dyDescent="0.55000000000000004">
      <c r="A1891" t="s">
        <v>4331</v>
      </c>
      <c r="B1891" t="s">
        <v>4332</v>
      </c>
      <c r="C1891" s="4" t="s">
        <v>5928</v>
      </c>
      <c r="D1891" t="s">
        <v>5849</v>
      </c>
      <c r="E1891" s="2">
        <v>44075</v>
      </c>
      <c r="F1891">
        <v>10</v>
      </c>
      <c r="G1891" s="2">
        <f t="shared" si="29"/>
        <v>47729</v>
      </c>
    </row>
    <row r="1892" spans="1:7" x14ac:dyDescent="0.55000000000000004">
      <c r="A1892" t="s">
        <v>4333</v>
      </c>
      <c r="B1892" t="s">
        <v>4334</v>
      </c>
      <c r="C1892" s="4" t="s">
        <v>5929</v>
      </c>
      <c r="D1892" t="s">
        <v>5849</v>
      </c>
      <c r="E1892" s="2">
        <v>44075</v>
      </c>
      <c r="F1892">
        <v>10</v>
      </c>
      <c r="G1892" s="2">
        <f t="shared" si="29"/>
        <v>47729</v>
      </c>
    </row>
    <row r="1893" spans="1:7" x14ac:dyDescent="0.55000000000000004">
      <c r="A1893" t="s">
        <v>4336</v>
      </c>
      <c r="B1893" t="s">
        <v>4337</v>
      </c>
      <c r="C1893" s="4" t="s">
        <v>5930</v>
      </c>
      <c r="D1893" t="s">
        <v>46</v>
      </c>
      <c r="E1893" s="2">
        <v>43525</v>
      </c>
      <c r="F1893">
        <v>10</v>
      </c>
      <c r="G1893" s="2">
        <f t="shared" si="29"/>
        <v>47179</v>
      </c>
    </row>
    <row r="1894" spans="1:7" x14ac:dyDescent="0.55000000000000004">
      <c r="A1894" t="s">
        <v>4338</v>
      </c>
      <c r="B1894" t="s">
        <v>4339</v>
      </c>
      <c r="C1894" s="4" t="s">
        <v>5931</v>
      </c>
      <c r="D1894" t="s">
        <v>5849</v>
      </c>
      <c r="E1894" s="2">
        <v>44075</v>
      </c>
      <c r="F1894">
        <v>10</v>
      </c>
      <c r="G1894" s="2">
        <f t="shared" si="29"/>
        <v>47729</v>
      </c>
    </row>
    <row r="1895" spans="1:7" x14ac:dyDescent="0.55000000000000004">
      <c r="A1895" t="s">
        <v>4340</v>
      </c>
      <c r="B1895" t="s">
        <v>4341</v>
      </c>
      <c r="C1895" s="4" t="s">
        <v>5932</v>
      </c>
      <c r="D1895" t="s">
        <v>5849</v>
      </c>
      <c r="E1895" s="2">
        <v>44075</v>
      </c>
      <c r="F1895">
        <v>10</v>
      </c>
      <c r="G1895" s="2">
        <f t="shared" si="29"/>
        <v>47729</v>
      </c>
    </row>
    <row r="1896" spans="1:7" x14ac:dyDescent="0.55000000000000004">
      <c r="A1896" t="s">
        <v>4342</v>
      </c>
      <c r="B1896" t="s">
        <v>4343</v>
      </c>
      <c r="C1896" s="4" t="s">
        <v>5933</v>
      </c>
      <c r="D1896" t="s">
        <v>5849</v>
      </c>
      <c r="E1896" s="2">
        <v>44075</v>
      </c>
      <c r="F1896">
        <v>10</v>
      </c>
      <c r="G1896" s="2">
        <f t="shared" si="29"/>
        <v>47729</v>
      </c>
    </row>
    <row r="1897" spans="1:7" x14ac:dyDescent="0.55000000000000004">
      <c r="A1897" t="s">
        <v>4344</v>
      </c>
      <c r="B1897" t="s">
        <v>4345</v>
      </c>
      <c r="C1897" s="4" t="s">
        <v>5934</v>
      </c>
      <c r="D1897" t="s">
        <v>46</v>
      </c>
      <c r="E1897" s="2">
        <v>43525</v>
      </c>
      <c r="F1897">
        <v>10</v>
      </c>
      <c r="G1897" s="2">
        <f t="shared" si="29"/>
        <v>47179</v>
      </c>
    </row>
    <row r="1898" spans="1:7" x14ac:dyDescent="0.55000000000000004">
      <c r="A1898" t="s">
        <v>4346</v>
      </c>
      <c r="B1898" t="s">
        <v>4347</v>
      </c>
      <c r="C1898" s="4" t="s">
        <v>5935</v>
      </c>
      <c r="D1898" t="s">
        <v>5849</v>
      </c>
      <c r="E1898" s="2">
        <v>44075</v>
      </c>
      <c r="F1898">
        <v>10</v>
      </c>
      <c r="G1898" s="2">
        <f t="shared" si="29"/>
        <v>47729</v>
      </c>
    </row>
    <row r="1899" spans="1:7" x14ac:dyDescent="0.55000000000000004">
      <c r="A1899" t="s">
        <v>4348</v>
      </c>
      <c r="B1899" t="s">
        <v>4349</v>
      </c>
      <c r="C1899" s="4" t="s">
        <v>5936</v>
      </c>
      <c r="D1899" t="s">
        <v>5849</v>
      </c>
      <c r="E1899" s="2">
        <v>44075</v>
      </c>
      <c r="F1899">
        <v>10</v>
      </c>
      <c r="G1899" s="2">
        <f t="shared" si="29"/>
        <v>47729</v>
      </c>
    </row>
    <row r="1900" spans="1:7" x14ac:dyDescent="0.55000000000000004">
      <c r="A1900" t="s">
        <v>4350</v>
      </c>
      <c r="B1900" t="s">
        <v>4351</v>
      </c>
      <c r="C1900" s="4" t="s">
        <v>5937</v>
      </c>
      <c r="D1900" t="s">
        <v>5849</v>
      </c>
      <c r="E1900" s="2">
        <v>44075</v>
      </c>
      <c r="F1900">
        <v>10</v>
      </c>
      <c r="G1900" s="2">
        <f t="shared" si="29"/>
        <v>47729</v>
      </c>
    </row>
    <row r="1901" spans="1:7" x14ac:dyDescent="0.55000000000000004">
      <c r="A1901" t="s">
        <v>4352</v>
      </c>
      <c r="B1901" t="s">
        <v>4353</v>
      </c>
      <c r="C1901" s="4" t="s">
        <v>5938</v>
      </c>
      <c r="D1901" t="s">
        <v>5849</v>
      </c>
      <c r="E1901" s="2">
        <v>44075</v>
      </c>
      <c r="F1901">
        <v>10</v>
      </c>
      <c r="G1901" s="2">
        <f t="shared" si="29"/>
        <v>47729</v>
      </c>
    </row>
    <row r="1902" spans="1:7" x14ac:dyDescent="0.55000000000000004">
      <c r="A1902" t="s">
        <v>4354</v>
      </c>
      <c r="B1902" t="s">
        <v>4355</v>
      </c>
      <c r="C1902" s="4" t="s">
        <v>5939</v>
      </c>
      <c r="D1902" t="s">
        <v>5849</v>
      </c>
      <c r="E1902" s="2">
        <v>44075</v>
      </c>
      <c r="F1902">
        <v>10</v>
      </c>
      <c r="G1902" s="2">
        <f t="shared" si="29"/>
        <v>47729</v>
      </c>
    </row>
    <row r="1903" spans="1:7" x14ac:dyDescent="0.55000000000000004">
      <c r="A1903" t="s">
        <v>4356</v>
      </c>
      <c r="B1903" t="s">
        <v>4357</v>
      </c>
      <c r="C1903" s="4" t="s">
        <v>5940</v>
      </c>
      <c r="D1903" t="s">
        <v>46</v>
      </c>
      <c r="E1903" s="2">
        <v>43525</v>
      </c>
      <c r="F1903">
        <v>10</v>
      </c>
      <c r="G1903" s="2">
        <f t="shared" si="29"/>
        <v>47179</v>
      </c>
    </row>
    <row r="1904" spans="1:7" x14ac:dyDescent="0.55000000000000004">
      <c r="A1904" t="s">
        <v>4358</v>
      </c>
      <c r="B1904" t="s">
        <v>4359</v>
      </c>
      <c r="C1904" s="4" t="s">
        <v>5941</v>
      </c>
      <c r="D1904" t="s">
        <v>5849</v>
      </c>
      <c r="E1904" s="2">
        <v>44075</v>
      </c>
      <c r="F1904">
        <v>10</v>
      </c>
      <c r="G1904" s="2">
        <f t="shared" si="29"/>
        <v>47729</v>
      </c>
    </row>
    <row r="1905" spans="1:7" x14ac:dyDescent="0.55000000000000004">
      <c r="A1905" t="s">
        <v>4360</v>
      </c>
      <c r="B1905" t="s">
        <v>4361</v>
      </c>
      <c r="C1905" s="4" t="s">
        <v>5942</v>
      </c>
      <c r="D1905" t="s">
        <v>5849</v>
      </c>
      <c r="E1905" s="2">
        <v>44075</v>
      </c>
      <c r="F1905">
        <v>10</v>
      </c>
      <c r="G1905" s="2">
        <f t="shared" si="29"/>
        <v>47729</v>
      </c>
    </row>
    <row r="1906" spans="1:7" x14ac:dyDescent="0.55000000000000004">
      <c r="A1906" t="s">
        <v>4362</v>
      </c>
      <c r="B1906" t="s">
        <v>4363</v>
      </c>
      <c r="C1906" s="4" t="s">
        <v>5943</v>
      </c>
      <c r="D1906" t="s">
        <v>5849</v>
      </c>
      <c r="E1906" s="2">
        <v>44075</v>
      </c>
      <c r="F1906">
        <v>10</v>
      </c>
      <c r="G1906" s="2">
        <f t="shared" si="29"/>
        <v>47729</v>
      </c>
    </row>
    <row r="1907" spans="1:7" x14ac:dyDescent="0.55000000000000004">
      <c r="A1907" t="s">
        <v>4364</v>
      </c>
      <c r="B1907" t="s">
        <v>4365</v>
      </c>
      <c r="C1907" s="4" t="s">
        <v>5944</v>
      </c>
      <c r="D1907" t="s">
        <v>5849</v>
      </c>
      <c r="E1907" s="2">
        <v>44075</v>
      </c>
      <c r="F1907">
        <v>10</v>
      </c>
      <c r="G1907" s="2">
        <f t="shared" si="29"/>
        <v>47729</v>
      </c>
    </row>
    <row r="1908" spans="1:7" x14ac:dyDescent="0.55000000000000004">
      <c r="A1908" t="s">
        <v>4366</v>
      </c>
      <c r="B1908" t="s">
        <v>4367</v>
      </c>
      <c r="C1908" s="4" t="s">
        <v>5945</v>
      </c>
      <c r="D1908" t="s">
        <v>5849</v>
      </c>
      <c r="E1908" s="2">
        <v>44075</v>
      </c>
      <c r="F1908">
        <v>10</v>
      </c>
      <c r="G1908" s="2">
        <f t="shared" si="29"/>
        <v>47729</v>
      </c>
    </row>
    <row r="1909" spans="1:7" x14ac:dyDescent="0.55000000000000004">
      <c r="A1909" t="s">
        <v>4368</v>
      </c>
      <c r="B1909" t="s">
        <v>4369</v>
      </c>
      <c r="C1909" s="4" t="s">
        <v>5946</v>
      </c>
      <c r="D1909" t="s">
        <v>5849</v>
      </c>
      <c r="E1909" s="2">
        <v>44075</v>
      </c>
      <c r="F1909">
        <v>10</v>
      </c>
      <c r="G1909" s="2">
        <f t="shared" si="29"/>
        <v>47729</v>
      </c>
    </row>
    <row r="1910" spans="1:7" x14ac:dyDescent="0.55000000000000004">
      <c r="A1910" t="s">
        <v>4370</v>
      </c>
      <c r="B1910" t="s">
        <v>4371</v>
      </c>
      <c r="C1910" s="4" t="s">
        <v>5947</v>
      </c>
      <c r="D1910" t="s">
        <v>5849</v>
      </c>
      <c r="E1910" s="2">
        <v>44075</v>
      </c>
      <c r="F1910">
        <v>10</v>
      </c>
      <c r="G1910" s="2">
        <f t="shared" si="29"/>
        <v>47729</v>
      </c>
    </row>
    <row r="1911" spans="1:7" x14ac:dyDescent="0.55000000000000004">
      <c r="A1911" t="s">
        <v>4372</v>
      </c>
      <c r="B1911" t="s">
        <v>4373</v>
      </c>
      <c r="C1911" s="4" t="s">
        <v>5948</v>
      </c>
      <c r="D1911" t="s">
        <v>5849</v>
      </c>
      <c r="E1911" s="2">
        <v>44075</v>
      </c>
      <c r="F1911">
        <v>10</v>
      </c>
      <c r="G1911" s="2">
        <f t="shared" si="29"/>
        <v>47729</v>
      </c>
    </row>
    <row r="1912" spans="1:7" x14ac:dyDescent="0.55000000000000004">
      <c r="A1912" t="s">
        <v>4374</v>
      </c>
      <c r="B1912" t="s">
        <v>4375</v>
      </c>
      <c r="C1912" s="4" t="s">
        <v>5949</v>
      </c>
      <c r="D1912" t="s">
        <v>5849</v>
      </c>
      <c r="E1912" s="2">
        <v>44075</v>
      </c>
      <c r="F1912">
        <v>10</v>
      </c>
      <c r="G1912" s="2">
        <f t="shared" si="29"/>
        <v>47729</v>
      </c>
    </row>
    <row r="1913" spans="1:7" x14ac:dyDescent="0.55000000000000004">
      <c r="A1913" t="s">
        <v>4376</v>
      </c>
      <c r="B1913" t="s">
        <v>4377</v>
      </c>
      <c r="C1913" s="4" t="s">
        <v>5950</v>
      </c>
      <c r="D1913" t="s">
        <v>46</v>
      </c>
      <c r="E1913" s="2">
        <v>43525</v>
      </c>
      <c r="F1913">
        <v>10</v>
      </c>
      <c r="G1913" s="2">
        <f t="shared" si="29"/>
        <v>47179</v>
      </c>
    </row>
    <row r="1914" spans="1:7" x14ac:dyDescent="0.55000000000000004">
      <c r="A1914" t="s">
        <v>4378</v>
      </c>
      <c r="B1914" t="s">
        <v>4379</v>
      </c>
      <c r="C1914" s="4" t="s">
        <v>5951</v>
      </c>
      <c r="D1914" t="s">
        <v>5849</v>
      </c>
      <c r="E1914" s="2">
        <v>44075</v>
      </c>
      <c r="F1914">
        <v>10</v>
      </c>
      <c r="G1914" s="2">
        <f t="shared" si="29"/>
        <v>47729</v>
      </c>
    </row>
    <row r="1915" spans="1:7" x14ac:dyDescent="0.55000000000000004">
      <c r="A1915" t="s">
        <v>4380</v>
      </c>
      <c r="B1915" t="s">
        <v>4381</v>
      </c>
      <c r="C1915" s="4" t="s">
        <v>5952</v>
      </c>
      <c r="D1915" t="s">
        <v>5849</v>
      </c>
      <c r="E1915" s="2">
        <v>44075</v>
      </c>
      <c r="F1915">
        <v>10</v>
      </c>
      <c r="G1915" s="2">
        <f t="shared" si="29"/>
        <v>47729</v>
      </c>
    </row>
    <row r="1916" spans="1:7" x14ac:dyDescent="0.55000000000000004">
      <c r="A1916" t="s">
        <v>4382</v>
      </c>
      <c r="B1916" t="s">
        <v>4383</v>
      </c>
      <c r="C1916" s="4" t="s">
        <v>5953</v>
      </c>
      <c r="D1916" t="s">
        <v>5849</v>
      </c>
      <c r="E1916" s="2">
        <v>44075</v>
      </c>
      <c r="F1916">
        <v>10</v>
      </c>
      <c r="G1916" s="2">
        <f t="shared" si="29"/>
        <v>47729</v>
      </c>
    </row>
    <row r="1917" spans="1:7" x14ac:dyDescent="0.55000000000000004">
      <c r="A1917" t="s">
        <v>4385</v>
      </c>
      <c r="B1917" t="s">
        <v>4386</v>
      </c>
      <c r="C1917" s="4" t="s">
        <v>5954</v>
      </c>
      <c r="D1917" t="s">
        <v>5849</v>
      </c>
      <c r="E1917" s="2">
        <v>44075</v>
      </c>
      <c r="F1917">
        <v>10</v>
      </c>
      <c r="G1917" s="2">
        <f t="shared" si="29"/>
        <v>47729</v>
      </c>
    </row>
    <row r="1918" spans="1:7" x14ac:dyDescent="0.55000000000000004">
      <c r="A1918" t="s">
        <v>4387</v>
      </c>
      <c r="B1918" t="s">
        <v>4388</v>
      </c>
      <c r="C1918" s="4" t="s">
        <v>5955</v>
      </c>
      <c r="D1918" t="s">
        <v>5849</v>
      </c>
      <c r="E1918" s="2">
        <v>44075</v>
      </c>
      <c r="F1918">
        <v>10</v>
      </c>
      <c r="G1918" s="2">
        <f t="shared" si="29"/>
        <v>47729</v>
      </c>
    </row>
    <row r="1919" spans="1:7" x14ac:dyDescent="0.55000000000000004">
      <c r="A1919" t="s">
        <v>4390</v>
      </c>
      <c r="B1919" t="s">
        <v>4391</v>
      </c>
      <c r="C1919" s="4" t="s">
        <v>5956</v>
      </c>
      <c r="D1919" t="s">
        <v>5849</v>
      </c>
      <c r="E1919" s="2">
        <v>44075</v>
      </c>
      <c r="F1919">
        <v>10</v>
      </c>
      <c r="G1919" s="2">
        <f t="shared" si="29"/>
        <v>47729</v>
      </c>
    </row>
    <row r="1920" spans="1:7" x14ac:dyDescent="0.55000000000000004">
      <c r="A1920" t="s">
        <v>4392</v>
      </c>
      <c r="B1920" t="s">
        <v>4393</v>
      </c>
      <c r="C1920" s="4" t="s">
        <v>5957</v>
      </c>
      <c r="D1920" t="s">
        <v>5849</v>
      </c>
      <c r="E1920" s="2">
        <v>44075</v>
      </c>
      <c r="F1920">
        <v>10</v>
      </c>
      <c r="G1920" s="2">
        <f t="shared" si="29"/>
        <v>47729</v>
      </c>
    </row>
    <row r="1921" spans="1:7" x14ac:dyDescent="0.55000000000000004">
      <c r="A1921" t="s">
        <v>4394</v>
      </c>
      <c r="B1921" t="s">
        <v>4395</v>
      </c>
      <c r="C1921" s="4" t="s">
        <v>5958</v>
      </c>
      <c r="D1921" t="s">
        <v>5849</v>
      </c>
      <c r="E1921" s="2">
        <v>44075</v>
      </c>
      <c r="F1921">
        <v>10</v>
      </c>
      <c r="G1921" s="2">
        <f t="shared" si="29"/>
        <v>47729</v>
      </c>
    </row>
    <row r="1922" spans="1:7" x14ac:dyDescent="0.55000000000000004">
      <c r="A1922" t="s">
        <v>4396</v>
      </c>
      <c r="B1922" t="s">
        <v>4397</v>
      </c>
      <c r="C1922" s="4" t="s">
        <v>5959</v>
      </c>
      <c r="D1922" t="s">
        <v>5849</v>
      </c>
      <c r="E1922" s="2">
        <v>44075</v>
      </c>
      <c r="F1922">
        <v>10</v>
      </c>
      <c r="G1922" s="2">
        <f t="shared" si="29"/>
        <v>47729</v>
      </c>
    </row>
    <row r="1923" spans="1:7" x14ac:dyDescent="0.55000000000000004">
      <c r="A1923" t="s">
        <v>4398</v>
      </c>
      <c r="B1923" t="s">
        <v>4399</v>
      </c>
      <c r="C1923" s="4" t="s">
        <v>5960</v>
      </c>
      <c r="D1923" t="s">
        <v>5849</v>
      </c>
      <c r="E1923" s="2">
        <v>44075</v>
      </c>
      <c r="F1923">
        <v>10</v>
      </c>
      <c r="G1923" s="2">
        <f t="shared" ref="G1923:G1986" si="30">E1923+DATE(F1923,1,1)</f>
        <v>47729</v>
      </c>
    </row>
    <row r="1924" spans="1:7" x14ac:dyDescent="0.55000000000000004">
      <c r="A1924" t="s">
        <v>4400</v>
      </c>
      <c r="B1924" t="s">
        <v>4401</v>
      </c>
      <c r="C1924" s="4" t="s">
        <v>5961</v>
      </c>
      <c r="D1924" t="s">
        <v>5849</v>
      </c>
      <c r="E1924" s="2">
        <v>44075</v>
      </c>
      <c r="F1924">
        <v>10</v>
      </c>
      <c r="G1924" s="2">
        <f t="shared" si="30"/>
        <v>47729</v>
      </c>
    </row>
    <row r="1925" spans="1:7" x14ac:dyDescent="0.55000000000000004">
      <c r="A1925" t="s">
        <v>4402</v>
      </c>
      <c r="B1925" t="s">
        <v>4403</v>
      </c>
      <c r="C1925" s="4" t="s">
        <v>5962</v>
      </c>
      <c r="D1925" t="s">
        <v>5849</v>
      </c>
      <c r="E1925" s="2">
        <v>44075</v>
      </c>
      <c r="F1925">
        <v>10</v>
      </c>
      <c r="G1925" s="2">
        <f t="shared" si="30"/>
        <v>47729</v>
      </c>
    </row>
    <row r="1926" spans="1:7" x14ac:dyDescent="0.55000000000000004">
      <c r="A1926" t="s">
        <v>4404</v>
      </c>
      <c r="B1926" t="s">
        <v>4405</v>
      </c>
      <c r="C1926" s="4" t="s">
        <v>5963</v>
      </c>
      <c r="D1926" t="s">
        <v>5849</v>
      </c>
      <c r="E1926" s="2">
        <v>44075</v>
      </c>
      <c r="F1926">
        <v>10</v>
      </c>
      <c r="G1926" s="2">
        <f t="shared" si="30"/>
        <v>47729</v>
      </c>
    </row>
    <row r="1927" spans="1:7" x14ac:dyDescent="0.55000000000000004">
      <c r="A1927" t="s">
        <v>4406</v>
      </c>
      <c r="B1927" t="s">
        <v>4407</v>
      </c>
      <c r="C1927" s="4" t="s">
        <v>5964</v>
      </c>
      <c r="D1927" t="s">
        <v>5849</v>
      </c>
      <c r="E1927" s="2">
        <v>44075</v>
      </c>
      <c r="F1927">
        <v>10</v>
      </c>
      <c r="G1927" s="2">
        <f t="shared" si="30"/>
        <v>47729</v>
      </c>
    </row>
    <row r="1928" spans="1:7" x14ac:dyDescent="0.55000000000000004">
      <c r="A1928" t="s">
        <v>4408</v>
      </c>
      <c r="B1928" t="s">
        <v>4409</v>
      </c>
      <c r="C1928" s="4" t="s">
        <v>5965</v>
      </c>
      <c r="D1928" t="s">
        <v>46</v>
      </c>
      <c r="E1928" s="2">
        <v>43525</v>
      </c>
      <c r="F1928">
        <v>10</v>
      </c>
      <c r="G1928" s="2">
        <f t="shared" si="30"/>
        <v>47179</v>
      </c>
    </row>
    <row r="1929" spans="1:7" x14ac:dyDescent="0.55000000000000004">
      <c r="A1929" t="s">
        <v>4410</v>
      </c>
      <c r="B1929" t="s">
        <v>4411</v>
      </c>
      <c r="C1929" s="4" t="s">
        <v>5966</v>
      </c>
      <c r="D1929" t="s">
        <v>5849</v>
      </c>
      <c r="E1929" s="2">
        <v>44075</v>
      </c>
      <c r="F1929">
        <v>10</v>
      </c>
      <c r="G1929" s="2">
        <f t="shared" si="30"/>
        <v>47729</v>
      </c>
    </row>
    <row r="1930" spans="1:7" x14ac:dyDescent="0.55000000000000004">
      <c r="A1930" t="s">
        <v>4412</v>
      </c>
      <c r="B1930" t="s">
        <v>4413</v>
      </c>
      <c r="C1930" s="4" t="s">
        <v>5967</v>
      </c>
      <c r="D1930" t="s">
        <v>5849</v>
      </c>
      <c r="E1930" s="2">
        <v>44075</v>
      </c>
      <c r="F1930">
        <v>10</v>
      </c>
      <c r="G1930" s="2">
        <f t="shared" si="30"/>
        <v>47729</v>
      </c>
    </row>
    <row r="1931" spans="1:7" x14ac:dyDescent="0.55000000000000004">
      <c r="A1931" t="s">
        <v>4414</v>
      </c>
      <c r="B1931" t="s">
        <v>4415</v>
      </c>
      <c r="C1931" s="4" t="s">
        <v>5968</v>
      </c>
      <c r="D1931" t="s">
        <v>5849</v>
      </c>
      <c r="E1931" s="2">
        <v>44075</v>
      </c>
      <c r="F1931">
        <v>10</v>
      </c>
      <c r="G1931" s="2">
        <f t="shared" si="30"/>
        <v>47729</v>
      </c>
    </row>
    <row r="1932" spans="1:7" x14ac:dyDescent="0.55000000000000004">
      <c r="A1932" t="s">
        <v>4416</v>
      </c>
      <c r="B1932" t="s">
        <v>4417</v>
      </c>
      <c r="C1932" s="4" t="s">
        <v>5969</v>
      </c>
      <c r="D1932" t="s">
        <v>5849</v>
      </c>
      <c r="E1932" s="2">
        <v>44075</v>
      </c>
      <c r="F1932">
        <v>10</v>
      </c>
      <c r="G1932" s="2">
        <f t="shared" si="30"/>
        <v>47729</v>
      </c>
    </row>
    <row r="1933" spans="1:7" x14ac:dyDescent="0.55000000000000004">
      <c r="A1933" t="s">
        <v>4418</v>
      </c>
      <c r="B1933" t="s">
        <v>4419</v>
      </c>
      <c r="C1933" s="4" t="s">
        <v>5970</v>
      </c>
      <c r="D1933" t="s">
        <v>5849</v>
      </c>
      <c r="E1933" s="2">
        <v>44075</v>
      </c>
      <c r="F1933">
        <v>10</v>
      </c>
      <c r="G1933" s="2">
        <f t="shared" si="30"/>
        <v>47729</v>
      </c>
    </row>
    <row r="1934" spans="1:7" x14ac:dyDescent="0.55000000000000004">
      <c r="A1934" t="s">
        <v>4420</v>
      </c>
      <c r="B1934" t="s">
        <v>4421</v>
      </c>
      <c r="C1934" s="4" t="s">
        <v>5971</v>
      </c>
      <c r="D1934" t="s">
        <v>5849</v>
      </c>
      <c r="E1934" s="2">
        <v>44075</v>
      </c>
      <c r="F1934">
        <v>10</v>
      </c>
      <c r="G1934" s="2">
        <f t="shared" si="30"/>
        <v>47729</v>
      </c>
    </row>
    <row r="1935" spans="1:7" x14ac:dyDescent="0.55000000000000004">
      <c r="A1935" t="s">
        <v>4422</v>
      </c>
      <c r="B1935" t="s">
        <v>4423</v>
      </c>
      <c r="C1935" s="4" t="s">
        <v>5972</v>
      </c>
      <c r="D1935" t="s">
        <v>46</v>
      </c>
      <c r="E1935" s="2">
        <v>43525</v>
      </c>
      <c r="F1935">
        <v>10</v>
      </c>
      <c r="G1935" s="2">
        <f t="shared" si="30"/>
        <v>47179</v>
      </c>
    </row>
    <row r="1936" spans="1:7" x14ac:dyDescent="0.55000000000000004">
      <c r="A1936" t="s">
        <v>4424</v>
      </c>
      <c r="B1936" t="s">
        <v>4425</v>
      </c>
      <c r="C1936" s="4" t="s">
        <v>5973</v>
      </c>
      <c r="D1936" t="s">
        <v>46</v>
      </c>
      <c r="E1936" s="2">
        <v>43525</v>
      </c>
      <c r="F1936">
        <v>10</v>
      </c>
      <c r="G1936" s="2">
        <f t="shared" si="30"/>
        <v>47179</v>
      </c>
    </row>
    <row r="1937" spans="1:7" x14ac:dyDescent="0.55000000000000004">
      <c r="A1937" t="s">
        <v>4426</v>
      </c>
      <c r="B1937" t="s">
        <v>4427</v>
      </c>
      <c r="C1937" s="4" t="s">
        <v>5974</v>
      </c>
      <c r="D1937" t="s">
        <v>5849</v>
      </c>
      <c r="E1937" s="2">
        <v>44075</v>
      </c>
      <c r="F1937">
        <v>10</v>
      </c>
      <c r="G1937" s="2">
        <f t="shared" si="30"/>
        <v>47729</v>
      </c>
    </row>
    <row r="1938" spans="1:7" x14ac:dyDescent="0.55000000000000004">
      <c r="A1938" t="s">
        <v>4428</v>
      </c>
      <c r="B1938" t="s">
        <v>4429</v>
      </c>
      <c r="C1938" s="4" t="s">
        <v>5975</v>
      </c>
      <c r="D1938" t="s">
        <v>5849</v>
      </c>
      <c r="E1938" s="2">
        <v>44075</v>
      </c>
      <c r="F1938">
        <v>10</v>
      </c>
      <c r="G1938" s="2">
        <f t="shared" si="30"/>
        <v>47729</v>
      </c>
    </row>
    <row r="1939" spans="1:7" x14ac:dyDescent="0.55000000000000004">
      <c r="A1939" t="s">
        <v>4431</v>
      </c>
      <c r="B1939" t="s">
        <v>4432</v>
      </c>
      <c r="C1939" s="4" t="s">
        <v>5976</v>
      </c>
      <c r="D1939" t="s">
        <v>5849</v>
      </c>
      <c r="E1939" s="2">
        <v>44075</v>
      </c>
      <c r="F1939">
        <v>10</v>
      </c>
      <c r="G1939" s="2">
        <f t="shared" si="30"/>
        <v>47729</v>
      </c>
    </row>
    <row r="1940" spans="1:7" x14ac:dyDescent="0.55000000000000004">
      <c r="A1940" t="s">
        <v>4433</v>
      </c>
      <c r="B1940" t="s">
        <v>4434</v>
      </c>
      <c r="C1940" s="4" t="s">
        <v>5977</v>
      </c>
      <c r="D1940" t="s">
        <v>5849</v>
      </c>
      <c r="E1940" s="2">
        <v>44075</v>
      </c>
      <c r="F1940">
        <v>10</v>
      </c>
      <c r="G1940" s="2">
        <f t="shared" si="30"/>
        <v>47729</v>
      </c>
    </row>
    <row r="1941" spans="1:7" x14ac:dyDescent="0.55000000000000004">
      <c r="A1941" t="s">
        <v>4436</v>
      </c>
      <c r="B1941" t="s">
        <v>4437</v>
      </c>
      <c r="C1941" s="4" t="s">
        <v>5978</v>
      </c>
      <c r="D1941" t="s">
        <v>5849</v>
      </c>
      <c r="E1941" s="2">
        <v>44075</v>
      </c>
      <c r="F1941">
        <v>10</v>
      </c>
      <c r="G1941" s="2">
        <f t="shared" si="30"/>
        <v>47729</v>
      </c>
    </row>
    <row r="1942" spans="1:7" x14ac:dyDescent="0.55000000000000004">
      <c r="A1942" t="s">
        <v>4438</v>
      </c>
      <c r="B1942" t="s">
        <v>4439</v>
      </c>
      <c r="C1942" s="4" t="s">
        <v>5979</v>
      </c>
      <c r="D1942" t="s">
        <v>46</v>
      </c>
      <c r="E1942" s="2">
        <v>43525</v>
      </c>
      <c r="F1942">
        <v>10</v>
      </c>
      <c r="G1942" s="2">
        <f t="shared" si="30"/>
        <v>47179</v>
      </c>
    </row>
    <row r="1943" spans="1:7" x14ac:dyDescent="0.55000000000000004">
      <c r="A1943" t="s">
        <v>4441</v>
      </c>
      <c r="B1943" t="s">
        <v>4442</v>
      </c>
      <c r="C1943" s="4" t="s">
        <v>5980</v>
      </c>
      <c r="D1943" t="s">
        <v>5849</v>
      </c>
      <c r="E1943" s="2">
        <v>44075</v>
      </c>
      <c r="F1943">
        <v>10</v>
      </c>
      <c r="G1943" s="2">
        <f t="shared" si="30"/>
        <v>47729</v>
      </c>
    </row>
    <row r="1944" spans="1:7" x14ac:dyDescent="0.55000000000000004">
      <c r="A1944" t="s">
        <v>4443</v>
      </c>
      <c r="B1944" t="s">
        <v>4444</v>
      </c>
      <c r="C1944" s="4" t="s">
        <v>5981</v>
      </c>
      <c r="D1944" t="s">
        <v>46</v>
      </c>
      <c r="E1944" s="2">
        <v>43525</v>
      </c>
      <c r="F1944">
        <v>10</v>
      </c>
      <c r="G1944" s="2">
        <f t="shared" si="30"/>
        <v>47179</v>
      </c>
    </row>
    <row r="1945" spans="1:7" x14ac:dyDescent="0.55000000000000004">
      <c r="A1945" t="s">
        <v>4445</v>
      </c>
      <c r="B1945" t="s">
        <v>4446</v>
      </c>
      <c r="C1945" s="4" t="s">
        <v>5982</v>
      </c>
      <c r="D1945" t="s">
        <v>46</v>
      </c>
      <c r="E1945" s="2">
        <v>43525</v>
      </c>
      <c r="F1945">
        <v>10</v>
      </c>
      <c r="G1945" s="2">
        <f t="shared" si="30"/>
        <v>47179</v>
      </c>
    </row>
    <row r="1946" spans="1:7" x14ac:dyDescent="0.55000000000000004">
      <c r="A1946" t="s">
        <v>4447</v>
      </c>
      <c r="B1946" t="s">
        <v>4448</v>
      </c>
      <c r="C1946" s="4" t="s">
        <v>5983</v>
      </c>
      <c r="D1946" t="s">
        <v>5849</v>
      </c>
      <c r="E1946" s="2">
        <v>44075</v>
      </c>
      <c r="F1946">
        <v>10</v>
      </c>
      <c r="G1946" s="2">
        <f t="shared" si="30"/>
        <v>47729</v>
      </c>
    </row>
    <row r="1947" spans="1:7" x14ac:dyDescent="0.55000000000000004">
      <c r="A1947" t="s">
        <v>4449</v>
      </c>
      <c r="B1947" t="s">
        <v>4450</v>
      </c>
      <c r="C1947" s="4" t="s">
        <v>5984</v>
      </c>
      <c r="D1947" t="s">
        <v>5849</v>
      </c>
      <c r="E1947" s="2">
        <v>44075</v>
      </c>
      <c r="F1947">
        <v>10</v>
      </c>
      <c r="G1947" s="2">
        <f t="shared" si="30"/>
        <v>47729</v>
      </c>
    </row>
    <row r="1948" spans="1:7" x14ac:dyDescent="0.55000000000000004">
      <c r="A1948" t="s">
        <v>4451</v>
      </c>
      <c r="B1948" t="s">
        <v>4452</v>
      </c>
      <c r="C1948" s="4" t="s">
        <v>5985</v>
      </c>
      <c r="D1948" t="s">
        <v>5849</v>
      </c>
      <c r="E1948" s="2">
        <v>44075</v>
      </c>
      <c r="F1948">
        <v>10</v>
      </c>
      <c r="G1948" s="2">
        <f t="shared" si="30"/>
        <v>47729</v>
      </c>
    </row>
    <row r="1949" spans="1:7" x14ac:dyDescent="0.55000000000000004">
      <c r="A1949" t="s">
        <v>4453</v>
      </c>
      <c r="B1949" t="s">
        <v>4454</v>
      </c>
      <c r="C1949" s="4" t="s">
        <v>5986</v>
      </c>
      <c r="D1949" t="s">
        <v>46</v>
      </c>
      <c r="E1949" s="2">
        <v>43525</v>
      </c>
      <c r="F1949">
        <v>10</v>
      </c>
      <c r="G1949" s="2">
        <f t="shared" si="30"/>
        <v>47179</v>
      </c>
    </row>
    <row r="1950" spans="1:7" x14ac:dyDescent="0.55000000000000004">
      <c r="A1950" t="s">
        <v>4455</v>
      </c>
      <c r="B1950" t="s">
        <v>4456</v>
      </c>
      <c r="C1950" s="4" t="s">
        <v>5987</v>
      </c>
      <c r="D1950" t="s">
        <v>5849</v>
      </c>
      <c r="E1950" s="2">
        <v>44075</v>
      </c>
      <c r="F1950">
        <v>10</v>
      </c>
      <c r="G1950" s="2">
        <f t="shared" si="30"/>
        <v>47729</v>
      </c>
    </row>
    <row r="1951" spans="1:7" x14ac:dyDescent="0.55000000000000004">
      <c r="A1951" t="s">
        <v>4457</v>
      </c>
      <c r="B1951" t="s">
        <v>4458</v>
      </c>
      <c r="C1951" s="4" t="s">
        <v>5988</v>
      </c>
      <c r="D1951" t="s">
        <v>5849</v>
      </c>
      <c r="E1951" s="2">
        <v>44075</v>
      </c>
      <c r="F1951">
        <v>10</v>
      </c>
      <c r="G1951" s="2">
        <f t="shared" si="30"/>
        <v>47729</v>
      </c>
    </row>
    <row r="1952" spans="1:7" x14ac:dyDescent="0.55000000000000004">
      <c r="A1952" t="s">
        <v>4459</v>
      </c>
      <c r="B1952" t="s">
        <v>4460</v>
      </c>
      <c r="C1952" s="4" t="s">
        <v>5989</v>
      </c>
      <c r="D1952" t="s">
        <v>5849</v>
      </c>
      <c r="E1952" s="2">
        <v>44075</v>
      </c>
      <c r="F1952">
        <v>10</v>
      </c>
      <c r="G1952" s="2">
        <f t="shared" si="30"/>
        <v>47729</v>
      </c>
    </row>
    <row r="1953" spans="1:7" x14ac:dyDescent="0.55000000000000004">
      <c r="A1953" t="s">
        <v>4461</v>
      </c>
      <c r="B1953" t="s">
        <v>4462</v>
      </c>
      <c r="C1953" s="4" t="s">
        <v>5990</v>
      </c>
      <c r="D1953" t="s">
        <v>46</v>
      </c>
      <c r="E1953" s="2">
        <v>43525</v>
      </c>
      <c r="F1953">
        <v>10</v>
      </c>
      <c r="G1953" s="2">
        <f t="shared" si="30"/>
        <v>47179</v>
      </c>
    </row>
    <row r="1954" spans="1:7" x14ac:dyDescent="0.55000000000000004">
      <c r="A1954" t="s">
        <v>4463</v>
      </c>
      <c r="B1954" t="s">
        <v>4464</v>
      </c>
      <c r="C1954" s="4" t="s">
        <v>5991</v>
      </c>
      <c r="D1954" t="s">
        <v>5849</v>
      </c>
      <c r="E1954" s="2">
        <v>44075</v>
      </c>
      <c r="F1954">
        <v>10</v>
      </c>
      <c r="G1954" s="2">
        <f t="shared" si="30"/>
        <v>47729</v>
      </c>
    </row>
    <row r="1955" spans="1:7" x14ac:dyDescent="0.55000000000000004">
      <c r="A1955" t="s">
        <v>4465</v>
      </c>
      <c r="B1955" t="s">
        <v>4466</v>
      </c>
      <c r="C1955" s="4" t="s">
        <v>5992</v>
      </c>
      <c r="D1955" t="s">
        <v>5849</v>
      </c>
      <c r="E1955" s="2">
        <v>44075</v>
      </c>
      <c r="F1955">
        <v>10</v>
      </c>
      <c r="G1955" s="2">
        <f t="shared" si="30"/>
        <v>47729</v>
      </c>
    </row>
    <row r="1956" spans="1:7" x14ac:dyDescent="0.55000000000000004">
      <c r="A1956" t="s">
        <v>4467</v>
      </c>
      <c r="B1956" t="s">
        <v>4468</v>
      </c>
      <c r="C1956" s="4" t="s">
        <v>5993</v>
      </c>
      <c r="D1956" t="s">
        <v>5849</v>
      </c>
      <c r="E1956" s="2">
        <v>44075</v>
      </c>
      <c r="F1956">
        <v>10</v>
      </c>
      <c r="G1956" s="2">
        <f t="shared" si="30"/>
        <v>47729</v>
      </c>
    </row>
    <row r="1957" spans="1:7" x14ac:dyDescent="0.55000000000000004">
      <c r="A1957" t="s">
        <v>4470</v>
      </c>
      <c r="B1957" t="s">
        <v>4471</v>
      </c>
      <c r="C1957" s="4" t="s">
        <v>5994</v>
      </c>
      <c r="D1957" t="s">
        <v>5849</v>
      </c>
      <c r="E1957" s="2">
        <v>44075</v>
      </c>
      <c r="F1957">
        <v>10</v>
      </c>
      <c r="G1957" s="2">
        <f t="shared" si="30"/>
        <v>47729</v>
      </c>
    </row>
    <row r="1958" spans="1:7" x14ac:dyDescent="0.55000000000000004">
      <c r="A1958" t="s">
        <v>4472</v>
      </c>
      <c r="B1958" t="s">
        <v>4473</v>
      </c>
      <c r="C1958" s="4" t="s">
        <v>5995</v>
      </c>
      <c r="D1958" t="s">
        <v>5849</v>
      </c>
      <c r="E1958" s="2">
        <v>44075</v>
      </c>
      <c r="F1958">
        <v>10</v>
      </c>
      <c r="G1958" s="2">
        <f t="shared" si="30"/>
        <v>47729</v>
      </c>
    </row>
    <row r="1959" spans="1:7" x14ac:dyDescent="0.55000000000000004">
      <c r="A1959" t="s">
        <v>4474</v>
      </c>
      <c r="B1959" t="s">
        <v>4475</v>
      </c>
      <c r="C1959" s="4" t="s">
        <v>5996</v>
      </c>
      <c r="D1959" t="s">
        <v>5849</v>
      </c>
      <c r="E1959" s="2">
        <v>44075</v>
      </c>
      <c r="F1959">
        <v>10</v>
      </c>
      <c r="G1959" s="2">
        <f t="shared" si="30"/>
        <v>47729</v>
      </c>
    </row>
    <row r="1960" spans="1:7" x14ac:dyDescent="0.55000000000000004">
      <c r="A1960" t="s">
        <v>4476</v>
      </c>
      <c r="B1960" t="s">
        <v>4477</v>
      </c>
      <c r="C1960" s="4" t="s">
        <v>5997</v>
      </c>
      <c r="D1960" t="s">
        <v>5849</v>
      </c>
      <c r="E1960" s="2">
        <v>44075</v>
      </c>
      <c r="F1960">
        <v>10</v>
      </c>
      <c r="G1960" s="2">
        <f t="shared" si="30"/>
        <v>47729</v>
      </c>
    </row>
    <row r="1961" spans="1:7" x14ac:dyDescent="0.55000000000000004">
      <c r="A1961" t="s">
        <v>4478</v>
      </c>
      <c r="B1961" t="s">
        <v>4479</v>
      </c>
      <c r="C1961" s="4" t="s">
        <v>5998</v>
      </c>
      <c r="D1961" t="s">
        <v>46</v>
      </c>
      <c r="E1961" s="2">
        <v>43525</v>
      </c>
      <c r="F1961">
        <v>10</v>
      </c>
      <c r="G1961" s="2">
        <f t="shared" si="30"/>
        <v>47179</v>
      </c>
    </row>
    <row r="1962" spans="1:7" x14ac:dyDescent="0.55000000000000004">
      <c r="A1962" t="s">
        <v>4480</v>
      </c>
      <c r="B1962" t="s">
        <v>4481</v>
      </c>
      <c r="C1962" s="4" t="s">
        <v>5999</v>
      </c>
      <c r="D1962" t="s">
        <v>5849</v>
      </c>
      <c r="E1962" s="2">
        <v>44075</v>
      </c>
      <c r="F1962">
        <v>10</v>
      </c>
      <c r="G1962" s="2">
        <f t="shared" si="30"/>
        <v>47729</v>
      </c>
    </row>
    <row r="1963" spans="1:7" x14ac:dyDescent="0.55000000000000004">
      <c r="A1963" t="s">
        <v>4482</v>
      </c>
      <c r="B1963" t="s">
        <v>4483</v>
      </c>
      <c r="C1963" s="4" t="s">
        <v>6000</v>
      </c>
      <c r="D1963" t="s">
        <v>5849</v>
      </c>
      <c r="E1963" s="2">
        <v>44075</v>
      </c>
      <c r="F1963">
        <v>10</v>
      </c>
      <c r="G1963" s="2">
        <f t="shared" si="30"/>
        <v>47729</v>
      </c>
    </row>
    <row r="1964" spans="1:7" x14ac:dyDescent="0.55000000000000004">
      <c r="A1964" t="s">
        <v>4484</v>
      </c>
      <c r="B1964" t="s">
        <v>4485</v>
      </c>
      <c r="C1964" s="4" t="s">
        <v>6001</v>
      </c>
      <c r="D1964" t="s">
        <v>5849</v>
      </c>
      <c r="E1964" s="2">
        <v>44075</v>
      </c>
      <c r="F1964">
        <v>10</v>
      </c>
      <c r="G1964" s="2">
        <f t="shared" si="30"/>
        <v>47729</v>
      </c>
    </row>
    <row r="1965" spans="1:7" x14ac:dyDescent="0.55000000000000004">
      <c r="A1965" t="s">
        <v>4486</v>
      </c>
      <c r="B1965" t="s">
        <v>4487</v>
      </c>
      <c r="C1965" s="4" t="s">
        <v>6002</v>
      </c>
      <c r="D1965" t="s">
        <v>46</v>
      </c>
      <c r="E1965" s="2">
        <v>43525</v>
      </c>
      <c r="F1965">
        <v>10</v>
      </c>
      <c r="G1965" s="2">
        <f t="shared" si="30"/>
        <v>47179</v>
      </c>
    </row>
    <row r="1966" spans="1:7" x14ac:dyDescent="0.55000000000000004">
      <c r="A1966" t="s">
        <v>4488</v>
      </c>
      <c r="B1966" t="s">
        <v>4489</v>
      </c>
      <c r="C1966" s="4" t="s">
        <v>6003</v>
      </c>
      <c r="D1966" t="s">
        <v>5849</v>
      </c>
      <c r="E1966" s="2">
        <v>44075</v>
      </c>
      <c r="F1966">
        <v>10</v>
      </c>
      <c r="G1966" s="2">
        <f t="shared" si="30"/>
        <v>47729</v>
      </c>
    </row>
    <row r="1967" spans="1:7" x14ac:dyDescent="0.55000000000000004">
      <c r="A1967" t="s">
        <v>4490</v>
      </c>
      <c r="B1967" t="s">
        <v>4491</v>
      </c>
      <c r="C1967" s="4" t="s">
        <v>6004</v>
      </c>
      <c r="D1967" t="s">
        <v>5849</v>
      </c>
      <c r="E1967" s="2">
        <v>44075</v>
      </c>
      <c r="F1967">
        <v>10</v>
      </c>
      <c r="G1967" s="2">
        <f t="shared" si="30"/>
        <v>47729</v>
      </c>
    </row>
    <row r="1968" spans="1:7" x14ac:dyDescent="0.55000000000000004">
      <c r="A1968" t="s">
        <v>4492</v>
      </c>
      <c r="B1968" t="s">
        <v>4493</v>
      </c>
      <c r="C1968" s="4" t="s">
        <v>6005</v>
      </c>
      <c r="D1968" t="s">
        <v>5849</v>
      </c>
      <c r="E1968" s="2">
        <v>44075</v>
      </c>
      <c r="F1968">
        <v>10</v>
      </c>
      <c r="G1968" s="2">
        <f t="shared" si="30"/>
        <v>47729</v>
      </c>
    </row>
    <row r="1969" spans="1:7" x14ac:dyDescent="0.55000000000000004">
      <c r="A1969" t="s">
        <v>4495</v>
      </c>
      <c r="B1969" t="s">
        <v>4496</v>
      </c>
      <c r="C1969" s="4" t="s">
        <v>6006</v>
      </c>
      <c r="D1969" t="s">
        <v>46</v>
      </c>
      <c r="E1969" s="2">
        <v>43525</v>
      </c>
      <c r="F1969">
        <v>10</v>
      </c>
      <c r="G1969" s="2">
        <f t="shared" si="30"/>
        <v>47179</v>
      </c>
    </row>
    <row r="1970" spans="1:7" x14ac:dyDescent="0.55000000000000004">
      <c r="A1970" t="s">
        <v>4497</v>
      </c>
      <c r="B1970" t="s">
        <v>4498</v>
      </c>
      <c r="C1970" s="4" t="s">
        <v>6007</v>
      </c>
      <c r="D1970" t="s">
        <v>5849</v>
      </c>
      <c r="E1970" s="2">
        <v>44075</v>
      </c>
      <c r="F1970">
        <v>10</v>
      </c>
      <c r="G1970" s="2">
        <f t="shared" si="30"/>
        <v>47729</v>
      </c>
    </row>
    <row r="1971" spans="1:7" x14ac:dyDescent="0.55000000000000004">
      <c r="A1971" t="s">
        <v>4499</v>
      </c>
      <c r="B1971" t="s">
        <v>4500</v>
      </c>
      <c r="C1971" s="4" t="s">
        <v>6008</v>
      </c>
      <c r="D1971" t="s">
        <v>5849</v>
      </c>
      <c r="E1971" s="2">
        <v>44075</v>
      </c>
      <c r="F1971">
        <v>10</v>
      </c>
      <c r="G1971" s="2">
        <f t="shared" si="30"/>
        <v>47729</v>
      </c>
    </row>
    <row r="1972" spans="1:7" x14ac:dyDescent="0.55000000000000004">
      <c r="A1972" t="s">
        <v>4501</v>
      </c>
      <c r="B1972" t="s">
        <v>4502</v>
      </c>
      <c r="C1972" s="4" t="s">
        <v>6009</v>
      </c>
      <c r="D1972" t="s">
        <v>5849</v>
      </c>
      <c r="E1972" s="2">
        <v>44075</v>
      </c>
      <c r="F1972">
        <v>10</v>
      </c>
      <c r="G1972" s="2">
        <f t="shared" si="30"/>
        <v>47729</v>
      </c>
    </row>
    <row r="1973" spans="1:7" x14ac:dyDescent="0.55000000000000004">
      <c r="A1973" t="s">
        <v>4503</v>
      </c>
      <c r="B1973" t="s">
        <v>4504</v>
      </c>
      <c r="C1973" s="4" t="s">
        <v>6010</v>
      </c>
      <c r="D1973" t="s">
        <v>5849</v>
      </c>
      <c r="E1973" s="2">
        <v>44075</v>
      </c>
      <c r="F1973">
        <v>10</v>
      </c>
      <c r="G1973" s="2">
        <f t="shared" si="30"/>
        <v>47729</v>
      </c>
    </row>
    <row r="1974" spans="1:7" x14ac:dyDescent="0.55000000000000004">
      <c r="A1974" t="s">
        <v>4505</v>
      </c>
      <c r="B1974" t="s">
        <v>4506</v>
      </c>
      <c r="C1974" s="4" t="s">
        <v>6011</v>
      </c>
      <c r="D1974" t="s">
        <v>5849</v>
      </c>
      <c r="E1974" s="2">
        <v>44075</v>
      </c>
      <c r="F1974">
        <v>10</v>
      </c>
      <c r="G1974" s="2">
        <f t="shared" si="30"/>
        <v>47729</v>
      </c>
    </row>
    <row r="1975" spans="1:7" x14ac:dyDescent="0.55000000000000004">
      <c r="A1975" t="s">
        <v>4507</v>
      </c>
      <c r="B1975" t="s">
        <v>4508</v>
      </c>
      <c r="C1975" s="4" t="s">
        <v>6012</v>
      </c>
      <c r="D1975" t="s">
        <v>5849</v>
      </c>
      <c r="E1975" s="2">
        <v>44075</v>
      </c>
      <c r="F1975">
        <v>10</v>
      </c>
      <c r="G1975" s="2">
        <f t="shared" si="30"/>
        <v>47729</v>
      </c>
    </row>
    <row r="1976" spans="1:7" x14ac:dyDescent="0.55000000000000004">
      <c r="A1976" t="s">
        <v>4509</v>
      </c>
      <c r="B1976" t="s">
        <v>4510</v>
      </c>
      <c r="C1976" s="4" t="s">
        <v>6013</v>
      </c>
      <c r="D1976" t="s">
        <v>5849</v>
      </c>
      <c r="E1976" s="2">
        <v>44075</v>
      </c>
      <c r="F1976">
        <v>10</v>
      </c>
      <c r="G1976" s="2">
        <f t="shared" si="30"/>
        <v>47729</v>
      </c>
    </row>
    <row r="1977" spans="1:7" x14ac:dyDescent="0.55000000000000004">
      <c r="A1977" t="s">
        <v>4511</v>
      </c>
      <c r="B1977" t="s">
        <v>4512</v>
      </c>
      <c r="C1977" s="4" t="s">
        <v>6014</v>
      </c>
      <c r="D1977" t="s">
        <v>5849</v>
      </c>
      <c r="E1977" s="2">
        <v>44075</v>
      </c>
      <c r="F1977">
        <v>10</v>
      </c>
      <c r="G1977" s="2">
        <f t="shared" si="30"/>
        <v>47729</v>
      </c>
    </row>
    <row r="1978" spans="1:7" x14ac:dyDescent="0.55000000000000004">
      <c r="A1978" t="s">
        <v>4513</v>
      </c>
      <c r="B1978" t="s">
        <v>4514</v>
      </c>
      <c r="C1978" s="4" t="s">
        <v>6015</v>
      </c>
      <c r="D1978" t="s">
        <v>5849</v>
      </c>
      <c r="E1978" s="2">
        <v>44075</v>
      </c>
      <c r="F1978">
        <v>10</v>
      </c>
      <c r="G1978" s="2">
        <f t="shared" si="30"/>
        <v>47729</v>
      </c>
    </row>
    <row r="1979" spans="1:7" x14ac:dyDescent="0.55000000000000004">
      <c r="A1979" t="s">
        <v>4516</v>
      </c>
      <c r="B1979" t="s">
        <v>4517</v>
      </c>
      <c r="C1979" s="4" t="s">
        <v>6016</v>
      </c>
      <c r="D1979" t="s">
        <v>5849</v>
      </c>
      <c r="E1979" s="2">
        <v>44075</v>
      </c>
      <c r="F1979">
        <v>10</v>
      </c>
      <c r="G1979" s="2">
        <f t="shared" si="30"/>
        <v>47729</v>
      </c>
    </row>
    <row r="1980" spans="1:7" x14ac:dyDescent="0.55000000000000004">
      <c r="A1980" t="s">
        <v>4518</v>
      </c>
      <c r="B1980" t="s">
        <v>4519</v>
      </c>
      <c r="C1980" s="4" t="s">
        <v>6017</v>
      </c>
      <c r="D1980" t="s">
        <v>5849</v>
      </c>
      <c r="E1980" s="2">
        <v>44075</v>
      </c>
      <c r="F1980">
        <v>10</v>
      </c>
      <c r="G1980" s="2">
        <f t="shared" si="30"/>
        <v>47729</v>
      </c>
    </row>
    <row r="1981" spans="1:7" x14ac:dyDescent="0.55000000000000004">
      <c r="A1981" t="s">
        <v>4521</v>
      </c>
      <c r="B1981" t="s">
        <v>4522</v>
      </c>
      <c r="C1981" s="4" t="s">
        <v>6018</v>
      </c>
      <c r="D1981" t="s">
        <v>5849</v>
      </c>
      <c r="E1981" s="2">
        <v>44075</v>
      </c>
      <c r="F1981">
        <v>10</v>
      </c>
      <c r="G1981" s="2">
        <f t="shared" si="30"/>
        <v>47729</v>
      </c>
    </row>
    <row r="1982" spans="1:7" x14ac:dyDescent="0.55000000000000004">
      <c r="A1982" t="s">
        <v>4523</v>
      </c>
      <c r="B1982" t="s">
        <v>4524</v>
      </c>
      <c r="C1982" s="4" t="s">
        <v>6019</v>
      </c>
      <c r="D1982" t="s">
        <v>46</v>
      </c>
      <c r="E1982" s="2">
        <v>43525</v>
      </c>
      <c r="F1982">
        <v>10</v>
      </c>
      <c r="G1982" s="2">
        <f t="shared" si="30"/>
        <v>47179</v>
      </c>
    </row>
    <row r="1983" spans="1:7" x14ac:dyDescent="0.55000000000000004">
      <c r="A1983" t="s">
        <v>4526</v>
      </c>
      <c r="B1983" t="s">
        <v>4527</v>
      </c>
      <c r="C1983" s="4" t="s">
        <v>6020</v>
      </c>
      <c r="D1983" t="s">
        <v>5849</v>
      </c>
      <c r="E1983" s="2">
        <v>44075</v>
      </c>
      <c r="F1983">
        <v>10</v>
      </c>
      <c r="G1983" s="2">
        <f t="shared" si="30"/>
        <v>47729</v>
      </c>
    </row>
    <row r="1984" spans="1:7" x14ac:dyDescent="0.55000000000000004">
      <c r="A1984" t="s">
        <v>4528</v>
      </c>
      <c r="B1984" t="s">
        <v>4529</v>
      </c>
      <c r="C1984" s="4" t="s">
        <v>6021</v>
      </c>
      <c r="D1984" t="s">
        <v>5849</v>
      </c>
      <c r="E1984" s="2">
        <v>44075</v>
      </c>
      <c r="F1984">
        <v>10</v>
      </c>
      <c r="G1984" s="2">
        <f t="shared" si="30"/>
        <v>47729</v>
      </c>
    </row>
    <row r="1985" spans="1:7" x14ac:dyDescent="0.55000000000000004">
      <c r="A1985" t="s">
        <v>4530</v>
      </c>
      <c r="B1985" t="s">
        <v>4531</v>
      </c>
      <c r="C1985" s="4" t="s">
        <v>6022</v>
      </c>
      <c r="D1985" t="s">
        <v>5849</v>
      </c>
      <c r="E1985" s="2">
        <v>44075</v>
      </c>
      <c r="F1985">
        <v>10</v>
      </c>
      <c r="G1985" s="2">
        <f t="shared" si="30"/>
        <v>47729</v>
      </c>
    </row>
    <row r="1986" spans="1:7" x14ac:dyDescent="0.55000000000000004">
      <c r="A1986" t="s">
        <v>4532</v>
      </c>
      <c r="B1986" t="s">
        <v>4533</v>
      </c>
      <c r="C1986" s="4" t="s">
        <v>6023</v>
      </c>
      <c r="D1986" t="s">
        <v>5849</v>
      </c>
      <c r="E1986" s="2">
        <v>44075</v>
      </c>
      <c r="F1986">
        <v>10</v>
      </c>
      <c r="G1986" s="2">
        <f t="shared" si="30"/>
        <v>47729</v>
      </c>
    </row>
    <row r="1987" spans="1:7" x14ac:dyDescent="0.55000000000000004">
      <c r="A1987" t="s">
        <v>4534</v>
      </c>
      <c r="B1987" t="s">
        <v>4535</v>
      </c>
      <c r="C1987" s="4" t="s">
        <v>6024</v>
      </c>
      <c r="D1987" t="s">
        <v>5849</v>
      </c>
      <c r="E1987" s="2">
        <v>44075</v>
      </c>
      <c r="F1987">
        <v>10</v>
      </c>
      <c r="G1987" s="2">
        <f t="shared" ref="G1987:G2050" si="31">E1987+DATE(F1987,1,1)</f>
        <v>47729</v>
      </c>
    </row>
    <row r="1988" spans="1:7" x14ac:dyDescent="0.55000000000000004">
      <c r="A1988" t="s">
        <v>4536</v>
      </c>
      <c r="B1988" t="s">
        <v>4537</v>
      </c>
      <c r="C1988" s="4" t="s">
        <v>6025</v>
      </c>
      <c r="D1988" t="s">
        <v>5849</v>
      </c>
      <c r="E1988" s="2">
        <v>44075</v>
      </c>
      <c r="F1988">
        <v>10</v>
      </c>
      <c r="G1988" s="2">
        <f t="shared" si="31"/>
        <v>47729</v>
      </c>
    </row>
    <row r="1989" spans="1:7" x14ac:dyDescent="0.55000000000000004">
      <c r="A1989" t="s">
        <v>4538</v>
      </c>
      <c r="B1989" t="s">
        <v>4539</v>
      </c>
      <c r="C1989" s="4" t="s">
        <v>6026</v>
      </c>
      <c r="D1989" t="s">
        <v>5849</v>
      </c>
      <c r="E1989" s="2">
        <v>44075</v>
      </c>
      <c r="F1989">
        <v>10</v>
      </c>
      <c r="G1989" s="2">
        <f t="shared" si="31"/>
        <v>47729</v>
      </c>
    </row>
    <row r="1990" spans="1:7" x14ac:dyDescent="0.55000000000000004">
      <c r="A1990" t="s">
        <v>4540</v>
      </c>
      <c r="B1990" t="s">
        <v>4541</v>
      </c>
      <c r="C1990" s="4" t="s">
        <v>6027</v>
      </c>
      <c r="D1990" t="s">
        <v>5849</v>
      </c>
      <c r="E1990" s="2">
        <v>44075</v>
      </c>
      <c r="F1990">
        <v>10</v>
      </c>
      <c r="G1990" s="2">
        <f t="shared" si="31"/>
        <v>47729</v>
      </c>
    </row>
    <row r="1991" spans="1:7" x14ac:dyDescent="0.55000000000000004">
      <c r="A1991" t="s">
        <v>4543</v>
      </c>
      <c r="B1991" t="s">
        <v>4544</v>
      </c>
      <c r="C1991" s="4" t="s">
        <v>6028</v>
      </c>
      <c r="D1991" t="s">
        <v>5849</v>
      </c>
      <c r="E1991" s="2">
        <v>44075</v>
      </c>
      <c r="F1991">
        <v>10</v>
      </c>
      <c r="G1991" s="2">
        <f t="shared" si="31"/>
        <v>47729</v>
      </c>
    </row>
    <row r="1992" spans="1:7" x14ac:dyDescent="0.55000000000000004">
      <c r="A1992" t="s">
        <v>4545</v>
      </c>
      <c r="B1992" t="s">
        <v>4546</v>
      </c>
      <c r="C1992" s="4" t="s">
        <v>6029</v>
      </c>
      <c r="D1992" t="s">
        <v>5849</v>
      </c>
      <c r="E1992" s="2">
        <v>44075</v>
      </c>
      <c r="F1992">
        <v>10</v>
      </c>
      <c r="G1992" s="2">
        <f t="shared" si="31"/>
        <v>47729</v>
      </c>
    </row>
    <row r="1993" spans="1:7" x14ac:dyDescent="0.55000000000000004">
      <c r="A1993" t="s">
        <v>4548</v>
      </c>
      <c r="B1993" t="s">
        <v>4549</v>
      </c>
      <c r="C1993" s="4" t="s">
        <v>6030</v>
      </c>
      <c r="D1993" t="s">
        <v>5849</v>
      </c>
      <c r="E1993" s="2">
        <v>44075</v>
      </c>
      <c r="F1993">
        <v>10</v>
      </c>
      <c r="G1993" s="2">
        <f t="shared" si="31"/>
        <v>47729</v>
      </c>
    </row>
    <row r="1994" spans="1:7" x14ac:dyDescent="0.55000000000000004">
      <c r="A1994" t="s">
        <v>4550</v>
      </c>
      <c r="B1994" t="s">
        <v>4551</v>
      </c>
      <c r="C1994" s="4" t="s">
        <v>6031</v>
      </c>
      <c r="D1994" t="s">
        <v>5849</v>
      </c>
      <c r="E1994" s="2">
        <v>44075</v>
      </c>
      <c r="F1994">
        <v>10</v>
      </c>
      <c r="G1994" s="2">
        <f t="shared" si="31"/>
        <v>47729</v>
      </c>
    </row>
    <row r="1995" spans="1:7" x14ac:dyDescent="0.55000000000000004">
      <c r="A1995" t="s">
        <v>4553</v>
      </c>
      <c r="B1995" t="s">
        <v>4554</v>
      </c>
      <c r="C1995" s="4" t="s">
        <v>6032</v>
      </c>
      <c r="D1995" t="s">
        <v>5849</v>
      </c>
      <c r="E1995" s="2">
        <v>44075</v>
      </c>
      <c r="F1995">
        <v>10</v>
      </c>
      <c r="G1995" s="2">
        <f t="shared" si="31"/>
        <v>47729</v>
      </c>
    </row>
    <row r="1996" spans="1:7" x14ac:dyDescent="0.55000000000000004">
      <c r="A1996" t="s">
        <v>4555</v>
      </c>
      <c r="B1996" t="s">
        <v>4556</v>
      </c>
      <c r="C1996" s="4" t="s">
        <v>6033</v>
      </c>
      <c r="D1996" t="s">
        <v>5849</v>
      </c>
      <c r="E1996" s="2">
        <v>44075</v>
      </c>
      <c r="F1996">
        <v>10</v>
      </c>
      <c r="G1996" s="2">
        <f t="shared" si="31"/>
        <v>47729</v>
      </c>
    </row>
    <row r="1997" spans="1:7" x14ac:dyDescent="0.55000000000000004">
      <c r="A1997" t="s">
        <v>4557</v>
      </c>
      <c r="B1997" t="s">
        <v>4558</v>
      </c>
      <c r="C1997" s="4" t="s">
        <v>6034</v>
      </c>
      <c r="D1997" t="s">
        <v>5849</v>
      </c>
      <c r="E1997" s="2">
        <v>44075</v>
      </c>
      <c r="F1997">
        <v>10</v>
      </c>
      <c r="G1997" s="2">
        <f t="shared" si="31"/>
        <v>47729</v>
      </c>
    </row>
    <row r="1998" spans="1:7" x14ac:dyDescent="0.55000000000000004">
      <c r="A1998" t="s">
        <v>4559</v>
      </c>
      <c r="B1998" t="s">
        <v>4560</v>
      </c>
      <c r="C1998" s="4" t="s">
        <v>6035</v>
      </c>
      <c r="D1998" t="s">
        <v>46</v>
      </c>
      <c r="E1998" s="2">
        <v>43525</v>
      </c>
      <c r="F1998">
        <v>10</v>
      </c>
      <c r="G1998" s="2">
        <f t="shared" si="31"/>
        <v>47179</v>
      </c>
    </row>
    <row r="1999" spans="1:7" x14ac:dyDescent="0.55000000000000004">
      <c r="A1999" t="s">
        <v>4561</v>
      </c>
      <c r="B1999" t="s">
        <v>4562</v>
      </c>
      <c r="C1999" s="4" t="s">
        <v>6036</v>
      </c>
      <c r="D1999" t="s">
        <v>5849</v>
      </c>
      <c r="E1999" s="2">
        <v>44075</v>
      </c>
      <c r="F1999">
        <v>10</v>
      </c>
      <c r="G1999" s="2">
        <f t="shared" si="31"/>
        <v>47729</v>
      </c>
    </row>
    <row r="2000" spans="1:7" x14ac:dyDescent="0.55000000000000004">
      <c r="A2000" t="s">
        <v>4563</v>
      </c>
      <c r="B2000" t="s">
        <v>4564</v>
      </c>
      <c r="C2000" s="4" t="s">
        <v>6037</v>
      </c>
      <c r="D2000" t="s">
        <v>46</v>
      </c>
      <c r="E2000" s="2">
        <v>43525</v>
      </c>
      <c r="F2000">
        <v>10</v>
      </c>
      <c r="G2000" s="2">
        <f t="shared" si="31"/>
        <v>47179</v>
      </c>
    </row>
    <row r="2001" spans="1:7" x14ac:dyDescent="0.55000000000000004">
      <c r="A2001" t="s">
        <v>4565</v>
      </c>
      <c r="B2001" t="s">
        <v>4566</v>
      </c>
      <c r="C2001" s="4" t="s">
        <v>6038</v>
      </c>
      <c r="D2001" t="s">
        <v>5849</v>
      </c>
      <c r="E2001" s="2">
        <v>44075</v>
      </c>
      <c r="F2001">
        <v>10</v>
      </c>
      <c r="G2001" s="2">
        <f t="shared" si="31"/>
        <v>47729</v>
      </c>
    </row>
    <row r="2002" spans="1:7" x14ac:dyDescent="0.55000000000000004">
      <c r="A2002" t="s">
        <v>4567</v>
      </c>
      <c r="B2002" t="s">
        <v>4568</v>
      </c>
      <c r="C2002" s="4" t="s">
        <v>6039</v>
      </c>
      <c r="D2002" t="s">
        <v>5849</v>
      </c>
      <c r="E2002" s="2">
        <v>44075</v>
      </c>
      <c r="F2002">
        <v>10</v>
      </c>
      <c r="G2002" s="2">
        <f t="shared" si="31"/>
        <v>47729</v>
      </c>
    </row>
    <row r="2003" spans="1:7" x14ac:dyDescent="0.55000000000000004">
      <c r="A2003" t="s">
        <v>4569</v>
      </c>
      <c r="B2003" t="s">
        <v>4570</v>
      </c>
      <c r="C2003" s="4" t="s">
        <v>6040</v>
      </c>
      <c r="D2003" t="s">
        <v>5849</v>
      </c>
      <c r="E2003" s="2">
        <v>44075</v>
      </c>
      <c r="F2003">
        <v>10</v>
      </c>
      <c r="G2003" s="2">
        <f t="shared" si="31"/>
        <v>47729</v>
      </c>
    </row>
    <row r="2004" spans="1:7" x14ac:dyDescent="0.55000000000000004">
      <c r="A2004" t="s">
        <v>4571</v>
      </c>
      <c r="B2004" t="s">
        <v>4572</v>
      </c>
      <c r="C2004" s="4" t="s">
        <v>6041</v>
      </c>
      <c r="D2004" t="s">
        <v>5849</v>
      </c>
      <c r="E2004" s="2">
        <v>44075</v>
      </c>
      <c r="F2004">
        <v>10</v>
      </c>
      <c r="G2004" s="2">
        <f t="shared" si="31"/>
        <v>47729</v>
      </c>
    </row>
    <row r="2005" spans="1:7" x14ac:dyDescent="0.55000000000000004">
      <c r="A2005" t="s">
        <v>4573</v>
      </c>
      <c r="B2005" t="s">
        <v>4574</v>
      </c>
      <c r="C2005" s="4" t="s">
        <v>6042</v>
      </c>
      <c r="D2005" t="s">
        <v>5849</v>
      </c>
      <c r="E2005" s="2">
        <v>44075</v>
      </c>
      <c r="F2005">
        <v>10</v>
      </c>
      <c r="G2005" s="2">
        <f t="shared" si="31"/>
        <v>47729</v>
      </c>
    </row>
    <row r="2006" spans="1:7" x14ac:dyDescent="0.55000000000000004">
      <c r="A2006" t="s">
        <v>4575</v>
      </c>
      <c r="B2006" t="s">
        <v>4576</v>
      </c>
      <c r="C2006" s="4" t="s">
        <v>6043</v>
      </c>
      <c r="D2006" t="s">
        <v>5849</v>
      </c>
      <c r="E2006" s="2">
        <v>44075</v>
      </c>
      <c r="F2006">
        <v>10</v>
      </c>
      <c r="G2006" s="2">
        <f t="shared" si="31"/>
        <v>47729</v>
      </c>
    </row>
    <row r="2007" spans="1:7" x14ac:dyDescent="0.55000000000000004">
      <c r="A2007" t="s">
        <v>4577</v>
      </c>
      <c r="B2007" t="s">
        <v>4578</v>
      </c>
      <c r="C2007" s="4" t="s">
        <v>6044</v>
      </c>
      <c r="D2007" t="s">
        <v>5849</v>
      </c>
      <c r="E2007" s="2">
        <v>44075</v>
      </c>
      <c r="F2007">
        <v>10</v>
      </c>
      <c r="G2007" s="2">
        <f t="shared" si="31"/>
        <v>47729</v>
      </c>
    </row>
    <row r="2008" spans="1:7" x14ac:dyDescent="0.55000000000000004">
      <c r="A2008" t="s">
        <v>4579</v>
      </c>
      <c r="B2008" t="s">
        <v>4580</v>
      </c>
      <c r="C2008" s="4" t="s">
        <v>6045</v>
      </c>
      <c r="D2008" t="s">
        <v>5849</v>
      </c>
      <c r="E2008" s="2">
        <v>44075</v>
      </c>
      <c r="F2008">
        <v>10</v>
      </c>
      <c r="G2008" s="2">
        <f t="shared" si="31"/>
        <v>47729</v>
      </c>
    </row>
    <row r="2009" spans="1:7" x14ac:dyDescent="0.55000000000000004">
      <c r="A2009" t="s">
        <v>4581</v>
      </c>
      <c r="B2009" t="s">
        <v>4582</v>
      </c>
      <c r="C2009" s="4" t="s">
        <v>6046</v>
      </c>
      <c r="D2009" t="s">
        <v>5849</v>
      </c>
      <c r="E2009" s="2">
        <v>44075</v>
      </c>
      <c r="F2009">
        <v>10</v>
      </c>
      <c r="G2009" s="2">
        <f t="shared" si="31"/>
        <v>47729</v>
      </c>
    </row>
    <row r="2010" spans="1:7" x14ac:dyDescent="0.55000000000000004">
      <c r="A2010" t="s">
        <v>4583</v>
      </c>
      <c r="B2010" t="s">
        <v>4584</v>
      </c>
      <c r="C2010" s="4" t="s">
        <v>6047</v>
      </c>
      <c r="D2010" t="s">
        <v>5849</v>
      </c>
      <c r="E2010" s="2">
        <v>44075</v>
      </c>
      <c r="F2010">
        <v>10</v>
      </c>
      <c r="G2010" s="2">
        <f t="shared" si="31"/>
        <v>47729</v>
      </c>
    </row>
    <row r="2011" spans="1:7" x14ac:dyDescent="0.55000000000000004">
      <c r="A2011" t="s">
        <v>4585</v>
      </c>
      <c r="B2011" t="s">
        <v>4586</v>
      </c>
      <c r="C2011" s="4" t="s">
        <v>6048</v>
      </c>
      <c r="D2011" t="s">
        <v>5849</v>
      </c>
      <c r="E2011" s="2">
        <v>44075</v>
      </c>
      <c r="F2011">
        <v>10</v>
      </c>
      <c r="G2011" s="2">
        <f t="shared" si="31"/>
        <v>47729</v>
      </c>
    </row>
    <row r="2012" spans="1:7" x14ac:dyDescent="0.55000000000000004">
      <c r="A2012" t="s">
        <v>4587</v>
      </c>
      <c r="B2012" t="s">
        <v>4588</v>
      </c>
      <c r="C2012" s="4" t="s">
        <v>6049</v>
      </c>
      <c r="D2012" t="s">
        <v>5849</v>
      </c>
      <c r="E2012" s="2">
        <v>44075</v>
      </c>
      <c r="F2012">
        <v>10</v>
      </c>
      <c r="G2012" s="2">
        <f t="shared" si="31"/>
        <v>47729</v>
      </c>
    </row>
    <row r="2013" spans="1:7" x14ac:dyDescent="0.55000000000000004">
      <c r="A2013" t="s">
        <v>4589</v>
      </c>
      <c r="B2013" t="s">
        <v>4590</v>
      </c>
      <c r="C2013" s="4" t="s">
        <v>6050</v>
      </c>
      <c r="D2013" t="s">
        <v>5849</v>
      </c>
      <c r="E2013" s="2">
        <v>44075</v>
      </c>
      <c r="F2013">
        <v>10</v>
      </c>
      <c r="G2013" s="2">
        <f t="shared" si="31"/>
        <v>47729</v>
      </c>
    </row>
    <row r="2014" spans="1:7" x14ac:dyDescent="0.55000000000000004">
      <c r="A2014" t="s">
        <v>4591</v>
      </c>
      <c r="B2014" t="s">
        <v>4592</v>
      </c>
      <c r="C2014" s="4" t="s">
        <v>6051</v>
      </c>
      <c r="D2014" t="s">
        <v>138</v>
      </c>
      <c r="E2014" s="2">
        <v>44013</v>
      </c>
      <c r="F2014">
        <v>10</v>
      </c>
      <c r="G2014" s="2">
        <f t="shared" si="31"/>
        <v>47667</v>
      </c>
    </row>
    <row r="2015" spans="1:7" x14ac:dyDescent="0.55000000000000004">
      <c r="A2015" t="s">
        <v>4594</v>
      </c>
      <c r="B2015" t="s">
        <v>4595</v>
      </c>
      <c r="C2015" s="4" t="s">
        <v>6052</v>
      </c>
      <c r="D2015" t="s">
        <v>5849</v>
      </c>
      <c r="E2015" s="2">
        <v>44075</v>
      </c>
      <c r="F2015">
        <v>10</v>
      </c>
      <c r="G2015" s="2">
        <f t="shared" si="31"/>
        <v>47729</v>
      </c>
    </row>
    <row r="2016" spans="1:7" x14ac:dyDescent="0.55000000000000004">
      <c r="A2016" t="s">
        <v>4596</v>
      </c>
      <c r="B2016" t="s">
        <v>4597</v>
      </c>
      <c r="C2016" s="4" t="s">
        <v>6053</v>
      </c>
      <c r="D2016" t="s">
        <v>138</v>
      </c>
      <c r="E2016" s="2">
        <v>44013</v>
      </c>
      <c r="F2016">
        <v>10</v>
      </c>
      <c r="G2016" s="2">
        <f t="shared" si="31"/>
        <v>47667</v>
      </c>
    </row>
    <row r="2017" spans="1:7" x14ac:dyDescent="0.55000000000000004">
      <c r="A2017" t="s">
        <v>4599</v>
      </c>
      <c r="B2017" t="s">
        <v>4600</v>
      </c>
      <c r="C2017" s="4" t="s">
        <v>6054</v>
      </c>
      <c r="D2017" t="s">
        <v>46</v>
      </c>
      <c r="E2017" s="2">
        <v>43525</v>
      </c>
      <c r="F2017">
        <v>10</v>
      </c>
      <c r="G2017" s="2">
        <f t="shared" si="31"/>
        <v>47179</v>
      </c>
    </row>
    <row r="2018" spans="1:7" x14ac:dyDescent="0.55000000000000004">
      <c r="A2018" t="s">
        <v>4601</v>
      </c>
      <c r="B2018" t="s">
        <v>4602</v>
      </c>
      <c r="C2018" s="4" t="s">
        <v>6055</v>
      </c>
      <c r="D2018" t="s">
        <v>46</v>
      </c>
      <c r="E2018" s="2">
        <v>43525</v>
      </c>
      <c r="F2018">
        <v>10</v>
      </c>
      <c r="G2018" s="2">
        <f t="shared" si="31"/>
        <v>47179</v>
      </c>
    </row>
    <row r="2019" spans="1:7" x14ac:dyDescent="0.55000000000000004">
      <c r="A2019" t="s">
        <v>4604</v>
      </c>
      <c r="B2019" t="s">
        <v>4605</v>
      </c>
      <c r="C2019" s="4" t="s">
        <v>6056</v>
      </c>
      <c r="D2019" t="s">
        <v>46</v>
      </c>
      <c r="E2019" s="2">
        <v>43525</v>
      </c>
      <c r="F2019">
        <v>10</v>
      </c>
      <c r="G2019" s="2">
        <f t="shared" si="31"/>
        <v>47179</v>
      </c>
    </row>
    <row r="2020" spans="1:7" x14ac:dyDescent="0.55000000000000004">
      <c r="A2020" t="s">
        <v>4606</v>
      </c>
      <c r="B2020" t="s">
        <v>4607</v>
      </c>
      <c r="C2020" s="4" t="s">
        <v>6057</v>
      </c>
      <c r="D2020" t="s">
        <v>46</v>
      </c>
      <c r="E2020" s="2">
        <v>43525</v>
      </c>
      <c r="F2020">
        <v>10</v>
      </c>
      <c r="G2020" s="2">
        <f t="shared" si="31"/>
        <v>47179</v>
      </c>
    </row>
    <row r="2021" spans="1:7" x14ac:dyDescent="0.55000000000000004">
      <c r="A2021" t="s">
        <v>4609</v>
      </c>
      <c r="B2021" t="s">
        <v>4610</v>
      </c>
      <c r="C2021" s="4" t="s">
        <v>6058</v>
      </c>
      <c r="D2021" t="s">
        <v>138</v>
      </c>
      <c r="E2021" s="2">
        <v>44013</v>
      </c>
      <c r="F2021">
        <v>10</v>
      </c>
      <c r="G2021" s="2">
        <f t="shared" si="31"/>
        <v>47667</v>
      </c>
    </row>
    <row r="2022" spans="1:7" x14ac:dyDescent="0.55000000000000004">
      <c r="A2022" t="s">
        <v>4611</v>
      </c>
      <c r="B2022" t="s">
        <v>4612</v>
      </c>
      <c r="C2022" s="4" t="s">
        <v>6058</v>
      </c>
      <c r="D2022" t="s">
        <v>138</v>
      </c>
      <c r="E2022" s="2">
        <v>44013</v>
      </c>
      <c r="F2022">
        <v>10</v>
      </c>
      <c r="G2022" s="2">
        <f t="shared" si="31"/>
        <v>47667</v>
      </c>
    </row>
    <row r="2023" spans="1:7" x14ac:dyDescent="0.55000000000000004">
      <c r="A2023" t="s">
        <v>4614</v>
      </c>
      <c r="B2023" t="s">
        <v>4615</v>
      </c>
      <c r="C2023" s="4" t="s">
        <v>6055</v>
      </c>
      <c r="D2023" t="s">
        <v>46</v>
      </c>
      <c r="E2023" s="2">
        <v>43525</v>
      </c>
      <c r="F2023">
        <v>10</v>
      </c>
      <c r="G2023" s="2">
        <f t="shared" si="31"/>
        <v>47179</v>
      </c>
    </row>
    <row r="2024" spans="1:7" x14ac:dyDescent="0.55000000000000004">
      <c r="A2024" t="s">
        <v>4616</v>
      </c>
      <c r="B2024" t="s">
        <v>4617</v>
      </c>
      <c r="C2024" s="4" t="s">
        <v>6056</v>
      </c>
      <c r="D2024" t="s">
        <v>138</v>
      </c>
      <c r="E2024" s="2">
        <v>44013</v>
      </c>
      <c r="F2024">
        <v>10</v>
      </c>
      <c r="G2024" s="2">
        <f t="shared" si="31"/>
        <v>47667</v>
      </c>
    </row>
    <row r="2025" spans="1:7" x14ac:dyDescent="0.55000000000000004">
      <c r="A2025" t="s">
        <v>4618</v>
      </c>
      <c r="B2025" t="s">
        <v>4619</v>
      </c>
      <c r="C2025" s="4" t="s">
        <v>6059</v>
      </c>
      <c r="D2025" t="s">
        <v>46</v>
      </c>
      <c r="E2025" s="2">
        <v>43525</v>
      </c>
      <c r="F2025">
        <v>10</v>
      </c>
      <c r="G2025" s="2">
        <f t="shared" si="31"/>
        <v>47179</v>
      </c>
    </row>
    <row r="2026" spans="1:7" x14ac:dyDescent="0.55000000000000004">
      <c r="A2026" t="s">
        <v>4620</v>
      </c>
      <c r="B2026" t="s">
        <v>4621</v>
      </c>
      <c r="C2026" s="4" t="s">
        <v>6060</v>
      </c>
      <c r="D2026" t="s">
        <v>5849</v>
      </c>
      <c r="E2026" s="2">
        <v>44075</v>
      </c>
      <c r="F2026">
        <v>10</v>
      </c>
      <c r="G2026" s="2">
        <f t="shared" si="31"/>
        <v>47729</v>
      </c>
    </row>
    <row r="2027" spans="1:7" x14ac:dyDescent="0.55000000000000004">
      <c r="A2027" t="s">
        <v>4622</v>
      </c>
      <c r="B2027" t="s">
        <v>4623</v>
      </c>
      <c r="C2027" s="4" t="s">
        <v>6061</v>
      </c>
      <c r="D2027" t="s">
        <v>5849</v>
      </c>
      <c r="E2027" s="2">
        <v>44075</v>
      </c>
      <c r="F2027">
        <v>10</v>
      </c>
      <c r="G2027" s="2">
        <f t="shared" si="31"/>
        <v>47729</v>
      </c>
    </row>
    <row r="2028" spans="1:7" x14ac:dyDescent="0.55000000000000004">
      <c r="A2028" t="s">
        <v>4624</v>
      </c>
      <c r="B2028" t="s">
        <v>4625</v>
      </c>
      <c r="C2028" s="4" t="s">
        <v>6062</v>
      </c>
      <c r="D2028" t="s">
        <v>5849</v>
      </c>
      <c r="E2028" s="2">
        <v>44075</v>
      </c>
      <c r="F2028">
        <v>10</v>
      </c>
      <c r="G2028" s="2">
        <f t="shared" si="31"/>
        <v>47729</v>
      </c>
    </row>
    <row r="2029" spans="1:7" x14ac:dyDescent="0.55000000000000004">
      <c r="A2029" t="s">
        <v>4627</v>
      </c>
      <c r="B2029" t="s">
        <v>4628</v>
      </c>
      <c r="C2029" s="4" t="s">
        <v>6063</v>
      </c>
      <c r="D2029" t="s">
        <v>46</v>
      </c>
      <c r="E2029" s="2">
        <v>43525</v>
      </c>
      <c r="F2029">
        <v>10</v>
      </c>
      <c r="G2029" s="2">
        <f t="shared" si="31"/>
        <v>47179</v>
      </c>
    </row>
    <row r="2030" spans="1:7" x14ac:dyDescent="0.55000000000000004">
      <c r="A2030" t="s">
        <v>4629</v>
      </c>
      <c r="B2030" t="s">
        <v>4630</v>
      </c>
      <c r="C2030" s="4" t="s">
        <v>6064</v>
      </c>
      <c r="D2030" t="s">
        <v>5849</v>
      </c>
      <c r="E2030" s="2">
        <v>44075</v>
      </c>
      <c r="F2030">
        <v>10</v>
      </c>
      <c r="G2030" s="2">
        <f t="shared" si="31"/>
        <v>47729</v>
      </c>
    </row>
    <row r="2031" spans="1:7" x14ac:dyDescent="0.55000000000000004">
      <c r="A2031" t="s">
        <v>4631</v>
      </c>
      <c r="B2031" t="s">
        <v>4632</v>
      </c>
      <c r="C2031" s="4" t="s">
        <v>6065</v>
      </c>
      <c r="D2031" t="s">
        <v>5849</v>
      </c>
      <c r="E2031" s="2">
        <v>44075</v>
      </c>
      <c r="F2031">
        <v>10</v>
      </c>
      <c r="G2031" s="2">
        <f t="shared" si="31"/>
        <v>47729</v>
      </c>
    </row>
    <row r="2032" spans="1:7" x14ac:dyDescent="0.55000000000000004">
      <c r="A2032" t="s">
        <v>4633</v>
      </c>
      <c r="B2032" t="s">
        <v>4634</v>
      </c>
      <c r="C2032" s="4" t="s">
        <v>6066</v>
      </c>
      <c r="D2032" t="s">
        <v>5849</v>
      </c>
      <c r="E2032" s="2">
        <v>44075</v>
      </c>
      <c r="F2032">
        <v>10</v>
      </c>
      <c r="G2032" s="2">
        <f t="shared" si="31"/>
        <v>47729</v>
      </c>
    </row>
    <row r="2033" spans="1:7" x14ac:dyDescent="0.55000000000000004">
      <c r="A2033" t="s">
        <v>4635</v>
      </c>
      <c r="B2033" t="s">
        <v>4636</v>
      </c>
      <c r="C2033" s="4" t="s">
        <v>6067</v>
      </c>
      <c r="D2033" t="s">
        <v>5849</v>
      </c>
      <c r="E2033" s="2">
        <v>44075</v>
      </c>
      <c r="F2033">
        <v>10</v>
      </c>
      <c r="G2033" s="2">
        <f t="shared" si="31"/>
        <v>47729</v>
      </c>
    </row>
    <row r="2034" spans="1:7" x14ac:dyDescent="0.55000000000000004">
      <c r="A2034" t="s">
        <v>4637</v>
      </c>
      <c r="B2034" t="s">
        <v>4638</v>
      </c>
      <c r="C2034" s="4" t="s">
        <v>6068</v>
      </c>
      <c r="D2034" t="s">
        <v>5849</v>
      </c>
      <c r="E2034" s="2">
        <v>44075</v>
      </c>
      <c r="F2034">
        <v>10</v>
      </c>
      <c r="G2034" s="2">
        <f t="shared" si="31"/>
        <v>47729</v>
      </c>
    </row>
    <row r="2035" spans="1:7" x14ac:dyDescent="0.55000000000000004">
      <c r="A2035" t="s">
        <v>4639</v>
      </c>
      <c r="B2035" t="s">
        <v>4640</v>
      </c>
      <c r="C2035" s="4" t="s">
        <v>6069</v>
      </c>
      <c r="D2035" t="s">
        <v>5849</v>
      </c>
      <c r="E2035" s="2">
        <v>44075</v>
      </c>
      <c r="F2035">
        <v>10</v>
      </c>
      <c r="G2035" s="2">
        <f t="shared" si="31"/>
        <v>47729</v>
      </c>
    </row>
    <row r="2036" spans="1:7" x14ac:dyDescent="0.55000000000000004">
      <c r="A2036" t="s">
        <v>4641</v>
      </c>
      <c r="B2036" t="s">
        <v>4642</v>
      </c>
      <c r="C2036" s="4" t="s">
        <v>6070</v>
      </c>
      <c r="D2036" t="s">
        <v>5849</v>
      </c>
      <c r="E2036" s="2">
        <v>44075</v>
      </c>
      <c r="F2036">
        <v>10</v>
      </c>
      <c r="G2036" s="2">
        <f t="shared" si="31"/>
        <v>47729</v>
      </c>
    </row>
    <row r="2037" spans="1:7" x14ac:dyDescent="0.55000000000000004">
      <c r="A2037" t="s">
        <v>4643</v>
      </c>
      <c r="B2037" t="s">
        <v>4644</v>
      </c>
      <c r="C2037" s="4" t="s">
        <v>6071</v>
      </c>
      <c r="D2037" t="s">
        <v>5849</v>
      </c>
      <c r="E2037" s="2">
        <v>44075</v>
      </c>
      <c r="F2037">
        <v>10</v>
      </c>
      <c r="G2037" s="2">
        <f t="shared" si="31"/>
        <v>47729</v>
      </c>
    </row>
    <row r="2038" spans="1:7" x14ac:dyDescent="0.55000000000000004">
      <c r="A2038" t="s">
        <v>4645</v>
      </c>
      <c r="B2038" t="s">
        <v>4646</v>
      </c>
      <c r="C2038" s="4" t="s">
        <v>6072</v>
      </c>
      <c r="D2038" t="s">
        <v>5849</v>
      </c>
      <c r="E2038" s="2">
        <v>44075</v>
      </c>
      <c r="F2038">
        <v>10</v>
      </c>
      <c r="G2038" s="2">
        <f t="shared" si="31"/>
        <v>47729</v>
      </c>
    </row>
    <row r="2039" spans="1:7" x14ac:dyDescent="0.55000000000000004">
      <c r="A2039" t="s">
        <v>4647</v>
      </c>
      <c r="B2039" t="s">
        <v>4648</v>
      </c>
      <c r="C2039" s="4" t="s">
        <v>6073</v>
      </c>
      <c r="D2039" t="s">
        <v>5849</v>
      </c>
      <c r="E2039" s="2">
        <v>44075</v>
      </c>
      <c r="F2039">
        <v>10</v>
      </c>
      <c r="G2039" s="2">
        <f t="shared" si="31"/>
        <v>47729</v>
      </c>
    </row>
    <row r="2040" spans="1:7" x14ac:dyDescent="0.55000000000000004">
      <c r="A2040" t="s">
        <v>4649</v>
      </c>
      <c r="B2040" t="s">
        <v>4650</v>
      </c>
      <c r="C2040" s="4" t="s">
        <v>6074</v>
      </c>
      <c r="D2040" t="s">
        <v>5849</v>
      </c>
      <c r="E2040" s="2">
        <v>44075</v>
      </c>
      <c r="F2040">
        <v>10</v>
      </c>
      <c r="G2040" s="2">
        <f t="shared" si="31"/>
        <v>47729</v>
      </c>
    </row>
    <row r="2041" spans="1:7" x14ac:dyDescent="0.55000000000000004">
      <c r="A2041" t="s">
        <v>4651</v>
      </c>
      <c r="B2041" t="s">
        <v>4652</v>
      </c>
      <c r="C2041" s="4" t="s">
        <v>6075</v>
      </c>
      <c r="D2041" t="s">
        <v>5849</v>
      </c>
      <c r="E2041" s="2">
        <v>44075</v>
      </c>
      <c r="F2041">
        <v>10</v>
      </c>
      <c r="G2041" s="2">
        <f t="shared" si="31"/>
        <v>47729</v>
      </c>
    </row>
    <row r="2042" spans="1:7" x14ac:dyDescent="0.55000000000000004">
      <c r="A2042" t="s">
        <v>4653</v>
      </c>
      <c r="B2042" t="s">
        <v>4654</v>
      </c>
      <c r="C2042" s="4" t="s">
        <v>6076</v>
      </c>
      <c r="D2042" t="s">
        <v>5849</v>
      </c>
      <c r="E2042" s="2">
        <v>44075</v>
      </c>
      <c r="F2042">
        <v>10</v>
      </c>
      <c r="G2042" s="2">
        <f t="shared" si="31"/>
        <v>47729</v>
      </c>
    </row>
    <row r="2043" spans="1:7" x14ac:dyDescent="0.55000000000000004">
      <c r="A2043" t="s">
        <v>4655</v>
      </c>
      <c r="B2043" t="s">
        <v>4656</v>
      </c>
      <c r="C2043" s="4" t="s">
        <v>6077</v>
      </c>
      <c r="D2043" t="s">
        <v>5849</v>
      </c>
      <c r="E2043" s="2">
        <v>44075</v>
      </c>
      <c r="F2043">
        <v>10</v>
      </c>
      <c r="G2043" s="2">
        <f t="shared" si="31"/>
        <v>47729</v>
      </c>
    </row>
    <row r="2044" spans="1:7" x14ac:dyDescent="0.55000000000000004">
      <c r="A2044" t="s">
        <v>4657</v>
      </c>
      <c r="B2044" t="s">
        <v>4658</v>
      </c>
      <c r="C2044" s="4" t="s">
        <v>6078</v>
      </c>
      <c r="D2044" t="s">
        <v>5849</v>
      </c>
      <c r="E2044" s="2">
        <v>44075</v>
      </c>
      <c r="F2044">
        <v>10</v>
      </c>
      <c r="G2044" s="2">
        <f t="shared" si="31"/>
        <v>47729</v>
      </c>
    </row>
    <row r="2045" spans="1:7" x14ac:dyDescent="0.55000000000000004">
      <c r="A2045" t="s">
        <v>4659</v>
      </c>
      <c r="B2045" t="s">
        <v>4660</v>
      </c>
      <c r="C2045" s="4" t="s">
        <v>6079</v>
      </c>
      <c r="D2045" t="s">
        <v>5849</v>
      </c>
      <c r="E2045" s="2">
        <v>44075</v>
      </c>
      <c r="F2045">
        <v>10</v>
      </c>
      <c r="G2045" s="2">
        <f t="shared" si="31"/>
        <v>47729</v>
      </c>
    </row>
    <row r="2046" spans="1:7" x14ac:dyDescent="0.55000000000000004">
      <c r="A2046" t="s">
        <v>4661</v>
      </c>
      <c r="B2046" t="s">
        <v>4662</v>
      </c>
      <c r="C2046" s="4" t="s">
        <v>6080</v>
      </c>
      <c r="D2046" t="s">
        <v>5849</v>
      </c>
      <c r="E2046" s="2">
        <v>44075</v>
      </c>
      <c r="F2046">
        <v>10</v>
      </c>
      <c r="G2046" s="2">
        <f t="shared" si="31"/>
        <v>47729</v>
      </c>
    </row>
    <row r="2047" spans="1:7" x14ac:dyDescent="0.55000000000000004">
      <c r="A2047" t="s">
        <v>4663</v>
      </c>
      <c r="B2047" t="s">
        <v>4664</v>
      </c>
      <c r="C2047" s="4" t="s">
        <v>6081</v>
      </c>
      <c r="D2047" t="s">
        <v>5849</v>
      </c>
      <c r="E2047" s="2">
        <v>44075</v>
      </c>
      <c r="F2047">
        <v>10</v>
      </c>
      <c r="G2047" s="2">
        <f t="shared" si="31"/>
        <v>47729</v>
      </c>
    </row>
    <row r="2048" spans="1:7" x14ac:dyDescent="0.55000000000000004">
      <c r="A2048" t="s">
        <v>4665</v>
      </c>
      <c r="B2048" t="s">
        <v>4666</v>
      </c>
      <c r="C2048" s="4" t="s">
        <v>6082</v>
      </c>
      <c r="D2048" t="s">
        <v>5849</v>
      </c>
      <c r="E2048" s="2">
        <v>44075</v>
      </c>
      <c r="F2048">
        <v>10</v>
      </c>
      <c r="G2048" s="2">
        <f t="shared" si="31"/>
        <v>47729</v>
      </c>
    </row>
    <row r="2049" spans="1:7" x14ac:dyDescent="0.55000000000000004">
      <c r="A2049" t="s">
        <v>4667</v>
      </c>
      <c r="B2049" t="s">
        <v>4668</v>
      </c>
      <c r="C2049" s="4" t="s">
        <v>6083</v>
      </c>
      <c r="D2049" t="s">
        <v>5849</v>
      </c>
      <c r="E2049" s="2">
        <v>44075</v>
      </c>
      <c r="F2049">
        <v>10</v>
      </c>
      <c r="G2049" s="2">
        <f t="shared" si="31"/>
        <v>47729</v>
      </c>
    </row>
    <row r="2050" spans="1:7" x14ac:dyDescent="0.55000000000000004">
      <c r="A2050" t="s">
        <v>4669</v>
      </c>
      <c r="B2050" t="s">
        <v>4670</v>
      </c>
      <c r="C2050" s="4" t="s">
        <v>6084</v>
      </c>
      <c r="D2050" t="s">
        <v>5849</v>
      </c>
      <c r="E2050" s="2">
        <v>44075</v>
      </c>
      <c r="F2050">
        <v>10</v>
      </c>
      <c r="G2050" s="2">
        <f t="shared" si="31"/>
        <v>47729</v>
      </c>
    </row>
    <row r="2051" spans="1:7" x14ac:dyDescent="0.55000000000000004">
      <c r="A2051" t="s">
        <v>4672</v>
      </c>
      <c r="B2051" t="s">
        <v>4673</v>
      </c>
      <c r="C2051" s="4" t="s">
        <v>6085</v>
      </c>
      <c r="D2051" t="s">
        <v>5849</v>
      </c>
      <c r="E2051" s="2">
        <v>44075</v>
      </c>
      <c r="F2051">
        <v>10</v>
      </c>
      <c r="G2051" s="2">
        <f t="shared" ref="G2051:G2114" si="32">E2051+DATE(F2051,1,1)</f>
        <v>47729</v>
      </c>
    </row>
    <row r="2052" spans="1:7" x14ac:dyDescent="0.55000000000000004">
      <c r="A2052" t="s">
        <v>4674</v>
      </c>
      <c r="B2052" t="s">
        <v>4675</v>
      </c>
      <c r="C2052" s="4" t="s">
        <v>6086</v>
      </c>
      <c r="D2052" t="s">
        <v>5849</v>
      </c>
      <c r="E2052" s="2">
        <v>44075</v>
      </c>
      <c r="F2052">
        <v>10</v>
      </c>
      <c r="G2052" s="2">
        <f t="shared" si="32"/>
        <v>47729</v>
      </c>
    </row>
    <row r="2053" spans="1:7" x14ac:dyDescent="0.55000000000000004">
      <c r="A2053" t="s">
        <v>4676</v>
      </c>
      <c r="B2053" t="s">
        <v>4677</v>
      </c>
      <c r="C2053" s="4" t="s">
        <v>6087</v>
      </c>
      <c r="D2053" t="s">
        <v>5849</v>
      </c>
      <c r="E2053" s="2">
        <v>44075</v>
      </c>
      <c r="F2053">
        <v>10</v>
      </c>
      <c r="G2053" s="2">
        <f t="shared" si="32"/>
        <v>47729</v>
      </c>
    </row>
    <row r="2054" spans="1:7" x14ac:dyDescent="0.55000000000000004">
      <c r="A2054" t="s">
        <v>4678</v>
      </c>
      <c r="B2054" t="s">
        <v>4679</v>
      </c>
      <c r="C2054" s="4" t="s">
        <v>6088</v>
      </c>
      <c r="D2054" t="s">
        <v>5849</v>
      </c>
      <c r="E2054" s="2">
        <v>44075</v>
      </c>
      <c r="F2054">
        <v>10</v>
      </c>
      <c r="G2054" s="2">
        <f t="shared" si="32"/>
        <v>47729</v>
      </c>
    </row>
    <row r="2055" spans="1:7" x14ac:dyDescent="0.55000000000000004">
      <c r="A2055" t="s">
        <v>4681</v>
      </c>
      <c r="B2055" t="s">
        <v>4682</v>
      </c>
      <c r="C2055" s="4" t="s">
        <v>6089</v>
      </c>
      <c r="D2055" t="s">
        <v>5849</v>
      </c>
      <c r="E2055" s="2">
        <v>44075</v>
      </c>
      <c r="F2055">
        <v>10</v>
      </c>
      <c r="G2055" s="2">
        <f t="shared" si="32"/>
        <v>47729</v>
      </c>
    </row>
    <row r="2056" spans="1:7" x14ac:dyDescent="0.55000000000000004">
      <c r="A2056" t="s">
        <v>4683</v>
      </c>
      <c r="B2056" t="s">
        <v>4684</v>
      </c>
      <c r="C2056" s="4" t="s">
        <v>6090</v>
      </c>
      <c r="D2056" t="s">
        <v>5849</v>
      </c>
      <c r="E2056" s="2">
        <v>44075</v>
      </c>
      <c r="F2056">
        <v>10</v>
      </c>
      <c r="G2056" s="2">
        <f t="shared" si="32"/>
        <v>47729</v>
      </c>
    </row>
    <row r="2057" spans="1:7" x14ac:dyDescent="0.55000000000000004">
      <c r="A2057" t="s">
        <v>4685</v>
      </c>
      <c r="B2057" t="s">
        <v>4686</v>
      </c>
      <c r="C2057" s="4" t="s">
        <v>6091</v>
      </c>
      <c r="D2057" t="s">
        <v>5849</v>
      </c>
      <c r="E2057" s="2">
        <v>44075</v>
      </c>
      <c r="F2057">
        <v>10</v>
      </c>
      <c r="G2057" s="2">
        <f t="shared" si="32"/>
        <v>47729</v>
      </c>
    </row>
    <row r="2058" spans="1:7" x14ac:dyDescent="0.55000000000000004">
      <c r="A2058" t="s">
        <v>4687</v>
      </c>
      <c r="B2058" t="s">
        <v>4688</v>
      </c>
      <c r="C2058" s="4" t="s">
        <v>6092</v>
      </c>
      <c r="D2058" t="s">
        <v>5849</v>
      </c>
      <c r="E2058" s="2">
        <v>44075</v>
      </c>
      <c r="F2058">
        <v>10</v>
      </c>
      <c r="G2058" s="2">
        <f t="shared" si="32"/>
        <v>47729</v>
      </c>
    </row>
    <row r="2059" spans="1:7" x14ac:dyDescent="0.55000000000000004">
      <c r="A2059" t="s">
        <v>4689</v>
      </c>
      <c r="B2059" t="s">
        <v>4690</v>
      </c>
      <c r="C2059" s="4" t="s">
        <v>6093</v>
      </c>
      <c r="D2059" t="s">
        <v>5849</v>
      </c>
      <c r="E2059" s="2">
        <v>44075</v>
      </c>
      <c r="F2059">
        <v>10</v>
      </c>
      <c r="G2059" s="2">
        <f t="shared" si="32"/>
        <v>47729</v>
      </c>
    </row>
    <row r="2060" spans="1:7" x14ac:dyDescent="0.55000000000000004">
      <c r="A2060" t="s">
        <v>4691</v>
      </c>
      <c r="B2060" t="s">
        <v>4692</v>
      </c>
      <c r="C2060" s="4" t="s">
        <v>6094</v>
      </c>
      <c r="D2060" t="s">
        <v>5849</v>
      </c>
      <c r="E2060" s="2">
        <v>44075</v>
      </c>
      <c r="F2060">
        <v>10</v>
      </c>
      <c r="G2060" s="2">
        <f t="shared" si="32"/>
        <v>47729</v>
      </c>
    </row>
    <row r="2061" spans="1:7" x14ac:dyDescent="0.55000000000000004">
      <c r="A2061" t="s">
        <v>4693</v>
      </c>
      <c r="B2061" t="s">
        <v>4694</v>
      </c>
      <c r="C2061" s="4" t="s">
        <v>6095</v>
      </c>
      <c r="D2061" t="s">
        <v>5849</v>
      </c>
      <c r="E2061" s="2">
        <v>44075</v>
      </c>
      <c r="F2061">
        <v>10</v>
      </c>
      <c r="G2061" s="2">
        <f t="shared" si="32"/>
        <v>47729</v>
      </c>
    </row>
    <row r="2062" spans="1:7" x14ac:dyDescent="0.55000000000000004">
      <c r="A2062" t="s">
        <v>4695</v>
      </c>
      <c r="B2062" t="s">
        <v>4696</v>
      </c>
      <c r="C2062" s="4" t="s">
        <v>6096</v>
      </c>
      <c r="D2062" t="s">
        <v>5849</v>
      </c>
      <c r="E2062" s="2">
        <v>44075</v>
      </c>
      <c r="F2062">
        <v>10</v>
      </c>
      <c r="G2062" s="2">
        <f t="shared" si="32"/>
        <v>47729</v>
      </c>
    </row>
    <row r="2063" spans="1:7" x14ac:dyDescent="0.55000000000000004">
      <c r="A2063" t="s">
        <v>4698</v>
      </c>
      <c r="B2063" t="s">
        <v>4699</v>
      </c>
      <c r="C2063" s="4" t="s">
        <v>6097</v>
      </c>
      <c r="D2063" t="s">
        <v>5849</v>
      </c>
      <c r="E2063" s="2">
        <v>44075</v>
      </c>
      <c r="F2063">
        <v>10</v>
      </c>
      <c r="G2063" s="2">
        <f t="shared" si="32"/>
        <v>47729</v>
      </c>
    </row>
    <row r="2064" spans="1:7" x14ac:dyDescent="0.55000000000000004">
      <c r="A2064" t="s">
        <v>4700</v>
      </c>
      <c r="B2064" t="s">
        <v>4701</v>
      </c>
      <c r="C2064" s="4" t="s">
        <v>6098</v>
      </c>
      <c r="D2064" t="s">
        <v>5849</v>
      </c>
      <c r="E2064" s="2">
        <v>44075</v>
      </c>
      <c r="F2064">
        <v>10</v>
      </c>
      <c r="G2064" s="2">
        <f t="shared" si="32"/>
        <v>47729</v>
      </c>
    </row>
    <row r="2065" spans="1:7" x14ac:dyDescent="0.55000000000000004">
      <c r="A2065" t="s">
        <v>4702</v>
      </c>
      <c r="B2065" t="s">
        <v>4703</v>
      </c>
      <c r="C2065" s="4" t="s">
        <v>6099</v>
      </c>
      <c r="D2065" t="s">
        <v>5849</v>
      </c>
      <c r="E2065" s="2">
        <v>44075</v>
      </c>
      <c r="F2065">
        <v>10</v>
      </c>
      <c r="G2065" s="2">
        <f t="shared" si="32"/>
        <v>47729</v>
      </c>
    </row>
    <row r="2066" spans="1:7" x14ac:dyDescent="0.55000000000000004">
      <c r="A2066" t="s">
        <v>4704</v>
      </c>
      <c r="B2066" t="s">
        <v>4705</v>
      </c>
      <c r="C2066" s="4" t="s">
        <v>6100</v>
      </c>
      <c r="D2066" t="s">
        <v>5849</v>
      </c>
      <c r="E2066" s="2">
        <v>44075</v>
      </c>
      <c r="F2066">
        <v>10</v>
      </c>
      <c r="G2066" s="2">
        <f t="shared" si="32"/>
        <v>47729</v>
      </c>
    </row>
    <row r="2067" spans="1:7" x14ac:dyDescent="0.55000000000000004">
      <c r="A2067" t="s">
        <v>4706</v>
      </c>
      <c r="B2067" t="s">
        <v>4707</v>
      </c>
      <c r="C2067" s="4" t="s">
        <v>6101</v>
      </c>
      <c r="D2067" t="s">
        <v>5849</v>
      </c>
      <c r="E2067" s="2">
        <v>44075</v>
      </c>
      <c r="F2067">
        <v>10</v>
      </c>
      <c r="G2067" s="2">
        <f t="shared" si="32"/>
        <v>47729</v>
      </c>
    </row>
    <row r="2068" spans="1:7" x14ac:dyDescent="0.55000000000000004">
      <c r="A2068" t="s">
        <v>4708</v>
      </c>
      <c r="B2068" t="s">
        <v>4709</v>
      </c>
      <c r="C2068" s="4" t="s">
        <v>6102</v>
      </c>
      <c r="D2068" t="s">
        <v>5849</v>
      </c>
      <c r="E2068" s="2">
        <v>44075</v>
      </c>
      <c r="F2068">
        <v>10</v>
      </c>
      <c r="G2068" s="2">
        <f t="shared" si="32"/>
        <v>47729</v>
      </c>
    </row>
    <row r="2069" spans="1:7" x14ac:dyDescent="0.55000000000000004">
      <c r="A2069" t="s">
        <v>4710</v>
      </c>
      <c r="B2069" t="s">
        <v>4711</v>
      </c>
      <c r="C2069" s="4" t="s">
        <v>6103</v>
      </c>
      <c r="D2069" t="s">
        <v>5849</v>
      </c>
      <c r="E2069" s="2">
        <v>44075</v>
      </c>
      <c r="F2069">
        <v>10</v>
      </c>
      <c r="G2069" s="2">
        <f t="shared" si="32"/>
        <v>47729</v>
      </c>
    </row>
    <row r="2070" spans="1:7" x14ac:dyDescent="0.55000000000000004">
      <c r="A2070" t="s">
        <v>4712</v>
      </c>
      <c r="B2070" t="s">
        <v>4713</v>
      </c>
      <c r="C2070" s="4" t="s">
        <v>6104</v>
      </c>
      <c r="D2070" t="s">
        <v>5849</v>
      </c>
      <c r="E2070" s="2">
        <v>44075</v>
      </c>
      <c r="F2070">
        <v>10</v>
      </c>
      <c r="G2070" s="2">
        <f t="shared" si="32"/>
        <v>47729</v>
      </c>
    </row>
    <row r="2071" spans="1:7" x14ac:dyDescent="0.55000000000000004">
      <c r="A2071" t="s">
        <v>4714</v>
      </c>
      <c r="B2071" t="s">
        <v>4715</v>
      </c>
      <c r="C2071" s="4" t="s">
        <v>6105</v>
      </c>
      <c r="D2071" t="s">
        <v>5849</v>
      </c>
      <c r="E2071" s="2">
        <v>44075</v>
      </c>
      <c r="F2071">
        <v>10</v>
      </c>
      <c r="G2071" s="2">
        <f t="shared" si="32"/>
        <v>47729</v>
      </c>
    </row>
    <row r="2072" spans="1:7" x14ac:dyDescent="0.55000000000000004">
      <c r="A2072" t="s">
        <v>4716</v>
      </c>
      <c r="B2072" t="s">
        <v>4717</v>
      </c>
      <c r="C2072" s="4" t="s">
        <v>6106</v>
      </c>
      <c r="D2072" t="s">
        <v>5849</v>
      </c>
      <c r="E2072" s="2">
        <v>44075</v>
      </c>
      <c r="F2072">
        <v>10</v>
      </c>
      <c r="G2072" s="2">
        <f t="shared" si="32"/>
        <v>47729</v>
      </c>
    </row>
    <row r="2073" spans="1:7" x14ac:dyDescent="0.55000000000000004">
      <c r="A2073" t="s">
        <v>4718</v>
      </c>
      <c r="B2073" t="s">
        <v>4719</v>
      </c>
      <c r="C2073" s="4" t="s">
        <v>6107</v>
      </c>
      <c r="D2073" t="s">
        <v>5849</v>
      </c>
      <c r="E2073" s="2">
        <v>44075</v>
      </c>
      <c r="F2073">
        <v>10</v>
      </c>
      <c r="G2073" s="2">
        <f t="shared" si="32"/>
        <v>47729</v>
      </c>
    </row>
    <row r="2074" spans="1:7" x14ac:dyDescent="0.55000000000000004">
      <c r="A2074" t="s">
        <v>4720</v>
      </c>
      <c r="B2074" t="s">
        <v>4721</v>
      </c>
      <c r="C2074" s="4" t="s">
        <v>6108</v>
      </c>
      <c r="D2074" t="s">
        <v>5849</v>
      </c>
      <c r="E2074" s="2">
        <v>44075</v>
      </c>
      <c r="F2074">
        <v>10</v>
      </c>
      <c r="G2074" s="2">
        <f t="shared" si="32"/>
        <v>47729</v>
      </c>
    </row>
    <row r="2075" spans="1:7" x14ac:dyDescent="0.55000000000000004">
      <c r="A2075" t="s">
        <v>4723</v>
      </c>
      <c r="B2075" t="s">
        <v>4724</v>
      </c>
      <c r="C2075" s="4" t="s">
        <v>6109</v>
      </c>
      <c r="D2075" t="s">
        <v>5849</v>
      </c>
      <c r="E2075" s="2">
        <v>44075</v>
      </c>
      <c r="F2075">
        <v>10</v>
      </c>
      <c r="G2075" s="2">
        <f t="shared" si="32"/>
        <v>47729</v>
      </c>
    </row>
    <row r="2076" spans="1:7" x14ac:dyDescent="0.55000000000000004">
      <c r="A2076" t="s">
        <v>4725</v>
      </c>
      <c r="B2076" t="s">
        <v>4726</v>
      </c>
      <c r="C2076" s="4" t="s">
        <v>6110</v>
      </c>
      <c r="D2076" t="s">
        <v>46</v>
      </c>
      <c r="E2076" s="2">
        <v>43525</v>
      </c>
      <c r="F2076">
        <v>10</v>
      </c>
      <c r="G2076" s="2">
        <f t="shared" si="32"/>
        <v>47179</v>
      </c>
    </row>
    <row r="2077" spans="1:7" x14ac:dyDescent="0.55000000000000004">
      <c r="A2077" t="s">
        <v>4728</v>
      </c>
      <c r="B2077" t="s">
        <v>4729</v>
      </c>
      <c r="C2077" s="4" t="s">
        <v>6111</v>
      </c>
      <c r="D2077" t="s">
        <v>5849</v>
      </c>
      <c r="E2077" s="2">
        <v>44075</v>
      </c>
      <c r="F2077">
        <v>10</v>
      </c>
      <c r="G2077" s="2">
        <f t="shared" si="32"/>
        <v>47729</v>
      </c>
    </row>
    <row r="2078" spans="1:7" x14ac:dyDescent="0.55000000000000004">
      <c r="A2078" t="s">
        <v>4730</v>
      </c>
      <c r="B2078" t="s">
        <v>4731</v>
      </c>
      <c r="C2078" s="4" t="s">
        <v>6112</v>
      </c>
      <c r="D2078" t="s">
        <v>5849</v>
      </c>
      <c r="E2078" s="2">
        <v>44075</v>
      </c>
      <c r="F2078">
        <v>10</v>
      </c>
      <c r="G2078" s="2">
        <f t="shared" si="32"/>
        <v>47729</v>
      </c>
    </row>
    <row r="2079" spans="1:7" x14ac:dyDescent="0.55000000000000004">
      <c r="A2079" t="s">
        <v>4732</v>
      </c>
      <c r="B2079" t="s">
        <v>4733</v>
      </c>
      <c r="C2079" s="4" t="s">
        <v>6113</v>
      </c>
      <c r="D2079" t="s">
        <v>5849</v>
      </c>
      <c r="E2079" s="2">
        <v>44075</v>
      </c>
      <c r="F2079">
        <v>10</v>
      </c>
      <c r="G2079" s="2">
        <f t="shared" si="32"/>
        <v>47729</v>
      </c>
    </row>
    <row r="2080" spans="1:7" x14ac:dyDescent="0.55000000000000004">
      <c r="A2080" t="s">
        <v>4734</v>
      </c>
      <c r="B2080" t="s">
        <v>4735</v>
      </c>
      <c r="C2080" s="4" t="s">
        <v>6114</v>
      </c>
      <c r="D2080" t="s">
        <v>5849</v>
      </c>
      <c r="E2080" s="2">
        <v>44075</v>
      </c>
      <c r="F2080">
        <v>10</v>
      </c>
      <c r="G2080" s="2">
        <f t="shared" si="32"/>
        <v>47729</v>
      </c>
    </row>
    <row r="2081" spans="1:7" x14ac:dyDescent="0.55000000000000004">
      <c r="A2081" t="s">
        <v>4736</v>
      </c>
      <c r="B2081" t="s">
        <v>4737</v>
      </c>
      <c r="C2081" s="4" t="s">
        <v>6115</v>
      </c>
      <c r="D2081" t="s">
        <v>5849</v>
      </c>
      <c r="E2081" s="2">
        <v>44075</v>
      </c>
      <c r="F2081">
        <v>10</v>
      </c>
      <c r="G2081" s="2">
        <f t="shared" si="32"/>
        <v>47729</v>
      </c>
    </row>
    <row r="2082" spans="1:7" x14ac:dyDescent="0.55000000000000004">
      <c r="A2082" t="s">
        <v>4738</v>
      </c>
      <c r="B2082" t="s">
        <v>4739</v>
      </c>
      <c r="C2082" s="4" t="s">
        <v>6116</v>
      </c>
      <c r="D2082" t="s">
        <v>5849</v>
      </c>
      <c r="E2082" s="2">
        <v>44075</v>
      </c>
      <c r="F2082">
        <v>10</v>
      </c>
      <c r="G2082" s="2">
        <f t="shared" si="32"/>
        <v>47729</v>
      </c>
    </row>
    <row r="2083" spans="1:7" x14ac:dyDescent="0.55000000000000004">
      <c r="A2083" t="s">
        <v>4741</v>
      </c>
      <c r="B2083" t="s">
        <v>4742</v>
      </c>
      <c r="C2083" s="4" t="s">
        <v>6117</v>
      </c>
      <c r="D2083" t="s">
        <v>46</v>
      </c>
      <c r="E2083" s="2">
        <v>43525</v>
      </c>
      <c r="F2083">
        <v>10</v>
      </c>
      <c r="G2083" s="2">
        <f t="shared" si="32"/>
        <v>47179</v>
      </c>
    </row>
    <row r="2084" spans="1:7" x14ac:dyDescent="0.55000000000000004">
      <c r="A2084" t="s">
        <v>4743</v>
      </c>
      <c r="B2084" t="s">
        <v>4744</v>
      </c>
      <c r="C2084" s="4" t="s">
        <v>6118</v>
      </c>
      <c r="D2084" t="s">
        <v>46</v>
      </c>
      <c r="E2084" s="2">
        <v>43525</v>
      </c>
      <c r="F2084">
        <v>10</v>
      </c>
      <c r="G2084" s="2">
        <f t="shared" si="32"/>
        <v>47179</v>
      </c>
    </row>
    <row r="2085" spans="1:7" x14ac:dyDescent="0.55000000000000004">
      <c r="A2085" t="s">
        <v>4746</v>
      </c>
      <c r="B2085" t="s">
        <v>4747</v>
      </c>
      <c r="C2085" s="4" t="s">
        <v>6119</v>
      </c>
      <c r="D2085" t="s">
        <v>5849</v>
      </c>
      <c r="E2085" s="2">
        <v>44075</v>
      </c>
      <c r="F2085">
        <v>10</v>
      </c>
      <c r="G2085" s="2">
        <f t="shared" si="32"/>
        <v>47729</v>
      </c>
    </row>
    <row r="2086" spans="1:7" x14ac:dyDescent="0.55000000000000004">
      <c r="A2086" t="s">
        <v>4748</v>
      </c>
      <c r="B2086" t="s">
        <v>4749</v>
      </c>
      <c r="C2086" s="4" t="s">
        <v>6120</v>
      </c>
      <c r="D2086" t="s">
        <v>5849</v>
      </c>
      <c r="E2086" s="2">
        <v>44075</v>
      </c>
      <c r="F2086">
        <v>10</v>
      </c>
      <c r="G2086" s="2">
        <f t="shared" si="32"/>
        <v>47729</v>
      </c>
    </row>
    <row r="2087" spans="1:7" x14ac:dyDescent="0.55000000000000004">
      <c r="A2087" t="s">
        <v>4750</v>
      </c>
      <c r="B2087" t="s">
        <v>4751</v>
      </c>
      <c r="C2087" s="4" t="s">
        <v>6121</v>
      </c>
      <c r="D2087" t="s">
        <v>5849</v>
      </c>
      <c r="E2087" s="2">
        <v>44075</v>
      </c>
      <c r="F2087">
        <v>10</v>
      </c>
      <c r="G2087" s="2">
        <f t="shared" si="32"/>
        <v>47729</v>
      </c>
    </row>
    <row r="2088" spans="1:7" x14ac:dyDescent="0.55000000000000004">
      <c r="A2088" t="s">
        <v>4752</v>
      </c>
      <c r="B2088" t="s">
        <v>4753</v>
      </c>
      <c r="C2088" s="4" t="s">
        <v>6122</v>
      </c>
      <c r="D2088" t="s">
        <v>5849</v>
      </c>
      <c r="E2088" s="2">
        <v>44075</v>
      </c>
      <c r="F2088">
        <v>10</v>
      </c>
      <c r="G2088" s="2">
        <f t="shared" si="32"/>
        <v>47729</v>
      </c>
    </row>
    <row r="2089" spans="1:7" x14ac:dyDescent="0.55000000000000004">
      <c r="A2089" t="s">
        <v>4754</v>
      </c>
      <c r="B2089" t="s">
        <v>4755</v>
      </c>
      <c r="C2089" s="4" t="s">
        <v>6123</v>
      </c>
      <c r="D2089" t="s">
        <v>5849</v>
      </c>
      <c r="E2089" s="2">
        <v>44075</v>
      </c>
      <c r="F2089">
        <v>10</v>
      </c>
      <c r="G2089" s="2">
        <f t="shared" si="32"/>
        <v>47729</v>
      </c>
    </row>
    <row r="2090" spans="1:7" x14ac:dyDescent="0.55000000000000004">
      <c r="A2090" t="s">
        <v>4756</v>
      </c>
      <c r="B2090" t="s">
        <v>4757</v>
      </c>
      <c r="C2090" s="4" t="s">
        <v>6124</v>
      </c>
      <c r="D2090" t="s">
        <v>46</v>
      </c>
      <c r="E2090" s="2">
        <v>43525</v>
      </c>
      <c r="F2090">
        <v>10</v>
      </c>
      <c r="G2090" s="2">
        <f t="shared" si="32"/>
        <v>47179</v>
      </c>
    </row>
    <row r="2091" spans="1:7" x14ac:dyDescent="0.55000000000000004">
      <c r="A2091" t="s">
        <v>4758</v>
      </c>
      <c r="B2091" t="s">
        <v>4759</v>
      </c>
      <c r="C2091" s="4" t="s">
        <v>6125</v>
      </c>
      <c r="D2091" t="s">
        <v>5849</v>
      </c>
      <c r="E2091" s="2">
        <v>44075</v>
      </c>
      <c r="F2091">
        <v>10</v>
      </c>
      <c r="G2091" s="2">
        <f t="shared" si="32"/>
        <v>47729</v>
      </c>
    </row>
    <row r="2092" spans="1:7" x14ac:dyDescent="0.55000000000000004">
      <c r="A2092" t="s">
        <v>4760</v>
      </c>
      <c r="B2092" t="s">
        <v>4761</v>
      </c>
      <c r="C2092" s="4" t="s">
        <v>6126</v>
      </c>
      <c r="D2092" t="s">
        <v>5849</v>
      </c>
      <c r="E2092" s="2">
        <v>44075</v>
      </c>
      <c r="F2092">
        <v>10</v>
      </c>
      <c r="G2092" s="2">
        <f t="shared" si="32"/>
        <v>47729</v>
      </c>
    </row>
    <row r="2093" spans="1:7" x14ac:dyDescent="0.55000000000000004">
      <c r="A2093" t="s">
        <v>4762</v>
      </c>
      <c r="B2093" t="s">
        <v>4763</v>
      </c>
      <c r="C2093" s="4" t="s">
        <v>6127</v>
      </c>
      <c r="D2093" t="s">
        <v>5849</v>
      </c>
      <c r="E2093" s="2">
        <v>44075</v>
      </c>
      <c r="F2093">
        <v>10</v>
      </c>
      <c r="G2093" s="2">
        <f t="shared" si="32"/>
        <v>47729</v>
      </c>
    </row>
    <row r="2094" spans="1:7" x14ac:dyDescent="0.55000000000000004">
      <c r="A2094" t="s">
        <v>4764</v>
      </c>
      <c r="B2094" t="s">
        <v>4765</v>
      </c>
      <c r="C2094" s="4" t="s">
        <v>6128</v>
      </c>
      <c r="D2094" t="s">
        <v>5849</v>
      </c>
      <c r="E2094" s="2">
        <v>44075</v>
      </c>
      <c r="F2094">
        <v>10</v>
      </c>
      <c r="G2094" s="2">
        <f t="shared" si="32"/>
        <v>47729</v>
      </c>
    </row>
    <row r="2095" spans="1:7" x14ac:dyDescent="0.55000000000000004">
      <c r="A2095" t="s">
        <v>4767</v>
      </c>
      <c r="B2095" t="s">
        <v>4768</v>
      </c>
      <c r="C2095" s="4" t="s">
        <v>6129</v>
      </c>
      <c r="D2095" t="s">
        <v>5849</v>
      </c>
      <c r="E2095" s="2">
        <v>44075</v>
      </c>
      <c r="F2095">
        <v>10</v>
      </c>
      <c r="G2095" s="2">
        <f t="shared" si="32"/>
        <v>47729</v>
      </c>
    </row>
    <row r="2096" spans="1:7" x14ac:dyDescent="0.55000000000000004">
      <c r="A2096" t="s">
        <v>4769</v>
      </c>
      <c r="B2096" t="s">
        <v>4770</v>
      </c>
      <c r="C2096" s="4" t="s">
        <v>6130</v>
      </c>
      <c r="D2096" t="s">
        <v>5849</v>
      </c>
      <c r="E2096" s="2">
        <v>44075</v>
      </c>
      <c r="F2096">
        <v>10</v>
      </c>
      <c r="G2096" s="2">
        <f t="shared" si="32"/>
        <v>47729</v>
      </c>
    </row>
    <row r="2097" spans="1:7" x14ac:dyDescent="0.55000000000000004">
      <c r="A2097" t="s">
        <v>4771</v>
      </c>
      <c r="B2097" t="s">
        <v>4772</v>
      </c>
      <c r="C2097" s="4" t="s">
        <v>6131</v>
      </c>
      <c r="D2097" t="s">
        <v>5849</v>
      </c>
      <c r="E2097" s="2">
        <v>44075</v>
      </c>
      <c r="F2097">
        <v>10</v>
      </c>
      <c r="G2097" s="2">
        <f t="shared" si="32"/>
        <v>47729</v>
      </c>
    </row>
    <row r="2098" spans="1:7" x14ac:dyDescent="0.55000000000000004">
      <c r="A2098" t="s">
        <v>4773</v>
      </c>
      <c r="B2098" t="s">
        <v>4774</v>
      </c>
      <c r="C2098" s="4" t="s">
        <v>6132</v>
      </c>
      <c r="D2098" t="s">
        <v>5849</v>
      </c>
      <c r="E2098" s="2">
        <v>44075</v>
      </c>
      <c r="F2098">
        <v>10</v>
      </c>
      <c r="G2098" s="2">
        <f t="shared" si="32"/>
        <v>47729</v>
      </c>
    </row>
    <row r="2099" spans="1:7" x14ac:dyDescent="0.55000000000000004">
      <c r="A2099" t="s">
        <v>4776</v>
      </c>
      <c r="B2099" t="s">
        <v>4777</v>
      </c>
      <c r="C2099" s="4" t="s">
        <v>6133</v>
      </c>
      <c r="D2099" t="s">
        <v>5849</v>
      </c>
      <c r="E2099" s="2">
        <v>44075</v>
      </c>
      <c r="F2099">
        <v>10</v>
      </c>
      <c r="G2099" s="2">
        <f t="shared" si="32"/>
        <v>47729</v>
      </c>
    </row>
    <row r="2100" spans="1:7" x14ac:dyDescent="0.55000000000000004">
      <c r="A2100" t="s">
        <v>4778</v>
      </c>
      <c r="B2100" t="s">
        <v>4779</v>
      </c>
      <c r="C2100" s="4" t="s">
        <v>6134</v>
      </c>
      <c r="D2100" t="s">
        <v>5849</v>
      </c>
      <c r="E2100" s="2">
        <v>44075</v>
      </c>
      <c r="F2100">
        <v>10</v>
      </c>
      <c r="G2100" s="2">
        <f t="shared" si="32"/>
        <v>47729</v>
      </c>
    </row>
    <row r="2101" spans="1:7" x14ac:dyDescent="0.55000000000000004">
      <c r="A2101" t="s">
        <v>4780</v>
      </c>
      <c r="B2101" t="s">
        <v>4781</v>
      </c>
      <c r="C2101" s="4" t="s">
        <v>6135</v>
      </c>
      <c r="D2101" t="s">
        <v>5849</v>
      </c>
      <c r="E2101" s="2">
        <v>44075</v>
      </c>
      <c r="F2101">
        <v>10</v>
      </c>
      <c r="G2101" s="2">
        <f t="shared" si="32"/>
        <v>47729</v>
      </c>
    </row>
    <row r="2102" spans="1:7" x14ac:dyDescent="0.55000000000000004">
      <c r="A2102" t="s">
        <v>4782</v>
      </c>
      <c r="B2102" t="s">
        <v>4783</v>
      </c>
      <c r="C2102" s="4" t="s">
        <v>6136</v>
      </c>
      <c r="D2102" t="s">
        <v>5849</v>
      </c>
      <c r="E2102" s="2">
        <v>44075</v>
      </c>
      <c r="F2102">
        <v>10</v>
      </c>
      <c r="G2102" s="2">
        <f t="shared" si="32"/>
        <v>47729</v>
      </c>
    </row>
    <row r="2103" spans="1:7" x14ac:dyDescent="0.55000000000000004">
      <c r="A2103" t="s">
        <v>4784</v>
      </c>
      <c r="B2103" t="s">
        <v>4785</v>
      </c>
      <c r="C2103" s="4" t="s">
        <v>6137</v>
      </c>
      <c r="D2103" t="s">
        <v>5849</v>
      </c>
      <c r="E2103" s="2">
        <v>44075</v>
      </c>
      <c r="F2103">
        <v>10</v>
      </c>
      <c r="G2103" s="2">
        <f t="shared" si="32"/>
        <v>47729</v>
      </c>
    </row>
    <row r="2104" spans="1:7" x14ac:dyDescent="0.55000000000000004">
      <c r="A2104" t="s">
        <v>4786</v>
      </c>
      <c r="B2104" t="s">
        <v>4787</v>
      </c>
      <c r="C2104" s="4" t="s">
        <v>6138</v>
      </c>
      <c r="D2104" t="s">
        <v>5849</v>
      </c>
      <c r="E2104" s="2">
        <v>44075</v>
      </c>
      <c r="F2104">
        <v>10</v>
      </c>
      <c r="G2104" s="2">
        <f t="shared" si="32"/>
        <v>47729</v>
      </c>
    </row>
    <row r="2105" spans="1:7" x14ac:dyDescent="0.55000000000000004">
      <c r="A2105" t="s">
        <v>4789</v>
      </c>
      <c r="B2105" t="s">
        <v>4790</v>
      </c>
      <c r="C2105" s="4" t="s">
        <v>6139</v>
      </c>
      <c r="D2105" t="s">
        <v>5849</v>
      </c>
      <c r="E2105" s="2">
        <v>44075</v>
      </c>
      <c r="F2105">
        <v>10</v>
      </c>
      <c r="G2105" s="2">
        <f t="shared" si="32"/>
        <v>47729</v>
      </c>
    </row>
    <row r="2106" spans="1:7" x14ac:dyDescent="0.55000000000000004">
      <c r="A2106" t="s">
        <v>4791</v>
      </c>
      <c r="B2106" t="s">
        <v>4792</v>
      </c>
      <c r="C2106" s="4" t="s">
        <v>6140</v>
      </c>
      <c r="D2106" t="s">
        <v>5849</v>
      </c>
      <c r="E2106" s="2">
        <v>44075</v>
      </c>
      <c r="F2106">
        <v>10</v>
      </c>
      <c r="G2106" s="2">
        <f t="shared" si="32"/>
        <v>47729</v>
      </c>
    </row>
    <row r="2107" spans="1:7" x14ac:dyDescent="0.55000000000000004">
      <c r="A2107" t="s">
        <v>4794</v>
      </c>
      <c r="B2107" t="s">
        <v>4795</v>
      </c>
      <c r="C2107" s="4" t="s">
        <v>6141</v>
      </c>
      <c r="D2107" t="s">
        <v>5849</v>
      </c>
      <c r="E2107" s="2">
        <v>44075</v>
      </c>
      <c r="F2107">
        <v>10</v>
      </c>
      <c r="G2107" s="2">
        <f t="shared" si="32"/>
        <v>47729</v>
      </c>
    </row>
    <row r="2108" spans="1:7" x14ac:dyDescent="0.55000000000000004">
      <c r="A2108" t="s">
        <v>4796</v>
      </c>
      <c r="B2108" t="s">
        <v>4797</v>
      </c>
      <c r="C2108" s="4" t="s">
        <v>6142</v>
      </c>
      <c r="D2108" t="s">
        <v>5849</v>
      </c>
      <c r="E2108" s="2">
        <v>44075</v>
      </c>
      <c r="F2108">
        <v>10</v>
      </c>
      <c r="G2108" s="2">
        <f t="shared" si="32"/>
        <v>47729</v>
      </c>
    </row>
    <row r="2109" spans="1:7" x14ac:dyDescent="0.55000000000000004">
      <c r="A2109" t="s">
        <v>4798</v>
      </c>
      <c r="B2109" t="s">
        <v>4799</v>
      </c>
      <c r="C2109" s="4" t="s">
        <v>6143</v>
      </c>
      <c r="D2109" t="s">
        <v>5849</v>
      </c>
      <c r="E2109" s="2">
        <v>44075</v>
      </c>
      <c r="F2109">
        <v>10</v>
      </c>
      <c r="G2109" s="2">
        <f t="shared" si="32"/>
        <v>47729</v>
      </c>
    </row>
    <row r="2110" spans="1:7" x14ac:dyDescent="0.55000000000000004">
      <c r="A2110" t="s">
        <v>4800</v>
      </c>
      <c r="B2110" t="s">
        <v>4801</v>
      </c>
      <c r="C2110" s="4" t="s">
        <v>6144</v>
      </c>
      <c r="D2110" t="s">
        <v>5849</v>
      </c>
      <c r="E2110" s="2">
        <v>44075</v>
      </c>
      <c r="F2110">
        <v>10</v>
      </c>
      <c r="G2110" s="2">
        <f t="shared" si="32"/>
        <v>47729</v>
      </c>
    </row>
    <row r="2111" spans="1:7" x14ac:dyDescent="0.55000000000000004">
      <c r="A2111" t="s">
        <v>4803</v>
      </c>
      <c r="B2111" t="s">
        <v>4804</v>
      </c>
      <c r="C2111" s="4" t="s">
        <v>6145</v>
      </c>
      <c r="D2111" t="s">
        <v>5849</v>
      </c>
      <c r="E2111" s="2">
        <v>44075</v>
      </c>
      <c r="F2111">
        <v>10</v>
      </c>
      <c r="G2111" s="2">
        <f t="shared" si="32"/>
        <v>47729</v>
      </c>
    </row>
    <row r="2112" spans="1:7" x14ac:dyDescent="0.55000000000000004">
      <c r="A2112" t="s">
        <v>4805</v>
      </c>
      <c r="B2112" t="s">
        <v>4806</v>
      </c>
      <c r="C2112" s="4" t="s">
        <v>6146</v>
      </c>
      <c r="D2112" t="s">
        <v>5849</v>
      </c>
      <c r="E2112" s="2">
        <v>44075</v>
      </c>
      <c r="F2112">
        <v>10</v>
      </c>
      <c r="G2112" s="2">
        <f t="shared" si="32"/>
        <v>47729</v>
      </c>
    </row>
    <row r="2113" spans="1:7" x14ac:dyDescent="0.55000000000000004">
      <c r="A2113" t="s">
        <v>4808</v>
      </c>
      <c r="B2113" t="s">
        <v>4809</v>
      </c>
      <c r="C2113" s="4" t="s">
        <v>6147</v>
      </c>
      <c r="D2113" t="s">
        <v>5849</v>
      </c>
      <c r="E2113" s="2">
        <v>44075</v>
      </c>
      <c r="F2113">
        <v>10</v>
      </c>
      <c r="G2113" s="2">
        <f t="shared" si="32"/>
        <v>47729</v>
      </c>
    </row>
    <row r="2114" spans="1:7" x14ac:dyDescent="0.55000000000000004">
      <c r="A2114" t="s">
        <v>4810</v>
      </c>
      <c r="B2114" t="s">
        <v>4811</v>
      </c>
      <c r="C2114" s="4" t="s">
        <v>6148</v>
      </c>
      <c r="D2114" t="s">
        <v>5849</v>
      </c>
      <c r="E2114" s="2">
        <v>44075</v>
      </c>
      <c r="F2114">
        <v>10</v>
      </c>
      <c r="G2114" s="2">
        <f t="shared" si="32"/>
        <v>47729</v>
      </c>
    </row>
    <row r="2115" spans="1:7" x14ac:dyDescent="0.55000000000000004">
      <c r="A2115" t="s">
        <v>4813</v>
      </c>
      <c r="B2115" t="s">
        <v>4814</v>
      </c>
      <c r="C2115" s="4" t="s">
        <v>6149</v>
      </c>
      <c r="D2115" t="s">
        <v>5849</v>
      </c>
      <c r="E2115" s="2">
        <v>44075</v>
      </c>
      <c r="F2115">
        <v>10</v>
      </c>
      <c r="G2115" s="2">
        <f t="shared" ref="G2115:G2178" si="33">E2115+DATE(F2115,1,1)</f>
        <v>47729</v>
      </c>
    </row>
    <row r="2116" spans="1:7" x14ac:dyDescent="0.55000000000000004">
      <c r="A2116" t="s">
        <v>4815</v>
      </c>
      <c r="B2116" t="s">
        <v>4816</v>
      </c>
      <c r="C2116" s="4" t="s">
        <v>6150</v>
      </c>
      <c r="D2116" t="s">
        <v>5849</v>
      </c>
      <c r="E2116" s="2">
        <v>44075</v>
      </c>
      <c r="F2116">
        <v>10</v>
      </c>
      <c r="G2116" s="2">
        <f t="shared" si="33"/>
        <v>47729</v>
      </c>
    </row>
    <row r="2117" spans="1:7" x14ac:dyDescent="0.55000000000000004">
      <c r="A2117" t="s">
        <v>4817</v>
      </c>
      <c r="B2117" t="s">
        <v>4818</v>
      </c>
      <c r="C2117" s="4" t="s">
        <v>6151</v>
      </c>
      <c r="D2117" t="s">
        <v>5849</v>
      </c>
      <c r="E2117" s="2">
        <v>44075</v>
      </c>
      <c r="F2117">
        <v>10</v>
      </c>
      <c r="G2117" s="2">
        <f t="shared" si="33"/>
        <v>47729</v>
      </c>
    </row>
    <row r="2118" spans="1:7" x14ac:dyDescent="0.55000000000000004">
      <c r="A2118" t="s">
        <v>4819</v>
      </c>
      <c r="B2118" t="s">
        <v>4820</v>
      </c>
      <c r="C2118" s="4" t="s">
        <v>6152</v>
      </c>
      <c r="D2118" t="s">
        <v>5849</v>
      </c>
      <c r="E2118" s="2">
        <v>44075</v>
      </c>
      <c r="F2118">
        <v>10</v>
      </c>
      <c r="G2118" s="2">
        <f t="shared" si="33"/>
        <v>47729</v>
      </c>
    </row>
    <row r="2119" spans="1:7" x14ac:dyDescent="0.55000000000000004">
      <c r="A2119" t="s">
        <v>4821</v>
      </c>
      <c r="B2119" t="s">
        <v>4822</v>
      </c>
      <c r="C2119" s="4" t="s">
        <v>6153</v>
      </c>
      <c r="D2119" t="s">
        <v>5849</v>
      </c>
      <c r="E2119" s="2">
        <v>44075</v>
      </c>
      <c r="F2119">
        <v>10</v>
      </c>
      <c r="G2119" s="2">
        <f t="shared" si="33"/>
        <v>47729</v>
      </c>
    </row>
    <row r="2120" spans="1:7" x14ac:dyDescent="0.55000000000000004">
      <c r="A2120" t="s">
        <v>4823</v>
      </c>
      <c r="B2120" t="s">
        <v>4824</v>
      </c>
      <c r="C2120" s="4" t="s">
        <v>6154</v>
      </c>
      <c r="D2120" t="s">
        <v>5849</v>
      </c>
      <c r="E2120" s="2">
        <v>44075</v>
      </c>
      <c r="F2120">
        <v>10</v>
      </c>
      <c r="G2120" s="2">
        <f t="shared" si="33"/>
        <v>47729</v>
      </c>
    </row>
    <row r="2121" spans="1:7" x14ac:dyDescent="0.55000000000000004">
      <c r="A2121" t="s">
        <v>4825</v>
      </c>
      <c r="B2121" t="s">
        <v>4826</v>
      </c>
      <c r="C2121" s="4" t="s">
        <v>6155</v>
      </c>
      <c r="D2121" t="s">
        <v>5849</v>
      </c>
      <c r="E2121" s="2">
        <v>44075</v>
      </c>
      <c r="F2121">
        <v>10</v>
      </c>
      <c r="G2121" s="2">
        <f t="shared" si="33"/>
        <v>47729</v>
      </c>
    </row>
    <row r="2122" spans="1:7" x14ac:dyDescent="0.55000000000000004">
      <c r="A2122" t="s">
        <v>4827</v>
      </c>
      <c r="B2122" t="s">
        <v>4828</v>
      </c>
      <c r="C2122" s="4" t="s">
        <v>6156</v>
      </c>
      <c r="D2122" t="s">
        <v>5849</v>
      </c>
      <c r="E2122" s="2">
        <v>44075</v>
      </c>
      <c r="F2122">
        <v>10</v>
      </c>
      <c r="G2122" s="2">
        <f t="shared" si="33"/>
        <v>47729</v>
      </c>
    </row>
    <row r="2123" spans="1:7" x14ac:dyDescent="0.55000000000000004">
      <c r="A2123" t="s">
        <v>4829</v>
      </c>
      <c r="B2123" t="s">
        <v>4830</v>
      </c>
      <c r="C2123" s="4" t="s">
        <v>6157</v>
      </c>
      <c r="D2123" t="s">
        <v>5849</v>
      </c>
      <c r="E2123" s="2">
        <v>44075</v>
      </c>
      <c r="F2123">
        <v>10</v>
      </c>
      <c r="G2123" s="2">
        <f t="shared" si="33"/>
        <v>47729</v>
      </c>
    </row>
    <row r="2124" spans="1:7" x14ac:dyDescent="0.55000000000000004">
      <c r="A2124" t="s">
        <v>4831</v>
      </c>
      <c r="B2124" t="s">
        <v>4832</v>
      </c>
      <c r="C2124" s="4" t="s">
        <v>6158</v>
      </c>
      <c r="D2124" t="s">
        <v>5849</v>
      </c>
      <c r="E2124" s="2">
        <v>44075</v>
      </c>
      <c r="F2124">
        <v>10</v>
      </c>
      <c r="G2124" s="2">
        <f t="shared" si="33"/>
        <v>47729</v>
      </c>
    </row>
    <row r="2125" spans="1:7" x14ac:dyDescent="0.55000000000000004">
      <c r="A2125" t="s">
        <v>4833</v>
      </c>
      <c r="B2125" t="s">
        <v>4834</v>
      </c>
      <c r="C2125" s="4" t="s">
        <v>6159</v>
      </c>
      <c r="D2125" t="s">
        <v>5849</v>
      </c>
      <c r="E2125" s="2">
        <v>44075</v>
      </c>
      <c r="F2125">
        <v>10</v>
      </c>
      <c r="G2125" s="2">
        <f t="shared" si="33"/>
        <v>47729</v>
      </c>
    </row>
    <row r="2126" spans="1:7" x14ac:dyDescent="0.55000000000000004">
      <c r="A2126" t="s">
        <v>4835</v>
      </c>
      <c r="B2126" t="s">
        <v>4836</v>
      </c>
      <c r="C2126" s="4" t="s">
        <v>6160</v>
      </c>
      <c r="D2126" t="s">
        <v>5849</v>
      </c>
      <c r="E2126" s="2">
        <v>44075</v>
      </c>
      <c r="F2126">
        <v>10</v>
      </c>
      <c r="G2126" s="2">
        <f t="shared" si="33"/>
        <v>47729</v>
      </c>
    </row>
    <row r="2127" spans="1:7" x14ac:dyDescent="0.55000000000000004">
      <c r="A2127" t="s">
        <v>4837</v>
      </c>
      <c r="B2127" t="s">
        <v>4838</v>
      </c>
      <c r="C2127" s="4" t="s">
        <v>6161</v>
      </c>
      <c r="D2127" t="s">
        <v>5849</v>
      </c>
      <c r="E2127" s="2">
        <v>44075</v>
      </c>
      <c r="F2127">
        <v>10</v>
      </c>
      <c r="G2127" s="2">
        <f t="shared" si="33"/>
        <v>47729</v>
      </c>
    </row>
    <row r="2128" spans="1:7" x14ac:dyDescent="0.55000000000000004">
      <c r="A2128" t="s">
        <v>4839</v>
      </c>
      <c r="B2128" t="s">
        <v>4840</v>
      </c>
      <c r="C2128" s="4" t="s">
        <v>6162</v>
      </c>
      <c r="D2128" t="s">
        <v>5849</v>
      </c>
      <c r="E2128" s="2">
        <v>44075</v>
      </c>
      <c r="F2128">
        <v>10</v>
      </c>
      <c r="G2128" s="2">
        <f t="shared" si="33"/>
        <v>47729</v>
      </c>
    </row>
    <row r="2129" spans="1:7" x14ac:dyDescent="0.55000000000000004">
      <c r="A2129" t="s">
        <v>4841</v>
      </c>
      <c r="B2129" t="s">
        <v>4842</v>
      </c>
      <c r="C2129" s="4" t="s">
        <v>6163</v>
      </c>
      <c r="D2129" t="s">
        <v>5849</v>
      </c>
      <c r="E2129" s="2">
        <v>44075</v>
      </c>
      <c r="F2129">
        <v>10</v>
      </c>
      <c r="G2129" s="2">
        <f t="shared" si="33"/>
        <v>47729</v>
      </c>
    </row>
    <row r="2130" spans="1:7" x14ac:dyDescent="0.55000000000000004">
      <c r="A2130" t="s">
        <v>4843</v>
      </c>
      <c r="B2130" t="s">
        <v>4844</v>
      </c>
      <c r="C2130" s="4" t="s">
        <v>6164</v>
      </c>
      <c r="D2130" t="s">
        <v>5849</v>
      </c>
      <c r="E2130" s="2">
        <v>44075</v>
      </c>
      <c r="F2130">
        <v>10</v>
      </c>
      <c r="G2130" s="2">
        <f t="shared" si="33"/>
        <v>47729</v>
      </c>
    </row>
    <row r="2131" spans="1:7" x14ac:dyDescent="0.55000000000000004">
      <c r="A2131" t="s">
        <v>4845</v>
      </c>
      <c r="B2131" t="s">
        <v>4846</v>
      </c>
      <c r="C2131" s="4" t="s">
        <v>6165</v>
      </c>
      <c r="D2131" t="s">
        <v>5849</v>
      </c>
      <c r="E2131" s="2">
        <v>44075</v>
      </c>
      <c r="F2131">
        <v>10</v>
      </c>
      <c r="G2131" s="2">
        <f t="shared" si="33"/>
        <v>47729</v>
      </c>
    </row>
    <row r="2132" spans="1:7" x14ac:dyDescent="0.55000000000000004">
      <c r="A2132" t="s">
        <v>4847</v>
      </c>
      <c r="B2132" t="s">
        <v>4848</v>
      </c>
      <c r="C2132" s="4" t="s">
        <v>6166</v>
      </c>
      <c r="D2132" t="s">
        <v>5849</v>
      </c>
      <c r="E2132" s="2">
        <v>44075</v>
      </c>
      <c r="F2132">
        <v>10</v>
      </c>
      <c r="G2132" s="2">
        <f t="shared" si="33"/>
        <v>47729</v>
      </c>
    </row>
    <row r="2133" spans="1:7" x14ac:dyDescent="0.55000000000000004">
      <c r="A2133" t="s">
        <v>4850</v>
      </c>
      <c r="B2133" t="s">
        <v>4851</v>
      </c>
      <c r="C2133" s="4" t="s">
        <v>6167</v>
      </c>
      <c r="D2133" t="s">
        <v>5849</v>
      </c>
      <c r="E2133" s="2">
        <v>44075</v>
      </c>
      <c r="F2133">
        <v>10</v>
      </c>
      <c r="G2133" s="2">
        <f t="shared" si="33"/>
        <v>47729</v>
      </c>
    </row>
    <row r="2134" spans="1:7" x14ac:dyDescent="0.55000000000000004">
      <c r="A2134" t="s">
        <v>4852</v>
      </c>
      <c r="B2134" t="s">
        <v>4853</v>
      </c>
      <c r="C2134" s="4" t="s">
        <v>6168</v>
      </c>
      <c r="D2134" t="s">
        <v>5849</v>
      </c>
      <c r="E2134" s="2">
        <v>44075</v>
      </c>
      <c r="F2134">
        <v>10</v>
      </c>
      <c r="G2134" s="2">
        <f t="shared" si="33"/>
        <v>47729</v>
      </c>
    </row>
    <row r="2135" spans="1:7" x14ac:dyDescent="0.55000000000000004">
      <c r="A2135" t="s">
        <v>4854</v>
      </c>
      <c r="B2135" t="s">
        <v>4855</v>
      </c>
      <c r="C2135" s="4" t="s">
        <v>6169</v>
      </c>
      <c r="D2135" t="s">
        <v>5849</v>
      </c>
      <c r="E2135" s="2">
        <v>44075</v>
      </c>
      <c r="F2135">
        <v>10</v>
      </c>
      <c r="G2135" s="2">
        <f t="shared" si="33"/>
        <v>47729</v>
      </c>
    </row>
    <row r="2136" spans="1:7" x14ac:dyDescent="0.55000000000000004">
      <c r="A2136" t="s">
        <v>4856</v>
      </c>
      <c r="B2136" t="s">
        <v>4857</v>
      </c>
      <c r="C2136" s="4" t="s">
        <v>6170</v>
      </c>
      <c r="D2136" t="s">
        <v>5849</v>
      </c>
      <c r="E2136" s="2">
        <v>44075</v>
      </c>
      <c r="F2136">
        <v>10</v>
      </c>
      <c r="G2136" s="2">
        <f t="shared" si="33"/>
        <v>47729</v>
      </c>
    </row>
    <row r="2137" spans="1:7" x14ac:dyDescent="0.55000000000000004">
      <c r="A2137" t="s">
        <v>4859</v>
      </c>
      <c r="B2137" t="s">
        <v>4860</v>
      </c>
      <c r="C2137" s="4" t="s">
        <v>6171</v>
      </c>
      <c r="D2137" t="s">
        <v>5849</v>
      </c>
      <c r="E2137" s="2">
        <v>44075</v>
      </c>
      <c r="F2137">
        <v>10</v>
      </c>
      <c r="G2137" s="2">
        <f t="shared" si="33"/>
        <v>47729</v>
      </c>
    </row>
    <row r="2138" spans="1:7" x14ac:dyDescent="0.55000000000000004">
      <c r="A2138" t="s">
        <v>4861</v>
      </c>
      <c r="B2138" t="s">
        <v>4862</v>
      </c>
      <c r="C2138" s="4" t="s">
        <v>6172</v>
      </c>
      <c r="D2138" t="s">
        <v>5849</v>
      </c>
      <c r="E2138" s="2">
        <v>44075</v>
      </c>
      <c r="F2138">
        <v>10</v>
      </c>
      <c r="G2138" s="2">
        <f t="shared" si="33"/>
        <v>47729</v>
      </c>
    </row>
    <row r="2139" spans="1:7" x14ac:dyDescent="0.55000000000000004">
      <c r="A2139" t="s">
        <v>4864</v>
      </c>
      <c r="B2139" t="s">
        <v>4865</v>
      </c>
      <c r="C2139" s="4" t="s">
        <v>6173</v>
      </c>
      <c r="D2139" t="s">
        <v>5849</v>
      </c>
      <c r="E2139" s="2">
        <v>44075</v>
      </c>
      <c r="F2139">
        <v>10</v>
      </c>
      <c r="G2139" s="2">
        <f t="shared" si="33"/>
        <v>47729</v>
      </c>
    </row>
    <row r="2140" spans="1:7" x14ac:dyDescent="0.55000000000000004">
      <c r="A2140" t="s">
        <v>4866</v>
      </c>
      <c r="B2140" t="s">
        <v>4867</v>
      </c>
      <c r="C2140" s="4" t="s">
        <v>6174</v>
      </c>
      <c r="D2140" t="s">
        <v>5849</v>
      </c>
      <c r="E2140" s="2">
        <v>44075</v>
      </c>
      <c r="F2140">
        <v>10</v>
      </c>
      <c r="G2140" s="2">
        <f t="shared" si="33"/>
        <v>47729</v>
      </c>
    </row>
    <row r="2141" spans="1:7" x14ac:dyDescent="0.55000000000000004">
      <c r="A2141" t="s">
        <v>4869</v>
      </c>
      <c r="B2141" t="s">
        <v>4870</v>
      </c>
      <c r="C2141" s="4" t="s">
        <v>6175</v>
      </c>
      <c r="D2141" t="s">
        <v>5849</v>
      </c>
      <c r="E2141" s="2">
        <v>44075</v>
      </c>
      <c r="F2141">
        <v>10</v>
      </c>
      <c r="G2141" s="2">
        <f t="shared" si="33"/>
        <v>47729</v>
      </c>
    </row>
    <row r="2142" spans="1:7" x14ac:dyDescent="0.55000000000000004">
      <c r="A2142" t="s">
        <v>4871</v>
      </c>
      <c r="B2142" t="s">
        <v>4872</v>
      </c>
      <c r="C2142" s="4" t="s">
        <v>6176</v>
      </c>
      <c r="D2142" t="s">
        <v>5849</v>
      </c>
      <c r="E2142" s="2">
        <v>44075</v>
      </c>
      <c r="F2142">
        <v>10</v>
      </c>
      <c r="G2142" s="2">
        <f t="shared" si="33"/>
        <v>47729</v>
      </c>
    </row>
    <row r="2143" spans="1:7" x14ac:dyDescent="0.55000000000000004">
      <c r="A2143" t="s">
        <v>4874</v>
      </c>
      <c r="B2143" t="s">
        <v>4875</v>
      </c>
      <c r="C2143" s="4" t="s">
        <v>6177</v>
      </c>
      <c r="D2143" t="s">
        <v>5849</v>
      </c>
      <c r="E2143" s="2">
        <v>44075</v>
      </c>
      <c r="F2143">
        <v>10</v>
      </c>
      <c r="G2143" s="2">
        <f t="shared" si="33"/>
        <v>47729</v>
      </c>
    </row>
    <row r="2144" spans="1:7" x14ac:dyDescent="0.55000000000000004">
      <c r="A2144" t="s">
        <v>4876</v>
      </c>
      <c r="B2144" t="s">
        <v>4877</v>
      </c>
      <c r="C2144" s="4" t="s">
        <v>6178</v>
      </c>
      <c r="D2144" t="s">
        <v>5849</v>
      </c>
      <c r="E2144" s="2">
        <v>44075</v>
      </c>
      <c r="F2144">
        <v>10</v>
      </c>
      <c r="G2144" s="2">
        <f t="shared" si="33"/>
        <v>47729</v>
      </c>
    </row>
    <row r="2145" spans="1:7" x14ac:dyDescent="0.55000000000000004">
      <c r="A2145" t="s">
        <v>4879</v>
      </c>
      <c r="B2145" t="s">
        <v>4880</v>
      </c>
      <c r="C2145" s="4" t="s">
        <v>6179</v>
      </c>
      <c r="D2145" t="s">
        <v>5849</v>
      </c>
      <c r="E2145" s="2">
        <v>44075</v>
      </c>
      <c r="F2145">
        <v>10</v>
      </c>
      <c r="G2145" s="2">
        <f t="shared" si="33"/>
        <v>47729</v>
      </c>
    </row>
    <row r="2146" spans="1:7" x14ac:dyDescent="0.55000000000000004">
      <c r="A2146" t="s">
        <v>4881</v>
      </c>
      <c r="B2146" t="s">
        <v>4882</v>
      </c>
      <c r="C2146" s="4" t="s">
        <v>6180</v>
      </c>
      <c r="D2146" t="s">
        <v>5849</v>
      </c>
      <c r="E2146" s="2">
        <v>44075</v>
      </c>
      <c r="F2146">
        <v>10</v>
      </c>
      <c r="G2146" s="2">
        <f t="shared" si="33"/>
        <v>47729</v>
      </c>
    </row>
    <row r="2147" spans="1:7" x14ac:dyDescent="0.55000000000000004">
      <c r="A2147" t="s">
        <v>4883</v>
      </c>
      <c r="B2147" t="s">
        <v>4884</v>
      </c>
      <c r="C2147" s="4" t="s">
        <v>6181</v>
      </c>
      <c r="D2147" t="s">
        <v>5849</v>
      </c>
      <c r="E2147" s="2">
        <v>44075</v>
      </c>
      <c r="F2147">
        <v>10</v>
      </c>
      <c r="G2147" s="2">
        <f t="shared" si="33"/>
        <v>47729</v>
      </c>
    </row>
    <row r="2148" spans="1:7" x14ac:dyDescent="0.55000000000000004">
      <c r="A2148" t="s">
        <v>4885</v>
      </c>
      <c r="B2148" t="s">
        <v>4886</v>
      </c>
      <c r="C2148" s="4" t="s">
        <v>6182</v>
      </c>
      <c r="D2148" t="s">
        <v>5849</v>
      </c>
      <c r="E2148" s="2">
        <v>44075</v>
      </c>
      <c r="F2148">
        <v>10</v>
      </c>
      <c r="G2148" s="2">
        <f t="shared" si="33"/>
        <v>47729</v>
      </c>
    </row>
    <row r="2149" spans="1:7" x14ac:dyDescent="0.55000000000000004">
      <c r="A2149" t="s">
        <v>4887</v>
      </c>
      <c r="B2149" t="s">
        <v>4888</v>
      </c>
      <c r="C2149" s="4" t="s">
        <v>6183</v>
      </c>
      <c r="D2149" t="s">
        <v>5849</v>
      </c>
      <c r="E2149" s="2">
        <v>44075</v>
      </c>
      <c r="F2149">
        <v>10</v>
      </c>
      <c r="G2149" s="2">
        <f t="shared" si="33"/>
        <v>47729</v>
      </c>
    </row>
    <row r="2150" spans="1:7" x14ac:dyDescent="0.55000000000000004">
      <c r="A2150" t="s">
        <v>4889</v>
      </c>
      <c r="B2150" t="s">
        <v>4890</v>
      </c>
      <c r="C2150" s="4" t="s">
        <v>6184</v>
      </c>
      <c r="D2150" t="s">
        <v>5849</v>
      </c>
      <c r="E2150" s="2">
        <v>44075</v>
      </c>
      <c r="F2150">
        <v>10</v>
      </c>
      <c r="G2150" s="2">
        <f t="shared" si="33"/>
        <v>47729</v>
      </c>
    </row>
    <row r="2151" spans="1:7" x14ac:dyDescent="0.55000000000000004">
      <c r="A2151" t="s">
        <v>4891</v>
      </c>
      <c r="B2151" t="s">
        <v>4892</v>
      </c>
      <c r="C2151" s="4" t="s">
        <v>6185</v>
      </c>
      <c r="D2151" t="s">
        <v>5849</v>
      </c>
      <c r="E2151" s="2">
        <v>44075</v>
      </c>
      <c r="F2151">
        <v>10</v>
      </c>
      <c r="G2151" s="2">
        <f t="shared" si="33"/>
        <v>47729</v>
      </c>
    </row>
    <row r="2152" spans="1:7" x14ac:dyDescent="0.55000000000000004">
      <c r="A2152" t="s">
        <v>4893</v>
      </c>
      <c r="B2152" t="s">
        <v>4894</v>
      </c>
      <c r="C2152" s="4" t="s">
        <v>6186</v>
      </c>
      <c r="D2152" t="s">
        <v>5849</v>
      </c>
      <c r="E2152" s="2">
        <v>44075</v>
      </c>
      <c r="F2152">
        <v>10</v>
      </c>
      <c r="G2152" s="2">
        <f t="shared" si="33"/>
        <v>47729</v>
      </c>
    </row>
    <row r="2153" spans="1:7" x14ac:dyDescent="0.55000000000000004">
      <c r="A2153" t="s">
        <v>4895</v>
      </c>
      <c r="B2153" t="s">
        <v>4896</v>
      </c>
      <c r="C2153" s="4" t="s">
        <v>6187</v>
      </c>
      <c r="D2153" t="s">
        <v>5849</v>
      </c>
      <c r="E2153" s="2">
        <v>44075</v>
      </c>
      <c r="F2153">
        <v>10</v>
      </c>
      <c r="G2153" s="2">
        <f t="shared" si="33"/>
        <v>47729</v>
      </c>
    </row>
    <row r="2154" spans="1:7" x14ac:dyDescent="0.55000000000000004">
      <c r="A2154" t="s">
        <v>4897</v>
      </c>
      <c r="B2154" t="s">
        <v>4898</v>
      </c>
      <c r="C2154" s="4" t="s">
        <v>6188</v>
      </c>
      <c r="D2154" t="s">
        <v>5849</v>
      </c>
      <c r="E2154" s="2">
        <v>44075</v>
      </c>
      <c r="F2154">
        <v>10</v>
      </c>
      <c r="G2154" s="2">
        <f t="shared" si="33"/>
        <v>47729</v>
      </c>
    </row>
    <row r="2155" spans="1:7" x14ac:dyDescent="0.55000000000000004">
      <c r="A2155" t="s">
        <v>4900</v>
      </c>
      <c r="B2155" t="s">
        <v>4901</v>
      </c>
      <c r="C2155" s="4" t="s">
        <v>6189</v>
      </c>
      <c r="D2155" t="s">
        <v>5849</v>
      </c>
      <c r="E2155" s="2">
        <v>44075</v>
      </c>
      <c r="F2155">
        <v>10</v>
      </c>
      <c r="G2155" s="2">
        <f t="shared" si="33"/>
        <v>47729</v>
      </c>
    </row>
    <row r="2156" spans="1:7" x14ac:dyDescent="0.55000000000000004">
      <c r="A2156" t="s">
        <v>4902</v>
      </c>
      <c r="B2156" t="s">
        <v>4903</v>
      </c>
      <c r="C2156" s="4" t="s">
        <v>6190</v>
      </c>
      <c r="D2156" t="s">
        <v>5849</v>
      </c>
      <c r="E2156" s="2">
        <v>44075</v>
      </c>
      <c r="F2156">
        <v>10</v>
      </c>
      <c r="G2156" s="2">
        <f t="shared" si="33"/>
        <v>47729</v>
      </c>
    </row>
    <row r="2157" spans="1:7" x14ac:dyDescent="0.55000000000000004">
      <c r="A2157" t="s">
        <v>4905</v>
      </c>
      <c r="B2157" t="s">
        <v>4906</v>
      </c>
      <c r="C2157" s="4" t="s">
        <v>6191</v>
      </c>
      <c r="D2157" t="s">
        <v>46</v>
      </c>
      <c r="E2157" s="2">
        <v>43525</v>
      </c>
      <c r="F2157">
        <v>10</v>
      </c>
      <c r="G2157" s="2">
        <f t="shared" si="33"/>
        <v>47179</v>
      </c>
    </row>
    <row r="2158" spans="1:7" x14ac:dyDescent="0.55000000000000004">
      <c r="A2158" t="s">
        <v>4907</v>
      </c>
      <c r="B2158" t="s">
        <v>4908</v>
      </c>
      <c r="C2158" s="4" t="s">
        <v>6192</v>
      </c>
      <c r="D2158" t="s">
        <v>5849</v>
      </c>
      <c r="E2158" s="2">
        <v>44075</v>
      </c>
      <c r="F2158">
        <v>10</v>
      </c>
      <c r="G2158" s="2">
        <f t="shared" si="33"/>
        <v>47729</v>
      </c>
    </row>
    <row r="2159" spans="1:7" x14ac:dyDescent="0.55000000000000004">
      <c r="A2159" t="s">
        <v>4910</v>
      </c>
      <c r="B2159" t="s">
        <v>4911</v>
      </c>
      <c r="C2159" s="4" t="s">
        <v>6193</v>
      </c>
      <c r="D2159" t="s">
        <v>5849</v>
      </c>
      <c r="E2159" s="2">
        <v>44075</v>
      </c>
      <c r="F2159">
        <v>10</v>
      </c>
      <c r="G2159" s="2">
        <f t="shared" si="33"/>
        <v>47729</v>
      </c>
    </row>
    <row r="2160" spans="1:7" x14ac:dyDescent="0.55000000000000004">
      <c r="A2160" t="s">
        <v>4912</v>
      </c>
      <c r="B2160" t="s">
        <v>4913</v>
      </c>
      <c r="C2160" s="4" t="s">
        <v>6194</v>
      </c>
      <c r="D2160" t="s">
        <v>46</v>
      </c>
      <c r="E2160" s="2">
        <v>43525</v>
      </c>
      <c r="F2160">
        <v>10</v>
      </c>
      <c r="G2160" s="2">
        <f t="shared" si="33"/>
        <v>47179</v>
      </c>
    </row>
    <row r="2161" spans="1:7" x14ac:dyDescent="0.55000000000000004">
      <c r="A2161" t="s">
        <v>4915</v>
      </c>
      <c r="B2161" t="s">
        <v>4916</v>
      </c>
      <c r="C2161" s="4" t="s">
        <v>6195</v>
      </c>
      <c r="D2161" t="s">
        <v>46</v>
      </c>
      <c r="E2161" s="2">
        <v>43525</v>
      </c>
      <c r="F2161">
        <v>10</v>
      </c>
      <c r="G2161" s="2">
        <f t="shared" si="33"/>
        <v>47179</v>
      </c>
    </row>
    <row r="2162" spans="1:7" x14ac:dyDescent="0.55000000000000004">
      <c r="A2162" t="s">
        <v>4917</v>
      </c>
      <c r="B2162" t="s">
        <v>4918</v>
      </c>
      <c r="C2162" s="4" t="s">
        <v>6196</v>
      </c>
      <c r="D2162" t="s">
        <v>5849</v>
      </c>
      <c r="E2162" s="2">
        <v>44075</v>
      </c>
      <c r="F2162">
        <v>10</v>
      </c>
      <c r="G2162" s="2">
        <f t="shared" si="33"/>
        <v>47729</v>
      </c>
    </row>
    <row r="2163" spans="1:7" x14ac:dyDescent="0.55000000000000004">
      <c r="A2163" t="s">
        <v>4919</v>
      </c>
      <c r="B2163" t="s">
        <v>4920</v>
      </c>
      <c r="C2163" s="4" t="s">
        <v>6197</v>
      </c>
      <c r="D2163" t="s">
        <v>5849</v>
      </c>
      <c r="E2163" s="2">
        <v>44075</v>
      </c>
      <c r="F2163">
        <v>10</v>
      </c>
      <c r="G2163" s="2">
        <f t="shared" si="33"/>
        <v>47729</v>
      </c>
    </row>
    <row r="2164" spans="1:7" x14ac:dyDescent="0.55000000000000004">
      <c r="A2164" t="s">
        <v>4921</v>
      </c>
      <c r="B2164" t="s">
        <v>4922</v>
      </c>
      <c r="C2164" s="4" t="s">
        <v>6198</v>
      </c>
      <c r="D2164" t="s">
        <v>5849</v>
      </c>
      <c r="E2164" s="2">
        <v>44075</v>
      </c>
      <c r="F2164">
        <v>10</v>
      </c>
      <c r="G2164" s="2">
        <f t="shared" si="33"/>
        <v>47729</v>
      </c>
    </row>
    <row r="2165" spans="1:7" x14ac:dyDescent="0.55000000000000004">
      <c r="A2165" t="s">
        <v>4923</v>
      </c>
      <c r="B2165" t="s">
        <v>4924</v>
      </c>
      <c r="C2165" s="4" t="s">
        <v>6199</v>
      </c>
      <c r="D2165" t="s">
        <v>5849</v>
      </c>
      <c r="E2165" s="2">
        <v>44075</v>
      </c>
      <c r="F2165">
        <v>10</v>
      </c>
      <c r="G2165" s="2">
        <f t="shared" si="33"/>
        <v>47729</v>
      </c>
    </row>
    <row r="2166" spans="1:7" x14ac:dyDescent="0.55000000000000004">
      <c r="A2166" t="s">
        <v>4925</v>
      </c>
      <c r="B2166" t="s">
        <v>4926</v>
      </c>
      <c r="C2166" s="4" t="s">
        <v>6200</v>
      </c>
      <c r="D2166" t="s">
        <v>5849</v>
      </c>
      <c r="E2166" s="2">
        <v>44075</v>
      </c>
      <c r="F2166">
        <v>10</v>
      </c>
      <c r="G2166" s="2">
        <f t="shared" si="33"/>
        <v>47729</v>
      </c>
    </row>
    <row r="2167" spans="1:7" x14ac:dyDescent="0.55000000000000004">
      <c r="A2167" t="s">
        <v>4928</v>
      </c>
      <c r="B2167" t="s">
        <v>4929</v>
      </c>
      <c r="C2167" s="4" t="s">
        <v>6201</v>
      </c>
      <c r="D2167" t="s">
        <v>46</v>
      </c>
      <c r="E2167" s="2">
        <v>43525</v>
      </c>
      <c r="F2167">
        <v>10</v>
      </c>
      <c r="G2167" s="2">
        <f t="shared" si="33"/>
        <v>47179</v>
      </c>
    </row>
    <row r="2168" spans="1:7" x14ac:dyDescent="0.55000000000000004">
      <c r="A2168" t="s">
        <v>4930</v>
      </c>
      <c r="B2168" t="s">
        <v>4931</v>
      </c>
      <c r="C2168" s="4" t="s">
        <v>6202</v>
      </c>
      <c r="D2168" t="s">
        <v>5849</v>
      </c>
      <c r="E2168" s="2">
        <v>44075</v>
      </c>
      <c r="F2168">
        <v>10</v>
      </c>
      <c r="G2168" s="2">
        <f t="shared" si="33"/>
        <v>47729</v>
      </c>
    </row>
    <row r="2169" spans="1:7" x14ac:dyDescent="0.55000000000000004">
      <c r="A2169" t="s">
        <v>4932</v>
      </c>
      <c r="B2169" t="s">
        <v>4933</v>
      </c>
      <c r="C2169" s="4" t="s">
        <v>6203</v>
      </c>
      <c r="D2169" t="s">
        <v>5849</v>
      </c>
      <c r="E2169" s="2">
        <v>44075</v>
      </c>
      <c r="F2169">
        <v>10</v>
      </c>
      <c r="G2169" s="2">
        <f t="shared" si="33"/>
        <v>47729</v>
      </c>
    </row>
    <row r="2170" spans="1:7" x14ac:dyDescent="0.55000000000000004">
      <c r="A2170" t="s">
        <v>4934</v>
      </c>
      <c r="B2170" t="s">
        <v>4935</v>
      </c>
      <c r="C2170" s="4" t="s">
        <v>6204</v>
      </c>
      <c r="D2170" t="s">
        <v>5849</v>
      </c>
      <c r="E2170" s="2">
        <v>44075</v>
      </c>
      <c r="F2170">
        <v>10</v>
      </c>
      <c r="G2170" s="2">
        <f t="shared" si="33"/>
        <v>47729</v>
      </c>
    </row>
    <row r="2171" spans="1:7" x14ac:dyDescent="0.55000000000000004">
      <c r="A2171" t="s">
        <v>4936</v>
      </c>
      <c r="B2171" t="s">
        <v>4937</v>
      </c>
      <c r="C2171" s="4" t="s">
        <v>6205</v>
      </c>
      <c r="D2171" t="s">
        <v>46</v>
      </c>
      <c r="E2171" s="2">
        <v>43525</v>
      </c>
      <c r="F2171">
        <v>10</v>
      </c>
      <c r="G2171" s="2">
        <f t="shared" si="33"/>
        <v>47179</v>
      </c>
    </row>
    <row r="2172" spans="1:7" x14ac:dyDescent="0.55000000000000004">
      <c r="A2172" t="s">
        <v>4938</v>
      </c>
      <c r="B2172" t="s">
        <v>4939</v>
      </c>
      <c r="C2172" s="4" t="s">
        <v>6206</v>
      </c>
      <c r="D2172" t="s">
        <v>5849</v>
      </c>
      <c r="E2172" s="2">
        <v>44075</v>
      </c>
      <c r="F2172">
        <v>10</v>
      </c>
      <c r="G2172" s="2">
        <f t="shared" si="33"/>
        <v>47729</v>
      </c>
    </row>
    <row r="2173" spans="1:7" x14ac:dyDescent="0.55000000000000004">
      <c r="A2173" t="s">
        <v>4940</v>
      </c>
      <c r="B2173" t="s">
        <v>4941</v>
      </c>
      <c r="C2173" s="4" t="s">
        <v>6207</v>
      </c>
      <c r="D2173" t="s">
        <v>5849</v>
      </c>
      <c r="E2173" s="2">
        <v>44075</v>
      </c>
      <c r="F2173">
        <v>10</v>
      </c>
      <c r="G2173" s="2">
        <f t="shared" si="33"/>
        <v>47729</v>
      </c>
    </row>
    <row r="2174" spans="1:7" x14ac:dyDescent="0.55000000000000004">
      <c r="A2174" t="s">
        <v>4942</v>
      </c>
      <c r="B2174" t="s">
        <v>4943</v>
      </c>
      <c r="C2174" s="4" t="s">
        <v>6208</v>
      </c>
      <c r="D2174" t="s">
        <v>5849</v>
      </c>
      <c r="E2174" s="2">
        <v>44075</v>
      </c>
      <c r="F2174">
        <v>10</v>
      </c>
      <c r="G2174" s="2">
        <f t="shared" si="33"/>
        <v>47729</v>
      </c>
    </row>
    <row r="2175" spans="1:7" x14ac:dyDescent="0.55000000000000004">
      <c r="A2175" t="s">
        <v>4944</v>
      </c>
      <c r="B2175" t="s">
        <v>4945</v>
      </c>
      <c r="C2175" s="4" t="s">
        <v>6209</v>
      </c>
      <c r="D2175" t="s">
        <v>46</v>
      </c>
      <c r="E2175" s="2">
        <v>43525</v>
      </c>
      <c r="F2175">
        <v>10</v>
      </c>
      <c r="G2175" s="2">
        <f t="shared" si="33"/>
        <v>47179</v>
      </c>
    </row>
    <row r="2176" spans="1:7" x14ac:dyDescent="0.55000000000000004">
      <c r="A2176" t="s">
        <v>4946</v>
      </c>
      <c r="B2176" t="s">
        <v>4947</v>
      </c>
      <c r="C2176" s="4" t="s">
        <v>6210</v>
      </c>
      <c r="D2176" t="s">
        <v>46</v>
      </c>
      <c r="E2176" s="2">
        <v>43525</v>
      </c>
      <c r="F2176">
        <v>10</v>
      </c>
      <c r="G2176" s="2">
        <f t="shared" si="33"/>
        <v>47179</v>
      </c>
    </row>
    <row r="2177" spans="1:7" x14ac:dyDescent="0.55000000000000004">
      <c r="A2177" t="s">
        <v>4948</v>
      </c>
      <c r="B2177" t="s">
        <v>4949</v>
      </c>
      <c r="C2177" s="4" t="s">
        <v>6211</v>
      </c>
      <c r="D2177" t="s">
        <v>5849</v>
      </c>
      <c r="E2177" s="2">
        <v>44075</v>
      </c>
      <c r="F2177">
        <v>10</v>
      </c>
      <c r="G2177" s="2">
        <f t="shared" si="33"/>
        <v>47729</v>
      </c>
    </row>
    <row r="2178" spans="1:7" x14ac:dyDescent="0.55000000000000004">
      <c r="A2178" t="s">
        <v>4950</v>
      </c>
      <c r="B2178" t="s">
        <v>4951</v>
      </c>
      <c r="C2178" s="4" t="s">
        <v>6212</v>
      </c>
      <c r="D2178" t="s">
        <v>5849</v>
      </c>
      <c r="E2178" s="2">
        <v>44075</v>
      </c>
      <c r="F2178">
        <v>10</v>
      </c>
      <c r="G2178" s="2">
        <f t="shared" si="33"/>
        <v>47729</v>
      </c>
    </row>
    <row r="2179" spans="1:7" x14ac:dyDescent="0.55000000000000004">
      <c r="A2179" t="s">
        <v>4953</v>
      </c>
      <c r="B2179" t="s">
        <v>4954</v>
      </c>
      <c r="C2179" s="4" t="s">
        <v>6213</v>
      </c>
      <c r="D2179" t="s">
        <v>5849</v>
      </c>
      <c r="E2179" s="2">
        <v>44075</v>
      </c>
      <c r="F2179">
        <v>10</v>
      </c>
      <c r="G2179" s="2">
        <f t="shared" ref="G2179:G2242" si="34">E2179+DATE(F2179,1,1)</f>
        <v>47729</v>
      </c>
    </row>
    <row r="2180" spans="1:7" x14ac:dyDescent="0.55000000000000004">
      <c r="A2180" t="s">
        <v>4955</v>
      </c>
      <c r="B2180" t="s">
        <v>4956</v>
      </c>
      <c r="C2180" s="4" t="s">
        <v>6214</v>
      </c>
      <c r="D2180" t="s">
        <v>5849</v>
      </c>
      <c r="E2180" s="2">
        <v>44075</v>
      </c>
      <c r="F2180">
        <v>10</v>
      </c>
      <c r="G2180" s="2">
        <f t="shared" si="34"/>
        <v>47729</v>
      </c>
    </row>
    <row r="2181" spans="1:7" x14ac:dyDescent="0.55000000000000004">
      <c r="A2181" t="s">
        <v>4958</v>
      </c>
      <c r="B2181" t="s">
        <v>4959</v>
      </c>
      <c r="C2181" s="4" t="s">
        <v>6215</v>
      </c>
      <c r="D2181" t="s">
        <v>5849</v>
      </c>
      <c r="E2181" s="2">
        <v>44075</v>
      </c>
      <c r="F2181">
        <v>10</v>
      </c>
      <c r="G2181" s="2">
        <f t="shared" si="34"/>
        <v>47729</v>
      </c>
    </row>
    <row r="2182" spans="1:7" x14ac:dyDescent="0.55000000000000004">
      <c r="A2182" t="s">
        <v>4960</v>
      </c>
      <c r="B2182" t="s">
        <v>4961</v>
      </c>
      <c r="C2182" s="4" t="s">
        <v>6216</v>
      </c>
      <c r="D2182" t="s">
        <v>5849</v>
      </c>
      <c r="E2182" s="2">
        <v>44075</v>
      </c>
      <c r="F2182">
        <v>10</v>
      </c>
      <c r="G2182" s="2">
        <f t="shared" si="34"/>
        <v>47729</v>
      </c>
    </row>
    <row r="2183" spans="1:7" x14ac:dyDescent="0.55000000000000004">
      <c r="A2183" t="s">
        <v>4963</v>
      </c>
      <c r="B2183" t="s">
        <v>4964</v>
      </c>
      <c r="C2183" s="4" t="s">
        <v>6217</v>
      </c>
      <c r="D2183" t="s">
        <v>5849</v>
      </c>
      <c r="E2183" s="2">
        <v>44075</v>
      </c>
      <c r="F2183">
        <v>10</v>
      </c>
      <c r="G2183" s="2">
        <f t="shared" si="34"/>
        <v>47729</v>
      </c>
    </row>
    <row r="2184" spans="1:7" x14ac:dyDescent="0.55000000000000004">
      <c r="A2184" t="s">
        <v>4965</v>
      </c>
      <c r="B2184" t="s">
        <v>4966</v>
      </c>
      <c r="C2184" s="4" t="s">
        <v>6218</v>
      </c>
      <c r="D2184" t="s">
        <v>5849</v>
      </c>
      <c r="E2184" s="2">
        <v>44075</v>
      </c>
      <c r="F2184">
        <v>10</v>
      </c>
      <c r="G2184" s="2">
        <f t="shared" si="34"/>
        <v>47729</v>
      </c>
    </row>
    <row r="2185" spans="1:7" x14ac:dyDescent="0.55000000000000004">
      <c r="A2185" t="s">
        <v>4967</v>
      </c>
      <c r="B2185" t="s">
        <v>4968</v>
      </c>
      <c r="C2185" s="4" t="s">
        <v>6219</v>
      </c>
      <c r="D2185" t="s">
        <v>5849</v>
      </c>
      <c r="E2185" s="2">
        <v>44075</v>
      </c>
      <c r="F2185">
        <v>10</v>
      </c>
      <c r="G2185" s="2">
        <f t="shared" si="34"/>
        <v>47729</v>
      </c>
    </row>
    <row r="2186" spans="1:7" x14ac:dyDescent="0.55000000000000004">
      <c r="A2186" t="s">
        <v>4969</v>
      </c>
      <c r="B2186" t="s">
        <v>4970</v>
      </c>
      <c r="C2186" s="4" t="s">
        <v>6220</v>
      </c>
      <c r="D2186" t="s">
        <v>5849</v>
      </c>
      <c r="E2186" s="2">
        <v>44075</v>
      </c>
      <c r="F2186">
        <v>10</v>
      </c>
      <c r="G2186" s="2">
        <f t="shared" si="34"/>
        <v>47729</v>
      </c>
    </row>
    <row r="2187" spans="1:7" x14ac:dyDescent="0.55000000000000004">
      <c r="A2187" t="s">
        <v>4971</v>
      </c>
      <c r="B2187" t="s">
        <v>4972</v>
      </c>
      <c r="C2187" s="4" t="s">
        <v>6221</v>
      </c>
      <c r="D2187" t="s">
        <v>5849</v>
      </c>
      <c r="E2187" s="2">
        <v>44075</v>
      </c>
      <c r="F2187">
        <v>10</v>
      </c>
      <c r="G2187" s="2">
        <f t="shared" si="34"/>
        <v>47729</v>
      </c>
    </row>
    <row r="2188" spans="1:7" x14ac:dyDescent="0.55000000000000004">
      <c r="A2188" t="s">
        <v>4973</v>
      </c>
      <c r="B2188" t="s">
        <v>4974</v>
      </c>
      <c r="C2188" s="4" t="s">
        <v>6222</v>
      </c>
      <c r="D2188" t="s">
        <v>5849</v>
      </c>
      <c r="E2188" s="2">
        <v>44075</v>
      </c>
      <c r="F2188">
        <v>10</v>
      </c>
      <c r="G2188" s="2">
        <f t="shared" si="34"/>
        <v>47729</v>
      </c>
    </row>
    <row r="2189" spans="1:7" x14ac:dyDescent="0.55000000000000004">
      <c r="A2189" t="s">
        <v>4976</v>
      </c>
      <c r="B2189" t="s">
        <v>4977</v>
      </c>
      <c r="C2189" s="4" t="s">
        <v>6223</v>
      </c>
      <c r="D2189" t="s">
        <v>5849</v>
      </c>
      <c r="E2189" s="2">
        <v>44075</v>
      </c>
      <c r="F2189">
        <v>10</v>
      </c>
      <c r="G2189" s="2">
        <f t="shared" si="34"/>
        <v>47729</v>
      </c>
    </row>
    <row r="2190" spans="1:7" x14ac:dyDescent="0.55000000000000004">
      <c r="A2190" t="s">
        <v>4978</v>
      </c>
      <c r="B2190" t="s">
        <v>4979</v>
      </c>
      <c r="C2190" s="4" t="s">
        <v>6224</v>
      </c>
      <c r="D2190" t="s">
        <v>5849</v>
      </c>
      <c r="E2190" s="2">
        <v>44075</v>
      </c>
      <c r="F2190">
        <v>10</v>
      </c>
      <c r="G2190" s="2">
        <f t="shared" si="34"/>
        <v>47729</v>
      </c>
    </row>
    <row r="2191" spans="1:7" x14ac:dyDescent="0.55000000000000004">
      <c r="A2191" t="s">
        <v>4981</v>
      </c>
      <c r="B2191" t="s">
        <v>4982</v>
      </c>
      <c r="C2191" s="4" t="s">
        <v>6225</v>
      </c>
      <c r="D2191" t="s">
        <v>5849</v>
      </c>
      <c r="E2191" s="2">
        <v>44075</v>
      </c>
      <c r="F2191">
        <v>10</v>
      </c>
      <c r="G2191" s="2">
        <f t="shared" si="34"/>
        <v>47729</v>
      </c>
    </row>
    <row r="2192" spans="1:7" x14ac:dyDescent="0.55000000000000004">
      <c r="A2192" t="s">
        <v>4983</v>
      </c>
      <c r="B2192" t="s">
        <v>4984</v>
      </c>
      <c r="C2192" s="4" t="s">
        <v>6226</v>
      </c>
      <c r="D2192" t="s">
        <v>5849</v>
      </c>
      <c r="E2192" s="2">
        <v>44075</v>
      </c>
      <c r="F2192">
        <v>10</v>
      </c>
      <c r="G2192" s="2">
        <f t="shared" si="34"/>
        <v>47729</v>
      </c>
    </row>
    <row r="2193" spans="1:7" x14ac:dyDescent="0.55000000000000004">
      <c r="A2193" t="s">
        <v>4985</v>
      </c>
      <c r="B2193" t="s">
        <v>4986</v>
      </c>
      <c r="C2193" s="4" t="s">
        <v>6227</v>
      </c>
      <c r="D2193" t="s">
        <v>5849</v>
      </c>
      <c r="E2193" s="2">
        <v>44075</v>
      </c>
      <c r="F2193">
        <v>10</v>
      </c>
      <c r="G2193" s="2">
        <f t="shared" si="34"/>
        <v>47729</v>
      </c>
    </row>
    <row r="2194" spans="1:7" x14ac:dyDescent="0.55000000000000004">
      <c r="A2194" t="s">
        <v>4987</v>
      </c>
      <c r="B2194" t="s">
        <v>4988</v>
      </c>
      <c r="C2194" s="4" t="s">
        <v>6228</v>
      </c>
      <c r="D2194" t="s">
        <v>5849</v>
      </c>
      <c r="E2194" s="2">
        <v>44075</v>
      </c>
      <c r="F2194">
        <v>10</v>
      </c>
      <c r="G2194" s="2">
        <f t="shared" si="34"/>
        <v>47729</v>
      </c>
    </row>
    <row r="2195" spans="1:7" x14ac:dyDescent="0.55000000000000004">
      <c r="A2195" t="s">
        <v>4989</v>
      </c>
      <c r="B2195" t="s">
        <v>4990</v>
      </c>
      <c r="C2195" s="4" t="s">
        <v>6229</v>
      </c>
      <c r="D2195" t="s">
        <v>5849</v>
      </c>
      <c r="E2195" s="2">
        <v>44075</v>
      </c>
      <c r="F2195">
        <v>10</v>
      </c>
      <c r="G2195" s="2">
        <f t="shared" si="34"/>
        <v>47729</v>
      </c>
    </row>
    <row r="2196" spans="1:7" x14ac:dyDescent="0.55000000000000004">
      <c r="A2196" t="s">
        <v>4991</v>
      </c>
      <c r="B2196" t="s">
        <v>4992</v>
      </c>
      <c r="C2196" s="4" t="s">
        <v>6230</v>
      </c>
      <c r="D2196" t="s">
        <v>5849</v>
      </c>
      <c r="E2196" s="2">
        <v>44075</v>
      </c>
      <c r="F2196">
        <v>10</v>
      </c>
      <c r="G2196" s="2">
        <f t="shared" si="34"/>
        <v>47729</v>
      </c>
    </row>
    <row r="2197" spans="1:7" x14ac:dyDescent="0.55000000000000004">
      <c r="A2197" t="s">
        <v>4993</v>
      </c>
      <c r="B2197" t="s">
        <v>4994</v>
      </c>
      <c r="C2197" s="4" t="s">
        <v>6231</v>
      </c>
      <c r="D2197" t="s">
        <v>5849</v>
      </c>
      <c r="E2197" s="2">
        <v>44075</v>
      </c>
      <c r="F2197">
        <v>10</v>
      </c>
      <c r="G2197" s="2">
        <f t="shared" si="34"/>
        <v>47729</v>
      </c>
    </row>
    <row r="2198" spans="1:7" x14ac:dyDescent="0.55000000000000004">
      <c r="A2198" t="s">
        <v>4995</v>
      </c>
      <c r="B2198" t="s">
        <v>4996</v>
      </c>
      <c r="C2198" s="4" t="s">
        <v>6232</v>
      </c>
      <c r="D2198" t="s">
        <v>5849</v>
      </c>
      <c r="E2198" s="2">
        <v>44075</v>
      </c>
      <c r="F2198">
        <v>10</v>
      </c>
      <c r="G2198" s="2">
        <f t="shared" si="34"/>
        <v>47729</v>
      </c>
    </row>
    <row r="2199" spans="1:7" x14ac:dyDescent="0.55000000000000004">
      <c r="A2199" t="s">
        <v>4997</v>
      </c>
      <c r="B2199" t="s">
        <v>4998</v>
      </c>
      <c r="C2199" s="4" t="s">
        <v>6233</v>
      </c>
      <c r="D2199" t="s">
        <v>5849</v>
      </c>
      <c r="E2199" s="2">
        <v>44075</v>
      </c>
      <c r="F2199">
        <v>10</v>
      </c>
      <c r="G2199" s="2">
        <f t="shared" si="34"/>
        <v>47729</v>
      </c>
    </row>
    <row r="2200" spans="1:7" x14ac:dyDescent="0.55000000000000004">
      <c r="A2200" t="s">
        <v>4999</v>
      </c>
      <c r="B2200" t="s">
        <v>5000</v>
      </c>
      <c r="C2200" s="4" t="s">
        <v>6234</v>
      </c>
      <c r="D2200" t="s">
        <v>5849</v>
      </c>
      <c r="E2200" s="2">
        <v>44075</v>
      </c>
      <c r="F2200">
        <v>10</v>
      </c>
      <c r="G2200" s="2">
        <f t="shared" si="34"/>
        <v>47729</v>
      </c>
    </row>
    <row r="2201" spans="1:7" x14ac:dyDescent="0.55000000000000004">
      <c r="A2201" t="s">
        <v>5001</v>
      </c>
      <c r="B2201" t="s">
        <v>5002</v>
      </c>
      <c r="C2201" s="4" t="s">
        <v>6235</v>
      </c>
      <c r="D2201" t="s">
        <v>46</v>
      </c>
      <c r="E2201" s="2">
        <v>43525</v>
      </c>
      <c r="F2201">
        <v>10</v>
      </c>
      <c r="G2201" s="2">
        <f t="shared" si="34"/>
        <v>47179</v>
      </c>
    </row>
    <row r="2202" spans="1:7" x14ac:dyDescent="0.55000000000000004">
      <c r="A2202" t="s">
        <v>5003</v>
      </c>
      <c r="B2202" t="s">
        <v>5004</v>
      </c>
      <c r="C2202" s="4" t="s">
        <v>6236</v>
      </c>
      <c r="D2202" t="s">
        <v>5849</v>
      </c>
      <c r="E2202" s="2">
        <v>44075</v>
      </c>
      <c r="F2202">
        <v>10</v>
      </c>
      <c r="G2202" s="2">
        <f t="shared" si="34"/>
        <v>47729</v>
      </c>
    </row>
    <row r="2203" spans="1:7" x14ac:dyDescent="0.55000000000000004">
      <c r="A2203" t="s">
        <v>5006</v>
      </c>
      <c r="B2203" t="s">
        <v>5007</v>
      </c>
      <c r="C2203" s="4" t="s">
        <v>6237</v>
      </c>
      <c r="D2203" t="s">
        <v>5849</v>
      </c>
      <c r="E2203" s="2">
        <v>44075</v>
      </c>
      <c r="F2203">
        <v>10</v>
      </c>
      <c r="G2203" s="2">
        <f t="shared" si="34"/>
        <v>47729</v>
      </c>
    </row>
    <row r="2204" spans="1:7" x14ac:dyDescent="0.55000000000000004">
      <c r="A2204" t="s">
        <v>5008</v>
      </c>
      <c r="B2204" t="s">
        <v>5009</v>
      </c>
      <c r="C2204" s="4" t="s">
        <v>6238</v>
      </c>
      <c r="D2204" t="s">
        <v>46</v>
      </c>
      <c r="E2204" s="2">
        <v>43525</v>
      </c>
      <c r="F2204">
        <v>10</v>
      </c>
      <c r="G2204" s="2">
        <f t="shared" si="34"/>
        <v>47179</v>
      </c>
    </row>
    <row r="2205" spans="1:7" x14ac:dyDescent="0.55000000000000004">
      <c r="A2205" t="s">
        <v>5011</v>
      </c>
      <c r="B2205" t="s">
        <v>5012</v>
      </c>
      <c r="C2205" s="4" t="s">
        <v>6239</v>
      </c>
      <c r="D2205" t="s">
        <v>5849</v>
      </c>
      <c r="E2205" s="2">
        <v>44075</v>
      </c>
      <c r="F2205">
        <v>10</v>
      </c>
      <c r="G2205" s="2">
        <f t="shared" si="34"/>
        <v>47729</v>
      </c>
    </row>
    <row r="2206" spans="1:7" x14ac:dyDescent="0.55000000000000004">
      <c r="A2206" t="s">
        <v>5013</v>
      </c>
      <c r="B2206" t="s">
        <v>5014</v>
      </c>
      <c r="C2206" s="4" t="s">
        <v>6240</v>
      </c>
      <c r="D2206" t="s">
        <v>5849</v>
      </c>
      <c r="E2206" s="2">
        <v>44075</v>
      </c>
      <c r="F2206">
        <v>10</v>
      </c>
      <c r="G2206" s="2">
        <f t="shared" si="34"/>
        <v>47729</v>
      </c>
    </row>
    <row r="2207" spans="1:7" x14ac:dyDescent="0.55000000000000004">
      <c r="A2207" t="s">
        <v>5015</v>
      </c>
      <c r="B2207" t="s">
        <v>5016</v>
      </c>
      <c r="C2207" s="4" t="s">
        <v>6241</v>
      </c>
      <c r="D2207" t="s">
        <v>5849</v>
      </c>
      <c r="E2207" s="2">
        <v>44075</v>
      </c>
      <c r="F2207">
        <v>10</v>
      </c>
      <c r="G2207" s="2">
        <f t="shared" si="34"/>
        <v>47729</v>
      </c>
    </row>
    <row r="2208" spans="1:7" x14ac:dyDescent="0.55000000000000004">
      <c r="A2208" t="s">
        <v>5017</v>
      </c>
      <c r="B2208" t="s">
        <v>5018</v>
      </c>
      <c r="C2208" s="4" t="s">
        <v>6242</v>
      </c>
      <c r="D2208" t="s">
        <v>5849</v>
      </c>
      <c r="E2208" s="2">
        <v>44075</v>
      </c>
      <c r="F2208">
        <v>10</v>
      </c>
      <c r="G2208" s="2">
        <f t="shared" si="34"/>
        <v>47729</v>
      </c>
    </row>
    <row r="2209" spans="1:7" x14ac:dyDescent="0.55000000000000004">
      <c r="A2209" t="s">
        <v>5019</v>
      </c>
      <c r="B2209" t="s">
        <v>5020</v>
      </c>
      <c r="C2209" s="4" t="s">
        <v>6243</v>
      </c>
      <c r="D2209" t="s">
        <v>5849</v>
      </c>
      <c r="E2209" s="2">
        <v>44075</v>
      </c>
      <c r="F2209">
        <v>10</v>
      </c>
      <c r="G2209" s="2">
        <f t="shared" si="34"/>
        <v>47729</v>
      </c>
    </row>
    <row r="2210" spans="1:7" x14ac:dyDescent="0.55000000000000004">
      <c r="A2210" t="s">
        <v>5021</v>
      </c>
      <c r="B2210" t="s">
        <v>5022</v>
      </c>
      <c r="C2210" s="4" t="s">
        <v>6244</v>
      </c>
      <c r="D2210" t="s">
        <v>5849</v>
      </c>
      <c r="E2210" s="2">
        <v>44075</v>
      </c>
      <c r="F2210">
        <v>10</v>
      </c>
      <c r="G2210" s="2">
        <f t="shared" si="34"/>
        <v>47729</v>
      </c>
    </row>
    <row r="2211" spans="1:7" x14ac:dyDescent="0.55000000000000004">
      <c r="A2211" t="s">
        <v>5023</v>
      </c>
      <c r="B2211" t="s">
        <v>5024</v>
      </c>
      <c r="C2211" s="4" t="s">
        <v>6245</v>
      </c>
      <c r="D2211" t="s">
        <v>5849</v>
      </c>
      <c r="E2211" s="2">
        <v>44075</v>
      </c>
      <c r="F2211">
        <v>10</v>
      </c>
      <c r="G2211" s="2">
        <f t="shared" si="34"/>
        <v>47729</v>
      </c>
    </row>
    <row r="2212" spans="1:7" x14ac:dyDescent="0.55000000000000004">
      <c r="A2212" t="s">
        <v>5025</v>
      </c>
      <c r="B2212" t="s">
        <v>5026</v>
      </c>
      <c r="C2212" s="4" t="s">
        <v>6246</v>
      </c>
      <c r="D2212" t="s">
        <v>46</v>
      </c>
      <c r="E2212" s="2">
        <v>43525</v>
      </c>
      <c r="F2212">
        <v>10</v>
      </c>
      <c r="G2212" s="2">
        <f t="shared" si="34"/>
        <v>47179</v>
      </c>
    </row>
    <row r="2213" spans="1:7" x14ac:dyDescent="0.55000000000000004">
      <c r="A2213" t="s">
        <v>5027</v>
      </c>
      <c r="B2213" t="s">
        <v>5028</v>
      </c>
      <c r="C2213" s="4" t="s">
        <v>6247</v>
      </c>
      <c r="D2213" t="s">
        <v>5849</v>
      </c>
      <c r="E2213" s="2">
        <v>44075</v>
      </c>
      <c r="F2213">
        <v>10</v>
      </c>
      <c r="G2213" s="2">
        <f t="shared" si="34"/>
        <v>47729</v>
      </c>
    </row>
    <row r="2214" spans="1:7" x14ac:dyDescent="0.55000000000000004">
      <c r="A2214" t="s">
        <v>5029</v>
      </c>
      <c r="B2214" t="s">
        <v>5030</v>
      </c>
      <c r="C2214" s="4" t="s">
        <v>6248</v>
      </c>
      <c r="D2214" t="s">
        <v>5849</v>
      </c>
      <c r="E2214" s="2">
        <v>44075</v>
      </c>
      <c r="F2214">
        <v>10</v>
      </c>
      <c r="G2214" s="2">
        <f t="shared" si="34"/>
        <v>47729</v>
      </c>
    </row>
    <row r="2215" spans="1:7" x14ac:dyDescent="0.55000000000000004">
      <c r="A2215" t="s">
        <v>5032</v>
      </c>
      <c r="B2215" t="s">
        <v>5033</v>
      </c>
      <c r="C2215" s="4" t="s">
        <v>6249</v>
      </c>
      <c r="D2215" t="s">
        <v>5849</v>
      </c>
      <c r="E2215" s="2">
        <v>44075</v>
      </c>
      <c r="F2215">
        <v>10</v>
      </c>
      <c r="G2215" s="2">
        <f t="shared" si="34"/>
        <v>47729</v>
      </c>
    </row>
    <row r="2216" spans="1:7" x14ac:dyDescent="0.55000000000000004">
      <c r="A2216" t="s">
        <v>5034</v>
      </c>
      <c r="B2216" t="s">
        <v>5035</v>
      </c>
      <c r="C2216" s="4" t="s">
        <v>6250</v>
      </c>
      <c r="D2216" t="s">
        <v>5849</v>
      </c>
      <c r="E2216" s="2">
        <v>44075</v>
      </c>
      <c r="F2216">
        <v>10</v>
      </c>
      <c r="G2216" s="2">
        <f t="shared" si="34"/>
        <v>47729</v>
      </c>
    </row>
    <row r="2217" spans="1:7" x14ac:dyDescent="0.55000000000000004">
      <c r="A2217" t="s">
        <v>5037</v>
      </c>
      <c r="B2217" t="s">
        <v>5038</v>
      </c>
      <c r="C2217" s="4" t="s">
        <v>6251</v>
      </c>
      <c r="D2217" t="s">
        <v>5849</v>
      </c>
      <c r="E2217" s="2">
        <v>44075</v>
      </c>
      <c r="F2217">
        <v>10</v>
      </c>
      <c r="G2217" s="2">
        <f t="shared" si="34"/>
        <v>47729</v>
      </c>
    </row>
    <row r="2218" spans="1:7" x14ac:dyDescent="0.55000000000000004">
      <c r="A2218" t="s">
        <v>5039</v>
      </c>
      <c r="B2218" t="s">
        <v>5040</v>
      </c>
      <c r="C2218" s="4" t="s">
        <v>6252</v>
      </c>
      <c r="D2218" t="s">
        <v>5849</v>
      </c>
      <c r="E2218" s="2">
        <v>44075</v>
      </c>
      <c r="F2218">
        <v>10</v>
      </c>
      <c r="G2218" s="2">
        <f t="shared" si="34"/>
        <v>47729</v>
      </c>
    </row>
    <row r="2219" spans="1:7" x14ac:dyDescent="0.55000000000000004">
      <c r="A2219" t="s">
        <v>5042</v>
      </c>
      <c r="B2219" t="s">
        <v>5043</v>
      </c>
      <c r="C2219" s="4" t="s">
        <v>6253</v>
      </c>
      <c r="D2219" t="s">
        <v>5849</v>
      </c>
      <c r="E2219" s="2">
        <v>44075</v>
      </c>
      <c r="F2219">
        <v>10</v>
      </c>
      <c r="G2219" s="2">
        <f t="shared" si="34"/>
        <v>47729</v>
      </c>
    </row>
    <row r="2220" spans="1:7" x14ac:dyDescent="0.55000000000000004">
      <c r="A2220" t="s">
        <v>5044</v>
      </c>
      <c r="B2220" t="s">
        <v>5045</v>
      </c>
      <c r="C2220" s="4" t="s">
        <v>6254</v>
      </c>
      <c r="D2220" t="s">
        <v>5849</v>
      </c>
      <c r="E2220" s="2">
        <v>44075</v>
      </c>
      <c r="F2220">
        <v>10</v>
      </c>
      <c r="G2220" s="2">
        <f t="shared" si="34"/>
        <v>47729</v>
      </c>
    </row>
    <row r="2221" spans="1:7" x14ac:dyDescent="0.55000000000000004">
      <c r="A2221" t="s">
        <v>5047</v>
      </c>
      <c r="B2221" t="s">
        <v>5048</v>
      </c>
      <c r="C2221" s="4" t="s">
        <v>6255</v>
      </c>
      <c r="D2221" t="s">
        <v>5849</v>
      </c>
      <c r="E2221" s="2">
        <v>44075</v>
      </c>
      <c r="F2221">
        <v>10</v>
      </c>
      <c r="G2221" s="2">
        <f t="shared" si="34"/>
        <v>47729</v>
      </c>
    </row>
    <row r="2222" spans="1:7" x14ac:dyDescent="0.55000000000000004">
      <c r="A2222" t="s">
        <v>5049</v>
      </c>
      <c r="B2222" t="s">
        <v>5050</v>
      </c>
      <c r="C2222" s="4" t="s">
        <v>6256</v>
      </c>
      <c r="D2222" t="s">
        <v>5849</v>
      </c>
      <c r="E2222" s="2">
        <v>44075</v>
      </c>
      <c r="F2222">
        <v>10</v>
      </c>
      <c r="G2222" s="2">
        <f t="shared" si="34"/>
        <v>47729</v>
      </c>
    </row>
    <row r="2223" spans="1:7" x14ac:dyDescent="0.55000000000000004">
      <c r="A2223" t="s">
        <v>5051</v>
      </c>
      <c r="B2223" t="s">
        <v>5052</v>
      </c>
      <c r="C2223" s="4" t="s">
        <v>6257</v>
      </c>
      <c r="D2223" t="s">
        <v>5849</v>
      </c>
      <c r="E2223" s="2">
        <v>44075</v>
      </c>
      <c r="F2223">
        <v>10</v>
      </c>
      <c r="G2223" s="2">
        <f t="shared" si="34"/>
        <v>47729</v>
      </c>
    </row>
    <row r="2224" spans="1:7" x14ac:dyDescent="0.55000000000000004">
      <c r="A2224" t="s">
        <v>5053</v>
      </c>
      <c r="B2224" t="s">
        <v>5054</v>
      </c>
      <c r="C2224" s="4" t="s">
        <v>6258</v>
      </c>
      <c r="D2224" t="s">
        <v>5849</v>
      </c>
      <c r="E2224" s="2">
        <v>44075</v>
      </c>
      <c r="F2224">
        <v>10</v>
      </c>
      <c r="G2224" s="2">
        <f t="shared" si="34"/>
        <v>47729</v>
      </c>
    </row>
    <row r="2225" spans="1:7" x14ac:dyDescent="0.55000000000000004">
      <c r="A2225" t="s">
        <v>5055</v>
      </c>
      <c r="B2225" t="s">
        <v>5056</v>
      </c>
      <c r="C2225" s="4" t="s">
        <v>6259</v>
      </c>
      <c r="D2225" t="s">
        <v>5849</v>
      </c>
      <c r="E2225" s="2">
        <v>44075</v>
      </c>
      <c r="F2225">
        <v>10</v>
      </c>
      <c r="G2225" s="2">
        <f t="shared" si="34"/>
        <v>47729</v>
      </c>
    </row>
    <row r="2226" spans="1:7" x14ac:dyDescent="0.55000000000000004">
      <c r="A2226" t="s">
        <v>5057</v>
      </c>
      <c r="B2226" t="s">
        <v>5058</v>
      </c>
      <c r="C2226" s="4" t="s">
        <v>6260</v>
      </c>
      <c r="D2226" t="s">
        <v>5849</v>
      </c>
      <c r="E2226" s="2">
        <v>44075</v>
      </c>
      <c r="F2226">
        <v>10</v>
      </c>
      <c r="G2226" s="2">
        <f t="shared" si="34"/>
        <v>47729</v>
      </c>
    </row>
    <row r="2227" spans="1:7" x14ac:dyDescent="0.55000000000000004">
      <c r="A2227" t="s">
        <v>5059</v>
      </c>
      <c r="B2227" t="s">
        <v>5060</v>
      </c>
      <c r="C2227" s="4" t="s">
        <v>6261</v>
      </c>
      <c r="D2227" t="s">
        <v>5849</v>
      </c>
      <c r="E2227" s="2">
        <v>44075</v>
      </c>
      <c r="F2227">
        <v>10</v>
      </c>
      <c r="G2227" s="2">
        <f t="shared" si="34"/>
        <v>47729</v>
      </c>
    </row>
    <row r="2228" spans="1:7" x14ac:dyDescent="0.55000000000000004">
      <c r="A2228" t="s">
        <v>5061</v>
      </c>
      <c r="B2228" t="s">
        <v>5062</v>
      </c>
      <c r="C2228" s="4" t="s">
        <v>6262</v>
      </c>
      <c r="D2228" t="s">
        <v>5849</v>
      </c>
      <c r="E2228" s="2">
        <v>44075</v>
      </c>
      <c r="F2228">
        <v>10</v>
      </c>
      <c r="G2228" s="2">
        <f t="shared" si="34"/>
        <v>47729</v>
      </c>
    </row>
    <row r="2229" spans="1:7" x14ac:dyDescent="0.55000000000000004">
      <c r="A2229" t="s">
        <v>5063</v>
      </c>
      <c r="B2229" t="s">
        <v>5064</v>
      </c>
      <c r="C2229" s="4" t="s">
        <v>6263</v>
      </c>
      <c r="D2229" t="s">
        <v>5849</v>
      </c>
      <c r="E2229" s="2">
        <v>44075</v>
      </c>
      <c r="F2229">
        <v>10</v>
      </c>
      <c r="G2229" s="2">
        <f t="shared" si="34"/>
        <v>47729</v>
      </c>
    </row>
    <row r="2230" spans="1:7" x14ac:dyDescent="0.55000000000000004">
      <c r="A2230" t="s">
        <v>5065</v>
      </c>
      <c r="B2230" t="s">
        <v>5066</v>
      </c>
      <c r="C2230" s="4" t="s">
        <v>6264</v>
      </c>
      <c r="D2230" t="s">
        <v>5849</v>
      </c>
      <c r="E2230" s="2">
        <v>44075</v>
      </c>
      <c r="F2230">
        <v>10</v>
      </c>
      <c r="G2230" s="2">
        <f t="shared" si="34"/>
        <v>47729</v>
      </c>
    </row>
    <row r="2231" spans="1:7" x14ac:dyDescent="0.55000000000000004">
      <c r="A2231" t="s">
        <v>5067</v>
      </c>
      <c r="B2231" t="s">
        <v>5068</v>
      </c>
      <c r="C2231" s="4" t="s">
        <v>6265</v>
      </c>
      <c r="D2231" t="s">
        <v>5849</v>
      </c>
      <c r="E2231" s="2">
        <v>44075</v>
      </c>
      <c r="F2231">
        <v>10</v>
      </c>
      <c r="G2231" s="2">
        <f t="shared" si="34"/>
        <v>47729</v>
      </c>
    </row>
    <row r="2232" spans="1:7" x14ac:dyDescent="0.55000000000000004">
      <c r="A2232" t="s">
        <v>5069</v>
      </c>
      <c r="B2232" t="s">
        <v>5070</v>
      </c>
      <c r="C2232" s="4" t="s">
        <v>6266</v>
      </c>
      <c r="D2232" t="s">
        <v>5849</v>
      </c>
      <c r="E2232" s="2">
        <v>44075</v>
      </c>
      <c r="F2232">
        <v>10</v>
      </c>
      <c r="G2232" s="2">
        <f t="shared" si="34"/>
        <v>47729</v>
      </c>
    </row>
    <row r="2233" spans="1:7" x14ac:dyDescent="0.55000000000000004">
      <c r="A2233" t="s">
        <v>5071</v>
      </c>
      <c r="B2233" t="s">
        <v>5072</v>
      </c>
      <c r="C2233" s="4" t="s">
        <v>6267</v>
      </c>
      <c r="D2233" t="s">
        <v>5849</v>
      </c>
      <c r="E2233" s="2">
        <v>44075</v>
      </c>
      <c r="F2233">
        <v>10</v>
      </c>
      <c r="G2233" s="2">
        <f t="shared" si="34"/>
        <v>47729</v>
      </c>
    </row>
    <row r="2234" spans="1:7" x14ac:dyDescent="0.55000000000000004">
      <c r="A2234" t="s">
        <v>5073</v>
      </c>
      <c r="B2234" t="s">
        <v>5074</v>
      </c>
      <c r="C2234" s="4" t="s">
        <v>6268</v>
      </c>
      <c r="D2234" t="s">
        <v>5849</v>
      </c>
      <c r="E2234" s="2">
        <v>44075</v>
      </c>
      <c r="F2234">
        <v>10</v>
      </c>
      <c r="G2234" s="2">
        <f t="shared" si="34"/>
        <v>47729</v>
      </c>
    </row>
    <row r="2235" spans="1:7" x14ac:dyDescent="0.55000000000000004">
      <c r="A2235" t="s">
        <v>5075</v>
      </c>
      <c r="B2235" t="s">
        <v>5076</v>
      </c>
      <c r="C2235" s="4" t="s">
        <v>6269</v>
      </c>
      <c r="D2235" t="s">
        <v>5849</v>
      </c>
      <c r="E2235" s="2">
        <v>44075</v>
      </c>
      <c r="F2235">
        <v>10</v>
      </c>
      <c r="G2235" s="2">
        <f t="shared" si="34"/>
        <v>47729</v>
      </c>
    </row>
    <row r="2236" spans="1:7" x14ac:dyDescent="0.55000000000000004">
      <c r="A2236" t="s">
        <v>5077</v>
      </c>
      <c r="B2236" t="s">
        <v>5078</v>
      </c>
      <c r="C2236" s="4" t="s">
        <v>6270</v>
      </c>
      <c r="D2236" t="s">
        <v>5849</v>
      </c>
      <c r="E2236" s="2">
        <v>44075</v>
      </c>
      <c r="F2236">
        <v>10</v>
      </c>
      <c r="G2236" s="2">
        <f t="shared" si="34"/>
        <v>47729</v>
      </c>
    </row>
    <row r="2237" spans="1:7" x14ac:dyDescent="0.55000000000000004">
      <c r="A2237" t="s">
        <v>5080</v>
      </c>
      <c r="B2237" t="s">
        <v>5081</v>
      </c>
      <c r="C2237" s="4" t="s">
        <v>6271</v>
      </c>
      <c r="D2237" t="s">
        <v>5849</v>
      </c>
      <c r="E2237" s="2">
        <v>44075</v>
      </c>
      <c r="F2237">
        <v>10</v>
      </c>
      <c r="G2237" s="2">
        <f t="shared" si="34"/>
        <v>47729</v>
      </c>
    </row>
    <row r="2238" spans="1:7" x14ac:dyDescent="0.55000000000000004">
      <c r="A2238" t="s">
        <v>5082</v>
      </c>
      <c r="B2238" t="s">
        <v>5083</v>
      </c>
      <c r="C2238" s="4" t="s">
        <v>6272</v>
      </c>
      <c r="D2238" t="s">
        <v>5849</v>
      </c>
      <c r="E2238" s="2">
        <v>44075</v>
      </c>
      <c r="F2238">
        <v>10</v>
      </c>
      <c r="G2238" s="2">
        <f t="shared" si="34"/>
        <v>47729</v>
      </c>
    </row>
    <row r="2239" spans="1:7" x14ac:dyDescent="0.55000000000000004">
      <c r="A2239" t="s">
        <v>5085</v>
      </c>
      <c r="B2239" t="s">
        <v>5086</v>
      </c>
      <c r="C2239" s="4" t="s">
        <v>6273</v>
      </c>
      <c r="D2239" t="s">
        <v>5849</v>
      </c>
      <c r="E2239" s="2">
        <v>44075</v>
      </c>
      <c r="F2239">
        <v>10</v>
      </c>
      <c r="G2239" s="2">
        <f t="shared" si="34"/>
        <v>47729</v>
      </c>
    </row>
    <row r="2240" spans="1:7" x14ac:dyDescent="0.55000000000000004">
      <c r="A2240" t="s">
        <v>5087</v>
      </c>
      <c r="B2240" t="s">
        <v>5088</v>
      </c>
      <c r="C2240" s="4" t="s">
        <v>6274</v>
      </c>
      <c r="D2240" t="s">
        <v>5849</v>
      </c>
      <c r="E2240" s="2">
        <v>44075</v>
      </c>
      <c r="F2240">
        <v>10</v>
      </c>
      <c r="G2240" s="2">
        <f t="shared" si="34"/>
        <v>47729</v>
      </c>
    </row>
    <row r="2241" spans="1:7" x14ac:dyDescent="0.55000000000000004">
      <c r="A2241" t="s">
        <v>5090</v>
      </c>
      <c r="B2241" t="s">
        <v>5091</v>
      </c>
      <c r="C2241" s="4" t="s">
        <v>6275</v>
      </c>
      <c r="D2241" t="s">
        <v>5849</v>
      </c>
      <c r="E2241" s="2">
        <v>44075</v>
      </c>
      <c r="F2241">
        <v>10</v>
      </c>
      <c r="G2241" s="2">
        <f t="shared" si="34"/>
        <v>47729</v>
      </c>
    </row>
    <row r="2242" spans="1:7" x14ac:dyDescent="0.55000000000000004">
      <c r="A2242" t="s">
        <v>5092</v>
      </c>
      <c r="B2242" t="s">
        <v>5093</v>
      </c>
      <c r="C2242" s="4" t="s">
        <v>6276</v>
      </c>
      <c r="D2242" t="s">
        <v>5849</v>
      </c>
      <c r="E2242" s="2">
        <v>44075</v>
      </c>
      <c r="F2242">
        <v>10</v>
      </c>
      <c r="G2242" s="2">
        <f t="shared" si="34"/>
        <v>47729</v>
      </c>
    </row>
    <row r="2243" spans="1:7" x14ac:dyDescent="0.55000000000000004">
      <c r="A2243" t="s">
        <v>5094</v>
      </c>
      <c r="B2243" t="s">
        <v>5095</v>
      </c>
      <c r="C2243" s="4" t="s">
        <v>6277</v>
      </c>
      <c r="D2243" t="s">
        <v>5849</v>
      </c>
      <c r="E2243" s="2">
        <v>44075</v>
      </c>
      <c r="F2243">
        <v>10</v>
      </c>
      <c r="G2243" s="2">
        <f t="shared" ref="G2243:G2306" si="35">E2243+DATE(F2243,1,1)</f>
        <v>47729</v>
      </c>
    </row>
    <row r="2244" spans="1:7" hidden="1" x14ac:dyDescent="0.55000000000000004">
      <c r="A2244" t="s">
        <v>5096</v>
      </c>
      <c r="B2244" t="s">
        <v>5097</v>
      </c>
      <c r="C2244" s="4" t="s">
        <v>6278</v>
      </c>
      <c r="D2244" t="s">
        <v>132</v>
      </c>
      <c r="E2244" s="2">
        <v>44197</v>
      </c>
      <c r="F2244">
        <v>10</v>
      </c>
      <c r="G2244" s="2">
        <f t="shared" si="35"/>
        <v>47851</v>
      </c>
    </row>
    <row r="2245" spans="1:7" hidden="1" x14ac:dyDescent="0.55000000000000004">
      <c r="A2245" t="s">
        <v>5099</v>
      </c>
      <c r="B2245" t="s">
        <v>5100</v>
      </c>
      <c r="C2245" s="4" t="s">
        <v>6279</v>
      </c>
      <c r="D2245" t="s">
        <v>6280</v>
      </c>
      <c r="E2245" s="2">
        <v>43678</v>
      </c>
      <c r="F2245">
        <v>10</v>
      </c>
      <c r="G2245" s="2">
        <f t="shared" si="35"/>
        <v>47332</v>
      </c>
    </row>
    <row r="2246" spans="1:7" hidden="1" x14ac:dyDescent="0.55000000000000004">
      <c r="A2246" t="s">
        <v>5101</v>
      </c>
      <c r="B2246" t="s">
        <v>5102</v>
      </c>
      <c r="C2246" s="4" t="s">
        <v>6281</v>
      </c>
      <c r="D2246" t="s">
        <v>132</v>
      </c>
      <c r="E2246" s="2">
        <v>44197</v>
      </c>
      <c r="F2246">
        <v>10</v>
      </c>
      <c r="G2246" s="2">
        <f t="shared" si="35"/>
        <v>47851</v>
      </c>
    </row>
    <row r="2247" spans="1:7" hidden="1" x14ac:dyDescent="0.55000000000000004">
      <c r="A2247" t="s">
        <v>5104</v>
      </c>
      <c r="B2247" t="s">
        <v>5105</v>
      </c>
      <c r="C2247" s="4" t="s">
        <v>6282</v>
      </c>
      <c r="D2247" t="s">
        <v>6280</v>
      </c>
      <c r="E2247" s="2">
        <v>43678</v>
      </c>
      <c r="F2247">
        <v>10</v>
      </c>
      <c r="G2247" s="2">
        <f t="shared" si="35"/>
        <v>47332</v>
      </c>
    </row>
    <row r="2248" spans="1:7" hidden="1" x14ac:dyDescent="0.55000000000000004">
      <c r="A2248" t="s">
        <v>5106</v>
      </c>
      <c r="B2248" t="s">
        <v>5107</v>
      </c>
      <c r="C2248" s="4" t="s">
        <v>6283</v>
      </c>
      <c r="D2248" t="s">
        <v>6284</v>
      </c>
      <c r="E2248" s="2">
        <v>44105</v>
      </c>
      <c r="F2248">
        <v>10</v>
      </c>
      <c r="G2248" s="2">
        <f t="shared" si="35"/>
        <v>47759</v>
      </c>
    </row>
    <row r="2249" spans="1:7" hidden="1" x14ac:dyDescent="0.55000000000000004">
      <c r="A2249" t="s">
        <v>5108</v>
      </c>
      <c r="B2249" t="s">
        <v>5109</v>
      </c>
      <c r="C2249" s="4" t="s">
        <v>6285</v>
      </c>
      <c r="D2249" t="s">
        <v>6280</v>
      </c>
      <c r="E2249" s="2">
        <v>43678</v>
      </c>
      <c r="F2249">
        <v>10</v>
      </c>
      <c r="G2249" s="2">
        <f t="shared" si="35"/>
        <v>47332</v>
      </c>
    </row>
    <row r="2250" spans="1:7" hidden="1" x14ac:dyDescent="0.55000000000000004">
      <c r="A2250" t="s">
        <v>5110</v>
      </c>
      <c r="B2250" t="s">
        <v>5111</v>
      </c>
      <c r="C2250" s="4" t="s">
        <v>6286</v>
      </c>
      <c r="D2250" t="s">
        <v>6280</v>
      </c>
      <c r="E2250" s="2">
        <v>43678</v>
      </c>
      <c r="F2250">
        <v>10</v>
      </c>
      <c r="G2250" s="2">
        <f t="shared" si="35"/>
        <v>47332</v>
      </c>
    </row>
    <row r="2251" spans="1:7" hidden="1" x14ac:dyDescent="0.55000000000000004">
      <c r="A2251" t="s">
        <v>5112</v>
      </c>
      <c r="B2251" t="s">
        <v>5113</v>
      </c>
      <c r="C2251" s="4" t="s">
        <v>6287</v>
      </c>
      <c r="D2251" t="s">
        <v>6280</v>
      </c>
      <c r="E2251" s="2">
        <v>43678</v>
      </c>
      <c r="F2251">
        <v>10</v>
      </c>
      <c r="G2251" s="2">
        <f t="shared" si="35"/>
        <v>47332</v>
      </c>
    </row>
    <row r="2252" spans="1:7" hidden="1" x14ac:dyDescent="0.55000000000000004">
      <c r="A2252" t="s">
        <v>5114</v>
      </c>
      <c r="B2252" t="s">
        <v>5115</v>
      </c>
      <c r="C2252" s="4" t="s">
        <v>6288</v>
      </c>
      <c r="D2252" t="s">
        <v>6280</v>
      </c>
      <c r="E2252" s="2">
        <v>43678</v>
      </c>
      <c r="F2252">
        <v>10</v>
      </c>
      <c r="G2252" s="2">
        <f t="shared" si="35"/>
        <v>47332</v>
      </c>
    </row>
    <row r="2253" spans="1:7" hidden="1" x14ac:dyDescent="0.55000000000000004">
      <c r="A2253" t="s">
        <v>5116</v>
      </c>
      <c r="B2253" t="s">
        <v>5117</v>
      </c>
      <c r="C2253" s="4" t="s">
        <v>6289</v>
      </c>
      <c r="D2253" t="s">
        <v>6280</v>
      </c>
      <c r="E2253" s="2">
        <v>43678</v>
      </c>
      <c r="F2253">
        <v>10</v>
      </c>
      <c r="G2253" s="2">
        <f t="shared" si="35"/>
        <v>47332</v>
      </c>
    </row>
    <row r="2254" spans="1:7" hidden="1" x14ac:dyDescent="0.55000000000000004">
      <c r="A2254" t="s">
        <v>5118</v>
      </c>
      <c r="B2254" t="s">
        <v>5119</v>
      </c>
      <c r="C2254" s="4" t="s">
        <v>6290</v>
      </c>
      <c r="D2254" t="s">
        <v>52</v>
      </c>
      <c r="E2254" s="2">
        <v>43831</v>
      </c>
      <c r="F2254">
        <v>10</v>
      </c>
      <c r="G2254" s="2">
        <f t="shared" si="35"/>
        <v>47485</v>
      </c>
    </row>
    <row r="2255" spans="1:7" hidden="1" x14ac:dyDescent="0.55000000000000004">
      <c r="A2255" t="s">
        <v>5120</v>
      </c>
      <c r="B2255" t="s">
        <v>5121</v>
      </c>
      <c r="C2255" s="4" t="s">
        <v>6291</v>
      </c>
      <c r="D2255" t="s">
        <v>52</v>
      </c>
      <c r="E2255" s="2">
        <v>43831</v>
      </c>
      <c r="F2255">
        <v>10</v>
      </c>
      <c r="G2255" s="2">
        <f t="shared" si="35"/>
        <v>47485</v>
      </c>
    </row>
    <row r="2256" spans="1:7" hidden="1" x14ac:dyDescent="0.55000000000000004">
      <c r="A2256" t="s">
        <v>5122</v>
      </c>
      <c r="B2256" t="s">
        <v>5123</v>
      </c>
      <c r="C2256" s="4" t="s">
        <v>6291</v>
      </c>
      <c r="D2256" t="s">
        <v>52</v>
      </c>
      <c r="E2256" s="2">
        <v>43831</v>
      </c>
      <c r="F2256">
        <v>10</v>
      </c>
      <c r="G2256" s="2">
        <f t="shared" si="35"/>
        <v>47485</v>
      </c>
    </row>
    <row r="2257" spans="1:7" hidden="1" x14ac:dyDescent="0.55000000000000004">
      <c r="A2257" t="s">
        <v>5125</v>
      </c>
      <c r="B2257" t="s">
        <v>5126</v>
      </c>
      <c r="C2257" s="4" t="s">
        <v>6290</v>
      </c>
      <c r="D2257" t="s">
        <v>52</v>
      </c>
      <c r="E2257" s="2">
        <v>43831</v>
      </c>
      <c r="F2257">
        <v>10</v>
      </c>
      <c r="G2257" s="2">
        <f t="shared" si="35"/>
        <v>47485</v>
      </c>
    </row>
    <row r="2258" spans="1:7" hidden="1" x14ac:dyDescent="0.55000000000000004">
      <c r="A2258" t="s">
        <v>5127</v>
      </c>
      <c r="B2258" t="s">
        <v>5128</v>
      </c>
      <c r="C2258" s="4" t="s">
        <v>6291</v>
      </c>
      <c r="D2258" t="s">
        <v>52</v>
      </c>
      <c r="E2258" s="2">
        <v>43831</v>
      </c>
      <c r="F2258">
        <v>10</v>
      </c>
      <c r="G2258" s="2">
        <f t="shared" si="35"/>
        <v>47485</v>
      </c>
    </row>
    <row r="2259" spans="1:7" hidden="1" x14ac:dyDescent="0.55000000000000004">
      <c r="A2259" t="s">
        <v>5129</v>
      </c>
      <c r="B2259" t="s">
        <v>5130</v>
      </c>
      <c r="C2259" s="4" t="s">
        <v>6292</v>
      </c>
      <c r="D2259" t="s">
        <v>52</v>
      </c>
      <c r="E2259" s="2">
        <v>43831</v>
      </c>
      <c r="F2259">
        <v>10</v>
      </c>
      <c r="G2259" s="2">
        <f t="shared" si="35"/>
        <v>47485</v>
      </c>
    </row>
    <row r="2260" spans="1:7" hidden="1" x14ac:dyDescent="0.55000000000000004">
      <c r="A2260" t="s">
        <v>5131</v>
      </c>
      <c r="B2260" t="s">
        <v>5132</v>
      </c>
      <c r="C2260" s="4" t="s">
        <v>6293</v>
      </c>
      <c r="D2260" t="s">
        <v>52</v>
      </c>
      <c r="E2260" s="2">
        <v>43831</v>
      </c>
      <c r="F2260">
        <v>10</v>
      </c>
      <c r="G2260" s="2">
        <f t="shared" si="35"/>
        <v>47485</v>
      </c>
    </row>
    <row r="2261" spans="1:7" hidden="1" x14ac:dyDescent="0.55000000000000004">
      <c r="A2261" t="s">
        <v>5133</v>
      </c>
      <c r="B2261" t="s">
        <v>5134</v>
      </c>
      <c r="C2261" s="4" t="s">
        <v>6292</v>
      </c>
      <c r="D2261" t="s">
        <v>52</v>
      </c>
      <c r="E2261" s="2">
        <v>43831</v>
      </c>
      <c r="F2261">
        <v>10</v>
      </c>
      <c r="G2261" s="2">
        <f t="shared" si="35"/>
        <v>47485</v>
      </c>
    </row>
    <row r="2262" spans="1:7" hidden="1" x14ac:dyDescent="0.55000000000000004">
      <c r="A2262" t="s">
        <v>5135</v>
      </c>
      <c r="B2262" t="s">
        <v>5136</v>
      </c>
      <c r="C2262" s="4" t="s">
        <v>6294</v>
      </c>
      <c r="D2262" t="s">
        <v>52</v>
      </c>
      <c r="E2262" s="2">
        <v>43831</v>
      </c>
      <c r="F2262">
        <v>10</v>
      </c>
      <c r="G2262" s="2">
        <f t="shared" si="35"/>
        <v>47485</v>
      </c>
    </row>
    <row r="2263" spans="1:7" hidden="1" x14ac:dyDescent="0.55000000000000004">
      <c r="A2263" t="s">
        <v>5137</v>
      </c>
      <c r="B2263" t="s">
        <v>5138</v>
      </c>
      <c r="C2263" s="4" t="s">
        <v>6295</v>
      </c>
      <c r="D2263" t="s">
        <v>6280</v>
      </c>
      <c r="E2263" s="2">
        <v>43678</v>
      </c>
      <c r="F2263">
        <v>10</v>
      </c>
      <c r="G2263" s="2">
        <f t="shared" si="35"/>
        <v>47332</v>
      </c>
    </row>
    <row r="2264" spans="1:7" hidden="1" x14ac:dyDescent="0.55000000000000004">
      <c r="A2264" t="s">
        <v>5139</v>
      </c>
      <c r="B2264" t="s">
        <v>5140</v>
      </c>
      <c r="C2264" s="4" t="s">
        <v>6296</v>
      </c>
      <c r="D2264" t="s">
        <v>132</v>
      </c>
      <c r="E2264" s="2">
        <v>44197</v>
      </c>
      <c r="F2264">
        <v>10</v>
      </c>
      <c r="G2264" s="2">
        <f t="shared" si="35"/>
        <v>47851</v>
      </c>
    </row>
    <row r="2265" spans="1:7" hidden="1" x14ac:dyDescent="0.55000000000000004">
      <c r="A2265" t="s">
        <v>5142</v>
      </c>
      <c r="B2265" t="s">
        <v>5143</v>
      </c>
      <c r="C2265" s="4" t="s">
        <v>6297</v>
      </c>
      <c r="D2265" t="s">
        <v>132</v>
      </c>
      <c r="E2265" s="2">
        <v>44197</v>
      </c>
      <c r="F2265">
        <v>10</v>
      </c>
      <c r="G2265" s="2">
        <f t="shared" si="35"/>
        <v>47851</v>
      </c>
    </row>
    <row r="2266" spans="1:7" hidden="1" x14ac:dyDescent="0.55000000000000004">
      <c r="A2266" t="s">
        <v>5144</v>
      </c>
      <c r="B2266" t="s">
        <v>5145</v>
      </c>
      <c r="C2266" s="4" t="s">
        <v>6298</v>
      </c>
      <c r="D2266" t="s">
        <v>132</v>
      </c>
      <c r="E2266" s="2">
        <v>44197</v>
      </c>
      <c r="F2266">
        <v>10</v>
      </c>
      <c r="G2266" s="2">
        <f t="shared" si="35"/>
        <v>47851</v>
      </c>
    </row>
    <row r="2267" spans="1:7" hidden="1" x14ac:dyDescent="0.55000000000000004">
      <c r="A2267" t="s">
        <v>5146</v>
      </c>
      <c r="B2267" t="s">
        <v>5147</v>
      </c>
      <c r="C2267" s="4" t="s">
        <v>6299</v>
      </c>
      <c r="D2267" t="s">
        <v>6280</v>
      </c>
      <c r="E2267" s="2">
        <v>43678</v>
      </c>
      <c r="F2267">
        <v>10</v>
      </c>
      <c r="G2267" s="2">
        <f t="shared" si="35"/>
        <v>47332</v>
      </c>
    </row>
    <row r="2268" spans="1:7" hidden="1" x14ac:dyDescent="0.55000000000000004">
      <c r="A2268" t="s">
        <v>5148</v>
      </c>
      <c r="B2268" t="s">
        <v>5149</v>
      </c>
      <c r="C2268" s="4" t="s">
        <v>6300</v>
      </c>
      <c r="D2268" t="s">
        <v>6280</v>
      </c>
      <c r="E2268" s="2">
        <v>43678</v>
      </c>
      <c r="F2268">
        <v>10</v>
      </c>
      <c r="G2268" s="2">
        <f t="shared" si="35"/>
        <v>47332</v>
      </c>
    </row>
    <row r="2269" spans="1:7" hidden="1" x14ac:dyDescent="0.55000000000000004">
      <c r="A2269" t="s">
        <v>5150</v>
      </c>
      <c r="B2269" t="s">
        <v>5151</v>
      </c>
      <c r="C2269" s="4" t="s">
        <v>6301</v>
      </c>
      <c r="D2269" t="s">
        <v>6280</v>
      </c>
      <c r="E2269" s="2">
        <v>43678</v>
      </c>
      <c r="F2269">
        <v>10</v>
      </c>
      <c r="G2269" s="2">
        <f t="shared" si="35"/>
        <v>47332</v>
      </c>
    </row>
    <row r="2270" spans="1:7" hidden="1" x14ac:dyDescent="0.55000000000000004">
      <c r="A2270" t="s">
        <v>5152</v>
      </c>
      <c r="B2270" t="s">
        <v>5153</v>
      </c>
      <c r="C2270" s="4" t="s">
        <v>6302</v>
      </c>
      <c r="D2270" t="s">
        <v>1775</v>
      </c>
      <c r="E2270" s="2">
        <v>43739</v>
      </c>
      <c r="F2270">
        <v>10</v>
      </c>
      <c r="G2270" s="2">
        <f t="shared" si="35"/>
        <v>47393</v>
      </c>
    </row>
    <row r="2271" spans="1:7" hidden="1" x14ac:dyDescent="0.55000000000000004">
      <c r="A2271" t="s">
        <v>5154</v>
      </c>
      <c r="B2271" t="s">
        <v>5155</v>
      </c>
      <c r="C2271" s="4" t="s">
        <v>6303</v>
      </c>
      <c r="D2271" t="s">
        <v>6304</v>
      </c>
      <c r="E2271" s="2">
        <v>44440</v>
      </c>
      <c r="F2271">
        <v>10</v>
      </c>
      <c r="G2271" s="2">
        <f t="shared" si="35"/>
        <v>48094</v>
      </c>
    </row>
    <row r="2272" spans="1:7" hidden="1" x14ac:dyDescent="0.55000000000000004">
      <c r="A2272" t="s">
        <v>5156</v>
      </c>
      <c r="B2272" t="s">
        <v>5157</v>
      </c>
      <c r="C2272" s="4" t="s">
        <v>6305</v>
      </c>
      <c r="D2272" t="s">
        <v>6306</v>
      </c>
      <c r="E2272" s="2">
        <v>44256</v>
      </c>
      <c r="F2272">
        <v>10</v>
      </c>
      <c r="G2272" s="2">
        <f t="shared" si="35"/>
        <v>47910</v>
      </c>
    </row>
    <row r="2273" spans="1:7" hidden="1" x14ac:dyDescent="0.55000000000000004">
      <c r="A2273" t="s">
        <v>5158</v>
      </c>
      <c r="B2273" t="s">
        <v>5159</v>
      </c>
      <c r="C2273" s="4" t="s">
        <v>6307</v>
      </c>
      <c r="D2273" t="s">
        <v>1775</v>
      </c>
      <c r="E2273" s="2">
        <v>43739</v>
      </c>
      <c r="F2273">
        <v>10</v>
      </c>
      <c r="G2273" s="2">
        <f t="shared" si="35"/>
        <v>47393</v>
      </c>
    </row>
    <row r="2274" spans="1:7" hidden="1" x14ac:dyDescent="0.55000000000000004">
      <c r="A2274" t="s">
        <v>5160</v>
      </c>
      <c r="B2274" t="s">
        <v>5161</v>
      </c>
      <c r="C2274" s="4" t="s">
        <v>6308</v>
      </c>
      <c r="D2274" t="s">
        <v>1681</v>
      </c>
      <c r="E2274" s="2">
        <v>43647</v>
      </c>
      <c r="F2274">
        <v>10</v>
      </c>
      <c r="G2274" s="2">
        <f t="shared" si="35"/>
        <v>47301</v>
      </c>
    </row>
    <row r="2275" spans="1:7" hidden="1" x14ac:dyDescent="0.55000000000000004">
      <c r="A2275" t="s">
        <v>5163</v>
      </c>
      <c r="B2275" t="s">
        <v>5164</v>
      </c>
      <c r="C2275" s="4" t="s">
        <v>6308</v>
      </c>
      <c r="D2275" t="s">
        <v>1681</v>
      </c>
      <c r="E2275" s="2">
        <v>43647</v>
      </c>
      <c r="F2275">
        <v>10</v>
      </c>
      <c r="G2275" s="2">
        <f t="shared" si="35"/>
        <v>47301</v>
      </c>
    </row>
    <row r="2276" spans="1:7" hidden="1" x14ac:dyDescent="0.55000000000000004">
      <c r="A2276" t="s">
        <v>5165</v>
      </c>
      <c r="B2276" t="s">
        <v>5166</v>
      </c>
      <c r="C2276" s="4" t="s">
        <v>6309</v>
      </c>
      <c r="D2276" t="s">
        <v>6284</v>
      </c>
      <c r="E2276" s="2">
        <v>44105</v>
      </c>
      <c r="F2276">
        <v>10</v>
      </c>
      <c r="G2276" s="2">
        <f t="shared" si="35"/>
        <v>47759</v>
      </c>
    </row>
    <row r="2277" spans="1:7" hidden="1" x14ac:dyDescent="0.55000000000000004">
      <c r="A2277" t="s">
        <v>5168</v>
      </c>
      <c r="B2277" t="s">
        <v>5169</v>
      </c>
      <c r="C2277" s="4" t="s">
        <v>6308</v>
      </c>
      <c r="D2277" t="s">
        <v>6284</v>
      </c>
      <c r="E2277" s="2">
        <v>44105</v>
      </c>
      <c r="F2277">
        <v>10</v>
      </c>
      <c r="G2277" s="2">
        <f t="shared" si="35"/>
        <v>47759</v>
      </c>
    </row>
    <row r="2278" spans="1:7" hidden="1" x14ac:dyDescent="0.55000000000000004">
      <c r="A2278" t="s">
        <v>5170</v>
      </c>
      <c r="B2278" t="s">
        <v>5171</v>
      </c>
      <c r="C2278" s="4" t="s">
        <v>6310</v>
      </c>
      <c r="D2278" t="s">
        <v>1681</v>
      </c>
      <c r="E2278" s="2">
        <v>43647</v>
      </c>
      <c r="F2278">
        <v>10</v>
      </c>
      <c r="G2278" s="2">
        <f t="shared" si="35"/>
        <v>47301</v>
      </c>
    </row>
    <row r="2279" spans="1:7" hidden="1" x14ac:dyDescent="0.55000000000000004">
      <c r="A2279" t="s">
        <v>5172</v>
      </c>
      <c r="B2279" t="s">
        <v>5173</v>
      </c>
      <c r="C2279" s="4" t="s">
        <v>6311</v>
      </c>
      <c r="D2279" t="s">
        <v>1681</v>
      </c>
      <c r="E2279" s="2">
        <v>43647</v>
      </c>
      <c r="F2279">
        <v>10</v>
      </c>
      <c r="G2279" s="2">
        <f t="shared" si="35"/>
        <v>47301</v>
      </c>
    </row>
    <row r="2280" spans="1:7" hidden="1" x14ac:dyDescent="0.55000000000000004">
      <c r="A2280" t="s">
        <v>5174</v>
      </c>
      <c r="B2280" t="s">
        <v>5175</v>
      </c>
      <c r="C2280" s="4" t="s">
        <v>6312</v>
      </c>
      <c r="D2280" t="s">
        <v>1681</v>
      </c>
      <c r="E2280" s="2">
        <v>43647</v>
      </c>
      <c r="F2280">
        <v>10</v>
      </c>
      <c r="G2280" s="2">
        <f t="shared" si="35"/>
        <v>47301</v>
      </c>
    </row>
    <row r="2281" spans="1:7" hidden="1" x14ac:dyDescent="0.55000000000000004">
      <c r="A2281" t="s">
        <v>5177</v>
      </c>
      <c r="B2281" t="s">
        <v>5178</v>
      </c>
      <c r="C2281" s="4" t="s">
        <v>6313</v>
      </c>
      <c r="D2281" t="s">
        <v>1681</v>
      </c>
      <c r="E2281" s="2">
        <v>43647</v>
      </c>
      <c r="F2281">
        <v>10</v>
      </c>
      <c r="G2281" s="2">
        <f t="shared" si="35"/>
        <v>47301</v>
      </c>
    </row>
    <row r="2282" spans="1:7" hidden="1" x14ac:dyDescent="0.55000000000000004">
      <c r="A2282" t="s">
        <v>5179</v>
      </c>
      <c r="B2282" t="s">
        <v>5180</v>
      </c>
      <c r="C2282" s="4" t="s">
        <v>6314</v>
      </c>
      <c r="D2282" t="s">
        <v>6315</v>
      </c>
      <c r="E2282" s="2">
        <v>43800</v>
      </c>
      <c r="F2282">
        <v>10</v>
      </c>
      <c r="G2282" s="2">
        <f t="shared" si="35"/>
        <v>47454</v>
      </c>
    </row>
    <row r="2283" spans="1:7" hidden="1" x14ac:dyDescent="0.55000000000000004">
      <c r="A2283" t="s">
        <v>5182</v>
      </c>
      <c r="B2283" t="s">
        <v>5183</v>
      </c>
      <c r="C2283" s="4" t="s">
        <v>6316</v>
      </c>
      <c r="D2283" t="s">
        <v>1681</v>
      </c>
      <c r="E2283" s="2">
        <v>43647</v>
      </c>
      <c r="F2283">
        <v>10</v>
      </c>
      <c r="G2283" s="2">
        <f t="shared" si="35"/>
        <v>47301</v>
      </c>
    </row>
    <row r="2284" spans="1:7" hidden="1" x14ac:dyDescent="0.55000000000000004">
      <c r="A2284" t="s">
        <v>5184</v>
      </c>
      <c r="B2284" t="s">
        <v>5185</v>
      </c>
      <c r="C2284" s="4" t="s">
        <v>6317</v>
      </c>
      <c r="D2284" t="s">
        <v>1681</v>
      </c>
      <c r="E2284" s="2">
        <v>43647</v>
      </c>
      <c r="F2284">
        <v>10</v>
      </c>
      <c r="G2284" s="2">
        <f t="shared" si="35"/>
        <v>47301</v>
      </c>
    </row>
    <row r="2285" spans="1:7" hidden="1" x14ac:dyDescent="0.55000000000000004">
      <c r="A2285" t="s">
        <v>5186</v>
      </c>
      <c r="B2285" t="s">
        <v>5187</v>
      </c>
      <c r="C2285" s="4" t="s">
        <v>6318</v>
      </c>
      <c r="D2285" t="s">
        <v>6319</v>
      </c>
      <c r="E2285" s="2">
        <v>42278</v>
      </c>
      <c r="F2285">
        <v>15</v>
      </c>
      <c r="G2285" s="2">
        <f t="shared" si="35"/>
        <v>47758</v>
      </c>
    </row>
    <row r="2286" spans="1:7" hidden="1" x14ac:dyDescent="0.55000000000000004">
      <c r="A2286" t="s">
        <v>5188</v>
      </c>
      <c r="B2286" t="s">
        <v>5189</v>
      </c>
      <c r="C2286" s="4" t="s">
        <v>6318</v>
      </c>
      <c r="D2286" t="s">
        <v>6319</v>
      </c>
      <c r="E2286" s="2">
        <v>42278</v>
      </c>
      <c r="F2286">
        <v>15</v>
      </c>
      <c r="G2286" s="2">
        <f t="shared" si="35"/>
        <v>47758</v>
      </c>
    </row>
    <row r="2287" spans="1:7" hidden="1" x14ac:dyDescent="0.55000000000000004">
      <c r="A2287" t="s">
        <v>5190</v>
      </c>
      <c r="B2287" t="s">
        <v>5191</v>
      </c>
      <c r="C2287" s="4" t="s">
        <v>6318</v>
      </c>
      <c r="D2287" t="s">
        <v>6319</v>
      </c>
      <c r="E2287" s="2">
        <v>42278</v>
      </c>
      <c r="F2287">
        <v>15</v>
      </c>
      <c r="G2287" s="2">
        <f t="shared" si="35"/>
        <v>47758</v>
      </c>
    </row>
    <row r="2288" spans="1:7" hidden="1" x14ac:dyDescent="0.55000000000000004">
      <c r="A2288" t="s">
        <v>5192</v>
      </c>
      <c r="B2288" t="s">
        <v>5193</v>
      </c>
      <c r="C2288" s="4" t="s">
        <v>6318</v>
      </c>
      <c r="D2288" t="s">
        <v>6319</v>
      </c>
      <c r="E2288" s="2">
        <v>42278</v>
      </c>
      <c r="F2288">
        <v>15</v>
      </c>
      <c r="G2288" s="2">
        <f t="shared" si="35"/>
        <v>47758</v>
      </c>
    </row>
    <row r="2289" spans="1:7" hidden="1" x14ac:dyDescent="0.55000000000000004">
      <c r="A2289" t="s">
        <v>5194</v>
      </c>
      <c r="B2289" t="s">
        <v>5195</v>
      </c>
      <c r="C2289" s="4" t="s">
        <v>6320</v>
      </c>
      <c r="D2289" t="s">
        <v>6319</v>
      </c>
      <c r="E2289" s="2">
        <v>42278</v>
      </c>
      <c r="F2289">
        <v>15</v>
      </c>
      <c r="G2289" s="2">
        <f t="shared" si="35"/>
        <v>47758</v>
      </c>
    </row>
    <row r="2290" spans="1:7" hidden="1" x14ac:dyDescent="0.55000000000000004">
      <c r="A2290" t="s">
        <v>5196</v>
      </c>
      <c r="B2290" t="s">
        <v>5197</v>
      </c>
      <c r="C2290" s="4" t="s">
        <v>6320</v>
      </c>
      <c r="D2290" t="s">
        <v>6319</v>
      </c>
      <c r="E2290" s="2">
        <v>42278</v>
      </c>
      <c r="F2290">
        <v>15</v>
      </c>
      <c r="G2290" s="2">
        <f t="shared" si="35"/>
        <v>47758</v>
      </c>
    </row>
    <row r="2291" spans="1:7" hidden="1" x14ac:dyDescent="0.55000000000000004">
      <c r="A2291" t="s">
        <v>5198</v>
      </c>
      <c r="B2291" t="s">
        <v>5199</v>
      </c>
      <c r="C2291" s="4" t="s">
        <v>6321</v>
      </c>
      <c r="D2291" t="s">
        <v>976</v>
      </c>
      <c r="E2291" s="2">
        <v>43101</v>
      </c>
      <c r="F2291">
        <v>15</v>
      </c>
      <c r="G2291" s="2">
        <f t="shared" si="35"/>
        <v>48581</v>
      </c>
    </row>
    <row r="2292" spans="1:7" hidden="1" x14ac:dyDescent="0.55000000000000004">
      <c r="A2292" t="s">
        <v>5200</v>
      </c>
      <c r="B2292" t="s">
        <v>5201</v>
      </c>
      <c r="C2292" s="4" t="s">
        <v>6321</v>
      </c>
      <c r="D2292" t="s">
        <v>976</v>
      </c>
      <c r="E2292" s="2">
        <v>43101</v>
      </c>
      <c r="F2292">
        <v>15</v>
      </c>
      <c r="G2292" s="2">
        <f t="shared" si="35"/>
        <v>48581</v>
      </c>
    </row>
    <row r="2293" spans="1:7" hidden="1" x14ac:dyDescent="0.55000000000000004">
      <c r="A2293" t="s">
        <v>5202</v>
      </c>
      <c r="B2293" t="s">
        <v>5203</v>
      </c>
      <c r="C2293" s="4" t="s">
        <v>6321</v>
      </c>
      <c r="D2293" t="s">
        <v>976</v>
      </c>
      <c r="E2293" s="2">
        <v>43101</v>
      </c>
      <c r="F2293">
        <v>15</v>
      </c>
      <c r="G2293" s="2">
        <f t="shared" si="35"/>
        <v>48581</v>
      </c>
    </row>
    <row r="2294" spans="1:7" hidden="1" x14ac:dyDescent="0.55000000000000004">
      <c r="A2294" t="s">
        <v>5204</v>
      </c>
      <c r="B2294" t="s">
        <v>5205</v>
      </c>
      <c r="C2294" s="4" t="s">
        <v>6321</v>
      </c>
      <c r="D2294" t="s">
        <v>976</v>
      </c>
      <c r="E2294" s="2">
        <v>43101</v>
      </c>
      <c r="F2294">
        <v>15</v>
      </c>
      <c r="G2294" s="2">
        <f t="shared" si="35"/>
        <v>48581</v>
      </c>
    </row>
    <row r="2295" spans="1:7" hidden="1" x14ac:dyDescent="0.55000000000000004">
      <c r="A2295" t="s">
        <v>5206</v>
      </c>
      <c r="B2295" t="s">
        <v>5207</v>
      </c>
      <c r="C2295" s="4" t="s">
        <v>6318</v>
      </c>
      <c r="D2295" t="s">
        <v>1764</v>
      </c>
      <c r="E2295" s="2">
        <v>43344</v>
      </c>
      <c r="F2295">
        <v>15</v>
      </c>
      <c r="G2295" s="2">
        <f t="shared" si="35"/>
        <v>48824</v>
      </c>
    </row>
    <row r="2296" spans="1:7" hidden="1" x14ac:dyDescent="0.55000000000000004">
      <c r="A2296" t="s">
        <v>5208</v>
      </c>
      <c r="B2296" t="s">
        <v>5209</v>
      </c>
      <c r="C2296" s="4" t="s">
        <v>6318</v>
      </c>
      <c r="D2296" t="s">
        <v>1764</v>
      </c>
      <c r="E2296" s="2">
        <v>43344</v>
      </c>
      <c r="F2296">
        <v>15</v>
      </c>
      <c r="G2296" s="2">
        <f t="shared" si="35"/>
        <v>48824</v>
      </c>
    </row>
    <row r="2297" spans="1:7" hidden="1" x14ac:dyDescent="0.55000000000000004">
      <c r="A2297" t="s">
        <v>5210</v>
      </c>
      <c r="B2297" t="s">
        <v>5211</v>
      </c>
      <c r="C2297" s="4" t="s">
        <v>6322</v>
      </c>
      <c r="D2297" t="s">
        <v>1764</v>
      </c>
      <c r="E2297" s="2">
        <v>43344</v>
      </c>
      <c r="F2297">
        <v>15</v>
      </c>
      <c r="G2297" s="2">
        <f t="shared" si="35"/>
        <v>48824</v>
      </c>
    </row>
    <row r="2298" spans="1:7" hidden="1" x14ac:dyDescent="0.55000000000000004">
      <c r="A2298" t="s">
        <v>5212</v>
      </c>
      <c r="B2298" t="s">
        <v>5213</v>
      </c>
      <c r="C2298" s="4" t="s">
        <v>6322</v>
      </c>
      <c r="D2298" t="s">
        <v>1764</v>
      </c>
      <c r="E2298" s="2">
        <v>43344</v>
      </c>
      <c r="F2298">
        <v>15</v>
      </c>
      <c r="G2298" s="2">
        <f t="shared" si="35"/>
        <v>48824</v>
      </c>
    </row>
    <row r="2299" spans="1:7" hidden="1" x14ac:dyDescent="0.55000000000000004">
      <c r="A2299" t="s">
        <v>5214</v>
      </c>
      <c r="B2299" t="s">
        <v>5215</v>
      </c>
      <c r="C2299" s="4" t="s">
        <v>6322</v>
      </c>
      <c r="D2299" t="s">
        <v>1764</v>
      </c>
      <c r="E2299" s="2">
        <v>43344</v>
      </c>
      <c r="F2299">
        <v>15</v>
      </c>
      <c r="G2299" s="2">
        <f t="shared" si="35"/>
        <v>48824</v>
      </c>
    </row>
    <row r="2300" spans="1:7" hidden="1" x14ac:dyDescent="0.55000000000000004">
      <c r="A2300" t="s">
        <v>5216</v>
      </c>
      <c r="B2300" t="s">
        <v>5217</v>
      </c>
      <c r="C2300" s="4" t="s">
        <v>6322</v>
      </c>
      <c r="D2300" t="s">
        <v>1764</v>
      </c>
      <c r="E2300" s="2">
        <v>43344</v>
      </c>
      <c r="F2300">
        <v>15</v>
      </c>
      <c r="G2300" s="2">
        <f t="shared" si="35"/>
        <v>48824</v>
      </c>
    </row>
    <row r="2301" spans="1:7" hidden="1" x14ac:dyDescent="0.55000000000000004">
      <c r="A2301" t="s">
        <v>5218</v>
      </c>
      <c r="B2301" t="s">
        <v>5219</v>
      </c>
      <c r="C2301" s="4" t="s">
        <v>6322</v>
      </c>
      <c r="D2301" t="s">
        <v>1764</v>
      </c>
      <c r="E2301" s="2">
        <v>43344</v>
      </c>
      <c r="F2301">
        <v>15</v>
      </c>
      <c r="G2301" s="2">
        <f t="shared" si="35"/>
        <v>48824</v>
      </c>
    </row>
    <row r="2302" spans="1:7" hidden="1" x14ac:dyDescent="0.55000000000000004">
      <c r="A2302" t="s">
        <v>5220</v>
      </c>
      <c r="B2302" t="s">
        <v>5221</v>
      </c>
      <c r="C2302" s="4" t="s">
        <v>6322</v>
      </c>
      <c r="D2302" t="s">
        <v>1764</v>
      </c>
      <c r="E2302" s="2">
        <v>43344</v>
      </c>
      <c r="F2302">
        <v>15</v>
      </c>
      <c r="G2302" s="2">
        <f t="shared" si="35"/>
        <v>48824</v>
      </c>
    </row>
    <row r="2303" spans="1:7" hidden="1" x14ac:dyDescent="0.55000000000000004">
      <c r="A2303" t="s">
        <v>5222</v>
      </c>
      <c r="B2303" t="s">
        <v>5223</v>
      </c>
      <c r="C2303" s="4" t="s">
        <v>6322</v>
      </c>
      <c r="D2303" t="s">
        <v>1764</v>
      </c>
      <c r="E2303" s="2">
        <v>43344</v>
      </c>
      <c r="F2303">
        <v>15</v>
      </c>
      <c r="G2303" s="2">
        <f t="shared" si="35"/>
        <v>48824</v>
      </c>
    </row>
    <row r="2304" spans="1:7" hidden="1" x14ac:dyDescent="0.55000000000000004">
      <c r="A2304" t="s">
        <v>5224</v>
      </c>
      <c r="B2304" t="s">
        <v>5225</v>
      </c>
      <c r="C2304" s="4" t="s">
        <v>6322</v>
      </c>
      <c r="D2304" t="s">
        <v>1764</v>
      </c>
      <c r="E2304" s="2">
        <v>43344</v>
      </c>
      <c r="F2304">
        <v>15</v>
      </c>
      <c r="G2304" s="2">
        <f t="shared" si="35"/>
        <v>48824</v>
      </c>
    </row>
    <row r="2305" spans="1:7" hidden="1" x14ac:dyDescent="0.55000000000000004">
      <c r="A2305" t="s">
        <v>5227</v>
      </c>
      <c r="B2305" t="s">
        <v>5228</v>
      </c>
      <c r="C2305" s="4" t="s">
        <v>6322</v>
      </c>
      <c r="D2305" t="s">
        <v>1764</v>
      </c>
      <c r="E2305" s="2">
        <v>43344</v>
      </c>
      <c r="F2305">
        <v>15</v>
      </c>
      <c r="G2305" s="2">
        <f t="shared" si="35"/>
        <v>48824</v>
      </c>
    </row>
    <row r="2306" spans="1:7" hidden="1" x14ac:dyDescent="0.55000000000000004">
      <c r="A2306" t="s">
        <v>5229</v>
      </c>
      <c r="B2306" t="s">
        <v>5230</v>
      </c>
      <c r="C2306" s="4" t="s">
        <v>6322</v>
      </c>
      <c r="D2306" t="s">
        <v>1764</v>
      </c>
      <c r="E2306" s="2">
        <v>43344</v>
      </c>
      <c r="F2306">
        <v>15</v>
      </c>
      <c r="G2306" s="2">
        <f t="shared" si="35"/>
        <v>48824</v>
      </c>
    </row>
    <row r="2307" spans="1:7" hidden="1" x14ac:dyDescent="0.55000000000000004">
      <c r="A2307" t="s">
        <v>5232</v>
      </c>
      <c r="B2307" t="s">
        <v>5233</v>
      </c>
      <c r="C2307" s="4" t="s">
        <v>6322</v>
      </c>
      <c r="D2307" t="s">
        <v>1764</v>
      </c>
      <c r="E2307" s="2">
        <v>43344</v>
      </c>
      <c r="F2307">
        <v>15</v>
      </c>
      <c r="G2307" s="2">
        <f t="shared" ref="G2307:G2370" si="36">E2307+DATE(F2307,1,1)</f>
        <v>48824</v>
      </c>
    </row>
    <row r="2308" spans="1:7" hidden="1" x14ac:dyDescent="0.55000000000000004">
      <c r="A2308" t="s">
        <v>5234</v>
      </c>
      <c r="B2308" t="s">
        <v>5235</v>
      </c>
      <c r="C2308" s="4" t="s">
        <v>6322</v>
      </c>
      <c r="D2308" t="s">
        <v>1764</v>
      </c>
      <c r="E2308" s="2">
        <v>43344</v>
      </c>
      <c r="F2308">
        <v>15</v>
      </c>
      <c r="G2308" s="2">
        <f t="shared" si="36"/>
        <v>48824</v>
      </c>
    </row>
    <row r="2309" spans="1:7" hidden="1" x14ac:dyDescent="0.55000000000000004">
      <c r="A2309" t="s">
        <v>5236</v>
      </c>
      <c r="B2309" t="s">
        <v>5237</v>
      </c>
      <c r="C2309" s="4" t="s">
        <v>6322</v>
      </c>
      <c r="D2309" t="s">
        <v>1764</v>
      </c>
      <c r="E2309" s="2">
        <v>43344</v>
      </c>
      <c r="F2309">
        <v>15</v>
      </c>
      <c r="G2309" s="2">
        <f t="shared" si="36"/>
        <v>48824</v>
      </c>
    </row>
    <row r="2310" spans="1:7" hidden="1" x14ac:dyDescent="0.55000000000000004">
      <c r="A2310" t="s">
        <v>5238</v>
      </c>
      <c r="B2310" t="s">
        <v>5239</v>
      </c>
      <c r="C2310" s="4" t="s">
        <v>6322</v>
      </c>
      <c r="D2310" t="s">
        <v>1764</v>
      </c>
      <c r="E2310" s="2">
        <v>43344</v>
      </c>
      <c r="F2310">
        <v>15</v>
      </c>
      <c r="G2310" s="2">
        <f t="shared" si="36"/>
        <v>48824</v>
      </c>
    </row>
    <row r="2311" spans="1:7" hidden="1" x14ac:dyDescent="0.55000000000000004">
      <c r="A2311" t="s">
        <v>5240</v>
      </c>
      <c r="B2311" t="s">
        <v>5241</v>
      </c>
      <c r="C2311" s="4" t="s">
        <v>6322</v>
      </c>
      <c r="D2311" t="s">
        <v>1764</v>
      </c>
      <c r="E2311" s="2">
        <v>43344</v>
      </c>
      <c r="F2311">
        <v>15</v>
      </c>
      <c r="G2311" s="2">
        <f t="shared" si="36"/>
        <v>48824</v>
      </c>
    </row>
    <row r="2312" spans="1:7" hidden="1" x14ac:dyDescent="0.55000000000000004">
      <c r="A2312" t="s">
        <v>5242</v>
      </c>
      <c r="B2312" t="s">
        <v>5243</v>
      </c>
      <c r="C2312" s="4" t="s">
        <v>6322</v>
      </c>
      <c r="D2312" t="s">
        <v>1764</v>
      </c>
      <c r="E2312" s="2">
        <v>43344</v>
      </c>
      <c r="F2312">
        <v>15</v>
      </c>
      <c r="G2312" s="2">
        <f t="shared" si="36"/>
        <v>48824</v>
      </c>
    </row>
    <row r="2313" spans="1:7" hidden="1" x14ac:dyDescent="0.55000000000000004">
      <c r="A2313" t="s">
        <v>5244</v>
      </c>
      <c r="B2313" t="s">
        <v>5245</v>
      </c>
      <c r="C2313" s="4" t="s">
        <v>6322</v>
      </c>
      <c r="D2313" t="s">
        <v>1764</v>
      </c>
      <c r="E2313" s="2">
        <v>43344</v>
      </c>
      <c r="F2313">
        <v>15</v>
      </c>
      <c r="G2313" s="2">
        <f t="shared" si="36"/>
        <v>48824</v>
      </c>
    </row>
    <row r="2314" spans="1:7" hidden="1" x14ac:dyDescent="0.55000000000000004">
      <c r="A2314" t="s">
        <v>5246</v>
      </c>
      <c r="B2314" t="s">
        <v>5247</v>
      </c>
      <c r="C2314" s="4" t="s">
        <v>6322</v>
      </c>
      <c r="D2314" t="s">
        <v>1764</v>
      </c>
      <c r="E2314" s="2">
        <v>43344</v>
      </c>
      <c r="F2314">
        <v>15</v>
      </c>
      <c r="G2314" s="2">
        <f t="shared" si="36"/>
        <v>48824</v>
      </c>
    </row>
    <row r="2315" spans="1:7" hidden="1" x14ac:dyDescent="0.55000000000000004">
      <c r="A2315" t="s">
        <v>5248</v>
      </c>
      <c r="B2315" t="s">
        <v>5249</v>
      </c>
      <c r="C2315" s="4" t="s">
        <v>6322</v>
      </c>
      <c r="D2315" t="s">
        <v>1764</v>
      </c>
      <c r="E2315" s="2">
        <v>43344</v>
      </c>
      <c r="F2315">
        <v>15</v>
      </c>
      <c r="G2315" s="2">
        <f t="shared" si="36"/>
        <v>48824</v>
      </c>
    </row>
    <row r="2316" spans="1:7" hidden="1" x14ac:dyDescent="0.55000000000000004">
      <c r="A2316" t="s">
        <v>5250</v>
      </c>
      <c r="B2316" t="s">
        <v>5251</v>
      </c>
      <c r="C2316" s="4" t="s">
        <v>6322</v>
      </c>
      <c r="D2316" t="s">
        <v>1764</v>
      </c>
      <c r="E2316" s="2">
        <v>43344</v>
      </c>
      <c r="F2316">
        <v>15</v>
      </c>
      <c r="G2316" s="2">
        <f t="shared" si="36"/>
        <v>48824</v>
      </c>
    </row>
    <row r="2317" spans="1:7" hidden="1" x14ac:dyDescent="0.55000000000000004">
      <c r="A2317" t="s">
        <v>5252</v>
      </c>
      <c r="B2317" t="s">
        <v>5253</v>
      </c>
      <c r="C2317" s="4" t="s">
        <v>6322</v>
      </c>
      <c r="D2317" t="s">
        <v>1764</v>
      </c>
      <c r="E2317" s="2">
        <v>43344</v>
      </c>
      <c r="F2317">
        <v>15</v>
      </c>
      <c r="G2317" s="2">
        <f t="shared" si="36"/>
        <v>48824</v>
      </c>
    </row>
    <row r="2318" spans="1:7" hidden="1" x14ac:dyDescent="0.55000000000000004">
      <c r="A2318" t="s">
        <v>5254</v>
      </c>
      <c r="B2318" t="s">
        <v>5255</v>
      </c>
      <c r="C2318" s="4" t="s">
        <v>6322</v>
      </c>
      <c r="D2318" t="s">
        <v>1764</v>
      </c>
      <c r="E2318" s="2">
        <v>43344</v>
      </c>
      <c r="F2318">
        <v>15</v>
      </c>
      <c r="G2318" s="2">
        <f t="shared" si="36"/>
        <v>48824</v>
      </c>
    </row>
    <row r="2319" spans="1:7" hidden="1" x14ac:dyDescent="0.55000000000000004">
      <c r="A2319" t="s">
        <v>5257</v>
      </c>
      <c r="B2319" t="s">
        <v>5258</v>
      </c>
      <c r="C2319" s="4" t="s">
        <v>6322</v>
      </c>
      <c r="D2319" t="s">
        <v>1764</v>
      </c>
      <c r="E2319" s="2">
        <v>43344</v>
      </c>
      <c r="F2319">
        <v>15</v>
      </c>
      <c r="G2319" s="2">
        <f t="shared" si="36"/>
        <v>48824</v>
      </c>
    </row>
    <row r="2320" spans="1:7" hidden="1" x14ac:dyDescent="0.55000000000000004">
      <c r="A2320" t="s">
        <v>5259</v>
      </c>
      <c r="B2320" t="s">
        <v>5260</v>
      </c>
      <c r="C2320" s="4" t="s">
        <v>6323</v>
      </c>
      <c r="D2320" t="s">
        <v>1764</v>
      </c>
      <c r="E2320" s="2">
        <v>43344</v>
      </c>
      <c r="F2320">
        <v>15</v>
      </c>
      <c r="G2320" s="2">
        <f t="shared" si="36"/>
        <v>48824</v>
      </c>
    </row>
    <row r="2321" spans="1:7" hidden="1" x14ac:dyDescent="0.55000000000000004">
      <c r="A2321" t="s">
        <v>5261</v>
      </c>
      <c r="B2321" t="s">
        <v>5262</v>
      </c>
      <c r="C2321" s="4" t="s">
        <v>6323</v>
      </c>
      <c r="D2321" t="s">
        <v>1764</v>
      </c>
      <c r="E2321" s="2">
        <v>43344</v>
      </c>
      <c r="F2321">
        <v>15</v>
      </c>
      <c r="G2321" s="2">
        <f t="shared" si="36"/>
        <v>48824</v>
      </c>
    </row>
    <row r="2322" spans="1:7" hidden="1" x14ac:dyDescent="0.55000000000000004">
      <c r="A2322" t="s">
        <v>5263</v>
      </c>
      <c r="B2322" t="s">
        <v>5264</v>
      </c>
      <c r="C2322" s="4" t="s">
        <v>6322</v>
      </c>
      <c r="D2322" t="s">
        <v>1764</v>
      </c>
      <c r="E2322" s="2">
        <v>43344</v>
      </c>
      <c r="F2322">
        <v>15</v>
      </c>
      <c r="G2322" s="2">
        <f t="shared" si="36"/>
        <v>48824</v>
      </c>
    </row>
    <row r="2323" spans="1:7" hidden="1" x14ac:dyDescent="0.55000000000000004">
      <c r="A2323" t="s">
        <v>5265</v>
      </c>
      <c r="B2323" t="s">
        <v>5266</v>
      </c>
      <c r="C2323" s="4" t="s">
        <v>6323</v>
      </c>
      <c r="D2323" t="s">
        <v>1764</v>
      </c>
      <c r="E2323" s="2">
        <v>43344</v>
      </c>
      <c r="F2323">
        <v>15</v>
      </c>
      <c r="G2323" s="2">
        <f t="shared" si="36"/>
        <v>48824</v>
      </c>
    </row>
    <row r="2324" spans="1:7" hidden="1" x14ac:dyDescent="0.55000000000000004">
      <c r="A2324" t="s">
        <v>5267</v>
      </c>
      <c r="B2324" t="s">
        <v>5268</v>
      </c>
      <c r="C2324" s="4" t="s">
        <v>6323</v>
      </c>
      <c r="D2324" t="s">
        <v>1764</v>
      </c>
      <c r="E2324" s="2">
        <v>43344</v>
      </c>
      <c r="F2324">
        <v>15</v>
      </c>
      <c r="G2324" s="2">
        <f t="shared" si="36"/>
        <v>48824</v>
      </c>
    </row>
    <row r="2325" spans="1:7" hidden="1" x14ac:dyDescent="0.55000000000000004">
      <c r="A2325" t="s">
        <v>5269</v>
      </c>
      <c r="B2325" t="s">
        <v>5270</v>
      </c>
      <c r="C2325" s="4" t="s">
        <v>6323</v>
      </c>
      <c r="D2325" t="s">
        <v>1764</v>
      </c>
      <c r="E2325" s="2">
        <v>43344</v>
      </c>
      <c r="F2325">
        <v>15</v>
      </c>
      <c r="G2325" s="2">
        <f t="shared" si="36"/>
        <v>48824</v>
      </c>
    </row>
    <row r="2326" spans="1:7" hidden="1" x14ac:dyDescent="0.55000000000000004">
      <c r="A2326" t="s">
        <v>5271</v>
      </c>
      <c r="B2326" t="s">
        <v>5272</v>
      </c>
      <c r="C2326" s="4" t="s">
        <v>6322</v>
      </c>
      <c r="D2326" t="s">
        <v>1764</v>
      </c>
      <c r="E2326" s="2">
        <v>43344</v>
      </c>
      <c r="F2326">
        <v>15</v>
      </c>
      <c r="G2326" s="2">
        <f t="shared" si="36"/>
        <v>48824</v>
      </c>
    </row>
    <row r="2327" spans="1:7" hidden="1" x14ac:dyDescent="0.55000000000000004">
      <c r="A2327" t="s">
        <v>5273</v>
      </c>
      <c r="B2327" t="s">
        <v>5274</v>
      </c>
      <c r="C2327" s="4" t="s">
        <v>6322</v>
      </c>
      <c r="D2327" t="s">
        <v>1764</v>
      </c>
      <c r="E2327" s="2">
        <v>43344</v>
      </c>
      <c r="F2327">
        <v>15</v>
      </c>
      <c r="G2327" s="2">
        <f t="shared" si="36"/>
        <v>48824</v>
      </c>
    </row>
    <row r="2328" spans="1:7" hidden="1" x14ac:dyDescent="0.55000000000000004">
      <c r="A2328" t="s">
        <v>5275</v>
      </c>
      <c r="B2328" t="s">
        <v>5276</v>
      </c>
      <c r="C2328" s="4" t="s">
        <v>6322</v>
      </c>
      <c r="D2328" t="s">
        <v>1764</v>
      </c>
      <c r="E2328" s="2">
        <v>43344</v>
      </c>
      <c r="F2328">
        <v>15</v>
      </c>
      <c r="G2328" s="2">
        <f t="shared" si="36"/>
        <v>48824</v>
      </c>
    </row>
    <row r="2329" spans="1:7" hidden="1" x14ac:dyDescent="0.55000000000000004">
      <c r="A2329" t="s">
        <v>5277</v>
      </c>
      <c r="B2329" t="s">
        <v>5278</v>
      </c>
      <c r="C2329" s="4" t="s">
        <v>6322</v>
      </c>
      <c r="D2329" t="s">
        <v>73</v>
      </c>
      <c r="E2329" s="2">
        <v>44378</v>
      </c>
      <c r="F2329">
        <v>15</v>
      </c>
      <c r="G2329" s="2">
        <f t="shared" si="36"/>
        <v>49858</v>
      </c>
    </row>
    <row r="2330" spans="1:7" hidden="1" x14ac:dyDescent="0.55000000000000004">
      <c r="A2330" t="s">
        <v>5279</v>
      </c>
      <c r="B2330" t="s">
        <v>5280</v>
      </c>
      <c r="C2330" s="4" t="s">
        <v>6322</v>
      </c>
      <c r="D2330" t="s">
        <v>73</v>
      </c>
      <c r="E2330" s="2">
        <v>44378</v>
      </c>
      <c r="F2330">
        <v>15</v>
      </c>
      <c r="G2330" s="2">
        <f t="shared" si="36"/>
        <v>49858</v>
      </c>
    </row>
    <row r="2331" spans="1:7" hidden="1" x14ac:dyDescent="0.55000000000000004">
      <c r="A2331" t="s">
        <v>5282</v>
      </c>
      <c r="B2331" t="s">
        <v>5283</v>
      </c>
      <c r="C2331" s="4" t="s">
        <v>6322</v>
      </c>
      <c r="D2331" t="s">
        <v>73</v>
      </c>
      <c r="E2331" s="2">
        <v>44378</v>
      </c>
      <c r="F2331">
        <v>15</v>
      </c>
      <c r="G2331" s="2">
        <f t="shared" si="36"/>
        <v>49858</v>
      </c>
    </row>
    <row r="2332" spans="1:7" hidden="1" x14ac:dyDescent="0.55000000000000004">
      <c r="A2332" t="s">
        <v>5284</v>
      </c>
      <c r="B2332" t="s">
        <v>5285</v>
      </c>
      <c r="C2332" s="4" t="s">
        <v>6323</v>
      </c>
      <c r="D2332" t="s">
        <v>1764</v>
      </c>
      <c r="E2332" s="2">
        <v>43344</v>
      </c>
      <c r="F2332">
        <v>15</v>
      </c>
      <c r="G2332" s="2">
        <f t="shared" si="36"/>
        <v>48824</v>
      </c>
    </row>
    <row r="2333" spans="1:7" hidden="1" x14ac:dyDescent="0.55000000000000004">
      <c r="A2333" t="s">
        <v>5287</v>
      </c>
      <c r="B2333" t="s">
        <v>5288</v>
      </c>
      <c r="C2333" s="4" t="s">
        <v>6323</v>
      </c>
      <c r="D2333" t="s">
        <v>1764</v>
      </c>
      <c r="E2333" s="2">
        <v>43344</v>
      </c>
      <c r="F2333">
        <v>15</v>
      </c>
      <c r="G2333" s="2">
        <f t="shared" si="36"/>
        <v>48824</v>
      </c>
    </row>
    <row r="2334" spans="1:7" hidden="1" x14ac:dyDescent="0.55000000000000004">
      <c r="A2334" t="s">
        <v>5289</v>
      </c>
      <c r="B2334" t="s">
        <v>5290</v>
      </c>
      <c r="C2334" s="4" t="s">
        <v>6324</v>
      </c>
      <c r="D2334" t="s">
        <v>6325</v>
      </c>
      <c r="E2334" s="2">
        <v>43252</v>
      </c>
      <c r="F2334">
        <v>15</v>
      </c>
      <c r="G2334" s="2">
        <f t="shared" si="36"/>
        <v>48732</v>
      </c>
    </row>
    <row r="2335" spans="1:7" hidden="1" x14ac:dyDescent="0.55000000000000004">
      <c r="A2335" t="s">
        <v>5291</v>
      </c>
      <c r="B2335" t="s">
        <v>5292</v>
      </c>
      <c r="C2335" s="4" t="s">
        <v>6326</v>
      </c>
      <c r="D2335" t="s">
        <v>1687</v>
      </c>
      <c r="E2335" s="2">
        <v>44166</v>
      </c>
      <c r="F2335">
        <v>15</v>
      </c>
      <c r="G2335" s="2">
        <f t="shared" si="36"/>
        <v>49646</v>
      </c>
    </row>
    <row r="2336" spans="1:7" hidden="1" x14ac:dyDescent="0.55000000000000004">
      <c r="A2336" t="s">
        <v>5293</v>
      </c>
      <c r="B2336" t="s">
        <v>5294</v>
      </c>
      <c r="C2336" s="4" t="s">
        <v>6327</v>
      </c>
      <c r="D2336" t="s">
        <v>132</v>
      </c>
      <c r="E2336" s="2">
        <v>44197</v>
      </c>
      <c r="F2336">
        <v>15</v>
      </c>
      <c r="G2336" s="2">
        <f t="shared" si="36"/>
        <v>49677</v>
      </c>
    </row>
    <row r="2337" spans="1:7" hidden="1" x14ac:dyDescent="0.55000000000000004">
      <c r="A2337" t="s">
        <v>5296</v>
      </c>
      <c r="B2337" t="s">
        <v>5297</v>
      </c>
      <c r="C2337" s="4" t="s">
        <v>6327</v>
      </c>
      <c r="D2337" t="s">
        <v>132</v>
      </c>
      <c r="E2337" s="2">
        <v>44197</v>
      </c>
      <c r="F2337">
        <v>15</v>
      </c>
      <c r="G2337" s="2">
        <f t="shared" si="36"/>
        <v>49677</v>
      </c>
    </row>
    <row r="2338" spans="1:7" hidden="1" x14ac:dyDescent="0.55000000000000004">
      <c r="A2338" t="s">
        <v>5298</v>
      </c>
      <c r="B2338" t="s">
        <v>5299</v>
      </c>
      <c r="C2338" s="4" t="s">
        <v>6328</v>
      </c>
      <c r="D2338" t="s">
        <v>132</v>
      </c>
      <c r="E2338" s="2">
        <v>44197</v>
      </c>
      <c r="F2338">
        <v>15</v>
      </c>
      <c r="G2338" s="2">
        <f t="shared" si="36"/>
        <v>49677</v>
      </c>
    </row>
    <row r="2339" spans="1:7" hidden="1" x14ac:dyDescent="0.55000000000000004">
      <c r="A2339" t="s">
        <v>5300</v>
      </c>
      <c r="B2339" t="s">
        <v>5301</v>
      </c>
      <c r="C2339" s="4" t="s">
        <v>6329</v>
      </c>
      <c r="D2339" t="s">
        <v>132</v>
      </c>
      <c r="E2339" s="2">
        <v>44197</v>
      </c>
      <c r="F2339">
        <v>15</v>
      </c>
      <c r="G2339" s="2">
        <f t="shared" si="36"/>
        <v>49677</v>
      </c>
    </row>
    <row r="2340" spans="1:7" hidden="1" x14ac:dyDescent="0.55000000000000004">
      <c r="A2340" t="s">
        <v>5302</v>
      </c>
      <c r="B2340" t="s">
        <v>5303</v>
      </c>
      <c r="C2340" s="4" t="s">
        <v>6329</v>
      </c>
      <c r="D2340" t="s">
        <v>132</v>
      </c>
      <c r="E2340" s="2">
        <v>44197</v>
      </c>
      <c r="F2340">
        <v>15</v>
      </c>
      <c r="G2340" s="2">
        <f t="shared" si="36"/>
        <v>49677</v>
      </c>
    </row>
    <row r="2341" spans="1:7" hidden="1" x14ac:dyDescent="0.55000000000000004">
      <c r="A2341" t="s">
        <v>5305</v>
      </c>
      <c r="B2341" t="s">
        <v>5306</v>
      </c>
      <c r="C2341" s="4" t="s">
        <v>6330</v>
      </c>
      <c r="D2341" t="s">
        <v>132</v>
      </c>
      <c r="E2341" s="2">
        <v>44197</v>
      </c>
      <c r="F2341">
        <v>15</v>
      </c>
      <c r="G2341" s="2">
        <f t="shared" si="36"/>
        <v>49677</v>
      </c>
    </row>
    <row r="2342" spans="1:7" hidden="1" x14ac:dyDescent="0.55000000000000004">
      <c r="A2342" t="s">
        <v>5307</v>
      </c>
      <c r="B2342" t="s">
        <v>5308</v>
      </c>
      <c r="C2342" s="4" t="s">
        <v>6331</v>
      </c>
      <c r="D2342" t="s">
        <v>132</v>
      </c>
      <c r="E2342" s="2">
        <v>44197</v>
      </c>
      <c r="F2342">
        <v>15</v>
      </c>
      <c r="G2342" s="2">
        <f t="shared" si="36"/>
        <v>49677</v>
      </c>
    </row>
    <row r="2343" spans="1:7" hidden="1" x14ac:dyDescent="0.55000000000000004">
      <c r="A2343" t="s">
        <v>5310</v>
      </c>
      <c r="B2343" t="s">
        <v>5311</v>
      </c>
      <c r="C2343" s="4" t="s">
        <v>6332</v>
      </c>
      <c r="D2343" t="s">
        <v>132</v>
      </c>
      <c r="E2343" s="2">
        <v>44197</v>
      </c>
      <c r="F2343">
        <v>15</v>
      </c>
      <c r="G2343" s="2">
        <f t="shared" si="36"/>
        <v>49677</v>
      </c>
    </row>
    <row r="2344" spans="1:7" hidden="1" x14ac:dyDescent="0.55000000000000004">
      <c r="A2344" t="s">
        <v>5312</v>
      </c>
      <c r="B2344" t="s">
        <v>5313</v>
      </c>
      <c r="C2344" s="4" t="s">
        <v>6333</v>
      </c>
      <c r="D2344" t="s">
        <v>132</v>
      </c>
      <c r="E2344" s="2">
        <v>44197</v>
      </c>
      <c r="F2344">
        <v>15</v>
      </c>
      <c r="G2344" s="2">
        <f t="shared" si="36"/>
        <v>49677</v>
      </c>
    </row>
    <row r="2345" spans="1:7" hidden="1" x14ac:dyDescent="0.55000000000000004">
      <c r="A2345" t="s">
        <v>5315</v>
      </c>
      <c r="B2345" t="s">
        <v>5316</v>
      </c>
      <c r="C2345" s="4" t="s">
        <v>6334</v>
      </c>
      <c r="D2345" t="s">
        <v>132</v>
      </c>
      <c r="E2345" s="2">
        <v>44197</v>
      </c>
      <c r="F2345">
        <v>15</v>
      </c>
      <c r="G2345" s="2">
        <f t="shared" si="36"/>
        <v>49677</v>
      </c>
    </row>
    <row r="2346" spans="1:7" hidden="1" x14ac:dyDescent="0.55000000000000004">
      <c r="A2346" t="s">
        <v>5317</v>
      </c>
      <c r="B2346" t="s">
        <v>5318</v>
      </c>
      <c r="C2346" s="4" t="s">
        <v>6335</v>
      </c>
      <c r="D2346" t="s">
        <v>132</v>
      </c>
      <c r="E2346" s="2">
        <v>44197</v>
      </c>
      <c r="F2346">
        <v>15</v>
      </c>
      <c r="G2346" s="2">
        <f t="shared" si="36"/>
        <v>49677</v>
      </c>
    </row>
    <row r="2347" spans="1:7" hidden="1" x14ac:dyDescent="0.55000000000000004">
      <c r="A2347" t="s">
        <v>5319</v>
      </c>
      <c r="B2347" t="s">
        <v>5320</v>
      </c>
      <c r="C2347" s="4" t="s">
        <v>6336</v>
      </c>
      <c r="D2347" t="s">
        <v>132</v>
      </c>
      <c r="E2347" s="2">
        <v>44197</v>
      </c>
      <c r="F2347">
        <v>15</v>
      </c>
      <c r="G2347" s="2">
        <f t="shared" si="36"/>
        <v>49677</v>
      </c>
    </row>
    <row r="2348" spans="1:7" hidden="1" x14ac:dyDescent="0.55000000000000004">
      <c r="A2348" t="s">
        <v>5321</v>
      </c>
      <c r="B2348" t="s">
        <v>5322</v>
      </c>
      <c r="C2348" s="4" t="s">
        <v>6337</v>
      </c>
      <c r="D2348" t="s">
        <v>132</v>
      </c>
      <c r="E2348" s="2">
        <v>44197</v>
      </c>
      <c r="F2348">
        <v>15</v>
      </c>
      <c r="G2348" s="2">
        <f t="shared" si="36"/>
        <v>49677</v>
      </c>
    </row>
    <row r="2349" spans="1:7" hidden="1" x14ac:dyDescent="0.55000000000000004">
      <c r="A2349" t="s">
        <v>5324</v>
      </c>
      <c r="B2349" t="s">
        <v>5325</v>
      </c>
      <c r="C2349" s="4" t="s">
        <v>6338</v>
      </c>
      <c r="D2349" t="s">
        <v>132</v>
      </c>
      <c r="E2349" s="2">
        <v>44197</v>
      </c>
      <c r="F2349">
        <v>15</v>
      </c>
      <c r="G2349" s="2">
        <f t="shared" si="36"/>
        <v>49677</v>
      </c>
    </row>
    <row r="2350" spans="1:7" hidden="1" x14ac:dyDescent="0.55000000000000004">
      <c r="A2350" t="s">
        <v>5326</v>
      </c>
      <c r="B2350" t="s">
        <v>5327</v>
      </c>
      <c r="C2350" s="4" t="s">
        <v>6339</v>
      </c>
      <c r="D2350" t="s">
        <v>132</v>
      </c>
      <c r="E2350" s="2">
        <v>44197</v>
      </c>
      <c r="F2350">
        <v>15</v>
      </c>
      <c r="G2350" s="2">
        <f t="shared" si="36"/>
        <v>49677</v>
      </c>
    </row>
    <row r="2351" spans="1:7" hidden="1" x14ac:dyDescent="0.55000000000000004">
      <c r="A2351" t="s">
        <v>5328</v>
      </c>
      <c r="B2351" t="s">
        <v>5329</v>
      </c>
      <c r="C2351" s="4" t="s">
        <v>6340</v>
      </c>
      <c r="D2351" t="s">
        <v>52</v>
      </c>
      <c r="E2351" s="2">
        <v>43831</v>
      </c>
      <c r="F2351">
        <v>15</v>
      </c>
      <c r="G2351" s="2">
        <f t="shared" si="36"/>
        <v>49311</v>
      </c>
    </row>
    <row r="2352" spans="1:7" hidden="1" x14ac:dyDescent="0.55000000000000004">
      <c r="A2352" t="s">
        <v>5330</v>
      </c>
      <c r="B2352" t="s">
        <v>5331</v>
      </c>
      <c r="C2352" s="4" t="s">
        <v>6341</v>
      </c>
      <c r="D2352" t="s">
        <v>52</v>
      </c>
      <c r="E2352" s="2">
        <v>43831</v>
      </c>
      <c r="F2352">
        <v>15</v>
      </c>
      <c r="G2352" s="2">
        <f t="shared" si="36"/>
        <v>49311</v>
      </c>
    </row>
    <row r="2353" spans="1:7" hidden="1" x14ac:dyDescent="0.55000000000000004">
      <c r="A2353" t="s">
        <v>5332</v>
      </c>
      <c r="B2353" t="s">
        <v>5333</v>
      </c>
      <c r="C2353" s="4" t="s">
        <v>6340</v>
      </c>
      <c r="D2353" t="s">
        <v>52</v>
      </c>
      <c r="E2353" s="2">
        <v>43831</v>
      </c>
      <c r="F2353">
        <v>15</v>
      </c>
      <c r="G2353" s="2">
        <f t="shared" si="36"/>
        <v>49311</v>
      </c>
    </row>
    <row r="2354" spans="1:7" hidden="1" x14ac:dyDescent="0.55000000000000004">
      <c r="A2354" t="s">
        <v>5334</v>
      </c>
      <c r="B2354" t="s">
        <v>5335</v>
      </c>
      <c r="C2354" s="4" t="s">
        <v>6341</v>
      </c>
      <c r="D2354" t="s">
        <v>52</v>
      </c>
      <c r="E2354" s="2">
        <v>43831</v>
      </c>
      <c r="F2354">
        <v>15</v>
      </c>
      <c r="G2354" s="2">
        <f t="shared" si="36"/>
        <v>49311</v>
      </c>
    </row>
    <row r="2355" spans="1:7" hidden="1" x14ac:dyDescent="0.55000000000000004">
      <c r="A2355" t="s">
        <v>5336</v>
      </c>
      <c r="B2355" t="s">
        <v>5337</v>
      </c>
      <c r="C2355" s="4" t="s">
        <v>6342</v>
      </c>
      <c r="D2355" t="s">
        <v>52</v>
      </c>
      <c r="E2355" s="2">
        <v>43831</v>
      </c>
      <c r="F2355">
        <v>15</v>
      </c>
      <c r="G2355" s="2">
        <f t="shared" si="36"/>
        <v>49311</v>
      </c>
    </row>
    <row r="2356" spans="1:7" hidden="1" x14ac:dyDescent="0.55000000000000004">
      <c r="A2356" t="s">
        <v>5338</v>
      </c>
      <c r="B2356" t="s">
        <v>5339</v>
      </c>
      <c r="C2356" s="4" t="s">
        <v>6342</v>
      </c>
      <c r="D2356" t="s">
        <v>132</v>
      </c>
      <c r="E2356" s="2">
        <v>44197</v>
      </c>
      <c r="F2356">
        <v>15</v>
      </c>
      <c r="G2356" s="2">
        <f t="shared" si="36"/>
        <v>49677</v>
      </c>
    </row>
    <row r="2357" spans="1:7" hidden="1" x14ac:dyDescent="0.55000000000000004">
      <c r="A2357" t="s">
        <v>5340</v>
      </c>
      <c r="B2357" t="s">
        <v>5341</v>
      </c>
      <c r="C2357" s="4" t="s">
        <v>6343</v>
      </c>
      <c r="D2357" t="s">
        <v>52</v>
      </c>
      <c r="E2357" s="2">
        <v>43831</v>
      </c>
      <c r="F2357">
        <v>15</v>
      </c>
      <c r="G2357" s="2">
        <f t="shared" si="36"/>
        <v>49311</v>
      </c>
    </row>
    <row r="2358" spans="1:7" hidden="1" x14ac:dyDescent="0.55000000000000004">
      <c r="A2358" t="s">
        <v>5342</v>
      </c>
      <c r="B2358" t="s">
        <v>5343</v>
      </c>
      <c r="C2358" s="4" t="s">
        <v>6344</v>
      </c>
      <c r="D2358" t="s">
        <v>52</v>
      </c>
      <c r="E2358" s="2">
        <v>43831</v>
      </c>
      <c r="F2358">
        <v>15</v>
      </c>
      <c r="G2358" s="2">
        <f t="shared" si="36"/>
        <v>49311</v>
      </c>
    </row>
    <row r="2359" spans="1:7" hidden="1" x14ac:dyDescent="0.55000000000000004">
      <c r="A2359" t="s">
        <v>5345</v>
      </c>
      <c r="B2359" t="s">
        <v>5346</v>
      </c>
      <c r="C2359" s="4" t="s">
        <v>6345</v>
      </c>
      <c r="D2359" t="s">
        <v>52</v>
      </c>
      <c r="E2359" s="2">
        <v>43831</v>
      </c>
      <c r="F2359">
        <v>15</v>
      </c>
      <c r="G2359" s="2">
        <f t="shared" si="36"/>
        <v>49311</v>
      </c>
    </row>
    <row r="2360" spans="1:7" hidden="1" x14ac:dyDescent="0.55000000000000004">
      <c r="A2360" t="s">
        <v>5347</v>
      </c>
      <c r="B2360" t="s">
        <v>5348</v>
      </c>
      <c r="C2360" s="4" t="s">
        <v>6346</v>
      </c>
      <c r="D2360" t="s">
        <v>52</v>
      </c>
      <c r="E2360" s="2">
        <v>43831</v>
      </c>
      <c r="F2360">
        <v>15</v>
      </c>
      <c r="G2360" s="2">
        <f t="shared" si="36"/>
        <v>49311</v>
      </c>
    </row>
    <row r="2361" spans="1:7" hidden="1" x14ac:dyDescent="0.55000000000000004">
      <c r="A2361" t="s">
        <v>5350</v>
      </c>
      <c r="B2361" t="s">
        <v>5351</v>
      </c>
      <c r="C2361" s="4" t="s">
        <v>6347</v>
      </c>
      <c r="D2361" t="s">
        <v>52</v>
      </c>
      <c r="E2361" s="2">
        <v>43831</v>
      </c>
      <c r="F2361">
        <v>15</v>
      </c>
      <c r="G2361" s="2">
        <f t="shared" si="36"/>
        <v>49311</v>
      </c>
    </row>
    <row r="2362" spans="1:7" hidden="1" x14ac:dyDescent="0.55000000000000004">
      <c r="A2362" t="s">
        <v>5352</v>
      </c>
      <c r="B2362" t="s">
        <v>5353</v>
      </c>
      <c r="C2362" s="4" t="s">
        <v>6348</v>
      </c>
      <c r="D2362" t="s">
        <v>52</v>
      </c>
      <c r="E2362" s="2">
        <v>43831</v>
      </c>
      <c r="F2362">
        <v>15</v>
      </c>
      <c r="G2362" s="2">
        <f t="shared" si="36"/>
        <v>49311</v>
      </c>
    </row>
    <row r="2363" spans="1:7" hidden="1" x14ac:dyDescent="0.55000000000000004">
      <c r="A2363" t="s">
        <v>5355</v>
      </c>
      <c r="B2363" t="s">
        <v>5356</v>
      </c>
      <c r="C2363" s="4" t="s">
        <v>6349</v>
      </c>
      <c r="D2363" t="s">
        <v>52</v>
      </c>
      <c r="E2363" s="2">
        <v>43831</v>
      </c>
      <c r="F2363">
        <v>15</v>
      </c>
      <c r="G2363" s="2">
        <f t="shared" si="36"/>
        <v>49311</v>
      </c>
    </row>
    <row r="2364" spans="1:7" hidden="1" x14ac:dyDescent="0.55000000000000004">
      <c r="A2364" t="s">
        <v>5357</v>
      </c>
      <c r="B2364" t="s">
        <v>5358</v>
      </c>
      <c r="C2364" s="4" t="s">
        <v>6350</v>
      </c>
      <c r="D2364" t="s">
        <v>52</v>
      </c>
      <c r="E2364" s="2">
        <v>43831</v>
      </c>
      <c r="F2364">
        <v>15</v>
      </c>
      <c r="G2364" s="2">
        <f t="shared" si="36"/>
        <v>49311</v>
      </c>
    </row>
    <row r="2365" spans="1:7" hidden="1" x14ac:dyDescent="0.55000000000000004">
      <c r="A2365" t="s">
        <v>5359</v>
      </c>
      <c r="B2365" t="s">
        <v>5360</v>
      </c>
      <c r="C2365" s="4" t="s">
        <v>6351</v>
      </c>
      <c r="D2365" t="s">
        <v>52</v>
      </c>
      <c r="E2365" s="2">
        <v>43831</v>
      </c>
      <c r="F2365">
        <v>15</v>
      </c>
      <c r="G2365" s="2">
        <f t="shared" si="36"/>
        <v>49311</v>
      </c>
    </row>
    <row r="2366" spans="1:7" hidden="1" x14ac:dyDescent="0.55000000000000004">
      <c r="A2366" t="s">
        <v>5361</v>
      </c>
      <c r="B2366" t="s">
        <v>5362</v>
      </c>
      <c r="C2366" s="4" t="s">
        <v>6352</v>
      </c>
      <c r="D2366" t="s">
        <v>52</v>
      </c>
      <c r="E2366" s="2">
        <v>43831</v>
      </c>
      <c r="F2366">
        <v>15</v>
      </c>
      <c r="G2366" s="2">
        <f t="shared" si="36"/>
        <v>49311</v>
      </c>
    </row>
    <row r="2367" spans="1:7" hidden="1" x14ac:dyDescent="0.55000000000000004">
      <c r="A2367" t="s">
        <v>5363</v>
      </c>
      <c r="B2367" t="s">
        <v>5364</v>
      </c>
      <c r="C2367" s="4" t="s">
        <v>6352</v>
      </c>
      <c r="D2367" t="s">
        <v>52</v>
      </c>
      <c r="E2367" s="2">
        <v>43831</v>
      </c>
      <c r="F2367">
        <v>15</v>
      </c>
      <c r="G2367" s="2">
        <f t="shared" si="36"/>
        <v>49311</v>
      </c>
    </row>
    <row r="2368" spans="1:7" hidden="1" x14ac:dyDescent="0.55000000000000004">
      <c r="A2368" t="s">
        <v>5365</v>
      </c>
      <c r="B2368" t="s">
        <v>5366</v>
      </c>
      <c r="C2368" s="4" t="s">
        <v>6353</v>
      </c>
      <c r="D2368" t="s">
        <v>52</v>
      </c>
      <c r="E2368" s="2">
        <v>43831</v>
      </c>
      <c r="F2368">
        <v>15</v>
      </c>
      <c r="G2368" s="2">
        <f t="shared" si="36"/>
        <v>49311</v>
      </c>
    </row>
    <row r="2369" spans="1:7" hidden="1" x14ac:dyDescent="0.55000000000000004">
      <c r="A2369" t="s">
        <v>5367</v>
      </c>
      <c r="B2369" t="s">
        <v>5368</v>
      </c>
      <c r="C2369" s="4" t="s">
        <v>6354</v>
      </c>
      <c r="D2369" t="s">
        <v>52</v>
      </c>
      <c r="E2369" s="2">
        <v>43831</v>
      </c>
      <c r="F2369">
        <v>15</v>
      </c>
      <c r="G2369" s="2">
        <f t="shared" si="36"/>
        <v>49311</v>
      </c>
    </row>
    <row r="2370" spans="1:7" hidden="1" x14ac:dyDescent="0.55000000000000004">
      <c r="A2370" t="s">
        <v>5369</v>
      </c>
      <c r="B2370" t="s">
        <v>5370</v>
      </c>
      <c r="C2370" s="4" t="s">
        <v>6355</v>
      </c>
      <c r="D2370" t="s">
        <v>1764</v>
      </c>
      <c r="E2370" s="2">
        <v>43344</v>
      </c>
      <c r="F2370">
        <v>15</v>
      </c>
      <c r="G2370" s="2">
        <f t="shared" si="36"/>
        <v>48824</v>
      </c>
    </row>
    <row r="2371" spans="1:7" hidden="1" x14ac:dyDescent="0.55000000000000004">
      <c r="A2371" t="s">
        <v>5371</v>
      </c>
      <c r="B2371" t="s">
        <v>5372</v>
      </c>
      <c r="C2371" s="4" t="s">
        <v>6356</v>
      </c>
      <c r="D2371" t="s">
        <v>1764</v>
      </c>
      <c r="E2371" s="2">
        <v>43344</v>
      </c>
      <c r="F2371">
        <v>15</v>
      </c>
      <c r="G2371" s="2">
        <f t="shared" ref="G2371:G2434" si="37">E2371+DATE(F2371,1,1)</f>
        <v>48824</v>
      </c>
    </row>
    <row r="2372" spans="1:7" hidden="1" x14ac:dyDescent="0.55000000000000004">
      <c r="A2372" t="s">
        <v>5373</v>
      </c>
      <c r="B2372" t="s">
        <v>5374</v>
      </c>
      <c r="C2372" s="4" t="s">
        <v>6357</v>
      </c>
      <c r="D2372" t="s">
        <v>132</v>
      </c>
      <c r="E2372" s="2">
        <v>44197</v>
      </c>
      <c r="F2372">
        <v>15</v>
      </c>
      <c r="G2372" s="2">
        <f t="shared" si="37"/>
        <v>49677</v>
      </c>
    </row>
    <row r="2373" spans="1:7" hidden="1" x14ac:dyDescent="0.55000000000000004">
      <c r="A2373" t="s">
        <v>5376</v>
      </c>
      <c r="B2373" t="s">
        <v>5377</v>
      </c>
      <c r="C2373" s="4" t="s">
        <v>6358</v>
      </c>
      <c r="D2373" t="s">
        <v>132</v>
      </c>
      <c r="E2373" s="2">
        <v>44197</v>
      </c>
      <c r="F2373">
        <v>15</v>
      </c>
      <c r="G2373" s="2">
        <f t="shared" si="37"/>
        <v>49677</v>
      </c>
    </row>
    <row r="2374" spans="1:7" hidden="1" x14ac:dyDescent="0.55000000000000004">
      <c r="A2374" t="s">
        <v>5378</v>
      </c>
      <c r="B2374" t="s">
        <v>5379</v>
      </c>
      <c r="C2374" s="4" t="s">
        <v>6359</v>
      </c>
      <c r="D2374" t="s">
        <v>132</v>
      </c>
      <c r="E2374" s="2">
        <v>44197</v>
      </c>
      <c r="F2374">
        <v>15</v>
      </c>
      <c r="G2374" s="2">
        <f t="shared" si="37"/>
        <v>49677</v>
      </c>
    </row>
    <row r="2375" spans="1:7" hidden="1" x14ac:dyDescent="0.55000000000000004">
      <c r="A2375" t="s">
        <v>5381</v>
      </c>
      <c r="B2375" t="s">
        <v>5382</v>
      </c>
      <c r="C2375" s="4" t="s">
        <v>6360</v>
      </c>
      <c r="D2375" t="s">
        <v>132</v>
      </c>
      <c r="E2375" s="2">
        <v>44197</v>
      </c>
      <c r="F2375">
        <v>15</v>
      </c>
      <c r="G2375" s="2">
        <f t="shared" si="37"/>
        <v>49677</v>
      </c>
    </row>
    <row r="2376" spans="1:7" hidden="1" x14ac:dyDescent="0.55000000000000004">
      <c r="A2376" t="s">
        <v>5383</v>
      </c>
      <c r="B2376" t="s">
        <v>5384</v>
      </c>
      <c r="C2376" s="4" t="s">
        <v>6361</v>
      </c>
      <c r="D2376" t="s">
        <v>132</v>
      </c>
      <c r="E2376" s="2">
        <v>44197</v>
      </c>
      <c r="F2376">
        <v>15</v>
      </c>
      <c r="G2376" s="2">
        <f t="shared" si="37"/>
        <v>49677</v>
      </c>
    </row>
    <row r="2377" spans="1:7" hidden="1" x14ac:dyDescent="0.55000000000000004">
      <c r="A2377" t="s">
        <v>5385</v>
      </c>
      <c r="B2377" t="s">
        <v>5386</v>
      </c>
      <c r="C2377" s="4" t="s">
        <v>6358</v>
      </c>
      <c r="D2377" t="s">
        <v>132</v>
      </c>
      <c r="E2377" s="2">
        <v>44197</v>
      </c>
      <c r="F2377">
        <v>15</v>
      </c>
      <c r="G2377" s="2">
        <f t="shared" si="37"/>
        <v>49677</v>
      </c>
    </row>
    <row r="2378" spans="1:7" hidden="1" x14ac:dyDescent="0.55000000000000004">
      <c r="A2378" t="s">
        <v>5387</v>
      </c>
      <c r="B2378" t="s">
        <v>5388</v>
      </c>
      <c r="C2378" s="4" t="s">
        <v>6361</v>
      </c>
      <c r="D2378" t="s">
        <v>132</v>
      </c>
      <c r="E2378" s="2">
        <v>44197</v>
      </c>
      <c r="F2378">
        <v>15</v>
      </c>
      <c r="G2378" s="2">
        <f t="shared" si="37"/>
        <v>49677</v>
      </c>
    </row>
    <row r="2379" spans="1:7" hidden="1" x14ac:dyDescent="0.55000000000000004">
      <c r="A2379" t="s">
        <v>5389</v>
      </c>
      <c r="B2379" t="s">
        <v>5390</v>
      </c>
      <c r="C2379" s="4" t="s">
        <v>6362</v>
      </c>
      <c r="D2379" t="s">
        <v>132</v>
      </c>
      <c r="E2379" s="2">
        <v>44197</v>
      </c>
      <c r="F2379">
        <v>15</v>
      </c>
      <c r="G2379" s="2">
        <f t="shared" si="37"/>
        <v>49677</v>
      </c>
    </row>
    <row r="2380" spans="1:7" hidden="1" x14ac:dyDescent="0.55000000000000004">
      <c r="A2380" t="s">
        <v>5391</v>
      </c>
      <c r="B2380" t="s">
        <v>5392</v>
      </c>
      <c r="C2380" s="4" t="s">
        <v>6361</v>
      </c>
      <c r="D2380" t="s">
        <v>132</v>
      </c>
      <c r="E2380" s="2">
        <v>44197</v>
      </c>
      <c r="F2380">
        <v>15</v>
      </c>
      <c r="G2380" s="2">
        <f t="shared" si="37"/>
        <v>49677</v>
      </c>
    </row>
    <row r="2381" spans="1:7" hidden="1" x14ac:dyDescent="0.55000000000000004">
      <c r="A2381" t="s">
        <v>5393</v>
      </c>
      <c r="B2381" t="s">
        <v>5394</v>
      </c>
      <c r="C2381" s="4" t="s">
        <v>6361</v>
      </c>
      <c r="D2381" t="s">
        <v>132</v>
      </c>
      <c r="E2381" s="2">
        <v>44197</v>
      </c>
      <c r="F2381">
        <v>15</v>
      </c>
      <c r="G2381" s="2">
        <f t="shared" si="37"/>
        <v>49677</v>
      </c>
    </row>
    <row r="2382" spans="1:7" hidden="1" x14ac:dyDescent="0.55000000000000004">
      <c r="A2382" t="s">
        <v>5395</v>
      </c>
      <c r="B2382" t="s">
        <v>5396</v>
      </c>
      <c r="C2382" s="4" t="s">
        <v>6363</v>
      </c>
      <c r="D2382" t="s">
        <v>132</v>
      </c>
      <c r="E2382" s="2">
        <v>44197</v>
      </c>
      <c r="F2382">
        <v>15</v>
      </c>
      <c r="G2382" s="2">
        <f t="shared" si="37"/>
        <v>49677</v>
      </c>
    </row>
    <row r="2383" spans="1:7" hidden="1" x14ac:dyDescent="0.55000000000000004">
      <c r="A2383" t="s">
        <v>5397</v>
      </c>
      <c r="B2383" t="s">
        <v>5398</v>
      </c>
      <c r="C2383" s="4" t="s">
        <v>6361</v>
      </c>
      <c r="D2383" t="s">
        <v>132</v>
      </c>
      <c r="E2383" s="2">
        <v>44197</v>
      </c>
      <c r="F2383">
        <v>15</v>
      </c>
      <c r="G2383" s="2">
        <f t="shared" si="37"/>
        <v>49677</v>
      </c>
    </row>
    <row r="2384" spans="1:7" hidden="1" x14ac:dyDescent="0.55000000000000004">
      <c r="A2384" t="s">
        <v>5399</v>
      </c>
      <c r="B2384" t="s">
        <v>5400</v>
      </c>
      <c r="C2384" s="4" t="s">
        <v>6361</v>
      </c>
      <c r="D2384" t="s">
        <v>132</v>
      </c>
      <c r="E2384" s="2">
        <v>44197</v>
      </c>
      <c r="F2384">
        <v>15</v>
      </c>
      <c r="G2384" s="2">
        <f t="shared" si="37"/>
        <v>49677</v>
      </c>
    </row>
    <row r="2385" spans="1:7" hidden="1" x14ac:dyDescent="0.55000000000000004">
      <c r="A2385" t="s">
        <v>5401</v>
      </c>
      <c r="B2385" t="s">
        <v>5402</v>
      </c>
      <c r="C2385" s="4" t="s">
        <v>6361</v>
      </c>
      <c r="D2385" t="s">
        <v>132</v>
      </c>
      <c r="E2385" s="2">
        <v>44197</v>
      </c>
      <c r="F2385">
        <v>15</v>
      </c>
      <c r="G2385" s="2">
        <f t="shared" si="37"/>
        <v>49677</v>
      </c>
    </row>
    <row r="2386" spans="1:7" hidden="1" x14ac:dyDescent="0.55000000000000004">
      <c r="A2386" t="s">
        <v>5403</v>
      </c>
      <c r="B2386" t="s">
        <v>5404</v>
      </c>
      <c r="C2386" s="4" t="s">
        <v>6364</v>
      </c>
      <c r="D2386" t="s">
        <v>132</v>
      </c>
      <c r="E2386" s="2">
        <v>44197</v>
      </c>
      <c r="F2386">
        <v>15</v>
      </c>
      <c r="G2386" s="2">
        <f t="shared" si="37"/>
        <v>49677</v>
      </c>
    </row>
    <row r="2387" spans="1:7" hidden="1" x14ac:dyDescent="0.55000000000000004">
      <c r="A2387" t="s">
        <v>5405</v>
      </c>
      <c r="B2387" t="s">
        <v>5406</v>
      </c>
      <c r="C2387" s="4" t="s">
        <v>6365</v>
      </c>
      <c r="D2387" t="s">
        <v>132</v>
      </c>
      <c r="E2387" s="2">
        <v>44197</v>
      </c>
      <c r="F2387">
        <v>15</v>
      </c>
      <c r="G2387" s="2">
        <f t="shared" si="37"/>
        <v>49677</v>
      </c>
    </row>
    <row r="2388" spans="1:7" hidden="1" x14ac:dyDescent="0.55000000000000004">
      <c r="A2388" t="s">
        <v>5407</v>
      </c>
      <c r="B2388" t="s">
        <v>5408</v>
      </c>
      <c r="C2388" s="4" t="s">
        <v>6365</v>
      </c>
      <c r="D2388" t="s">
        <v>132</v>
      </c>
      <c r="E2388" s="2">
        <v>44197</v>
      </c>
      <c r="F2388">
        <v>15</v>
      </c>
      <c r="G2388" s="2">
        <f t="shared" si="37"/>
        <v>49677</v>
      </c>
    </row>
    <row r="2389" spans="1:7" hidden="1" x14ac:dyDescent="0.55000000000000004">
      <c r="A2389" t="s">
        <v>5409</v>
      </c>
      <c r="B2389" t="s">
        <v>5410</v>
      </c>
      <c r="C2389" s="4" t="s">
        <v>6366</v>
      </c>
      <c r="D2389" t="s">
        <v>132</v>
      </c>
      <c r="E2389" s="2">
        <v>44197</v>
      </c>
      <c r="F2389">
        <v>15</v>
      </c>
      <c r="G2389" s="2">
        <f t="shared" si="37"/>
        <v>49677</v>
      </c>
    </row>
    <row r="2390" spans="1:7" hidden="1" x14ac:dyDescent="0.55000000000000004">
      <c r="A2390" t="s">
        <v>5411</v>
      </c>
      <c r="B2390" t="s">
        <v>5412</v>
      </c>
      <c r="C2390" s="4" t="s">
        <v>6367</v>
      </c>
      <c r="D2390" t="s">
        <v>132</v>
      </c>
      <c r="E2390" s="2">
        <v>44197</v>
      </c>
      <c r="F2390">
        <v>15</v>
      </c>
      <c r="G2390" s="2">
        <f t="shared" si="37"/>
        <v>49677</v>
      </c>
    </row>
    <row r="2391" spans="1:7" hidden="1" x14ac:dyDescent="0.55000000000000004">
      <c r="A2391" t="s">
        <v>5414</v>
      </c>
      <c r="B2391" t="s">
        <v>5415</v>
      </c>
      <c r="C2391" s="4" t="s">
        <v>6368</v>
      </c>
      <c r="D2391" t="s">
        <v>132</v>
      </c>
      <c r="E2391" s="2">
        <v>44197</v>
      </c>
      <c r="F2391">
        <v>15</v>
      </c>
      <c r="G2391" s="2">
        <f t="shared" si="37"/>
        <v>49677</v>
      </c>
    </row>
    <row r="2392" spans="1:7" hidden="1" x14ac:dyDescent="0.55000000000000004">
      <c r="A2392" t="s">
        <v>5416</v>
      </c>
      <c r="B2392" t="s">
        <v>5417</v>
      </c>
      <c r="C2392" s="4" t="s">
        <v>6369</v>
      </c>
      <c r="D2392" t="s">
        <v>132</v>
      </c>
      <c r="E2392" s="2">
        <v>44197</v>
      </c>
      <c r="F2392">
        <v>15</v>
      </c>
      <c r="G2392" s="2">
        <f t="shared" si="37"/>
        <v>49677</v>
      </c>
    </row>
    <row r="2393" spans="1:7" hidden="1" x14ac:dyDescent="0.55000000000000004">
      <c r="A2393" t="s">
        <v>5418</v>
      </c>
      <c r="B2393" t="s">
        <v>5419</v>
      </c>
      <c r="C2393" s="4" t="s">
        <v>6370</v>
      </c>
      <c r="D2393" t="s">
        <v>6371</v>
      </c>
      <c r="E2393" s="2">
        <v>43313</v>
      </c>
      <c r="F2393">
        <v>15</v>
      </c>
      <c r="G2393" s="2">
        <f t="shared" si="37"/>
        <v>48793</v>
      </c>
    </row>
    <row r="2394" spans="1:7" hidden="1" x14ac:dyDescent="0.55000000000000004">
      <c r="A2394" t="s">
        <v>5420</v>
      </c>
      <c r="B2394" t="s">
        <v>5421</v>
      </c>
      <c r="C2394" s="4" t="s">
        <v>6372</v>
      </c>
      <c r="D2394" t="s">
        <v>1758</v>
      </c>
      <c r="E2394" s="2">
        <v>43983</v>
      </c>
      <c r="F2394">
        <v>15</v>
      </c>
      <c r="G2394" s="2">
        <f t="shared" si="37"/>
        <v>49463</v>
      </c>
    </row>
    <row r="2395" spans="1:7" hidden="1" x14ac:dyDescent="0.55000000000000004">
      <c r="A2395" t="s">
        <v>5422</v>
      </c>
      <c r="B2395" t="s">
        <v>5423</v>
      </c>
      <c r="C2395" s="4" t="s">
        <v>6372</v>
      </c>
      <c r="D2395" t="s">
        <v>6325</v>
      </c>
      <c r="E2395" s="2">
        <v>43252</v>
      </c>
      <c r="F2395">
        <v>15</v>
      </c>
      <c r="G2395" s="2">
        <f t="shared" si="37"/>
        <v>48732</v>
      </c>
    </row>
    <row r="2396" spans="1:7" hidden="1" x14ac:dyDescent="0.55000000000000004">
      <c r="A2396" t="s">
        <v>5424</v>
      </c>
      <c r="B2396" t="s">
        <v>5425</v>
      </c>
      <c r="C2396" s="4" t="s">
        <v>6373</v>
      </c>
      <c r="D2396" t="s">
        <v>1758</v>
      </c>
      <c r="E2396" s="2">
        <v>43983</v>
      </c>
      <c r="F2396">
        <v>15</v>
      </c>
      <c r="G2396" s="2">
        <f t="shared" si="37"/>
        <v>49463</v>
      </c>
    </row>
    <row r="2397" spans="1:7" hidden="1" x14ac:dyDescent="0.55000000000000004">
      <c r="A2397" t="s">
        <v>5426</v>
      </c>
      <c r="B2397" t="s">
        <v>5427</v>
      </c>
      <c r="C2397" s="4" t="s">
        <v>6374</v>
      </c>
      <c r="D2397" t="s">
        <v>52</v>
      </c>
      <c r="E2397" s="2">
        <v>43831</v>
      </c>
      <c r="F2397">
        <v>15</v>
      </c>
      <c r="G2397" s="2">
        <f t="shared" si="37"/>
        <v>49311</v>
      </c>
    </row>
    <row r="2398" spans="1:7" hidden="1" x14ac:dyDescent="0.55000000000000004">
      <c r="A2398" t="s">
        <v>5428</v>
      </c>
      <c r="B2398" t="s">
        <v>5429</v>
      </c>
      <c r="C2398" s="4" t="s">
        <v>6375</v>
      </c>
      <c r="D2398" t="s">
        <v>52</v>
      </c>
      <c r="E2398" s="2">
        <v>43831</v>
      </c>
      <c r="F2398">
        <v>15</v>
      </c>
      <c r="G2398" s="2">
        <f t="shared" si="37"/>
        <v>49311</v>
      </c>
    </row>
    <row r="2399" spans="1:7" hidden="1" x14ac:dyDescent="0.55000000000000004">
      <c r="A2399" t="s">
        <v>5430</v>
      </c>
      <c r="B2399" t="s">
        <v>5431</v>
      </c>
      <c r="C2399" s="4" t="s">
        <v>6376</v>
      </c>
      <c r="D2399" t="s">
        <v>52</v>
      </c>
      <c r="E2399" s="2">
        <v>43831</v>
      </c>
      <c r="F2399">
        <v>15</v>
      </c>
      <c r="G2399" s="2">
        <f t="shared" si="37"/>
        <v>49311</v>
      </c>
    </row>
    <row r="2400" spans="1:7" hidden="1" x14ac:dyDescent="0.55000000000000004">
      <c r="A2400" t="s">
        <v>5432</v>
      </c>
      <c r="B2400" t="s">
        <v>5433</v>
      </c>
      <c r="C2400" s="4" t="s">
        <v>6377</v>
      </c>
      <c r="D2400" t="s">
        <v>52</v>
      </c>
      <c r="E2400" s="2">
        <v>43831</v>
      </c>
      <c r="F2400">
        <v>15</v>
      </c>
      <c r="G2400" s="2">
        <f t="shared" si="37"/>
        <v>49311</v>
      </c>
    </row>
    <row r="2401" spans="1:7" hidden="1" x14ac:dyDescent="0.55000000000000004">
      <c r="A2401" t="s">
        <v>5435</v>
      </c>
      <c r="B2401" t="s">
        <v>5436</v>
      </c>
      <c r="C2401" s="4" t="s">
        <v>6377</v>
      </c>
      <c r="D2401" t="s">
        <v>52</v>
      </c>
      <c r="E2401" s="2">
        <v>43831</v>
      </c>
      <c r="F2401">
        <v>15</v>
      </c>
      <c r="G2401" s="2">
        <f t="shared" si="37"/>
        <v>49311</v>
      </c>
    </row>
    <row r="2402" spans="1:7" hidden="1" x14ac:dyDescent="0.55000000000000004">
      <c r="A2402" t="s">
        <v>5437</v>
      </c>
      <c r="B2402" t="s">
        <v>5438</v>
      </c>
      <c r="C2402" s="4" t="s">
        <v>6378</v>
      </c>
      <c r="D2402" t="s">
        <v>52</v>
      </c>
      <c r="E2402" s="2">
        <v>43831</v>
      </c>
      <c r="F2402">
        <v>15</v>
      </c>
      <c r="G2402" s="2">
        <f t="shared" si="37"/>
        <v>49311</v>
      </c>
    </row>
    <row r="2403" spans="1:7" hidden="1" x14ac:dyDescent="0.55000000000000004">
      <c r="A2403" t="s">
        <v>5440</v>
      </c>
      <c r="B2403" t="s">
        <v>5441</v>
      </c>
      <c r="C2403" s="4" t="s">
        <v>6379</v>
      </c>
      <c r="D2403" t="s">
        <v>52</v>
      </c>
      <c r="E2403" s="2">
        <v>43831</v>
      </c>
      <c r="F2403">
        <v>15</v>
      </c>
      <c r="G2403" s="2">
        <f t="shared" si="37"/>
        <v>49311</v>
      </c>
    </row>
    <row r="2404" spans="1:7" hidden="1" x14ac:dyDescent="0.55000000000000004">
      <c r="A2404" t="s">
        <v>5442</v>
      </c>
      <c r="B2404" t="s">
        <v>5443</v>
      </c>
      <c r="C2404" s="4" t="s">
        <v>6379</v>
      </c>
      <c r="D2404" t="s">
        <v>52</v>
      </c>
      <c r="E2404" s="2">
        <v>43831</v>
      </c>
      <c r="F2404">
        <v>15</v>
      </c>
      <c r="G2404" s="2">
        <f t="shared" si="37"/>
        <v>49311</v>
      </c>
    </row>
    <row r="2405" spans="1:7" hidden="1" x14ac:dyDescent="0.55000000000000004">
      <c r="A2405" t="s">
        <v>5444</v>
      </c>
      <c r="B2405" t="s">
        <v>5445</v>
      </c>
      <c r="C2405" s="4" t="s">
        <v>6379</v>
      </c>
      <c r="D2405" t="s">
        <v>52</v>
      </c>
      <c r="E2405" s="2">
        <v>43831</v>
      </c>
      <c r="F2405">
        <v>15</v>
      </c>
      <c r="G2405" s="2">
        <f t="shared" si="37"/>
        <v>49311</v>
      </c>
    </row>
    <row r="2406" spans="1:7" hidden="1" x14ac:dyDescent="0.55000000000000004">
      <c r="A2406" t="s">
        <v>5446</v>
      </c>
      <c r="B2406" t="s">
        <v>5447</v>
      </c>
      <c r="C2406" s="4" t="s">
        <v>6380</v>
      </c>
      <c r="D2406" t="s">
        <v>52</v>
      </c>
      <c r="E2406" s="2">
        <v>43831</v>
      </c>
      <c r="F2406">
        <v>15</v>
      </c>
      <c r="G2406" s="2">
        <f t="shared" si="37"/>
        <v>49311</v>
      </c>
    </row>
    <row r="2407" spans="1:7" hidden="1" x14ac:dyDescent="0.55000000000000004">
      <c r="A2407" t="s">
        <v>5448</v>
      </c>
      <c r="B2407" t="s">
        <v>5449</v>
      </c>
      <c r="C2407" s="4" t="s">
        <v>6381</v>
      </c>
      <c r="D2407" t="s">
        <v>52</v>
      </c>
      <c r="E2407" s="2">
        <v>43831</v>
      </c>
      <c r="F2407">
        <v>15</v>
      </c>
      <c r="G2407" s="2">
        <f t="shared" si="37"/>
        <v>49311</v>
      </c>
    </row>
    <row r="2408" spans="1:7" hidden="1" x14ac:dyDescent="0.55000000000000004">
      <c r="A2408" t="s">
        <v>5450</v>
      </c>
      <c r="B2408" t="s">
        <v>5451</v>
      </c>
      <c r="C2408" s="4" t="s">
        <v>6381</v>
      </c>
      <c r="D2408" t="s">
        <v>52</v>
      </c>
      <c r="E2408" s="2">
        <v>43831</v>
      </c>
      <c r="F2408">
        <v>15</v>
      </c>
      <c r="G2408" s="2">
        <f t="shared" si="37"/>
        <v>49311</v>
      </c>
    </row>
    <row r="2409" spans="1:7" hidden="1" x14ac:dyDescent="0.55000000000000004">
      <c r="A2409" t="s">
        <v>5453</v>
      </c>
      <c r="B2409" t="s">
        <v>5454</v>
      </c>
      <c r="C2409" s="4" t="s">
        <v>6382</v>
      </c>
      <c r="D2409" t="s">
        <v>52</v>
      </c>
      <c r="E2409" s="2">
        <v>43831</v>
      </c>
      <c r="F2409">
        <v>15</v>
      </c>
      <c r="G2409" s="2">
        <f t="shared" si="37"/>
        <v>49311</v>
      </c>
    </row>
    <row r="2410" spans="1:7" hidden="1" x14ac:dyDescent="0.55000000000000004">
      <c r="A2410" t="s">
        <v>5455</v>
      </c>
      <c r="B2410" t="s">
        <v>5456</v>
      </c>
      <c r="C2410" s="4" t="s">
        <v>6382</v>
      </c>
      <c r="D2410" t="s">
        <v>52</v>
      </c>
      <c r="E2410" s="2">
        <v>43831</v>
      </c>
      <c r="F2410">
        <v>15</v>
      </c>
      <c r="G2410" s="2">
        <f t="shared" si="37"/>
        <v>49311</v>
      </c>
    </row>
    <row r="2411" spans="1:7" hidden="1" x14ac:dyDescent="0.55000000000000004">
      <c r="A2411" t="s">
        <v>5458</v>
      </c>
      <c r="B2411" t="s">
        <v>5459</v>
      </c>
      <c r="C2411" s="4" t="s">
        <v>6382</v>
      </c>
      <c r="D2411" t="s">
        <v>52</v>
      </c>
      <c r="E2411" s="2">
        <v>43831</v>
      </c>
      <c r="F2411">
        <v>15</v>
      </c>
      <c r="G2411" s="2">
        <f t="shared" si="37"/>
        <v>49311</v>
      </c>
    </row>
    <row r="2412" spans="1:7" hidden="1" x14ac:dyDescent="0.55000000000000004">
      <c r="A2412" t="s">
        <v>5460</v>
      </c>
      <c r="B2412" t="s">
        <v>5461</v>
      </c>
      <c r="C2412" s="4" t="s">
        <v>6382</v>
      </c>
      <c r="D2412" t="s">
        <v>52</v>
      </c>
      <c r="E2412" s="2">
        <v>43831</v>
      </c>
      <c r="F2412">
        <v>15</v>
      </c>
      <c r="G2412" s="2">
        <f t="shared" si="37"/>
        <v>49311</v>
      </c>
    </row>
    <row r="2413" spans="1:7" hidden="1" x14ac:dyDescent="0.55000000000000004">
      <c r="A2413" t="s">
        <v>5462</v>
      </c>
      <c r="B2413" t="s">
        <v>5463</v>
      </c>
      <c r="C2413" s="4" t="s">
        <v>6383</v>
      </c>
      <c r="D2413" t="s">
        <v>52</v>
      </c>
      <c r="E2413" s="2">
        <v>43831</v>
      </c>
      <c r="F2413">
        <v>15</v>
      </c>
      <c r="G2413" s="2">
        <f t="shared" si="37"/>
        <v>49311</v>
      </c>
    </row>
    <row r="2414" spans="1:7" hidden="1" x14ac:dyDescent="0.55000000000000004">
      <c r="A2414" t="s">
        <v>5464</v>
      </c>
      <c r="B2414" t="s">
        <v>5465</v>
      </c>
      <c r="C2414" s="4" t="s">
        <v>6384</v>
      </c>
      <c r="D2414" t="s">
        <v>52</v>
      </c>
      <c r="E2414" s="2">
        <v>43831</v>
      </c>
      <c r="F2414">
        <v>15</v>
      </c>
      <c r="G2414" s="2">
        <f t="shared" si="37"/>
        <v>49311</v>
      </c>
    </row>
    <row r="2415" spans="1:7" hidden="1" x14ac:dyDescent="0.55000000000000004">
      <c r="A2415" t="s">
        <v>5466</v>
      </c>
      <c r="B2415" t="s">
        <v>5467</v>
      </c>
      <c r="C2415" s="4" t="s">
        <v>6379</v>
      </c>
      <c r="D2415" t="s">
        <v>52</v>
      </c>
      <c r="E2415" s="2">
        <v>43831</v>
      </c>
      <c r="F2415">
        <v>15</v>
      </c>
      <c r="G2415" s="2">
        <f t="shared" si="37"/>
        <v>49311</v>
      </c>
    </row>
    <row r="2416" spans="1:7" hidden="1" x14ac:dyDescent="0.55000000000000004">
      <c r="A2416" t="s">
        <v>5468</v>
      </c>
      <c r="B2416" t="s">
        <v>5469</v>
      </c>
      <c r="C2416" s="4" t="s">
        <v>6385</v>
      </c>
      <c r="D2416" t="s">
        <v>52</v>
      </c>
      <c r="E2416" s="2">
        <v>43831</v>
      </c>
      <c r="F2416">
        <v>15</v>
      </c>
      <c r="G2416" s="2">
        <f t="shared" si="37"/>
        <v>49311</v>
      </c>
    </row>
    <row r="2417" spans="1:7" hidden="1" x14ac:dyDescent="0.55000000000000004">
      <c r="A2417" t="s">
        <v>5471</v>
      </c>
      <c r="B2417" t="s">
        <v>5472</v>
      </c>
      <c r="C2417" s="4" t="s">
        <v>6385</v>
      </c>
      <c r="D2417" t="s">
        <v>52</v>
      </c>
      <c r="E2417" s="2">
        <v>43831</v>
      </c>
      <c r="F2417">
        <v>15</v>
      </c>
      <c r="G2417" s="2">
        <f t="shared" si="37"/>
        <v>49311</v>
      </c>
    </row>
    <row r="2418" spans="1:7" hidden="1" x14ac:dyDescent="0.55000000000000004">
      <c r="A2418" t="s">
        <v>5473</v>
      </c>
      <c r="B2418" t="s">
        <v>5474</v>
      </c>
      <c r="C2418" s="4" t="s">
        <v>6386</v>
      </c>
      <c r="D2418" t="s">
        <v>52</v>
      </c>
      <c r="E2418" s="2">
        <v>43831</v>
      </c>
      <c r="F2418">
        <v>15</v>
      </c>
      <c r="G2418" s="2">
        <f t="shared" si="37"/>
        <v>49311</v>
      </c>
    </row>
    <row r="2419" spans="1:7" hidden="1" x14ac:dyDescent="0.55000000000000004">
      <c r="A2419" t="s">
        <v>5476</v>
      </c>
      <c r="B2419" t="s">
        <v>5477</v>
      </c>
      <c r="C2419" s="4" t="s">
        <v>6387</v>
      </c>
      <c r="D2419" t="s">
        <v>52</v>
      </c>
      <c r="E2419" s="2">
        <v>43831</v>
      </c>
      <c r="F2419">
        <v>15</v>
      </c>
      <c r="G2419" s="2">
        <f t="shared" si="37"/>
        <v>49311</v>
      </c>
    </row>
    <row r="2420" spans="1:7" hidden="1" x14ac:dyDescent="0.55000000000000004">
      <c r="A2420" t="s">
        <v>5478</v>
      </c>
      <c r="B2420" t="s">
        <v>5479</v>
      </c>
      <c r="C2420" s="4" t="s">
        <v>6388</v>
      </c>
      <c r="D2420" t="s">
        <v>6389</v>
      </c>
      <c r="E2420" s="2">
        <v>41640</v>
      </c>
      <c r="F2420">
        <v>20</v>
      </c>
      <c r="G2420" s="2">
        <f t="shared" si="37"/>
        <v>48946</v>
      </c>
    </row>
    <row r="2421" spans="1:7" hidden="1" x14ac:dyDescent="0.55000000000000004">
      <c r="A2421" t="s">
        <v>5480</v>
      </c>
      <c r="B2421" t="s">
        <v>5481</v>
      </c>
      <c r="C2421" s="4" t="s">
        <v>6388</v>
      </c>
      <c r="D2421" t="s">
        <v>6389</v>
      </c>
      <c r="E2421" s="2">
        <v>41640</v>
      </c>
      <c r="F2421">
        <v>20</v>
      </c>
      <c r="G2421" s="2">
        <f t="shared" si="37"/>
        <v>48946</v>
      </c>
    </row>
    <row r="2422" spans="1:7" hidden="1" x14ac:dyDescent="0.55000000000000004">
      <c r="A2422" t="s">
        <v>5482</v>
      </c>
      <c r="B2422" t="s">
        <v>5483</v>
      </c>
      <c r="C2422" s="4" t="s">
        <v>6388</v>
      </c>
      <c r="D2422" t="s">
        <v>6389</v>
      </c>
      <c r="E2422" s="2">
        <v>41640</v>
      </c>
      <c r="F2422">
        <v>20</v>
      </c>
      <c r="G2422" s="2">
        <f t="shared" si="37"/>
        <v>48946</v>
      </c>
    </row>
    <row r="2423" spans="1:7" hidden="1" x14ac:dyDescent="0.55000000000000004">
      <c r="A2423" t="s">
        <v>5485</v>
      </c>
      <c r="B2423" t="s">
        <v>5486</v>
      </c>
      <c r="C2423" s="4" t="s">
        <v>6388</v>
      </c>
      <c r="D2423" t="s">
        <v>6389</v>
      </c>
      <c r="E2423" s="2">
        <v>41640</v>
      </c>
      <c r="F2423">
        <v>20</v>
      </c>
      <c r="G2423" s="2">
        <f t="shared" si="37"/>
        <v>48946</v>
      </c>
    </row>
    <row r="2424" spans="1:7" hidden="1" x14ac:dyDescent="0.55000000000000004">
      <c r="A2424" t="s">
        <v>5487</v>
      </c>
      <c r="B2424" t="s">
        <v>5488</v>
      </c>
      <c r="C2424" s="4" t="s">
        <v>6388</v>
      </c>
      <c r="D2424" t="s">
        <v>6389</v>
      </c>
      <c r="E2424" s="2">
        <v>41640</v>
      </c>
      <c r="F2424">
        <v>20</v>
      </c>
      <c r="G2424" s="2">
        <f t="shared" si="37"/>
        <v>48946</v>
      </c>
    </row>
    <row r="2425" spans="1:7" hidden="1" x14ac:dyDescent="0.55000000000000004">
      <c r="A2425" t="s">
        <v>5489</v>
      </c>
      <c r="B2425" t="s">
        <v>5490</v>
      </c>
      <c r="C2425" s="4" t="s">
        <v>6388</v>
      </c>
      <c r="D2425" t="s">
        <v>6389</v>
      </c>
      <c r="E2425" s="2">
        <v>41640</v>
      </c>
      <c r="F2425">
        <v>20</v>
      </c>
      <c r="G2425" s="2">
        <f t="shared" si="37"/>
        <v>48946</v>
      </c>
    </row>
    <row r="2426" spans="1:7" hidden="1" x14ac:dyDescent="0.55000000000000004">
      <c r="A2426" t="s">
        <v>5491</v>
      </c>
      <c r="B2426" t="s">
        <v>5492</v>
      </c>
      <c r="C2426" s="4" t="s">
        <v>6388</v>
      </c>
      <c r="D2426" t="s">
        <v>6389</v>
      </c>
      <c r="E2426" s="2">
        <v>41640</v>
      </c>
      <c r="F2426">
        <v>20</v>
      </c>
      <c r="G2426" s="2">
        <f t="shared" si="37"/>
        <v>48946</v>
      </c>
    </row>
    <row r="2427" spans="1:7" hidden="1" x14ac:dyDescent="0.55000000000000004">
      <c r="A2427" t="s">
        <v>5493</v>
      </c>
      <c r="B2427" t="s">
        <v>5494</v>
      </c>
      <c r="C2427" s="4" t="s">
        <v>6388</v>
      </c>
      <c r="D2427" t="s">
        <v>6389</v>
      </c>
      <c r="E2427" s="2">
        <v>41640</v>
      </c>
      <c r="F2427">
        <v>20</v>
      </c>
      <c r="G2427" s="2">
        <f t="shared" si="37"/>
        <v>48946</v>
      </c>
    </row>
    <row r="2428" spans="1:7" hidden="1" x14ac:dyDescent="0.55000000000000004">
      <c r="A2428" t="s">
        <v>5495</v>
      </c>
      <c r="B2428" t="s">
        <v>5496</v>
      </c>
      <c r="C2428" s="4" t="s">
        <v>6388</v>
      </c>
      <c r="D2428" t="s">
        <v>6389</v>
      </c>
      <c r="E2428" s="2">
        <v>41640</v>
      </c>
      <c r="F2428">
        <v>20</v>
      </c>
      <c r="G2428" s="2">
        <f t="shared" si="37"/>
        <v>48946</v>
      </c>
    </row>
    <row r="2429" spans="1:7" hidden="1" x14ac:dyDescent="0.55000000000000004">
      <c r="A2429" t="s">
        <v>5498</v>
      </c>
      <c r="B2429" t="s">
        <v>5499</v>
      </c>
      <c r="C2429" s="4" t="s">
        <v>6388</v>
      </c>
      <c r="D2429" t="s">
        <v>6389</v>
      </c>
      <c r="E2429" s="2">
        <v>41640</v>
      </c>
      <c r="F2429">
        <v>20</v>
      </c>
      <c r="G2429" s="2">
        <f t="shared" si="37"/>
        <v>48946</v>
      </c>
    </row>
    <row r="2430" spans="1:7" hidden="1" x14ac:dyDescent="0.55000000000000004">
      <c r="A2430" t="s">
        <v>5500</v>
      </c>
      <c r="B2430" t="s">
        <v>5501</v>
      </c>
      <c r="C2430" s="4" t="s">
        <v>6388</v>
      </c>
      <c r="D2430" t="s">
        <v>6389</v>
      </c>
      <c r="E2430" s="2">
        <v>41640</v>
      </c>
      <c r="F2430">
        <v>20</v>
      </c>
      <c r="G2430" s="2">
        <f t="shared" si="37"/>
        <v>48946</v>
      </c>
    </row>
    <row r="2431" spans="1:7" hidden="1" x14ac:dyDescent="0.55000000000000004">
      <c r="A2431" t="s">
        <v>5503</v>
      </c>
      <c r="B2431" t="s">
        <v>5504</v>
      </c>
      <c r="C2431" s="4" t="s">
        <v>6388</v>
      </c>
      <c r="D2431" t="s">
        <v>6389</v>
      </c>
      <c r="E2431" s="2">
        <v>41640</v>
      </c>
      <c r="F2431">
        <v>20</v>
      </c>
      <c r="G2431" s="2">
        <f t="shared" si="37"/>
        <v>48946</v>
      </c>
    </row>
    <row r="2432" spans="1:7" hidden="1" x14ac:dyDescent="0.55000000000000004">
      <c r="A2432" t="s">
        <v>5505</v>
      </c>
      <c r="B2432" t="s">
        <v>5506</v>
      </c>
      <c r="C2432" s="4" t="s">
        <v>6388</v>
      </c>
      <c r="D2432" t="s">
        <v>6389</v>
      </c>
      <c r="E2432" s="2">
        <v>41640</v>
      </c>
      <c r="F2432">
        <v>20</v>
      </c>
      <c r="G2432" s="2">
        <f t="shared" si="37"/>
        <v>48946</v>
      </c>
    </row>
    <row r="2433" spans="1:7" hidden="1" x14ac:dyDescent="0.55000000000000004">
      <c r="A2433" t="s">
        <v>5508</v>
      </c>
      <c r="B2433" t="s">
        <v>5509</v>
      </c>
      <c r="C2433" s="4" t="s">
        <v>6388</v>
      </c>
      <c r="D2433" t="s">
        <v>6389</v>
      </c>
      <c r="E2433" s="2">
        <v>41640</v>
      </c>
      <c r="F2433">
        <v>20</v>
      </c>
      <c r="G2433" s="2">
        <f t="shared" si="37"/>
        <v>48946</v>
      </c>
    </row>
    <row r="2434" spans="1:7" hidden="1" x14ac:dyDescent="0.55000000000000004">
      <c r="A2434" t="s">
        <v>5510</v>
      </c>
      <c r="B2434" t="s">
        <v>5511</v>
      </c>
      <c r="C2434" s="4" t="s">
        <v>6388</v>
      </c>
      <c r="D2434" t="s">
        <v>6389</v>
      </c>
      <c r="E2434" s="2">
        <v>41640</v>
      </c>
      <c r="F2434">
        <v>20</v>
      </c>
      <c r="G2434" s="2">
        <f t="shared" si="37"/>
        <v>48946</v>
      </c>
    </row>
    <row r="2435" spans="1:7" hidden="1" x14ac:dyDescent="0.55000000000000004">
      <c r="A2435" t="s">
        <v>5513</v>
      </c>
      <c r="B2435" t="s">
        <v>5514</v>
      </c>
      <c r="C2435" s="4" t="s">
        <v>6388</v>
      </c>
      <c r="D2435" t="s">
        <v>6389</v>
      </c>
      <c r="E2435" s="2">
        <v>41640</v>
      </c>
      <c r="F2435">
        <v>20</v>
      </c>
      <c r="G2435" s="2">
        <f t="shared" ref="G2435:G2478" si="38">E2435+DATE(F2435,1,1)</f>
        <v>48946</v>
      </c>
    </row>
    <row r="2436" spans="1:7" hidden="1" x14ac:dyDescent="0.55000000000000004">
      <c r="A2436" t="s">
        <v>5515</v>
      </c>
      <c r="B2436" t="s">
        <v>5516</v>
      </c>
      <c r="C2436" s="4" t="s">
        <v>6388</v>
      </c>
      <c r="D2436" t="s">
        <v>6389</v>
      </c>
      <c r="E2436" s="2">
        <v>41640</v>
      </c>
      <c r="F2436">
        <v>20</v>
      </c>
      <c r="G2436" s="2">
        <f t="shared" si="38"/>
        <v>48946</v>
      </c>
    </row>
    <row r="2437" spans="1:7" hidden="1" x14ac:dyDescent="0.55000000000000004">
      <c r="A2437" t="s">
        <v>5517</v>
      </c>
      <c r="B2437" t="s">
        <v>5518</v>
      </c>
      <c r="C2437" s="4" t="s">
        <v>6388</v>
      </c>
      <c r="D2437" t="s">
        <v>6389</v>
      </c>
      <c r="E2437" s="2">
        <v>41640</v>
      </c>
      <c r="F2437">
        <v>20</v>
      </c>
      <c r="G2437" s="2">
        <f t="shared" si="38"/>
        <v>48946</v>
      </c>
    </row>
    <row r="2438" spans="1:7" hidden="1" x14ac:dyDescent="0.55000000000000004">
      <c r="A2438" t="s">
        <v>5519</v>
      </c>
      <c r="B2438" t="s">
        <v>5520</v>
      </c>
      <c r="C2438" s="4" t="s">
        <v>6388</v>
      </c>
      <c r="D2438" t="s">
        <v>6389</v>
      </c>
      <c r="E2438" s="2">
        <v>41640</v>
      </c>
      <c r="F2438">
        <v>20</v>
      </c>
      <c r="G2438" s="2">
        <f t="shared" si="38"/>
        <v>48946</v>
      </c>
    </row>
    <row r="2439" spans="1:7" hidden="1" x14ac:dyDescent="0.55000000000000004">
      <c r="A2439" t="s">
        <v>5521</v>
      </c>
      <c r="B2439" t="s">
        <v>5522</v>
      </c>
      <c r="C2439" s="4" t="s">
        <v>6318</v>
      </c>
      <c r="D2439" t="s">
        <v>6389</v>
      </c>
      <c r="E2439" s="2">
        <v>41640</v>
      </c>
      <c r="F2439">
        <v>20</v>
      </c>
      <c r="G2439" s="2">
        <f t="shared" si="38"/>
        <v>48946</v>
      </c>
    </row>
    <row r="2440" spans="1:7" hidden="1" x14ac:dyDescent="0.55000000000000004">
      <c r="A2440" t="s">
        <v>5523</v>
      </c>
      <c r="B2440" t="s">
        <v>5524</v>
      </c>
      <c r="C2440" s="4" t="s">
        <v>6318</v>
      </c>
      <c r="D2440" t="s">
        <v>6389</v>
      </c>
      <c r="E2440" s="2">
        <v>41640</v>
      </c>
      <c r="F2440">
        <v>20</v>
      </c>
      <c r="G2440" s="2">
        <f t="shared" si="38"/>
        <v>48946</v>
      </c>
    </row>
    <row r="2441" spans="1:7" hidden="1" x14ac:dyDescent="0.55000000000000004">
      <c r="A2441" t="s">
        <v>5526</v>
      </c>
      <c r="B2441" t="s">
        <v>5527</v>
      </c>
      <c r="C2441" s="4" t="s">
        <v>6318</v>
      </c>
      <c r="D2441" t="s">
        <v>6389</v>
      </c>
      <c r="E2441" s="2">
        <v>41640</v>
      </c>
      <c r="F2441">
        <v>20</v>
      </c>
      <c r="G2441" s="2">
        <f t="shared" si="38"/>
        <v>48946</v>
      </c>
    </row>
    <row r="2442" spans="1:7" hidden="1" x14ac:dyDescent="0.55000000000000004">
      <c r="A2442" t="s">
        <v>5528</v>
      </c>
      <c r="B2442" t="s">
        <v>5529</v>
      </c>
      <c r="C2442" s="4" t="s">
        <v>6318</v>
      </c>
      <c r="D2442" t="s">
        <v>6389</v>
      </c>
      <c r="E2442" s="2">
        <v>41640</v>
      </c>
      <c r="F2442">
        <v>20</v>
      </c>
      <c r="G2442" s="2">
        <f t="shared" si="38"/>
        <v>48946</v>
      </c>
    </row>
    <row r="2443" spans="1:7" hidden="1" x14ac:dyDescent="0.55000000000000004">
      <c r="A2443" t="s">
        <v>5531</v>
      </c>
      <c r="B2443" t="s">
        <v>5532</v>
      </c>
      <c r="C2443" s="4" t="s">
        <v>6318</v>
      </c>
      <c r="D2443" t="s">
        <v>6389</v>
      </c>
      <c r="E2443" s="2">
        <v>41640</v>
      </c>
      <c r="F2443">
        <v>20</v>
      </c>
      <c r="G2443" s="2">
        <f t="shared" si="38"/>
        <v>48946</v>
      </c>
    </row>
    <row r="2444" spans="1:7" hidden="1" x14ac:dyDescent="0.55000000000000004">
      <c r="A2444" t="s">
        <v>5533</v>
      </c>
      <c r="B2444" t="s">
        <v>5534</v>
      </c>
      <c r="C2444" s="4" t="s">
        <v>6318</v>
      </c>
      <c r="D2444" t="s">
        <v>6389</v>
      </c>
      <c r="E2444" s="2">
        <v>41640</v>
      </c>
      <c r="F2444">
        <v>20</v>
      </c>
      <c r="G2444" s="2">
        <f t="shared" si="38"/>
        <v>48946</v>
      </c>
    </row>
    <row r="2445" spans="1:7" hidden="1" x14ac:dyDescent="0.55000000000000004">
      <c r="A2445" t="s">
        <v>5536</v>
      </c>
      <c r="B2445" t="s">
        <v>5537</v>
      </c>
      <c r="C2445" s="4" t="s">
        <v>6318</v>
      </c>
      <c r="D2445" t="s">
        <v>6389</v>
      </c>
      <c r="E2445" s="2">
        <v>41640</v>
      </c>
      <c r="F2445">
        <v>20</v>
      </c>
      <c r="G2445" s="2">
        <f t="shared" si="38"/>
        <v>48946</v>
      </c>
    </row>
    <row r="2446" spans="1:7" hidden="1" x14ac:dyDescent="0.55000000000000004">
      <c r="A2446" t="s">
        <v>5538</v>
      </c>
      <c r="B2446" t="s">
        <v>5539</v>
      </c>
      <c r="C2446" s="4" t="s">
        <v>6318</v>
      </c>
      <c r="D2446" t="s">
        <v>6389</v>
      </c>
      <c r="E2446" s="2">
        <v>41640</v>
      </c>
      <c r="F2446">
        <v>20</v>
      </c>
      <c r="G2446" s="2">
        <f t="shared" si="38"/>
        <v>48946</v>
      </c>
    </row>
    <row r="2447" spans="1:7" hidden="1" x14ac:dyDescent="0.55000000000000004">
      <c r="A2447" t="s">
        <v>5541</v>
      </c>
      <c r="B2447" t="s">
        <v>5542</v>
      </c>
      <c r="C2447" s="4" t="s">
        <v>6318</v>
      </c>
      <c r="D2447" t="s">
        <v>6389</v>
      </c>
      <c r="E2447" s="2">
        <v>41640</v>
      </c>
      <c r="F2447">
        <v>20</v>
      </c>
      <c r="G2447" s="2">
        <f t="shared" si="38"/>
        <v>48946</v>
      </c>
    </row>
    <row r="2448" spans="1:7" hidden="1" x14ac:dyDescent="0.55000000000000004">
      <c r="A2448" t="s">
        <v>5543</v>
      </c>
      <c r="B2448" t="s">
        <v>5544</v>
      </c>
      <c r="C2448" s="4" t="s">
        <v>6318</v>
      </c>
      <c r="D2448" t="s">
        <v>6389</v>
      </c>
      <c r="E2448" s="2">
        <v>41640</v>
      </c>
      <c r="F2448">
        <v>20</v>
      </c>
      <c r="G2448" s="2">
        <f t="shared" si="38"/>
        <v>48946</v>
      </c>
    </row>
    <row r="2449" spans="1:7" hidden="1" x14ac:dyDescent="0.55000000000000004">
      <c r="A2449" t="s">
        <v>5546</v>
      </c>
      <c r="B2449" t="s">
        <v>5547</v>
      </c>
      <c r="C2449" s="4" t="s">
        <v>6320</v>
      </c>
      <c r="D2449" t="s">
        <v>6389</v>
      </c>
      <c r="E2449" s="2">
        <v>41640</v>
      </c>
      <c r="F2449">
        <v>20</v>
      </c>
      <c r="G2449" s="2">
        <f t="shared" si="38"/>
        <v>48946</v>
      </c>
    </row>
    <row r="2450" spans="1:7" hidden="1" x14ac:dyDescent="0.55000000000000004">
      <c r="A2450" t="s">
        <v>5548</v>
      </c>
      <c r="B2450" t="s">
        <v>5549</v>
      </c>
      <c r="C2450" s="4" t="s">
        <v>6320</v>
      </c>
      <c r="D2450" t="s">
        <v>6389</v>
      </c>
      <c r="E2450" s="2">
        <v>41640</v>
      </c>
      <c r="F2450">
        <v>20</v>
      </c>
      <c r="G2450" s="2">
        <f t="shared" si="38"/>
        <v>48946</v>
      </c>
    </row>
    <row r="2451" spans="1:7" hidden="1" x14ac:dyDescent="0.55000000000000004">
      <c r="A2451" t="s">
        <v>5551</v>
      </c>
      <c r="B2451" t="s">
        <v>5552</v>
      </c>
      <c r="C2451" s="4" t="s">
        <v>6320</v>
      </c>
      <c r="D2451" t="s">
        <v>6389</v>
      </c>
      <c r="E2451" s="2">
        <v>41640</v>
      </c>
      <c r="F2451">
        <v>20</v>
      </c>
      <c r="G2451" s="2">
        <f t="shared" si="38"/>
        <v>48946</v>
      </c>
    </row>
    <row r="2452" spans="1:7" hidden="1" x14ac:dyDescent="0.55000000000000004">
      <c r="A2452" t="s">
        <v>5553</v>
      </c>
      <c r="B2452" t="s">
        <v>5554</v>
      </c>
      <c r="C2452" s="4" t="s">
        <v>6320</v>
      </c>
      <c r="D2452" t="s">
        <v>6389</v>
      </c>
      <c r="E2452" s="2">
        <v>41640</v>
      </c>
      <c r="F2452">
        <v>20</v>
      </c>
      <c r="G2452" s="2">
        <f t="shared" si="38"/>
        <v>48946</v>
      </c>
    </row>
    <row r="2453" spans="1:7" hidden="1" x14ac:dyDescent="0.55000000000000004">
      <c r="A2453" t="s">
        <v>5556</v>
      </c>
      <c r="B2453" t="s">
        <v>5557</v>
      </c>
      <c r="C2453" s="4" t="s">
        <v>6320</v>
      </c>
      <c r="D2453" t="s">
        <v>6389</v>
      </c>
      <c r="E2453" s="2">
        <v>41640</v>
      </c>
      <c r="F2453">
        <v>20</v>
      </c>
      <c r="G2453" s="2">
        <f t="shared" si="38"/>
        <v>48946</v>
      </c>
    </row>
    <row r="2454" spans="1:7" hidden="1" x14ac:dyDescent="0.55000000000000004">
      <c r="A2454" t="s">
        <v>5558</v>
      </c>
      <c r="B2454" t="s">
        <v>5559</v>
      </c>
      <c r="C2454" s="4" t="s">
        <v>6320</v>
      </c>
      <c r="D2454" t="s">
        <v>6389</v>
      </c>
      <c r="E2454" s="2">
        <v>41640</v>
      </c>
      <c r="F2454">
        <v>20</v>
      </c>
      <c r="G2454" s="2">
        <f t="shared" si="38"/>
        <v>48946</v>
      </c>
    </row>
    <row r="2455" spans="1:7" hidden="1" x14ac:dyDescent="0.55000000000000004">
      <c r="A2455" t="s">
        <v>5560</v>
      </c>
      <c r="B2455" t="s">
        <v>5561</v>
      </c>
      <c r="C2455" s="4" t="s">
        <v>6388</v>
      </c>
      <c r="D2455" t="s">
        <v>6389</v>
      </c>
      <c r="E2455" s="2">
        <v>41640</v>
      </c>
      <c r="F2455">
        <v>20</v>
      </c>
      <c r="G2455" s="2">
        <f t="shared" si="38"/>
        <v>48946</v>
      </c>
    </row>
    <row r="2456" spans="1:7" hidden="1" x14ac:dyDescent="0.55000000000000004">
      <c r="A2456" t="s">
        <v>5562</v>
      </c>
      <c r="B2456" t="s">
        <v>5563</v>
      </c>
      <c r="C2456" s="4" t="s">
        <v>6388</v>
      </c>
      <c r="D2456" t="s">
        <v>6389</v>
      </c>
      <c r="E2456" s="2">
        <v>41640</v>
      </c>
      <c r="F2456">
        <v>20</v>
      </c>
      <c r="G2456" s="2">
        <f t="shared" si="38"/>
        <v>48946</v>
      </c>
    </row>
    <row r="2457" spans="1:7" hidden="1" x14ac:dyDescent="0.55000000000000004">
      <c r="A2457" t="s">
        <v>5564</v>
      </c>
      <c r="B2457" t="s">
        <v>5565</v>
      </c>
      <c r="C2457" s="4" t="s">
        <v>6388</v>
      </c>
      <c r="D2457" t="s">
        <v>6389</v>
      </c>
      <c r="E2457" s="2">
        <v>41640</v>
      </c>
      <c r="F2457">
        <v>20</v>
      </c>
      <c r="G2457" s="2">
        <f t="shared" si="38"/>
        <v>48946</v>
      </c>
    </row>
    <row r="2458" spans="1:7" hidden="1" x14ac:dyDescent="0.55000000000000004">
      <c r="A2458" t="s">
        <v>5566</v>
      </c>
      <c r="B2458" t="s">
        <v>5567</v>
      </c>
      <c r="C2458" s="4" t="s">
        <v>6388</v>
      </c>
      <c r="D2458" t="s">
        <v>6389</v>
      </c>
      <c r="E2458" s="2">
        <v>41640</v>
      </c>
      <c r="F2458">
        <v>20</v>
      </c>
      <c r="G2458" s="2">
        <f t="shared" si="38"/>
        <v>48946</v>
      </c>
    </row>
    <row r="2459" spans="1:7" hidden="1" x14ac:dyDescent="0.55000000000000004">
      <c r="A2459" t="s">
        <v>5569</v>
      </c>
      <c r="B2459" t="s">
        <v>5570</v>
      </c>
      <c r="C2459" s="4" t="s">
        <v>6388</v>
      </c>
      <c r="D2459" t="s">
        <v>6389</v>
      </c>
      <c r="E2459" s="2">
        <v>41640</v>
      </c>
      <c r="F2459">
        <v>20</v>
      </c>
      <c r="G2459" s="2">
        <f t="shared" si="38"/>
        <v>48946</v>
      </c>
    </row>
    <row r="2460" spans="1:7" hidden="1" x14ac:dyDescent="0.55000000000000004">
      <c r="A2460" t="s">
        <v>5571</v>
      </c>
      <c r="B2460" t="s">
        <v>5572</v>
      </c>
      <c r="C2460" s="4" t="s">
        <v>6318</v>
      </c>
      <c r="D2460" t="s">
        <v>6389</v>
      </c>
      <c r="E2460" s="2">
        <v>41640</v>
      </c>
      <c r="F2460">
        <v>20</v>
      </c>
      <c r="G2460" s="2">
        <f t="shared" si="38"/>
        <v>48946</v>
      </c>
    </row>
    <row r="2461" spans="1:7" hidden="1" x14ac:dyDescent="0.55000000000000004">
      <c r="A2461" t="s">
        <v>5573</v>
      </c>
      <c r="B2461" t="s">
        <v>5574</v>
      </c>
      <c r="C2461" s="4" t="s">
        <v>6318</v>
      </c>
      <c r="D2461" t="s">
        <v>6389</v>
      </c>
      <c r="E2461" s="2">
        <v>41640</v>
      </c>
      <c r="F2461">
        <v>20</v>
      </c>
      <c r="G2461" s="2">
        <f t="shared" si="38"/>
        <v>48946</v>
      </c>
    </row>
    <row r="2462" spans="1:7" hidden="1" x14ac:dyDescent="0.55000000000000004">
      <c r="A2462" t="s">
        <v>5575</v>
      </c>
      <c r="B2462" t="s">
        <v>5576</v>
      </c>
      <c r="C2462" s="4" t="s">
        <v>6318</v>
      </c>
      <c r="D2462" t="s">
        <v>6389</v>
      </c>
      <c r="E2462" s="2">
        <v>41640</v>
      </c>
      <c r="F2462">
        <v>20</v>
      </c>
      <c r="G2462" s="2">
        <f t="shared" si="38"/>
        <v>48946</v>
      </c>
    </row>
    <row r="2463" spans="1:7" hidden="1" x14ac:dyDescent="0.55000000000000004">
      <c r="A2463" t="s">
        <v>5577</v>
      </c>
      <c r="B2463" t="s">
        <v>5578</v>
      </c>
      <c r="C2463" s="4" t="s">
        <v>6318</v>
      </c>
      <c r="D2463" t="s">
        <v>6389</v>
      </c>
      <c r="E2463" s="2">
        <v>41640</v>
      </c>
      <c r="F2463">
        <v>20</v>
      </c>
      <c r="G2463" s="2">
        <f t="shared" si="38"/>
        <v>48946</v>
      </c>
    </row>
    <row r="2464" spans="1:7" hidden="1" x14ac:dyDescent="0.55000000000000004">
      <c r="A2464" t="s">
        <v>5579</v>
      </c>
      <c r="B2464" t="s">
        <v>5580</v>
      </c>
      <c r="C2464" s="4" t="s">
        <v>6318</v>
      </c>
      <c r="D2464" t="s">
        <v>6389</v>
      </c>
      <c r="E2464" s="2">
        <v>41640</v>
      </c>
      <c r="F2464">
        <v>20</v>
      </c>
      <c r="G2464" s="2">
        <f t="shared" si="38"/>
        <v>48946</v>
      </c>
    </row>
    <row r="2465" spans="1:7" hidden="1" x14ac:dyDescent="0.55000000000000004">
      <c r="A2465" t="s">
        <v>5581</v>
      </c>
      <c r="B2465" t="s">
        <v>5582</v>
      </c>
      <c r="C2465" s="4" t="s">
        <v>6318</v>
      </c>
      <c r="D2465" t="s">
        <v>6389</v>
      </c>
      <c r="E2465" s="2">
        <v>41640</v>
      </c>
      <c r="F2465">
        <v>20</v>
      </c>
      <c r="G2465" s="2">
        <f t="shared" si="38"/>
        <v>48946</v>
      </c>
    </row>
    <row r="2466" spans="1:7" hidden="1" x14ac:dyDescent="0.55000000000000004">
      <c r="A2466" t="s">
        <v>5583</v>
      </c>
      <c r="B2466" t="s">
        <v>5584</v>
      </c>
      <c r="C2466" s="4" t="s">
        <v>6318</v>
      </c>
      <c r="D2466" t="s">
        <v>6389</v>
      </c>
      <c r="E2466" s="2">
        <v>41640</v>
      </c>
      <c r="F2466">
        <v>20</v>
      </c>
      <c r="G2466" s="2">
        <f t="shared" si="38"/>
        <v>48946</v>
      </c>
    </row>
    <row r="2467" spans="1:7" hidden="1" x14ac:dyDescent="0.55000000000000004">
      <c r="A2467" t="s">
        <v>5585</v>
      </c>
      <c r="B2467" t="s">
        <v>5586</v>
      </c>
      <c r="C2467" s="4" t="s">
        <v>6318</v>
      </c>
      <c r="D2467" t="s">
        <v>6389</v>
      </c>
      <c r="E2467" s="2">
        <v>41640</v>
      </c>
      <c r="F2467">
        <v>20</v>
      </c>
      <c r="G2467" s="2">
        <f t="shared" si="38"/>
        <v>48946</v>
      </c>
    </row>
    <row r="2468" spans="1:7" hidden="1" x14ac:dyDescent="0.55000000000000004">
      <c r="A2468" t="s">
        <v>5587</v>
      </c>
      <c r="B2468" t="s">
        <v>5588</v>
      </c>
      <c r="C2468" s="4" t="s">
        <v>6318</v>
      </c>
      <c r="D2468" t="s">
        <v>6389</v>
      </c>
      <c r="E2468" s="2">
        <v>41640</v>
      </c>
      <c r="F2468">
        <v>20</v>
      </c>
      <c r="G2468" s="2">
        <f t="shared" si="38"/>
        <v>48946</v>
      </c>
    </row>
    <row r="2469" spans="1:7" hidden="1" x14ac:dyDescent="0.55000000000000004">
      <c r="A2469" t="s">
        <v>5589</v>
      </c>
      <c r="B2469" t="s">
        <v>5590</v>
      </c>
      <c r="C2469" s="4" t="s">
        <v>6388</v>
      </c>
      <c r="D2469" t="s">
        <v>6389</v>
      </c>
      <c r="E2469" s="2">
        <v>41640</v>
      </c>
      <c r="F2469">
        <v>20</v>
      </c>
      <c r="G2469" s="2">
        <f t="shared" si="38"/>
        <v>48946</v>
      </c>
    </row>
    <row r="2470" spans="1:7" hidden="1" x14ac:dyDescent="0.55000000000000004">
      <c r="A2470" t="s">
        <v>5591</v>
      </c>
      <c r="B2470" t="s">
        <v>5592</v>
      </c>
      <c r="C2470" s="4" t="s">
        <v>6388</v>
      </c>
      <c r="D2470" t="s">
        <v>6389</v>
      </c>
      <c r="E2470" s="2">
        <v>41640</v>
      </c>
      <c r="F2470">
        <v>20</v>
      </c>
      <c r="G2470" s="2">
        <f t="shared" si="38"/>
        <v>48946</v>
      </c>
    </row>
    <row r="2471" spans="1:7" hidden="1" x14ac:dyDescent="0.55000000000000004">
      <c r="A2471" t="s">
        <v>5594</v>
      </c>
      <c r="B2471" t="s">
        <v>5595</v>
      </c>
      <c r="C2471" s="4" t="s">
        <v>6388</v>
      </c>
      <c r="D2471" t="s">
        <v>6389</v>
      </c>
      <c r="E2471" s="2">
        <v>41640</v>
      </c>
      <c r="F2471">
        <v>20</v>
      </c>
      <c r="G2471" s="2">
        <f t="shared" si="38"/>
        <v>48946</v>
      </c>
    </row>
    <row r="2472" spans="1:7" hidden="1" x14ac:dyDescent="0.55000000000000004">
      <c r="A2472" t="s">
        <v>5596</v>
      </c>
      <c r="B2472" t="s">
        <v>5597</v>
      </c>
      <c r="C2472" s="4" t="s">
        <v>6388</v>
      </c>
      <c r="D2472" t="s">
        <v>6389</v>
      </c>
      <c r="E2472" s="2">
        <v>41640</v>
      </c>
      <c r="F2472">
        <v>20</v>
      </c>
      <c r="G2472" s="2">
        <f t="shared" si="38"/>
        <v>48946</v>
      </c>
    </row>
    <row r="2473" spans="1:7" hidden="1" x14ac:dyDescent="0.55000000000000004">
      <c r="A2473" t="s">
        <v>5599</v>
      </c>
      <c r="B2473" t="s">
        <v>5600</v>
      </c>
      <c r="C2473" s="4" t="s">
        <v>6318</v>
      </c>
      <c r="D2473" t="s">
        <v>6389</v>
      </c>
      <c r="E2473" s="2">
        <v>41640</v>
      </c>
      <c r="F2473">
        <v>20</v>
      </c>
      <c r="G2473" s="2">
        <f t="shared" si="38"/>
        <v>48946</v>
      </c>
    </row>
    <row r="2474" spans="1:7" hidden="1" x14ac:dyDescent="0.55000000000000004">
      <c r="A2474" t="s">
        <v>5601</v>
      </c>
      <c r="B2474" t="s">
        <v>5602</v>
      </c>
      <c r="C2474" s="4" t="s">
        <v>6318</v>
      </c>
      <c r="D2474" t="s">
        <v>6389</v>
      </c>
      <c r="E2474" s="2">
        <v>41640</v>
      </c>
      <c r="F2474">
        <v>20</v>
      </c>
      <c r="G2474" s="2">
        <f t="shared" si="38"/>
        <v>48946</v>
      </c>
    </row>
    <row r="2475" spans="1:7" hidden="1" x14ac:dyDescent="0.55000000000000004">
      <c r="A2475" t="s">
        <v>5603</v>
      </c>
      <c r="B2475" t="s">
        <v>5604</v>
      </c>
      <c r="C2475" s="4" t="s">
        <v>6318</v>
      </c>
      <c r="D2475" t="s">
        <v>6389</v>
      </c>
      <c r="E2475" s="2">
        <v>41640</v>
      </c>
      <c r="F2475">
        <v>20</v>
      </c>
      <c r="G2475" s="2">
        <f t="shared" si="38"/>
        <v>48946</v>
      </c>
    </row>
    <row r="2476" spans="1:7" hidden="1" x14ac:dyDescent="0.55000000000000004">
      <c r="A2476" t="s">
        <v>5605</v>
      </c>
      <c r="B2476" t="s">
        <v>5606</v>
      </c>
      <c r="C2476" s="4" t="s">
        <v>6318</v>
      </c>
      <c r="D2476" t="s">
        <v>6389</v>
      </c>
      <c r="E2476" s="2">
        <v>41640</v>
      </c>
      <c r="F2476">
        <v>20</v>
      </c>
      <c r="G2476" s="2">
        <f t="shared" si="38"/>
        <v>48946</v>
      </c>
    </row>
    <row r="2477" spans="1:7" hidden="1" x14ac:dyDescent="0.55000000000000004">
      <c r="A2477" t="s">
        <v>5607</v>
      </c>
      <c r="B2477" t="s">
        <v>5608</v>
      </c>
      <c r="C2477" s="4" t="s">
        <v>6318</v>
      </c>
      <c r="D2477" t="s">
        <v>6389</v>
      </c>
      <c r="E2477" s="2">
        <v>41640</v>
      </c>
      <c r="F2477">
        <v>20</v>
      </c>
      <c r="G2477" s="2">
        <f t="shared" si="38"/>
        <v>48946</v>
      </c>
    </row>
    <row r="2478" spans="1:7" hidden="1" x14ac:dyDescent="0.55000000000000004">
      <c r="A2478" t="s">
        <v>5609</v>
      </c>
      <c r="B2478" t="s">
        <v>5610</v>
      </c>
      <c r="C2478" s="4" t="s">
        <v>6318</v>
      </c>
      <c r="D2478" t="s">
        <v>6389</v>
      </c>
      <c r="E2478" s="2">
        <v>41640</v>
      </c>
      <c r="F2478">
        <v>20</v>
      </c>
      <c r="G2478" s="2">
        <f t="shared" si="38"/>
        <v>48946</v>
      </c>
    </row>
  </sheetData>
  <autoFilter ref="C1:C2478">
    <filterColumn colId="0">
      <filters>
        <filter val="Amplifiers dans Comparators"/>
        <filter val="Power Transistors"/>
      </filters>
    </filterColumn>
  </autoFilter>
  <hyperlinks>
    <hyperlink ref="B2" r:id="rId1" location="7-year-longevity/en/diodes-and-rectifiers/stps10h100sfy.html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I1733"/>
  <sheetViews>
    <sheetView topLeftCell="A748" zoomScaleNormal="100" workbookViewId="0">
      <selection activeCell="A1308" sqref="A1308:XFD1713"/>
    </sheetView>
  </sheetViews>
  <sheetFormatPr baseColWidth="10" defaultColWidth="11.41796875" defaultRowHeight="14.4" x14ac:dyDescent="0.55000000000000004"/>
  <cols>
    <col min="1" max="1" width="21.15625" bestFit="1" customWidth="1"/>
    <col min="2" max="2" width="35.83984375" customWidth="1"/>
    <col min="3" max="3" width="35.15625" bestFit="1" customWidth="1"/>
    <col min="4" max="4" width="20.15625" hidden="1" customWidth="1"/>
    <col min="5" max="5" width="36.41796875" hidden="1" customWidth="1"/>
    <col min="6" max="6" width="14.41796875" bestFit="1" customWidth="1"/>
    <col min="7" max="7" width="25.578125" customWidth="1"/>
    <col min="8" max="8" width="17.15625" customWidth="1"/>
    <col min="9" max="9" width="27.41796875" customWidth="1"/>
  </cols>
  <sheetData>
    <row r="1" spans="1:9" x14ac:dyDescent="0.55000000000000004">
      <c r="A1" s="3" t="s">
        <v>38</v>
      </c>
      <c r="B1" s="3" t="s">
        <v>6398</v>
      </c>
      <c r="C1" s="22" t="s">
        <v>6392</v>
      </c>
      <c r="D1" s="21" t="s">
        <v>6393</v>
      </c>
      <c r="E1" s="3" t="s">
        <v>6394</v>
      </c>
      <c r="F1" s="3" t="s">
        <v>6395</v>
      </c>
      <c r="G1" s="3" t="s">
        <v>6400</v>
      </c>
      <c r="H1" s="3" t="s">
        <v>6401</v>
      </c>
      <c r="I1" s="3" t="s">
        <v>6402</v>
      </c>
    </row>
    <row r="2" spans="1:9" x14ac:dyDescent="0.55000000000000004">
      <c r="A2" s="5" t="s">
        <v>98</v>
      </c>
      <c r="B2" s="20" t="s">
        <v>6589</v>
      </c>
      <c r="C2" s="18">
        <v>44317</v>
      </c>
      <c r="D2" s="5">
        <v>10</v>
      </c>
      <c r="E2" s="18">
        <f t="shared" ref="E2:E65" si="0">C2+DATE(D2,1,1)</f>
        <v>47971</v>
      </c>
      <c r="F2" s="18">
        <v>37257</v>
      </c>
      <c r="G2" s="2">
        <f>IF(F2="/",#REF!, F2)</f>
        <v>37257</v>
      </c>
      <c r="H2">
        <f>DATEDIF(G2,C2, "y")</f>
        <v>19</v>
      </c>
      <c r="I2">
        <f t="shared" ref="I2:I65" si="1">DATEDIF(G2,E2, "y")</f>
        <v>29</v>
      </c>
    </row>
    <row r="3" spans="1:9" x14ac:dyDescent="0.55000000000000004">
      <c r="A3" t="s">
        <v>100</v>
      </c>
      <c r="B3" s="4" t="s">
        <v>6589</v>
      </c>
      <c r="C3" s="2">
        <v>44317</v>
      </c>
      <c r="D3">
        <v>10</v>
      </c>
      <c r="E3" s="2">
        <f t="shared" si="0"/>
        <v>47971</v>
      </c>
      <c r="F3" s="2">
        <v>37865</v>
      </c>
      <c r="G3" s="2">
        <f>IF(F3="/",#REF!, F3)</f>
        <v>37865</v>
      </c>
      <c r="H3">
        <f>DATEDIF(G3,C3, "y")</f>
        <v>17</v>
      </c>
      <c r="I3">
        <f t="shared" si="1"/>
        <v>27</v>
      </c>
    </row>
    <row r="4" spans="1:9" x14ac:dyDescent="0.55000000000000004">
      <c r="A4" t="s">
        <v>103</v>
      </c>
      <c r="B4" s="4" t="s">
        <v>6589</v>
      </c>
      <c r="C4" s="2">
        <v>44317</v>
      </c>
      <c r="D4">
        <v>10</v>
      </c>
      <c r="E4" s="2">
        <f t="shared" si="0"/>
        <v>47971</v>
      </c>
      <c r="F4" s="2">
        <v>37196</v>
      </c>
      <c r="G4" s="2">
        <f>IF(F4="/",#REF!, F4)</f>
        <v>37196</v>
      </c>
      <c r="H4">
        <f>DATEDIF(G4,C4, "y")</f>
        <v>19</v>
      </c>
      <c r="I4">
        <f t="shared" si="1"/>
        <v>29</v>
      </c>
    </row>
    <row r="5" spans="1:9" x14ac:dyDescent="0.55000000000000004">
      <c r="A5" t="s">
        <v>105</v>
      </c>
      <c r="B5" s="4" t="s">
        <v>6589</v>
      </c>
      <c r="C5" s="2">
        <v>43374</v>
      </c>
      <c r="D5">
        <v>10</v>
      </c>
      <c r="E5" s="2">
        <f t="shared" si="0"/>
        <v>47028</v>
      </c>
      <c r="F5" s="2">
        <v>44501</v>
      </c>
      <c r="G5" s="2">
        <f>IF(F5="/",#REF!, F5)</f>
        <v>44501</v>
      </c>
      <c r="H5">
        <v>0</v>
      </c>
      <c r="I5">
        <f t="shared" si="1"/>
        <v>6</v>
      </c>
    </row>
    <row r="6" spans="1:9" x14ac:dyDescent="0.55000000000000004">
      <c r="A6" t="s">
        <v>108</v>
      </c>
      <c r="B6" s="4" t="s">
        <v>6589</v>
      </c>
      <c r="C6" s="2">
        <v>44317</v>
      </c>
      <c r="D6">
        <v>10</v>
      </c>
      <c r="E6" s="2">
        <f t="shared" si="0"/>
        <v>47971</v>
      </c>
      <c r="F6" s="2">
        <v>37865</v>
      </c>
      <c r="G6" s="2">
        <f>IF(F6="/",#REF!, F6)</f>
        <v>37865</v>
      </c>
      <c r="H6">
        <f t="shared" ref="H6:H11" si="2">DATEDIF(G6,C6, "y")</f>
        <v>17</v>
      </c>
      <c r="I6">
        <f t="shared" si="1"/>
        <v>27</v>
      </c>
    </row>
    <row r="7" spans="1:9" x14ac:dyDescent="0.55000000000000004">
      <c r="A7" t="s">
        <v>110</v>
      </c>
      <c r="B7" s="4" t="s">
        <v>6589</v>
      </c>
      <c r="C7" s="2">
        <v>44317</v>
      </c>
      <c r="D7">
        <v>10</v>
      </c>
      <c r="E7" s="2">
        <f t="shared" si="0"/>
        <v>47971</v>
      </c>
      <c r="F7" s="2">
        <v>37773</v>
      </c>
      <c r="G7" s="2">
        <f>IF(F7="/",#REF!, F7)</f>
        <v>37773</v>
      </c>
      <c r="H7">
        <f t="shared" si="2"/>
        <v>17</v>
      </c>
      <c r="I7">
        <f t="shared" si="1"/>
        <v>27</v>
      </c>
    </row>
    <row r="8" spans="1:9" x14ac:dyDescent="0.55000000000000004">
      <c r="A8" t="s">
        <v>113</v>
      </c>
      <c r="B8" s="4" t="s">
        <v>6589</v>
      </c>
      <c r="C8" s="2">
        <v>44317</v>
      </c>
      <c r="D8">
        <v>10</v>
      </c>
      <c r="E8" s="2">
        <f t="shared" si="0"/>
        <v>47971</v>
      </c>
      <c r="F8" s="2">
        <v>37865</v>
      </c>
      <c r="G8" s="2">
        <f>IF(F8="/",#REF!, F8)</f>
        <v>37865</v>
      </c>
      <c r="H8">
        <f t="shared" si="2"/>
        <v>17</v>
      </c>
      <c r="I8">
        <f t="shared" si="1"/>
        <v>27</v>
      </c>
    </row>
    <row r="9" spans="1:9" x14ac:dyDescent="0.55000000000000004">
      <c r="A9" t="s">
        <v>115</v>
      </c>
      <c r="B9" s="4" t="s">
        <v>6589</v>
      </c>
      <c r="C9" s="2">
        <v>44317</v>
      </c>
      <c r="D9">
        <v>10</v>
      </c>
      <c r="E9" s="2">
        <f t="shared" si="0"/>
        <v>47971</v>
      </c>
      <c r="F9" s="2">
        <v>40909</v>
      </c>
      <c r="G9" s="2">
        <f>IF(F9="/",#REF!, F9)</f>
        <v>40909</v>
      </c>
      <c r="H9">
        <f t="shared" si="2"/>
        <v>9</v>
      </c>
      <c r="I9">
        <f t="shared" si="1"/>
        <v>19</v>
      </c>
    </row>
    <row r="10" spans="1:9" x14ac:dyDescent="0.55000000000000004">
      <c r="A10" t="s">
        <v>118</v>
      </c>
      <c r="B10" s="4" t="s">
        <v>6589</v>
      </c>
      <c r="C10" s="2">
        <v>44317</v>
      </c>
      <c r="D10">
        <v>10</v>
      </c>
      <c r="E10" s="2">
        <f t="shared" si="0"/>
        <v>47971</v>
      </c>
      <c r="F10" s="2">
        <v>42278</v>
      </c>
      <c r="G10" s="2">
        <f>IF(F10="/",#REF!, F10)</f>
        <v>42278</v>
      </c>
      <c r="H10">
        <f t="shared" si="2"/>
        <v>5</v>
      </c>
      <c r="I10">
        <f t="shared" si="1"/>
        <v>15</v>
      </c>
    </row>
    <row r="11" spans="1:9" x14ac:dyDescent="0.55000000000000004">
      <c r="A11" t="s">
        <v>127</v>
      </c>
      <c r="B11" s="4" t="s">
        <v>6589</v>
      </c>
      <c r="C11" s="2">
        <v>44317</v>
      </c>
      <c r="D11">
        <v>10</v>
      </c>
      <c r="E11" s="2">
        <f t="shared" si="0"/>
        <v>47971</v>
      </c>
      <c r="F11" s="32">
        <v>42278</v>
      </c>
      <c r="G11" s="2">
        <f>IF(F11="/",#REF!, F11)</f>
        <v>42278</v>
      </c>
      <c r="H11">
        <f t="shared" si="2"/>
        <v>5</v>
      </c>
      <c r="I11">
        <f t="shared" si="1"/>
        <v>15</v>
      </c>
    </row>
    <row r="12" spans="1:9" x14ac:dyDescent="0.55000000000000004">
      <c r="A12" t="s">
        <v>133</v>
      </c>
      <c r="B12" s="4" t="s">
        <v>6589</v>
      </c>
      <c r="C12" s="2">
        <v>43374</v>
      </c>
      <c r="D12">
        <v>10</v>
      </c>
      <c r="E12" s="2">
        <f t="shared" si="0"/>
        <v>47028</v>
      </c>
      <c r="F12" s="2">
        <v>44166</v>
      </c>
      <c r="G12" s="2">
        <f>IF(F12="/",#REF!, F12)</f>
        <v>44166</v>
      </c>
      <c r="H12">
        <v>0</v>
      </c>
      <c r="I12">
        <f t="shared" si="1"/>
        <v>7</v>
      </c>
    </row>
    <row r="13" spans="1:9" x14ac:dyDescent="0.55000000000000004">
      <c r="A13" t="s">
        <v>139</v>
      </c>
      <c r="B13" s="4" t="s">
        <v>6589</v>
      </c>
      <c r="C13" s="2">
        <v>44317</v>
      </c>
      <c r="D13">
        <v>10</v>
      </c>
      <c r="E13" s="2">
        <f t="shared" si="0"/>
        <v>47971</v>
      </c>
      <c r="F13" s="2">
        <v>37865</v>
      </c>
      <c r="G13" s="2">
        <f>IF(F13="/",#REF!, F13)</f>
        <v>37865</v>
      </c>
      <c r="H13">
        <f t="shared" ref="H13:H57" si="3">DATEDIF(G13,C13, "y")</f>
        <v>17</v>
      </c>
      <c r="I13">
        <f t="shared" si="1"/>
        <v>27</v>
      </c>
    </row>
    <row r="14" spans="1:9" x14ac:dyDescent="0.55000000000000004">
      <c r="A14" t="s">
        <v>142</v>
      </c>
      <c r="B14" s="4" t="s">
        <v>6589</v>
      </c>
      <c r="C14" s="2">
        <v>44317</v>
      </c>
      <c r="D14">
        <v>10</v>
      </c>
      <c r="E14" s="2">
        <f t="shared" si="0"/>
        <v>47971</v>
      </c>
      <c r="F14" s="2">
        <v>40817</v>
      </c>
      <c r="G14" s="2">
        <f>IF(F14="/",#REF!, F14)</f>
        <v>40817</v>
      </c>
      <c r="H14">
        <f t="shared" si="3"/>
        <v>9</v>
      </c>
      <c r="I14">
        <f t="shared" si="1"/>
        <v>19</v>
      </c>
    </row>
    <row r="15" spans="1:9" x14ac:dyDescent="0.55000000000000004">
      <c r="A15" t="s">
        <v>144</v>
      </c>
      <c r="B15" s="4" t="s">
        <v>6589</v>
      </c>
      <c r="C15" s="2">
        <v>44317</v>
      </c>
      <c r="D15">
        <v>10</v>
      </c>
      <c r="E15" s="2">
        <f t="shared" si="0"/>
        <v>47971</v>
      </c>
      <c r="F15" s="2">
        <v>38869</v>
      </c>
      <c r="G15" s="2">
        <f>IF(F15="/",#REF!, F15)</f>
        <v>38869</v>
      </c>
      <c r="H15">
        <f t="shared" si="3"/>
        <v>14</v>
      </c>
      <c r="I15">
        <f t="shared" si="1"/>
        <v>24</v>
      </c>
    </row>
    <row r="16" spans="1:9" x14ac:dyDescent="0.55000000000000004">
      <c r="A16" t="s">
        <v>147</v>
      </c>
      <c r="B16" s="4" t="s">
        <v>6589</v>
      </c>
      <c r="C16" s="2">
        <v>44317</v>
      </c>
      <c r="D16">
        <v>10</v>
      </c>
      <c r="E16" s="2">
        <f t="shared" si="0"/>
        <v>47971</v>
      </c>
      <c r="F16" s="2">
        <v>38869</v>
      </c>
      <c r="G16" s="2">
        <f>IF(F16="/",#REF!, F16)</f>
        <v>38869</v>
      </c>
      <c r="H16">
        <f t="shared" si="3"/>
        <v>14</v>
      </c>
      <c r="I16">
        <f t="shared" si="1"/>
        <v>24</v>
      </c>
    </row>
    <row r="17" spans="1:9" x14ac:dyDescent="0.55000000000000004">
      <c r="A17" t="s">
        <v>149</v>
      </c>
      <c r="B17" s="4" t="s">
        <v>6589</v>
      </c>
      <c r="C17" s="2">
        <v>44317</v>
      </c>
      <c r="D17">
        <v>10</v>
      </c>
      <c r="E17" s="2">
        <f t="shared" si="0"/>
        <v>47971</v>
      </c>
      <c r="F17" s="2">
        <v>42278</v>
      </c>
      <c r="G17" s="2">
        <f>IF(F17="/",#REF!, F17)</f>
        <v>42278</v>
      </c>
      <c r="H17">
        <f t="shared" si="3"/>
        <v>5</v>
      </c>
      <c r="I17">
        <f t="shared" si="1"/>
        <v>15</v>
      </c>
    </row>
    <row r="18" spans="1:9" x14ac:dyDescent="0.55000000000000004">
      <c r="A18" t="s">
        <v>153</v>
      </c>
      <c r="B18" s="4" t="s">
        <v>6589</v>
      </c>
      <c r="C18" s="2">
        <v>44317</v>
      </c>
      <c r="D18">
        <v>10</v>
      </c>
      <c r="E18" s="2">
        <f t="shared" si="0"/>
        <v>47971</v>
      </c>
      <c r="F18" s="2">
        <v>43556</v>
      </c>
      <c r="G18" s="2">
        <f>IF(F18="/",#REF!, F18)</f>
        <v>43556</v>
      </c>
      <c r="H18">
        <f t="shared" si="3"/>
        <v>2</v>
      </c>
      <c r="I18">
        <f t="shared" si="1"/>
        <v>12</v>
      </c>
    </row>
    <row r="19" spans="1:9" x14ac:dyDescent="0.55000000000000004">
      <c r="A19" t="s">
        <v>156</v>
      </c>
      <c r="B19" s="4" t="s">
        <v>6589</v>
      </c>
      <c r="C19" s="2">
        <v>44317</v>
      </c>
      <c r="D19">
        <v>10</v>
      </c>
      <c r="E19" s="2">
        <f t="shared" si="0"/>
        <v>47971</v>
      </c>
      <c r="F19" s="2">
        <v>41091</v>
      </c>
      <c r="G19" s="2">
        <f>IF(F19="/",#REF!, F19)</f>
        <v>41091</v>
      </c>
      <c r="H19">
        <f t="shared" si="3"/>
        <v>8</v>
      </c>
      <c r="I19">
        <f t="shared" si="1"/>
        <v>18</v>
      </c>
    </row>
    <row r="20" spans="1:9" x14ac:dyDescent="0.55000000000000004">
      <c r="A20" t="s">
        <v>159</v>
      </c>
      <c r="B20" s="4" t="s">
        <v>6589</v>
      </c>
      <c r="C20" s="2">
        <v>44317</v>
      </c>
      <c r="D20">
        <v>10</v>
      </c>
      <c r="E20" s="2">
        <f t="shared" si="0"/>
        <v>47971</v>
      </c>
      <c r="F20" s="2">
        <v>41275</v>
      </c>
      <c r="G20" s="2">
        <f>IF(F20="/",#REF!, F20)</f>
        <v>41275</v>
      </c>
      <c r="H20">
        <f t="shared" si="3"/>
        <v>8</v>
      </c>
      <c r="I20">
        <f t="shared" si="1"/>
        <v>18</v>
      </c>
    </row>
    <row r="21" spans="1:9" x14ac:dyDescent="0.55000000000000004">
      <c r="A21" t="s">
        <v>161</v>
      </c>
      <c r="B21" s="4" t="s">
        <v>6589</v>
      </c>
      <c r="C21" s="2">
        <v>44317</v>
      </c>
      <c r="D21">
        <v>10</v>
      </c>
      <c r="E21" s="2">
        <f t="shared" si="0"/>
        <v>47971</v>
      </c>
      <c r="F21" s="2">
        <v>43556</v>
      </c>
      <c r="G21" s="2">
        <f>IF(F21="/",#REF!, F21)</f>
        <v>43556</v>
      </c>
      <c r="H21">
        <f t="shared" si="3"/>
        <v>2</v>
      </c>
      <c r="I21">
        <f t="shared" si="1"/>
        <v>12</v>
      </c>
    </row>
    <row r="22" spans="1:9" x14ac:dyDescent="0.55000000000000004">
      <c r="A22" t="s">
        <v>163</v>
      </c>
      <c r="B22" s="4" t="s">
        <v>6589</v>
      </c>
      <c r="C22" s="2">
        <v>44317</v>
      </c>
      <c r="D22">
        <v>10</v>
      </c>
      <c r="E22" s="2">
        <f t="shared" si="0"/>
        <v>47971</v>
      </c>
      <c r="F22" s="2">
        <v>41275</v>
      </c>
      <c r="G22" s="2">
        <f>IF(F22="/",#REF!, F22)</f>
        <v>41275</v>
      </c>
      <c r="H22">
        <f t="shared" si="3"/>
        <v>8</v>
      </c>
      <c r="I22">
        <f t="shared" si="1"/>
        <v>18</v>
      </c>
    </row>
    <row r="23" spans="1:9" x14ac:dyDescent="0.55000000000000004">
      <c r="A23" t="s">
        <v>166</v>
      </c>
      <c r="B23" s="4" t="s">
        <v>6589</v>
      </c>
      <c r="C23" s="2">
        <v>44317</v>
      </c>
      <c r="D23">
        <v>10</v>
      </c>
      <c r="E23" s="2">
        <f t="shared" si="0"/>
        <v>47971</v>
      </c>
      <c r="F23" s="2">
        <v>42278</v>
      </c>
      <c r="G23" s="2">
        <f>IF(F23="/",#REF!, F23)</f>
        <v>42278</v>
      </c>
      <c r="H23">
        <f t="shared" si="3"/>
        <v>5</v>
      </c>
      <c r="I23">
        <f t="shared" si="1"/>
        <v>15</v>
      </c>
    </row>
    <row r="24" spans="1:9" x14ac:dyDescent="0.55000000000000004">
      <c r="A24" t="s">
        <v>168</v>
      </c>
      <c r="B24" s="4" t="s">
        <v>6589</v>
      </c>
      <c r="C24" s="2">
        <v>44317</v>
      </c>
      <c r="D24">
        <v>10</v>
      </c>
      <c r="E24" s="2">
        <f t="shared" si="0"/>
        <v>47971</v>
      </c>
      <c r="F24" s="2">
        <v>42278</v>
      </c>
      <c r="G24" s="2">
        <f>IF(F24="/",#REF!, F24)</f>
        <v>42278</v>
      </c>
      <c r="H24">
        <f t="shared" si="3"/>
        <v>5</v>
      </c>
      <c r="I24">
        <f t="shared" si="1"/>
        <v>15</v>
      </c>
    </row>
    <row r="25" spans="1:9" x14ac:dyDescent="0.55000000000000004">
      <c r="A25" t="s">
        <v>171</v>
      </c>
      <c r="B25" s="4" t="s">
        <v>6589</v>
      </c>
      <c r="C25" s="2">
        <v>44317</v>
      </c>
      <c r="D25">
        <v>10</v>
      </c>
      <c r="E25" s="2">
        <f t="shared" si="0"/>
        <v>47971</v>
      </c>
      <c r="F25" s="2">
        <v>42217</v>
      </c>
      <c r="G25" s="2">
        <f>IF(F25="/",#REF!, F25)</f>
        <v>42217</v>
      </c>
      <c r="H25">
        <f t="shared" si="3"/>
        <v>5</v>
      </c>
      <c r="I25">
        <f t="shared" si="1"/>
        <v>15</v>
      </c>
    </row>
    <row r="26" spans="1:9" x14ac:dyDescent="0.55000000000000004">
      <c r="A26" t="s">
        <v>192</v>
      </c>
      <c r="B26" s="4" t="s">
        <v>6589</v>
      </c>
      <c r="C26" s="2">
        <v>44317</v>
      </c>
      <c r="D26">
        <v>10</v>
      </c>
      <c r="E26" s="2">
        <f t="shared" si="0"/>
        <v>47971</v>
      </c>
      <c r="F26" s="2">
        <v>39142</v>
      </c>
      <c r="G26" s="2">
        <f>IF(F26="/",#REF!, F26)</f>
        <v>39142</v>
      </c>
      <c r="H26">
        <f t="shared" si="3"/>
        <v>14</v>
      </c>
      <c r="I26">
        <f t="shared" si="1"/>
        <v>24</v>
      </c>
    </row>
    <row r="27" spans="1:9" x14ac:dyDescent="0.55000000000000004">
      <c r="A27" t="s">
        <v>194</v>
      </c>
      <c r="B27" s="4" t="s">
        <v>6589</v>
      </c>
      <c r="C27" s="2">
        <v>44317</v>
      </c>
      <c r="D27">
        <v>10</v>
      </c>
      <c r="E27" s="2">
        <f t="shared" si="0"/>
        <v>47971</v>
      </c>
      <c r="F27" s="2">
        <v>40422</v>
      </c>
      <c r="G27" s="2">
        <f>IF(F27="/",#REF!, F27)</f>
        <v>40422</v>
      </c>
      <c r="H27">
        <f t="shared" si="3"/>
        <v>10</v>
      </c>
      <c r="I27">
        <f t="shared" si="1"/>
        <v>20</v>
      </c>
    </row>
    <row r="28" spans="1:9" x14ac:dyDescent="0.55000000000000004">
      <c r="A28" t="s">
        <v>196</v>
      </c>
      <c r="B28" s="4" t="s">
        <v>6589</v>
      </c>
      <c r="C28" s="2">
        <v>44317</v>
      </c>
      <c r="D28">
        <v>10</v>
      </c>
      <c r="E28" s="2">
        <f t="shared" si="0"/>
        <v>47971</v>
      </c>
      <c r="F28" s="2">
        <v>40179</v>
      </c>
      <c r="G28" s="2">
        <f>IF(F28="/",#REF!, F28)</f>
        <v>40179</v>
      </c>
      <c r="H28">
        <f t="shared" si="3"/>
        <v>11</v>
      </c>
      <c r="I28">
        <f t="shared" si="1"/>
        <v>21</v>
      </c>
    </row>
    <row r="29" spans="1:9" x14ac:dyDescent="0.55000000000000004">
      <c r="A29" t="s">
        <v>198</v>
      </c>
      <c r="B29" s="4" t="s">
        <v>6589</v>
      </c>
      <c r="C29" s="2">
        <v>44317</v>
      </c>
      <c r="D29">
        <v>10</v>
      </c>
      <c r="E29" s="2">
        <f t="shared" si="0"/>
        <v>47971</v>
      </c>
      <c r="F29" s="2">
        <v>40179</v>
      </c>
      <c r="G29" s="2">
        <f>IF(F29="/",#REF!, F29)</f>
        <v>40179</v>
      </c>
      <c r="H29">
        <f t="shared" si="3"/>
        <v>11</v>
      </c>
      <c r="I29">
        <f t="shared" si="1"/>
        <v>21</v>
      </c>
    </row>
    <row r="30" spans="1:9" x14ac:dyDescent="0.55000000000000004">
      <c r="A30" t="s">
        <v>228</v>
      </c>
      <c r="B30" s="4" t="s">
        <v>6589</v>
      </c>
      <c r="C30" s="2">
        <v>44317</v>
      </c>
      <c r="D30">
        <v>10</v>
      </c>
      <c r="E30" s="2">
        <f t="shared" si="0"/>
        <v>47971</v>
      </c>
      <c r="F30" s="2">
        <v>39600</v>
      </c>
      <c r="G30" s="2">
        <f>IF(F30="/",#REF!, F30)</f>
        <v>39600</v>
      </c>
      <c r="H30">
        <f t="shared" si="3"/>
        <v>12</v>
      </c>
      <c r="I30">
        <f t="shared" si="1"/>
        <v>22</v>
      </c>
    </row>
    <row r="31" spans="1:9" x14ac:dyDescent="0.55000000000000004">
      <c r="A31" t="s">
        <v>231</v>
      </c>
      <c r="B31" s="4" t="s">
        <v>6589</v>
      </c>
      <c r="C31" s="2">
        <v>44317</v>
      </c>
      <c r="D31">
        <v>10</v>
      </c>
      <c r="E31" s="2">
        <f t="shared" si="0"/>
        <v>47971</v>
      </c>
      <c r="F31" s="2">
        <v>41365</v>
      </c>
      <c r="G31" s="2">
        <f>IF(F31="/",#REF!, F31)</f>
        <v>41365</v>
      </c>
      <c r="H31">
        <f t="shared" si="3"/>
        <v>8</v>
      </c>
      <c r="I31">
        <f t="shared" si="1"/>
        <v>18</v>
      </c>
    </row>
    <row r="32" spans="1:9" x14ac:dyDescent="0.55000000000000004">
      <c r="A32" t="s">
        <v>233</v>
      </c>
      <c r="B32" s="4" t="s">
        <v>6589</v>
      </c>
      <c r="C32" s="2">
        <v>44317</v>
      </c>
      <c r="D32">
        <v>10</v>
      </c>
      <c r="E32" s="2">
        <f t="shared" si="0"/>
        <v>47971</v>
      </c>
      <c r="F32" s="2">
        <v>41365</v>
      </c>
      <c r="G32" s="2">
        <f>IF(F32="/",#REF!, F32)</f>
        <v>41365</v>
      </c>
      <c r="H32">
        <f t="shared" si="3"/>
        <v>8</v>
      </c>
      <c r="I32">
        <f t="shared" si="1"/>
        <v>18</v>
      </c>
    </row>
    <row r="33" spans="1:9" x14ac:dyDescent="0.55000000000000004">
      <c r="A33" t="s">
        <v>236</v>
      </c>
      <c r="B33" s="4" t="s">
        <v>6589</v>
      </c>
      <c r="C33" s="2">
        <v>44317</v>
      </c>
      <c r="D33">
        <v>10</v>
      </c>
      <c r="E33" s="2">
        <f t="shared" si="0"/>
        <v>47971</v>
      </c>
      <c r="F33" s="2">
        <v>41365</v>
      </c>
      <c r="G33" s="2">
        <f>IF(F33="/",#REF!, F33)</f>
        <v>41365</v>
      </c>
      <c r="H33">
        <f t="shared" si="3"/>
        <v>8</v>
      </c>
      <c r="I33">
        <f t="shared" si="1"/>
        <v>18</v>
      </c>
    </row>
    <row r="34" spans="1:9" x14ac:dyDescent="0.55000000000000004">
      <c r="A34" t="s">
        <v>238</v>
      </c>
      <c r="B34" s="4" t="s">
        <v>6589</v>
      </c>
      <c r="C34" s="2">
        <v>44317</v>
      </c>
      <c r="D34">
        <v>10</v>
      </c>
      <c r="E34" s="2">
        <f t="shared" si="0"/>
        <v>47971</v>
      </c>
      <c r="F34" s="2">
        <v>42644</v>
      </c>
      <c r="G34" s="2">
        <f>IF(F34="/",#REF!, F34)</f>
        <v>42644</v>
      </c>
      <c r="H34">
        <f t="shared" si="3"/>
        <v>4</v>
      </c>
      <c r="I34">
        <f t="shared" si="1"/>
        <v>14</v>
      </c>
    </row>
    <row r="35" spans="1:9" x14ac:dyDescent="0.55000000000000004">
      <c r="A35" t="s">
        <v>241</v>
      </c>
      <c r="B35" s="4" t="s">
        <v>6589</v>
      </c>
      <c r="C35" s="2">
        <v>44317</v>
      </c>
      <c r="D35">
        <v>10</v>
      </c>
      <c r="E35" s="2">
        <f t="shared" si="0"/>
        <v>47971</v>
      </c>
      <c r="F35" s="2">
        <v>42644</v>
      </c>
      <c r="G35" s="2">
        <f>IF(F35="/",#REF!, F35)</f>
        <v>42644</v>
      </c>
      <c r="H35">
        <f t="shared" si="3"/>
        <v>4</v>
      </c>
      <c r="I35">
        <f t="shared" si="1"/>
        <v>14</v>
      </c>
    </row>
    <row r="36" spans="1:9" x14ac:dyDescent="0.55000000000000004">
      <c r="A36" t="s">
        <v>243</v>
      </c>
      <c r="B36" s="4" t="s">
        <v>6589</v>
      </c>
      <c r="C36" s="2">
        <v>44317</v>
      </c>
      <c r="D36">
        <v>10</v>
      </c>
      <c r="E36" s="2">
        <f t="shared" si="0"/>
        <v>47971</v>
      </c>
      <c r="F36" s="2">
        <v>44256</v>
      </c>
      <c r="G36" s="2">
        <f>IF(F36="/",#REF!, F36)</f>
        <v>44256</v>
      </c>
      <c r="H36">
        <f t="shared" si="3"/>
        <v>0</v>
      </c>
      <c r="I36">
        <f t="shared" si="1"/>
        <v>10</v>
      </c>
    </row>
    <row r="37" spans="1:9" x14ac:dyDescent="0.55000000000000004">
      <c r="A37" t="s">
        <v>246</v>
      </c>
      <c r="B37" s="4" t="s">
        <v>6589</v>
      </c>
      <c r="C37" s="2">
        <v>44317</v>
      </c>
      <c r="D37">
        <v>10</v>
      </c>
      <c r="E37" s="2">
        <f t="shared" si="0"/>
        <v>47971</v>
      </c>
      <c r="F37" s="2">
        <v>42644</v>
      </c>
      <c r="G37" s="2">
        <f>IF(F37="/",#REF!, F37)</f>
        <v>42644</v>
      </c>
      <c r="H37">
        <f t="shared" si="3"/>
        <v>4</v>
      </c>
      <c r="I37">
        <f t="shared" si="1"/>
        <v>14</v>
      </c>
    </row>
    <row r="38" spans="1:9" x14ac:dyDescent="0.55000000000000004">
      <c r="A38" t="s">
        <v>248</v>
      </c>
      <c r="B38" s="4" t="s">
        <v>6589</v>
      </c>
      <c r="C38" s="2">
        <v>44317</v>
      </c>
      <c r="D38">
        <v>10</v>
      </c>
      <c r="E38" s="2">
        <f t="shared" si="0"/>
        <v>47971</v>
      </c>
      <c r="F38" s="2">
        <v>38566</v>
      </c>
      <c r="G38" s="2">
        <f>IF(F38="/",#REF!, F38)</f>
        <v>38566</v>
      </c>
      <c r="H38">
        <f t="shared" si="3"/>
        <v>15</v>
      </c>
      <c r="I38">
        <f t="shared" si="1"/>
        <v>25</v>
      </c>
    </row>
    <row r="39" spans="1:9" x14ac:dyDescent="0.55000000000000004">
      <c r="A39" t="s">
        <v>251</v>
      </c>
      <c r="B39" s="4" t="s">
        <v>6589</v>
      </c>
      <c r="C39" s="2">
        <v>44317</v>
      </c>
      <c r="D39">
        <v>10</v>
      </c>
      <c r="E39" s="2">
        <f t="shared" si="0"/>
        <v>47971</v>
      </c>
      <c r="F39" s="2">
        <v>38566</v>
      </c>
      <c r="G39" s="2">
        <f>IF(F39="/",#REF!, F39)</f>
        <v>38566</v>
      </c>
      <c r="H39">
        <f t="shared" si="3"/>
        <v>15</v>
      </c>
      <c r="I39">
        <f t="shared" si="1"/>
        <v>25</v>
      </c>
    </row>
    <row r="40" spans="1:9" x14ac:dyDescent="0.55000000000000004">
      <c r="A40" t="s">
        <v>253</v>
      </c>
      <c r="B40" s="4" t="s">
        <v>6589</v>
      </c>
      <c r="C40" s="2">
        <v>44317</v>
      </c>
      <c r="D40">
        <v>10</v>
      </c>
      <c r="E40" s="2">
        <f t="shared" si="0"/>
        <v>47971</v>
      </c>
      <c r="F40" s="2">
        <v>38566</v>
      </c>
      <c r="G40" s="2">
        <f>IF(F40="/",#REF!, F40)</f>
        <v>38566</v>
      </c>
      <c r="H40">
        <f t="shared" si="3"/>
        <v>15</v>
      </c>
      <c r="I40">
        <f t="shared" si="1"/>
        <v>25</v>
      </c>
    </row>
    <row r="41" spans="1:9" x14ac:dyDescent="0.55000000000000004">
      <c r="A41" t="s">
        <v>256</v>
      </c>
      <c r="B41" s="4" t="s">
        <v>6589</v>
      </c>
      <c r="C41" s="2">
        <v>44317</v>
      </c>
      <c r="D41">
        <v>10</v>
      </c>
      <c r="E41" s="2">
        <f t="shared" si="0"/>
        <v>47971</v>
      </c>
      <c r="F41" s="2">
        <v>38566</v>
      </c>
      <c r="G41" s="2">
        <f>IF(F41="/",#REF!, F41)</f>
        <v>38566</v>
      </c>
      <c r="H41">
        <f t="shared" si="3"/>
        <v>15</v>
      </c>
      <c r="I41">
        <f t="shared" si="1"/>
        <v>25</v>
      </c>
    </row>
    <row r="42" spans="1:9" x14ac:dyDescent="0.55000000000000004">
      <c r="A42" t="s">
        <v>258</v>
      </c>
      <c r="B42" s="4" t="s">
        <v>6589</v>
      </c>
      <c r="C42" s="2">
        <v>44317</v>
      </c>
      <c r="D42">
        <v>10</v>
      </c>
      <c r="E42" s="2">
        <f t="shared" si="0"/>
        <v>47971</v>
      </c>
      <c r="F42" s="2">
        <v>38566</v>
      </c>
      <c r="G42" s="2">
        <f>IF(F42="/",#REF!, F42)</f>
        <v>38566</v>
      </c>
      <c r="H42">
        <f t="shared" si="3"/>
        <v>15</v>
      </c>
      <c r="I42">
        <f t="shared" si="1"/>
        <v>25</v>
      </c>
    </row>
    <row r="43" spans="1:9" x14ac:dyDescent="0.55000000000000004">
      <c r="A43" t="s">
        <v>261</v>
      </c>
      <c r="B43" s="4" t="s">
        <v>6589</v>
      </c>
      <c r="C43" s="2">
        <v>44317</v>
      </c>
      <c r="D43">
        <v>10</v>
      </c>
      <c r="E43" s="2">
        <f t="shared" si="0"/>
        <v>47971</v>
      </c>
      <c r="F43" s="2">
        <v>38566</v>
      </c>
      <c r="G43" s="2">
        <f>IF(F43="/",#REF!, F43)</f>
        <v>38566</v>
      </c>
      <c r="H43">
        <f t="shared" si="3"/>
        <v>15</v>
      </c>
      <c r="I43">
        <f t="shared" si="1"/>
        <v>25</v>
      </c>
    </row>
    <row r="44" spans="1:9" x14ac:dyDescent="0.55000000000000004">
      <c r="A44" t="s">
        <v>263</v>
      </c>
      <c r="B44" s="4" t="s">
        <v>6589</v>
      </c>
      <c r="C44" s="2">
        <v>44317</v>
      </c>
      <c r="D44">
        <v>10</v>
      </c>
      <c r="E44" s="2">
        <f t="shared" si="0"/>
        <v>47971</v>
      </c>
      <c r="F44" s="2">
        <v>41061</v>
      </c>
      <c r="G44" s="2">
        <f>IF(F44="/",#REF!, F44)</f>
        <v>41061</v>
      </c>
      <c r="H44">
        <f t="shared" si="3"/>
        <v>8</v>
      </c>
      <c r="I44">
        <f t="shared" si="1"/>
        <v>18</v>
      </c>
    </row>
    <row r="45" spans="1:9" x14ac:dyDescent="0.55000000000000004">
      <c r="A45" t="s">
        <v>266</v>
      </c>
      <c r="B45" s="4" t="s">
        <v>6589</v>
      </c>
      <c r="C45" s="2">
        <v>44317</v>
      </c>
      <c r="D45">
        <v>10</v>
      </c>
      <c r="E45" s="2">
        <f t="shared" si="0"/>
        <v>47971</v>
      </c>
      <c r="F45" s="2">
        <v>41061</v>
      </c>
      <c r="G45" s="2">
        <f>IF(F45="/",#REF!, F45)</f>
        <v>41061</v>
      </c>
      <c r="H45">
        <f t="shared" si="3"/>
        <v>8</v>
      </c>
      <c r="I45">
        <f t="shared" si="1"/>
        <v>18</v>
      </c>
    </row>
    <row r="46" spans="1:9" x14ac:dyDescent="0.55000000000000004">
      <c r="A46" t="s">
        <v>268</v>
      </c>
      <c r="B46" s="4" t="s">
        <v>6589</v>
      </c>
      <c r="C46" s="2">
        <v>44317</v>
      </c>
      <c r="D46">
        <v>10</v>
      </c>
      <c r="E46" s="2">
        <f t="shared" si="0"/>
        <v>47971</v>
      </c>
      <c r="F46" s="2">
        <v>41061</v>
      </c>
      <c r="G46" s="2">
        <f>IF(F46="/",#REF!, F46)</f>
        <v>41061</v>
      </c>
      <c r="H46">
        <f t="shared" si="3"/>
        <v>8</v>
      </c>
      <c r="I46">
        <f t="shared" si="1"/>
        <v>18</v>
      </c>
    </row>
    <row r="47" spans="1:9" x14ac:dyDescent="0.55000000000000004">
      <c r="A47" t="s">
        <v>271</v>
      </c>
      <c r="B47" s="4" t="s">
        <v>6589</v>
      </c>
      <c r="C47" s="2">
        <v>44317</v>
      </c>
      <c r="D47">
        <v>10</v>
      </c>
      <c r="E47" s="2">
        <f t="shared" si="0"/>
        <v>47971</v>
      </c>
      <c r="F47" s="2">
        <v>41061</v>
      </c>
      <c r="G47" s="2">
        <f>IF(F47="/",#REF!, F47)</f>
        <v>41061</v>
      </c>
      <c r="H47">
        <f t="shared" si="3"/>
        <v>8</v>
      </c>
      <c r="I47">
        <f t="shared" si="1"/>
        <v>18</v>
      </c>
    </row>
    <row r="48" spans="1:9" x14ac:dyDescent="0.55000000000000004">
      <c r="A48" t="s">
        <v>273</v>
      </c>
      <c r="B48" s="4" t="s">
        <v>6589</v>
      </c>
      <c r="C48" s="2">
        <v>44317</v>
      </c>
      <c r="D48">
        <v>10</v>
      </c>
      <c r="E48" s="2">
        <f t="shared" si="0"/>
        <v>47971</v>
      </c>
      <c r="F48" s="2">
        <v>39934</v>
      </c>
      <c r="G48" s="2">
        <f>IF(F48="/",#REF!, F48)</f>
        <v>39934</v>
      </c>
      <c r="H48">
        <f t="shared" si="3"/>
        <v>12</v>
      </c>
      <c r="I48">
        <f t="shared" si="1"/>
        <v>22</v>
      </c>
    </row>
    <row r="49" spans="1:9" x14ac:dyDescent="0.55000000000000004">
      <c r="A49" t="s">
        <v>276</v>
      </c>
      <c r="B49" s="4" t="s">
        <v>6589</v>
      </c>
      <c r="C49" s="2">
        <v>44317</v>
      </c>
      <c r="D49">
        <v>10</v>
      </c>
      <c r="E49" s="2">
        <f t="shared" si="0"/>
        <v>47971</v>
      </c>
      <c r="F49" s="2">
        <v>39934</v>
      </c>
      <c r="G49" s="2">
        <f>IF(F49="/",#REF!, F49)</f>
        <v>39934</v>
      </c>
      <c r="H49">
        <f t="shared" si="3"/>
        <v>12</v>
      </c>
      <c r="I49">
        <f t="shared" si="1"/>
        <v>22</v>
      </c>
    </row>
    <row r="50" spans="1:9" x14ac:dyDescent="0.55000000000000004">
      <c r="A50" t="s">
        <v>278</v>
      </c>
      <c r="B50" s="4" t="s">
        <v>6589</v>
      </c>
      <c r="C50" s="2">
        <v>44317</v>
      </c>
      <c r="D50">
        <v>10</v>
      </c>
      <c r="E50" s="2">
        <f t="shared" si="0"/>
        <v>47971</v>
      </c>
      <c r="F50" s="2">
        <v>39934</v>
      </c>
      <c r="G50" s="2">
        <f>IF(F50="/",#REF!, F50)</f>
        <v>39934</v>
      </c>
      <c r="H50">
        <f t="shared" si="3"/>
        <v>12</v>
      </c>
      <c r="I50">
        <f t="shared" si="1"/>
        <v>22</v>
      </c>
    </row>
    <row r="51" spans="1:9" x14ac:dyDescent="0.55000000000000004">
      <c r="A51" t="s">
        <v>281</v>
      </c>
      <c r="B51" s="4" t="s">
        <v>6589</v>
      </c>
      <c r="C51" s="2">
        <v>44317</v>
      </c>
      <c r="D51">
        <v>10</v>
      </c>
      <c r="E51" s="2">
        <f t="shared" si="0"/>
        <v>47971</v>
      </c>
      <c r="F51" s="2">
        <v>39934</v>
      </c>
      <c r="G51" s="2">
        <f>IF(F51="/",#REF!, F51)</f>
        <v>39934</v>
      </c>
      <c r="H51">
        <f t="shared" si="3"/>
        <v>12</v>
      </c>
      <c r="I51">
        <f t="shared" si="1"/>
        <v>22</v>
      </c>
    </row>
    <row r="52" spans="1:9" x14ac:dyDescent="0.55000000000000004">
      <c r="A52" t="s">
        <v>283</v>
      </c>
      <c r="B52" s="4" t="s">
        <v>6589</v>
      </c>
      <c r="C52" s="2">
        <v>44317</v>
      </c>
      <c r="D52">
        <v>10</v>
      </c>
      <c r="E52" s="2">
        <f t="shared" si="0"/>
        <v>47971</v>
      </c>
      <c r="F52" s="2">
        <v>40452</v>
      </c>
      <c r="G52" s="2">
        <f>IF(F52="/",#REF!, F52)</f>
        <v>40452</v>
      </c>
      <c r="H52">
        <f t="shared" si="3"/>
        <v>10</v>
      </c>
      <c r="I52">
        <f t="shared" si="1"/>
        <v>20</v>
      </c>
    </row>
    <row r="53" spans="1:9" x14ac:dyDescent="0.55000000000000004">
      <c r="A53" t="s">
        <v>285</v>
      </c>
      <c r="B53" s="4" t="s">
        <v>6589</v>
      </c>
      <c r="C53" s="2">
        <v>44317</v>
      </c>
      <c r="D53">
        <v>10</v>
      </c>
      <c r="E53" s="2">
        <f t="shared" si="0"/>
        <v>47971</v>
      </c>
      <c r="F53" s="2">
        <v>40452</v>
      </c>
      <c r="G53" s="2">
        <f>IF(F53="/",#REF!, F53)</f>
        <v>40452</v>
      </c>
      <c r="H53">
        <f t="shared" si="3"/>
        <v>10</v>
      </c>
      <c r="I53">
        <f t="shared" si="1"/>
        <v>20</v>
      </c>
    </row>
    <row r="54" spans="1:9" x14ac:dyDescent="0.55000000000000004">
      <c r="A54" t="s">
        <v>287</v>
      </c>
      <c r="B54" s="4" t="s">
        <v>6589</v>
      </c>
      <c r="C54" s="2">
        <v>44317</v>
      </c>
      <c r="D54">
        <v>10</v>
      </c>
      <c r="E54" s="2">
        <f t="shared" si="0"/>
        <v>47971</v>
      </c>
      <c r="F54" s="2">
        <v>40452</v>
      </c>
      <c r="G54" s="2">
        <f>IF(F54="/",#REF!, F54)</f>
        <v>40452</v>
      </c>
      <c r="H54">
        <f t="shared" si="3"/>
        <v>10</v>
      </c>
      <c r="I54">
        <f t="shared" si="1"/>
        <v>20</v>
      </c>
    </row>
    <row r="55" spans="1:9" x14ac:dyDescent="0.55000000000000004">
      <c r="A55" t="s">
        <v>290</v>
      </c>
      <c r="B55" s="4" t="s">
        <v>6589</v>
      </c>
      <c r="C55" s="2">
        <v>44317</v>
      </c>
      <c r="D55">
        <v>10</v>
      </c>
      <c r="E55" s="2">
        <f t="shared" si="0"/>
        <v>47971</v>
      </c>
      <c r="F55" s="2">
        <v>40452</v>
      </c>
      <c r="G55" s="2">
        <f>IF(F55="/",#REF!, F55)</f>
        <v>40452</v>
      </c>
      <c r="H55">
        <f t="shared" si="3"/>
        <v>10</v>
      </c>
      <c r="I55">
        <f t="shared" si="1"/>
        <v>20</v>
      </c>
    </row>
    <row r="56" spans="1:9" x14ac:dyDescent="0.55000000000000004">
      <c r="A56" t="s">
        <v>292</v>
      </c>
      <c r="B56" s="4" t="s">
        <v>6589</v>
      </c>
      <c r="C56" s="2">
        <v>44317</v>
      </c>
      <c r="D56">
        <v>10</v>
      </c>
      <c r="E56" s="2">
        <f t="shared" si="0"/>
        <v>47971</v>
      </c>
      <c r="F56" s="2">
        <v>39814</v>
      </c>
      <c r="G56" s="2">
        <f>IF(F56="/",#REF!, F56)</f>
        <v>39814</v>
      </c>
      <c r="H56">
        <f t="shared" si="3"/>
        <v>12</v>
      </c>
      <c r="I56">
        <f t="shared" si="1"/>
        <v>22</v>
      </c>
    </row>
    <row r="57" spans="1:9" x14ac:dyDescent="0.55000000000000004">
      <c r="A57" t="s">
        <v>295</v>
      </c>
      <c r="B57" s="4" t="s">
        <v>6589</v>
      </c>
      <c r="C57" s="2">
        <v>44317</v>
      </c>
      <c r="D57">
        <v>10</v>
      </c>
      <c r="E57" s="2">
        <f t="shared" si="0"/>
        <v>47971</v>
      </c>
      <c r="F57" s="2">
        <v>39814</v>
      </c>
      <c r="G57" s="2">
        <f>IF(F57="/",#REF!, F57)</f>
        <v>39814</v>
      </c>
      <c r="H57">
        <f t="shared" si="3"/>
        <v>12</v>
      </c>
      <c r="I57">
        <f t="shared" si="1"/>
        <v>22</v>
      </c>
    </row>
    <row r="58" spans="1:9" x14ac:dyDescent="0.55000000000000004">
      <c r="A58" t="s">
        <v>309</v>
      </c>
      <c r="B58" s="4" t="s">
        <v>6589</v>
      </c>
      <c r="C58" s="2">
        <v>43770</v>
      </c>
      <c r="D58">
        <v>10</v>
      </c>
      <c r="E58" s="2">
        <f t="shared" si="0"/>
        <v>47424</v>
      </c>
      <c r="F58" s="2">
        <v>44470</v>
      </c>
      <c r="G58" s="2">
        <f>IF(F58="/",#REF!, F58)</f>
        <v>44470</v>
      </c>
      <c r="H58">
        <v>0</v>
      </c>
      <c r="I58">
        <f t="shared" si="1"/>
        <v>8</v>
      </c>
    </row>
    <row r="59" spans="1:9" x14ac:dyDescent="0.55000000000000004">
      <c r="A59" t="s">
        <v>318</v>
      </c>
      <c r="B59" s="4" t="s">
        <v>6589</v>
      </c>
      <c r="C59" s="2">
        <v>43770</v>
      </c>
      <c r="D59">
        <v>10</v>
      </c>
      <c r="E59" s="2">
        <f t="shared" si="0"/>
        <v>47424</v>
      </c>
      <c r="F59" s="2">
        <v>44136</v>
      </c>
      <c r="G59" s="2">
        <f>IF(F59="/",#REF!, F59)</f>
        <v>44136</v>
      </c>
      <c r="H59">
        <v>0</v>
      </c>
      <c r="I59">
        <f t="shared" si="1"/>
        <v>9</v>
      </c>
    </row>
    <row r="60" spans="1:9" x14ac:dyDescent="0.55000000000000004">
      <c r="A60" t="s">
        <v>320</v>
      </c>
      <c r="B60" s="4" t="s">
        <v>6589</v>
      </c>
      <c r="C60" s="2">
        <v>44317</v>
      </c>
      <c r="D60">
        <v>10</v>
      </c>
      <c r="E60" s="2">
        <f t="shared" si="0"/>
        <v>47971</v>
      </c>
      <c r="F60" s="2">
        <v>44136</v>
      </c>
      <c r="G60" s="2">
        <f>IF(F60="/",#REF!, F60)</f>
        <v>44136</v>
      </c>
      <c r="H60">
        <f t="shared" ref="H60:H91" si="4">DATEDIF(G60,C60, "y")</f>
        <v>0</v>
      </c>
      <c r="I60">
        <f t="shared" si="1"/>
        <v>10</v>
      </c>
    </row>
    <row r="61" spans="1:9" x14ac:dyDescent="0.55000000000000004">
      <c r="A61" t="s">
        <v>322</v>
      </c>
      <c r="B61" s="4" t="s">
        <v>6589</v>
      </c>
      <c r="C61" s="2">
        <v>44317</v>
      </c>
      <c r="D61">
        <v>10</v>
      </c>
      <c r="E61" s="2">
        <f t="shared" si="0"/>
        <v>47971</v>
      </c>
      <c r="F61" s="2">
        <v>40848</v>
      </c>
      <c r="G61" s="2">
        <f>IF(F61="/",#REF!, F61)</f>
        <v>40848</v>
      </c>
      <c r="H61">
        <f t="shared" si="4"/>
        <v>9</v>
      </c>
      <c r="I61">
        <f t="shared" si="1"/>
        <v>19</v>
      </c>
    </row>
    <row r="62" spans="1:9" x14ac:dyDescent="0.55000000000000004">
      <c r="A62" t="s">
        <v>324</v>
      </c>
      <c r="B62" s="4" t="s">
        <v>6589</v>
      </c>
      <c r="C62" s="2">
        <v>44317</v>
      </c>
      <c r="D62">
        <v>10</v>
      </c>
      <c r="E62" s="2">
        <f t="shared" si="0"/>
        <v>47971</v>
      </c>
      <c r="F62" s="2">
        <v>40848</v>
      </c>
      <c r="G62" s="2">
        <f>IF(F62="/",#REF!, F62)</f>
        <v>40848</v>
      </c>
      <c r="H62">
        <f t="shared" si="4"/>
        <v>9</v>
      </c>
      <c r="I62">
        <f t="shared" si="1"/>
        <v>19</v>
      </c>
    </row>
    <row r="63" spans="1:9" x14ac:dyDescent="0.55000000000000004">
      <c r="A63" t="s">
        <v>326</v>
      </c>
      <c r="B63" s="4" t="s">
        <v>6589</v>
      </c>
      <c r="C63" s="2">
        <v>44317</v>
      </c>
      <c r="D63">
        <v>10</v>
      </c>
      <c r="E63" s="2">
        <f t="shared" si="0"/>
        <v>47971</v>
      </c>
      <c r="F63" s="2">
        <v>40848</v>
      </c>
      <c r="G63" s="2">
        <f>IF(F63="/",#REF!, F63)</f>
        <v>40848</v>
      </c>
      <c r="H63">
        <f t="shared" si="4"/>
        <v>9</v>
      </c>
      <c r="I63">
        <f t="shared" si="1"/>
        <v>19</v>
      </c>
    </row>
    <row r="64" spans="1:9" x14ac:dyDescent="0.55000000000000004">
      <c r="A64" t="s">
        <v>329</v>
      </c>
      <c r="B64" s="4" t="s">
        <v>6589</v>
      </c>
      <c r="C64" s="2">
        <v>44317</v>
      </c>
      <c r="D64">
        <v>10</v>
      </c>
      <c r="E64" s="2">
        <f t="shared" si="0"/>
        <v>47971</v>
      </c>
      <c r="F64" s="2">
        <v>40848</v>
      </c>
      <c r="G64" s="2">
        <f>IF(F64="/",#REF!, F64)</f>
        <v>40848</v>
      </c>
      <c r="H64">
        <f t="shared" si="4"/>
        <v>9</v>
      </c>
      <c r="I64">
        <f t="shared" si="1"/>
        <v>19</v>
      </c>
    </row>
    <row r="65" spans="1:9" x14ac:dyDescent="0.55000000000000004">
      <c r="A65" t="s">
        <v>331</v>
      </c>
      <c r="B65" s="4" t="s">
        <v>6589</v>
      </c>
      <c r="C65" s="2">
        <v>44317</v>
      </c>
      <c r="D65">
        <v>10</v>
      </c>
      <c r="E65" s="2">
        <f t="shared" si="0"/>
        <v>47971</v>
      </c>
      <c r="F65" s="2">
        <v>40848</v>
      </c>
      <c r="G65" s="2">
        <f>IF(F65="/",#REF!, F65)</f>
        <v>40848</v>
      </c>
      <c r="H65">
        <f t="shared" si="4"/>
        <v>9</v>
      </c>
      <c r="I65">
        <f t="shared" si="1"/>
        <v>19</v>
      </c>
    </row>
    <row r="66" spans="1:9" x14ac:dyDescent="0.55000000000000004">
      <c r="A66" t="s">
        <v>333</v>
      </c>
      <c r="B66" s="4" t="s">
        <v>6589</v>
      </c>
      <c r="C66" s="2">
        <v>44317</v>
      </c>
      <c r="D66">
        <v>10</v>
      </c>
      <c r="E66" s="2">
        <f t="shared" ref="E66:E129" si="5">C66+DATE(D66,1,1)</f>
        <v>47971</v>
      </c>
      <c r="F66" s="2">
        <v>40848</v>
      </c>
      <c r="G66" s="2">
        <f>IF(F66="/",#REF!, F66)</f>
        <v>40848</v>
      </c>
      <c r="H66">
        <f t="shared" si="4"/>
        <v>9</v>
      </c>
      <c r="I66">
        <f t="shared" ref="I66:I129" si="6">DATEDIF(G66,E66, "y")</f>
        <v>19</v>
      </c>
    </row>
    <row r="67" spans="1:9" x14ac:dyDescent="0.55000000000000004">
      <c r="A67" t="s">
        <v>335</v>
      </c>
      <c r="B67" s="4" t="s">
        <v>6589</v>
      </c>
      <c r="C67" s="2">
        <v>44317</v>
      </c>
      <c r="D67">
        <v>10</v>
      </c>
      <c r="E67" s="2">
        <f t="shared" si="5"/>
        <v>47971</v>
      </c>
      <c r="F67" s="2">
        <v>40848</v>
      </c>
      <c r="G67" s="2">
        <f>IF(F67="/",#REF!, F67)</f>
        <v>40848</v>
      </c>
      <c r="H67">
        <f t="shared" si="4"/>
        <v>9</v>
      </c>
      <c r="I67">
        <f t="shared" si="6"/>
        <v>19</v>
      </c>
    </row>
    <row r="68" spans="1:9" x14ac:dyDescent="0.55000000000000004">
      <c r="A68" t="s">
        <v>338</v>
      </c>
      <c r="B68" s="4" t="s">
        <v>6589</v>
      </c>
      <c r="C68" s="2">
        <v>44317</v>
      </c>
      <c r="D68">
        <v>10</v>
      </c>
      <c r="E68" s="2">
        <f t="shared" si="5"/>
        <v>47971</v>
      </c>
      <c r="F68" s="2">
        <v>40848</v>
      </c>
      <c r="G68" s="2">
        <f>IF(F68="/",#REF!, F68)</f>
        <v>40848</v>
      </c>
      <c r="H68">
        <f t="shared" si="4"/>
        <v>9</v>
      </c>
      <c r="I68">
        <f t="shared" si="6"/>
        <v>19</v>
      </c>
    </row>
    <row r="69" spans="1:9" x14ac:dyDescent="0.55000000000000004">
      <c r="A69" t="s">
        <v>340</v>
      </c>
      <c r="B69" s="4" t="s">
        <v>6589</v>
      </c>
      <c r="C69" s="2">
        <v>44317</v>
      </c>
      <c r="D69">
        <v>10</v>
      </c>
      <c r="E69" s="2">
        <f t="shared" si="5"/>
        <v>47971</v>
      </c>
      <c r="F69" s="2">
        <v>40848</v>
      </c>
      <c r="G69" s="2">
        <f>IF(F69="/",#REF!, F69)</f>
        <v>40848</v>
      </c>
      <c r="H69">
        <f t="shared" si="4"/>
        <v>9</v>
      </c>
      <c r="I69">
        <f t="shared" si="6"/>
        <v>19</v>
      </c>
    </row>
    <row r="70" spans="1:9" x14ac:dyDescent="0.55000000000000004">
      <c r="A70" t="s">
        <v>343</v>
      </c>
      <c r="B70" s="4" t="s">
        <v>6589</v>
      </c>
      <c r="C70" s="2">
        <v>44317</v>
      </c>
      <c r="D70">
        <v>10</v>
      </c>
      <c r="E70" s="2">
        <f t="shared" si="5"/>
        <v>47971</v>
      </c>
      <c r="F70" s="2">
        <v>40848</v>
      </c>
      <c r="G70" s="2">
        <f>IF(F70="/",#REF!, F70)</f>
        <v>40848</v>
      </c>
      <c r="H70">
        <f t="shared" si="4"/>
        <v>9</v>
      </c>
      <c r="I70">
        <f t="shared" si="6"/>
        <v>19</v>
      </c>
    </row>
    <row r="71" spans="1:9" x14ac:dyDescent="0.55000000000000004">
      <c r="A71" t="s">
        <v>354</v>
      </c>
      <c r="B71" s="4" t="s">
        <v>6589</v>
      </c>
      <c r="C71" s="2">
        <v>44317</v>
      </c>
      <c r="D71">
        <v>10</v>
      </c>
      <c r="E71" s="2">
        <f t="shared" si="5"/>
        <v>47971</v>
      </c>
      <c r="F71" s="2">
        <v>40360</v>
      </c>
      <c r="G71" s="2">
        <f>IF(F71="/",#REF!, F71)</f>
        <v>40360</v>
      </c>
      <c r="H71">
        <f t="shared" si="4"/>
        <v>10</v>
      </c>
      <c r="I71">
        <f t="shared" si="6"/>
        <v>20</v>
      </c>
    </row>
    <row r="72" spans="1:9" x14ac:dyDescent="0.55000000000000004">
      <c r="A72" t="s">
        <v>362</v>
      </c>
      <c r="B72" s="4" t="s">
        <v>6589</v>
      </c>
      <c r="C72" s="2">
        <v>44317</v>
      </c>
      <c r="D72">
        <v>10</v>
      </c>
      <c r="E72" s="2">
        <f t="shared" si="5"/>
        <v>47971</v>
      </c>
      <c r="F72" s="2">
        <v>42339</v>
      </c>
      <c r="G72" s="2">
        <f>IF(F72="/",#REF!, F72)</f>
        <v>42339</v>
      </c>
      <c r="H72">
        <f t="shared" si="4"/>
        <v>5</v>
      </c>
      <c r="I72">
        <f t="shared" si="6"/>
        <v>15</v>
      </c>
    </row>
    <row r="73" spans="1:9" x14ac:dyDescent="0.55000000000000004">
      <c r="A73" t="s">
        <v>364</v>
      </c>
      <c r="B73" s="4" t="s">
        <v>6589</v>
      </c>
      <c r="C73" s="2">
        <v>44317</v>
      </c>
      <c r="D73">
        <v>10</v>
      </c>
      <c r="E73" s="2">
        <f t="shared" si="5"/>
        <v>47971</v>
      </c>
      <c r="F73" s="2">
        <v>41730</v>
      </c>
      <c r="G73" s="2">
        <f>IF(F73="/",#REF!, F73)</f>
        <v>41730</v>
      </c>
      <c r="H73">
        <f t="shared" si="4"/>
        <v>7</v>
      </c>
      <c r="I73">
        <f t="shared" si="6"/>
        <v>17</v>
      </c>
    </row>
    <row r="74" spans="1:9" x14ac:dyDescent="0.55000000000000004">
      <c r="A74" t="s">
        <v>366</v>
      </c>
      <c r="B74" s="4" t="s">
        <v>6589</v>
      </c>
      <c r="C74" s="2">
        <v>44317</v>
      </c>
      <c r="D74">
        <v>10</v>
      </c>
      <c r="E74" s="2">
        <f t="shared" si="5"/>
        <v>47971</v>
      </c>
      <c r="F74" s="2">
        <v>42339</v>
      </c>
      <c r="G74" s="2">
        <f>IF(F74="/",#REF!, F74)</f>
        <v>42339</v>
      </c>
      <c r="H74">
        <f t="shared" si="4"/>
        <v>5</v>
      </c>
      <c r="I74">
        <f t="shared" si="6"/>
        <v>15</v>
      </c>
    </row>
    <row r="75" spans="1:9" x14ac:dyDescent="0.55000000000000004">
      <c r="A75" t="s">
        <v>368</v>
      </c>
      <c r="B75" s="4" t="s">
        <v>6589</v>
      </c>
      <c r="C75" s="2">
        <v>44317</v>
      </c>
      <c r="D75">
        <v>10</v>
      </c>
      <c r="E75" s="2">
        <f t="shared" si="5"/>
        <v>47971</v>
      </c>
      <c r="F75" s="2">
        <v>41913</v>
      </c>
      <c r="G75" s="2">
        <f>IF(F75="/",#REF!, F75)</f>
        <v>41913</v>
      </c>
      <c r="H75">
        <f t="shared" si="4"/>
        <v>6</v>
      </c>
      <c r="I75">
        <f t="shared" si="6"/>
        <v>16</v>
      </c>
    </row>
    <row r="76" spans="1:9" x14ac:dyDescent="0.55000000000000004">
      <c r="A76" t="s">
        <v>370</v>
      </c>
      <c r="B76" s="4" t="s">
        <v>6589</v>
      </c>
      <c r="C76" s="2">
        <v>44317</v>
      </c>
      <c r="D76">
        <v>10</v>
      </c>
      <c r="E76" s="2">
        <f t="shared" si="5"/>
        <v>47971</v>
      </c>
      <c r="F76" s="2">
        <v>41122</v>
      </c>
      <c r="G76" s="2">
        <f>IF(F76="/",#REF!, F76)</f>
        <v>41122</v>
      </c>
      <c r="H76">
        <f t="shared" si="4"/>
        <v>8</v>
      </c>
      <c r="I76">
        <f t="shared" si="6"/>
        <v>18</v>
      </c>
    </row>
    <row r="77" spans="1:9" x14ac:dyDescent="0.55000000000000004">
      <c r="A77" t="s">
        <v>373</v>
      </c>
      <c r="B77" s="4" t="s">
        <v>6589</v>
      </c>
      <c r="C77" s="2">
        <v>44317</v>
      </c>
      <c r="D77">
        <v>10</v>
      </c>
      <c r="E77" s="2">
        <f t="shared" si="5"/>
        <v>47971</v>
      </c>
      <c r="F77" s="2">
        <v>41122</v>
      </c>
      <c r="G77" s="2">
        <f>IF(F77="/",#REF!, F77)</f>
        <v>41122</v>
      </c>
      <c r="H77">
        <f t="shared" si="4"/>
        <v>8</v>
      </c>
      <c r="I77">
        <f t="shared" si="6"/>
        <v>18</v>
      </c>
    </row>
    <row r="78" spans="1:9" x14ac:dyDescent="0.55000000000000004">
      <c r="A78" t="s">
        <v>375</v>
      </c>
      <c r="B78" s="4" t="s">
        <v>6589</v>
      </c>
      <c r="C78" s="2">
        <v>44317</v>
      </c>
      <c r="D78">
        <v>10</v>
      </c>
      <c r="E78" s="2">
        <f t="shared" si="5"/>
        <v>47971</v>
      </c>
      <c r="F78" s="2">
        <v>41122</v>
      </c>
      <c r="G78" s="2">
        <f>IF(F78="/",#REF!, F78)</f>
        <v>41122</v>
      </c>
      <c r="H78">
        <f t="shared" si="4"/>
        <v>8</v>
      </c>
      <c r="I78">
        <f t="shared" si="6"/>
        <v>18</v>
      </c>
    </row>
    <row r="79" spans="1:9" x14ac:dyDescent="0.55000000000000004">
      <c r="A79" t="s">
        <v>377</v>
      </c>
      <c r="B79" s="4" t="s">
        <v>6589</v>
      </c>
      <c r="C79" s="2">
        <v>44317</v>
      </c>
      <c r="D79">
        <v>10</v>
      </c>
      <c r="E79" s="2">
        <f t="shared" si="5"/>
        <v>47971</v>
      </c>
      <c r="F79" s="2">
        <v>41122</v>
      </c>
      <c r="G79" s="2">
        <f>IF(F79="/",#REF!, F79)</f>
        <v>41122</v>
      </c>
      <c r="H79">
        <f t="shared" si="4"/>
        <v>8</v>
      </c>
      <c r="I79">
        <f t="shared" si="6"/>
        <v>18</v>
      </c>
    </row>
    <row r="80" spans="1:9" x14ac:dyDescent="0.55000000000000004">
      <c r="A80" t="s">
        <v>379</v>
      </c>
      <c r="B80" s="4" t="s">
        <v>6589</v>
      </c>
      <c r="C80" s="2">
        <v>44317</v>
      </c>
      <c r="D80">
        <v>10</v>
      </c>
      <c r="E80" s="2">
        <f t="shared" si="5"/>
        <v>47971</v>
      </c>
      <c r="F80" s="2">
        <v>41122</v>
      </c>
      <c r="G80" s="2">
        <f>IF(F80="/",#REF!, F80)</f>
        <v>41122</v>
      </c>
      <c r="H80">
        <f t="shared" si="4"/>
        <v>8</v>
      </c>
      <c r="I80">
        <f t="shared" si="6"/>
        <v>18</v>
      </c>
    </row>
    <row r="81" spans="1:9" x14ac:dyDescent="0.55000000000000004">
      <c r="A81" t="s">
        <v>381</v>
      </c>
      <c r="B81" s="4" t="s">
        <v>6589</v>
      </c>
      <c r="C81" s="2">
        <v>44317</v>
      </c>
      <c r="D81">
        <v>10</v>
      </c>
      <c r="E81" s="2">
        <f t="shared" si="5"/>
        <v>47971</v>
      </c>
      <c r="F81" s="2">
        <v>41122</v>
      </c>
      <c r="G81" s="2">
        <f>IF(F81="/",#REF!, F81)</f>
        <v>41122</v>
      </c>
      <c r="H81">
        <f t="shared" si="4"/>
        <v>8</v>
      </c>
      <c r="I81">
        <f t="shared" si="6"/>
        <v>18</v>
      </c>
    </row>
    <row r="82" spans="1:9" x14ac:dyDescent="0.55000000000000004">
      <c r="A82" t="s">
        <v>383</v>
      </c>
      <c r="B82" s="4" t="s">
        <v>6589</v>
      </c>
      <c r="C82" s="2">
        <v>44317</v>
      </c>
      <c r="D82">
        <v>10</v>
      </c>
      <c r="E82" s="2">
        <f t="shared" si="5"/>
        <v>47971</v>
      </c>
      <c r="F82" s="2">
        <v>41334</v>
      </c>
      <c r="G82" s="2">
        <f>IF(F82="/",#REF!, F82)</f>
        <v>41334</v>
      </c>
      <c r="H82">
        <f t="shared" si="4"/>
        <v>8</v>
      </c>
      <c r="I82">
        <f t="shared" si="6"/>
        <v>18</v>
      </c>
    </row>
    <row r="83" spans="1:9" x14ac:dyDescent="0.55000000000000004">
      <c r="A83" t="s">
        <v>385</v>
      </c>
      <c r="B83" s="4" t="s">
        <v>6589</v>
      </c>
      <c r="C83" s="2">
        <v>44317</v>
      </c>
      <c r="D83">
        <v>10</v>
      </c>
      <c r="E83" s="2">
        <f t="shared" si="5"/>
        <v>47971</v>
      </c>
      <c r="F83" s="2">
        <v>41334</v>
      </c>
      <c r="G83" s="2">
        <f>IF(F83="/",#REF!, F83)</f>
        <v>41334</v>
      </c>
      <c r="H83">
        <f t="shared" si="4"/>
        <v>8</v>
      </c>
      <c r="I83">
        <f t="shared" si="6"/>
        <v>18</v>
      </c>
    </row>
    <row r="84" spans="1:9" x14ac:dyDescent="0.55000000000000004">
      <c r="A84" t="s">
        <v>387</v>
      </c>
      <c r="B84" s="4" t="s">
        <v>6589</v>
      </c>
      <c r="C84" s="2">
        <v>44317</v>
      </c>
      <c r="D84">
        <v>10</v>
      </c>
      <c r="E84" s="2">
        <f t="shared" si="5"/>
        <v>47971</v>
      </c>
      <c r="F84" s="2">
        <v>41334</v>
      </c>
      <c r="G84" s="2">
        <f>IF(F84="/",#REF!, F84)</f>
        <v>41334</v>
      </c>
      <c r="H84">
        <f t="shared" si="4"/>
        <v>8</v>
      </c>
      <c r="I84">
        <f t="shared" si="6"/>
        <v>18</v>
      </c>
    </row>
    <row r="85" spans="1:9" x14ac:dyDescent="0.55000000000000004">
      <c r="A85" t="s">
        <v>389</v>
      </c>
      <c r="B85" s="4" t="s">
        <v>6589</v>
      </c>
      <c r="C85" s="2">
        <v>44317</v>
      </c>
      <c r="D85">
        <v>10</v>
      </c>
      <c r="E85" s="2">
        <f t="shared" si="5"/>
        <v>47971</v>
      </c>
      <c r="F85" s="2">
        <v>41334</v>
      </c>
      <c r="G85" s="2">
        <f>IF(F85="/",#REF!, F85)</f>
        <v>41334</v>
      </c>
      <c r="H85">
        <f t="shared" si="4"/>
        <v>8</v>
      </c>
      <c r="I85">
        <f t="shared" si="6"/>
        <v>18</v>
      </c>
    </row>
    <row r="86" spans="1:9" x14ac:dyDescent="0.55000000000000004">
      <c r="A86" t="s">
        <v>391</v>
      </c>
      <c r="B86" s="4" t="s">
        <v>6589</v>
      </c>
      <c r="C86" s="2">
        <v>44317</v>
      </c>
      <c r="D86">
        <v>10</v>
      </c>
      <c r="E86" s="2">
        <f t="shared" si="5"/>
        <v>47971</v>
      </c>
      <c r="F86" s="2">
        <v>41334</v>
      </c>
      <c r="G86" s="2">
        <f>IF(F86="/",#REF!, F86)</f>
        <v>41334</v>
      </c>
      <c r="H86">
        <f t="shared" si="4"/>
        <v>8</v>
      </c>
      <c r="I86">
        <f t="shared" si="6"/>
        <v>18</v>
      </c>
    </row>
    <row r="87" spans="1:9" x14ac:dyDescent="0.55000000000000004">
      <c r="A87" t="s">
        <v>393</v>
      </c>
      <c r="B87" s="4" t="s">
        <v>6589</v>
      </c>
      <c r="C87" s="2">
        <v>44317</v>
      </c>
      <c r="D87">
        <v>10</v>
      </c>
      <c r="E87" s="2">
        <f t="shared" si="5"/>
        <v>47971</v>
      </c>
      <c r="F87" s="2">
        <v>41334</v>
      </c>
      <c r="G87" s="2">
        <f>IF(F87="/",#REF!, F87)</f>
        <v>41334</v>
      </c>
      <c r="H87">
        <f t="shared" si="4"/>
        <v>8</v>
      </c>
      <c r="I87">
        <f t="shared" si="6"/>
        <v>18</v>
      </c>
    </row>
    <row r="88" spans="1:9" x14ac:dyDescent="0.55000000000000004">
      <c r="A88" t="s">
        <v>395</v>
      </c>
      <c r="B88" s="4" t="s">
        <v>6589</v>
      </c>
      <c r="C88" s="2">
        <v>44317</v>
      </c>
      <c r="D88">
        <v>10</v>
      </c>
      <c r="E88" s="2">
        <f t="shared" si="5"/>
        <v>47971</v>
      </c>
      <c r="F88" s="2">
        <v>41671</v>
      </c>
      <c r="G88" s="2">
        <f>IF(F88="/",#REF!, F88)</f>
        <v>41671</v>
      </c>
      <c r="H88">
        <f t="shared" si="4"/>
        <v>7</v>
      </c>
      <c r="I88">
        <f t="shared" si="6"/>
        <v>17</v>
      </c>
    </row>
    <row r="89" spans="1:9" x14ac:dyDescent="0.55000000000000004">
      <c r="A89" t="s">
        <v>398</v>
      </c>
      <c r="B89" s="4" t="s">
        <v>6589</v>
      </c>
      <c r="C89" s="2">
        <v>44317</v>
      </c>
      <c r="D89">
        <v>10</v>
      </c>
      <c r="E89" s="2">
        <f t="shared" si="5"/>
        <v>47971</v>
      </c>
      <c r="F89" s="2">
        <v>41671</v>
      </c>
      <c r="G89" s="2">
        <f>IF(F89="/",#REF!, F89)</f>
        <v>41671</v>
      </c>
      <c r="H89">
        <f t="shared" si="4"/>
        <v>7</v>
      </c>
      <c r="I89">
        <f t="shared" si="6"/>
        <v>17</v>
      </c>
    </row>
    <row r="90" spans="1:9" x14ac:dyDescent="0.55000000000000004">
      <c r="A90" t="s">
        <v>400</v>
      </c>
      <c r="B90" s="4" t="s">
        <v>6589</v>
      </c>
      <c r="C90" s="2">
        <v>44317</v>
      </c>
      <c r="D90">
        <v>10</v>
      </c>
      <c r="E90" s="2">
        <f t="shared" si="5"/>
        <v>47971</v>
      </c>
      <c r="F90" s="2">
        <v>41671</v>
      </c>
      <c r="G90" s="2">
        <f>IF(F90="/",#REF!, F90)</f>
        <v>41671</v>
      </c>
      <c r="H90">
        <f t="shared" si="4"/>
        <v>7</v>
      </c>
      <c r="I90">
        <f t="shared" si="6"/>
        <v>17</v>
      </c>
    </row>
    <row r="91" spans="1:9" x14ac:dyDescent="0.55000000000000004">
      <c r="A91" t="s">
        <v>403</v>
      </c>
      <c r="B91" s="4" t="s">
        <v>6589</v>
      </c>
      <c r="C91" s="2">
        <v>44317</v>
      </c>
      <c r="D91">
        <v>10</v>
      </c>
      <c r="E91" s="2">
        <f t="shared" si="5"/>
        <v>47971</v>
      </c>
      <c r="F91" s="2">
        <v>41883</v>
      </c>
      <c r="G91" s="2">
        <f>IF(F91="/",#REF!, F91)</f>
        <v>41883</v>
      </c>
      <c r="H91">
        <f t="shared" si="4"/>
        <v>6</v>
      </c>
      <c r="I91">
        <f t="shared" si="6"/>
        <v>16</v>
      </c>
    </row>
    <row r="92" spans="1:9" x14ac:dyDescent="0.55000000000000004">
      <c r="A92" t="s">
        <v>405</v>
      </c>
      <c r="B92" s="4" t="s">
        <v>6589</v>
      </c>
      <c r="C92" s="2">
        <v>44317</v>
      </c>
      <c r="D92">
        <v>10</v>
      </c>
      <c r="E92" s="2">
        <f t="shared" si="5"/>
        <v>47971</v>
      </c>
      <c r="F92" s="2">
        <v>41883</v>
      </c>
      <c r="G92" s="2">
        <f>IF(F92="/",#REF!, F92)</f>
        <v>41883</v>
      </c>
      <c r="H92">
        <f t="shared" ref="H92:H123" si="7">DATEDIF(G92,C92, "y")</f>
        <v>6</v>
      </c>
      <c r="I92">
        <f t="shared" si="6"/>
        <v>16</v>
      </c>
    </row>
    <row r="93" spans="1:9" x14ac:dyDescent="0.55000000000000004">
      <c r="A93" t="s">
        <v>407</v>
      </c>
      <c r="B93" s="4" t="s">
        <v>6589</v>
      </c>
      <c r="C93" s="2">
        <v>44317</v>
      </c>
      <c r="D93">
        <v>10</v>
      </c>
      <c r="E93" s="2">
        <f t="shared" si="5"/>
        <v>47971</v>
      </c>
      <c r="F93" s="2">
        <v>42064</v>
      </c>
      <c r="G93" s="2">
        <f>IF(F93="/",#REF!, F93)</f>
        <v>42064</v>
      </c>
      <c r="H93">
        <f t="shared" si="7"/>
        <v>6</v>
      </c>
      <c r="I93">
        <f t="shared" si="6"/>
        <v>16</v>
      </c>
    </row>
    <row r="94" spans="1:9" x14ac:dyDescent="0.55000000000000004">
      <c r="A94" t="s">
        <v>409</v>
      </c>
      <c r="B94" s="4" t="s">
        <v>6589</v>
      </c>
      <c r="C94" s="2">
        <v>44317</v>
      </c>
      <c r="D94">
        <v>10</v>
      </c>
      <c r="E94" s="2">
        <f t="shared" si="5"/>
        <v>47971</v>
      </c>
      <c r="F94" s="2">
        <v>41365</v>
      </c>
      <c r="G94" s="2">
        <f>IF(F94="/",#REF!, F94)</f>
        <v>41365</v>
      </c>
      <c r="H94">
        <f t="shared" si="7"/>
        <v>8</v>
      </c>
      <c r="I94">
        <f t="shared" si="6"/>
        <v>18</v>
      </c>
    </row>
    <row r="95" spans="1:9" x14ac:dyDescent="0.55000000000000004">
      <c r="A95" t="s">
        <v>411</v>
      </c>
      <c r="B95" s="4" t="s">
        <v>6589</v>
      </c>
      <c r="C95" s="2">
        <v>44317</v>
      </c>
      <c r="D95">
        <v>10</v>
      </c>
      <c r="E95" s="2">
        <f t="shared" si="5"/>
        <v>47971</v>
      </c>
      <c r="F95" s="2">
        <v>41365</v>
      </c>
      <c r="G95" s="2">
        <f>IF(F95="/",#REF!, F95)</f>
        <v>41365</v>
      </c>
      <c r="H95">
        <f t="shared" si="7"/>
        <v>8</v>
      </c>
      <c r="I95">
        <f t="shared" si="6"/>
        <v>18</v>
      </c>
    </row>
    <row r="96" spans="1:9" x14ac:dyDescent="0.55000000000000004">
      <c r="A96" t="s">
        <v>413</v>
      </c>
      <c r="B96" s="4" t="s">
        <v>6589</v>
      </c>
      <c r="C96" s="2">
        <v>44317</v>
      </c>
      <c r="D96">
        <v>10</v>
      </c>
      <c r="E96" s="2">
        <f t="shared" si="5"/>
        <v>47971</v>
      </c>
      <c r="F96" s="2">
        <v>41365</v>
      </c>
      <c r="G96" s="2">
        <f>IF(F96="/",#REF!, F96)</f>
        <v>41365</v>
      </c>
      <c r="H96">
        <f t="shared" si="7"/>
        <v>8</v>
      </c>
      <c r="I96">
        <f t="shared" si="6"/>
        <v>18</v>
      </c>
    </row>
    <row r="97" spans="1:9" x14ac:dyDescent="0.55000000000000004">
      <c r="A97" t="s">
        <v>416</v>
      </c>
      <c r="B97" s="4" t="s">
        <v>6589</v>
      </c>
      <c r="C97" s="2">
        <v>44317</v>
      </c>
      <c r="D97">
        <v>10</v>
      </c>
      <c r="E97" s="2">
        <f t="shared" si="5"/>
        <v>47971</v>
      </c>
      <c r="F97" s="2">
        <v>41365</v>
      </c>
      <c r="G97" s="2">
        <f>IF(F97="/",#REF!, F97)</f>
        <v>41365</v>
      </c>
      <c r="H97">
        <f t="shared" si="7"/>
        <v>8</v>
      </c>
      <c r="I97">
        <f t="shared" si="6"/>
        <v>18</v>
      </c>
    </row>
    <row r="98" spans="1:9" x14ac:dyDescent="0.55000000000000004">
      <c r="A98" t="s">
        <v>418</v>
      </c>
      <c r="B98" s="4" t="s">
        <v>6589</v>
      </c>
      <c r="C98" s="2">
        <v>44317</v>
      </c>
      <c r="D98">
        <v>10</v>
      </c>
      <c r="E98" s="2">
        <f t="shared" si="5"/>
        <v>47971</v>
      </c>
      <c r="F98" s="2">
        <v>41365</v>
      </c>
      <c r="G98" s="2">
        <f>IF(F98="/",#REF!, F98)</f>
        <v>41365</v>
      </c>
      <c r="H98">
        <f t="shared" si="7"/>
        <v>8</v>
      </c>
      <c r="I98">
        <f t="shared" si="6"/>
        <v>18</v>
      </c>
    </row>
    <row r="99" spans="1:9" x14ac:dyDescent="0.55000000000000004">
      <c r="A99" t="s">
        <v>420</v>
      </c>
      <c r="B99" s="4" t="s">
        <v>6589</v>
      </c>
      <c r="C99" s="2">
        <v>44317</v>
      </c>
      <c r="D99">
        <v>10</v>
      </c>
      <c r="E99" s="2">
        <f t="shared" si="5"/>
        <v>47971</v>
      </c>
      <c r="F99" s="2">
        <v>41365</v>
      </c>
      <c r="G99" s="2">
        <f>IF(F99="/",#REF!, F99)</f>
        <v>41365</v>
      </c>
      <c r="H99">
        <f t="shared" si="7"/>
        <v>8</v>
      </c>
      <c r="I99">
        <f t="shared" si="6"/>
        <v>18</v>
      </c>
    </row>
    <row r="100" spans="1:9" x14ac:dyDescent="0.55000000000000004">
      <c r="A100" t="s">
        <v>432</v>
      </c>
      <c r="B100" s="4" t="s">
        <v>6589</v>
      </c>
      <c r="C100" s="2">
        <v>44317</v>
      </c>
      <c r="D100">
        <v>10</v>
      </c>
      <c r="E100" s="2">
        <f t="shared" si="5"/>
        <v>47971</v>
      </c>
      <c r="F100" s="2">
        <v>43831</v>
      </c>
      <c r="G100" s="2">
        <f>IF(F100="/",#REF!, F100)</f>
        <v>43831</v>
      </c>
      <c r="H100">
        <f t="shared" si="7"/>
        <v>1</v>
      </c>
      <c r="I100">
        <f t="shared" si="6"/>
        <v>11</v>
      </c>
    </row>
    <row r="101" spans="1:9" x14ac:dyDescent="0.55000000000000004">
      <c r="A101" t="s">
        <v>437</v>
      </c>
      <c r="B101" s="4" t="s">
        <v>6589</v>
      </c>
      <c r="C101" s="2">
        <v>44317</v>
      </c>
      <c r="D101">
        <v>10</v>
      </c>
      <c r="E101" s="2">
        <f t="shared" si="5"/>
        <v>47971</v>
      </c>
      <c r="F101" s="2">
        <v>43831</v>
      </c>
      <c r="G101" s="2">
        <f>IF(F101="/",#REF!, F101)</f>
        <v>43831</v>
      </c>
      <c r="H101">
        <f t="shared" si="7"/>
        <v>1</v>
      </c>
      <c r="I101">
        <f t="shared" si="6"/>
        <v>11</v>
      </c>
    </row>
    <row r="102" spans="1:9" x14ac:dyDescent="0.55000000000000004">
      <c r="A102" t="s">
        <v>439</v>
      </c>
      <c r="B102" s="4" t="s">
        <v>6589</v>
      </c>
      <c r="C102" s="2">
        <v>44317</v>
      </c>
      <c r="D102">
        <v>10</v>
      </c>
      <c r="E102" s="2">
        <f t="shared" si="5"/>
        <v>47971</v>
      </c>
      <c r="F102" s="2">
        <v>44256</v>
      </c>
      <c r="G102" s="2">
        <f>IF(F102="/",#REF!, F102)</f>
        <v>44256</v>
      </c>
      <c r="H102">
        <f t="shared" si="7"/>
        <v>0</v>
      </c>
      <c r="I102">
        <f t="shared" si="6"/>
        <v>10</v>
      </c>
    </row>
    <row r="103" spans="1:9" x14ac:dyDescent="0.55000000000000004">
      <c r="A103" t="s">
        <v>5513</v>
      </c>
      <c r="B103" s="4" t="s">
        <v>6767</v>
      </c>
      <c r="C103" s="2">
        <v>41640</v>
      </c>
      <c r="D103">
        <v>20</v>
      </c>
      <c r="E103" s="2">
        <f t="shared" si="5"/>
        <v>48946</v>
      </c>
      <c r="F103" s="2">
        <v>39995</v>
      </c>
      <c r="G103" s="2">
        <f>IF(F103="/",#REF!, F103)</f>
        <v>39995</v>
      </c>
      <c r="H103">
        <f t="shared" si="7"/>
        <v>4</v>
      </c>
      <c r="I103">
        <f t="shared" si="6"/>
        <v>24</v>
      </c>
    </row>
    <row r="104" spans="1:9" x14ac:dyDescent="0.55000000000000004">
      <c r="A104" t="s">
        <v>5515</v>
      </c>
      <c r="B104" s="4" t="s">
        <v>6767</v>
      </c>
      <c r="C104" s="2">
        <v>41640</v>
      </c>
      <c r="D104">
        <v>20</v>
      </c>
      <c r="E104" s="2">
        <f t="shared" si="5"/>
        <v>48946</v>
      </c>
      <c r="F104" s="2">
        <v>39995</v>
      </c>
      <c r="G104" s="2">
        <f>IF(F104="/",#REF!, F104)</f>
        <v>39995</v>
      </c>
      <c r="H104">
        <f t="shared" si="7"/>
        <v>4</v>
      </c>
      <c r="I104">
        <f t="shared" si="6"/>
        <v>24</v>
      </c>
    </row>
    <row r="105" spans="1:9" x14ac:dyDescent="0.55000000000000004">
      <c r="A105" t="s">
        <v>5517</v>
      </c>
      <c r="B105" s="4" t="s">
        <v>6767</v>
      </c>
      <c r="C105" s="2">
        <v>41640</v>
      </c>
      <c r="D105">
        <v>20</v>
      </c>
      <c r="E105" s="2">
        <f t="shared" si="5"/>
        <v>48946</v>
      </c>
      <c r="F105" s="2">
        <v>39995</v>
      </c>
      <c r="G105" s="2">
        <f>IF(F105="/",#REF!, F105)</f>
        <v>39995</v>
      </c>
      <c r="H105">
        <f t="shared" si="7"/>
        <v>4</v>
      </c>
      <c r="I105">
        <f t="shared" si="6"/>
        <v>24</v>
      </c>
    </row>
    <row r="106" spans="1:9" x14ac:dyDescent="0.55000000000000004">
      <c r="A106" t="s">
        <v>5519</v>
      </c>
      <c r="B106" s="4" t="s">
        <v>6767</v>
      </c>
      <c r="C106" s="2">
        <v>41640</v>
      </c>
      <c r="D106">
        <v>20</v>
      </c>
      <c r="E106" s="2">
        <f t="shared" si="5"/>
        <v>48946</v>
      </c>
      <c r="F106" s="2">
        <v>39995</v>
      </c>
      <c r="G106" s="2">
        <f>IF(F106="/",#REF!, F106)</f>
        <v>39995</v>
      </c>
      <c r="H106">
        <f t="shared" si="7"/>
        <v>4</v>
      </c>
      <c r="I106">
        <f t="shared" si="6"/>
        <v>24</v>
      </c>
    </row>
    <row r="107" spans="1:9" x14ac:dyDescent="0.55000000000000004">
      <c r="A107" t="s">
        <v>5536</v>
      </c>
      <c r="B107" s="4" t="s">
        <v>6767</v>
      </c>
      <c r="C107" s="2">
        <v>41640</v>
      </c>
      <c r="D107">
        <v>20</v>
      </c>
      <c r="E107" s="2">
        <f t="shared" si="5"/>
        <v>48946</v>
      </c>
      <c r="F107" s="2">
        <v>40513</v>
      </c>
      <c r="G107" s="2">
        <f>IF(F107="/",#REF!, F107)</f>
        <v>40513</v>
      </c>
      <c r="H107">
        <f t="shared" si="7"/>
        <v>3</v>
      </c>
      <c r="I107">
        <f t="shared" si="6"/>
        <v>23</v>
      </c>
    </row>
    <row r="108" spans="1:9" x14ac:dyDescent="0.55000000000000004">
      <c r="A108" t="s">
        <v>5538</v>
      </c>
      <c r="B108" s="4" t="s">
        <v>6767</v>
      </c>
      <c r="C108" s="2">
        <v>41640</v>
      </c>
      <c r="D108">
        <v>20</v>
      </c>
      <c r="E108" s="2">
        <f t="shared" si="5"/>
        <v>48946</v>
      </c>
      <c r="F108" s="2">
        <v>40513</v>
      </c>
      <c r="G108" s="2">
        <f>IF(F108="/",#REF!, F108)</f>
        <v>40513</v>
      </c>
      <c r="H108">
        <f t="shared" si="7"/>
        <v>3</v>
      </c>
      <c r="I108">
        <f t="shared" si="6"/>
        <v>23</v>
      </c>
    </row>
    <row r="109" spans="1:9" x14ac:dyDescent="0.55000000000000004">
      <c r="A109" t="s">
        <v>5541</v>
      </c>
      <c r="B109" s="4" t="s">
        <v>6767</v>
      </c>
      <c r="C109" s="2">
        <v>41640</v>
      </c>
      <c r="D109">
        <v>20</v>
      </c>
      <c r="E109" s="2">
        <f t="shared" si="5"/>
        <v>48946</v>
      </c>
      <c r="F109" s="2">
        <v>40513</v>
      </c>
      <c r="G109" s="2">
        <f>IF(F109="/",#REF!, F109)</f>
        <v>40513</v>
      </c>
      <c r="H109">
        <f t="shared" si="7"/>
        <v>3</v>
      </c>
      <c r="I109">
        <f t="shared" si="6"/>
        <v>23</v>
      </c>
    </row>
    <row r="110" spans="1:9" x14ac:dyDescent="0.55000000000000004">
      <c r="A110" t="s">
        <v>5543</v>
      </c>
      <c r="B110" s="4" t="s">
        <v>6767</v>
      </c>
      <c r="C110" s="2">
        <v>41640</v>
      </c>
      <c r="D110">
        <v>20</v>
      </c>
      <c r="E110" s="2">
        <f t="shared" si="5"/>
        <v>48946</v>
      </c>
      <c r="F110" s="2">
        <v>40513</v>
      </c>
      <c r="G110" s="2">
        <f>IF(F110="/",#REF!, F110)</f>
        <v>40513</v>
      </c>
      <c r="H110">
        <f t="shared" si="7"/>
        <v>3</v>
      </c>
      <c r="I110">
        <f t="shared" si="6"/>
        <v>23</v>
      </c>
    </row>
    <row r="111" spans="1:9" x14ac:dyDescent="0.55000000000000004">
      <c r="A111" t="s">
        <v>5553</v>
      </c>
      <c r="B111" s="4" t="s">
        <v>6767</v>
      </c>
      <c r="C111" s="2">
        <v>41640</v>
      </c>
      <c r="D111">
        <v>20</v>
      </c>
      <c r="E111" s="2">
        <f t="shared" si="5"/>
        <v>48946</v>
      </c>
      <c r="F111" s="2">
        <v>40452</v>
      </c>
      <c r="G111" s="2">
        <f>IF(F111="/",#REF!, F111)</f>
        <v>40452</v>
      </c>
      <c r="H111">
        <f t="shared" si="7"/>
        <v>3</v>
      </c>
      <c r="I111">
        <f t="shared" si="6"/>
        <v>23</v>
      </c>
    </row>
    <row r="112" spans="1:9" x14ac:dyDescent="0.55000000000000004">
      <c r="A112" t="s">
        <v>5579</v>
      </c>
      <c r="B112" s="4" t="s">
        <v>6767</v>
      </c>
      <c r="C112" s="2">
        <v>41640</v>
      </c>
      <c r="D112">
        <v>20</v>
      </c>
      <c r="E112" s="2">
        <f t="shared" si="5"/>
        <v>48946</v>
      </c>
      <c r="F112" s="2">
        <v>41214</v>
      </c>
      <c r="G112" s="2">
        <f>IF(F112="/",#REF!, F112)</f>
        <v>41214</v>
      </c>
      <c r="H112">
        <f t="shared" si="7"/>
        <v>1</v>
      </c>
      <c r="I112">
        <f t="shared" si="6"/>
        <v>21</v>
      </c>
    </row>
    <row r="113" spans="1:9" x14ac:dyDescent="0.55000000000000004">
      <c r="A113" t="s">
        <v>5581</v>
      </c>
      <c r="B113" s="4" t="s">
        <v>6767</v>
      </c>
      <c r="C113" s="2">
        <v>41640</v>
      </c>
      <c r="D113">
        <v>20</v>
      </c>
      <c r="E113" s="2">
        <f t="shared" si="5"/>
        <v>48946</v>
      </c>
      <c r="F113" s="2">
        <v>41214</v>
      </c>
      <c r="G113" s="2">
        <f>IF(F113="/",#REF!, F113)</f>
        <v>41214</v>
      </c>
      <c r="H113">
        <f t="shared" si="7"/>
        <v>1</v>
      </c>
      <c r="I113">
        <f t="shared" si="6"/>
        <v>21</v>
      </c>
    </row>
    <row r="114" spans="1:9" x14ac:dyDescent="0.55000000000000004">
      <c r="A114" t="s">
        <v>5583</v>
      </c>
      <c r="B114" s="4" t="s">
        <v>6767</v>
      </c>
      <c r="C114" s="2">
        <v>41640</v>
      </c>
      <c r="D114">
        <v>20</v>
      </c>
      <c r="E114" s="2">
        <f t="shared" si="5"/>
        <v>48946</v>
      </c>
      <c r="F114" s="2">
        <v>40513</v>
      </c>
      <c r="G114" s="2">
        <f>IF(F114="/",#REF!, F114)</f>
        <v>40513</v>
      </c>
      <c r="H114">
        <f t="shared" si="7"/>
        <v>3</v>
      </c>
      <c r="I114">
        <f t="shared" si="6"/>
        <v>23</v>
      </c>
    </row>
    <row r="115" spans="1:9" x14ac:dyDescent="0.55000000000000004">
      <c r="A115" t="s">
        <v>5585</v>
      </c>
      <c r="B115" s="4" t="s">
        <v>6767</v>
      </c>
      <c r="C115" s="2">
        <v>41640</v>
      </c>
      <c r="D115">
        <v>20</v>
      </c>
      <c r="E115" s="2">
        <f t="shared" si="5"/>
        <v>48946</v>
      </c>
      <c r="F115" s="2">
        <v>40513</v>
      </c>
      <c r="G115" s="2">
        <f>IF(F115="/",#REF!, F115)</f>
        <v>40513</v>
      </c>
      <c r="H115">
        <f t="shared" si="7"/>
        <v>3</v>
      </c>
      <c r="I115">
        <f t="shared" si="6"/>
        <v>23</v>
      </c>
    </row>
    <row r="116" spans="1:9" x14ac:dyDescent="0.55000000000000004">
      <c r="A116" t="s">
        <v>5587</v>
      </c>
      <c r="B116" s="4" t="s">
        <v>6767</v>
      </c>
      <c r="C116" s="2">
        <v>41640</v>
      </c>
      <c r="D116">
        <v>20</v>
      </c>
      <c r="E116" s="2">
        <f t="shared" si="5"/>
        <v>48946</v>
      </c>
      <c r="F116" s="2">
        <v>40513</v>
      </c>
      <c r="G116" s="2">
        <f>IF(F116="/",#REF!, F116)</f>
        <v>40513</v>
      </c>
      <c r="H116">
        <f t="shared" si="7"/>
        <v>3</v>
      </c>
      <c r="I116">
        <f t="shared" si="6"/>
        <v>23</v>
      </c>
    </row>
    <row r="117" spans="1:9" x14ac:dyDescent="0.55000000000000004">
      <c r="A117" t="s">
        <v>5607</v>
      </c>
      <c r="B117" s="4" t="s">
        <v>6767</v>
      </c>
      <c r="C117" s="2">
        <v>41640</v>
      </c>
      <c r="D117">
        <v>20</v>
      </c>
      <c r="E117" s="2">
        <f t="shared" si="5"/>
        <v>48946</v>
      </c>
      <c r="F117" s="2">
        <v>41214</v>
      </c>
      <c r="G117" s="2">
        <f>IF(F117="/",#REF!, F117)</f>
        <v>41214</v>
      </c>
      <c r="H117">
        <f t="shared" si="7"/>
        <v>1</v>
      </c>
      <c r="I117">
        <f t="shared" si="6"/>
        <v>21</v>
      </c>
    </row>
    <row r="118" spans="1:9" x14ac:dyDescent="0.55000000000000004">
      <c r="A118" t="s">
        <v>5609</v>
      </c>
      <c r="B118" s="4" t="s">
        <v>6767</v>
      </c>
      <c r="C118" s="2">
        <v>41640</v>
      </c>
      <c r="D118">
        <v>20</v>
      </c>
      <c r="E118" s="2">
        <f t="shared" si="5"/>
        <v>48946</v>
      </c>
      <c r="F118" s="2">
        <v>41214</v>
      </c>
      <c r="G118" s="2">
        <f>IF(F118="/",#REF!, F118)</f>
        <v>41214</v>
      </c>
      <c r="H118">
        <f t="shared" si="7"/>
        <v>1</v>
      </c>
      <c r="I118">
        <f t="shared" si="6"/>
        <v>21</v>
      </c>
    </row>
    <row r="119" spans="1:9" x14ac:dyDescent="0.55000000000000004">
      <c r="A119" t="s">
        <v>5186</v>
      </c>
      <c r="B119" s="4" t="s">
        <v>6767</v>
      </c>
      <c r="C119" s="2">
        <v>42278</v>
      </c>
      <c r="D119">
        <v>15</v>
      </c>
      <c r="E119" s="2">
        <f t="shared" si="5"/>
        <v>47758</v>
      </c>
      <c r="F119" s="2">
        <v>41365</v>
      </c>
      <c r="G119" s="2">
        <f>IF(F119="/",#REF!, F119)</f>
        <v>41365</v>
      </c>
      <c r="H119">
        <f t="shared" si="7"/>
        <v>2</v>
      </c>
      <c r="I119">
        <f t="shared" si="6"/>
        <v>17</v>
      </c>
    </row>
    <row r="120" spans="1:9" x14ac:dyDescent="0.55000000000000004">
      <c r="A120" t="s">
        <v>5188</v>
      </c>
      <c r="B120" s="4" t="s">
        <v>6767</v>
      </c>
      <c r="C120" s="2">
        <v>42278</v>
      </c>
      <c r="D120">
        <v>15</v>
      </c>
      <c r="E120" s="2">
        <f t="shared" si="5"/>
        <v>47758</v>
      </c>
      <c r="F120" s="2">
        <v>41365</v>
      </c>
      <c r="G120" s="2">
        <f>IF(F120="/",#REF!, F120)</f>
        <v>41365</v>
      </c>
      <c r="H120">
        <f t="shared" si="7"/>
        <v>2</v>
      </c>
      <c r="I120">
        <f t="shared" si="6"/>
        <v>17</v>
      </c>
    </row>
    <row r="121" spans="1:9" x14ac:dyDescent="0.55000000000000004">
      <c r="A121" t="s">
        <v>5190</v>
      </c>
      <c r="B121" s="4" t="s">
        <v>6767</v>
      </c>
      <c r="C121" s="2">
        <v>42278</v>
      </c>
      <c r="D121">
        <v>15</v>
      </c>
      <c r="E121" s="2">
        <f t="shared" si="5"/>
        <v>47758</v>
      </c>
      <c r="F121" s="2">
        <v>41365</v>
      </c>
      <c r="G121" s="2">
        <f>IF(F121="/",#REF!, F121)</f>
        <v>41365</v>
      </c>
      <c r="H121">
        <f t="shared" si="7"/>
        <v>2</v>
      </c>
      <c r="I121">
        <f t="shared" si="6"/>
        <v>17</v>
      </c>
    </row>
    <row r="122" spans="1:9" x14ac:dyDescent="0.55000000000000004">
      <c r="A122" t="s">
        <v>5192</v>
      </c>
      <c r="B122" s="4" t="s">
        <v>6767</v>
      </c>
      <c r="C122" s="2">
        <v>42278</v>
      </c>
      <c r="D122">
        <v>15</v>
      </c>
      <c r="E122" s="2">
        <f t="shared" si="5"/>
        <v>47758</v>
      </c>
      <c r="F122" s="2">
        <v>41365</v>
      </c>
      <c r="G122" s="2">
        <f>IF(F122="/",#REF!, F122)</f>
        <v>41365</v>
      </c>
      <c r="H122">
        <f t="shared" si="7"/>
        <v>2</v>
      </c>
      <c r="I122">
        <f t="shared" si="6"/>
        <v>17</v>
      </c>
    </row>
    <row r="123" spans="1:9" hidden="1" x14ac:dyDescent="0.55000000000000004">
      <c r="A123" t="s">
        <v>41</v>
      </c>
      <c r="B123" s="4" t="s">
        <v>8569</v>
      </c>
      <c r="C123" s="2">
        <v>43525</v>
      </c>
      <c r="D123">
        <v>7</v>
      </c>
      <c r="E123" s="2">
        <f t="shared" si="5"/>
        <v>46083</v>
      </c>
      <c r="F123" s="2">
        <v>43504</v>
      </c>
      <c r="G123" s="2">
        <f>IF(F123="/",#REF!, F123)</f>
        <v>43504</v>
      </c>
      <c r="H123">
        <f t="shared" si="7"/>
        <v>0</v>
      </c>
      <c r="I123">
        <f t="shared" si="6"/>
        <v>7</v>
      </c>
    </row>
    <row r="124" spans="1:9" hidden="1" x14ac:dyDescent="0.55000000000000004">
      <c r="A124" t="s">
        <v>477</v>
      </c>
      <c r="B124" s="4" t="s">
        <v>8569</v>
      </c>
      <c r="C124" s="2">
        <v>43831</v>
      </c>
      <c r="D124">
        <v>10</v>
      </c>
      <c r="E124" s="2">
        <f t="shared" si="5"/>
        <v>47485</v>
      </c>
      <c r="F124" s="2">
        <v>43861</v>
      </c>
      <c r="G124" s="2">
        <f>IF(F124="/",#REF!, F124)</f>
        <v>43861</v>
      </c>
      <c r="H124">
        <v>0</v>
      </c>
      <c r="I124">
        <f t="shared" si="6"/>
        <v>9</v>
      </c>
    </row>
    <row r="125" spans="1:9" hidden="1" x14ac:dyDescent="0.55000000000000004">
      <c r="A125" t="s">
        <v>479</v>
      </c>
      <c r="B125" s="4" t="s">
        <v>8569</v>
      </c>
      <c r="C125" s="2">
        <v>43831</v>
      </c>
      <c r="D125">
        <v>10</v>
      </c>
      <c r="E125" s="2">
        <f t="shared" si="5"/>
        <v>47485</v>
      </c>
      <c r="F125" s="2">
        <v>43496</v>
      </c>
      <c r="G125" s="2">
        <f>IF(F125="/",#REF!, F125)</f>
        <v>43496</v>
      </c>
      <c r="H125">
        <f>DATEDIF(G125,C125, "y")</f>
        <v>0</v>
      </c>
      <c r="I125">
        <f t="shared" si="6"/>
        <v>10</v>
      </c>
    </row>
    <row r="126" spans="1:9" hidden="1" x14ac:dyDescent="0.55000000000000004">
      <c r="A126" t="s">
        <v>489</v>
      </c>
      <c r="B126" s="4" t="s">
        <v>8569</v>
      </c>
      <c r="C126" s="2">
        <v>43831</v>
      </c>
      <c r="D126">
        <v>10</v>
      </c>
      <c r="E126" s="2">
        <f t="shared" si="5"/>
        <v>47485</v>
      </c>
      <c r="F126" s="2">
        <v>43861</v>
      </c>
      <c r="G126" s="2">
        <f>IF(F126="/",#REF!, F126)</f>
        <v>43861</v>
      </c>
      <c r="H126">
        <v>0</v>
      </c>
      <c r="I126">
        <f t="shared" si="6"/>
        <v>9</v>
      </c>
    </row>
    <row r="127" spans="1:9" hidden="1" x14ac:dyDescent="0.55000000000000004">
      <c r="A127" t="s">
        <v>44</v>
      </c>
      <c r="B127" s="4" t="s">
        <v>8569</v>
      </c>
      <c r="C127" s="2">
        <v>43831</v>
      </c>
      <c r="D127">
        <v>7</v>
      </c>
      <c r="E127" s="2">
        <f t="shared" si="5"/>
        <v>46389</v>
      </c>
      <c r="F127" s="2">
        <v>43803</v>
      </c>
      <c r="G127" s="2">
        <f>IF(F127="/",#REF!, F127)</f>
        <v>43803</v>
      </c>
      <c r="H127">
        <f t="shared" ref="H127:H133" si="8">DATEDIF(G127,C127, "y")</f>
        <v>0</v>
      </c>
      <c r="I127">
        <f t="shared" si="6"/>
        <v>7</v>
      </c>
    </row>
    <row r="128" spans="1:9" hidden="1" x14ac:dyDescent="0.55000000000000004">
      <c r="A128" t="s">
        <v>47</v>
      </c>
      <c r="B128" s="4" t="s">
        <v>8569</v>
      </c>
      <c r="C128" s="2">
        <v>43831</v>
      </c>
      <c r="D128">
        <v>7</v>
      </c>
      <c r="E128" s="2">
        <f t="shared" si="5"/>
        <v>46389</v>
      </c>
      <c r="F128" s="2">
        <v>43433</v>
      </c>
      <c r="G128" s="2">
        <f>IF(F128="/",#REF!, F128)</f>
        <v>43433</v>
      </c>
      <c r="H128">
        <f t="shared" si="8"/>
        <v>1</v>
      </c>
      <c r="I128">
        <f t="shared" si="6"/>
        <v>8</v>
      </c>
    </row>
    <row r="129" spans="1:9" hidden="1" x14ac:dyDescent="0.55000000000000004">
      <c r="A129" t="s">
        <v>50</v>
      </c>
      <c r="B129" s="4" t="s">
        <v>8569</v>
      </c>
      <c r="C129" s="2">
        <v>43831</v>
      </c>
      <c r="D129">
        <v>7</v>
      </c>
      <c r="E129" s="2">
        <f t="shared" si="5"/>
        <v>46389</v>
      </c>
      <c r="F129" s="2">
        <v>43433</v>
      </c>
      <c r="G129" s="2">
        <f>IF(F129="/",#REF!, F129)</f>
        <v>43433</v>
      </c>
      <c r="H129">
        <f t="shared" si="8"/>
        <v>1</v>
      </c>
      <c r="I129">
        <f t="shared" si="6"/>
        <v>8</v>
      </c>
    </row>
    <row r="130" spans="1:9" hidden="1" x14ac:dyDescent="0.55000000000000004">
      <c r="A130" t="s">
        <v>53</v>
      </c>
      <c r="B130" s="4" t="s">
        <v>8569</v>
      </c>
      <c r="C130" s="2">
        <v>43831</v>
      </c>
      <c r="D130">
        <v>7</v>
      </c>
      <c r="E130" s="2">
        <f t="shared" ref="E130:E193" si="9">C130+DATE(D130,1,1)</f>
        <v>46389</v>
      </c>
      <c r="F130" s="2">
        <v>43433</v>
      </c>
      <c r="G130" s="2">
        <f>IF(F130="/",#REF!, F130)</f>
        <v>43433</v>
      </c>
      <c r="H130">
        <f t="shared" si="8"/>
        <v>1</v>
      </c>
      <c r="I130">
        <f t="shared" ref="I130:I193" si="10">DATEDIF(G130,E130, "y")</f>
        <v>8</v>
      </c>
    </row>
    <row r="131" spans="1:9" hidden="1" x14ac:dyDescent="0.55000000000000004">
      <c r="A131" t="s">
        <v>56</v>
      </c>
      <c r="B131" s="4" t="s">
        <v>8886</v>
      </c>
      <c r="C131" s="2">
        <v>44378</v>
      </c>
      <c r="D131">
        <v>7</v>
      </c>
      <c r="E131" s="2">
        <f t="shared" si="9"/>
        <v>46936</v>
      </c>
      <c r="F131" s="2">
        <v>44317</v>
      </c>
      <c r="G131" s="2">
        <f>IF(F131="/",#REF!, F131)</f>
        <v>44317</v>
      </c>
      <c r="H131">
        <f t="shared" si="8"/>
        <v>0</v>
      </c>
      <c r="I131">
        <f t="shared" si="10"/>
        <v>7</v>
      </c>
    </row>
    <row r="132" spans="1:9" hidden="1" x14ac:dyDescent="0.55000000000000004">
      <c r="A132" t="s">
        <v>8888</v>
      </c>
      <c r="B132" s="4" t="s">
        <v>8886</v>
      </c>
      <c r="C132" s="2">
        <v>43466</v>
      </c>
      <c r="D132">
        <v>7</v>
      </c>
      <c r="E132" s="2">
        <f t="shared" si="9"/>
        <v>46024</v>
      </c>
      <c r="F132" s="2">
        <v>42826</v>
      </c>
      <c r="G132" s="2">
        <f>IF(F132="/",#REF!, F132)</f>
        <v>42826</v>
      </c>
      <c r="H132">
        <f t="shared" si="8"/>
        <v>1</v>
      </c>
      <c r="I132">
        <f t="shared" si="10"/>
        <v>8</v>
      </c>
    </row>
    <row r="133" spans="1:9" hidden="1" x14ac:dyDescent="0.55000000000000004">
      <c r="A133" t="s">
        <v>8890</v>
      </c>
      <c r="B133" s="4" t="s">
        <v>8886</v>
      </c>
      <c r="C133" s="2">
        <v>43466</v>
      </c>
      <c r="D133">
        <v>7</v>
      </c>
      <c r="E133" s="2">
        <f t="shared" si="9"/>
        <v>46024</v>
      </c>
      <c r="F133" s="2">
        <v>43132</v>
      </c>
      <c r="G133" s="2">
        <f>IF(F133="/",#REF!, F133)</f>
        <v>43132</v>
      </c>
      <c r="H133">
        <f t="shared" si="8"/>
        <v>0</v>
      </c>
      <c r="I133">
        <f t="shared" si="10"/>
        <v>7</v>
      </c>
    </row>
    <row r="134" spans="1:9" hidden="1" x14ac:dyDescent="0.55000000000000004">
      <c r="A134" t="s">
        <v>66</v>
      </c>
      <c r="B134" s="4" t="s">
        <v>8886</v>
      </c>
      <c r="C134" s="2">
        <v>43466</v>
      </c>
      <c r="D134">
        <v>7</v>
      </c>
      <c r="E134" s="2">
        <f t="shared" si="9"/>
        <v>46024</v>
      </c>
      <c r="F134" s="2">
        <v>43800</v>
      </c>
      <c r="G134" s="2">
        <f>IF(F134="/",#REF!, F134)</f>
        <v>43800</v>
      </c>
      <c r="H134">
        <v>0</v>
      </c>
      <c r="I134">
        <f t="shared" si="10"/>
        <v>6</v>
      </c>
    </row>
    <row r="135" spans="1:9" hidden="1" x14ac:dyDescent="0.55000000000000004">
      <c r="A135" t="s">
        <v>68</v>
      </c>
      <c r="B135" s="4" t="s">
        <v>8886</v>
      </c>
      <c r="C135" s="2">
        <v>44378</v>
      </c>
      <c r="D135">
        <v>7</v>
      </c>
      <c r="E135" s="2">
        <f t="shared" si="9"/>
        <v>46936</v>
      </c>
      <c r="F135" s="2">
        <v>44378</v>
      </c>
      <c r="G135" s="2">
        <f>IF(F135="/",#REF!, F135)</f>
        <v>44378</v>
      </c>
      <c r="H135">
        <f t="shared" ref="H135:H140" si="11">DATEDIF(G135,C135, "y")</f>
        <v>0</v>
      </c>
      <c r="I135">
        <f t="shared" si="10"/>
        <v>7</v>
      </c>
    </row>
    <row r="136" spans="1:9" hidden="1" x14ac:dyDescent="0.55000000000000004">
      <c r="A136" t="s">
        <v>8894</v>
      </c>
      <c r="B136" s="4" t="s">
        <v>8886</v>
      </c>
      <c r="C136" s="2">
        <v>43466</v>
      </c>
      <c r="D136">
        <v>7</v>
      </c>
      <c r="E136" s="2">
        <f t="shared" si="9"/>
        <v>46024</v>
      </c>
      <c r="F136" s="2">
        <v>41518</v>
      </c>
      <c r="G136" s="2">
        <f>IF(F136="/",#REF!, F136)</f>
        <v>41518</v>
      </c>
      <c r="H136">
        <f t="shared" si="11"/>
        <v>5</v>
      </c>
      <c r="I136">
        <f t="shared" si="10"/>
        <v>12</v>
      </c>
    </row>
    <row r="137" spans="1:9" hidden="1" x14ac:dyDescent="0.55000000000000004">
      <c r="A137" t="s">
        <v>74</v>
      </c>
      <c r="B137" s="4" t="s">
        <v>8886</v>
      </c>
      <c r="C137" s="2">
        <v>43466</v>
      </c>
      <c r="D137">
        <v>7</v>
      </c>
      <c r="E137" s="2">
        <f t="shared" si="9"/>
        <v>46024</v>
      </c>
      <c r="F137" s="2">
        <v>41518</v>
      </c>
      <c r="G137" s="2">
        <f>IF(F137="/",#REF!, F137)</f>
        <v>41518</v>
      </c>
      <c r="H137">
        <f t="shared" si="11"/>
        <v>5</v>
      </c>
      <c r="I137">
        <f t="shared" si="10"/>
        <v>12</v>
      </c>
    </row>
    <row r="138" spans="1:9" hidden="1" x14ac:dyDescent="0.55000000000000004">
      <c r="A138" t="s">
        <v>494</v>
      </c>
      <c r="B138" s="4" t="s">
        <v>6907</v>
      </c>
      <c r="C138" s="2">
        <v>43101</v>
      </c>
      <c r="D138">
        <v>10</v>
      </c>
      <c r="E138" s="2">
        <f t="shared" si="9"/>
        <v>46755</v>
      </c>
      <c r="F138" s="2">
        <v>40909</v>
      </c>
      <c r="G138" s="2">
        <f>IF(F138="/",#REF!, F138)</f>
        <v>40909</v>
      </c>
      <c r="H138">
        <f t="shared" si="11"/>
        <v>6</v>
      </c>
      <c r="I138">
        <f t="shared" si="10"/>
        <v>16</v>
      </c>
    </row>
    <row r="139" spans="1:9" hidden="1" x14ac:dyDescent="0.55000000000000004">
      <c r="A139" t="s">
        <v>497</v>
      </c>
      <c r="B139" s="4" t="s">
        <v>6907</v>
      </c>
      <c r="C139" s="2">
        <v>43132</v>
      </c>
      <c r="D139">
        <v>10</v>
      </c>
      <c r="E139" s="2">
        <f t="shared" si="9"/>
        <v>46786</v>
      </c>
      <c r="F139" s="2">
        <v>43009</v>
      </c>
      <c r="G139" s="2">
        <f>IF(F139="/",#REF!, F139)</f>
        <v>43009</v>
      </c>
      <c r="H139">
        <f t="shared" si="11"/>
        <v>0</v>
      </c>
      <c r="I139">
        <f t="shared" si="10"/>
        <v>10</v>
      </c>
    </row>
    <row r="140" spans="1:9" hidden="1" x14ac:dyDescent="0.55000000000000004">
      <c r="A140" t="s">
        <v>5289</v>
      </c>
      <c r="B140" s="4" t="s">
        <v>6907</v>
      </c>
      <c r="C140" s="2">
        <v>43252</v>
      </c>
      <c r="D140">
        <v>15</v>
      </c>
      <c r="E140" s="2">
        <f t="shared" si="9"/>
        <v>48732</v>
      </c>
      <c r="F140" s="2">
        <v>43132</v>
      </c>
      <c r="G140" s="2">
        <f>IF(F140="/",#REF!, F140)</f>
        <v>43132</v>
      </c>
      <c r="H140">
        <f t="shared" si="11"/>
        <v>0</v>
      </c>
      <c r="I140">
        <f t="shared" si="10"/>
        <v>15</v>
      </c>
    </row>
    <row r="141" spans="1:9" hidden="1" x14ac:dyDescent="0.55000000000000004">
      <c r="A141" t="s">
        <v>499</v>
      </c>
      <c r="B141" s="4" t="s">
        <v>6907</v>
      </c>
      <c r="C141" s="2">
        <v>42767</v>
      </c>
      <c r="D141">
        <v>10</v>
      </c>
      <c r="E141" s="2">
        <f t="shared" si="9"/>
        <v>46421</v>
      </c>
      <c r="F141" s="2">
        <v>43009</v>
      </c>
      <c r="G141" s="2">
        <f>IF(F141="/",#REF!, F141)</f>
        <v>43009</v>
      </c>
      <c r="H141">
        <v>0</v>
      </c>
      <c r="I141">
        <f t="shared" si="10"/>
        <v>9</v>
      </c>
    </row>
    <row r="142" spans="1:9" hidden="1" x14ac:dyDescent="0.55000000000000004">
      <c r="A142" t="s">
        <v>502</v>
      </c>
      <c r="B142" s="4" t="s">
        <v>6907</v>
      </c>
      <c r="C142" s="2">
        <v>44317</v>
      </c>
      <c r="D142">
        <v>10</v>
      </c>
      <c r="E142" s="2">
        <f t="shared" si="9"/>
        <v>47971</v>
      </c>
      <c r="F142" s="2">
        <v>43344</v>
      </c>
      <c r="G142" s="2">
        <f>IF(F142="/",#REF!, F142)</f>
        <v>43344</v>
      </c>
      <c r="H142">
        <f t="shared" ref="H142:H173" si="12">DATEDIF(G142,C142, "y")</f>
        <v>2</v>
      </c>
      <c r="I142">
        <f t="shared" si="10"/>
        <v>12</v>
      </c>
    </row>
    <row r="143" spans="1:9" hidden="1" x14ac:dyDescent="0.55000000000000004">
      <c r="A143" t="s">
        <v>504</v>
      </c>
      <c r="B143" s="4" t="s">
        <v>6907</v>
      </c>
      <c r="C143" s="2">
        <v>44317</v>
      </c>
      <c r="D143">
        <v>10</v>
      </c>
      <c r="E143" s="2">
        <f t="shared" si="9"/>
        <v>47971</v>
      </c>
      <c r="F143" s="2">
        <v>43617</v>
      </c>
      <c r="G143" s="2">
        <f>IF(F143="/",#REF!, F143)</f>
        <v>43617</v>
      </c>
      <c r="H143">
        <f t="shared" si="12"/>
        <v>1</v>
      </c>
      <c r="I143">
        <f t="shared" si="10"/>
        <v>11</v>
      </c>
    </row>
    <row r="144" spans="1:9" x14ac:dyDescent="0.55000000000000004">
      <c r="A144" t="s">
        <v>507</v>
      </c>
      <c r="B144" s="4" t="s">
        <v>6606</v>
      </c>
      <c r="C144" s="2">
        <v>43466</v>
      </c>
      <c r="D144">
        <v>10</v>
      </c>
      <c r="E144" s="2">
        <f t="shared" si="9"/>
        <v>47120</v>
      </c>
      <c r="F144" s="2">
        <v>41183</v>
      </c>
      <c r="G144" s="2">
        <f>IF(F144="/",#REF!, F144)</f>
        <v>41183</v>
      </c>
      <c r="H144">
        <f t="shared" si="12"/>
        <v>6</v>
      </c>
      <c r="I144">
        <f t="shared" si="10"/>
        <v>16</v>
      </c>
    </row>
    <row r="145" spans="1:9" x14ac:dyDescent="0.55000000000000004">
      <c r="A145" t="s">
        <v>519</v>
      </c>
      <c r="B145" s="4" t="s">
        <v>6606</v>
      </c>
      <c r="C145" s="2">
        <v>43466</v>
      </c>
      <c r="D145">
        <v>10</v>
      </c>
      <c r="E145" s="2">
        <f t="shared" si="9"/>
        <v>47120</v>
      </c>
      <c r="F145" s="2">
        <v>42005</v>
      </c>
      <c r="G145" s="2">
        <f>IF(F145="/",#REF!, F145)</f>
        <v>42005</v>
      </c>
      <c r="H145">
        <f t="shared" si="12"/>
        <v>4</v>
      </c>
      <c r="I145">
        <f t="shared" si="10"/>
        <v>14</v>
      </c>
    </row>
    <row r="146" spans="1:9" x14ac:dyDescent="0.55000000000000004">
      <c r="A146" t="s">
        <v>524</v>
      </c>
      <c r="B146" s="4" t="s">
        <v>6606</v>
      </c>
      <c r="C146" s="2">
        <v>43466</v>
      </c>
      <c r="D146">
        <v>10</v>
      </c>
      <c r="E146" s="2">
        <f t="shared" si="9"/>
        <v>47120</v>
      </c>
      <c r="F146" s="2">
        <v>41122</v>
      </c>
      <c r="G146" s="2">
        <f>IF(F146="/",#REF!, F146)</f>
        <v>41122</v>
      </c>
      <c r="H146">
        <f t="shared" si="12"/>
        <v>6</v>
      </c>
      <c r="I146">
        <f t="shared" si="10"/>
        <v>16</v>
      </c>
    </row>
    <row r="147" spans="1:9" x14ac:dyDescent="0.55000000000000004">
      <c r="A147" t="s">
        <v>539</v>
      </c>
      <c r="B147" s="4" t="s">
        <v>6606</v>
      </c>
      <c r="C147" s="2">
        <v>43466</v>
      </c>
      <c r="D147">
        <v>10</v>
      </c>
      <c r="E147" s="2">
        <f t="shared" si="9"/>
        <v>47120</v>
      </c>
      <c r="F147" s="2">
        <v>42005</v>
      </c>
      <c r="G147" s="2">
        <f>IF(F147="/",#REF!, F147)</f>
        <v>42005</v>
      </c>
      <c r="H147">
        <f t="shared" si="12"/>
        <v>4</v>
      </c>
      <c r="I147">
        <f t="shared" si="10"/>
        <v>14</v>
      </c>
    </row>
    <row r="148" spans="1:9" x14ac:dyDescent="0.55000000000000004">
      <c r="A148" t="s">
        <v>542</v>
      </c>
      <c r="B148" s="4" t="s">
        <v>6606</v>
      </c>
      <c r="C148" s="2">
        <v>43466</v>
      </c>
      <c r="D148">
        <v>10</v>
      </c>
      <c r="E148" s="2">
        <f t="shared" si="9"/>
        <v>47120</v>
      </c>
      <c r="F148" s="2">
        <v>41122</v>
      </c>
      <c r="G148" s="2">
        <f>IF(F148="/",#REF!, F148)</f>
        <v>41122</v>
      </c>
      <c r="H148">
        <f t="shared" si="12"/>
        <v>6</v>
      </c>
      <c r="I148">
        <f t="shared" si="10"/>
        <v>16</v>
      </c>
    </row>
    <row r="149" spans="1:9" x14ac:dyDescent="0.55000000000000004">
      <c r="A149" t="s">
        <v>547</v>
      </c>
      <c r="B149" s="4" t="s">
        <v>6606</v>
      </c>
      <c r="C149" s="2">
        <v>43466</v>
      </c>
      <c r="D149">
        <v>10</v>
      </c>
      <c r="E149" s="2">
        <f t="shared" si="9"/>
        <v>47120</v>
      </c>
      <c r="F149" s="2">
        <v>42005</v>
      </c>
      <c r="G149" s="2">
        <f>IF(F149="/",#REF!, F149)</f>
        <v>42005</v>
      </c>
      <c r="H149">
        <f t="shared" si="12"/>
        <v>4</v>
      </c>
      <c r="I149">
        <f t="shared" si="10"/>
        <v>14</v>
      </c>
    </row>
    <row r="150" spans="1:9" x14ac:dyDescent="0.55000000000000004">
      <c r="A150" t="s">
        <v>560</v>
      </c>
      <c r="B150" s="4" t="s">
        <v>6606</v>
      </c>
      <c r="C150" s="2">
        <v>43466</v>
      </c>
      <c r="D150">
        <v>10</v>
      </c>
      <c r="E150" s="2">
        <f t="shared" si="9"/>
        <v>47120</v>
      </c>
      <c r="F150" s="2">
        <v>41760</v>
      </c>
      <c r="G150" s="2">
        <f>IF(F150="/",#REF!, F150)</f>
        <v>41760</v>
      </c>
      <c r="H150">
        <f t="shared" si="12"/>
        <v>4</v>
      </c>
      <c r="I150">
        <f t="shared" si="10"/>
        <v>14</v>
      </c>
    </row>
    <row r="151" spans="1:9" x14ac:dyDescent="0.55000000000000004">
      <c r="A151" t="s">
        <v>563</v>
      </c>
      <c r="B151" s="4" t="s">
        <v>6606</v>
      </c>
      <c r="C151" s="2">
        <v>43466</v>
      </c>
      <c r="D151">
        <v>10</v>
      </c>
      <c r="E151" s="2">
        <f t="shared" si="9"/>
        <v>47120</v>
      </c>
      <c r="F151" s="2">
        <v>42036</v>
      </c>
      <c r="G151" s="2">
        <f>IF(F151="/",#REF!, F151)</f>
        <v>42036</v>
      </c>
      <c r="H151">
        <f t="shared" si="12"/>
        <v>3</v>
      </c>
      <c r="I151">
        <f t="shared" si="10"/>
        <v>13</v>
      </c>
    </row>
    <row r="152" spans="1:9" x14ac:dyDescent="0.55000000000000004">
      <c r="A152" t="s">
        <v>573</v>
      </c>
      <c r="B152" s="4" t="s">
        <v>6606</v>
      </c>
      <c r="C152" s="2">
        <v>43466</v>
      </c>
      <c r="D152">
        <v>10</v>
      </c>
      <c r="E152" s="2">
        <f t="shared" si="9"/>
        <v>47120</v>
      </c>
      <c r="F152" s="2">
        <v>42005</v>
      </c>
      <c r="G152" s="2">
        <f>IF(F152="/",#REF!, F152)</f>
        <v>42005</v>
      </c>
      <c r="H152">
        <f t="shared" si="12"/>
        <v>4</v>
      </c>
      <c r="I152">
        <f t="shared" si="10"/>
        <v>14</v>
      </c>
    </row>
    <row r="153" spans="1:9" x14ac:dyDescent="0.55000000000000004">
      <c r="A153" t="s">
        <v>582</v>
      </c>
      <c r="B153" s="4" t="s">
        <v>6606</v>
      </c>
      <c r="C153" s="2">
        <v>43466</v>
      </c>
      <c r="D153">
        <v>10</v>
      </c>
      <c r="E153" s="2">
        <f t="shared" si="9"/>
        <v>47120</v>
      </c>
      <c r="F153" s="2">
        <v>41671</v>
      </c>
      <c r="G153" s="2">
        <f>IF(F153="/",#REF!, F153)</f>
        <v>41671</v>
      </c>
      <c r="H153">
        <f t="shared" si="12"/>
        <v>4</v>
      </c>
      <c r="I153">
        <f t="shared" si="10"/>
        <v>14</v>
      </c>
    </row>
    <row r="154" spans="1:9" x14ac:dyDescent="0.55000000000000004">
      <c r="A154" t="s">
        <v>585</v>
      </c>
      <c r="B154" s="4" t="s">
        <v>6606</v>
      </c>
      <c r="C154" s="2">
        <v>43466</v>
      </c>
      <c r="D154">
        <v>10</v>
      </c>
      <c r="E154" s="2">
        <f t="shared" si="9"/>
        <v>47120</v>
      </c>
      <c r="F154" s="2">
        <v>42005</v>
      </c>
      <c r="G154" s="2">
        <f>IF(F154="/",#REF!, F154)</f>
        <v>42005</v>
      </c>
      <c r="H154">
        <f t="shared" si="12"/>
        <v>4</v>
      </c>
      <c r="I154">
        <f t="shared" si="10"/>
        <v>14</v>
      </c>
    </row>
    <row r="155" spans="1:9" x14ac:dyDescent="0.55000000000000004">
      <c r="A155" t="s">
        <v>595</v>
      </c>
      <c r="B155" s="4" t="s">
        <v>6606</v>
      </c>
      <c r="C155" s="2">
        <v>43466</v>
      </c>
      <c r="D155">
        <v>10</v>
      </c>
      <c r="E155" s="2">
        <f t="shared" si="9"/>
        <v>47120</v>
      </c>
      <c r="F155" s="2">
        <v>41640</v>
      </c>
      <c r="G155" s="2">
        <f>IF(F155="/",#REF!, F155)</f>
        <v>41640</v>
      </c>
      <c r="H155">
        <f t="shared" si="12"/>
        <v>5</v>
      </c>
      <c r="I155">
        <f t="shared" si="10"/>
        <v>15</v>
      </c>
    </row>
    <row r="156" spans="1:9" x14ac:dyDescent="0.55000000000000004">
      <c r="A156" t="s">
        <v>600</v>
      </c>
      <c r="B156" s="4" t="s">
        <v>6606</v>
      </c>
      <c r="C156" s="2">
        <v>43466</v>
      </c>
      <c r="D156">
        <v>10</v>
      </c>
      <c r="E156" s="2">
        <f t="shared" si="9"/>
        <v>47120</v>
      </c>
      <c r="F156" s="2">
        <v>42005</v>
      </c>
      <c r="G156" s="2">
        <f>IF(F156="/",#REF!, F156)</f>
        <v>42005</v>
      </c>
      <c r="H156">
        <f t="shared" si="12"/>
        <v>4</v>
      </c>
      <c r="I156">
        <f t="shared" si="10"/>
        <v>14</v>
      </c>
    </row>
    <row r="157" spans="1:9" x14ac:dyDescent="0.55000000000000004">
      <c r="A157" t="s">
        <v>610</v>
      </c>
      <c r="B157" s="4" t="s">
        <v>6606</v>
      </c>
      <c r="C157" s="2">
        <v>43466</v>
      </c>
      <c r="D157">
        <v>10</v>
      </c>
      <c r="E157" s="2">
        <f t="shared" si="9"/>
        <v>47120</v>
      </c>
      <c r="F157" s="2">
        <v>41122</v>
      </c>
      <c r="G157" s="2">
        <f>IF(F157="/",#REF!, F157)</f>
        <v>41122</v>
      </c>
      <c r="H157">
        <f t="shared" si="12"/>
        <v>6</v>
      </c>
      <c r="I157">
        <f t="shared" si="10"/>
        <v>16</v>
      </c>
    </row>
    <row r="158" spans="1:9" x14ac:dyDescent="0.55000000000000004">
      <c r="A158" t="s">
        <v>615</v>
      </c>
      <c r="B158" s="4" t="s">
        <v>6606</v>
      </c>
      <c r="C158" s="2">
        <v>43466</v>
      </c>
      <c r="D158">
        <v>10</v>
      </c>
      <c r="E158" s="2">
        <f t="shared" si="9"/>
        <v>47120</v>
      </c>
      <c r="F158" s="2">
        <v>42005</v>
      </c>
      <c r="G158" s="2">
        <f>IF(F158="/",#REF!, F158)</f>
        <v>42005</v>
      </c>
      <c r="H158">
        <f t="shared" si="12"/>
        <v>4</v>
      </c>
      <c r="I158">
        <f t="shared" si="10"/>
        <v>14</v>
      </c>
    </row>
    <row r="159" spans="1:9" x14ac:dyDescent="0.55000000000000004">
      <c r="A159" t="s">
        <v>627</v>
      </c>
      <c r="B159" s="4" t="s">
        <v>6606</v>
      </c>
      <c r="C159" s="2">
        <v>43466</v>
      </c>
      <c r="D159">
        <v>10</v>
      </c>
      <c r="E159" s="2">
        <f t="shared" si="9"/>
        <v>47120</v>
      </c>
      <c r="F159" s="2">
        <v>41000</v>
      </c>
      <c r="G159" s="2">
        <f>IF(F159="/",#REF!, F159)</f>
        <v>41000</v>
      </c>
      <c r="H159">
        <f t="shared" si="12"/>
        <v>6</v>
      </c>
      <c r="I159">
        <f t="shared" si="10"/>
        <v>16</v>
      </c>
    </row>
    <row r="160" spans="1:9" x14ac:dyDescent="0.55000000000000004">
      <c r="A160" t="s">
        <v>632</v>
      </c>
      <c r="B160" s="4" t="s">
        <v>6606</v>
      </c>
      <c r="C160" s="2">
        <v>43466</v>
      </c>
      <c r="D160">
        <v>10</v>
      </c>
      <c r="E160" s="2">
        <f t="shared" si="9"/>
        <v>47120</v>
      </c>
      <c r="F160" s="2">
        <v>42005</v>
      </c>
      <c r="G160" s="2">
        <f>IF(F160="/",#REF!, F160)</f>
        <v>42005</v>
      </c>
      <c r="H160">
        <f t="shared" si="12"/>
        <v>4</v>
      </c>
      <c r="I160">
        <f t="shared" si="10"/>
        <v>14</v>
      </c>
    </row>
    <row r="161" spans="1:9" x14ac:dyDescent="0.55000000000000004">
      <c r="A161" t="s">
        <v>645</v>
      </c>
      <c r="B161" s="4" t="s">
        <v>6606</v>
      </c>
      <c r="C161" s="2">
        <v>43466</v>
      </c>
      <c r="D161">
        <v>10</v>
      </c>
      <c r="E161" s="2">
        <f t="shared" si="9"/>
        <v>47120</v>
      </c>
      <c r="F161" s="2">
        <v>41275</v>
      </c>
      <c r="G161" s="2">
        <f>IF(F161="/",#REF!, F161)</f>
        <v>41275</v>
      </c>
      <c r="H161">
        <f t="shared" si="12"/>
        <v>6</v>
      </c>
      <c r="I161">
        <f t="shared" si="10"/>
        <v>16</v>
      </c>
    </row>
    <row r="162" spans="1:9" x14ac:dyDescent="0.55000000000000004">
      <c r="A162" t="s">
        <v>652</v>
      </c>
      <c r="B162" s="4" t="s">
        <v>6606</v>
      </c>
      <c r="C162" s="2">
        <v>43466</v>
      </c>
      <c r="D162">
        <v>10</v>
      </c>
      <c r="E162" s="2">
        <f t="shared" si="9"/>
        <v>47120</v>
      </c>
      <c r="F162" s="2">
        <v>40513</v>
      </c>
      <c r="G162" s="2">
        <f>IF(F162="/",#REF!, F162)</f>
        <v>40513</v>
      </c>
      <c r="H162">
        <f t="shared" si="12"/>
        <v>8</v>
      </c>
      <c r="I162">
        <f t="shared" si="10"/>
        <v>18</v>
      </c>
    </row>
    <row r="163" spans="1:9" x14ac:dyDescent="0.55000000000000004">
      <c r="A163" t="s">
        <v>657</v>
      </c>
      <c r="B163" s="4" t="s">
        <v>6606</v>
      </c>
      <c r="C163" s="2">
        <v>43466</v>
      </c>
      <c r="D163">
        <v>10</v>
      </c>
      <c r="E163" s="2">
        <f t="shared" si="9"/>
        <v>47120</v>
      </c>
      <c r="F163" s="2">
        <v>41061</v>
      </c>
      <c r="G163" s="2">
        <f>IF(F163="/",#REF!, F163)</f>
        <v>41061</v>
      </c>
      <c r="H163">
        <f t="shared" si="12"/>
        <v>6</v>
      </c>
      <c r="I163">
        <f t="shared" si="10"/>
        <v>16</v>
      </c>
    </row>
    <row r="164" spans="1:9" x14ac:dyDescent="0.55000000000000004">
      <c r="A164" t="s">
        <v>660</v>
      </c>
      <c r="B164" s="4" t="s">
        <v>6606</v>
      </c>
      <c r="C164" s="2">
        <v>43466</v>
      </c>
      <c r="D164">
        <v>10</v>
      </c>
      <c r="E164" s="2">
        <f t="shared" si="9"/>
        <v>47120</v>
      </c>
      <c r="F164" s="2">
        <v>42278</v>
      </c>
      <c r="G164" s="2">
        <f>IF(F164="/",#REF!, F164)</f>
        <v>42278</v>
      </c>
      <c r="H164">
        <f t="shared" si="12"/>
        <v>3</v>
      </c>
      <c r="I164">
        <f t="shared" si="10"/>
        <v>13</v>
      </c>
    </row>
    <row r="165" spans="1:9" x14ac:dyDescent="0.55000000000000004">
      <c r="A165" t="s">
        <v>665</v>
      </c>
      <c r="B165" s="4" t="s">
        <v>6606</v>
      </c>
      <c r="C165" s="2">
        <v>43466</v>
      </c>
      <c r="D165">
        <v>10</v>
      </c>
      <c r="E165" s="2">
        <f t="shared" si="9"/>
        <v>47120</v>
      </c>
      <c r="F165" s="2">
        <v>41487</v>
      </c>
      <c r="G165" s="2">
        <f>IF(F165="/",#REF!, F165)</f>
        <v>41487</v>
      </c>
      <c r="H165">
        <f t="shared" si="12"/>
        <v>5</v>
      </c>
      <c r="I165">
        <f t="shared" si="10"/>
        <v>15</v>
      </c>
    </row>
    <row r="166" spans="1:9" x14ac:dyDescent="0.55000000000000004">
      <c r="A166" t="s">
        <v>670</v>
      </c>
      <c r="B166" s="4" t="s">
        <v>6606</v>
      </c>
      <c r="C166" s="2">
        <v>43466</v>
      </c>
      <c r="D166">
        <v>10</v>
      </c>
      <c r="E166" s="2">
        <f t="shared" si="9"/>
        <v>47120</v>
      </c>
      <c r="F166" s="2">
        <v>41487</v>
      </c>
      <c r="G166" s="2">
        <f>IF(F166="/",#REF!, F166)</f>
        <v>41487</v>
      </c>
      <c r="H166">
        <f t="shared" si="12"/>
        <v>5</v>
      </c>
      <c r="I166">
        <f t="shared" si="10"/>
        <v>15</v>
      </c>
    </row>
    <row r="167" spans="1:9" x14ac:dyDescent="0.55000000000000004">
      <c r="A167" t="s">
        <v>672</v>
      </c>
      <c r="B167" s="4" t="s">
        <v>6606</v>
      </c>
      <c r="C167" s="2">
        <v>43466</v>
      </c>
      <c r="D167">
        <v>10</v>
      </c>
      <c r="E167" s="2">
        <f t="shared" si="9"/>
        <v>47120</v>
      </c>
      <c r="F167" s="2">
        <v>42309</v>
      </c>
      <c r="G167" s="2">
        <f>IF(F167="/",#REF!, F167)</f>
        <v>42309</v>
      </c>
      <c r="H167">
        <f t="shared" si="12"/>
        <v>3</v>
      </c>
      <c r="I167">
        <f t="shared" si="10"/>
        <v>13</v>
      </c>
    </row>
    <row r="168" spans="1:9" x14ac:dyDescent="0.55000000000000004">
      <c r="A168" t="s">
        <v>680</v>
      </c>
      <c r="B168" s="4" t="s">
        <v>6606</v>
      </c>
      <c r="C168" s="2">
        <v>43466</v>
      </c>
      <c r="D168">
        <v>10</v>
      </c>
      <c r="E168" s="2">
        <f t="shared" si="9"/>
        <v>47120</v>
      </c>
      <c r="F168" s="2">
        <v>41487</v>
      </c>
      <c r="G168" s="2">
        <f>IF(F168="/",#REF!, F168)</f>
        <v>41487</v>
      </c>
      <c r="H168">
        <f t="shared" si="12"/>
        <v>5</v>
      </c>
      <c r="I168">
        <f t="shared" si="10"/>
        <v>15</v>
      </c>
    </row>
    <row r="169" spans="1:9" x14ac:dyDescent="0.55000000000000004">
      <c r="A169" t="s">
        <v>687</v>
      </c>
      <c r="B169" s="4" t="s">
        <v>6606</v>
      </c>
      <c r="C169" s="2">
        <v>43466</v>
      </c>
      <c r="D169">
        <v>10</v>
      </c>
      <c r="E169" s="2">
        <f t="shared" si="9"/>
        <v>47120</v>
      </c>
      <c r="F169" s="2">
        <v>41487</v>
      </c>
      <c r="G169" s="2">
        <f>IF(F169="/",#REF!, F169)</f>
        <v>41487</v>
      </c>
      <c r="H169">
        <f t="shared" si="12"/>
        <v>5</v>
      </c>
      <c r="I169">
        <f t="shared" si="10"/>
        <v>15</v>
      </c>
    </row>
    <row r="170" spans="1:9" x14ac:dyDescent="0.55000000000000004">
      <c r="A170" t="s">
        <v>695</v>
      </c>
      <c r="B170" s="4" t="s">
        <v>6606</v>
      </c>
      <c r="C170" s="2">
        <v>43466</v>
      </c>
      <c r="D170">
        <v>10</v>
      </c>
      <c r="E170" s="2">
        <f t="shared" si="9"/>
        <v>47120</v>
      </c>
      <c r="F170" s="2">
        <v>41487</v>
      </c>
      <c r="G170" s="2">
        <f>IF(F170="/",#REF!, F170)</f>
        <v>41487</v>
      </c>
      <c r="H170">
        <f t="shared" si="12"/>
        <v>5</v>
      </c>
      <c r="I170">
        <f t="shared" si="10"/>
        <v>15</v>
      </c>
    </row>
    <row r="171" spans="1:9" x14ac:dyDescent="0.55000000000000004">
      <c r="A171" t="s">
        <v>715</v>
      </c>
      <c r="B171" s="4" t="s">
        <v>6606</v>
      </c>
      <c r="C171" s="2">
        <v>43466</v>
      </c>
      <c r="D171">
        <v>10</v>
      </c>
      <c r="E171" s="2">
        <f t="shared" si="9"/>
        <v>47120</v>
      </c>
      <c r="F171" s="2">
        <v>41548</v>
      </c>
      <c r="G171" s="2">
        <f>IF(F171="/",#REF!, F171)</f>
        <v>41548</v>
      </c>
      <c r="H171">
        <f t="shared" si="12"/>
        <v>5</v>
      </c>
      <c r="I171">
        <f t="shared" si="10"/>
        <v>15</v>
      </c>
    </row>
    <row r="172" spans="1:9" x14ac:dyDescent="0.55000000000000004">
      <c r="A172" t="s">
        <v>722</v>
      </c>
      <c r="B172" s="4" t="s">
        <v>6606</v>
      </c>
      <c r="C172" s="2">
        <v>43466</v>
      </c>
      <c r="D172">
        <v>10</v>
      </c>
      <c r="E172" s="2">
        <f t="shared" si="9"/>
        <v>47120</v>
      </c>
      <c r="F172" s="2">
        <v>41365</v>
      </c>
      <c r="G172" s="2">
        <f>IF(F172="/",#REF!, F172)</f>
        <v>41365</v>
      </c>
      <c r="H172">
        <f t="shared" si="12"/>
        <v>5</v>
      </c>
      <c r="I172">
        <f t="shared" si="10"/>
        <v>15</v>
      </c>
    </row>
    <row r="173" spans="1:9" x14ac:dyDescent="0.55000000000000004">
      <c r="A173" t="s">
        <v>725</v>
      </c>
      <c r="B173" s="4" t="s">
        <v>6606</v>
      </c>
      <c r="C173" s="2">
        <v>43466</v>
      </c>
      <c r="D173">
        <v>10</v>
      </c>
      <c r="E173" s="2">
        <f t="shared" si="9"/>
        <v>47120</v>
      </c>
      <c r="F173" s="2">
        <v>41365</v>
      </c>
      <c r="G173" s="2">
        <f>IF(F173="/",#REF!, F173)</f>
        <v>41365</v>
      </c>
      <c r="H173">
        <f t="shared" si="12"/>
        <v>5</v>
      </c>
      <c r="I173">
        <f t="shared" si="10"/>
        <v>15</v>
      </c>
    </row>
    <row r="174" spans="1:9" x14ac:dyDescent="0.55000000000000004">
      <c r="A174" t="s">
        <v>730</v>
      </c>
      <c r="B174" s="4" t="s">
        <v>6606</v>
      </c>
      <c r="C174" s="2">
        <v>43466</v>
      </c>
      <c r="D174">
        <v>10</v>
      </c>
      <c r="E174" s="2">
        <f t="shared" si="9"/>
        <v>47120</v>
      </c>
      <c r="F174" s="2">
        <v>42036</v>
      </c>
      <c r="G174" s="2">
        <f>IF(F174="/",#REF!, F174)</f>
        <v>42036</v>
      </c>
      <c r="H174">
        <f t="shared" ref="H174:H205" si="13">DATEDIF(G174,C174, "y")</f>
        <v>3</v>
      </c>
      <c r="I174">
        <f t="shared" si="10"/>
        <v>13</v>
      </c>
    </row>
    <row r="175" spans="1:9" x14ac:dyDescent="0.55000000000000004">
      <c r="A175" t="s">
        <v>737</v>
      </c>
      <c r="B175" s="4" t="s">
        <v>6606</v>
      </c>
      <c r="C175" s="2">
        <v>43466</v>
      </c>
      <c r="D175">
        <v>10</v>
      </c>
      <c r="E175" s="2">
        <f t="shared" si="9"/>
        <v>47120</v>
      </c>
      <c r="F175" s="2">
        <v>41306</v>
      </c>
      <c r="G175" s="2">
        <f>IF(F175="/",#REF!, F175)</f>
        <v>41306</v>
      </c>
      <c r="H175">
        <f t="shared" si="13"/>
        <v>5</v>
      </c>
      <c r="I175">
        <f t="shared" si="10"/>
        <v>15</v>
      </c>
    </row>
    <row r="176" spans="1:9" x14ac:dyDescent="0.55000000000000004">
      <c r="A176" t="s">
        <v>740</v>
      </c>
      <c r="B176" s="4" t="s">
        <v>6606</v>
      </c>
      <c r="C176" s="2">
        <v>43466</v>
      </c>
      <c r="D176">
        <v>10</v>
      </c>
      <c r="E176" s="2">
        <f t="shared" si="9"/>
        <v>47120</v>
      </c>
      <c r="F176" s="2">
        <v>41306</v>
      </c>
      <c r="G176" s="2">
        <f>IF(F176="/",#REF!, F176)</f>
        <v>41306</v>
      </c>
      <c r="H176">
        <f t="shared" si="13"/>
        <v>5</v>
      </c>
      <c r="I176">
        <f t="shared" si="10"/>
        <v>15</v>
      </c>
    </row>
    <row r="177" spans="1:9" x14ac:dyDescent="0.55000000000000004">
      <c r="A177" t="s">
        <v>742</v>
      </c>
      <c r="B177" s="4" t="s">
        <v>6606</v>
      </c>
      <c r="C177" s="2">
        <v>43466</v>
      </c>
      <c r="D177">
        <v>10</v>
      </c>
      <c r="E177" s="2">
        <f t="shared" si="9"/>
        <v>47120</v>
      </c>
      <c r="F177" s="2">
        <v>40969</v>
      </c>
      <c r="G177" s="2">
        <f>IF(F177="/",#REF!, F177)</f>
        <v>40969</v>
      </c>
      <c r="H177">
        <f t="shared" si="13"/>
        <v>6</v>
      </c>
      <c r="I177">
        <f t="shared" si="10"/>
        <v>16</v>
      </c>
    </row>
    <row r="178" spans="1:9" x14ac:dyDescent="0.55000000000000004">
      <c r="A178" t="s">
        <v>745</v>
      </c>
      <c r="B178" s="4" t="s">
        <v>6606</v>
      </c>
      <c r="C178" s="2">
        <v>43466</v>
      </c>
      <c r="D178">
        <v>10</v>
      </c>
      <c r="E178" s="2">
        <f t="shared" si="9"/>
        <v>47120</v>
      </c>
      <c r="F178" s="2">
        <v>42036</v>
      </c>
      <c r="G178" s="2">
        <f>IF(F178="/",#REF!, F178)</f>
        <v>42036</v>
      </c>
      <c r="H178">
        <f t="shared" si="13"/>
        <v>3</v>
      </c>
      <c r="I178">
        <f t="shared" si="10"/>
        <v>13</v>
      </c>
    </row>
    <row r="179" spans="1:9" x14ac:dyDescent="0.55000000000000004">
      <c r="A179" t="s">
        <v>747</v>
      </c>
      <c r="B179" s="4" t="s">
        <v>6606</v>
      </c>
      <c r="C179" s="2">
        <v>43466</v>
      </c>
      <c r="D179">
        <v>10</v>
      </c>
      <c r="E179" s="2">
        <f t="shared" si="9"/>
        <v>47120</v>
      </c>
      <c r="F179" s="2">
        <v>40969</v>
      </c>
      <c r="G179" s="2">
        <f>IF(F179="/",#REF!, F179)</f>
        <v>40969</v>
      </c>
      <c r="H179">
        <f t="shared" si="13"/>
        <v>6</v>
      </c>
      <c r="I179">
        <f t="shared" si="10"/>
        <v>16</v>
      </c>
    </row>
    <row r="180" spans="1:9" x14ac:dyDescent="0.55000000000000004">
      <c r="A180" t="s">
        <v>750</v>
      </c>
      <c r="B180" s="4" t="s">
        <v>6606</v>
      </c>
      <c r="C180" s="2">
        <v>43466</v>
      </c>
      <c r="D180">
        <v>10</v>
      </c>
      <c r="E180" s="2">
        <f t="shared" si="9"/>
        <v>47120</v>
      </c>
      <c r="F180" s="2">
        <v>40969</v>
      </c>
      <c r="G180" s="2">
        <f>IF(F180="/",#REF!, F180)</f>
        <v>40969</v>
      </c>
      <c r="H180">
        <f t="shared" si="13"/>
        <v>6</v>
      </c>
      <c r="I180">
        <f t="shared" si="10"/>
        <v>16</v>
      </c>
    </row>
    <row r="181" spans="1:9" x14ac:dyDescent="0.55000000000000004">
      <c r="A181" t="s">
        <v>752</v>
      </c>
      <c r="B181" s="4" t="s">
        <v>6606</v>
      </c>
      <c r="C181" s="2">
        <v>43466</v>
      </c>
      <c r="D181">
        <v>10</v>
      </c>
      <c r="E181" s="2">
        <f t="shared" si="9"/>
        <v>47120</v>
      </c>
      <c r="F181" s="2">
        <v>41000</v>
      </c>
      <c r="G181" s="2">
        <f>IF(F181="/",#REF!, F181)</f>
        <v>41000</v>
      </c>
      <c r="H181">
        <f t="shared" si="13"/>
        <v>6</v>
      </c>
      <c r="I181">
        <f t="shared" si="10"/>
        <v>16</v>
      </c>
    </row>
    <row r="182" spans="1:9" x14ac:dyDescent="0.55000000000000004">
      <c r="A182" t="s">
        <v>755</v>
      </c>
      <c r="B182" s="4" t="s">
        <v>6606</v>
      </c>
      <c r="C182" s="2">
        <v>43466</v>
      </c>
      <c r="D182">
        <v>10</v>
      </c>
      <c r="E182" s="2">
        <f t="shared" si="9"/>
        <v>47120</v>
      </c>
      <c r="F182" s="2">
        <v>41000</v>
      </c>
      <c r="G182" s="2">
        <f>IF(F182="/",#REF!, F182)</f>
        <v>41000</v>
      </c>
      <c r="H182">
        <f t="shared" si="13"/>
        <v>6</v>
      </c>
      <c r="I182">
        <f t="shared" si="10"/>
        <v>16</v>
      </c>
    </row>
    <row r="183" spans="1:9" x14ac:dyDescent="0.55000000000000004">
      <c r="A183" t="s">
        <v>760</v>
      </c>
      <c r="B183" s="4" t="s">
        <v>6606</v>
      </c>
      <c r="C183" s="2">
        <v>43466</v>
      </c>
      <c r="D183">
        <v>10</v>
      </c>
      <c r="E183" s="2">
        <f t="shared" si="9"/>
        <v>47120</v>
      </c>
      <c r="F183" s="2">
        <v>42036</v>
      </c>
      <c r="G183" s="2">
        <f>IF(F183="/",#REF!, F183)</f>
        <v>42036</v>
      </c>
      <c r="H183">
        <f t="shared" si="13"/>
        <v>3</v>
      </c>
      <c r="I183">
        <f t="shared" si="10"/>
        <v>13</v>
      </c>
    </row>
    <row r="184" spans="1:9" x14ac:dyDescent="0.55000000000000004">
      <c r="A184" t="s">
        <v>767</v>
      </c>
      <c r="B184" s="4" t="s">
        <v>6606</v>
      </c>
      <c r="C184" s="2">
        <v>43466</v>
      </c>
      <c r="D184">
        <v>10</v>
      </c>
      <c r="E184" s="2">
        <f t="shared" si="9"/>
        <v>47120</v>
      </c>
      <c r="F184" s="2">
        <v>41244</v>
      </c>
      <c r="G184" s="2">
        <f>IF(F184="/",#REF!, F184)</f>
        <v>41244</v>
      </c>
      <c r="H184">
        <f t="shared" si="13"/>
        <v>6</v>
      </c>
      <c r="I184">
        <f t="shared" si="10"/>
        <v>16</v>
      </c>
    </row>
    <row r="185" spans="1:9" x14ac:dyDescent="0.55000000000000004">
      <c r="A185" t="s">
        <v>770</v>
      </c>
      <c r="B185" s="4" t="s">
        <v>6606</v>
      </c>
      <c r="C185" s="2">
        <v>43466</v>
      </c>
      <c r="D185">
        <v>10</v>
      </c>
      <c r="E185" s="2">
        <f t="shared" si="9"/>
        <v>47120</v>
      </c>
      <c r="F185" s="2">
        <v>41244</v>
      </c>
      <c r="G185" s="2">
        <f>IF(F185="/",#REF!, F185)</f>
        <v>41244</v>
      </c>
      <c r="H185">
        <f t="shared" si="13"/>
        <v>6</v>
      </c>
      <c r="I185">
        <f t="shared" si="10"/>
        <v>16</v>
      </c>
    </row>
    <row r="186" spans="1:9" x14ac:dyDescent="0.55000000000000004">
      <c r="A186" t="s">
        <v>772</v>
      </c>
      <c r="B186" s="4" t="s">
        <v>6606</v>
      </c>
      <c r="C186" s="2">
        <v>43466</v>
      </c>
      <c r="D186">
        <v>10</v>
      </c>
      <c r="E186" s="2">
        <f t="shared" si="9"/>
        <v>47120</v>
      </c>
      <c r="F186" s="2">
        <v>40969</v>
      </c>
      <c r="G186" s="2">
        <f>IF(F186="/",#REF!, F186)</f>
        <v>40969</v>
      </c>
      <c r="H186">
        <f t="shared" si="13"/>
        <v>6</v>
      </c>
      <c r="I186">
        <f t="shared" si="10"/>
        <v>16</v>
      </c>
    </row>
    <row r="187" spans="1:9" x14ac:dyDescent="0.55000000000000004">
      <c r="A187" t="s">
        <v>775</v>
      </c>
      <c r="B187" s="4" t="s">
        <v>6606</v>
      </c>
      <c r="C187" s="2">
        <v>43466</v>
      </c>
      <c r="D187">
        <v>10</v>
      </c>
      <c r="E187" s="2">
        <f t="shared" si="9"/>
        <v>47120</v>
      </c>
      <c r="F187" s="2">
        <v>42036</v>
      </c>
      <c r="G187" s="2">
        <f>IF(F187="/",#REF!, F187)</f>
        <v>42036</v>
      </c>
      <c r="H187">
        <f t="shared" si="13"/>
        <v>3</v>
      </c>
      <c r="I187">
        <f t="shared" si="10"/>
        <v>13</v>
      </c>
    </row>
    <row r="188" spans="1:9" x14ac:dyDescent="0.55000000000000004">
      <c r="A188" t="s">
        <v>777</v>
      </c>
      <c r="B188" s="4" t="s">
        <v>6606</v>
      </c>
      <c r="C188" s="2">
        <v>43466</v>
      </c>
      <c r="D188">
        <v>10</v>
      </c>
      <c r="E188" s="2">
        <f t="shared" si="9"/>
        <v>47120</v>
      </c>
      <c r="F188" s="2">
        <v>40969</v>
      </c>
      <c r="G188" s="2">
        <f>IF(F188="/",#REF!, F188)</f>
        <v>40969</v>
      </c>
      <c r="H188">
        <f t="shared" si="13"/>
        <v>6</v>
      </c>
      <c r="I188">
        <f t="shared" si="10"/>
        <v>16</v>
      </c>
    </row>
    <row r="189" spans="1:9" x14ac:dyDescent="0.55000000000000004">
      <c r="A189" t="s">
        <v>780</v>
      </c>
      <c r="B189" s="4" t="s">
        <v>6606</v>
      </c>
      <c r="C189" s="2">
        <v>43466</v>
      </c>
      <c r="D189">
        <v>10</v>
      </c>
      <c r="E189" s="2">
        <f t="shared" si="9"/>
        <v>47120</v>
      </c>
      <c r="F189" s="2">
        <v>40969</v>
      </c>
      <c r="G189" s="2">
        <f>IF(F189="/",#REF!, F189)</f>
        <v>40969</v>
      </c>
      <c r="H189">
        <f t="shared" si="13"/>
        <v>6</v>
      </c>
      <c r="I189">
        <f t="shared" si="10"/>
        <v>16</v>
      </c>
    </row>
    <row r="190" spans="1:9" x14ac:dyDescent="0.55000000000000004">
      <c r="A190" t="s">
        <v>782</v>
      </c>
      <c r="B190" s="4" t="s">
        <v>6606</v>
      </c>
      <c r="C190" s="2">
        <v>43466</v>
      </c>
      <c r="D190">
        <v>10</v>
      </c>
      <c r="E190" s="2">
        <f t="shared" si="9"/>
        <v>47120</v>
      </c>
      <c r="F190" s="2">
        <v>40940</v>
      </c>
      <c r="G190" s="2">
        <f>IF(F190="/",#REF!, F190)</f>
        <v>40940</v>
      </c>
      <c r="H190">
        <f t="shared" si="13"/>
        <v>6</v>
      </c>
      <c r="I190">
        <f t="shared" si="10"/>
        <v>16</v>
      </c>
    </row>
    <row r="191" spans="1:9" x14ac:dyDescent="0.55000000000000004">
      <c r="A191" t="s">
        <v>785</v>
      </c>
      <c r="B191" s="4" t="s">
        <v>6606</v>
      </c>
      <c r="C191" s="2">
        <v>43466</v>
      </c>
      <c r="D191">
        <v>10</v>
      </c>
      <c r="E191" s="2">
        <f t="shared" si="9"/>
        <v>47120</v>
      </c>
      <c r="F191" s="2">
        <v>40940</v>
      </c>
      <c r="G191" s="2">
        <f>IF(F191="/",#REF!, F191)</f>
        <v>40940</v>
      </c>
      <c r="H191">
        <f t="shared" si="13"/>
        <v>6</v>
      </c>
      <c r="I191">
        <f t="shared" si="10"/>
        <v>16</v>
      </c>
    </row>
    <row r="192" spans="1:9" x14ac:dyDescent="0.55000000000000004">
      <c r="A192" t="s">
        <v>790</v>
      </c>
      <c r="B192" s="4" t="s">
        <v>6606</v>
      </c>
      <c r="C192" s="2">
        <v>43466</v>
      </c>
      <c r="D192">
        <v>10</v>
      </c>
      <c r="E192" s="2">
        <f t="shared" si="9"/>
        <v>47120</v>
      </c>
      <c r="F192" s="2">
        <v>42036</v>
      </c>
      <c r="G192" s="2">
        <f>IF(F192="/",#REF!, F192)</f>
        <v>42036</v>
      </c>
      <c r="H192">
        <f t="shared" si="13"/>
        <v>3</v>
      </c>
      <c r="I192">
        <f t="shared" si="10"/>
        <v>13</v>
      </c>
    </row>
    <row r="193" spans="1:9" x14ac:dyDescent="0.55000000000000004">
      <c r="A193" t="s">
        <v>797</v>
      </c>
      <c r="B193" s="4" t="s">
        <v>6606</v>
      </c>
      <c r="C193" s="2">
        <v>43466</v>
      </c>
      <c r="D193">
        <v>10</v>
      </c>
      <c r="E193" s="2">
        <f t="shared" si="9"/>
        <v>47120</v>
      </c>
      <c r="F193" s="2">
        <v>40969</v>
      </c>
      <c r="G193" s="2">
        <f>IF(F193="/",#REF!, F193)</f>
        <v>40969</v>
      </c>
      <c r="H193">
        <f t="shared" si="13"/>
        <v>6</v>
      </c>
      <c r="I193">
        <f t="shared" si="10"/>
        <v>16</v>
      </c>
    </row>
    <row r="194" spans="1:9" x14ac:dyDescent="0.55000000000000004">
      <c r="A194" t="s">
        <v>800</v>
      </c>
      <c r="B194" s="4" t="s">
        <v>6606</v>
      </c>
      <c r="C194" s="2">
        <v>43466</v>
      </c>
      <c r="D194">
        <v>10</v>
      </c>
      <c r="E194" s="2">
        <f t="shared" ref="E194:E257" si="14">C194+DATE(D194,1,1)</f>
        <v>47120</v>
      </c>
      <c r="F194" s="2">
        <v>40969</v>
      </c>
      <c r="G194" s="2">
        <f>IF(F194="/",#REF!, F194)</f>
        <v>40969</v>
      </c>
      <c r="H194">
        <f t="shared" si="13"/>
        <v>6</v>
      </c>
      <c r="I194">
        <f t="shared" ref="I194:I257" si="15">DATEDIF(G194,E194, "y")</f>
        <v>16</v>
      </c>
    </row>
    <row r="195" spans="1:9" x14ac:dyDescent="0.55000000000000004">
      <c r="A195" t="s">
        <v>805</v>
      </c>
      <c r="B195" s="4" t="s">
        <v>6606</v>
      </c>
      <c r="C195" s="2">
        <v>43466</v>
      </c>
      <c r="D195">
        <v>10</v>
      </c>
      <c r="E195" s="2">
        <f t="shared" si="14"/>
        <v>47120</v>
      </c>
      <c r="F195" s="2">
        <v>42036</v>
      </c>
      <c r="G195" s="2">
        <f>IF(F195="/",#REF!, F195)</f>
        <v>42036</v>
      </c>
      <c r="H195">
        <f t="shared" si="13"/>
        <v>3</v>
      </c>
      <c r="I195">
        <f t="shared" si="15"/>
        <v>13</v>
      </c>
    </row>
    <row r="196" spans="1:9" x14ac:dyDescent="0.55000000000000004">
      <c r="A196" t="s">
        <v>812</v>
      </c>
      <c r="B196" s="4" t="s">
        <v>6606</v>
      </c>
      <c r="C196" s="2">
        <v>43466</v>
      </c>
      <c r="D196">
        <v>10</v>
      </c>
      <c r="E196" s="2">
        <f t="shared" si="14"/>
        <v>47120</v>
      </c>
      <c r="F196" s="2">
        <v>40940</v>
      </c>
      <c r="G196" s="2">
        <f>IF(F196="/",#REF!, F196)</f>
        <v>40940</v>
      </c>
      <c r="H196">
        <f t="shared" si="13"/>
        <v>6</v>
      </c>
      <c r="I196">
        <f t="shared" si="15"/>
        <v>16</v>
      </c>
    </row>
    <row r="197" spans="1:9" x14ac:dyDescent="0.55000000000000004">
      <c r="A197" t="s">
        <v>815</v>
      </c>
      <c r="B197" s="4" t="s">
        <v>6606</v>
      </c>
      <c r="C197" s="2">
        <v>43466</v>
      </c>
      <c r="D197">
        <v>10</v>
      </c>
      <c r="E197" s="2">
        <f t="shared" si="14"/>
        <v>47120</v>
      </c>
      <c r="F197" s="2">
        <v>40940</v>
      </c>
      <c r="G197" s="2">
        <f>IF(F197="/",#REF!, F197)</f>
        <v>40940</v>
      </c>
      <c r="H197">
        <f t="shared" si="13"/>
        <v>6</v>
      </c>
      <c r="I197">
        <f t="shared" si="15"/>
        <v>16</v>
      </c>
    </row>
    <row r="198" spans="1:9" x14ac:dyDescent="0.55000000000000004">
      <c r="A198" t="s">
        <v>820</v>
      </c>
      <c r="B198" s="4" t="s">
        <v>6606</v>
      </c>
      <c r="C198" s="2">
        <v>43466</v>
      </c>
      <c r="D198">
        <v>10</v>
      </c>
      <c r="E198" s="2">
        <f t="shared" si="14"/>
        <v>47120</v>
      </c>
      <c r="F198" s="2">
        <v>42005</v>
      </c>
      <c r="G198" s="2">
        <f>IF(F198="/",#REF!, F198)</f>
        <v>42005</v>
      </c>
      <c r="H198">
        <f t="shared" si="13"/>
        <v>4</v>
      </c>
      <c r="I198">
        <f t="shared" si="15"/>
        <v>14</v>
      </c>
    </row>
    <row r="199" spans="1:9" x14ac:dyDescent="0.55000000000000004">
      <c r="A199" t="s">
        <v>827</v>
      </c>
      <c r="B199" s="4" t="s">
        <v>6606</v>
      </c>
      <c r="C199" s="2">
        <v>43466</v>
      </c>
      <c r="D199">
        <v>10</v>
      </c>
      <c r="E199" s="2">
        <f t="shared" si="14"/>
        <v>47120</v>
      </c>
      <c r="F199" s="2">
        <v>40878</v>
      </c>
      <c r="G199" s="2">
        <f>IF(F199="/",#REF!, F199)</f>
        <v>40878</v>
      </c>
      <c r="H199">
        <f t="shared" si="13"/>
        <v>7</v>
      </c>
      <c r="I199">
        <f t="shared" si="15"/>
        <v>17</v>
      </c>
    </row>
    <row r="200" spans="1:9" x14ac:dyDescent="0.55000000000000004">
      <c r="A200" t="s">
        <v>830</v>
      </c>
      <c r="B200" s="4" t="s">
        <v>6606</v>
      </c>
      <c r="C200" s="2">
        <v>43466</v>
      </c>
      <c r="D200">
        <v>10</v>
      </c>
      <c r="E200" s="2">
        <f t="shared" si="14"/>
        <v>47120</v>
      </c>
      <c r="F200" s="2">
        <v>40878</v>
      </c>
      <c r="G200" s="2">
        <f>IF(F200="/",#REF!, F200)</f>
        <v>40878</v>
      </c>
      <c r="H200">
        <f t="shared" si="13"/>
        <v>7</v>
      </c>
      <c r="I200">
        <f t="shared" si="15"/>
        <v>17</v>
      </c>
    </row>
    <row r="201" spans="1:9" x14ac:dyDescent="0.55000000000000004">
      <c r="A201" t="s">
        <v>835</v>
      </c>
      <c r="B201" s="4" t="s">
        <v>6606</v>
      </c>
      <c r="C201" s="2">
        <v>43466</v>
      </c>
      <c r="D201">
        <v>10</v>
      </c>
      <c r="E201" s="2">
        <f t="shared" si="14"/>
        <v>47120</v>
      </c>
      <c r="F201" s="2">
        <v>42005</v>
      </c>
      <c r="G201" s="2">
        <f>IF(F201="/",#REF!, F201)</f>
        <v>42005</v>
      </c>
      <c r="H201">
        <f t="shared" si="13"/>
        <v>4</v>
      </c>
      <c r="I201">
        <f t="shared" si="15"/>
        <v>14</v>
      </c>
    </row>
    <row r="202" spans="1:9" x14ac:dyDescent="0.55000000000000004">
      <c r="A202" t="s">
        <v>841</v>
      </c>
      <c r="B202" s="4" t="s">
        <v>6606</v>
      </c>
      <c r="C202" s="2">
        <v>43466</v>
      </c>
      <c r="D202">
        <v>10</v>
      </c>
      <c r="E202" s="2">
        <f t="shared" si="14"/>
        <v>47120</v>
      </c>
      <c r="F202" s="2">
        <v>41061</v>
      </c>
      <c r="G202" s="2">
        <f>IF(F202="/",#REF!, F202)</f>
        <v>41061</v>
      </c>
      <c r="H202">
        <f t="shared" si="13"/>
        <v>6</v>
      </c>
      <c r="I202">
        <f t="shared" si="15"/>
        <v>16</v>
      </c>
    </row>
    <row r="203" spans="1:9" x14ac:dyDescent="0.55000000000000004">
      <c r="A203" t="s">
        <v>844</v>
      </c>
      <c r="B203" s="4" t="s">
        <v>6606</v>
      </c>
      <c r="C203" s="2">
        <v>43466</v>
      </c>
      <c r="D203">
        <v>10</v>
      </c>
      <c r="E203" s="2">
        <f t="shared" si="14"/>
        <v>47120</v>
      </c>
      <c r="F203" s="2">
        <v>41061</v>
      </c>
      <c r="G203" s="2">
        <f>IF(F203="/",#REF!, F203)</f>
        <v>41061</v>
      </c>
      <c r="H203">
        <f t="shared" si="13"/>
        <v>6</v>
      </c>
      <c r="I203">
        <f t="shared" si="15"/>
        <v>16</v>
      </c>
    </row>
    <row r="204" spans="1:9" x14ac:dyDescent="0.55000000000000004">
      <c r="A204" t="s">
        <v>846</v>
      </c>
      <c r="B204" s="4" t="s">
        <v>6606</v>
      </c>
      <c r="C204" s="2">
        <v>43466</v>
      </c>
      <c r="D204">
        <v>10</v>
      </c>
      <c r="E204" s="2">
        <f t="shared" si="14"/>
        <v>47120</v>
      </c>
      <c r="F204" s="2">
        <v>39142</v>
      </c>
      <c r="G204" s="2">
        <f>IF(F204="/",#REF!, F204)</f>
        <v>39142</v>
      </c>
      <c r="H204">
        <f t="shared" si="13"/>
        <v>11</v>
      </c>
      <c r="I204">
        <f t="shared" si="15"/>
        <v>21</v>
      </c>
    </row>
    <row r="205" spans="1:9" x14ac:dyDescent="0.55000000000000004">
      <c r="A205" t="s">
        <v>849</v>
      </c>
      <c r="B205" s="4" t="s">
        <v>6606</v>
      </c>
      <c r="C205" s="2">
        <v>43466</v>
      </c>
      <c r="D205">
        <v>10</v>
      </c>
      <c r="E205" s="2">
        <f t="shared" si="14"/>
        <v>47120</v>
      </c>
      <c r="F205" s="2">
        <v>39142</v>
      </c>
      <c r="G205" s="2">
        <f>IF(F205="/",#REF!, F205)</f>
        <v>39142</v>
      </c>
      <c r="H205">
        <f t="shared" si="13"/>
        <v>11</v>
      </c>
      <c r="I205">
        <f t="shared" si="15"/>
        <v>21</v>
      </c>
    </row>
    <row r="206" spans="1:9" x14ac:dyDescent="0.55000000000000004">
      <c r="A206" t="s">
        <v>851</v>
      </c>
      <c r="B206" s="4" t="s">
        <v>6606</v>
      </c>
      <c r="C206" s="2">
        <v>43466</v>
      </c>
      <c r="D206">
        <v>10</v>
      </c>
      <c r="E206" s="2">
        <f t="shared" si="14"/>
        <v>47120</v>
      </c>
      <c r="F206" s="2">
        <v>41883</v>
      </c>
      <c r="G206" s="2">
        <f>IF(F206="/",#REF!, F206)</f>
        <v>41883</v>
      </c>
      <c r="H206">
        <f t="shared" ref="H206:H210" si="16">DATEDIF(G206,C206, "y")</f>
        <v>4</v>
      </c>
      <c r="I206">
        <f t="shared" si="15"/>
        <v>14</v>
      </c>
    </row>
    <row r="207" spans="1:9" x14ac:dyDescent="0.55000000000000004">
      <c r="A207" t="s">
        <v>854</v>
      </c>
      <c r="B207" s="4" t="s">
        <v>6606</v>
      </c>
      <c r="C207" s="2">
        <v>43466</v>
      </c>
      <c r="D207">
        <v>10</v>
      </c>
      <c r="E207" s="2">
        <f t="shared" si="14"/>
        <v>47120</v>
      </c>
      <c r="F207" s="2">
        <v>40483</v>
      </c>
      <c r="G207" s="2">
        <f>IF(F207="/",#REF!, F207)</f>
        <v>40483</v>
      </c>
      <c r="H207">
        <f t="shared" si="16"/>
        <v>8</v>
      </c>
      <c r="I207">
        <f t="shared" si="15"/>
        <v>18</v>
      </c>
    </row>
    <row r="208" spans="1:9" hidden="1" x14ac:dyDescent="0.55000000000000004">
      <c r="A208" s="29" t="s">
        <v>859</v>
      </c>
      <c r="B208" s="30" t="s">
        <v>6404</v>
      </c>
      <c r="C208" s="31">
        <v>42005</v>
      </c>
      <c r="D208" s="29">
        <v>10</v>
      </c>
      <c r="E208" s="31">
        <f t="shared" si="14"/>
        <v>45659</v>
      </c>
      <c r="F208" s="31">
        <v>40940</v>
      </c>
      <c r="G208" s="2">
        <f>IF(F208="/",#REF!, F208)</f>
        <v>40940</v>
      </c>
      <c r="H208">
        <f t="shared" si="16"/>
        <v>2</v>
      </c>
      <c r="I208">
        <f t="shared" si="15"/>
        <v>12</v>
      </c>
    </row>
    <row r="209" spans="1:9" hidden="1" x14ac:dyDescent="0.55000000000000004">
      <c r="A209" t="s">
        <v>866</v>
      </c>
      <c r="B209" s="4" t="s">
        <v>6404</v>
      </c>
      <c r="C209" s="2">
        <v>42005</v>
      </c>
      <c r="D209">
        <v>10</v>
      </c>
      <c r="E209" s="2">
        <f t="shared" si="14"/>
        <v>45659</v>
      </c>
      <c r="F209" s="2">
        <v>40452</v>
      </c>
      <c r="G209" s="2">
        <f>IF(F209="/",#REF!, F209)</f>
        <v>40452</v>
      </c>
      <c r="H209">
        <f t="shared" si="16"/>
        <v>4</v>
      </c>
      <c r="I209">
        <f t="shared" si="15"/>
        <v>14</v>
      </c>
    </row>
    <row r="210" spans="1:9" hidden="1" x14ac:dyDescent="0.55000000000000004">
      <c r="A210" t="s">
        <v>869</v>
      </c>
      <c r="B210" s="4" t="s">
        <v>6404</v>
      </c>
      <c r="C210" s="2">
        <v>42005</v>
      </c>
      <c r="D210">
        <v>10</v>
      </c>
      <c r="E210" s="2">
        <f t="shared" si="14"/>
        <v>45659</v>
      </c>
      <c r="F210" s="2">
        <v>41944</v>
      </c>
      <c r="G210" s="2">
        <f>IF(F210="/",#REF!, F210)</f>
        <v>41944</v>
      </c>
      <c r="H210">
        <f t="shared" si="16"/>
        <v>0</v>
      </c>
      <c r="I210">
        <f t="shared" si="15"/>
        <v>10</v>
      </c>
    </row>
    <row r="211" spans="1:9" hidden="1" x14ac:dyDescent="0.55000000000000004">
      <c r="A211" t="s">
        <v>871</v>
      </c>
      <c r="B211" s="4" t="s">
        <v>6404</v>
      </c>
      <c r="C211" s="2">
        <v>42064</v>
      </c>
      <c r="D211">
        <v>10</v>
      </c>
      <c r="E211" s="2">
        <f t="shared" si="14"/>
        <v>45718</v>
      </c>
      <c r="F211" s="2">
        <v>42095</v>
      </c>
      <c r="G211" s="2">
        <f>IF(F211="/",#REF!, F211)</f>
        <v>42095</v>
      </c>
      <c r="H211">
        <v>0</v>
      </c>
      <c r="I211">
        <f t="shared" si="15"/>
        <v>9</v>
      </c>
    </row>
    <row r="212" spans="1:9" hidden="1" x14ac:dyDescent="0.55000000000000004">
      <c r="A212" t="s">
        <v>874</v>
      </c>
      <c r="B212" s="4" t="s">
        <v>6404</v>
      </c>
      <c r="C212" s="2">
        <v>42064</v>
      </c>
      <c r="D212">
        <v>10</v>
      </c>
      <c r="E212" s="2">
        <f t="shared" si="14"/>
        <v>45718</v>
      </c>
      <c r="F212" s="2">
        <v>42064</v>
      </c>
      <c r="G212" s="2">
        <f>IF(F212="/",#REF!, F212)</f>
        <v>42064</v>
      </c>
      <c r="H212">
        <f>DATEDIF(G212,C212, "y")</f>
        <v>0</v>
      </c>
      <c r="I212">
        <f t="shared" si="15"/>
        <v>10</v>
      </c>
    </row>
    <row r="213" spans="1:9" hidden="1" x14ac:dyDescent="0.55000000000000004">
      <c r="A213" t="s">
        <v>876</v>
      </c>
      <c r="B213" s="4" t="s">
        <v>6404</v>
      </c>
      <c r="C213" s="2">
        <v>43282</v>
      </c>
      <c r="D213">
        <v>10</v>
      </c>
      <c r="E213" s="2">
        <f t="shared" si="14"/>
        <v>46936</v>
      </c>
      <c r="F213" s="2">
        <v>43221</v>
      </c>
      <c r="G213" s="2">
        <f>IF(F213="/",#REF!, F213)</f>
        <v>43221</v>
      </c>
      <c r="H213">
        <f>DATEDIF(G213,C213, "y")</f>
        <v>0</v>
      </c>
      <c r="I213">
        <f t="shared" si="15"/>
        <v>10</v>
      </c>
    </row>
    <row r="214" spans="1:9" hidden="1" x14ac:dyDescent="0.55000000000000004">
      <c r="A214" t="s">
        <v>881</v>
      </c>
      <c r="B214" s="4" t="s">
        <v>6404</v>
      </c>
      <c r="C214" s="2">
        <v>42979</v>
      </c>
      <c r="D214">
        <v>10</v>
      </c>
      <c r="E214" s="2">
        <f t="shared" si="14"/>
        <v>46633</v>
      </c>
      <c r="F214" s="2">
        <v>42979</v>
      </c>
      <c r="G214" s="2">
        <f>IF(F214="/",#REF!, F214)</f>
        <v>42979</v>
      </c>
      <c r="H214">
        <f>DATEDIF(G214,C214, "y")</f>
        <v>0</v>
      </c>
      <c r="I214">
        <f t="shared" si="15"/>
        <v>10</v>
      </c>
    </row>
    <row r="215" spans="1:9" hidden="1" x14ac:dyDescent="0.55000000000000004">
      <c r="A215" t="s">
        <v>884</v>
      </c>
      <c r="B215" s="4" t="s">
        <v>6404</v>
      </c>
      <c r="C215" s="2">
        <v>42064</v>
      </c>
      <c r="D215">
        <v>10</v>
      </c>
      <c r="E215" s="2">
        <f t="shared" si="14"/>
        <v>45718</v>
      </c>
      <c r="F215" s="2">
        <v>41974</v>
      </c>
      <c r="G215" s="2">
        <f>IF(F215="/",#REF!, F215)</f>
        <v>41974</v>
      </c>
      <c r="H215">
        <f>DATEDIF(G215,C215, "y")</f>
        <v>0</v>
      </c>
      <c r="I215">
        <f t="shared" si="15"/>
        <v>10</v>
      </c>
    </row>
    <row r="216" spans="1:9" hidden="1" x14ac:dyDescent="0.55000000000000004">
      <c r="A216" t="s">
        <v>896</v>
      </c>
      <c r="B216" s="4" t="s">
        <v>6404</v>
      </c>
      <c r="C216" s="2">
        <v>43983</v>
      </c>
      <c r="D216">
        <v>10</v>
      </c>
      <c r="E216" s="2">
        <f t="shared" si="14"/>
        <v>47637</v>
      </c>
      <c r="F216" s="2">
        <v>44044</v>
      </c>
      <c r="G216" s="2">
        <f>IF(F216="/",#REF!, F216)</f>
        <v>44044</v>
      </c>
      <c r="H216">
        <v>0</v>
      </c>
      <c r="I216">
        <f t="shared" si="15"/>
        <v>9</v>
      </c>
    </row>
    <row r="217" spans="1:9" hidden="1" x14ac:dyDescent="0.55000000000000004">
      <c r="A217" t="s">
        <v>899</v>
      </c>
      <c r="B217" s="4" t="s">
        <v>6404</v>
      </c>
      <c r="C217" s="2">
        <v>43344</v>
      </c>
      <c r="D217">
        <v>10</v>
      </c>
      <c r="E217" s="2">
        <f t="shared" si="14"/>
        <v>46998</v>
      </c>
      <c r="F217" s="2">
        <v>43313</v>
      </c>
      <c r="G217" s="2">
        <f>IF(F217="/",#REF!, F217)</f>
        <v>43313</v>
      </c>
      <c r="H217">
        <f>DATEDIF(G217,C217, "y")</f>
        <v>0</v>
      </c>
      <c r="I217">
        <f t="shared" si="15"/>
        <v>10</v>
      </c>
    </row>
    <row r="218" spans="1:9" hidden="1" x14ac:dyDescent="0.55000000000000004">
      <c r="A218" t="s">
        <v>901</v>
      </c>
      <c r="B218" s="4" t="s">
        <v>6404</v>
      </c>
      <c r="C218" s="2">
        <v>42979</v>
      </c>
      <c r="D218">
        <v>10</v>
      </c>
      <c r="E218" s="2">
        <f t="shared" si="14"/>
        <v>46633</v>
      </c>
      <c r="F218" s="2">
        <v>43009</v>
      </c>
      <c r="G218" s="2">
        <f>IF(F218="/",#REF!, F218)</f>
        <v>43009</v>
      </c>
      <c r="H218">
        <v>0</v>
      </c>
      <c r="I218">
        <f t="shared" si="15"/>
        <v>9</v>
      </c>
    </row>
    <row r="219" spans="1:9" x14ac:dyDescent="0.55000000000000004">
      <c r="A219" t="s">
        <v>911</v>
      </c>
      <c r="B219" s="4" t="s">
        <v>7160</v>
      </c>
      <c r="C219" s="2">
        <v>44197</v>
      </c>
      <c r="D219">
        <v>10</v>
      </c>
      <c r="E219" s="2">
        <f t="shared" si="14"/>
        <v>47851</v>
      </c>
      <c r="F219" s="2">
        <v>41456</v>
      </c>
      <c r="G219" s="2">
        <f>IF(F219="/",#REF!, F219)</f>
        <v>41456</v>
      </c>
      <c r="H219">
        <f t="shared" ref="H219:H282" si="17">DATEDIF(G219,C219, "y")</f>
        <v>7</v>
      </c>
      <c r="I219">
        <f t="shared" si="15"/>
        <v>17</v>
      </c>
    </row>
    <row r="220" spans="1:9" x14ac:dyDescent="0.55000000000000004">
      <c r="A220" t="s">
        <v>914</v>
      </c>
      <c r="B220" s="4" t="s">
        <v>7160</v>
      </c>
      <c r="C220" s="2">
        <v>44197</v>
      </c>
      <c r="D220">
        <v>10</v>
      </c>
      <c r="E220" s="2">
        <f t="shared" si="14"/>
        <v>47851</v>
      </c>
      <c r="F220" s="2">
        <v>41456</v>
      </c>
      <c r="G220" s="2">
        <f>IF(F220="/",#REF!, F220)</f>
        <v>41456</v>
      </c>
      <c r="H220">
        <f t="shared" si="17"/>
        <v>7</v>
      </c>
      <c r="I220">
        <f t="shared" si="15"/>
        <v>17</v>
      </c>
    </row>
    <row r="221" spans="1:9" x14ac:dyDescent="0.55000000000000004">
      <c r="A221" t="s">
        <v>916</v>
      </c>
      <c r="B221" s="4" t="s">
        <v>7160</v>
      </c>
      <c r="C221" s="2">
        <v>44197</v>
      </c>
      <c r="D221">
        <v>10</v>
      </c>
      <c r="E221" s="2">
        <f t="shared" si="14"/>
        <v>47851</v>
      </c>
      <c r="F221" s="2">
        <v>41456</v>
      </c>
      <c r="G221" s="2">
        <f>IF(F221="/",#REF!, F221)</f>
        <v>41456</v>
      </c>
      <c r="H221">
        <f t="shared" si="17"/>
        <v>7</v>
      </c>
      <c r="I221">
        <f t="shared" si="15"/>
        <v>17</v>
      </c>
    </row>
    <row r="222" spans="1:9" x14ac:dyDescent="0.55000000000000004">
      <c r="A222" t="s">
        <v>919</v>
      </c>
      <c r="B222" s="4" t="s">
        <v>7160</v>
      </c>
      <c r="C222" s="2">
        <v>44197</v>
      </c>
      <c r="D222">
        <v>10</v>
      </c>
      <c r="E222" s="2">
        <f t="shared" si="14"/>
        <v>47851</v>
      </c>
      <c r="F222" s="2">
        <v>41456</v>
      </c>
      <c r="G222" s="2">
        <f>IF(F222="/",#REF!, F222)</f>
        <v>41456</v>
      </c>
      <c r="H222">
        <f t="shared" si="17"/>
        <v>7</v>
      </c>
      <c r="I222">
        <f t="shared" si="15"/>
        <v>17</v>
      </c>
    </row>
    <row r="223" spans="1:9" x14ac:dyDescent="0.55000000000000004">
      <c r="A223" t="s">
        <v>921</v>
      </c>
      <c r="B223" s="4" t="s">
        <v>7160</v>
      </c>
      <c r="C223" s="2">
        <v>44197</v>
      </c>
      <c r="D223">
        <v>10</v>
      </c>
      <c r="E223" s="2">
        <f t="shared" si="14"/>
        <v>47851</v>
      </c>
      <c r="F223" s="2">
        <v>41456</v>
      </c>
      <c r="G223" s="2">
        <f>IF(F223="/",#REF!, F223)</f>
        <v>41456</v>
      </c>
      <c r="H223">
        <f t="shared" si="17"/>
        <v>7</v>
      </c>
      <c r="I223">
        <f t="shared" si="15"/>
        <v>17</v>
      </c>
    </row>
    <row r="224" spans="1:9" x14ac:dyDescent="0.55000000000000004">
      <c r="A224" t="s">
        <v>924</v>
      </c>
      <c r="B224" s="4" t="s">
        <v>7160</v>
      </c>
      <c r="C224" s="2">
        <v>44197</v>
      </c>
      <c r="D224">
        <v>10</v>
      </c>
      <c r="E224" s="2">
        <f t="shared" si="14"/>
        <v>47851</v>
      </c>
      <c r="F224" s="2">
        <v>41456</v>
      </c>
      <c r="G224" s="2">
        <f>IF(F224="/",#REF!, F224)</f>
        <v>41456</v>
      </c>
      <c r="H224">
        <f t="shared" si="17"/>
        <v>7</v>
      </c>
      <c r="I224">
        <f t="shared" si="15"/>
        <v>17</v>
      </c>
    </row>
    <row r="225" spans="1:9" x14ac:dyDescent="0.55000000000000004">
      <c r="A225" t="s">
        <v>926</v>
      </c>
      <c r="B225" s="4" t="s">
        <v>7160</v>
      </c>
      <c r="C225" s="2">
        <v>44197</v>
      </c>
      <c r="D225">
        <v>10</v>
      </c>
      <c r="E225" s="2">
        <f t="shared" si="14"/>
        <v>47851</v>
      </c>
      <c r="F225" s="2">
        <v>41456</v>
      </c>
      <c r="G225" s="2">
        <f>IF(F225="/",#REF!, F225)</f>
        <v>41456</v>
      </c>
      <c r="H225">
        <f t="shared" si="17"/>
        <v>7</v>
      </c>
      <c r="I225">
        <f t="shared" si="15"/>
        <v>17</v>
      </c>
    </row>
    <row r="226" spans="1:9" x14ac:dyDescent="0.55000000000000004">
      <c r="A226" t="s">
        <v>929</v>
      </c>
      <c r="B226" s="4" t="s">
        <v>7160</v>
      </c>
      <c r="C226" s="2">
        <v>44197</v>
      </c>
      <c r="D226">
        <v>10</v>
      </c>
      <c r="E226" s="2">
        <f t="shared" si="14"/>
        <v>47851</v>
      </c>
      <c r="F226" s="2">
        <v>41640</v>
      </c>
      <c r="G226" s="2">
        <f>IF(F226="/",#REF!, F226)</f>
        <v>41640</v>
      </c>
      <c r="H226">
        <f t="shared" si="17"/>
        <v>7</v>
      </c>
      <c r="I226">
        <f t="shared" si="15"/>
        <v>17</v>
      </c>
    </row>
    <row r="227" spans="1:9" x14ac:dyDescent="0.55000000000000004">
      <c r="A227" t="s">
        <v>931</v>
      </c>
      <c r="B227" s="4" t="s">
        <v>7160</v>
      </c>
      <c r="C227" s="2">
        <v>44197</v>
      </c>
      <c r="D227">
        <v>10</v>
      </c>
      <c r="E227" s="2">
        <f t="shared" si="14"/>
        <v>47851</v>
      </c>
      <c r="F227" s="2">
        <v>41640</v>
      </c>
      <c r="G227" s="2">
        <f>IF(F227="/",#REF!, F227)</f>
        <v>41640</v>
      </c>
      <c r="H227">
        <f t="shared" si="17"/>
        <v>7</v>
      </c>
      <c r="I227">
        <f t="shared" si="15"/>
        <v>17</v>
      </c>
    </row>
    <row r="228" spans="1:9" x14ac:dyDescent="0.55000000000000004">
      <c r="A228" t="s">
        <v>934</v>
      </c>
      <c r="B228" s="4" t="s">
        <v>7160</v>
      </c>
      <c r="C228" s="2">
        <v>44197</v>
      </c>
      <c r="D228">
        <v>10</v>
      </c>
      <c r="E228" s="2">
        <f t="shared" si="14"/>
        <v>47851</v>
      </c>
      <c r="F228" s="2">
        <v>41640</v>
      </c>
      <c r="G228" s="2">
        <f>IF(F228="/",#REF!, F228)</f>
        <v>41640</v>
      </c>
      <c r="H228">
        <f t="shared" si="17"/>
        <v>7</v>
      </c>
      <c r="I228">
        <f t="shared" si="15"/>
        <v>17</v>
      </c>
    </row>
    <row r="229" spans="1:9" x14ac:dyDescent="0.55000000000000004">
      <c r="A229" t="s">
        <v>936</v>
      </c>
      <c r="B229" s="4" t="s">
        <v>7160</v>
      </c>
      <c r="C229" s="2">
        <v>44197</v>
      </c>
      <c r="D229">
        <v>10</v>
      </c>
      <c r="E229" s="2">
        <f t="shared" si="14"/>
        <v>47851</v>
      </c>
      <c r="F229" s="2">
        <v>41640</v>
      </c>
      <c r="G229" s="2">
        <f>IF(F229="/",#REF!, F229)</f>
        <v>41640</v>
      </c>
      <c r="H229">
        <f t="shared" si="17"/>
        <v>7</v>
      </c>
      <c r="I229">
        <f t="shared" si="15"/>
        <v>17</v>
      </c>
    </row>
    <row r="230" spans="1:9" x14ac:dyDescent="0.55000000000000004">
      <c r="A230" t="s">
        <v>939</v>
      </c>
      <c r="B230" s="4" t="s">
        <v>7160</v>
      </c>
      <c r="C230" s="2">
        <v>44197</v>
      </c>
      <c r="D230">
        <v>10</v>
      </c>
      <c r="E230" s="2">
        <f t="shared" si="14"/>
        <v>47851</v>
      </c>
      <c r="F230" s="2">
        <v>41640</v>
      </c>
      <c r="G230" s="2">
        <f>IF(F230="/",#REF!, F230)</f>
        <v>41640</v>
      </c>
      <c r="H230">
        <f t="shared" si="17"/>
        <v>7</v>
      </c>
      <c r="I230">
        <f t="shared" si="15"/>
        <v>17</v>
      </c>
    </row>
    <row r="231" spans="1:9" x14ac:dyDescent="0.55000000000000004">
      <c r="A231" t="s">
        <v>941</v>
      </c>
      <c r="B231" s="4" t="s">
        <v>7160</v>
      </c>
      <c r="C231" s="2">
        <v>44197</v>
      </c>
      <c r="D231">
        <v>10</v>
      </c>
      <c r="E231" s="2">
        <f t="shared" si="14"/>
        <v>47851</v>
      </c>
      <c r="F231" s="2">
        <v>41640</v>
      </c>
      <c r="G231" s="2">
        <f>IF(F231="/",#REF!, F231)</f>
        <v>41640</v>
      </c>
      <c r="H231">
        <f t="shared" si="17"/>
        <v>7</v>
      </c>
      <c r="I231">
        <f t="shared" si="15"/>
        <v>17</v>
      </c>
    </row>
    <row r="232" spans="1:9" x14ac:dyDescent="0.55000000000000004">
      <c r="A232" t="s">
        <v>944</v>
      </c>
      <c r="B232" s="4" t="s">
        <v>7160</v>
      </c>
      <c r="C232" s="2">
        <v>44197</v>
      </c>
      <c r="D232">
        <v>10</v>
      </c>
      <c r="E232" s="2">
        <f t="shared" si="14"/>
        <v>47851</v>
      </c>
      <c r="F232" s="2">
        <v>41640</v>
      </c>
      <c r="G232" s="2">
        <f>IF(F232="/",#REF!, F232)</f>
        <v>41640</v>
      </c>
      <c r="H232">
        <f t="shared" si="17"/>
        <v>7</v>
      </c>
      <c r="I232">
        <f t="shared" si="15"/>
        <v>17</v>
      </c>
    </row>
    <row r="233" spans="1:9" x14ac:dyDescent="0.55000000000000004">
      <c r="A233" t="s">
        <v>946</v>
      </c>
      <c r="B233" s="4" t="s">
        <v>7160</v>
      </c>
      <c r="C233" s="2">
        <v>44197</v>
      </c>
      <c r="D233">
        <v>10</v>
      </c>
      <c r="E233" s="2">
        <f t="shared" si="14"/>
        <v>47851</v>
      </c>
      <c r="F233" s="2">
        <v>41640</v>
      </c>
      <c r="G233" s="2">
        <f>IF(F233="/",#REF!, F233)</f>
        <v>41640</v>
      </c>
      <c r="H233">
        <f t="shared" si="17"/>
        <v>7</v>
      </c>
      <c r="I233">
        <f t="shared" si="15"/>
        <v>17</v>
      </c>
    </row>
    <row r="234" spans="1:9" x14ac:dyDescent="0.55000000000000004">
      <c r="A234" t="s">
        <v>949</v>
      </c>
      <c r="B234" s="4" t="s">
        <v>7160</v>
      </c>
      <c r="C234" s="2">
        <v>44197</v>
      </c>
      <c r="D234">
        <v>10</v>
      </c>
      <c r="E234" s="2">
        <f t="shared" si="14"/>
        <v>47851</v>
      </c>
      <c r="F234" s="2">
        <v>41640</v>
      </c>
      <c r="G234" s="2">
        <f>IF(F234="/",#REF!, F234)</f>
        <v>41640</v>
      </c>
      <c r="H234">
        <f t="shared" si="17"/>
        <v>7</v>
      </c>
      <c r="I234">
        <f t="shared" si="15"/>
        <v>17</v>
      </c>
    </row>
    <row r="235" spans="1:9" x14ac:dyDescent="0.55000000000000004">
      <c r="A235" t="s">
        <v>951</v>
      </c>
      <c r="B235" s="4" t="s">
        <v>7160</v>
      </c>
      <c r="C235" s="2">
        <v>44197</v>
      </c>
      <c r="D235">
        <v>10</v>
      </c>
      <c r="E235" s="2">
        <f t="shared" si="14"/>
        <v>47851</v>
      </c>
      <c r="F235" s="2">
        <v>41760</v>
      </c>
      <c r="G235" s="2">
        <f>IF(F235="/",#REF!, F235)</f>
        <v>41760</v>
      </c>
      <c r="H235">
        <f t="shared" si="17"/>
        <v>6</v>
      </c>
      <c r="I235">
        <f t="shared" si="15"/>
        <v>16</v>
      </c>
    </row>
    <row r="236" spans="1:9" x14ac:dyDescent="0.55000000000000004">
      <c r="A236" t="s">
        <v>954</v>
      </c>
      <c r="B236" s="4" t="s">
        <v>7160</v>
      </c>
      <c r="C236" s="2">
        <v>44197</v>
      </c>
      <c r="D236">
        <v>10</v>
      </c>
      <c r="E236" s="2">
        <f t="shared" si="14"/>
        <v>47851</v>
      </c>
      <c r="F236" s="2">
        <v>41760</v>
      </c>
      <c r="G236" s="2">
        <f>IF(F236="/",#REF!, F236)</f>
        <v>41760</v>
      </c>
      <c r="H236">
        <f t="shared" si="17"/>
        <v>6</v>
      </c>
      <c r="I236">
        <f t="shared" si="15"/>
        <v>16</v>
      </c>
    </row>
    <row r="237" spans="1:9" x14ac:dyDescent="0.55000000000000004">
      <c r="A237" t="s">
        <v>956</v>
      </c>
      <c r="B237" s="4" t="s">
        <v>7160</v>
      </c>
      <c r="C237" s="2">
        <v>44197</v>
      </c>
      <c r="D237">
        <v>10</v>
      </c>
      <c r="E237" s="2">
        <f t="shared" si="14"/>
        <v>47851</v>
      </c>
      <c r="F237" s="2">
        <v>41760</v>
      </c>
      <c r="G237" s="2">
        <f>IF(F237="/",#REF!, F237)</f>
        <v>41760</v>
      </c>
      <c r="H237">
        <f t="shared" si="17"/>
        <v>6</v>
      </c>
      <c r="I237">
        <f t="shared" si="15"/>
        <v>16</v>
      </c>
    </row>
    <row r="238" spans="1:9" x14ac:dyDescent="0.55000000000000004">
      <c r="A238" t="s">
        <v>959</v>
      </c>
      <c r="B238" s="4" t="s">
        <v>7160</v>
      </c>
      <c r="C238" s="2">
        <v>44197</v>
      </c>
      <c r="D238">
        <v>10</v>
      </c>
      <c r="E238" s="2">
        <f t="shared" si="14"/>
        <v>47851</v>
      </c>
      <c r="F238" s="2">
        <v>41760</v>
      </c>
      <c r="G238" s="2">
        <f>IF(F238="/",#REF!, F238)</f>
        <v>41760</v>
      </c>
      <c r="H238">
        <f t="shared" si="17"/>
        <v>6</v>
      </c>
      <c r="I238">
        <f t="shared" si="15"/>
        <v>16</v>
      </c>
    </row>
    <row r="239" spans="1:9" x14ac:dyDescent="0.55000000000000004">
      <c r="A239" t="s">
        <v>961</v>
      </c>
      <c r="B239" s="4" t="s">
        <v>7160</v>
      </c>
      <c r="C239" s="2">
        <v>44197</v>
      </c>
      <c r="D239">
        <v>10</v>
      </c>
      <c r="E239" s="2">
        <f t="shared" si="14"/>
        <v>47851</v>
      </c>
      <c r="F239" s="2">
        <v>41760</v>
      </c>
      <c r="G239" s="2">
        <f>IF(F239="/",#REF!, F239)</f>
        <v>41760</v>
      </c>
      <c r="H239">
        <f t="shared" si="17"/>
        <v>6</v>
      </c>
      <c r="I239">
        <f t="shared" si="15"/>
        <v>16</v>
      </c>
    </row>
    <row r="240" spans="1:9" x14ac:dyDescent="0.55000000000000004">
      <c r="A240" t="s">
        <v>964</v>
      </c>
      <c r="B240" s="4" t="s">
        <v>7160</v>
      </c>
      <c r="C240" s="2">
        <v>44197</v>
      </c>
      <c r="D240">
        <v>10</v>
      </c>
      <c r="E240" s="2">
        <f t="shared" si="14"/>
        <v>47851</v>
      </c>
      <c r="F240" s="2">
        <v>41671</v>
      </c>
      <c r="G240" s="2">
        <f>IF(F240="/",#REF!, F240)</f>
        <v>41671</v>
      </c>
      <c r="H240">
        <f t="shared" si="17"/>
        <v>6</v>
      </c>
      <c r="I240">
        <f t="shared" si="15"/>
        <v>16</v>
      </c>
    </row>
    <row r="241" spans="1:9" x14ac:dyDescent="0.55000000000000004">
      <c r="A241" t="s">
        <v>966</v>
      </c>
      <c r="B241" s="4" t="s">
        <v>7160</v>
      </c>
      <c r="C241" s="2">
        <v>44197</v>
      </c>
      <c r="D241">
        <v>10</v>
      </c>
      <c r="E241" s="2">
        <f t="shared" si="14"/>
        <v>47851</v>
      </c>
      <c r="F241" s="2">
        <v>41671</v>
      </c>
      <c r="G241" s="2">
        <f>IF(F241="/",#REF!, F241)</f>
        <v>41671</v>
      </c>
      <c r="H241">
        <f t="shared" si="17"/>
        <v>6</v>
      </c>
      <c r="I241">
        <f t="shared" si="15"/>
        <v>16</v>
      </c>
    </row>
    <row r="242" spans="1:9" x14ac:dyDescent="0.55000000000000004">
      <c r="A242" t="s">
        <v>969</v>
      </c>
      <c r="B242" s="4" t="s">
        <v>7160</v>
      </c>
      <c r="C242" s="2">
        <v>44197</v>
      </c>
      <c r="D242">
        <v>10</v>
      </c>
      <c r="E242" s="2">
        <f t="shared" si="14"/>
        <v>47851</v>
      </c>
      <c r="F242" s="2">
        <v>41671</v>
      </c>
      <c r="G242" s="2">
        <f>IF(F242="/",#REF!, F242)</f>
        <v>41671</v>
      </c>
      <c r="H242">
        <f t="shared" si="17"/>
        <v>6</v>
      </c>
      <c r="I242">
        <f t="shared" si="15"/>
        <v>16</v>
      </c>
    </row>
    <row r="243" spans="1:9" x14ac:dyDescent="0.55000000000000004">
      <c r="A243" t="s">
        <v>971</v>
      </c>
      <c r="B243" s="4" t="s">
        <v>7160</v>
      </c>
      <c r="C243" s="2">
        <v>44197</v>
      </c>
      <c r="D243">
        <v>10</v>
      </c>
      <c r="E243" s="2">
        <f t="shared" si="14"/>
        <v>47851</v>
      </c>
      <c r="F243" s="2">
        <v>41671</v>
      </c>
      <c r="G243" s="2">
        <f>IF(F243="/",#REF!, F243)</f>
        <v>41671</v>
      </c>
      <c r="H243">
        <f t="shared" si="17"/>
        <v>6</v>
      </c>
      <c r="I243">
        <f t="shared" si="15"/>
        <v>16</v>
      </c>
    </row>
    <row r="244" spans="1:9" x14ac:dyDescent="0.55000000000000004">
      <c r="A244" t="s">
        <v>974</v>
      </c>
      <c r="B244" s="4" t="s">
        <v>7160</v>
      </c>
      <c r="C244" s="2">
        <v>44197</v>
      </c>
      <c r="D244">
        <v>10</v>
      </c>
      <c r="E244" s="2">
        <f t="shared" si="14"/>
        <v>47851</v>
      </c>
      <c r="F244" s="2">
        <v>41671</v>
      </c>
      <c r="G244" s="2">
        <f>IF(F244="/",#REF!, F244)</f>
        <v>41671</v>
      </c>
      <c r="H244">
        <f t="shared" si="17"/>
        <v>6</v>
      </c>
      <c r="I244">
        <f t="shared" si="15"/>
        <v>16</v>
      </c>
    </row>
    <row r="245" spans="1:9" x14ac:dyDescent="0.55000000000000004">
      <c r="A245" t="s">
        <v>977</v>
      </c>
      <c r="B245" s="4" t="s">
        <v>7160</v>
      </c>
      <c r="C245" s="2">
        <v>44197</v>
      </c>
      <c r="D245">
        <v>10</v>
      </c>
      <c r="E245" s="2">
        <f t="shared" si="14"/>
        <v>47851</v>
      </c>
      <c r="F245" s="2">
        <v>41671</v>
      </c>
      <c r="G245" s="2">
        <f>IF(F245="/",#REF!, F245)</f>
        <v>41671</v>
      </c>
      <c r="H245">
        <f t="shared" si="17"/>
        <v>6</v>
      </c>
      <c r="I245">
        <f t="shared" si="15"/>
        <v>16</v>
      </c>
    </row>
    <row r="246" spans="1:9" x14ac:dyDescent="0.55000000000000004">
      <c r="A246" t="s">
        <v>980</v>
      </c>
      <c r="B246" s="4" t="s">
        <v>7160</v>
      </c>
      <c r="C246" s="2">
        <v>44197</v>
      </c>
      <c r="D246">
        <v>10</v>
      </c>
      <c r="E246" s="2">
        <f t="shared" si="14"/>
        <v>47851</v>
      </c>
      <c r="F246" s="2">
        <v>41671</v>
      </c>
      <c r="G246" s="2">
        <f>IF(F246="/",#REF!, F246)</f>
        <v>41671</v>
      </c>
      <c r="H246">
        <f t="shared" si="17"/>
        <v>6</v>
      </c>
      <c r="I246">
        <f t="shared" si="15"/>
        <v>16</v>
      </c>
    </row>
    <row r="247" spans="1:9" x14ac:dyDescent="0.55000000000000004">
      <c r="A247" t="s">
        <v>983</v>
      </c>
      <c r="B247" s="4" t="s">
        <v>7160</v>
      </c>
      <c r="C247" s="2">
        <v>44197</v>
      </c>
      <c r="D247">
        <v>10</v>
      </c>
      <c r="E247" s="2">
        <f t="shared" si="14"/>
        <v>47851</v>
      </c>
      <c r="F247" s="2">
        <v>41671</v>
      </c>
      <c r="G247" s="2">
        <f>IF(F247="/",#REF!, F247)</f>
        <v>41671</v>
      </c>
      <c r="H247">
        <f t="shared" si="17"/>
        <v>6</v>
      </c>
      <c r="I247">
        <f t="shared" si="15"/>
        <v>16</v>
      </c>
    </row>
    <row r="248" spans="1:9" x14ac:dyDescent="0.55000000000000004">
      <c r="A248" t="s">
        <v>986</v>
      </c>
      <c r="B248" s="4" t="s">
        <v>7160</v>
      </c>
      <c r="C248" s="2">
        <v>44197</v>
      </c>
      <c r="D248">
        <v>10</v>
      </c>
      <c r="E248" s="2">
        <f t="shared" si="14"/>
        <v>47851</v>
      </c>
      <c r="F248" s="2">
        <v>41671</v>
      </c>
      <c r="G248" s="2">
        <f>IF(F248="/",#REF!, F248)</f>
        <v>41671</v>
      </c>
      <c r="H248">
        <f t="shared" si="17"/>
        <v>6</v>
      </c>
      <c r="I248">
        <f t="shared" si="15"/>
        <v>16</v>
      </c>
    </row>
    <row r="249" spans="1:9" x14ac:dyDescent="0.55000000000000004">
      <c r="A249" t="s">
        <v>989</v>
      </c>
      <c r="B249" s="4" t="s">
        <v>7160</v>
      </c>
      <c r="C249" s="2">
        <v>44197</v>
      </c>
      <c r="D249">
        <v>10</v>
      </c>
      <c r="E249" s="2">
        <f t="shared" si="14"/>
        <v>47851</v>
      </c>
      <c r="F249" s="2">
        <v>41760</v>
      </c>
      <c r="G249" s="2">
        <f>IF(F249="/",#REF!, F249)</f>
        <v>41760</v>
      </c>
      <c r="H249">
        <f t="shared" si="17"/>
        <v>6</v>
      </c>
      <c r="I249">
        <f t="shared" si="15"/>
        <v>16</v>
      </c>
    </row>
    <row r="250" spans="1:9" x14ac:dyDescent="0.55000000000000004">
      <c r="A250" t="s">
        <v>992</v>
      </c>
      <c r="B250" s="4" t="s">
        <v>7160</v>
      </c>
      <c r="C250" s="2">
        <v>44197</v>
      </c>
      <c r="D250">
        <v>10</v>
      </c>
      <c r="E250" s="2">
        <f t="shared" si="14"/>
        <v>47851</v>
      </c>
      <c r="F250" s="2">
        <v>41760</v>
      </c>
      <c r="G250" s="2">
        <f>IF(F250="/",#REF!, F250)</f>
        <v>41760</v>
      </c>
      <c r="H250">
        <f t="shared" si="17"/>
        <v>6</v>
      </c>
      <c r="I250">
        <f t="shared" si="15"/>
        <v>16</v>
      </c>
    </row>
    <row r="251" spans="1:9" x14ac:dyDescent="0.55000000000000004">
      <c r="A251" t="s">
        <v>994</v>
      </c>
      <c r="B251" s="4" t="s">
        <v>7160</v>
      </c>
      <c r="C251" s="2">
        <v>44197</v>
      </c>
      <c r="D251">
        <v>10</v>
      </c>
      <c r="E251" s="2">
        <f t="shared" si="14"/>
        <v>47851</v>
      </c>
      <c r="F251" s="2">
        <v>41760</v>
      </c>
      <c r="G251" s="2">
        <f>IF(F251="/",#REF!, F251)</f>
        <v>41760</v>
      </c>
      <c r="H251">
        <f t="shared" si="17"/>
        <v>6</v>
      </c>
      <c r="I251">
        <f t="shared" si="15"/>
        <v>16</v>
      </c>
    </row>
    <row r="252" spans="1:9" x14ac:dyDescent="0.55000000000000004">
      <c r="A252" t="s">
        <v>1019</v>
      </c>
      <c r="B252" s="4" t="s">
        <v>7160</v>
      </c>
      <c r="C252" s="2">
        <v>44197</v>
      </c>
      <c r="D252">
        <v>10</v>
      </c>
      <c r="E252" s="2">
        <f t="shared" si="14"/>
        <v>47851</v>
      </c>
      <c r="F252" s="2">
        <v>41791</v>
      </c>
      <c r="G252" s="2">
        <f>IF(F252="/",#REF!, F252)</f>
        <v>41791</v>
      </c>
      <c r="H252">
        <f t="shared" si="17"/>
        <v>6</v>
      </c>
      <c r="I252">
        <f t="shared" si="15"/>
        <v>16</v>
      </c>
    </row>
    <row r="253" spans="1:9" x14ac:dyDescent="0.55000000000000004">
      <c r="A253" t="s">
        <v>1021</v>
      </c>
      <c r="B253" s="4" t="s">
        <v>7160</v>
      </c>
      <c r="C253" s="2">
        <v>44197</v>
      </c>
      <c r="D253">
        <v>10</v>
      </c>
      <c r="E253" s="2">
        <f t="shared" si="14"/>
        <v>47851</v>
      </c>
      <c r="F253" s="2">
        <v>41791</v>
      </c>
      <c r="G253" s="2">
        <f>IF(F253="/",#REF!, F253)</f>
        <v>41791</v>
      </c>
      <c r="H253">
        <f t="shared" si="17"/>
        <v>6</v>
      </c>
      <c r="I253">
        <f t="shared" si="15"/>
        <v>16</v>
      </c>
    </row>
    <row r="254" spans="1:9" x14ac:dyDescent="0.55000000000000004">
      <c r="A254" t="s">
        <v>1024</v>
      </c>
      <c r="B254" s="4" t="s">
        <v>7160</v>
      </c>
      <c r="C254" s="2">
        <v>44197</v>
      </c>
      <c r="D254">
        <v>10</v>
      </c>
      <c r="E254" s="2">
        <f t="shared" si="14"/>
        <v>47851</v>
      </c>
      <c r="F254" s="2">
        <v>41791</v>
      </c>
      <c r="G254" s="2">
        <f>IF(F254="/",#REF!, F254)</f>
        <v>41791</v>
      </c>
      <c r="H254">
        <f t="shared" si="17"/>
        <v>6</v>
      </c>
      <c r="I254">
        <f t="shared" si="15"/>
        <v>16</v>
      </c>
    </row>
    <row r="255" spans="1:9" x14ac:dyDescent="0.55000000000000004">
      <c r="A255" t="s">
        <v>1026</v>
      </c>
      <c r="B255" s="4" t="s">
        <v>7160</v>
      </c>
      <c r="C255" s="2">
        <v>44197</v>
      </c>
      <c r="D255">
        <v>10</v>
      </c>
      <c r="E255" s="2">
        <f t="shared" si="14"/>
        <v>47851</v>
      </c>
      <c r="F255" s="2">
        <v>41944</v>
      </c>
      <c r="G255" s="2">
        <f>IF(F255="/",#REF!, F255)</f>
        <v>41944</v>
      </c>
      <c r="H255">
        <f t="shared" si="17"/>
        <v>6</v>
      </c>
      <c r="I255">
        <f t="shared" si="15"/>
        <v>16</v>
      </c>
    </row>
    <row r="256" spans="1:9" x14ac:dyDescent="0.55000000000000004">
      <c r="A256" t="s">
        <v>1029</v>
      </c>
      <c r="B256" s="4" t="s">
        <v>7160</v>
      </c>
      <c r="C256" s="2">
        <v>44197</v>
      </c>
      <c r="D256">
        <v>10</v>
      </c>
      <c r="E256" s="2">
        <f t="shared" si="14"/>
        <v>47851</v>
      </c>
      <c r="F256" s="2">
        <v>41944</v>
      </c>
      <c r="G256" s="2">
        <f>IF(F256="/",#REF!, F256)</f>
        <v>41944</v>
      </c>
      <c r="H256">
        <f t="shared" si="17"/>
        <v>6</v>
      </c>
      <c r="I256">
        <f t="shared" si="15"/>
        <v>16</v>
      </c>
    </row>
    <row r="257" spans="1:9" x14ac:dyDescent="0.55000000000000004">
      <c r="A257" t="s">
        <v>1031</v>
      </c>
      <c r="B257" s="4" t="s">
        <v>7160</v>
      </c>
      <c r="C257" s="2">
        <v>44197</v>
      </c>
      <c r="D257">
        <v>10</v>
      </c>
      <c r="E257" s="2">
        <f t="shared" si="14"/>
        <v>47851</v>
      </c>
      <c r="F257" s="2">
        <v>41944</v>
      </c>
      <c r="G257" s="2">
        <f>IF(F257="/",#REF!, F257)</f>
        <v>41944</v>
      </c>
      <c r="H257">
        <f t="shared" si="17"/>
        <v>6</v>
      </c>
      <c r="I257">
        <f t="shared" si="15"/>
        <v>16</v>
      </c>
    </row>
    <row r="258" spans="1:9" x14ac:dyDescent="0.55000000000000004">
      <c r="A258" t="s">
        <v>1034</v>
      </c>
      <c r="B258" s="4" t="s">
        <v>7160</v>
      </c>
      <c r="C258" s="2">
        <v>44197</v>
      </c>
      <c r="D258">
        <v>10</v>
      </c>
      <c r="E258" s="2">
        <f t="shared" ref="E258:E321" si="18">C258+DATE(D258,1,1)</f>
        <v>47851</v>
      </c>
      <c r="F258" s="2">
        <v>41944</v>
      </c>
      <c r="G258" s="2">
        <f>IF(F258="/",#REF!, F258)</f>
        <v>41944</v>
      </c>
      <c r="H258">
        <f t="shared" si="17"/>
        <v>6</v>
      </c>
      <c r="I258">
        <f t="shared" ref="I258:I321" si="19">DATEDIF(G258,E258, "y")</f>
        <v>16</v>
      </c>
    </row>
    <row r="259" spans="1:9" x14ac:dyDescent="0.55000000000000004">
      <c r="A259" t="s">
        <v>1048</v>
      </c>
      <c r="B259" s="4" t="s">
        <v>7160</v>
      </c>
      <c r="C259" s="2">
        <v>44197</v>
      </c>
      <c r="D259">
        <v>10</v>
      </c>
      <c r="E259" s="2">
        <f t="shared" si="18"/>
        <v>47851</v>
      </c>
      <c r="F259" s="2">
        <v>41640</v>
      </c>
      <c r="G259" s="2">
        <f>IF(F259="/",#REF!, F259)</f>
        <v>41640</v>
      </c>
      <c r="H259">
        <f t="shared" si="17"/>
        <v>7</v>
      </c>
      <c r="I259">
        <f t="shared" si="19"/>
        <v>17</v>
      </c>
    </row>
    <row r="260" spans="1:9" x14ac:dyDescent="0.55000000000000004">
      <c r="A260" t="s">
        <v>1050</v>
      </c>
      <c r="B260" s="4" t="s">
        <v>7160</v>
      </c>
      <c r="C260" s="2">
        <v>44197</v>
      </c>
      <c r="D260">
        <v>10</v>
      </c>
      <c r="E260" s="2">
        <f t="shared" si="18"/>
        <v>47851</v>
      </c>
      <c r="F260" s="2">
        <v>41640</v>
      </c>
      <c r="G260" s="2">
        <f>IF(F260="/",#REF!, F260)</f>
        <v>41640</v>
      </c>
      <c r="H260">
        <f t="shared" si="17"/>
        <v>7</v>
      </c>
      <c r="I260">
        <f t="shared" si="19"/>
        <v>17</v>
      </c>
    </row>
    <row r="261" spans="1:9" x14ac:dyDescent="0.55000000000000004">
      <c r="A261" t="s">
        <v>1053</v>
      </c>
      <c r="B261" s="4" t="s">
        <v>7160</v>
      </c>
      <c r="C261" s="2">
        <v>44197</v>
      </c>
      <c r="D261">
        <v>10</v>
      </c>
      <c r="E261" s="2">
        <f t="shared" si="18"/>
        <v>47851</v>
      </c>
      <c r="F261" s="2">
        <v>41640</v>
      </c>
      <c r="G261" s="2">
        <f>IF(F261="/",#REF!, F261)</f>
        <v>41640</v>
      </c>
      <c r="H261">
        <f t="shared" si="17"/>
        <v>7</v>
      </c>
      <c r="I261">
        <f t="shared" si="19"/>
        <v>17</v>
      </c>
    </row>
    <row r="262" spans="1:9" x14ac:dyDescent="0.55000000000000004">
      <c r="A262" t="s">
        <v>1055</v>
      </c>
      <c r="B262" s="4" t="s">
        <v>7160</v>
      </c>
      <c r="C262" s="2">
        <v>44197</v>
      </c>
      <c r="D262">
        <v>10</v>
      </c>
      <c r="E262" s="2">
        <f t="shared" si="18"/>
        <v>47851</v>
      </c>
      <c r="F262" s="2">
        <v>41640</v>
      </c>
      <c r="G262" s="2">
        <f>IF(F262="/",#REF!, F262)</f>
        <v>41640</v>
      </c>
      <c r="H262">
        <f t="shared" si="17"/>
        <v>7</v>
      </c>
      <c r="I262">
        <f t="shared" si="19"/>
        <v>17</v>
      </c>
    </row>
    <row r="263" spans="1:9" x14ac:dyDescent="0.55000000000000004">
      <c r="A263" t="s">
        <v>1057</v>
      </c>
      <c r="B263" s="4" t="s">
        <v>7160</v>
      </c>
      <c r="C263" s="2">
        <v>44197</v>
      </c>
      <c r="D263">
        <v>10</v>
      </c>
      <c r="E263" s="2">
        <f t="shared" si="18"/>
        <v>47851</v>
      </c>
      <c r="F263" s="2">
        <v>41640</v>
      </c>
      <c r="G263" s="2">
        <f>IF(F263="/",#REF!, F263)</f>
        <v>41640</v>
      </c>
      <c r="H263">
        <f t="shared" si="17"/>
        <v>7</v>
      </c>
      <c r="I263">
        <f t="shared" si="19"/>
        <v>17</v>
      </c>
    </row>
    <row r="264" spans="1:9" x14ac:dyDescent="0.55000000000000004">
      <c r="A264" t="s">
        <v>1059</v>
      </c>
      <c r="B264" s="4" t="s">
        <v>7160</v>
      </c>
      <c r="C264" s="2">
        <v>44197</v>
      </c>
      <c r="D264">
        <v>10</v>
      </c>
      <c r="E264" s="2">
        <f t="shared" si="18"/>
        <v>47851</v>
      </c>
      <c r="F264" s="2">
        <v>41640</v>
      </c>
      <c r="G264" s="2">
        <f>IF(F264="/",#REF!, F264)</f>
        <v>41640</v>
      </c>
      <c r="H264">
        <f t="shared" si="17"/>
        <v>7</v>
      </c>
      <c r="I264">
        <f t="shared" si="19"/>
        <v>17</v>
      </c>
    </row>
    <row r="265" spans="1:9" x14ac:dyDescent="0.55000000000000004">
      <c r="A265" t="s">
        <v>1069</v>
      </c>
      <c r="B265" s="4" t="s">
        <v>7160</v>
      </c>
      <c r="C265" s="2">
        <v>44197</v>
      </c>
      <c r="D265">
        <v>10</v>
      </c>
      <c r="E265" s="2">
        <f t="shared" si="18"/>
        <v>47851</v>
      </c>
      <c r="F265" s="2">
        <v>41913</v>
      </c>
      <c r="G265" s="2">
        <f>IF(F265="/",#REF!, F265)</f>
        <v>41913</v>
      </c>
      <c r="H265">
        <f t="shared" si="17"/>
        <v>6</v>
      </c>
      <c r="I265">
        <f t="shared" si="19"/>
        <v>16</v>
      </c>
    </row>
    <row r="266" spans="1:9" x14ac:dyDescent="0.55000000000000004">
      <c r="A266" t="s">
        <v>1072</v>
      </c>
      <c r="B266" s="4" t="s">
        <v>7160</v>
      </c>
      <c r="C266" s="2">
        <v>44197</v>
      </c>
      <c r="D266">
        <v>10</v>
      </c>
      <c r="E266" s="2">
        <f t="shared" si="18"/>
        <v>47851</v>
      </c>
      <c r="F266" s="2">
        <v>41913</v>
      </c>
      <c r="G266" s="2">
        <f>IF(F266="/",#REF!, F266)</f>
        <v>41913</v>
      </c>
      <c r="H266">
        <f t="shared" si="17"/>
        <v>6</v>
      </c>
      <c r="I266">
        <f t="shared" si="19"/>
        <v>16</v>
      </c>
    </row>
    <row r="267" spans="1:9" x14ac:dyDescent="0.55000000000000004">
      <c r="A267" t="s">
        <v>1074</v>
      </c>
      <c r="B267" s="4" t="s">
        <v>7160</v>
      </c>
      <c r="C267" s="2">
        <v>44197</v>
      </c>
      <c r="D267">
        <v>10</v>
      </c>
      <c r="E267" s="2">
        <f t="shared" si="18"/>
        <v>47851</v>
      </c>
      <c r="F267" s="2">
        <v>41913</v>
      </c>
      <c r="G267" s="2">
        <f>IF(F267="/",#REF!, F267)</f>
        <v>41913</v>
      </c>
      <c r="H267">
        <f t="shared" si="17"/>
        <v>6</v>
      </c>
      <c r="I267">
        <f t="shared" si="19"/>
        <v>16</v>
      </c>
    </row>
    <row r="268" spans="1:9" x14ac:dyDescent="0.55000000000000004">
      <c r="A268" t="s">
        <v>1077</v>
      </c>
      <c r="B268" s="4" t="s">
        <v>7160</v>
      </c>
      <c r="C268" s="2">
        <v>44197</v>
      </c>
      <c r="D268">
        <v>10</v>
      </c>
      <c r="E268" s="2">
        <f t="shared" si="18"/>
        <v>47851</v>
      </c>
      <c r="F268" s="2">
        <v>41913</v>
      </c>
      <c r="G268" s="2">
        <f>IF(F268="/",#REF!, F268)</f>
        <v>41913</v>
      </c>
      <c r="H268">
        <f t="shared" si="17"/>
        <v>6</v>
      </c>
      <c r="I268">
        <f t="shared" si="19"/>
        <v>16</v>
      </c>
    </row>
    <row r="269" spans="1:9" x14ac:dyDescent="0.55000000000000004">
      <c r="A269" t="s">
        <v>1079</v>
      </c>
      <c r="B269" s="4" t="s">
        <v>7160</v>
      </c>
      <c r="C269" s="2">
        <v>44197</v>
      </c>
      <c r="D269">
        <v>10</v>
      </c>
      <c r="E269" s="2">
        <f t="shared" si="18"/>
        <v>47851</v>
      </c>
      <c r="F269" s="2">
        <v>41913</v>
      </c>
      <c r="G269" s="2">
        <f>IF(F269="/",#REF!, F269)</f>
        <v>41913</v>
      </c>
      <c r="H269">
        <f t="shared" si="17"/>
        <v>6</v>
      </c>
      <c r="I269">
        <f t="shared" si="19"/>
        <v>16</v>
      </c>
    </row>
    <row r="270" spans="1:9" x14ac:dyDescent="0.55000000000000004">
      <c r="A270" t="s">
        <v>1082</v>
      </c>
      <c r="B270" s="4" t="s">
        <v>7160</v>
      </c>
      <c r="C270" s="2">
        <v>44197</v>
      </c>
      <c r="D270">
        <v>10</v>
      </c>
      <c r="E270" s="2">
        <f t="shared" si="18"/>
        <v>47851</v>
      </c>
      <c r="F270" s="2">
        <v>41913</v>
      </c>
      <c r="G270" s="2">
        <f>IF(F270="/",#REF!, F270)</f>
        <v>41913</v>
      </c>
      <c r="H270">
        <f t="shared" si="17"/>
        <v>6</v>
      </c>
      <c r="I270">
        <f t="shared" si="19"/>
        <v>16</v>
      </c>
    </row>
    <row r="271" spans="1:9" x14ac:dyDescent="0.55000000000000004">
      <c r="A271" t="s">
        <v>1084</v>
      </c>
      <c r="B271" s="4" t="s">
        <v>7160</v>
      </c>
      <c r="C271" s="2">
        <v>44197</v>
      </c>
      <c r="D271">
        <v>10</v>
      </c>
      <c r="E271" s="2">
        <f t="shared" si="18"/>
        <v>47851</v>
      </c>
      <c r="F271" s="2">
        <v>41944</v>
      </c>
      <c r="G271" s="2">
        <f>IF(F271="/",#REF!, F271)</f>
        <v>41944</v>
      </c>
      <c r="H271">
        <f t="shared" si="17"/>
        <v>6</v>
      </c>
      <c r="I271">
        <f t="shared" si="19"/>
        <v>16</v>
      </c>
    </row>
    <row r="272" spans="1:9" x14ac:dyDescent="0.55000000000000004">
      <c r="A272" t="s">
        <v>1086</v>
      </c>
      <c r="B272" s="4" t="s">
        <v>7160</v>
      </c>
      <c r="C272" s="2">
        <v>44197</v>
      </c>
      <c r="D272">
        <v>10</v>
      </c>
      <c r="E272" s="2">
        <f t="shared" si="18"/>
        <v>47851</v>
      </c>
      <c r="F272" s="2">
        <v>41944</v>
      </c>
      <c r="G272" s="2">
        <f>IF(F272="/",#REF!, F272)</f>
        <v>41944</v>
      </c>
      <c r="H272">
        <f t="shared" si="17"/>
        <v>6</v>
      </c>
      <c r="I272">
        <f t="shared" si="19"/>
        <v>16</v>
      </c>
    </row>
    <row r="273" spans="1:9" x14ac:dyDescent="0.55000000000000004">
      <c r="A273" t="s">
        <v>1088</v>
      </c>
      <c r="B273" s="4" t="s">
        <v>7160</v>
      </c>
      <c r="C273" s="2">
        <v>44197</v>
      </c>
      <c r="D273">
        <v>10</v>
      </c>
      <c r="E273" s="2">
        <f t="shared" si="18"/>
        <v>47851</v>
      </c>
      <c r="F273" s="2">
        <v>41944</v>
      </c>
      <c r="G273" s="2">
        <f>IF(F273="/",#REF!, F273)</f>
        <v>41944</v>
      </c>
      <c r="H273">
        <f t="shared" si="17"/>
        <v>6</v>
      </c>
      <c r="I273">
        <f t="shared" si="19"/>
        <v>16</v>
      </c>
    </row>
    <row r="274" spans="1:9" x14ac:dyDescent="0.55000000000000004">
      <c r="A274" t="s">
        <v>1091</v>
      </c>
      <c r="B274" s="4" t="s">
        <v>7160</v>
      </c>
      <c r="C274" s="2">
        <v>44197</v>
      </c>
      <c r="D274">
        <v>10</v>
      </c>
      <c r="E274" s="2">
        <f t="shared" si="18"/>
        <v>47851</v>
      </c>
      <c r="F274" s="2">
        <v>40087</v>
      </c>
      <c r="G274" s="2">
        <f>IF(F274="/",#REF!, F274)</f>
        <v>40087</v>
      </c>
      <c r="H274">
        <f t="shared" si="17"/>
        <v>11</v>
      </c>
      <c r="I274">
        <f t="shared" si="19"/>
        <v>21</v>
      </c>
    </row>
    <row r="275" spans="1:9" x14ac:dyDescent="0.55000000000000004">
      <c r="A275" t="s">
        <v>1093</v>
      </c>
      <c r="B275" s="4" t="s">
        <v>7160</v>
      </c>
      <c r="C275" s="2">
        <v>44197</v>
      </c>
      <c r="D275">
        <v>10</v>
      </c>
      <c r="E275" s="2">
        <f t="shared" si="18"/>
        <v>47851</v>
      </c>
      <c r="F275" s="2">
        <v>40087</v>
      </c>
      <c r="G275" s="2">
        <f>IF(F275="/",#REF!, F275)</f>
        <v>40087</v>
      </c>
      <c r="H275">
        <f t="shared" si="17"/>
        <v>11</v>
      </c>
      <c r="I275">
        <f t="shared" si="19"/>
        <v>21</v>
      </c>
    </row>
    <row r="276" spans="1:9" x14ac:dyDescent="0.55000000000000004">
      <c r="A276" t="s">
        <v>1095</v>
      </c>
      <c r="B276" s="4" t="s">
        <v>7160</v>
      </c>
      <c r="C276" s="2">
        <v>44197</v>
      </c>
      <c r="D276">
        <v>10</v>
      </c>
      <c r="E276" s="2">
        <f t="shared" si="18"/>
        <v>47851</v>
      </c>
      <c r="F276" s="2">
        <v>40087</v>
      </c>
      <c r="G276" s="2">
        <f>IF(F276="/",#REF!, F276)</f>
        <v>40087</v>
      </c>
      <c r="H276">
        <f t="shared" si="17"/>
        <v>11</v>
      </c>
      <c r="I276">
        <f t="shared" si="19"/>
        <v>21</v>
      </c>
    </row>
    <row r="277" spans="1:9" x14ac:dyDescent="0.55000000000000004">
      <c r="A277" t="s">
        <v>1097</v>
      </c>
      <c r="B277" s="4" t="s">
        <v>7160</v>
      </c>
      <c r="C277" s="2">
        <v>44197</v>
      </c>
      <c r="D277">
        <v>10</v>
      </c>
      <c r="E277" s="2">
        <f t="shared" si="18"/>
        <v>47851</v>
      </c>
      <c r="F277" s="2">
        <v>40087</v>
      </c>
      <c r="G277" s="2">
        <f>IF(F277="/",#REF!, F277)</f>
        <v>40087</v>
      </c>
      <c r="H277">
        <f t="shared" si="17"/>
        <v>11</v>
      </c>
      <c r="I277">
        <f t="shared" si="19"/>
        <v>21</v>
      </c>
    </row>
    <row r="278" spans="1:9" x14ac:dyDescent="0.55000000000000004">
      <c r="A278" t="s">
        <v>1100</v>
      </c>
      <c r="B278" s="4" t="s">
        <v>7160</v>
      </c>
      <c r="C278" s="2">
        <v>44197</v>
      </c>
      <c r="D278">
        <v>10</v>
      </c>
      <c r="E278" s="2">
        <f t="shared" si="18"/>
        <v>47851</v>
      </c>
      <c r="F278" s="2">
        <v>40087</v>
      </c>
      <c r="G278" s="2">
        <f>IF(F278="/",#REF!, F278)</f>
        <v>40087</v>
      </c>
      <c r="H278">
        <f t="shared" si="17"/>
        <v>11</v>
      </c>
      <c r="I278">
        <f t="shared" si="19"/>
        <v>21</v>
      </c>
    </row>
    <row r="279" spans="1:9" x14ac:dyDescent="0.55000000000000004">
      <c r="A279" t="s">
        <v>1102</v>
      </c>
      <c r="B279" s="4" t="s">
        <v>7160</v>
      </c>
      <c r="C279" s="2">
        <v>44197</v>
      </c>
      <c r="D279">
        <v>10</v>
      </c>
      <c r="E279" s="2">
        <f t="shared" si="18"/>
        <v>47851</v>
      </c>
      <c r="F279" s="2">
        <v>40087</v>
      </c>
      <c r="G279" s="2">
        <f>IF(F279="/",#REF!, F279)</f>
        <v>40087</v>
      </c>
      <c r="H279">
        <f t="shared" si="17"/>
        <v>11</v>
      </c>
      <c r="I279">
        <f t="shared" si="19"/>
        <v>21</v>
      </c>
    </row>
    <row r="280" spans="1:9" x14ac:dyDescent="0.55000000000000004">
      <c r="A280" t="s">
        <v>1105</v>
      </c>
      <c r="B280" s="4" t="s">
        <v>7160</v>
      </c>
      <c r="C280" s="2">
        <v>44197</v>
      </c>
      <c r="D280">
        <v>10</v>
      </c>
      <c r="E280" s="2">
        <f t="shared" si="18"/>
        <v>47851</v>
      </c>
      <c r="F280" s="2">
        <v>40087</v>
      </c>
      <c r="G280" s="2">
        <f>IF(F280="/",#REF!, F280)</f>
        <v>40087</v>
      </c>
      <c r="H280">
        <f t="shared" si="17"/>
        <v>11</v>
      </c>
      <c r="I280">
        <f t="shared" si="19"/>
        <v>21</v>
      </c>
    </row>
    <row r="281" spans="1:9" x14ac:dyDescent="0.55000000000000004">
      <c r="A281" t="s">
        <v>1107</v>
      </c>
      <c r="B281" s="4" t="s">
        <v>7160</v>
      </c>
      <c r="C281" s="2">
        <v>44197</v>
      </c>
      <c r="D281">
        <v>10</v>
      </c>
      <c r="E281" s="2">
        <f t="shared" si="18"/>
        <v>47851</v>
      </c>
      <c r="F281" s="2">
        <v>40087</v>
      </c>
      <c r="G281" s="2">
        <f>IF(F281="/",#REF!, F281)</f>
        <v>40087</v>
      </c>
      <c r="H281">
        <f t="shared" si="17"/>
        <v>11</v>
      </c>
      <c r="I281">
        <f t="shared" si="19"/>
        <v>21</v>
      </c>
    </row>
    <row r="282" spans="1:9" x14ac:dyDescent="0.55000000000000004">
      <c r="A282" t="s">
        <v>1110</v>
      </c>
      <c r="B282" s="4" t="s">
        <v>7160</v>
      </c>
      <c r="C282" s="2">
        <v>44197</v>
      </c>
      <c r="D282">
        <v>10</v>
      </c>
      <c r="E282" s="2">
        <f t="shared" si="18"/>
        <v>47851</v>
      </c>
      <c r="F282" s="2">
        <v>39722</v>
      </c>
      <c r="G282" s="2">
        <f>IF(F282="/",#REF!, F282)</f>
        <v>39722</v>
      </c>
      <c r="H282">
        <f t="shared" si="17"/>
        <v>12</v>
      </c>
      <c r="I282">
        <f t="shared" si="19"/>
        <v>22</v>
      </c>
    </row>
    <row r="283" spans="1:9" x14ac:dyDescent="0.55000000000000004">
      <c r="A283" t="s">
        <v>1112</v>
      </c>
      <c r="B283" s="4" t="s">
        <v>7160</v>
      </c>
      <c r="C283" s="2">
        <v>44197</v>
      </c>
      <c r="D283">
        <v>10</v>
      </c>
      <c r="E283" s="2">
        <f t="shared" si="18"/>
        <v>47851</v>
      </c>
      <c r="F283" s="2">
        <v>39722</v>
      </c>
      <c r="G283" s="2">
        <f>IF(F283="/",#REF!, F283)</f>
        <v>39722</v>
      </c>
      <c r="H283">
        <f t="shared" ref="H283:H346" si="20">DATEDIF(G283,C283, "y")</f>
        <v>12</v>
      </c>
      <c r="I283">
        <f t="shared" si="19"/>
        <v>22</v>
      </c>
    </row>
    <row r="284" spans="1:9" x14ac:dyDescent="0.55000000000000004">
      <c r="A284" t="s">
        <v>1115</v>
      </c>
      <c r="B284" s="4" t="s">
        <v>7160</v>
      </c>
      <c r="C284" s="2">
        <v>44197</v>
      </c>
      <c r="D284">
        <v>10</v>
      </c>
      <c r="E284" s="2">
        <f t="shared" si="18"/>
        <v>47851</v>
      </c>
      <c r="F284" s="2">
        <v>39722</v>
      </c>
      <c r="G284" s="2">
        <f>IF(F284="/",#REF!, F284)</f>
        <v>39722</v>
      </c>
      <c r="H284">
        <f t="shared" si="20"/>
        <v>12</v>
      </c>
      <c r="I284">
        <f t="shared" si="19"/>
        <v>22</v>
      </c>
    </row>
    <row r="285" spans="1:9" x14ac:dyDescent="0.55000000000000004">
      <c r="A285" t="s">
        <v>1117</v>
      </c>
      <c r="B285" s="4" t="s">
        <v>7160</v>
      </c>
      <c r="C285" s="2">
        <v>44197</v>
      </c>
      <c r="D285">
        <v>10</v>
      </c>
      <c r="E285" s="2">
        <f t="shared" si="18"/>
        <v>47851</v>
      </c>
      <c r="F285" s="2">
        <v>40087</v>
      </c>
      <c r="G285" s="2">
        <f>IF(F285="/",#REF!, F285)</f>
        <v>40087</v>
      </c>
      <c r="H285">
        <f t="shared" si="20"/>
        <v>11</v>
      </c>
      <c r="I285">
        <f t="shared" si="19"/>
        <v>21</v>
      </c>
    </row>
    <row r="286" spans="1:9" x14ac:dyDescent="0.55000000000000004">
      <c r="A286" t="s">
        <v>1119</v>
      </c>
      <c r="B286" s="4" t="s">
        <v>7160</v>
      </c>
      <c r="C286" s="2">
        <v>44197</v>
      </c>
      <c r="D286">
        <v>10</v>
      </c>
      <c r="E286" s="2">
        <f t="shared" si="18"/>
        <v>47851</v>
      </c>
      <c r="F286" s="2">
        <v>40087</v>
      </c>
      <c r="G286" s="2">
        <f>IF(F286="/",#REF!, F286)</f>
        <v>40087</v>
      </c>
      <c r="H286">
        <f t="shared" si="20"/>
        <v>11</v>
      </c>
      <c r="I286">
        <f t="shared" si="19"/>
        <v>21</v>
      </c>
    </row>
    <row r="287" spans="1:9" x14ac:dyDescent="0.55000000000000004">
      <c r="A287" t="s">
        <v>1121</v>
      </c>
      <c r="B287" s="4" t="s">
        <v>7160</v>
      </c>
      <c r="C287" s="2">
        <v>44197</v>
      </c>
      <c r="D287">
        <v>10</v>
      </c>
      <c r="E287" s="2">
        <f t="shared" si="18"/>
        <v>47851</v>
      </c>
      <c r="F287" s="2">
        <v>39722</v>
      </c>
      <c r="G287" s="2">
        <f>IF(F287="/",#REF!, F287)</f>
        <v>39722</v>
      </c>
      <c r="H287">
        <f t="shared" si="20"/>
        <v>12</v>
      </c>
      <c r="I287">
        <f t="shared" si="19"/>
        <v>22</v>
      </c>
    </row>
    <row r="288" spans="1:9" x14ac:dyDescent="0.55000000000000004">
      <c r="A288" t="s">
        <v>1124</v>
      </c>
      <c r="B288" s="4" t="s">
        <v>7160</v>
      </c>
      <c r="C288" s="2">
        <v>44197</v>
      </c>
      <c r="D288">
        <v>10</v>
      </c>
      <c r="E288" s="2">
        <f t="shared" si="18"/>
        <v>47851</v>
      </c>
      <c r="F288" s="2">
        <v>39722</v>
      </c>
      <c r="G288" s="2">
        <f>IF(F288="/",#REF!, F288)</f>
        <v>39722</v>
      </c>
      <c r="H288">
        <f t="shared" si="20"/>
        <v>12</v>
      </c>
      <c r="I288">
        <f t="shared" si="19"/>
        <v>22</v>
      </c>
    </row>
    <row r="289" spans="1:9" x14ac:dyDescent="0.55000000000000004">
      <c r="A289" t="s">
        <v>1126</v>
      </c>
      <c r="B289" s="4" t="s">
        <v>7160</v>
      </c>
      <c r="C289" s="2">
        <v>44197</v>
      </c>
      <c r="D289">
        <v>10</v>
      </c>
      <c r="E289" s="2">
        <f t="shared" si="18"/>
        <v>47851</v>
      </c>
      <c r="F289" s="2">
        <v>39722</v>
      </c>
      <c r="G289" s="2">
        <f>IF(F289="/",#REF!, F289)</f>
        <v>39722</v>
      </c>
      <c r="H289">
        <f t="shared" si="20"/>
        <v>12</v>
      </c>
      <c r="I289">
        <f t="shared" si="19"/>
        <v>22</v>
      </c>
    </row>
    <row r="290" spans="1:9" x14ac:dyDescent="0.55000000000000004">
      <c r="A290" t="s">
        <v>1129</v>
      </c>
      <c r="B290" s="4" t="s">
        <v>7160</v>
      </c>
      <c r="C290" s="2">
        <v>44197</v>
      </c>
      <c r="D290">
        <v>10</v>
      </c>
      <c r="E290" s="2">
        <f t="shared" si="18"/>
        <v>47851</v>
      </c>
      <c r="F290" s="2">
        <v>39722</v>
      </c>
      <c r="G290" s="2">
        <f>IF(F290="/",#REF!, F290)</f>
        <v>39722</v>
      </c>
      <c r="H290">
        <f t="shared" si="20"/>
        <v>12</v>
      </c>
      <c r="I290">
        <f t="shared" si="19"/>
        <v>22</v>
      </c>
    </row>
    <row r="291" spans="1:9" x14ac:dyDescent="0.55000000000000004">
      <c r="A291" t="s">
        <v>1131</v>
      </c>
      <c r="B291" s="4" t="s">
        <v>7160</v>
      </c>
      <c r="C291" s="2">
        <v>44197</v>
      </c>
      <c r="D291">
        <v>10</v>
      </c>
      <c r="E291" s="2">
        <f t="shared" si="18"/>
        <v>47851</v>
      </c>
      <c r="F291" s="2">
        <v>39722</v>
      </c>
      <c r="G291" s="2">
        <f>IF(F291="/",#REF!, F291)</f>
        <v>39722</v>
      </c>
      <c r="H291">
        <f t="shared" si="20"/>
        <v>12</v>
      </c>
      <c r="I291">
        <f t="shared" si="19"/>
        <v>22</v>
      </c>
    </row>
    <row r="292" spans="1:9" x14ac:dyDescent="0.55000000000000004">
      <c r="A292" t="s">
        <v>1134</v>
      </c>
      <c r="B292" s="4" t="s">
        <v>7160</v>
      </c>
      <c r="C292" s="2">
        <v>44197</v>
      </c>
      <c r="D292">
        <v>10</v>
      </c>
      <c r="E292" s="2">
        <f t="shared" si="18"/>
        <v>47851</v>
      </c>
      <c r="F292" s="2">
        <v>39722</v>
      </c>
      <c r="G292" s="2">
        <f>IF(F292="/",#REF!, F292)</f>
        <v>39722</v>
      </c>
      <c r="H292">
        <f t="shared" si="20"/>
        <v>12</v>
      </c>
      <c r="I292">
        <f t="shared" si="19"/>
        <v>22</v>
      </c>
    </row>
    <row r="293" spans="1:9" x14ac:dyDescent="0.55000000000000004">
      <c r="A293" t="s">
        <v>1136</v>
      </c>
      <c r="B293" s="4" t="s">
        <v>7160</v>
      </c>
      <c r="C293" s="2">
        <v>44197</v>
      </c>
      <c r="D293">
        <v>10</v>
      </c>
      <c r="E293" s="2">
        <f t="shared" si="18"/>
        <v>47851</v>
      </c>
      <c r="F293" s="2">
        <v>39692</v>
      </c>
      <c r="G293" s="2">
        <f>IF(F293="/",#REF!, F293)</f>
        <v>39692</v>
      </c>
      <c r="H293">
        <f t="shared" si="20"/>
        <v>12</v>
      </c>
      <c r="I293">
        <f t="shared" si="19"/>
        <v>22</v>
      </c>
    </row>
    <row r="294" spans="1:9" x14ac:dyDescent="0.55000000000000004">
      <c r="A294" t="s">
        <v>1138</v>
      </c>
      <c r="B294" s="4" t="s">
        <v>7160</v>
      </c>
      <c r="C294" s="2">
        <v>44197</v>
      </c>
      <c r="D294">
        <v>10</v>
      </c>
      <c r="E294" s="2">
        <f t="shared" si="18"/>
        <v>47851</v>
      </c>
      <c r="F294" s="2">
        <v>39692</v>
      </c>
      <c r="G294" s="2">
        <f>IF(F294="/",#REF!, F294)</f>
        <v>39692</v>
      </c>
      <c r="H294">
        <f t="shared" si="20"/>
        <v>12</v>
      </c>
      <c r="I294">
        <f t="shared" si="19"/>
        <v>22</v>
      </c>
    </row>
    <row r="295" spans="1:9" x14ac:dyDescent="0.55000000000000004">
      <c r="A295" t="s">
        <v>1144</v>
      </c>
      <c r="B295" s="4" t="s">
        <v>7160</v>
      </c>
      <c r="C295" s="2">
        <v>44197</v>
      </c>
      <c r="D295">
        <v>10</v>
      </c>
      <c r="E295" s="2">
        <f t="shared" si="18"/>
        <v>47851</v>
      </c>
      <c r="F295" s="2">
        <v>39692</v>
      </c>
      <c r="G295" s="2">
        <f>IF(F295="/",#REF!, F295)</f>
        <v>39692</v>
      </c>
      <c r="H295">
        <f t="shared" si="20"/>
        <v>12</v>
      </c>
      <c r="I295">
        <f t="shared" si="19"/>
        <v>22</v>
      </c>
    </row>
    <row r="296" spans="1:9" x14ac:dyDescent="0.55000000000000004">
      <c r="A296" t="s">
        <v>1147</v>
      </c>
      <c r="B296" s="4" t="s">
        <v>7160</v>
      </c>
      <c r="C296" s="2">
        <v>44197</v>
      </c>
      <c r="D296">
        <v>10</v>
      </c>
      <c r="E296" s="2">
        <f t="shared" si="18"/>
        <v>47851</v>
      </c>
      <c r="F296" s="2">
        <v>39692</v>
      </c>
      <c r="G296" s="2">
        <f>IF(F296="/",#REF!, F296)</f>
        <v>39692</v>
      </c>
      <c r="H296">
        <f t="shared" si="20"/>
        <v>12</v>
      </c>
      <c r="I296">
        <f t="shared" si="19"/>
        <v>22</v>
      </c>
    </row>
    <row r="297" spans="1:9" x14ac:dyDescent="0.55000000000000004">
      <c r="A297" t="s">
        <v>1161</v>
      </c>
      <c r="B297" s="4" t="s">
        <v>7160</v>
      </c>
      <c r="C297" s="2">
        <v>44197</v>
      </c>
      <c r="D297">
        <v>10</v>
      </c>
      <c r="E297" s="2">
        <f t="shared" si="18"/>
        <v>47851</v>
      </c>
      <c r="F297" s="2">
        <v>40087</v>
      </c>
      <c r="G297" s="2">
        <f>IF(F297="/",#REF!, F297)</f>
        <v>40087</v>
      </c>
      <c r="H297">
        <f t="shared" si="20"/>
        <v>11</v>
      </c>
      <c r="I297">
        <f t="shared" si="19"/>
        <v>21</v>
      </c>
    </row>
    <row r="298" spans="1:9" x14ac:dyDescent="0.55000000000000004">
      <c r="A298" t="s">
        <v>1163</v>
      </c>
      <c r="B298" s="4" t="s">
        <v>7160</v>
      </c>
      <c r="C298" s="2">
        <v>44197</v>
      </c>
      <c r="D298">
        <v>10</v>
      </c>
      <c r="E298" s="2">
        <f t="shared" si="18"/>
        <v>47851</v>
      </c>
      <c r="F298" s="2">
        <v>40087</v>
      </c>
      <c r="G298" s="2">
        <f>IF(F298="/",#REF!, F298)</f>
        <v>40087</v>
      </c>
      <c r="H298">
        <f t="shared" si="20"/>
        <v>11</v>
      </c>
      <c r="I298">
        <f t="shared" si="19"/>
        <v>21</v>
      </c>
    </row>
    <row r="299" spans="1:9" x14ac:dyDescent="0.55000000000000004">
      <c r="A299" t="s">
        <v>1165</v>
      </c>
      <c r="B299" s="4" t="s">
        <v>7160</v>
      </c>
      <c r="C299" s="2">
        <v>44197</v>
      </c>
      <c r="D299">
        <v>10</v>
      </c>
      <c r="E299" s="2">
        <f t="shared" si="18"/>
        <v>47851</v>
      </c>
      <c r="F299" s="2">
        <v>39692</v>
      </c>
      <c r="G299" s="2">
        <f>IF(F299="/",#REF!, F299)</f>
        <v>39692</v>
      </c>
      <c r="H299">
        <f t="shared" si="20"/>
        <v>12</v>
      </c>
      <c r="I299">
        <f t="shared" si="19"/>
        <v>22</v>
      </c>
    </row>
    <row r="300" spans="1:9" x14ac:dyDescent="0.55000000000000004">
      <c r="A300" t="s">
        <v>1167</v>
      </c>
      <c r="B300" s="4" t="s">
        <v>7160</v>
      </c>
      <c r="C300" s="2">
        <v>44197</v>
      </c>
      <c r="D300">
        <v>10</v>
      </c>
      <c r="E300" s="2">
        <f t="shared" si="18"/>
        <v>47851</v>
      </c>
      <c r="F300" s="2">
        <v>39692</v>
      </c>
      <c r="G300" s="2">
        <f>IF(F300="/",#REF!, F300)</f>
        <v>39692</v>
      </c>
      <c r="H300">
        <f t="shared" si="20"/>
        <v>12</v>
      </c>
      <c r="I300">
        <f t="shared" si="19"/>
        <v>22</v>
      </c>
    </row>
    <row r="301" spans="1:9" x14ac:dyDescent="0.55000000000000004">
      <c r="A301" t="s">
        <v>1187</v>
      </c>
      <c r="B301" s="4" t="s">
        <v>7160</v>
      </c>
      <c r="C301" s="2">
        <v>44197</v>
      </c>
      <c r="D301">
        <v>10</v>
      </c>
      <c r="E301" s="2">
        <f t="shared" si="18"/>
        <v>47851</v>
      </c>
      <c r="F301" s="2">
        <v>40087</v>
      </c>
      <c r="G301" s="2">
        <f>IF(F301="/",#REF!, F301)</f>
        <v>40087</v>
      </c>
      <c r="H301">
        <f t="shared" si="20"/>
        <v>11</v>
      </c>
      <c r="I301">
        <f t="shared" si="19"/>
        <v>21</v>
      </c>
    </row>
    <row r="302" spans="1:9" x14ac:dyDescent="0.55000000000000004">
      <c r="A302" t="s">
        <v>1189</v>
      </c>
      <c r="B302" s="4" t="s">
        <v>7160</v>
      </c>
      <c r="C302" s="2">
        <v>44197</v>
      </c>
      <c r="D302">
        <v>10</v>
      </c>
      <c r="E302" s="2">
        <f t="shared" si="18"/>
        <v>47851</v>
      </c>
      <c r="F302" s="2">
        <v>40087</v>
      </c>
      <c r="G302" s="2">
        <f>IF(F302="/",#REF!, F302)</f>
        <v>40087</v>
      </c>
      <c r="H302">
        <f t="shared" si="20"/>
        <v>11</v>
      </c>
      <c r="I302">
        <f t="shared" si="19"/>
        <v>21</v>
      </c>
    </row>
    <row r="303" spans="1:9" x14ac:dyDescent="0.55000000000000004">
      <c r="A303" t="s">
        <v>1198</v>
      </c>
      <c r="B303" s="4" t="s">
        <v>7160</v>
      </c>
      <c r="C303" s="2">
        <v>44197</v>
      </c>
      <c r="D303">
        <v>10</v>
      </c>
      <c r="E303" s="2">
        <f t="shared" si="18"/>
        <v>47851</v>
      </c>
      <c r="F303" s="2">
        <v>40087</v>
      </c>
      <c r="G303" s="2">
        <f>IF(F303="/",#REF!, F303)</f>
        <v>40087</v>
      </c>
      <c r="H303">
        <f t="shared" si="20"/>
        <v>11</v>
      </c>
      <c r="I303">
        <f t="shared" si="19"/>
        <v>21</v>
      </c>
    </row>
    <row r="304" spans="1:9" x14ac:dyDescent="0.55000000000000004">
      <c r="A304" t="s">
        <v>1200</v>
      </c>
      <c r="B304" s="4" t="s">
        <v>7160</v>
      </c>
      <c r="C304" s="2">
        <v>44197</v>
      </c>
      <c r="D304">
        <v>10</v>
      </c>
      <c r="E304" s="2">
        <f t="shared" si="18"/>
        <v>47851</v>
      </c>
      <c r="F304" s="2">
        <v>40087</v>
      </c>
      <c r="G304" s="2">
        <f>IF(F304="/",#REF!, F304)</f>
        <v>40087</v>
      </c>
      <c r="H304">
        <f t="shared" si="20"/>
        <v>11</v>
      </c>
      <c r="I304">
        <f t="shared" si="19"/>
        <v>21</v>
      </c>
    </row>
    <row r="305" spans="1:9" x14ac:dyDescent="0.55000000000000004">
      <c r="A305" t="s">
        <v>1203</v>
      </c>
      <c r="B305" s="4" t="s">
        <v>7160</v>
      </c>
      <c r="C305" s="2">
        <v>44197</v>
      </c>
      <c r="D305">
        <v>10</v>
      </c>
      <c r="E305" s="2">
        <f t="shared" si="18"/>
        <v>47851</v>
      </c>
      <c r="F305" s="2">
        <v>39692</v>
      </c>
      <c r="G305" s="2">
        <f>IF(F305="/",#REF!, F305)</f>
        <v>39692</v>
      </c>
      <c r="H305">
        <f t="shared" si="20"/>
        <v>12</v>
      </c>
      <c r="I305">
        <f t="shared" si="19"/>
        <v>22</v>
      </c>
    </row>
    <row r="306" spans="1:9" x14ac:dyDescent="0.55000000000000004">
      <c r="A306" t="s">
        <v>1205</v>
      </c>
      <c r="B306" s="4" t="s">
        <v>7160</v>
      </c>
      <c r="C306" s="2">
        <v>44197</v>
      </c>
      <c r="D306">
        <v>10</v>
      </c>
      <c r="E306" s="2">
        <f t="shared" si="18"/>
        <v>47851</v>
      </c>
      <c r="F306" s="2">
        <v>39692</v>
      </c>
      <c r="G306" s="2">
        <f>IF(F306="/",#REF!, F306)</f>
        <v>39692</v>
      </c>
      <c r="H306">
        <f t="shared" si="20"/>
        <v>12</v>
      </c>
      <c r="I306">
        <f t="shared" si="19"/>
        <v>22</v>
      </c>
    </row>
    <row r="307" spans="1:9" x14ac:dyDescent="0.55000000000000004">
      <c r="A307" t="s">
        <v>1208</v>
      </c>
      <c r="B307" s="4" t="s">
        <v>7160</v>
      </c>
      <c r="C307" s="2">
        <v>44197</v>
      </c>
      <c r="D307">
        <v>10</v>
      </c>
      <c r="E307" s="2">
        <f t="shared" si="18"/>
        <v>47851</v>
      </c>
      <c r="F307" s="2">
        <v>39692</v>
      </c>
      <c r="G307" s="2">
        <f>IF(F307="/",#REF!, F307)</f>
        <v>39692</v>
      </c>
      <c r="H307">
        <f t="shared" si="20"/>
        <v>12</v>
      </c>
      <c r="I307">
        <f t="shared" si="19"/>
        <v>22</v>
      </c>
    </row>
    <row r="308" spans="1:9" x14ac:dyDescent="0.55000000000000004">
      <c r="A308" t="s">
        <v>1210</v>
      </c>
      <c r="B308" s="4" t="s">
        <v>7160</v>
      </c>
      <c r="C308" s="2">
        <v>44197</v>
      </c>
      <c r="D308">
        <v>10</v>
      </c>
      <c r="E308" s="2">
        <f t="shared" si="18"/>
        <v>47851</v>
      </c>
      <c r="F308" s="2">
        <v>39692</v>
      </c>
      <c r="G308" s="2">
        <f>IF(F308="/",#REF!, F308)</f>
        <v>39692</v>
      </c>
      <c r="H308">
        <f t="shared" si="20"/>
        <v>12</v>
      </c>
      <c r="I308">
        <f t="shared" si="19"/>
        <v>22</v>
      </c>
    </row>
    <row r="309" spans="1:9" x14ac:dyDescent="0.55000000000000004">
      <c r="A309" t="s">
        <v>1212</v>
      </c>
      <c r="B309" s="4" t="s">
        <v>7160</v>
      </c>
      <c r="C309" s="2">
        <v>44197</v>
      </c>
      <c r="D309">
        <v>10</v>
      </c>
      <c r="E309" s="2">
        <f t="shared" si="18"/>
        <v>47851</v>
      </c>
      <c r="F309" s="2">
        <v>39692</v>
      </c>
      <c r="G309" s="2">
        <f>IF(F309="/",#REF!, F309)</f>
        <v>39692</v>
      </c>
      <c r="H309">
        <f t="shared" si="20"/>
        <v>12</v>
      </c>
      <c r="I309">
        <f t="shared" si="19"/>
        <v>22</v>
      </c>
    </row>
    <row r="310" spans="1:9" x14ac:dyDescent="0.55000000000000004">
      <c r="A310" t="s">
        <v>1214</v>
      </c>
      <c r="B310" s="4" t="s">
        <v>7160</v>
      </c>
      <c r="C310" s="2">
        <v>44197</v>
      </c>
      <c r="D310">
        <v>10</v>
      </c>
      <c r="E310" s="2">
        <f t="shared" si="18"/>
        <v>47851</v>
      </c>
      <c r="F310" s="2">
        <v>39692</v>
      </c>
      <c r="G310" s="2">
        <f>IF(F310="/",#REF!, F310)</f>
        <v>39692</v>
      </c>
      <c r="H310">
        <f t="shared" si="20"/>
        <v>12</v>
      </c>
      <c r="I310">
        <f t="shared" si="19"/>
        <v>22</v>
      </c>
    </row>
    <row r="311" spans="1:9" x14ac:dyDescent="0.55000000000000004">
      <c r="A311" t="s">
        <v>1216</v>
      </c>
      <c r="B311" s="4" t="s">
        <v>7160</v>
      </c>
      <c r="C311" s="2">
        <v>44197</v>
      </c>
      <c r="D311">
        <v>10</v>
      </c>
      <c r="E311" s="2">
        <f t="shared" si="18"/>
        <v>47851</v>
      </c>
      <c r="F311" s="2">
        <v>39692</v>
      </c>
      <c r="G311" s="2">
        <f>IF(F311="/",#REF!, F311)</f>
        <v>39692</v>
      </c>
      <c r="H311">
        <f t="shared" si="20"/>
        <v>12</v>
      </c>
      <c r="I311">
        <f t="shared" si="19"/>
        <v>22</v>
      </c>
    </row>
    <row r="312" spans="1:9" x14ac:dyDescent="0.55000000000000004">
      <c r="A312" t="s">
        <v>1218</v>
      </c>
      <c r="B312" s="4" t="s">
        <v>7160</v>
      </c>
      <c r="C312" s="2">
        <v>44197</v>
      </c>
      <c r="D312">
        <v>10</v>
      </c>
      <c r="E312" s="2">
        <f t="shared" si="18"/>
        <v>47851</v>
      </c>
      <c r="F312" s="2">
        <v>39692</v>
      </c>
      <c r="G312" s="2">
        <f>IF(F312="/",#REF!, F312)</f>
        <v>39692</v>
      </c>
      <c r="H312">
        <f t="shared" si="20"/>
        <v>12</v>
      </c>
      <c r="I312">
        <f t="shared" si="19"/>
        <v>22</v>
      </c>
    </row>
    <row r="313" spans="1:9" x14ac:dyDescent="0.55000000000000004">
      <c r="A313" t="s">
        <v>1220</v>
      </c>
      <c r="B313" s="4" t="s">
        <v>7160</v>
      </c>
      <c r="C313" s="2">
        <v>44197</v>
      </c>
      <c r="D313">
        <v>10</v>
      </c>
      <c r="E313" s="2">
        <f t="shared" si="18"/>
        <v>47851</v>
      </c>
      <c r="F313" s="2">
        <v>39692</v>
      </c>
      <c r="G313" s="2">
        <f>IF(F313="/",#REF!, F313)</f>
        <v>39692</v>
      </c>
      <c r="H313">
        <f t="shared" si="20"/>
        <v>12</v>
      </c>
      <c r="I313">
        <f t="shared" si="19"/>
        <v>22</v>
      </c>
    </row>
    <row r="314" spans="1:9" x14ac:dyDescent="0.55000000000000004">
      <c r="A314" t="s">
        <v>1222</v>
      </c>
      <c r="B314" s="4" t="s">
        <v>7160</v>
      </c>
      <c r="C314" s="2">
        <v>44197</v>
      </c>
      <c r="D314">
        <v>10</v>
      </c>
      <c r="E314" s="2">
        <f t="shared" si="18"/>
        <v>47851</v>
      </c>
      <c r="F314" s="2">
        <v>39692</v>
      </c>
      <c r="G314" s="2">
        <f>IF(F314="/",#REF!, F314)</f>
        <v>39692</v>
      </c>
      <c r="H314">
        <f t="shared" si="20"/>
        <v>12</v>
      </c>
      <c r="I314">
        <f t="shared" si="19"/>
        <v>22</v>
      </c>
    </row>
    <row r="315" spans="1:9" x14ac:dyDescent="0.55000000000000004">
      <c r="A315" t="s">
        <v>1230</v>
      </c>
      <c r="B315" s="4" t="s">
        <v>7160</v>
      </c>
      <c r="C315" s="2">
        <v>44197</v>
      </c>
      <c r="D315">
        <v>10</v>
      </c>
      <c r="E315" s="2">
        <f t="shared" si="18"/>
        <v>47851</v>
      </c>
      <c r="F315" s="2">
        <v>39692</v>
      </c>
      <c r="G315" s="2">
        <f>IF(F315="/",#REF!, F315)</f>
        <v>39692</v>
      </c>
      <c r="H315">
        <f t="shared" si="20"/>
        <v>12</v>
      </c>
      <c r="I315">
        <f t="shared" si="19"/>
        <v>22</v>
      </c>
    </row>
    <row r="316" spans="1:9" x14ac:dyDescent="0.55000000000000004">
      <c r="A316" t="s">
        <v>1232</v>
      </c>
      <c r="B316" s="4" t="s">
        <v>7160</v>
      </c>
      <c r="C316" s="2">
        <v>44197</v>
      </c>
      <c r="D316">
        <v>10</v>
      </c>
      <c r="E316" s="2">
        <f t="shared" si="18"/>
        <v>47851</v>
      </c>
      <c r="F316" s="2">
        <v>39692</v>
      </c>
      <c r="G316" s="2">
        <f>IF(F316="/",#REF!, F316)</f>
        <v>39692</v>
      </c>
      <c r="H316">
        <f t="shared" si="20"/>
        <v>12</v>
      </c>
      <c r="I316">
        <f t="shared" si="19"/>
        <v>22</v>
      </c>
    </row>
    <row r="317" spans="1:9" x14ac:dyDescent="0.55000000000000004">
      <c r="A317" t="s">
        <v>1247</v>
      </c>
      <c r="B317" s="4" t="s">
        <v>7160</v>
      </c>
      <c r="C317" s="2">
        <v>44197</v>
      </c>
      <c r="D317">
        <v>10</v>
      </c>
      <c r="E317" s="2">
        <f t="shared" si="18"/>
        <v>47851</v>
      </c>
      <c r="F317" s="2">
        <v>40087</v>
      </c>
      <c r="G317" s="2">
        <f>IF(F317="/",#REF!, F317)</f>
        <v>40087</v>
      </c>
      <c r="H317">
        <f t="shared" si="20"/>
        <v>11</v>
      </c>
      <c r="I317">
        <f t="shared" si="19"/>
        <v>21</v>
      </c>
    </row>
    <row r="318" spans="1:9" x14ac:dyDescent="0.55000000000000004">
      <c r="A318" t="s">
        <v>1250</v>
      </c>
      <c r="B318" s="4" t="s">
        <v>7160</v>
      </c>
      <c r="C318" s="2">
        <v>44197</v>
      </c>
      <c r="D318">
        <v>10</v>
      </c>
      <c r="E318" s="2">
        <f t="shared" si="18"/>
        <v>47851</v>
      </c>
      <c r="F318" s="2">
        <v>40087</v>
      </c>
      <c r="G318" s="2">
        <f>IF(F318="/",#REF!, F318)</f>
        <v>40087</v>
      </c>
      <c r="H318">
        <f t="shared" si="20"/>
        <v>11</v>
      </c>
      <c r="I318">
        <f t="shared" si="19"/>
        <v>21</v>
      </c>
    </row>
    <row r="319" spans="1:9" x14ac:dyDescent="0.55000000000000004">
      <c r="A319" t="s">
        <v>1252</v>
      </c>
      <c r="B319" s="4" t="s">
        <v>7160</v>
      </c>
      <c r="C319" s="2">
        <v>44197</v>
      </c>
      <c r="D319">
        <v>10</v>
      </c>
      <c r="E319" s="2">
        <f t="shared" si="18"/>
        <v>47851</v>
      </c>
      <c r="F319" s="2">
        <v>39692</v>
      </c>
      <c r="G319" s="2">
        <f>IF(F319="/",#REF!, F319)</f>
        <v>39692</v>
      </c>
      <c r="H319">
        <f t="shared" si="20"/>
        <v>12</v>
      </c>
      <c r="I319">
        <f t="shared" si="19"/>
        <v>22</v>
      </c>
    </row>
    <row r="320" spans="1:9" x14ac:dyDescent="0.55000000000000004">
      <c r="A320" t="s">
        <v>1254</v>
      </c>
      <c r="B320" s="4" t="s">
        <v>7160</v>
      </c>
      <c r="C320" s="2">
        <v>44197</v>
      </c>
      <c r="D320">
        <v>10</v>
      </c>
      <c r="E320" s="2">
        <f t="shared" si="18"/>
        <v>47851</v>
      </c>
      <c r="F320" s="2">
        <v>39692</v>
      </c>
      <c r="G320" s="2">
        <f>IF(F320="/",#REF!, F320)</f>
        <v>39692</v>
      </c>
      <c r="H320">
        <f t="shared" si="20"/>
        <v>12</v>
      </c>
      <c r="I320">
        <f t="shared" si="19"/>
        <v>22</v>
      </c>
    </row>
    <row r="321" spans="1:9" x14ac:dyDescent="0.55000000000000004">
      <c r="A321" t="s">
        <v>1274</v>
      </c>
      <c r="B321" s="4" t="s">
        <v>7160</v>
      </c>
      <c r="C321" s="2">
        <v>44197</v>
      </c>
      <c r="D321">
        <v>10</v>
      </c>
      <c r="E321" s="2">
        <f t="shared" si="18"/>
        <v>47851</v>
      </c>
      <c r="F321" s="2">
        <v>40087</v>
      </c>
      <c r="G321" s="2">
        <f>IF(F321="/",#REF!, F321)</f>
        <v>40087</v>
      </c>
      <c r="H321">
        <f t="shared" si="20"/>
        <v>11</v>
      </c>
      <c r="I321">
        <f t="shared" si="19"/>
        <v>21</v>
      </c>
    </row>
    <row r="322" spans="1:9" x14ac:dyDescent="0.55000000000000004">
      <c r="A322" t="s">
        <v>1276</v>
      </c>
      <c r="B322" s="4" t="s">
        <v>7160</v>
      </c>
      <c r="C322" s="2">
        <v>44197</v>
      </c>
      <c r="D322">
        <v>10</v>
      </c>
      <c r="E322" s="2">
        <f t="shared" ref="E322:E385" si="21">C322+DATE(D322,1,1)</f>
        <v>47851</v>
      </c>
      <c r="F322" s="2">
        <v>40087</v>
      </c>
      <c r="G322" s="2">
        <f>IF(F322="/",#REF!, F322)</f>
        <v>40087</v>
      </c>
      <c r="H322">
        <f t="shared" si="20"/>
        <v>11</v>
      </c>
      <c r="I322">
        <f t="shared" ref="I322:I385" si="22">DATEDIF(G322,E322, "y")</f>
        <v>21</v>
      </c>
    </row>
    <row r="323" spans="1:9" x14ac:dyDescent="0.55000000000000004">
      <c r="A323" t="s">
        <v>1286</v>
      </c>
      <c r="B323" s="4" t="s">
        <v>7160</v>
      </c>
      <c r="C323" s="2">
        <v>44197</v>
      </c>
      <c r="D323">
        <v>10</v>
      </c>
      <c r="E323" s="2">
        <f t="shared" si="21"/>
        <v>47851</v>
      </c>
      <c r="F323" s="2">
        <v>40087</v>
      </c>
      <c r="G323" s="2">
        <f>IF(F323="/",#REF!, F323)</f>
        <v>40087</v>
      </c>
      <c r="H323">
        <f t="shared" si="20"/>
        <v>11</v>
      </c>
      <c r="I323">
        <f t="shared" si="22"/>
        <v>21</v>
      </c>
    </row>
    <row r="324" spans="1:9" x14ac:dyDescent="0.55000000000000004">
      <c r="A324" t="s">
        <v>1289</v>
      </c>
      <c r="B324" s="4" t="s">
        <v>7160</v>
      </c>
      <c r="C324" s="2">
        <v>44197</v>
      </c>
      <c r="D324">
        <v>10</v>
      </c>
      <c r="E324" s="2">
        <f t="shared" si="21"/>
        <v>47851</v>
      </c>
      <c r="F324" s="2">
        <v>40087</v>
      </c>
      <c r="G324" s="2">
        <f>IF(F324="/",#REF!, F324)</f>
        <v>40087</v>
      </c>
      <c r="H324">
        <f t="shared" si="20"/>
        <v>11</v>
      </c>
      <c r="I324">
        <f t="shared" si="22"/>
        <v>21</v>
      </c>
    </row>
    <row r="325" spans="1:9" x14ac:dyDescent="0.55000000000000004">
      <c r="A325" t="s">
        <v>1406</v>
      </c>
      <c r="B325" s="4" t="s">
        <v>7160</v>
      </c>
      <c r="C325" s="2">
        <v>44197</v>
      </c>
      <c r="D325">
        <v>10</v>
      </c>
      <c r="E325" s="2">
        <f t="shared" si="21"/>
        <v>47851</v>
      </c>
      <c r="F325" s="2">
        <v>41730</v>
      </c>
      <c r="G325" s="2">
        <f>IF(F325="/",#REF!, F325)</f>
        <v>41730</v>
      </c>
      <c r="H325">
        <f t="shared" si="20"/>
        <v>6</v>
      </c>
      <c r="I325">
        <f t="shared" si="22"/>
        <v>16</v>
      </c>
    </row>
    <row r="326" spans="1:9" x14ac:dyDescent="0.55000000000000004">
      <c r="A326" t="s">
        <v>1409</v>
      </c>
      <c r="B326" s="4" t="s">
        <v>7160</v>
      </c>
      <c r="C326" s="2">
        <v>44197</v>
      </c>
      <c r="D326">
        <v>10</v>
      </c>
      <c r="E326" s="2">
        <f t="shared" si="21"/>
        <v>47851</v>
      </c>
      <c r="F326" s="2">
        <v>41730</v>
      </c>
      <c r="G326" s="2">
        <f>IF(F326="/",#REF!, F326)</f>
        <v>41730</v>
      </c>
      <c r="H326">
        <f t="shared" si="20"/>
        <v>6</v>
      </c>
      <c r="I326">
        <f t="shared" si="22"/>
        <v>16</v>
      </c>
    </row>
    <row r="327" spans="1:9" x14ac:dyDescent="0.55000000000000004">
      <c r="A327" t="s">
        <v>1411</v>
      </c>
      <c r="B327" s="4" t="s">
        <v>7160</v>
      </c>
      <c r="C327" s="2">
        <v>44197</v>
      </c>
      <c r="D327">
        <v>10</v>
      </c>
      <c r="E327" s="2">
        <f t="shared" si="21"/>
        <v>47851</v>
      </c>
      <c r="F327" s="2">
        <v>41730</v>
      </c>
      <c r="G327" s="2">
        <f>IF(F327="/",#REF!, F327)</f>
        <v>41730</v>
      </c>
      <c r="H327">
        <f t="shared" si="20"/>
        <v>6</v>
      </c>
      <c r="I327">
        <f t="shared" si="22"/>
        <v>16</v>
      </c>
    </row>
    <row r="328" spans="1:9" x14ac:dyDescent="0.55000000000000004">
      <c r="A328" t="s">
        <v>1414</v>
      </c>
      <c r="B328" s="4" t="s">
        <v>7160</v>
      </c>
      <c r="C328" s="2">
        <v>44197</v>
      </c>
      <c r="D328">
        <v>10</v>
      </c>
      <c r="E328" s="2">
        <f t="shared" si="21"/>
        <v>47851</v>
      </c>
      <c r="F328" s="2">
        <v>41730</v>
      </c>
      <c r="G328" s="2">
        <f>IF(F328="/",#REF!, F328)</f>
        <v>41730</v>
      </c>
      <c r="H328">
        <f t="shared" si="20"/>
        <v>6</v>
      </c>
      <c r="I328">
        <f t="shared" si="22"/>
        <v>16</v>
      </c>
    </row>
    <row r="329" spans="1:9" x14ac:dyDescent="0.55000000000000004">
      <c r="A329" t="s">
        <v>1416</v>
      </c>
      <c r="B329" s="4" t="s">
        <v>7160</v>
      </c>
      <c r="C329" s="2">
        <v>44197</v>
      </c>
      <c r="D329">
        <v>10</v>
      </c>
      <c r="E329" s="2">
        <f t="shared" si="21"/>
        <v>47851</v>
      </c>
      <c r="F329" s="2">
        <v>41730</v>
      </c>
      <c r="G329" s="2">
        <f>IF(F329="/",#REF!, F329)</f>
        <v>41730</v>
      </c>
      <c r="H329">
        <f t="shared" si="20"/>
        <v>6</v>
      </c>
      <c r="I329">
        <f t="shared" si="22"/>
        <v>16</v>
      </c>
    </row>
    <row r="330" spans="1:9" x14ac:dyDescent="0.55000000000000004">
      <c r="A330" t="s">
        <v>1418</v>
      </c>
      <c r="B330" s="4" t="s">
        <v>7160</v>
      </c>
      <c r="C330" s="2">
        <v>44197</v>
      </c>
      <c r="D330">
        <v>10</v>
      </c>
      <c r="E330" s="2">
        <f t="shared" si="21"/>
        <v>47851</v>
      </c>
      <c r="F330" s="2">
        <v>41730</v>
      </c>
      <c r="G330" s="2">
        <f>IF(F330="/",#REF!, F330)</f>
        <v>41730</v>
      </c>
      <c r="H330">
        <f t="shared" si="20"/>
        <v>6</v>
      </c>
      <c r="I330">
        <f t="shared" si="22"/>
        <v>16</v>
      </c>
    </row>
    <row r="331" spans="1:9" x14ac:dyDescent="0.55000000000000004">
      <c r="A331" t="s">
        <v>1420</v>
      </c>
      <c r="B331" s="4" t="s">
        <v>7160</v>
      </c>
      <c r="C331" s="2">
        <v>44197</v>
      </c>
      <c r="D331">
        <v>10</v>
      </c>
      <c r="E331" s="2">
        <f t="shared" si="21"/>
        <v>47851</v>
      </c>
      <c r="F331" s="2">
        <v>41730</v>
      </c>
      <c r="G331" s="2">
        <f>IF(F331="/",#REF!, F331)</f>
        <v>41730</v>
      </c>
      <c r="H331">
        <f t="shared" si="20"/>
        <v>6</v>
      </c>
      <c r="I331">
        <f t="shared" si="22"/>
        <v>16</v>
      </c>
    </row>
    <row r="332" spans="1:9" x14ac:dyDescent="0.55000000000000004">
      <c r="A332" t="s">
        <v>1423</v>
      </c>
      <c r="B332" s="4" t="s">
        <v>7160</v>
      </c>
      <c r="C332" s="2">
        <v>44197</v>
      </c>
      <c r="D332">
        <v>10</v>
      </c>
      <c r="E332" s="2">
        <f t="shared" si="21"/>
        <v>47851</v>
      </c>
      <c r="F332" s="2">
        <v>41730</v>
      </c>
      <c r="G332" s="2">
        <f>IF(F332="/",#REF!, F332)</f>
        <v>41730</v>
      </c>
      <c r="H332">
        <f t="shared" si="20"/>
        <v>6</v>
      </c>
      <c r="I332">
        <f t="shared" si="22"/>
        <v>16</v>
      </c>
    </row>
    <row r="333" spans="1:9" x14ac:dyDescent="0.55000000000000004">
      <c r="A333" t="s">
        <v>1425</v>
      </c>
      <c r="B333" s="4" t="s">
        <v>7160</v>
      </c>
      <c r="C333" s="2">
        <v>44197</v>
      </c>
      <c r="D333">
        <v>10</v>
      </c>
      <c r="E333" s="2">
        <f t="shared" si="21"/>
        <v>47851</v>
      </c>
      <c r="F333" s="2">
        <v>41579</v>
      </c>
      <c r="G333" s="2">
        <f>IF(F333="/",#REF!, F333)</f>
        <v>41579</v>
      </c>
      <c r="H333">
        <f t="shared" si="20"/>
        <v>7</v>
      </c>
      <c r="I333">
        <f t="shared" si="22"/>
        <v>17</v>
      </c>
    </row>
    <row r="334" spans="1:9" x14ac:dyDescent="0.55000000000000004">
      <c r="A334" t="s">
        <v>1428</v>
      </c>
      <c r="B334" s="4" t="s">
        <v>7160</v>
      </c>
      <c r="C334" s="2">
        <v>44197</v>
      </c>
      <c r="D334">
        <v>10</v>
      </c>
      <c r="E334" s="2">
        <f t="shared" si="21"/>
        <v>47851</v>
      </c>
      <c r="F334" s="2">
        <v>41579</v>
      </c>
      <c r="G334" s="2">
        <f>IF(F334="/",#REF!, F334)</f>
        <v>41579</v>
      </c>
      <c r="H334">
        <f t="shared" si="20"/>
        <v>7</v>
      </c>
      <c r="I334">
        <f t="shared" si="22"/>
        <v>17</v>
      </c>
    </row>
    <row r="335" spans="1:9" x14ac:dyDescent="0.55000000000000004">
      <c r="A335" t="s">
        <v>1430</v>
      </c>
      <c r="B335" s="4" t="s">
        <v>7160</v>
      </c>
      <c r="C335" s="2">
        <v>44197</v>
      </c>
      <c r="D335">
        <v>10</v>
      </c>
      <c r="E335" s="2">
        <f t="shared" si="21"/>
        <v>47851</v>
      </c>
      <c r="F335" s="2">
        <v>41730</v>
      </c>
      <c r="G335" s="2">
        <f>IF(F335="/",#REF!, F335)</f>
        <v>41730</v>
      </c>
      <c r="H335">
        <f t="shared" si="20"/>
        <v>6</v>
      </c>
      <c r="I335">
        <f t="shared" si="22"/>
        <v>16</v>
      </c>
    </row>
    <row r="336" spans="1:9" x14ac:dyDescent="0.55000000000000004">
      <c r="A336" t="s">
        <v>1433</v>
      </c>
      <c r="B336" s="4" t="s">
        <v>7160</v>
      </c>
      <c r="C336" s="2">
        <v>44197</v>
      </c>
      <c r="D336">
        <v>10</v>
      </c>
      <c r="E336" s="2">
        <f t="shared" si="21"/>
        <v>47851</v>
      </c>
      <c r="F336" s="2">
        <v>41730</v>
      </c>
      <c r="G336" s="2">
        <f>IF(F336="/",#REF!, F336)</f>
        <v>41730</v>
      </c>
      <c r="H336">
        <f t="shared" si="20"/>
        <v>6</v>
      </c>
      <c r="I336">
        <f t="shared" si="22"/>
        <v>16</v>
      </c>
    </row>
    <row r="337" spans="1:9" x14ac:dyDescent="0.55000000000000004">
      <c r="A337" t="s">
        <v>1435</v>
      </c>
      <c r="B337" s="4" t="s">
        <v>7160</v>
      </c>
      <c r="C337" s="2">
        <v>44197</v>
      </c>
      <c r="D337">
        <v>10</v>
      </c>
      <c r="E337" s="2">
        <f t="shared" si="21"/>
        <v>47851</v>
      </c>
      <c r="F337" s="2">
        <v>41730</v>
      </c>
      <c r="G337" s="2">
        <f>IF(F337="/",#REF!, F337)</f>
        <v>41730</v>
      </c>
      <c r="H337">
        <f t="shared" si="20"/>
        <v>6</v>
      </c>
      <c r="I337">
        <f t="shared" si="22"/>
        <v>16</v>
      </c>
    </row>
    <row r="338" spans="1:9" x14ac:dyDescent="0.55000000000000004">
      <c r="A338" t="s">
        <v>1437</v>
      </c>
      <c r="B338" s="4" t="s">
        <v>7160</v>
      </c>
      <c r="C338" s="2">
        <v>44197</v>
      </c>
      <c r="D338">
        <v>10</v>
      </c>
      <c r="E338" s="2">
        <f t="shared" si="21"/>
        <v>47851</v>
      </c>
      <c r="F338" s="2">
        <v>41730</v>
      </c>
      <c r="G338" s="2">
        <f>IF(F338="/",#REF!, F338)</f>
        <v>41730</v>
      </c>
      <c r="H338">
        <f t="shared" si="20"/>
        <v>6</v>
      </c>
      <c r="I338">
        <f t="shared" si="22"/>
        <v>16</v>
      </c>
    </row>
    <row r="339" spans="1:9" x14ac:dyDescent="0.55000000000000004">
      <c r="A339" t="s">
        <v>1439</v>
      </c>
      <c r="B339" s="4" t="s">
        <v>7160</v>
      </c>
      <c r="C339" s="2">
        <v>44197</v>
      </c>
      <c r="D339">
        <v>10</v>
      </c>
      <c r="E339" s="2">
        <f t="shared" si="21"/>
        <v>47851</v>
      </c>
      <c r="F339" s="2">
        <v>41579</v>
      </c>
      <c r="G339" s="2">
        <f>IF(F339="/",#REF!, F339)</f>
        <v>41579</v>
      </c>
      <c r="H339">
        <f t="shared" si="20"/>
        <v>7</v>
      </c>
      <c r="I339">
        <f t="shared" si="22"/>
        <v>17</v>
      </c>
    </row>
    <row r="340" spans="1:9" x14ac:dyDescent="0.55000000000000004">
      <c r="A340" t="s">
        <v>1442</v>
      </c>
      <c r="B340" s="4" t="s">
        <v>7160</v>
      </c>
      <c r="C340" s="2">
        <v>44197</v>
      </c>
      <c r="D340">
        <v>10</v>
      </c>
      <c r="E340" s="2">
        <f t="shared" si="21"/>
        <v>47851</v>
      </c>
      <c r="F340" s="2">
        <v>41579</v>
      </c>
      <c r="G340" s="2">
        <f>IF(F340="/",#REF!, F340)</f>
        <v>41579</v>
      </c>
      <c r="H340">
        <f t="shared" si="20"/>
        <v>7</v>
      </c>
      <c r="I340">
        <f t="shared" si="22"/>
        <v>17</v>
      </c>
    </row>
    <row r="341" spans="1:9" x14ac:dyDescent="0.55000000000000004">
      <c r="A341" t="s">
        <v>1444</v>
      </c>
      <c r="B341" s="4" t="s">
        <v>7160</v>
      </c>
      <c r="C341" s="2">
        <v>44197</v>
      </c>
      <c r="D341">
        <v>10</v>
      </c>
      <c r="E341" s="2">
        <f t="shared" si="21"/>
        <v>47851</v>
      </c>
      <c r="F341" s="2">
        <v>42005</v>
      </c>
      <c r="G341" s="2">
        <f>IF(F341="/",#REF!, F341)</f>
        <v>42005</v>
      </c>
      <c r="H341">
        <f t="shared" si="20"/>
        <v>6</v>
      </c>
      <c r="I341">
        <f t="shared" si="22"/>
        <v>16</v>
      </c>
    </row>
    <row r="342" spans="1:9" x14ac:dyDescent="0.55000000000000004">
      <c r="A342" t="s">
        <v>1446</v>
      </c>
      <c r="B342" s="4" t="s">
        <v>7160</v>
      </c>
      <c r="C342" s="2">
        <v>44197</v>
      </c>
      <c r="D342">
        <v>10</v>
      </c>
      <c r="E342" s="2">
        <f t="shared" si="21"/>
        <v>47851</v>
      </c>
      <c r="F342" s="2">
        <v>42005</v>
      </c>
      <c r="G342" s="2">
        <f>IF(F342="/",#REF!, F342)</f>
        <v>42005</v>
      </c>
      <c r="H342">
        <f t="shared" si="20"/>
        <v>6</v>
      </c>
      <c r="I342">
        <f t="shared" si="22"/>
        <v>16</v>
      </c>
    </row>
    <row r="343" spans="1:9" x14ac:dyDescent="0.55000000000000004">
      <c r="A343" t="s">
        <v>1448</v>
      </c>
      <c r="B343" s="4" t="s">
        <v>7160</v>
      </c>
      <c r="C343" s="2">
        <v>44197</v>
      </c>
      <c r="D343">
        <v>10</v>
      </c>
      <c r="E343" s="2">
        <f t="shared" si="21"/>
        <v>47851</v>
      </c>
      <c r="F343" s="2">
        <v>41579</v>
      </c>
      <c r="G343" s="2">
        <f>IF(F343="/",#REF!, F343)</f>
        <v>41579</v>
      </c>
      <c r="H343">
        <f t="shared" si="20"/>
        <v>7</v>
      </c>
      <c r="I343">
        <f t="shared" si="22"/>
        <v>17</v>
      </c>
    </row>
    <row r="344" spans="1:9" x14ac:dyDescent="0.55000000000000004">
      <c r="A344" t="s">
        <v>1451</v>
      </c>
      <c r="B344" s="4" t="s">
        <v>7160</v>
      </c>
      <c r="C344" s="2">
        <v>44197</v>
      </c>
      <c r="D344">
        <v>10</v>
      </c>
      <c r="E344" s="2">
        <f t="shared" si="21"/>
        <v>47851</v>
      </c>
      <c r="F344" s="2">
        <v>41579</v>
      </c>
      <c r="G344" s="2">
        <f>IF(F344="/",#REF!, F344)</f>
        <v>41579</v>
      </c>
      <c r="H344">
        <f t="shared" si="20"/>
        <v>7</v>
      </c>
      <c r="I344">
        <f t="shared" si="22"/>
        <v>17</v>
      </c>
    </row>
    <row r="345" spans="1:9" x14ac:dyDescent="0.55000000000000004">
      <c r="A345" t="s">
        <v>1453</v>
      </c>
      <c r="B345" s="4" t="s">
        <v>7160</v>
      </c>
      <c r="C345" s="2">
        <v>44197</v>
      </c>
      <c r="D345">
        <v>10</v>
      </c>
      <c r="E345" s="2">
        <f t="shared" si="21"/>
        <v>47851</v>
      </c>
      <c r="F345" s="2">
        <v>42005</v>
      </c>
      <c r="G345" s="2">
        <f>IF(F345="/",#REF!, F345)</f>
        <v>42005</v>
      </c>
      <c r="H345">
        <f t="shared" si="20"/>
        <v>6</v>
      </c>
      <c r="I345">
        <f t="shared" si="22"/>
        <v>16</v>
      </c>
    </row>
    <row r="346" spans="1:9" x14ac:dyDescent="0.55000000000000004">
      <c r="A346" t="s">
        <v>1456</v>
      </c>
      <c r="B346" s="4" t="s">
        <v>7160</v>
      </c>
      <c r="C346" s="2">
        <v>44197</v>
      </c>
      <c r="D346">
        <v>10</v>
      </c>
      <c r="E346" s="2">
        <f t="shared" si="21"/>
        <v>47851</v>
      </c>
      <c r="F346" s="2">
        <v>42005</v>
      </c>
      <c r="G346" s="2">
        <f>IF(F346="/",#REF!, F346)</f>
        <v>42005</v>
      </c>
      <c r="H346">
        <f t="shared" si="20"/>
        <v>6</v>
      </c>
      <c r="I346">
        <f t="shared" si="22"/>
        <v>16</v>
      </c>
    </row>
    <row r="347" spans="1:9" x14ac:dyDescent="0.55000000000000004">
      <c r="A347" t="s">
        <v>1458</v>
      </c>
      <c r="B347" s="4" t="s">
        <v>7160</v>
      </c>
      <c r="C347" s="2">
        <v>44197</v>
      </c>
      <c r="D347">
        <v>10</v>
      </c>
      <c r="E347" s="2">
        <f t="shared" si="21"/>
        <v>47851</v>
      </c>
      <c r="F347" s="2">
        <v>42005</v>
      </c>
      <c r="G347" s="2">
        <f>IF(F347="/",#REF!, F347)</f>
        <v>42005</v>
      </c>
      <c r="H347">
        <f t="shared" ref="H347:H410" si="23">DATEDIF(G347,C347, "y")</f>
        <v>6</v>
      </c>
      <c r="I347">
        <f t="shared" si="22"/>
        <v>16</v>
      </c>
    </row>
    <row r="348" spans="1:9" x14ac:dyDescent="0.55000000000000004">
      <c r="A348" t="s">
        <v>1461</v>
      </c>
      <c r="B348" s="4" t="s">
        <v>7160</v>
      </c>
      <c r="C348" s="2">
        <v>44197</v>
      </c>
      <c r="D348">
        <v>10</v>
      </c>
      <c r="E348" s="2">
        <f t="shared" si="21"/>
        <v>47851</v>
      </c>
      <c r="F348" s="2">
        <v>42005</v>
      </c>
      <c r="G348" s="2">
        <f>IF(F348="/",#REF!, F348)</f>
        <v>42005</v>
      </c>
      <c r="H348">
        <f t="shared" si="23"/>
        <v>6</v>
      </c>
      <c r="I348">
        <f t="shared" si="22"/>
        <v>16</v>
      </c>
    </row>
    <row r="349" spans="1:9" x14ac:dyDescent="0.55000000000000004">
      <c r="A349" t="s">
        <v>1463</v>
      </c>
      <c r="B349" s="4" t="s">
        <v>7160</v>
      </c>
      <c r="C349" s="2">
        <v>44197</v>
      </c>
      <c r="D349">
        <v>10</v>
      </c>
      <c r="E349" s="2">
        <f t="shared" si="21"/>
        <v>47851</v>
      </c>
      <c r="F349" s="2">
        <v>41730</v>
      </c>
      <c r="G349" s="2">
        <f>IF(F349="/",#REF!, F349)</f>
        <v>41730</v>
      </c>
      <c r="H349">
        <f t="shared" si="23"/>
        <v>6</v>
      </c>
      <c r="I349">
        <f t="shared" si="22"/>
        <v>16</v>
      </c>
    </row>
    <row r="350" spans="1:9" x14ac:dyDescent="0.55000000000000004">
      <c r="A350" t="s">
        <v>1465</v>
      </c>
      <c r="B350" s="4" t="s">
        <v>7160</v>
      </c>
      <c r="C350" s="2">
        <v>44197</v>
      </c>
      <c r="D350">
        <v>10</v>
      </c>
      <c r="E350" s="2">
        <f t="shared" si="21"/>
        <v>47851</v>
      </c>
      <c r="F350" s="2">
        <v>41730</v>
      </c>
      <c r="G350" s="2">
        <f>IF(F350="/",#REF!, F350)</f>
        <v>41730</v>
      </c>
      <c r="H350">
        <f t="shared" si="23"/>
        <v>6</v>
      </c>
      <c r="I350">
        <f t="shared" si="22"/>
        <v>16</v>
      </c>
    </row>
    <row r="351" spans="1:9" x14ac:dyDescent="0.55000000000000004">
      <c r="A351" t="s">
        <v>1472</v>
      </c>
      <c r="B351" s="4" t="s">
        <v>7160</v>
      </c>
      <c r="C351" s="2">
        <v>44197</v>
      </c>
      <c r="D351">
        <v>10</v>
      </c>
      <c r="E351" s="2">
        <f t="shared" si="21"/>
        <v>47851</v>
      </c>
      <c r="F351" s="2">
        <v>41730</v>
      </c>
      <c r="G351" s="2">
        <f>IF(F351="/",#REF!, F351)</f>
        <v>41730</v>
      </c>
      <c r="H351">
        <f t="shared" si="23"/>
        <v>6</v>
      </c>
      <c r="I351">
        <f t="shared" si="22"/>
        <v>16</v>
      </c>
    </row>
    <row r="352" spans="1:9" x14ac:dyDescent="0.55000000000000004">
      <c r="A352" t="s">
        <v>1474</v>
      </c>
      <c r="B352" s="4" t="s">
        <v>7160</v>
      </c>
      <c r="C352" s="2">
        <v>44197</v>
      </c>
      <c r="D352">
        <v>10</v>
      </c>
      <c r="E352" s="2">
        <f t="shared" si="21"/>
        <v>47851</v>
      </c>
      <c r="F352" s="2">
        <v>41730</v>
      </c>
      <c r="G352" s="2">
        <f>IF(F352="/",#REF!, F352)</f>
        <v>41730</v>
      </c>
      <c r="H352">
        <f t="shared" si="23"/>
        <v>6</v>
      </c>
      <c r="I352">
        <f t="shared" si="22"/>
        <v>16</v>
      </c>
    </row>
    <row r="353" spans="1:9" x14ac:dyDescent="0.55000000000000004">
      <c r="A353" t="s">
        <v>1476</v>
      </c>
      <c r="B353" s="4" t="s">
        <v>7160</v>
      </c>
      <c r="C353" s="2">
        <v>44197</v>
      </c>
      <c r="D353">
        <v>10</v>
      </c>
      <c r="E353" s="2">
        <f t="shared" si="21"/>
        <v>47851</v>
      </c>
      <c r="F353" s="2">
        <v>41730</v>
      </c>
      <c r="G353" s="2">
        <f>IF(F353="/",#REF!, F353)</f>
        <v>41730</v>
      </c>
      <c r="H353">
        <f t="shared" si="23"/>
        <v>6</v>
      </c>
      <c r="I353">
        <f t="shared" si="22"/>
        <v>16</v>
      </c>
    </row>
    <row r="354" spans="1:9" x14ac:dyDescent="0.55000000000000004">
      <c r="A354" t="s">
        <v>1479</v>
      </c>
      <c r="B354" s="4" t="s">
        <v>7160</v>
      </c>
      <c r="C354" s="2">
        <v>44197</v>
      </c>
      <c r="D354">
        <v>10</v>
      </c>
      <c r="E354" s="2">
        <f t="shared" si="21"/>
        <v>47851</v>
      </c>
      <c r="F354" s="2">
        <v>41730</v>
      </c>
      <c r="G354" s="2">
        <f>IF(F354="/",#REF!, F354)</f>
        <v>41730</v>
      </c>
      <c r="H354">
        <f t="shared" si="23"/>
        <v>6</v>
      </c>
      <c r="I354">
        <f t="shared" si="22"/>
        <v>16</v>
      </c>
    </row>
    <row r="355" spans="1:9" x14ac:dyDescent="0.55000000000000004">
      <c r="A355" t="s">
        <v>1486</v>
      </c>
      <c r="B355" s="4" t="s">
        <v>7160</v>
      </c>
      <c r="C355" s="2">
        <v>44197</v>
      </c>
      <c r="D355">
        <v>10</v>
      </c>
      <c r="E355" s="2">
        <f t="shared" si="21"/>
        <v>47851</v>
      </c>
      <c r="F355" s="2">
        <v>42005</v>
      </c>
      <c r="G355" s="2">
        <f>IF(F355="/",#REF!, F355)</f>
        <v>42005</v>
      </c>
      <c r="H355">
        <f t="shared" si="23"/>
        <v>6</v>
      </c>
      <c r="I355">
        <f t="shared" si="22"/>
        <v>16</v>
      </c>
    </row>
    <row r="356" spans="1:9" x14ac:dyDescent="0.55000000000000004">
      <c r="A356" t="s">
        <v>1489</v>
      </c>
      <c r="B356" s="4" t="s">
        <v>7160</v>
      </c>
      <c r="C356" s="2">
        <v>44197</v>
      </c>
      <c r="D356">
        <v>10</v>
      </c>
      <c r="E356" s="2">
        <f t="shared" si="21"/>
        <v>47851</v>
      </c>
      <c r="F356" s="2">
        <v>42005</v>
      </c>
      <c r="G356" s="2">
        <f>IF(F356="/",#REF!, F356)</f>
        <v>42005</v>
      </c>
      <c r="H356">
        <f t="shared" si="23"/>
        <v>6</v>
      </c>
      <c r="I356">
        <f t="shared" si="22"/>
        <v>16</v>
      </c>
    </row>
    <row r="357" spans="1:9" x14ac:dyDescent="0.55000000000000004">
      <c r="A357" t="s">
        <v>1495</v>
      </c>
      <c r="B357" s="4" t="s">
        <v>7160</v>
      </c>
      <c r="C357" s="2">
        <v>44197</v>
      </c>
      <c r="D357">
        <v>10</v>
      </c>
      <c r="E357" s="2">
        <f t="shared" si="21"/>
        <v>47851</v>
      </c>
      <c r="F357" s="2">
        <v>42005</v>
      </c>
      <c r="G357" s="2">
        <f>IF(F357="/",#REF!, F357)</f>
        <v>42005</v>
      </c>
      <c r="H357">
        <f t="shared" si="23"/>
        <v>6</v>
      </c>
      <c r="I357">
        <f t="shared" si="22"/>
        <v>16</v>
      </c>
    </row>
    <row r="358" spans="1:9" x14ac:dyDescent="0.55000000000000004">
      <c r="A358" t="s">
        <v>1498</v>
      </c>
      <c r="B358" s="4" t="s">
        <v>7160</v>
      </c>
      <c r="C358" s="2">
        <v>44197</v>
      </c>
      <c r="D358">
        <v>10</v>
      </c>
      <c r="E358" s="2">
        <f t="shared" si="21"/>
        <v>47851</v>
      </c>
      <c r="F358" s="2">
        <v>42005</v>
      </c>
      <c r="G358" s="2">
        <f>IF(F358="/",#REF!, F358)</f>
        <v>42005</v>
      </c>
      <c r="H358">
        <f t="shared" si="23"/>
        <v>6</v>
      </c>
      <c r="I358">
        <f t="shared" si="22"/>
        <v>16</v>
      </c>
    </row>
    <row r="359" spans="1:9" x14ac:dyDescent="0.55000000000000004">
      <c r="A359" t="s">
        <v>1500</v>
      </c>
      <c r="B359" s="4" t="s">
        <v>7160</v>
      </c>
      <c r="C359" s="2">
        <v>44197</v>
      </c>
      <c r="D359">
        <v>10</v>
      </c>
      <c r="E359" s="2">
        <f t="shared" si="21"/>
        <v>47851</v>
      </c>
      <c r="F359" s="2">
        <v>42005</v>
      </c>
      <c r="G359" s="2">
        <f>IF(F359="/",#REF!, F359)</f>
        <v>42005</v>
      </c>
      <c r="H359">
        <f t="shared" si="23"/>
        <v>6</v>
      </c>
      <c r="I359">
        <f t="shared" si="22"/>
        <v>16</v>
      </c>
    </row>
    <row r="360" spans="1:9" x14ac:dyDescent="0.55000000000000004">
      <c r="A360" t="s">
        <v>1502</v>
      </c>
      <c r="B360" s="4" t="s">
        <v>7160</v>
      </c>
      <c r="C360" s="2">
        <v>44197</v>
      </c>
      <c r="D360">
        <v>10</v>
      </c>
      <c r="E360" s="2">
        <f t="shared" si="21"/>
        <v>47851</v>
      </c>
      <c r="F360" s="2">
        <v>42005</v>
      </c>
      <c r="G360" s="2">
        <f>IF(F360="/",#REF!, F360)</f>
        <v>42005</v>
      </c>
      <c r="H360">
        <f t="shared" si="23"/>
        <v>6</v>
      </c>
      <c r="I360">
        <f t="shared" si="22"/>
        <v>16</v>
      </c>
    </row>
    <row r="361" spans="1:9" x14ac:dyDescent="0.55000000000000004">
      <c r="A361" t="s">
        <v>1504</v>
      </c>
      <c r="B361" s="4" t="s">
        <v>7160</v>
      </c>
      <c r="C361" s="2">
        <v>44197</v>
      </c>
      <c r="D361">
        <v>10</v>
      </c>
      <c r="E361" s="2">
        <f t="shared" si="21"/>
        <v>47851</v>
      </c>
      <c r="F361" s="2">
        <v>41760</v>
      </c>
      <c r="G361" s="2">
        <f>IF(F361="/",#REF!, F361)</f>
        <v>41760</v>
      </c>
      <c r="H361">
        <f t="shared" si="23"/>
        <v>6</v>
      </c>
      <c r="I361">
        <f t="shared" si="22"/>
        <v>16</v>
      </c>
    </row>
    <row r="362" spans="1:9" x14ac:dyDescent="0.55000000000000004">
      <c r="A362" t="s">
        <v>1507</v>
      </c>
      <c r="B362" s="4" t="s">
        <v>7160</v>
      </c>
      <c r="C362" s="2">
        <v>44197</v>
      </c>
      <c r="D362">
        <v>10</v>
      </c>
      <c r="E362" s="2">
        <f t="shared" si="21"/>
        <v>47851</v>
      </c>
      <c r="F362" s="2">
        <v>41760</v>
      </c>
      <c r="G362" s="2">
        <f>IF(F362="/",#REF!, F362)</f>
        <v>41760</v>
      </c>
      <c r="H362">
        <f t="shared" si="23"/>
        <v>6</v>
      </c>
      <c r="I362">
        <f t="shared" si="22"/>
        <v>16</v>
      </c>
    </row>
    <row r="363" spans="1:9" x14ac:dyDescent="0.55000000000000004">
      <c r="A363" t="s">
        <v>1509</v>
      </c>
      <c r="B363" s="4" t="s">
        <v>7160</v>
      </c>
      <c r="C363" s="2">
        <v>44197</v>
      </c>
      <c r="D363">
        <v>10</v>
      </c>
      <c r="E363" s="2">
        <f t="shared" si="21"/>
        <v>47851</v>
      </c>
      <c r="F363" s="2">
        <v>41760</v>
      </c>
      <c r="G363" s="2">
        <f>IF(F363="/",#REF!, F363)</f>
        <v>41760</v>
      </c>
      <c r="H363">
        <f t="shared" si="23"/>
        <v>6</v>
      </c>
      <c r="I363">
        <f t="shared" si="22"/>
        <v>16</v>
      </c>
    </row>
    <row r="364" spans="1:9" x14ac:dyDescent="0.55000000000000004">
      <c r="A364" t="s">
        <v>1512</v>
      </c>
      <c r="B364" s="4" t="s">
        <v>7160</v>
      </c>
      <c r="C364" s="2">
        <v>44197</v>
      </c>
      <c r="D364">
        <v>10</v>
      </c>
      <c r="E364" s="2">
        <f t="shared" si="21"/>
        <v>47851</v>
      </c>
      <c r="F364" s="2">
        <v>41791</v>
      </c>
      <c r="G364" s="2">
        <f>IF(F364="/",#REF!, F364)</f>
        <v>41791</v>
      </c>
      <c r="H364">
        <f t="shared" si="23"/>
        <v>6</v>
      </c>
      <c r="I364">
        <f t="shared" si="22"/>
        <v>16</v>
      </c>
    </row>
    <row r="365" spans="1:9" x14ac:dyDescent="0.55000000000000004">
      <c r="A365" t="s">
        <v>1514</v>
      </c>
      <c r="B365" s="4" t="s">
        <v>7160</v>
      </c>
      <c r="C365" s="2">
        <v>44197</v>
      </c>
      <c r="D365">
        <v>10</v>
      </c>
      <c r="E365" s="2">
        <f t="shared" si="21"/>
        <v>47851</v>
      </c>
      <c r="F365" s="2">
        <v>41791</v>
      </c>
      <c r="G365" s="2">
        <f>IF(F365="/",#REF!, F365)</f>
        <v>41791</v>
      </c>
      <c r="H365">
        <f t="shared" si="23"/>
        <v>6</v>
      </c>
      <c r="I365">
        <f t="shared" si="22"/>
        <v>16</v>
      </c>
    </row>
    <row r="366" spans="1:9" x14ac:dyDescent="0.55000000000000004">
      <c r="A366" t="s">
        <v>1517</v>
      </c>
      <c r="B366" s="4" t="s">
        <v>7160</v>
      </c>
      <c r="C366" s="2">
        <v>44197</v>
      </c>
      <c r="D366">
        <v>10</v>
      </c>
      <c r="E366" s="2">
        <f t="shared" si="21"/>
        <v>47851</v>
      </c>
      <c r="F366" s="2">
        <v>41791</v>
      </c>
      <c r="G366" s="2">
        <f>IF(F366="/",#REF!, F366)</f>
        <v>41791</v>
      </c>
      <c r="H366">
        <f t="shared" si="23"/>
        <v>6</v>
      </c>
      <c r="I366">
        <f t="shared" si="22"/>
        <v>16</v>
      </c>
    </row>
    <row r="367" spans="1:9" x14ac:dyDescent="0.55000000000000004">
      <c r="A367" t="s">
        <v>1519</v>
      </c>
      <c r="B367" s="4" t="s">
        <v>7160</v>
      </c>
      <c r="C367" s="2">
        <v>44197</v>
      </c>
      <c r="D367">
        <v>10</v>
      </c>
      <c r="E367" s="2">
        <f t="shared" si="21"/>
        <v>47851</v>
      </c>
      <c r="F367" s="2">
        <v>41791</v>
      </c>
      <c r="G367" s="2">
        <f>IF(F367="/",#REF!, F367)</f>
        <v>41791</v>
      </c>
      <c r="H367">
        <f t="shared" si="23"/>
        <v>6</v>
      </c>
      <c r="I367">
        <f t="shared" si="22"/>
        <v>16</v>
      </c>
    </row>
    <row r="368" spans="1:9" x14ac:dyDescent="0.55000000000000004">
      <c r="A368" t="s">
        <v>1521</v>
      </c>
      <c r="B368" s="4" t="s">
        <v>7160</v>
      </c>
      <c r="C368" s="2">
        <v>44197</v>
      </c>
      <c r="D368">
        <v>10</v>
      </c>
      <c r="E368" s="2">
        <f t="shared" si="21"/>
        <v>47851</v>
      </c>
      <c r="F368" s="2">
        <v>41791</v>
      </c>
      <c r="G368" s="2">
        <f>IF(F368="/",#REF!, F368)</f>
        <v>41791</v>
      </c>
      <c r="H368">
        <f t="shared" si="23"/>
        <v>6</v>
      </c>
      <c r="I368">
        <f t="shared" si="22"/>
        <v>16</v>
      </c>
    </row>
    <row r="369" spans="1:9" x14ac:dyDescent="0.55000000000000004">
      <c r="A369" t="s">
        <v>1523</v>
      </c>
      <c r="B369" s="4" t="s">
        <v>7160</v>
      </c>
      <c r="C369" s="2">
        <v>44197</v>
      </c>
      <c r="D369">
        <v>10</v>
      </c>
      <c r="E369" s="2">
        <f t="shared" si="21"/>
        <v>47851</v>
      </c>
      <c r="F369" s="2">
        <v>41791</v>
      </c>
      <c r="G369" s="2">
        <f>IF(F369="/",#REF!, F369)</f>
        <v>41791</v>
      </c>
      <c r="H369">
        <f t="shared" si="23"/>
        <v>6</v>
      </c>
      <c r="I369">
        <f t="shared" si="22"/>
        <v>16</v>
      </c>
    </row>
    <row r="370" spans="1:9" x14ac:dyDescent="0.55000000000000004">
      <c r="A370" t="s">
        <v>1526</v>
      </c>
      <c r="B370" s="4" t="s">
        <v>7160</v>
      </c>
      <c r="C370" s="2">
        <v>44197</v>
      </c>
      <c r="D370">
        <v>10</v>
      </c>
      <c r="E370" s="2">
        <f t="shared" si="21"/>
        <v>47851</v>
      </c>
      <c r="F370" s="2">
        <v>41791</v>
      </c>
      <c r="G370" s="2">
        <f>IF(F370="/",#REF!, F370)</f>
        <v>41791</v>
      </c>
      <c r="H370">
        <f t="shared" si="23"/>
        <v>6</v>
      </c>
      <c r="I370">
        <f t="shared" si="22"/>
        <v>16</v>
      </c>
    </row>
    <row r="371" spans="1:9" x14ac:dyDescent="0.55000000000000004">
      <c r="A371" t="s">
        <v>1528</v>
      </c>
      <c r="B371" s="4" t="s">
        <v>7160</v>
      </c>
      <c r="C371" s="2">
        <v>44197</v>
      </c>
      <c r="D371">
        <v>10</v>
      </c>
      <c r="E371" s="2">
        <f t="shared" si="21"/>
        <v>47851</v>
      </c>
      <c r="F371" s="2">
        <v>41791</v>
      </c>
      <c r="G371" s="2">
        <f>IF(F371="/",#REF!, F371)</f>
        <v>41791</v>
      </c>
      <c r="H371">
        <f t="shared" si="23"/>
        <v>6</v>
      </c>
      <c r="I371">
        <f t="shared" si="22"/>
        <v>16</v>
      </c>
    </row>
    <row r="372" spans="1:9" x14ac:dyDescent="0.55000000000000004">
      <c r="A372" t="s">
        <v>1530</v>
      </c>
      <c r="B372" s="4" t="s">
        <v>7160</v>
      </c>
      <c r="C372" s="2">
        <v>44197</v>
      </c>
      <c r="D372">
        <v>10</v>
      </c>
      <c r="E372" s="2">
        <f t="shared" si="21"/>
        <v>47851</v>
      </c>
      <c r="F372" s="2">
        <v>41730</v>
      </c>
      <c r="G372" s="2">
        <f>IF(F372="/",#REF!, F372)</f>
        <v>41730</v>
      </c>
      <c r="H372">
        <f t="shared" si="23"/>
        <v>6</v>
      </c>
      <c r="I372">
        <f t="shared" si="22"/>
        <v>16</v>
      </c>
    </row>
    <row r="373" spans="1:9" x14ac:dyDescent="0.55000000000000004">
      <c r="A373" t="s">
        <v>1532</v>
      </c>
      <c r="B373" s="4" t="s">
        <v>7160</v>
      </c>
      <c r="C373" s="2">
        <v>44197</v>
      </c>
      <c r="D373">
        <v>10</v>
      </c>
      <c r="E373" s="2">
        <f t="shared" si="21"/>
        <v>47851</v>
      </c>
      <c r="F373" s="2">
        <v>41730</v>
      </c>
      <c r="G373" s="2">
        <f>IF(F373="/",#REF!, F373)</f>
        <v>41730</v>
      </c>
      <c r="H373">
        <f t="shared" si="23"/>
        <v>6</v>
      </c>
      <c r="I373">
        <f t="shared" si="22"/>
        <v>16</v>
      </c>
    </row>
    <row r="374" spans="1:9" x14ac:dyDescent="0.55000000000000004">
      <c r="A374" t="s">
        <v>1535</v>
      </c>
      <c r="B374" s="4" t="s">
        <v>7160</v>
      </c>
      <c r="C374" s="2">
        <v>44197</v>
      </c>
      <c r="D374">
        <v>10</v>
      </c>
      <c r="E374" s="2">
        <f t="shared" si="21"/>
        <v>47851</v>
      </c>
      <c r="F374" s="2">
        <v>41730</v>
      </c>
      <c r="G374" s="2">
        <f>IF(F374="/",#REF!, F374)</f>
        <v>41730</v>
      </c>
      <c r="H374">
        <f t="shared" si="23"/>
        <v>6</v>
      </c>
      <c r="I374">
        <f t="shared" si="22"/>
        <v>16</v>
      </c>
    </row>
    <row r="375" spans="1:9" x14ac:dyDescent="0.55000000000000004">
      <c r="A375" t="s">
        <v>1558</v>
      </c>
      <c r="B375" s="4" t="s">
        <v>7160</v>
      </c>
      <c r="C375" s="2">
        <v>44197</v>
      </c>
      <c r="D375">
        <v>10</v>
      </c>
      <c r="E375" s="2">
        <f t="shared" si="21"/>
        <v>47851</v>
      </c>
      <c r="F375" s="2">
        <v>41699</v>
      </c>
      <c r="G375" s="2">
        <f>IF(F375="/",#REF!, F375)</f>
        <v>41699</v>
      </c>
      <c r="H375">
        <f t="shared" si="23"/>
        <v>6</v>
      </c>
      <c r="I375">
        <f t="shared" si="22"/>
        <v>16</v>
      </c>
    </row>
    <row r="376" spans="1:9" x14ac:dyDescent="0.55000000000000004">
      <c r="A376" t="s">
        <v>1560</v>
      </c>
      <c r="B376" s="4" t="s">
        <v>7160</v>
      </c>
      <c r="C376" s="2">
        <v>44197</v>
      </c>
      <c r="D376">
        <v>10</v>
      </c>
      <c r="E376" s="2">
        <f t="shared" si="21"/>
        <v>47851</v>
      </c>
      <c r="F376" s="2">
        <v>41699</v>
      </c>
      <c r="G376" s="2">
        <f>IF(F376="/",#REF!, F376)</f>
        <v>41699</v>
      </c>
      <c r="H376">
        <f t="shared" si="23"/>
        <v>6</v>
      </c>
      <c r="I376">
        <f t="shared" si="22"/>
        <v>16</v>
      </c>
    </row>
    <row r="377" spans="1:9" x14ac:dyDescent="0.55000000000000004">
      <c r="A377" t="s">
        <v>1563</v>
      </c>
      <c r="B377" s="4" t="s">
        <v>7160</v>
      </c>
      <c r="C377" s="2">
        <v>44197</v>
      </c>
      <c r="D377">
        <v>10</v>
      </c>
      <c r="E377" s="2">
        <f t="shared" si="21"/>
        <v>47851</v>
      </c>
      <c r="F377" s="2">
        <v>41699</v>
      </c>
      <c r="G377" s="2">
        <f>IF(F377="/",#REF!, F377)</f>
        <v>41699</v>
      </c>
      <c r="H377">
        <f t="shared" si="23"/>
        <v>6</v>
      </c>
      <c r="I377">
        <f t="shared" si="22"/>
        <v>16</v>
      </c>
    </row>
    <row r="378" spans="1:9" x14ac:dyDescent="0.55000000000000004">
      <c r="A378" t="s">
        <v>1565</v>
      </c>
      <c r="B378" s="4" t="s">
        <v>7160</v>
      </c>
      <c r="C378" s="2">
        <v>44197</v>
      </c>
      <c r="D378">
        <v>10</v>
      </c>
      <c r="E378" s="2">
        <f t="shared" si="21"/>
        <v>47851</v>
      </c>
      <c r="F378" s="2">
        <v>42005</v>
      </c>
      <c r="G378" s="2">
        <f>IF(F378="/",#REF!, F378)</f>
        <v>42005</v>
      </c>
      <c r="H378">
        <f t="shared" si="23"/>
        <v>6</v>
      </c>
      <c r="I378">
        <f t="shared" si="22"/>
        <v>16</v>
      </c>
    </row>
    <row r="379" spans="1:9" x14ac:dyDescent="0.55000000000000004">
      <c r="A379" t="s">
        <v>1573</v>
      </c>
      <c r="B379" s="4" t="s">
        <v>7160</v>
      </c>
      <c r="C379" s="2">
        <v>44197</v>
      </c>
      <c r="D379">
        <v>10</v>
      </c>
      <c r="E379" s="2">
        <f t="shared" si="21"/>
        <v>47851</v>
      </c>
      <c r="F379" s="2">
        <v>41640</v>
      </c>
      <c r="G379" s="2">
        <f>IF(F379="/",#REF!, F379)</f>
        <v>41640</v>
      </c>
      <c r="H379">
        <f t="shared" si="23"/>
        <v>7</v>
      </c>
      <c r="I379">
        <f t="shared" si="22"/>
        <v>17</v>
      </c>
    </row>
    <row r="380" spans="1:9" x14ac:dyDescent="0.55000000000000004">
      <c r="A380" t="s">
        <v>1575</v>
      </c>
      <c r="B380" s="4" t="s">
        <v>7160</v>
      </c>
      <c r="C380" s="2">
        <v>44197</v>
      </c>
      <c r="D380">
        <v>10</v>
      </c>
      <c r="E380" s="2">
        <f t="shared" si="21"/>
        <v>47851</v>
      </c>
      <c r="F380" s="2">
        <v>41640</v>
      </c>
      <c r="G380" s="2">
        <f>IF(F380="/",#REF!, F380)</f>
        <v>41640</v>
      </c>
      <c r="H380">
        <f t="shared" si="23"/>
        <v>7</v>
      </c>
      <c r="I380">
        <f t="shared" si="22"/>
        <v>17</v>
      </c>
    </row>
    <row r="381" spans="1:9" x14ac:dyDescent="0.55000000000000004">
      <c r="A381" t="s">
        <v>1582</v>
      </c>
      <c r="B381" s="4" t="s">
        <v>7160</v>
      </c>
      <c r="C381" s="2">
        <v>44197</v>
      </c>
      <c r="D381">
        <v>10</v>
      </c>
      <c r="E381" s="2">
        <f t="shared" si="21"/>
        <v>47851</v>
      </c>
      <c r="F381" s="2">
        <v>41640</v>
      </c>
      <c r="G381" s="2">
        <f>IF(F381="/",#REF!, F381)</f>
        <v>41640</v>
      </c>
      <c r="H381">
        <f t="shared" si="23"/>
        <v>7</v>
      </c>
      <c r="I381">
        <f t="shared" si="22"/>
        <v>17</v>
      </c>
    </row>
    <row r="382" spans="1:9" x14ac:dyDescent="0.55000000000000004">
      <c r="A382" t="s">
        <v>1584</v>
      </c>
      <c r="B382" s="4" t="s">
        <v>7160</v>
      </c>
      <c r="C382" s="2">
        <v>44197</v>
      </c>
      <c r="D382">
        <v>10</v>
      </c>
      <c r="E382" s="2">
        <f t="shared" si="21"/>
        <v>47851</v>
      </c>
      <c r="F382" s="2">
        <v>41640</v>
      </c>
      <c r="G382" s="2">
        <f>IF(F382="/",#REF!, F382)</f>
        <v>41640</v>
      </c>
      <c r="H382">
        <f t="shared" si="23"/>
        <v>7</v>
      </c>
      <c r="I382">
        <f t="shared" si="22"/>
        <v>17</v>
      </c>
    </row>
    <row r="383" spans="1:9" x14ac:dyDescent="0.55000000000000004">
      <c r="A383" t="s">
        <v>1591</v>
      </c>
      <c r="B383" s="4" t="s">
        <v>7160</v>
      </c>
      <c r="C383" s="2">
        <v>44197</v>
      </c>
      <c r="D383">
        <v>10</v>
      </c>
      <c r="E383" s="2">
        <f t="shared" si="21"/>
        <v>47851</v>
      </c>
      <c r="F383" s="2">
        <v>41640</v>
      </c>
      <c r="G383" s="2">
        <f>IF(F383="/",#REF!, F383)</f>
        <v>41640</v>
      </c>
      <c r="H383">
        <f t="shared" si="23"/>
        <v>7</v>
      </c>
      <c r="I383">
        <f t="shared" si="22"/>
        <v>17</v>
      </c>
    </row>
    <row r="384" spans="1:9" x14ac:dyDescent="0.55000000000000004">
      <c r="A384" t="s">
        <v>1593</v>
      </c>
      <c r="B384" s="4" t="s">
        <v>7160</v>
      </c>
      <c r="C384" s="2">
        <v>44197</v>
      </c>
      <c r="D384">
        <v>10</v>
      </c>
      <c r="E384" s="2">
        <f t="shared" si="21"/>
        <v>47851</v>
      </c>
      <c r="F384" s="2">
        <v>41640</v>
      </c>
      <c r="G384" s="2">
        <f>IF(F384="/",#REF!, F384)</f>
        <v>41640</v>
      </c>
      <c r="H384">
        <f t="shared" si="23"/>
        <v>7</v>
      </c>
      <c r="I384">
        <f t="shared" si="22"/>
        <v>17</v>
      </c>
    </row>
    <row r="385" spans="1:9" x14ac:dyDescent="0.55000000000000004">
      <c r="A385" t="s">
        <v>1621</v>
      </c>
      <c r="B385" s="4" t="s">
        <v>7160</v>
      </c>
      <c r="C385" s="2">
        <v>44197</v>
      </c>
      <c r="D385">
        <v>10</v>
      </c>
      <c r="E385" s="2">
        <f t="shared" si="21"/>
        <v>47851</v>
      </c>
      <c r="F385" s="2">
        <v>42248</v>
      </c>
      <c r="G385" s="2">
        <f>IF(F385="/",#REF!, F385)</f>
        <v>42248</v>
      </c>
      <c r="H385">
        <f t="shared" si="23"/>
        <v>5</v>
      </c>
      <c r="I385">
        <f t="shared" si="22"/>
        <v>15</v>
      </c>
    </row>
    <row r="386" spans="1:9" x14ac:dyDescent="0.55000000000000004">
      <c r="A386" t="s">
        <v>1624</v>
      </c>
      <c r="B386" s="4" t="s">
        <v>7160</v>
      </c>
      <c r="C386" s="2">
        <v>44197</v>
      </c>
      <c r="D386">
        <v>10</v>
      </c>
      <c r="E386" s="2">
        <f t="shared" ref="E386:E449" si="24">C386+DATE(D386,1,1)</f>
        <v>47851</v>
      </c>
      <c r="F386" s="2">
        <v>42248</v>
      </c>
      <c r="G386" s="2">
        <f>IF(F386="/",#REF!, F386)</f>
        <v>42248</v>
      </c>
      <c r="H386">
        <f t="shared" si="23"/>
        <v>5</v>
      </c>
      <c r="I386">
        <f t="shared" ref="I386:I449" si="25">DATEDIF(G386,E386, "y")</f>
        <v>15</v>
      </c>
    </row>
    <row r="387" spans="1:9" x14ac:dyDescent="0.55000000000000004">
      <c r="A387" t="s">
        <v>1626</v>
      </c>
      <c r="B387" s="4" t="s">
        <v>7160</v>
      </c>
      <c r="C387" s="2">
        <v>44197</v>
      </c>
      <c r="D387">
        <v>10</v>
      </c>
      <c r="E387" s="2">
        <f t="shared" si="24"/>
        <v>47851</v>
      </c>
      <c r="F387" s="2">
        <v>42248</v>
      </c>
      <c r="G387" s="2">
        <f>IF(F387="/",#REF!, F387)</f>
        <v>42248</v>
      </c>
      <c r="H387">
        <f t="shared" si="23"/>
        <v>5</v>
      </c>
      <c r="I387">
        <f t="shared" si="25"/>
        <v>15</v>
      </c>
    </row>
    <row r="388" spans="1:9" x14ac:dyDescent="0.55000000000000004">
      <c r="A388" t="s">
        <v>1629</v>
      </c>
      <c r="B388" s="4" t="s">
        <v>7160</v>
      </c>
      <c r="C388" s="2">
        <v>44197</v>
      </c>
      <c r="D388">
        <v>10</v>
      </c>
      <c r="E388" s="2">
        <f t="shared" si="24"/>
        <v>47851</v>
      </c>
      <c r="F388" s="2">
        <v>42248</v>
      </c>
      <c r="G388" s="2">
        <f>IF(F388="/",#REF!, F388)</f>
        <v>42248</v>
      </c>
      <c r="H388">
        <f t="shared" si="23"/>
        <v>5</v>
      </c>
      <c r="I388">
        <f t="shared" si="25"/>
        <v>15</v>
      </c>
    </row>
    <row r="389" spans="1:9" x14ac:dyDescent="0.55000000000000004">
      <c r="A389" t="s">
        <v>1631</v>
      </c>
      <c r="B389" s="4" t="s">
        <v>7160</v>
      </c>
      <c r="C389" s="2">
        <v>44197</v>
      </c>
      <c r="D389">
        <v>10</v>
      </c>
      <c r="E389" s="2">
        <f t="shared" si="24"/>
        <v>47851</v>
      </c>
      <c r="F389" s="2">
        <v>42248</v>
      </c>
      <c r="G389" s="2">
        <f>IF(F389="/",#REF!, F389)</f>
        <v>42248</v>
      </c>
      <c r="H389">
        <f t="shared" si="23"/>
        <v>5</v>
      </c>
      <c r="I389">
        <f t="shared" si="25"/>
        <v>15</v>
      </c>
    </row>
    <row r="390" spans="1:9" x14ac:dyDescent="0.55000000000000004">
      <c r="A390" t="s">
        <v>1633</v>
      </c>
      <c r="B390" s="4" t="s">
        <v>7160</v>
      </c>
      <c r="C390" s="2">
        <v>44197</v>
      </c>
      <c r="D390">
        <v>10</v>
      </c>
      <c r="E390" s="2">
        <f t="shared" si="24"/>
        <v>47851</v>
      </c>
      <c r="F390" s="2">
        <v>42248</v>
      </c>
      <c r="G390" s="2">
        <f>IF(F390="/",#REF!, F390)</f>
        <v>42248</v>
      </c>
      <c r="H390">
        <f t="shared" si="23"/>
        <v>5</v>
      </c>
      <c r="I390">
        <f t="shared" si="25"/>
        <v>15</v>
      </c>
    </row>
    <row r="391" spans="1:9" x14ac:dyDescent="0.55000000000000004">
      <c r="A391" t="s">
        <v>1635</v>
      </c>
      <c r="B391" s="4" t="s">
        <v>7160</v>
      </c>
      <c r="C391" s="2">
        <v>44197</v>
      </c>
      <c r="D391">
        <v>10</v>
      </c>
      <c r="E391" s="2">
        <f t="shared" si="24"/>
        <v>47851</v>
      </c>
      <c r="F391" s="2">
        <v>41791</v>
      </c>
      <c r="G391" s="2">
        <f>IF(F391="/",#REF!, F391)</f>
        <v>41791</v>
      </c>
      <c r="H391">
        <f t="shared" si="23"/>
        <v>6</v>
      </c>
      <c r="I391">
        <f t="shared" si="25"/>
        <v>16</v>
      </c>
    </row>
    <row r="392" spans="1:9" x14ac:dyDescent="0.55000000000000004">
      <c r="A392" t="s">
        <v>1638</v>
      </c>
      <c r="B392" s="4" t="s">
        <v>7160</v>
      </c>
      <c r="C392" s="2">
        <v>44197</v>
      </c>
      <c r="D392">
        <v>10</v>
      </c>
      <c r="E392" s="2">
        <f t="shared" si="24"/>
        <v>47851</v>
      </c>
      <c r="F392" s="2">
        <v>41791</v>
      </c>
      <c r="G392" s="2">
        <f>IF(F392="/",#REF!, F392)</f>
        <v>41791</v>
      </c>
      <c r="H392">
        <f t="shared" si="23"/>
        <v>6</v>
      </c>
      <c r="I392">
        <f t="shared" si="25"/>
        <v>16</v>
      </c>
    </row>
    <row r="393" spans="1:9" x14ac:dyDescent="0.55000000000000004">
      <c r="A393" t="s">
        <v>1640</v>
      </c>
      <c r="B393" s="4" t="s">
        <v>7160</v>
      </c>
      <c r="C393" s="2">
        <v>44197</v>
      </c>
      <c r="D393">
        <v>10</v>
      </c>
      <c r="E393" s="2">
        <f t="shared" si="24"/>
        <v>47851</v>
      </c>
      <c r="F393" s="2">
        <v>41791</v>
      </c>
      <c r="G393" s="2">
        <f>IF(F393="/",#REF!, F393)</f>
        <v>41791</v>
      </c>
      <c r="H393">
        <f t="shared" si="23"/>
        <v>6</v>
      </c>
      <c r="I393">
        <f t="shared" si="25"/>
        <v>16</v>
      </c>
    </row>
    <row r="394" spans="1:9" x14ac:dyDescent="0.55000000000000004">
      <c r="A394" t="s">
        <v>1643</v>
      </c>
      <c r="B394" s="4" t="s">
        <v>7160</v>
      </c>
      <c r="C394" s="2">
        <v>44197</v>
      </c>
      <c r="D394">
        <v>10</v>
      </c>
      <c r="E394" s="2">
        <f t="shared" si="24"/>
        <v>47851</v>
      </c>
      <c r="F394" s="2">
        <v>41791</v>
      </c>
      <c r="G394" s="2">
        <f>IF(F394="/",#REF!, F394)</f>
        <v>41791</v>
      </c>
      <c r="H394">
        <f t="shared" si="23"/>
        <v>6</v>
      </c>
      <c r="I394">
        <f t="shared" si="25"/>
        <v>16</v>
      </c>
    </row>
    <row r="395" spans="1:9" x14ac:dyDescent="0.55000000000000004">
      <c r="A395" t="s">
        <v>1645</v>
      </c>
      <c r="B395" s="4" t="s">
        <v>7160</v>
      </c>
      <c r="C395" s="2">
        <v>44197</v>
      </c>
      <c r="D395">
        <v>10</v>
      </c>
      <c r="E395" s="2">
        <f t="shared" si="24"/>
        <v>47851</v>
      </c>
      <c r="F395" s="2">
        <v>41791</v>
      </c>
      <c r="G395" s="2">
        <f>IF(F395="/",#REF!, F395)</f>
        <v>41791</v>
      </c>
      <c r="H395">
        <f t="shared" si="23"/>
        <v>6</v>
      </c>
      <c r="I395">
        <f t="shared" si="25"/>
        <v>16</v>
      </c>
    </row>
    <row r="396" spans="1:9" x14ac:dyDescent="0.55000000000000004">
      <c r="A396" t="s">
        <v>1648</v>
      </c>
      <c r="B396" s="4" t="s">
        <v>7160</v>
      </c>
      <c r="C396" s="2">
        <v>44197</v>
      </c>
      <c r="D396">
        <v>10</v>
      </c>
      <c r="E396" s="2">
        <f t="shared" si="24"/>
        <v>47851</v>
      </c>
      <c r="F396" s="2">
        <v>41791</v>
      </c>
      <c r="G396" s="2">
        <f>IF(F396="/",#REF!, F396)</f>
        <v>41791</v>
      </c>
      <c r="H396">
        <f t="shared" si="23"/>
        <v>6</v>
      </c>
      <c r="I396">
        <f t="shared" si="25"/>
        <v>16</v>
      </c>
    </row>
    <row r="397" spans="1:9" x14ac:dyDescent="0.55000000000000004">
      <c r="A397" t="s">
        <v>1650</v>
      </c>
      <c r="B397" s="4" t="s">
        <v>7160</v>
      </c>
      <c r="C397" s="2">
        <v>44197</v>
      </c>
      <c r="D397">
        <v>10</v>
      </c>
      <c r="E397" s="2">
        <f t="shared" si="24"/>
        <v>47851</v>
      </c>
      <c r="F397" s="2">
        <v>42309</v>
      </c>
      <c r="G397" s="2">
        <f>IF(F397="/",#REF!, F397)</f>
        <v>42309</v>
      </c>
      <c r="H397">
        <f t="shared" si="23"/>
        <v>5</v>
      </c>
      <c r="I397">
        <f t="shared" si="25"/>
        <v>15</v>
      </c>
    </row>
    <row r="398" spans="1:9" x14ac:dyDescent="0.55000000000000004">
      <c r="A398" t="s">
        <v>1653</v>
      </c>
      <c r="B398" s="4" t="s">
        <v>7160</v>
      </c>
      <c r="C398" s="2">
        <v>44197</v>
      </c>
      <c r="D398">
        <v>10</v>
      </c>
      <c r="E398" s="2">
        <f t="shared" si="24"/>
        <v>47851</v>
      </c>
      <c r="F398" s="2">
        <v>42309</v>
      </c>
      <c r="G398" s="2">
        <f>IF(F398="/",#REF!, F398)</f>
        <v>42309</v>
      </c>
      <c r="H398">
        <f t="shared" si="23"/>
        <v>5</v>
      </c>
      <c r="I398">
        <f t="shared" si="25"/>
        <v>15</v>
      </c>
    </row>
    <row r="399" spans="1:9" x14ac:dyDescent="0.55000000000000004">
      <c r="A399" t="s">
        <v>1655</v>
      </c>
      <c r="B399" s="4" t="s">
        <v>7160</v>
      </c>
      <c r="C399" s="2">
        <v>44197</v>
      </c>
      <c r="D399">
        <v>10</v>
      </c>
      <c r="E399" s="2">
        <f t="shared" si="24"/>
        <v>47851</v>
      </c>
      <c r="F399" s="2">
        <v>42309</v>
      </c>
      <c r="G399" s="2">
        <f>IF(F399="/",#REF!, F399)</f>
        <v>42309</v>
      </c>
      <c r="H399">
        <f t="shared" si="23"/>
        <v>5</v>
      </c>
      <c r="I399">
        <f t="shared" si="25"/>
        <v>15</v>
      </c>
    </row>
    <row r="400" spans="1:9" x14ac:dyDescent="0.55000000000000004">
      <c r="A400" t="s">
        <v>1658</v>
      </c>
      <c r="B400" s="4" t="s">
        <v>7160</v>
      </c>
      <c r="C400" s="2">
        <v>44197</v>
      </c>
      <c r="D400">
        <v>10</v>
      </c>
      <c r="E400" s="2">
        <f t="shared" si="24"/>
        <v>47851</v>
      </c>
      <c r="F400" s="2">
        <v>42309</v>
      </c>
      <c r="G400" s="2">
        <f>IF(F400="/",#REF!, F400)</f>
        <v>42309</v>
      </c>
      <c r="H400">
        <f t="shared" si="23"/>
        <v>5</v>
      </c>
      <c r="I400">
        <f t="shared" si="25"/>
        <v>15</v>
      </c>
    </row>
    <row r="401" spans="1:9" x14ac:dyDescent="0.55000000000000004">
      <c r="A401" t="s">
        <v>1660</v>
      </c>
      <c r="B401" s="4" t="s">
        <v>7160</v>
      </c>
      <c r="C401" s="2">
        <v>44197</v>
      </c>
      <c r="D401">
        <v>10</v>
      </c>
      <c r="E401" s="2">
        <f t="shared" si="24"/>
        <v>47851</v>
      </c>
      <c r="F401" s="2">
        <v>42309</v>
      </c>
      <c r="G401" s="2">
        <f>IF(F401="/",#REF!, F401)</f>
        <v>42309</v>
      </c>
      <c r="H401">
        <f t="shared" si="23"/>
        <v>5</v>
      </c>
      <c r="I401">
        <f t="shared" si="25"/>
        <v>15</v>
      </c>
    </row>
    <row r="402" spans="1:9" x14ac:dyDescent="0.55000000000000004">
      <c r="A402" t="s">
        <v>1663</v>
      </c>
      <c r="B402" s="4" t="s">
        <v>7160</v>
      </c>
      <c r="C402" s="2">
        <v>44197</v>
      </c>
      <c r="D402">
        <v>10</v>
      </c>
      <c r="E402" s="2">
        <f t="shared" si="24"/>
        <v>47851</v>
      </c>
      <c r="F402" s="2">
        <v>42309</v>
      </c>
      <c r="G402" s="2">
        <f>IF(F402="/",#REF!, F402)</f>
        <v>42309</v>
      </c>
      <c r="H402">
        <f t="shared" si="23"/>
        <v>5</v>
      </c>
      <c r="I402">
        <f t="shared" si="25"/>
        <v>15</v>
      </c>
    </row>
    <row r="403" spans="1:9" x14ac:dyDescent="0.55000000000000004">
      <c r="A403" t="s">
        <v>1665</v>
      </c>
      <c r="B403" s="4" t="s">
        <v>7160</v>
      </c>
      <c r="C403" s="2">
        <v>44197</v>
      </c>
      <c r="D403">
        <v>10</v>
      </c>
      <c r="E403" s="2">
        <f t="shared" si="24"/>
        <v>47851</v>
      </c>
      <c r="F403" s="2">
        <v>42309</v>
      </c>
      <c r="G403" s="2">
        <f>IF(F403="/",#REF!, F403)</f>
        <v>42309</v>
      </c>
      <c r="H403">
        <f t="shared" si="23"/>
        <v>5</v>
      </c>
      <c r="I403">
        <f t="shared" si="25"/>
        <v>15</v>
      </c>
    </row>
    <row r="404" spans="1:9" x14ac:dyDescent="0.55000000000000004">
      <c r="A404" t="s">
        <v>1668</v>
      </c>
      <c r="B404" s="4" t="s">
        <v>7160</v>
      </c>
      <c r="C404" s="2">
        <v>44197</v>
      </c>
      <c r="D404">
        <v>10</v>
      </c>
      <c r="E404" s="2">
        <f t="shared" si="24"/>
        <v>47851</v>
      </c>
      <c r="F404" s="2">
        <v>42309</v>
      </c>
      <c r="G404" s="2">
        <f>IF(F404="/",#REF!, F404)</f>
        <v>42309</v>
      </c>
      <c r="H404">
        <f t="shared" si="23"/>
        <v>5</v>
      </c>
      <c r="I404">
        <f t="shared" si="25"/>
        <v>15</v>
      </c>
    </row>
    <row r="405" spans="1:9" x14ac:dyDescent="0.55000000000000004">
      <c r="A405" t="s">
        <v>1670</v>
      </c>
      <c r="B405" s="4" t="s">
        <v>7160</v>
      </c>
      <c r="C405" s="2">
        <v>44197</v>
      </c>
      <c r="D405">
        <v>10</v>
      </c>
      <c r="E405" s="2">
        <f t="shared" si="24"/>
        <v>47851</v>
      </c>
      <c r="F405" s="2">
        <v>42583</v>
      </c>
      <c r="G405" s="2">
        <f>IF(F405="/",#REF!, F405)</f>
        <v>42583</v>
      </c>
      <c r="H405">
        <f t="shared" si="23"/>
        <v>4</v>
      </c>
      <c r="I405">
        <f t="shared" si="25"/>
        <v>14</v>
      </c>
    </row>
    <row r="406" spans="1:9" x14ac:dyDescent="0.55000000000000004">
      <c r="A406" t="s">
        <v>1673</v>
      </c>
      <c r="B406" s="4" t="s">
        <v>7160</v>
      </c>
      <c r="C406" s="2">
        <v>44197</v>
      </c>
      <c r="D406">
        <v>10</v>
      </c>
      <c r="E406" s="2">
        <f t="shared" si="24"/>
        <v>47851</v>
      </c>
      <c r="F406" s="2">
        <v>42583</v>
      </c>
      <c r="G406" s="2">
        <f>IF(F406="/",#REF!, F406)</f>
        <v>42583</v>
      </c>
      <c r="H406">
        <f t="shared" si="23"/>
        <v>4</v>
      </c>
      <c r="I406">
        <f t="shared" si="25"/>
        <v>14</v>
      </c>
    </row>
    <row r="407" spans="1:9" x14ac:dyDescent="0.55000000000000004">
      <c r="A407" t="s">
        <v>1676</v>
      </c>
      <c r="B407" s="4" t="s">
        <v>7160</v>
      </c>
      <c r="C407" s="2">
        <v>44197</v>
      </c>
      <c r="D407">
        <v>10</v>
      </c>
      <c r="E407" s="2">
        <f t="shared" si="24"/>
        <v>47851</v>
      </c>
      <c r="F407" s="2">
        <v>42583</v>
      </c>
      <c r="G407" s="2">
        <f>IF(F407="/",#REF!, F407)</f>
        <v>42583</v>
      </c>
      <c r="H407">
        <f t="shared" si="23"/>
        <v>4</v>
      </c>
      <c r="I407">
        <f t="shared" si="25"/>
        <v>14</v>
      </c>
    </row>
    <row r="408" spans="1:9" x14ac:dyDescent="0.55000000000000004">
      <c r="A408" t="s">
        <v>1679</v>
      </c>
      <c r="B408" s="4" t="s">
        <v>7160</v>
      </c>
      <c r="C408" s="2">
        <v>44197</v>
      </c>
      <c r="D408">
        <v>10</v>
      </c>
      <c r="E408" s="2">
        <f t="shared" si="24"/>
        <v>47851</v>
      </c>
      <c r="F408" s="2">
        <v>42583</v>
      </c>
      <c r="G408" s="2">
        <f>IF(F408="/",#REF!, F408)</f>
        <v>42583</v>
      </c>
      <c r="H408">
        <f t="shared" si="23"/>
        <v>4</v>
      </c>
      <c r="I408">
        <f t="shared" si="25"/>
        <v>14</v>
      </c>
    </row>
    <row r="409" spans="1:9" x14ac:dyDescent="0.55000000000000004">
      <c r="A409" t="s">
        <v>1682</v>
      </c>
      <c r="B409" s="4" t="s">
        <v>7160</v>
      </c>
      <c r="C409" s="2">
        <v>44197</v>
      </c>
      <c r="D409">
        <v>10</v>
      </c>
      <c r="E409" s="2">
        <f t="shared" si="24"/>
        <v>47851</v>
      </c>
      <c r="F409" s="2">
        <v>42583</v>
      </c>
      <c r="G409" s="2">
        <f>IF(F409="/",#REF!, F409)</f>
        <v>42583</v>
      </c>
      <c r="H409">
        <f t="shared" si="23"/>
        <v>4</v>
      </c>
      <c r="I409">
        <f t="shared" si="25"/>
        <v>14</v>
      </c>
    </row>
    <row r="410" spans="1:9" x14ac:dyDescent="0.55000000000000004">
      <c r="A410" t="s">
        <v>1685</v>
      </c>
      <c r="B410" s="4" t="s">
        <v>7160</v>
      </c>
      <c r="C410" s="2">
        <v>44197</v>
      </c>
      <c r="D410">
        <v>10</v>
      </c>
      <c r="E410" s="2">
        <f t="shared" si="24"/>
        <v>47851</v>
      </c>
      <c r="F410" s="2">
        <v>42583</v>
      </c>
      <c r="G410" s="2">
        <f>IF(F410="/",#REF!, F410)</f>
        <v>42583</v>
      </c>
      <c r="H410">
        <f t="shared" si="23"/>
        <v>4</v>
      </c>
      <c r="I410">
        <f t="shared" si="25"/>
        <v>14</v>
      </c>
    </row>
    <row r="411" spans="1:9" x14ac:dyDescent="0.55000000000000004">
      <c r="A411" t="s">
        <v>1688</v>
      </c>
      <c r="B411" s="4" t="s">
        <v>7160</v>
      </c>
      <c r="C411" s="2">
        <v>44197</v>
      </c>
      <c r="D411">
        <v>10</v>
      </c>
      <c r="E411" s="2">
        <f t="shared" si="24"/>
        <v>47851</v>
      </c>
      <c r="F411" s="2">
        <v>42583</v>
      </c>
      <c r="G411" s="2">
        <f>IF(F411="/",#REF!, F411)</f>
        <v>42583</v>
      </c>
      <c r="H411">
        <f t="shared" ref="H411:H474" si="26">DATEDIF(G411,C411, "y")</f>
        <v>4</v>
      </c>
      <c r="I411">
        <f t="shared" si="25"/>
        <v>14</v>
      </c>
    </row>
    <row r="412" spans="1:9" x14ac:dyDescent="0.55000000000000004">
      <c r="A412" t="s">
        <v>1691</v>
      </c>
      <c r="B412" s="4" t="s">
        <v>7160</v>
      </c>
      <c r="C412" s="2">
        <v>44197</v>
      </c>
      <c r="D412">
        <v>10</v>
      </c>
      <c r="E412" s="2">
        <f t="shared" si="24"/>
        <v>47851</v>
      </c>
      <c r="F412" s="2">
        <v>42583</v>
      </c>
      <c r="G412" s="2">
        <f>IF(F412="/",#REF!, F412)</f>
        <v>42583</v>
      </c>
      <c r="H412">
        <f t="shared" si="26"/>
        <v>4</v>
      </c>
      <c r="I412">
        <f t="shared" si="25"/>
        <v>14</v>
      </c>
    </row>
    <row r="413" spans="1:9" x14ac:dyDescent="0.55000000000000004">
      <c r="A413" t="s">
        <v>1693</v>
      </c>
      <c r="B413" s="4" t="s">
        <v>7160</v>
      </c>
      <c r="C413" s="2">
        <v>44197</v>
      </c>
      <c r="D413">
        <v>10</v>
      </c>
      <c r="E413" s="2">
        <f t="shared" si="24"/>
        <v>47851</v>
      </c>
      <c r="F413" s="2">
        <v>42583</v>
      </c>
      <c r="G413" s="2">
        <f>IF(F413="/",#REF!, F413)</f>
        <v>42583</v>
      </c>
      <c r="H413">
        <f t="shared" si="26"/>
        <v>4</v>
      </c>
      <c r="I413">
        <f t="shared" si="25"/>
        <v>14</v>
      </c>
    </row>
    <row r="414" spans="1:9" x14ac:dyDescent="0.55000000000000004">
      <c r="A414" t="s">
        <v>1696</v>
      </c>
      <c r="B414" s="4" t="s">
        <v>7160</v>
      </c>
      <c r="C414" s="2">
        <v>44197</v>
      </c>
      <c r="D414">
        <v>10</v>
      </c>
      <c r="E414" s="2">
        <f t="shared" si="24"/>
        <v>47851</v>
      </c>
      <c r="F414" s="2">
        <v>42583</v>
      </c>
      <c r="G414" s="2">
        <f>IF(F414="/",#REF!, F414)</f>
        <v>42583</v>
      </c>
      <c r="H414">
        <f t="shared" si="26"/>
        <v>4</v>
      </c>
      <c r="I414">
        <f t="shared" si="25"/>
        <v>14</v>
      </c>
    </row>
    <row r="415" spans="1:9" x14ac:dyDescent="0.55000000000000004">
      <c r="A415" t="s">
        <v>1726</v>
      </c>
      <c r="B415" s="4" t="s">
        <v>7160</v>
      </c>
      <c r="C415" s="2">
        <v>44197</v>
      </c>
      <c r="D415">
        <v>10</v>
      </c>
      <c r="E415" s="2">
        <f t="shared" si="24"/>
        <v>47851</v>
      </c>
      <c r="F415" s="2">
        <v>42614</v>
      </c>
      <c r="G415" s="2">
        <f>IF(F415="/",#REF!, F415)</f>
        <v>42614</v>
      </c>
      <c r="H415">
        <f t="shared" si="26"/>
        <v>4</v>
      </c>
      <c r="I415">
        <f t="shared" si="25"/>
        <v>14</v>
      </c>
    </row>
    <row r="416" spans="1:9" x14ac:dyDescent="0.55000000000000004">
      <c r="A416" t="s">
        <v>1729</v>
      </c>
      <c r="B416" s="4" t="s">
        <v>7160</v>
      </c>
      <c r="C416" s="2">
        <v>44197</v>
      </c>
      <c r="D416">
        <v>10</v>
      </c>
      <c r="E416" s="2">
        <f t="shared" si="24"/>
        <v>47851</v>
      </c>
      <c r="F416" s="2">
        <v>42614</v>
      </c>
      <c r="G416" s="2">
        <f>IF(F416="/",#REF!, F416)</f>
        <v>42614</v>
      </c>
      <c r="H416">
        <f t="shared" si="26"/>
        <v>4</v>
      </c>
      <c r="I416">
        <f t="shared" si="25"/>
        <v>14</v>
      </c>
    </row>
    <row r="417" spans="1:9" x14ac:dyDescent="0.55000000000000004">
      <c r="A417" t="s">
        <v>1731</v>
      </c>
      <c r="B417" s="4" t="s">
        <v>7160</v>
      </c>
      <c r="C417" s="2">
        <v>44197</v>
      </c>
      <c r="D417">
        <v>10</v>
      </c>
      <c r="E417" s="2">
        <f t="shared" si="24"/>
        <v>47851</v>
      </c>
      <c r="F417" s="2">
        <v>42614</v>
      </c>
      <c r="G417" s="2">
        <f>IF(F417="/",#REF!, F417)</f>
        <v>42614</v>
      </c>
      <c r="H417">
        <f t="shared" si="26"/>
        <v>4</v>
      </c>
      <c r="I417">
        <f t="shared" si="25"/>
        <v>14</v>
      </c>
    </row>
    <row r="418" spans="1:9" x14ac:dyDescent="0.55000000000000004">
      <c r="A418" t="s">
        <v>1734</v>
      </c>
      <c r="B418" s="4" t="s">
        <v>7160</v>
      </c>
      <c r="C418" s="2">
        <v>44197</v>
      </c>
      <c r="D418">
        <v>10</v>
      </c>
      <c r="E418" s="2">
        <f t="shared" si="24"/>
        <v>47851</v>
      </c>
      <c r="F418" s="2">
        <v>42614</v>
      </c>
      <c r="G418" s="2">
        <f>IF(F418="/",#REF!, F418)</f>
        <v>42614</v>
      </c>
      <c r="H418">
        <f t="shared" si="26"/>
        <v>4</v>
      </c>
      <c r="I418">
        <f t="shared" si="25"/>
        <v>14</v>
      </c>
    </row>
    <row r="419" spans="1:9" x14ac:dyDescent="0.55000000000000004">
      <c r="A419" t="s">
        <v>1737</v>
      </c>
      <c r="B419" s="4" t="s">
        <v>7160</v>
      </c>
      <c r="C419" s="2">
        <v>44197</v>
      </c>
      <c r="D419">
        <v>10</v>
      </c>
      <c r="E419" s="2">
        <f t="shared" si="24"/>
        <v>47851</v>
      </c>
      <c r="F419" s="2">
        <v>42614</v>
      </c>
      <c r="G419" s="2">
        <f>IF(F419="/",#REF!, F419)</f>
        <v>42614</v>
      </c>
      <c r="H419">
        <f t="shared" si="26"/>
        <v>4</v>
      </c>
      <c r="I419">
        <f t="shared" si="25"/>
        <v>14</v>
      </c>
    </row>
    <row r="420" spans="1:9" x14ac:dyDescent="0.55000000000000004">
      <c r="A420" t="s">
        <v>1846</v>
      </c>
      <c r="B420" s="4" t="s">
        <v>7160</v>
      </c>
      <c r="C420" s="2">
        <v>44197</v>
      </c>
      <c r="D420">
        <v>10</v>
      </c>
      <c r="E420" s="2">
        <f t="shared" si="24"/>
        <v>47851</v>
      </c>
      <c r="F420" s="2">
        <v>42036</v>
      </c>
      <c r="G420" s="2">
        <f>IF(F420="/",#REF!, F420)</f>
        <v>42036</v>
      </c>
      <c r="H420">
        <f t="shared" si="26"/>
        <v>5</v>
      </c>
      <c r="I420">
        <f t="shared" si="25"/>
        <v>15</v>
      </c>
    </row>
    <row r="421" spans="1:9" x14ac:dyDescent="0.55000000000000004">
      <c r="A421" t="s">
        <v>1848</v>
      </c>
      <c r="B421" s="4" t="s">
        <v>7160</v>
      </c>
      <c r="C421" s="2">
        <v>44197</v>
      </c>
      <c r="D421">
        <v>10</v>
      </c>
      <c r="E421" s="2">
        <f t="shared" si="24"/>
        <v>47851</v>
      </c>
      <c r="F421" s="2">
        <v>42036</v>
      </c>
      <c r="G421" s="2">
        <f>IF(F421="/",#REF!, F421)</f>
        <v>42036</v>
      </c>
      <c r="H421">
        <f t="shared" si="26"/>
        <v>5</v>
      </c>
      <c r="I421">
        <f t="shared" si="25"/>
        <v>15</v>
      </c>
    </row>
    <row r="422" spans="1:9" x14ac:dyDescent="0.55000000000000004">
      <c r="A422" t="s">
        <v>1850</v>
      </c>
      <c r="B422" s="4" t="s">
        <v>7160</v>
      </c>
      <c r="C422" s="2">
        <v>44197</v>
      </c>
      <c r="D422">
        <v>10</v>
      </c>
      <c r="E422" s="2">
        <f t="shared" si="24"/>
        <v>47851</v>
      </c>
      <c r="F422" s="2">
        <v>42036</v>
      </c>
      <c r="G422" s="2">
        <f>IF(F422="/",#REF!, F422)</f>
        <v>42036</v>
      </c>
      <c r="H422">
        <f t="shared" si="26"/>
        <v>5</v>
      </c>
      <c r="I422">
        <f t="shared" si="25"/>
        <v>15</v>
      </c>
    </row>
    <row r="423" spans="1:9" x14ac:dyDescent="0.55000000000000004">
      <c r="A423" t="s">
        <v>1852</v>
      </c>
      <c r="B423" s="4" t="s">
        <v>7160</v>
      </c>
      <c r="C423" s="2">
        <v>44197</v>
      </c>
      <c r="D423">
        <v>10</v>
      </c>
      <c r="E423" s="2">
        <f t="shared" si="24"/>
        <v>47851</v>
      </c>
      <c r="F423" s="2">
        <v>42036</v>
      </c>
      <c r="G423" s="2">
        <f>IF(F423="/",#REF!, F423)</f>
        <v>42036</v>
      </c>
      <c r="H423">
        <f t="shared" si="26"/>
        <v>5</v>
      </c>
      <c r="I423">
        <f t="shared" si="25"/>
        <v>15</v>
      </c>
    </row>
    <row r="424" spans="1:9" x14ac:dyDescent="0.55000000000000004">
      <c r="A424" t="s">
        <v>1854</v>
      </c>
      <c r="B424" s="4" t="s">
        <v>7160</v>
      </c>
      <c r="C424" s="2">
        <v>44197</v>
      </c>
      <c r="D424">
        <v>10</v>
      </c>
      <c r="E424" s="2">
        <f t="shared" si="24"/>
        <v>47851</v>
      </c>
      <c r="F424" s="2">
        <v>42036</v>
      </c>
      <c r="G424" s="2">
        <f>IF(F424="/",#REF!, F424)</f>
        <v>42036</v>
      </c>
      <c r="H424">
        <f t="shared" si="26"/>
        <v>5</v>
      </c>
      <c r="I424">
        <f t="shared" si="25"/>
        <v>15</v>
      </c>
    </row>
    <row r="425" spans="1:9" x14ac:dyDescent="0.55000000000000004">
      <c r="A425" t="s">
        <v>1856</v>
      </c>
      <c r="B425" s="4" t="s">
        <v>7160</v>
      </c>
      <c r="C425" s="2">
        <v>44197</v>
      </c>
      <c r="D425">
        <v>10</v>
      </c>
      <c r="E425" s="2">
        <f t="shared" si="24"/>
        <v>47851</v>
      </c>
      <c r="F425" s="2">
        <v>42036</v>
      </c>
      <c r="G425" s="2">
        <f>IF(F425="/",#REF!, F425)</f>
        <v>42036</v>
      </c>
      <c r="H425">
        <f t="shared" si="26"/>
        <v>5</v>
      </c>
      <c r="I425">
        <f t="shared" si="25"/>
        <v>15</v>
      </c>
    </row>
    <row r="426" spans="1:9" x14ac:dyDescent="0.55000000000000004">
      <c r="A426" t="s">
        <v>1858</v>
      </c>
      <c r="B426" s="4" t="s">
        <v>7160</v>
      </c>
      <c r="C426" s="2">
        <v>44197</v>
      </c>
      <c r="D426">
        <v>10</v>
      </c>
      <c r="E426" s="2">
        <f t="shared" si="24"/>
        <v>47851</v>
      </c>
      <c r="F426" s="2">
        <v>42036</v>
      </c>
      <c r="G426" s="2">
        <f>IF(F426="/",#REF!, F426)</f>
        <v>42036</v>
      </c>
      <c r="H426">
        <f t="shared" si="26"/>
        <v>5</v>
      </c>
      <c r="I426">
        <f t="shared" si="25"/>
        <v>15</v>
      </c>
    </row>
    <row r="427" spans="1:9" x14ac:dyDescent="0.55000000000000004">
      <c r="A427" t="s">
        <v>1861</v>
      </c>
      <c r="B427" s="4" t="s">
        <v>7160</v>
      </c>
      <c r="C427" s="2">
        <v>44197</v>
      </c>
      <c r="D427">
        <v>10</v>
      </c>
      <c r="E427" s="2">
        <f t="shared" si="24"/>
        <v>47851</v>
      </c>
      <c r="F427" s="2">
        <v>42036</v>
      </c>
      <c r="G427" s="2">
        <f>IF(F427="/",#REF!, F427)</f>
        <v>42036</v>
      </c>
      <c r="H427">
        <f t="shared" si="26"/>
        <v>5</v>
      </c>
      <c r="I427">
        <f t="shared" si="25"/>
        <v>15</v>
      </c>
    </row>
    <row r="428" spans="1:9" x14ac:dyDescent="0.55000000000000004">
      <c r="A428" t="s">
        <v>1863</v>
      </c>
      <c r="B428" s="4" t="s">
        <v>7160</v>
      </c>
      <c r="C428" s="2">
        <v>44197</v>
      </c>
      <c r="D428">
        <v>10</v>
      </c>
      <c r="E428" s="2">
        <f t="shared" si="24"/>
        <v>47851</v>
      </c>
      <c r="F428" s="2">
        <v>42248</v>
      </c>
      <c r="G428" s="2">
        <f>IF(F428="/",#REF!, F428)</f>
        <v>42248</v>
      </c>
      <c r="H428">
        <f t="shared" si="26"/>
        <v>5</v>
      </c>
      <c r="I428">
        <f t="shared" si="25"/>
        <v>15</v>
      </c>
    </row>
    <row r="429" spans="1:9" x14ac:dyDescent="0.55000000000000004">
      <c r="A429" t="s">
        <v>1865</v>
      </c>
      <c r="B429" s="4" t="s">
        <v>7160</v>
      </c>
      <c r="C429" s="2">
        <v>44197</v>
      </c>
      <c r="D429">
        <v>10</v>
      </c>
      <c r="E429" s="2">
        <f t="shared" si="24"/>
        <v>47851</v>
      </c>
      <c r="F429" s="2">
        <v>42248</v>
      </c>
      <c r="G429" s="2">
        <f>IF(F429="/",#REF!, F429)</f>
        <v>42248</v>
      </c>
      <c r="H429">
        <f t="shared" si="26"/>
        <v>5</v>
      </c>
      <c r="I429">
        <f t="shared" si="25"/>
        <v>15</v>
      </c>
    </row>
    <row r="430" spans="1:9" x14ac:dyDescent="0.55000000000000004">
      <c r="A430" t="s">
        <v>1867</v>
      </c>
      <c r="B430" s="4" t="s">
        <v>7160</v>
      </c>
      <c r="C430" s="2">
        <v>44197</v>
      </c>
      <c r="D430">
        <v>10</v>
      </c>
      <c r="E430" s="2">
        <f t="shared" si="24"/>
        <v>47851</v>
      </c>
      <c r="F430" s="2">
        <v>42248</v>
      </c>
      <c r="G430" s="2">
        <f>IF(F430="/",#REF!, F430)</f>
        <v>42248</v>
      </c>
      <c r="H430">
        <f t="shared" si="26"/>
        <v>5</v>
      </c>
      <c r="I430">
        <f t="shared" si="25"/>
        <v>15</v>
      </c>
    </row>
    <row r="431" spans="1:9" x14ac:dyDescent="0.55000000000000004">
      <c r="A431" t="s">
        <v>1869</v>
      </c>
      <c r="B431" s="4" t="s">
        <v>7160</v>
      </c>
      <c r="C431" s="2">
        <v>44197</v>
      </c>
      <c r="D431">
        <v>10</v>
      </c>
      <c r="E431" s="2">
        <f t="shared" si="24"/>
        <v>47851</v>
      </c>
      <c r="F431" s="2">
        <v>42248</v>
      </c>
      <c r="G431" s="2">
        <f>IF(F431="/",#REF!, F431)</f>
        <v>42248</v>
      </c>
      <c r="H431">
        <f t="shared" si="26"/>
        <v>5</v>
      </c>
      <c r="I431">
        <f t="shared" si="25"/>
        <v>15</v>
      </c>
    </row>
    <row r="432" spans="1:9" x14ac:dyDescent="0.55000000000000004">
      <c r="A432" t="s">
        <v>1871</v>
      </c>
      <c r="B432" s="4" t="s">
        <v>7160</v>
      </c>
      <c r="C432" s="2">
        <v>44197</v>
      </c>
      <c r="D432">
        <v>10</v>
      </c>
      <c r="E432" s="2">
        <f t="shared" si="24"/>
        <v>47851</v>
      </c>
      <c r="F432" s="2">
        <v>42248</v>
      </c>
      <c r="G432" s="2">
        <f>IF(F432="/",#REF!, F432)</f>
        <v>42248</v>
      </c>
      <c r="H432">
        <f t="shared" si="26"/>
        <v>5</v>
      </c>
      <c r="I432">
        <f t="shared" si="25"/>
        <v>15</v>
      </c>
    </row>
    <row r="433" spans="1:9" x14ac:dyDescent="0.55000000000000004">
      <c r="A433" t="s">
        <v>1873</v>
      </c>
      <c r="B433" s="4" t="s">
        <v>7160</v>
      </c>
      <c r="C433" s="2">
        <v>44197</v>
      </c>
      <c r="D433">
        <v>10</v>
      </c>
      <c r="E433" s="2">
        <f t="shared" si="24"/>
        <v>47851</v>
      </c>
      <c r="F433" s="2">
        <v>42248</v>
      </c>
      <c r="G433" s="2">
        <f>IF(F433="/",#REF!, F433)</f>
        <v>42248</v>
      </c>
      <c r="H433">
        <f t="shared" si="26"/>
        <v>5</v>
      </c>
      <c r="I433">
        <f t="shared" si="25"/>
        <v>15</v>
      </c>
    </row>
    <row r="434" spans="1:9" x14ac:dyDescent="0.55000000000000004">
      <c r="A434" t="s">
        <v>1875</v>
      </c>
      <c r="B434" s="4" t="s">
        <v>7160</v>
      </c>
      <c r="C434" s="2">
        <v>44197</v>
      </c>
      <c r="D434">
        <v>10</v>
      </c>
      <c r="E434" s="2">
        <f t="shared" si="24"/>
        <v>47851</v>
      </c>
      <c r="F434" s="2">
        <v>42248</v>
      </c>
      <c r="G434" s="2">
        <f>IF(F434="/",#REF!, F434)</f>
        <v>42248</v>
      </c>
      <c r="H434">
        <f t="shared" si="26"/>
        <v>5</v>
      </c>
      <c r="I434">
        <f t="shared" si="25"/>
        <v>15</v>
      </c>
    </row>
    <row r="435" spans="1:9" x14ac:dyDescent="0.55000000000000004">
      <c r="A435" t="s">
        <v>1877</v>
      </c>
      <c r="B435" s="4" t="s">
        <v>7160</v>
      </c>
      <c r="C435" s="2">
        <v>44197</v>
      </c>
      <c r="D435">
        <v>10</v>
      </c>
      <c r="E435" s="2">
        <f t="shared" si="24"/>
        <v>47851</v>
      </c>
      <c r="F435" s="2">
        <v>42248</v>
      </c>
      <c r="G435" s="2">
        <f>IF(F435="/",#REF!, F435)</f>
        <v>42248</v>
      </c>
      <c r="H435">
        <f t="shared" si="26"/>
        <v>5</v>
      </c>
      <c r="I435">
        <f t="shared" si="25"/>
        <v>15</v>
      </c>
    </row>
    <row r="436" spans="1:9" x14ac:dyDescent="0.55000000000000004">
      <c r="A436" t="s">
        <v>1879</v>
      </c>
      <c r="B436" s="4" t="s">
        <v>7160</v>
      </c>
      <c r="C436" s="2">
        <v>44197</v>
      </c>
      <c r="D436">
        <v>10</v>
      </c>
      <c r="E436" s="2">
        <f t="shared" si="24"/>
        <v>47851</v>
      </c>
      <c r="F436" s="2">
        <v>42248</v>
      </c>
      <c r="G436" s="2">
        <f>IF(F436="/",#REF!, F436)</f>
        <v>42248</v>
      </c>
      <c r="H436">
        <f t="shared" si="26"/>
        <v>5</v>
      </c>
      <c r="I436">
        <f t="shared" si="25"/>
        <v>15</v>
      </c>
    </row>
    <row r="437" spans="1:9" x14ac:dyDescent="0.55000000000000004">
      <c r="A437" t="s">
        <v>1882</v>
      </c>
      <c r="B437" s="4" t="s">
        <v>7160</v>
      </c>
      <c r="C437" s="2">
        <v>44197</v>
      </c>
      <c r="D437">
        <v>10</v>
      </c>
      <c r="E437" s="2">
        <f t="shared" si="24"/>
        <v>47851</v>
      </c>
      <c r="F437" s="2">
        <v>42248</v>
      </c>
      <c r="G437" s="2">
        <f>IF(F437="/",#REF!, F437)</f>
        <v>42248</v>
      </c>
      <c r="H437">
        <f t="shared" si="26"/>
        <v>5</v>
      </c>
      <c r="I437">
        <f t="shared" si="25"/>
        <v>15</v>
      </c>
    </row>
    <row r="438" spans="1:9" x14ac:dyDescent="0.55000000000000004">
      <c r="A438" t="s">
        <v>1884</v>
      </c>
      <c r="B438" s="4" t="s">
        <v>7160</v>
      </c>
      <c r="C438" s="2">
        <v>44197</v>
      </c>
      <c r="D438">
        <v>10</v>
      </c>
      <c r="E438" s="2">
        <f t="shared" si="24"/>
        <v>47851</v>
      </c>
      <c r="F438" s="2">
        <v>42248</v>
      </c>
      <c r="G438" s="2">
        <f>IF(F438="/",#REF!, F438)</f>
        <v>42248</v>
      </c>
      <c r="H438">
        <f t="shared" si="26"/>
        <v>5</v>
      </c>
      <c r="I438">
        <f t="shared" si="25"/>
        <v>15</v>
      </c>
    </row>
    <row r="439" spans="1:9" x14ac:dyDescent="0.55000000000000004">
      <c r="A439" t="s">
        <v>1887</v>
      </c>
      <c r="B439" s="4" t="s">
        <v>7160</v>
      </c>
      <c r="C439" s="2">
        <v>44197</v>
      </c>
      <c r="D439">
        <v>10</v>
      </c>
      <c r="E439" s="2">
        <f t="shared" si="24"/>
        <v>47851</v>
      </c>
      <c r="F439" s="2">
        <v>42248</v>
      </c>
      <c r="G439" s="2">
        <f>IF(F439="/",#REF!, F439)</f>
        <v>42248</v>
      </c>
      <c r="H439">
        <f t="shared" si="26"/>
        <v>5</v>
      </c>
      <c r="I439">
        <f t="shared" si="25"/>
        <v>15</v>
      </c>
    </row>
    <row r="440" spans="1:9" x14ac:dyDescent="0.55000000000000004">
      <c r="A440" t="s">
        <v>1889</v>
      </c>
      <c r="B440" s="4" t="s">
        <v>7160</v>
      </c>
      <c r="C440" s="2">
        <v>44197</v>
      </c>
      <c r="D440">
        <v>10</v>
      </c>
      <c r="E440" s="2">
        <f t="shared" si="24"/>
        <v>47851</v>
      </c>
      <c r="F440" s="2">
        <v>42248</v>
      </c>
      <c r="G440" s="2">
        <f>IF(F440="/",#REF!, F440)</f>
        <v>42248</v>
      </c>
      <c r="H440">
        <f t="shared" si="26"/>
        <v>5</v>
      </c>
      <c r="I440">
        <f t="shared" si="25"/>
        <v>15</v>
      </c>
    </row>
    <row r="441" spans="1:9" x14ac:dyDescent="0.55000000000000004">
      <c r="A441" t="s">
        <v>1891</v>
      </c>
      <c r="B441" s="4" t="s">
        <v>7160</v>
      </c>
      <c r="C441" s="2">
        <v>44197</v>
      </c>
      <c r="D441">
        <v>10</v>
      </c>
      <c r="E441" s="2">
        <f t="shared" si="24"/>
        <v>47851</v>
      </c>
      <c r="F441" s="2">
        <v>42248</v>
      </c>
      <c r="G441" s="2">
        <f>IF(F441="/",#REF!, F441)</f>
        <v>42248</v>
      </c>
      <c r="H441">
        <f t="shared" si="26"/>
        <v>5</v>
      </c>
      <c r="I441">
        <f t="shared" si="25"/>
        <v>15</v>
      </c>
    </row>
    <row r="442" spans="1:9" x14ac:dyDescent="0.55000000000000004">
      <c r="A442" t="s">
        <v>1893</v>
      </c>
      <c r="B442" s="4" t="s">
        <v>7160</v>
      </c>
      <c r="C442" s="2">
        <v>44197</v>
      </c>
      <c r="D442">
        <v>10</v>
      </c>
      <c r="E442" s="2">
        <f t="shared" si="24"/>
        <v>47851</v>
      </c>
      <c r="F442" s="2">
        <v>42248</v>
      </c>
      <c r="G442" s="2">
        <f>IF(F442="/",#REF!, F442)</f>
        <v>42248</v>
      </c>
      <c r="H442">
        <f t="shared" si="26"/>
        <v>5</v>
      </c>
      <c r="I442">
        <f t="shared" si="25"/>
        <v>15</v>
      </c>
    </row>
    <row r="443" spans="1:9" x14ac:dyDescent="0.55000000000000004">
      <c r="A443" t="s">
        <v>1895</v>
      </c>
      <c r="B443" s="4" t="s">
        <v>7160</v>
      </c>
      <c r="C443" s="2">
        <v>44197</v>
      </c>
      <c r="D443">
        <v>10</v>
      </c>
      <c r="E443" s="2">
        <f t="shared" si="24"/>
        <v>47851</v>
      </c>
      <c r="F443" s="2">
        <v>42248</v>
      </c>
      <c r="G443" s="2">
        <f>IF(F443="/",#REF!, F443)</f>
        <v>42248</v>
      </c>
      <c r="H443">
        <f t="shared" si="26"/>
        <v>5</v>
      </c>
      <c r="I443">
        <f t="shared" si="25"/>
        <v>15</v>
      </c>
    </row>
    <row r="444" spans="1:9" x14ac:dyDescent="0.55000000000000004">
      <c r="A444" t="s">
        <v>1897</v>
      </c>
      <c r="B444" s="4" t="s">
        <v>7160</v>
      </c>
      <c r="C444" s="2">
        <v>44197</v>
      </c>
      <c r="D444">
        <v>10</v>
      </c>
      <c r="E444" s="2">
        <f t="shared" si="24"/>
        <v>47851</v>
      </c>
      <c r="F444" s="2">
        <v>42248</v>
      </c>
      <c r="G444" s="2">
        <f>IF(F444="/",#REF!, F444)</f>
        <v>42248</v>
      </c>
      <c r="H444">
        <f t="shared" si="26"/>
        <v>5</v>
      </c>
      <c r="I444">
        <f t="shared" si="25"/>
        <v>15</v>
      </c>
    </row>
    <row r="445" spans="1:9" x14ac:dyDescent="0.55000000000000004">
      <c r="A445" t="s">
        <v>1899</v>
      </c>
      <c r="B445" s="4" t="s">
        <v>7160</v>
      </c>
      <c r="C445" s="2">
        <v>44197</v>
      </c>
      <c r="D445">
        <v>10</v>
      </c>
      <c r="E445" s="2">
        <f t="shared" si="24"/>
        <v>47851</v>
      </c>
      <c r="F445" s="2">
        <v>42248</v>
      </c>
      <c r="G445" s="2">
        <f>IF(F445="/",#REF!, F445)</f>
        <v>42248</v>
      </c>
      <c r="H445">
        <f t="shared" si="26"/>
        <v>5</v>
      </c>
      <c r="I445">
        <f t="shared" si="25"/>
        <v>15</v>
      </c>
    </row>
    <row r="446" spans="1:9" x14ac:dyDescent="0.55000000000000004">
      <c r="A446" t="s">
        <v>1901</v>
      </c>
      <c r="B446" s="4" t="s">
        <v>7160</v>
      </c>
      <c r="C446" s="2">
        <v>44197</v>
      </c>
      <c r="D446">
        <v>10</v>
      </c>
      <c r="E446" s="2">
        <f t="shared" si="24"/>
        <v>47851</v>
      </c>
      <c r="F446" s="2">
        <v>42248</v>
      </c>
      <c r="G446" s="2">
        <f>IF(F446="/",#REF!, F446)</f>
        <v>42248</v>
      </c>
      <c r="H446">
        <f t="shared" si="26"/>
        <v>5</v>
      </c>
      <c r="I446">
        <f t="shared" si="25"/>
        <v>15</v>
      </c>
    </row>
    <row r="447" spans="1:9" x14ac:dyDescent="0.55000000000000004">
      <c r="A447" t="s">
        <v>1903</v>
      </c>
      <c r="B447" s="4" t="s">
        <v>7160</v>
      </c>
      <c r="C447" s="2">
        <v>44197</v>
      </c>
      <c r="D447">
        <v>10</v>
      </c>
      <c r="E447" s="2">
        <f t="shared" si="24"/>
        <v>47851</v>
      </c>
      <c r="F447" s="2">
        <v>42248</v>
      </c>
      <c r="G447" s="2">
        <f>IF(F447="/",#REF!, F447)</f>
        <v>42248</v>
      </c>
      <c r="H447">
        <f t="shared" si="26"/>
        <v>5</v>
      </c>
      <c r="I447">
        <f t="shared" si="25"/>
        <v>15</v>
      </c>
    </row>
    <row r="448" spans="1:9" x14ac:dyDescent="0.55000000000000004">
      <c r="A448" t="s">
        <v>1905</v>
      </c>
      <c r="B448" s="4" t="s">
        <v>7160</v>
      </c>
      <c r="C448" s="2">
        <v>44197</v>
      </c>
      <c r="D448">
        <v>10</v>
      </c>
      <c r="E448" s="2">
        <f t="shared" si="24"/>
        <v>47851</v>
      </c>
      <c r="F448" s="2">
        <v>42248</v>
      </c>
      <c r="G448" s="2">
        <f>IF(F448="/",#REF!, F448)</f>
        <v>42248</v>
      </c>
      <c r="H448">
        <f t="shared" si="26"/>
        <v>5</v>
      </c>
      <c r="I448">
        <f t="shared" si="25"/>
        <v>15</v>
      </c>
    </row>
    <row r="449" spans="1:9" x14ac:dyDescent="0.55000000000000004">
      <c r="A449" t="s">
        <v>1907</v>
      </c>
      <c r="B449" s="4" t="s">
        <v>7160</v>
      </c>
      <c r="C449" s="2">
        <v>44197</v>
      </c>
      <c r="D449">
        <v>10</v>
      </c>
      <c r="E449" s="2">
        <f t="shared" si="24"/>
        <v>47851</v>
      </c>
      <c r="F449" s="2">
        <v>42248</v>
      </c>
      <c r="G449" s="2">
        <f>IF(F449="/",#REF!, F449)</f>
        <v>42248</v>
      </c>
      <c r="H449">
        <f t="shared" si="26"/>
        <v>5</v>
      </c>
      <c r="I449">
        <f t="shared" si="25"/>
        <v>15</v>
      </c>
    </row>
    <row r="450" spans="1:9" x14ac:dyDescent="0.55000000000000004">
      <c r="A450" t="s">
        <v>1909</v>
      </c>
      <c r="B450" s="4" t="s">
        <v>7160</v>
      </c>
      <c r="C450" s="2">
        <v>44197</v>
      </c>
      <c r="D450">
        <v>10</v>
      </c>
      <c r="E450" s="2">
        <f t="shared" ref="E450:E513" si="27">C450+DATE(D450,1,1)</f>
        <v>47851</v>
      </c>
      <c r="F450" s="2">
        <v>42248</v>
      </c>
      <c r="G450" s="2">
        <f>IF(F450="/",#REF!, F450)</f>
        <v>42248</v>
      </c>
      <c r="H450">
        <f t="shared" si="26"/>
        <v>5</v>
      </c>
      <c r="I450">
        <f t="shared" ref="I450:I513" si="28">DATEDIF(G450,E450, "y")</f>
        <v>15</v>
      </c>
    </row>
    <row r="451" spans="1:9" x14ac:dyDescent="0.55000000000000004">
      <c r="A451" t="s">
        <v>1911</v>
      </c>
      <c r="B451" s="4" t="s">
        <v>7160</v>
      </c>
      <c r="C451" s="2">
        <v>44197</v>
      </c>
      <c r="D451">
        <v>10</v>
      </c>
      <c r="E451" s="2">
        <f t="shared" si="27"/>
        <v>47851</v>
      </c>
      <c r="F451" s="2">
        <v>42248</v>
      </c>
      <c r="G451" s="2">
        <f>IF(F451="/",#REF!, F451)</f>
        <v>42248</v>
      </c>
      <c r="H451">
        <f t="shared" si="26"/>
        <v>5</v>
      </c>
      <c r="I451">
        <f t="shared" si="28"/>
        <v>15</v>
      </c>
    </row>
    <row r="452" spans="1:9" x14ac:dyDescent="0.55000000000000004">
      <c r="A452" t="s">
        <v>1913</v>
      </c>
      <c r="B452" s="4" t="s">
        <v>7160</v>
      </c>
      <c r="C452" s="2">
        <v>44197</v>
      </c>
      <c r="D452">
        <v>10</v>
      </c>
      <c r="E452" s="2">
        <f t="shared" si="27"/>
        <v>47851</v>
      </c>
      <c r="F452" s="2">
        <v>42248</v>
      </c>
      <c r="G452" s="2">
        <f>IF(F452="/",#REF!, F452)</f>
        <v>42248</v>
      </c>
      <c r="H452">
        <f t="shared" si="26"/>
        <v>5</v>
      </c>
      <c r="I452">
        <f t="shared" si="28"/>
        <v>15</v>
      </c>
    </row>
    <row r="453" spans="1:9" x14ac:dyDescent="0.55000000000000004">
      <c r="A453" t="s">
        <v>1915</v>
      </c>
      <c r="B453" s="4" t="s">
        <v>7160</v>
      </c>
      <c r="C453" s="2">
        <v>44197</v>
      </c>
      <c r="D453">
        <v>10</v>
      </c>
      <c r="E453" s="2">
        <f t="shared" si="27"/>
        <v>47851</v>
      </c>
      <c r="F453" s="2">
        <v>42248</v>
      </c>
      <c r="G453" s="2">
        <f>IF(F453="/",#REF!, F453)</f>
        <v>42248</v>
      </c>
      <c r="H453">
        <f t="shared" si="26"/>
        <v>5</v>
      </c>
      <c r="I453">
        <f t="shared" si="28"/>
        <v>15</v>
      </c>
    </row>
    <row r="454" spans="1:9" x14ac:dyDescent="0.55000000000000004">
      <c r="A454" t="s">
        <v>1917</v>
      </c>
      <c r="B454" s="4" t="s">
        <v>7160</v>
      </c>
      <c r="C454" s="2">
        <v>44197</v>
      </c>
      <c r="D454">
        <v>10</v>
      </c>
      <c r="E454" s="2">
        <f t="shared" si="27"/>
        <v>47851</v>
      </c>
      <c r="F454" s="2">
        <v>42248</v>
      </c>
      <c r="G454" s="2">
        <f>IF(F454="/",#REF!, F454)</f>
        <v>42248</v>
      </c>
      <c r="H454">
        <f t="shared" si="26"/>
        <v>5</v>
      </c>
      <c r="I454">
        <f t="shared" si="28"/>
        <v>15</v>
      </c>
    </row>
    <row r="455" spans="1:9" x14ac:dyDescent="0.55000000000000004">
      <c r="A455" t="s">
        <v>1919</v>
      </c>
      <c r="B455" s="4" t="s">
        <v>7160</v>
      </c>
      <c r="C455" s="2">
        <v>44197</v>
      </c>
      <c r="D455">
        <v>10</v>
      </c>
      <c r="E455" s="2">
        <f t="shared" si="27"/>
        <v>47851</v>
      </c>
      <c r="F455" s="2">
        <v>42248</v>
      </c>
      <c r="G455" s="2">
        <f>IF(F455="/",#REF!, F455)</f>
        <v>42248</v>
      </c>
      <c r="H455">
        <f t="shared" si="26"/>
        <v>5</v>
      </c>
      <c r="I455">
        <f t="shared" si="28"/>
        <v>15</v>
      </c>
    </row>
    <row r="456" spans="1:9" x14ac:dyDescent="0.55000000000000004">
      <c r="A456" t="s">
        <v>1921</v>
      </c>
      <c r="B456" s="4" t="s">
        <v>7160</v>
      </c>
      <c r="C456" s="2">
        <v>44197</v>
      </c>
      <c r="D456">
        <v>10</v>
      </c>
      <c r="E456" s="2">
        <f t="shared" si="27"/>
        <v>47851</v>
      </c>
      <c r="F456" s="2">
        <v>42248</v>
      </c>
      <c r="G456" s="2">
        <f>IF(F456="/",#REF!, F456)</f>
        <v>42248</v>
      </c>
      <c r="H456">
        <f t="shared" si="26"/>
        <v>5</v>
      </c>
      <c r="I456">
        <f t="shared" si="28"/>
        <v>15</v>
      </c>
    </row>
    <row r="457" spans="1:9" x14ac:dyDescent="0.55000000000000004">
      <c r="A457" t="s">
        <v>1923</v>
      </c>
      <c r="B457" s="4" t="s">
        <v>7160</v>
      </c>
      <c r="C457" s="2">
        <v>44197</v>
      </c>
      <c r="D457">
        <v>10</v>
      </c>
      <c r="E457" s="2">
        <f t="shared" si="27"/>
        <v>47851</v>
      </c>
      <c r="F457" s="2">
        <v>42248</v>
      </c>
      <c r="G457" s="2">
        <f>IF(F457="/",#REF!, F457)</f>
        <v>42248</v>
      </c>
      <c r="H457">
        <f t="shared" si="26"/>
        <v>5</v>
      </c>
      <c r="I457">
        <f t="shared" si="28"/>
        <v>15</v>
      </c>
    </row>
    <row r="458" spans="1:9" x14ac:dyDescent="0.55000000000000004">
      <c r="A458" t="s">
        <v>1925</v>
      </c>
      <c r="B458" s="4" t="s">
        <v>7160</v>
      </c>
      <c r="C458" s="2">
        <v>44197</v>
      </c>
      <c r="D458">
        <v>10</v>
      </c>
      <c r="E458" s="2">
        <f t="shared" si="27"/>
        <v>47851</v>
      </c>
      <c r="F458" s="2">
        <v>42767</v>
      </c>
      <c r="G458" s="2">
        <f>IF(F458="/",#REF!, F458)</f>
        <v>42767</v>
      </c>
      <c r="H458">
        <f t="shared" si="26"/>
        <v>3</v>
      </c>
      <c r="I458">
        <f t="shared" si="28"/>
        <v>13</v>
      </c>
    </row>
    <row r="459" spans="1:9" x14ac:dyDescent="0.55000000000000004">
      <c r="A459" t="s">
        <v>1927</v>
      </c>
      <c r="B459" s="4" t="s">
        <v>7160</v>
      </c>
      <c r="C459" s="2">
        <v>44197</v>
      </c>
      <c r="D459">
        <v>10</v>
      </c>
      <c r="E459" s="2">
        <f t="shared" si="27"/>
        <v>47851</v>
      </c>
      <c r="F459" s="2">
        <v>42767</v>
      </c>
      <c r="G459" s="2">
        <f>IF(F459="/",#REF!, F459)</f>
        <v>42767</v>
      </c>
      <c r="H459">
        <f t="shared" si="26"/>
        <v>3</v>
      </c>
      <c r="I459">
        <f t="shared" si="28"/>
        <v>13</v>
      </c>
    </row>
    <row r="460" spans="1:9" x14ac:dyDescent="0.55000000000000004">
      <c r="A460" t="s">
        <v>1929</v>
      </c>
      <c r="B460" s="4" t="s">
        <v>7160</v>
      </c>
      <c r="C460" s="2">
        <v>44197</v>
      </c>
      <c r="D460">
        <v>10</v>
      </c>
      <c r="E460" s="2">
        <f t="shared" si="27"/>
        <v>47851</v>
      </c>
      <c r="F460" s="2">
        <v>42767</v>
      </c>
      <c r="G460" s="2">
        <f>IF(F460="/",#REF!, F460)</f>
        <v>42767</v>
      </c>
      <c r="H460">
        <f t="shared" si="26"/>
        <v>3</v>
      </c>
      <c r="I460">
        <f t="shared" si="28"/>
        <v>13</v>
      </c>
    </row>
    <row r="461" spans="1:9" x14ac:dyDescent="0.55000000000000004">
      <c r="A461" t="s">
        <v>1932</v>
      </c>
      <c r="B461" s="4" t="s">
        <v>7160</v>
      </c>
      <c r="C461" s="2">
        <v>44197</v>
      </c>
      <c r="D461">
        <v>10</v>
      </c>
      <c r="E461" s="2">
        <f t="shared" si="27"/>
        <v>47851</v>
      </c>
      <c r="F461" s="2">
        <v>42767</v>
      </c>
      <c r="G461" s="2">
        <f>IF(F461="/",#REF!, F461)</f>
        <v>42767</v>
      </c>
      <c r="H461">
        <f t="shared" si="26"/>
        <v>3</v>
      </c>
      <c r="I461">
        <f t="shared" si="28"/>
        <v>13</v>
      </c>
    </row>
    <row r="462" spans="1:9" x14ac:dyDescent="0.55000000000000004">
      <c r="A462" t="s">
        <v>1934</v>
      </c>
      <c r="B462" s="4" t="s">
        <v>7160</v>
      </c>
      <c r="C462" s="2">
        <v>44197</v>
      </c>
      <c r="D462">
        <v>10</v>
      </c>
      <c r="E462" s="2">
        <f t="shared" si="27"/>
        <v>47851</v>
      </c>
      <c r="F462" s="2">
        <v>42767</v>
      </c>
      <c r="G462" s="2">
        <f>IF(F462="/",#REF!, F462)</f>
        <v>42767</v>
      </c>
      <c r="H462">
        <f t="shared" si="26"/>
        <v>3</v>
      </c>
      <c r="I462">
        <f t="shared" si="28"/>
        <v>13</v>
      </c>
    </row>
    <row r="463" spans="1:9" x14ac:dyDescent="0.55000000000000004">
      <c r="A463" t="s">
        <v>1937</v>
      </c>
      <c r="B463" s="4" t="s">
        <v>7160</v>
      </c>
      <c r="C463" s="2">
        <v>44197</v>
      </c>
      <c r="D463">
        <v>10</v>
      </c>
      <c r="E463" s="2">
        <f t="shared" si="27"/>
        <v>47851</v>
      </c>
      <c r="F463" s="2">
        <v>42767</v>
      </c>
      <c r="G463" s="2">
        <f>IF(F463="/",#REF!, F463)</f>
        <v>42767</v>
      </c>
      <c r="H463">
        <f t="shared" si="26"/>
        <v>3</v>
      </c>
      <c r="I463">
        <f t="shared" si="28"/>
        <v>13</v>
      </c>
    </row>
    <row r="464" spans="1:9" x14ac:dyDescent="0.55000000000000004">
      <c r="A464" t="s">
        <v>1939</v>
      </c>
      <c r="B464" s="4" t="s">
        <v>7160</v>
      </c>
      <c r="C464" s="2">
        <v>44197</v>
      </c>
      <c r="D464">
        <v>10</v>
      </c>
      <c r="E464" s="2">
        <f t="shared" si="27"/>
        <v>47851</v>
      </c>
      <c r="F464" s="2">
        <v>42767</v>
      </c>
      <c r="G464" s="2">
        <f>IF(F464="/",#REF!, F464)</f>
        <v>42767</v>
      </c>
      <c r="H464">
        <f t="shared" si="26"/>
        <v>3</v>
      </c>
      <c r="I464">
        <f t="shared" si="28"/>
        <v>13</v>
      </c>
    </row>
    <row r="465" spans="1:9" x14ac:dyDescent="0.55000000000000004">
      <c r="A465" t="s">
        <v>1942</v>
      </c>
      <c r="B465" s="4" t="s">
        <v>7160</v>
      </c>
      <c r="C465" s="2">
        <v>44197</v>
      </c>
      <c r="D465">
        <v>10</v>
      </c>
      <c r="E465" s="2">
        <f t="shared" si="27"/>
        <v>47851</v>
      </c>
      <c r="F465" s="2">
        <v>42767</v>
      </c>
      <c r="G465" s="2">
        <f>IF(F465="/",#REF!, F465)</f>
        <v>42767</v>
      </c>
      <c r="H465">
        <f t="shared" si="26"/>
        <v>3</v>
      </c>
      <c r="I465">
        <f t="shared" si="28"/>
        <v>13</v>
      </c>
    </row>
    <row r="466" spans="1:9" x14ac:dyDescent="0.55000000000000004">
      <c r="A466" t="s">
        <v>1944</v>
      </c>
      <c r="B466" s="4" t="s">
        <v>7160</v>
      </c>
      <c r="C466" s="2">
        <v>44197</v>
      </c>
      <c r="D466">
        <v>10</v>
      </c>
      <c r="E466" s="2">
        <f t="shared" si="27"/>
        <v>47851</v>
      </c>
      <c r="F466" s="2">
        <v>42767</v>
      </c>
      <c r="G466" s="2">
        <f>IF(F466="/",#REF!, F466)</f>
        <v>42767</v>
      </c>
      <c r="H466">
        <f t="shared" si="26"/>
        <v>3</v>
      </c>
      <c r="I466">
        <f t="shared" si="28"/>
        <v>13</v>
      </c>
    </row>
    <row r="467" spans="1:9" x14ac:dyDescent="0.55000000000000004">
      <c r="A467" t="s">
        <v>1946</v>
      </c>
      <c r="B467" s="4" t="s">
        <v>7160</v>
      </c>
      <c r="C467" s="2">
        <v>44197</v>
      </c>
      <c r="D467">
        <v>10</v>
      </c>
      <c r="E467" s="2">
        <f t="shared" si="27"/>
        <v>47851</v>
      </c>
      <c r="F467" s="2">
        <v>42767</v>
      </c>
      <c r="G467" s="2">
        <f>IF(F467="/",#REF!, F467)</f>
        <v>42767</v>
      </c>
      <c r="H467">
        <f t="shared" si="26"/>
        <v>3</v>
      </c>
      <c r="I467">
        <f t="shared" si="28"/>
        <v>13</v>
      </c>
    </row>
    <row r="468" spans="1:9" x14ac:dyDescent="0.55000000000000004">
      <c r="A468" t="s">
        <v>1948</v>
      </c>
      <c r="B468" s="4" t="s">
        <v>7160</v>
      </c>
      <c r="C468" s="2">
        <v>44197</v>
      </c>
      <c r="D468">
        <v>10</v>
      </c>
      <c r="E468" s="2">
        <f t="shared" si="27"/>
        <v>47851</v>
      </c>
      <c r="F468" s="2">
        <v>42767</v>
      </c>
      <c r="G468" s="2">
        <f>IF(F468="/",#REF!, F468)</f>
        <v>42767</v>
      </c>
      <c r="H468">
        <f t="shared" si="26"/>
        <v>3</v>
      </c>
      <c r="I468">
        <f t="shared" si="28"/>
        <v>13</v>
      </c>
    </row>
    <row r="469" spans="1:9" x14ac:dyDescent="0.55000000000000004">
      <c r="A469" t="s">
        <v>1950</v>
      </c>
      <c r="B469" s="4" t="s">
        <v>7160</v>
      </c>
      <c r="C469" s="2">
        <v>44197</v>
      </c>
      <c r="D469">
        <v>10</v>
      </c>
      <c r="E469" s="2">
        <f t="shared" si="27"/>
        <v>47851</v>
      </c>
      <c r="F469" s="2">
        <v>42767</v>
      </c>
      <c r="G469" s="2">
        <f>IF(F469="/",#REF!, F469)</f>
        <v>42767</v>
      </c>
      <c r="H469">
        <f t="shared" si="26"/>
        <v>3</v>
      </c>
      <c r="I469">
        <f t="shared" si="28"/>
        <v>13</v>
      </c>
    </row>
    <row r="470" spans="1:9" x14ac:dyDescent="0.55000000000000004">
      <c r="A470" t="s">
        <v>1952</v>
      </c>
      <c r="B470" s="4" t="s">
        <v>7160</v>
      </c>
      <c r="C470" s="2">
        <v>44197</v>
      </c>
      <c r="D470">
        <v>10</v>
      </c>
      <c r="E470" s="2">
        <f t="shared" si="27"/>
        <v>47851</v>
      </c>
      <c r="F470" s="2">
        <v>42767</v>
      </c>
      <c r="G470" s="2">
        <f>IF(F470="/",#REF!, F470)</f>
        <v>42767</v>
      </c>
      <c r="H470">
        <f t="shared" si="26"/>
        <v>3</v>
      </c>
      <c r="I470">
        <f t="shared" si="28"/>
        <v>13</v>
      </c>
    </row>
    <row r="471" spans="1:9" x14ac:dyDescent="0.55000000000000004">
      <c r="A471" t="s">
        <v>1954</v>
      </c>
      <c r="B471" s="4" t="s">
        <v>7160</v>
      </c>
      <c r="C471" s="2">
        <v>44197</v>
      </c>
      <c r="D471">
        <v>10</v>
      </c>
      <c r="E471" s="2">
        <f t="shared" si="27"/>
        <v>47851</v>
      </c>
      <c r="F471" s="2">
        <v>42767</v>
      </c>
      <c r="G471" s="2">
        <f>IF(F471="/",#REF!, F471)</f>
        <v>42767</v>
      </c>
      <c r="H471">
        <f t="shared" si="26"/>
        <v>3</v>
      </c>
      <c r="I471">
        <f t="shared" si="28"/>
        <v>13</v>
      </c>
    </row>
    <row r="472" spans="1:9" x14ac:dyDescent="0.55000000000000004">
      <c r="A472" t="s">
        <v>1956</v>
      </c>
      <c r="B472" s="4" t="s">
        <v>7160</v>
      </c>
      <c r="C472" s="2">
        <v>44197</v>
      </c>
      <c r="D472">
        <v>10</v>
      </c>
      <c r="E472" s="2">
        <f t="shared" si="27"/>
        <v>47851</v>
      </c>
      <c r="F472" s="2">
        <v>43252</v>
      </c>
      <c r="G472" s="2">
        <f>IF(F472="/",#REF!, F472)</f>
        <v>43252</v>
      </c>
      <c r="H472">
        <f t="shared" si="26"/>
        <v>2</v>
      </c>
      <c r="I472">
        <f t="shared" si="28"/>
        <v>12</v>
      </c>
    </row>
    <row r="473" spans="1:9" x14ac:dyDescent="0.55000000000000004">
      <c r="A473" t="s">
        <v>1958</v>
      </c>
      <c r="B473" s="4" t="s">
        <v>7160</v>
      </c>
      <c r="C473" s="2">
        <v>44197</v>
      </c>
      <c r="D473">
        <v>10</v>
      </c>
      <c r="E473" s="2">
        <f t="shared" si="27"/>
        <v>47851</v>
      </c>
      <c r="F473" s="2">
        <v>43252</v>
      </c>
      <c r="G473" s="2">
        <f>IF(F473="/",#REF!, F473)</f>
        <v>43252</v>
      </c>
      <c r="H473">
        <f t="shared" si="26"/>
        <v>2</v>
      </c>
      <c r="I473">
        <f t="shared" si="28"/>
        <v>12</v>
      </c>
    </row>
    <row r="474" spans="1:9" x14ac:dyDescent="0.55000000000000004">
      <c r="A474" t="s">
        <v>1960</v>
      </c>
      <c r="B474" s="4" t="s">
        <v>7160</v>
      </c>
      <c r="C474" s="2">
        <v>44197</v>
      </c>
      <c r="D474">
        <v>10</v>
      </c>
      <c r="E474" s="2">
        <f t="shared" si="27"/>
        <v>47851</v>
      </c>
      <c r="F474" s="2">
        <v>43252</v>
      </c>
      <c r="G474" s="2">
        <f>IF(F474="/",#REF!, F474)</f>
        <v>43252</v>
      </c>
      <c r="H474">
        <f t="shared" si="26"/>
        <v>2</v>
      </c>
      <c r="I474">
        <f t="shared" si="28"/>
        <v>12</v>
      </c>
    </row>
    <row r="475" spans="1:9" x14ac:dyDescent="0.55000000000000004">
      <c r="A475" t="s">
        <v>1962</v>
      </c>
      <c r="B475" s="4" t="s">
        <v>7160</v>
      </c>
      <c r="C475" s="2">
        <v>44197</v>
      </c>
      <c r="D475">
        <v>10</v>
      </c>
      <c r="E475" s="2">
        <f t="shared" si="27"/>
        <v>47851</v>
      </c>
      <c r="F475" s="2">
        <v>43252</v>
      </c>
      <c r="G475" s="2">
        <f>IF(F475="/",#REF!, F475)</f>
        <v>43252</v>
      </c>
      <c r="H475">
        <f t="shared" ref="H475:H538" si="29">DATEDIF(G475,C475, "y")</f>
        <v>2</v>
      </c>
      <c r="I475">
        <f t="shared" si="28"/>
        <v>12</v>
      </c>
    </row>
    <row r="476" spans="1:9" x14ac:dyDescent="0.55000000000000004">
      <c r="A476" t="s">
        <v>1964</v>
      </c>
      <c r="B476" s="4" t="s">
        <v>7160</v>
      </c>
      <c r="C476" s="2">
        <v>44197</v>
      </c>
      <c r="D476">
        <v>10</v>
      </c>
      <c r="E476" s="2">
        <f t="shared" si="27"/>
        <v>47851</v>
      </c>
      <c r="F476" s="2">
        <v>42767</v>
      </c>
      <c r="G476" s="2">
        <f>IF(F476="/",#REF!, F476)</f>
        <v>42767</v>
      </c>
      <c r="H476">
        <f t="shared" si="29"/>
        <v>3</v>
      </c>
      <c r="I476">
        <f t="shared" si="28"/>
        <v>13</v>
      </c>
    </row>
    <row r="477" spans="1:9" x14ac:dyDescent="0.55000000000000004">
      <c r="A477" t="s">
        <v>1966</v>
      </c>
      <c r="B477" s="4" t="s">
        <v>7160</v>
      </c>
      <c r="C477" s="2">
        <v>44197</v>
      </c>
      <c r="D477">
        <v>10</v>
      </c>
      <c r="E477" s="2">
        <f t="shared" si="27"/>
        <v>47851</v>
      </c>
      <c r="F477" s="2">
        <v>42767</v>
      </c>
      <c r="G477" s="2">
        <f>IF(F477="/",#REF!, F477)</f>
        <v>42767</v>
      </c>
      <c r="H477">
        <f t="shared" si="29"/>
        <v>3</v>
      </c>
      <c r="I477">
        <f t="shared" si="28"/>
        <v>13</v>
      </c>
    </row>
    <row r="478" spans="1:9" x14ac:dyDescent="0.55000000000000004">
      <c r="A478" t="s">
        <v>1968</v>
      </c>
      <c r="B478" s="4" t="s">
        <v>7160</v>
      </c>
      <c r="C478" s="2">
        <v>44197</v>
      </c>
      <c r="D478">
        <v>10</v>
      </c>
      <c r="E478" s="2">
        <f t="shared" si="27"/>
        <v>47851</v>
      </c>
      <c r="F478" s="2">
        <v>42767</v>
      </c>
      <c r="G478" s="2">
        <f>IF(F478="/",#REF!, F478)</f>
        <v>42767</v>
      </c>
      <c r="H478">
        <f t="shared" si="29"/>
        <v>3</v>
      </c>
      <c r="I478">
        <f t="shared" si="28"/>
        <v>13</v>
      </c>
    </row>
    <row r="479" spans="1:9" x14ac:dyDescent="0.55000000000000004">
      <c r="A479" t="s">
        <v>1970</v>
      </c>
      <c r="B479" s="4" t="s">
        <v>7160</v>
      </c>
      <c r="C479" s="2">
        <v>44197</v>
      </c>
      <c r="D479">
        <v>10</v>
      </c>
      <c r="E479" s="2">
        <f t="shared" si="27"/>
        <v>47851</v>
      </c>
      <c r="F479" s="2">
        <v>42767</v>
      </c>
      <c r="G479" s="2">
        <f>IF(F479="/",#REF!, F479)</f>
        <v>42767</v>
      </c>
      <c r="H479">
        <f t="shared" si="29"/>
        <v>3</v>
      </c>
      <c r="I479">
        <f t="shared" si="28"/>
        <v>13</v>
      </c>
    </row>
    <row r="480" spans="1:9" x14ac:dyDescent="0.55000000000000004">
      <c r="A480" t="s">
        <v>1972</v>
      </c>
      <c r="B480" s="4" t="s">
        <v>7160</v>
      </c>
      <c r="C480" s="2">
        <v>44197</v>
      </c>
      <c r="D480">
        <v>10</v>
      </c>
      <c r="E480" s="2">
        <f t="shared" si="27"/>
        <v>47851</v>
      </c>
      <c r="F480" s="2">
        <v>42767</v>
      </c>
      <c r="G480" s="2">
        <f>IF(F480="/",#REF!, F480)</f>
        <v>42767</v>
      </c>
      <c r="H480">
        <f t="shared" si="29"/>
        <v>3</v>
      </c>
      <c r="I480">
        <f t="shared" si="28"/>
        <v>13</v>
      </c>
    </row>
    <row r="481" spans="1:9" x14ac:dyDescent="0.55000000000000004">
      <c r="A481" t="s">
        <v>1975</v>
      </c>
      <c r="B481" s="4" t="s">
        <v>7160</v>
      </c>
      <c r="C481" s="2">
        <v>44197</v>
      </c>
      <c r="D481">
        <v>10</v>
      </c>
      <c r="E481" s="2">
        <f t="shared" si="27"/>
        <v>47851</v>
      </c>
      <c r="F481" s="2">
        <v>42767</v>
      </c>
      <c r="G481" s="2">
        <f>IF(F481="/",#REF!, F481)</f>
        <v>42767</v>
      </c>
      <c r="H481">
        <f t="shared" si="29"/>
        <v>3</v>
      </c>
      <c r="I481">
        <f t="shared" si="28"/>
        <v>13</v>
      </c>
    </row>
    <row r="482" spans="1:9" x14ac:dyDescent="0.55000000000000004">
      <c r="A482" t="s">
        <v>1977</v>
      </c>
      <c r="B482" s="4" t="s">
        <v>7160</v>
      </c>
      <c r="C482" s="2">
        <v>44197</v>
      </c>
      <c r="D482">
        <v>10</v>
      </c>
      <c r="E482" s="2">
        <f t="shared" si="27"/>
        <v>47851</v>
      </c>
      <c r="F482" s="2">
        <v>42767</v>
      </c>
      <c r="G482" s="2">
        <f>IF(F482="/",#REF!, F482)</f>
        <v>42767</v>
      </c>
      <c r="H482">
        <f t="shared" si="29"/>
        <v>3</v>
      </c>
      <c r="I482">
        <f t="shared" si="28"/>
        <v>13</v>
      </c>
    </row>
    <row r="483" spans="1:9" x14ac:dyDescent="0.55000000000000004">
      <c r="A483" t="s">
        <v>1979</v>
      </c>
      <c r="B483" s="4" t="s">
        <v>7160</v>
      </c>
      <c r="C483" s="2">
        <v>44197</v>
      </c>
      <c r="D483">
        <v>10</v>
      </c>
      <c r="E483" s="2">
        <f t="shared" si="27"/>
        <v>47851</v>
      </c>
      <c r="F483" s="2">
        <v>42125</v>
      </c>
      <c r="G483" s="2">
        <f>IF(F483="/",#REF!, F483)</f>
        <v>42125</v>
      </c>
      <c r="H483">
        <f t="shared" si="29"/>
        <v>5</v>
      </c>
      <c r="I483">
        <f t="shared" si="28"/>
        <v>15</v>
      </c>
    </row>
    <row r="484" spans="1:9" x14ac:dyDescent="0.55000000000000004">
      <c r="A484" t="s">
        <v>1981</v>
      </c>
      <c r="B484" s="4" t="s">
        <v>7160</v>
      </c>
      <c r="C484" s="2">
        <v>44197</v>
      </c>
      <c r="D484">
        <v>10</v>
      </c>
      <c r="E484" s="2">
        <f t="shared" si="27"/>
        <v>47851</v>
      </c>
      <c r="F484" s="2">
        <v>42125</v>
      </c>
      <c r="G484" s="2">
        <f>IF(F484="/",#REF!, F484)</f>
        <v>42125</v>
      </c>
      <c r="H484">
        <f t="shared" si="29"/>
        <v>5</v>
      </c>
      <c r="I484">
        <f t="shared" si="28"/>
        <v>15</v>
      </c>
    </row>
    <row r="485" spans="1:9" x14ac:dyDescent="0.55000000000000004">
      <c r="A485" t="s">
        <v>1983</v>
      </c>
      <c r="B485" s="4" t="s">
        <v>7160</v>
      </c>
      <c r="C485" s="2">
        <v>44197</v>
      </c>
      <c r="D485">
        <v>10</v>
      </c>
      <c r="E485" s="2">
        <f t="shared" si="27"/>
        <v>47851</v>
      </c>
      <c r="F485" s="2">
        <v>42125</v>
      </c>
      <c r="G485" s="2">
        <f>IF(F485="/",#REF!, F485)</f>
        <v>42125</v>
      </c>
      <c r="H485">
        <f t="shared" si="29"/>
        <v>5</v>
      </c>
      <c r="I485">
        <f t="shared" si="28"/>
        <v>15</v>
      </c>
    </row>
    <row r="486" spans="1:9" x14ac:dyDescent="0.55000000000000004">
      <c r="A486" t="s">
        <v>1985</v>
      </c>
      <c r="B486" s="4" t="s">
        <v>7160</v>
      </c>
      <c r="C486" s="2">
        <v>44197</v>
      </c>
      <c r="D486">
        <v>10</v>
      </c>
      <c r="E486" s="2">
        <f t="shared" si="27"/>
        <v>47851</v>
      </c>
      <c r="F486" s="2">
        <v>42125</v>
      </c>
      <c r="G486" s="2">
        <f>IF(F486="/",#REF!, F486)</f>
        <v>42125</v>
      </c>
      <c r="H486">
        <f t="shared" si="29"/>
        <v>5</v>
      </c>
      <c r="I486">
        <f t="shared" si="28"/>
        <v>15</v>
      </c>
    </row>
    <row r="487" spans="1:9" x14ac:dyDescent="0.55000000000000004">
      <c r="A487" t="s">
        <v>1988</v>
      </c>
      <c r="B487" s="4" t="s">
        <v>7160</v>
      </c>
      <c r="C487" s="2">
        <v>44197</v>
      </c>
      <c r="D487">
        <v>10</v>
      </c>
      <c r="E487" s="2">
        <f t="shared" si="27"/>
        <v>47851</v>
      </c>
      <c r="F487" s="2">
        <v>42125</v>
      </c>
      <c r="G487" s="2">
        <f>IF(F487="/",#REF!, F487)</f>
        <v>42125</v>
      </c>
      <c r="H487">
        <f t="shared" si="29"/>
        <v>5</v>
      </c>
      <c r="I487">
        <f t="shared" si="28"/>
        <v>15</v>
      </c>
    </row>
    <row r="488" spans="1:9" x14ac:dyDescent="0.55000000000000004">
      <c r="A488" t="s">
        <v>1990</v>
      </c>
      <c r="B488" s="4" t="s">
        <v>7160</v>
      </c>
      <c r="C488" s="2">
        <v>44197</v>
      </c>
      <c r="D488">
        <v>10</v>
      </c>
      <c r="E488" s="2">
        <f t="shared" si="27"/>
        <v>47851</v>
      </c>
      <c r="F488" s="2">
        <v>42125</v>
      </c>
      <c r="G488" s="2">
        <f>IF(F488="/",#REF!, F488)</f>
        <v>42125</v>
      </c>
      <c r="H488">
        <f t="shared" si="29"/>
        <v>5</v>
      </c>
      <c r="I488">
        <f t="shared" si="28"/>
        <v>15</v>
      </c>
    </row>
    <row r="489" spans="1:9" x14ac:dyDescent="0.55000000000000004">
      <c r="A489" t="s">
        <v>1993</v>
      </c>
      <c r="B489" s="4" t="s">
        <v>7160</v>
      </c>
      <c r="C489" s="2">
        <v>44197</v>
      </c>
      <c r="D489">
        <v>10</v>
      </c>
      <c r="E489" s="2">
        <f t="shared" si="27"/>
        <v>47851</v>
      </c>
      <c r="F489" s="2">
        <v>42125</v>
      </c>
      <c r="G489" s="2">
        <f>IF(F489="/",#REF!, F489)</f>
        <v>42125</v>
      </c>
      <c r="H489">
        <f t="shared" si="29"/>
        <v>5</v>
      </c>
      <c r="I489">
        <f t="shared" si="28"/>
        <v>15</v>
      </c>
    </row>
    <row r="490" spans="1:9" x14ac:dyDescent="0.55000000000000004">
      <c r="A490" t="s">
        <v>1995</v>
      </c>
      <c r="B490" s="4" t="s">
        <v>7160</v>
      </c>
      <c r="C490" s="2">
        <v>44197</v>
      </c>
      <c r="D490">
        <v>10</v>
      </c>
      <c r="E490" s="2">
        <f t="shared" si="27"/>
        <v>47851</v>
      </c>
      <c r="F490" s="2">
        <v>42125</v>
      </c>
      <c r="G490" s="2">
        <f>IF(F490="/",#REF!, F490)</f>
        <v>42125</v>
      </c>
      <c r="H490">
        <f t="shared" si="29"/>
        <v>5</v>
      </c>
      <c r="I490">
        <f t="shared" si="28"/>
        <v>15</v>
      </c>
    </row>
    <row r="491" spans="1:9" x14ac:dyDescent="0.55000000000000004">
      <c r="A491" t="s">
        <v>1997</v>
      </c>
      <c r="B491" s="4" t="s">
        <v>7160</v>
      </c>
      <c r="C491" s="2">
        <v>44197</v>
      </c>
      <c r="D491">
        <v>10</v>
      </c>
      <c r="E491" s="2">
        <f t="shared" si="27"/>
        <v>47851</v>
      </c>
      <c r="F491" s="2">
        <v>42125</v>
      </c>
      <c r="G491" s="2">
        <f>IF(F491="/",#REF!, F491)</f>
        <v>42125</v>
      </c>
      <c r="H491">
        <f t="shared" si="29"/>
        <v>5</v>
      </c>
      <c r="I491">
        <f t="shared" si="28"/>
        <v>15</v>
      </c>
    </row>
    <row r="492" spans="1:9" x14ac:dyDescent="0.55000000000000004">
      <c r="A492" t="s">
        <v>1999</v>
      </c>
      <c r="B492" s="4" t="s">
        <v>7160</v>
      </c>
      <c r="C492" s="2">
        <v>44197</v>
      </c>
      <c r="D492">
        <v>10</v>
      </c>
      <c r="E492" s="2">
        <f t="shared" si="27"/>
        <v>47851</v>
      </c>
      <c r="F492" s="2">
        <v>42125</v>
      </c>
      <c r="G492" s="2">
        <f>IF(F492="/",#REF!, F492)</f>
        <v>42125</v>
      </c>
      <c r="H492">
        <f t="shared" si="29"/>
        <v>5</v>
      </c>
      <c r="I492">
        <f t="shared" si="28"/>
        <v>15</v>
      </c>
    </row>
    <row r="493" spans="1:9" x14ac:dyDescent="0.55000000000000004">
      <c r="A493" t="s">
        <v>2001</v>
      </c>
      <c r="B493" s="4" t="s">
        <v>7160</v>
      </c>
      <c r="C493" s="2">
        <v>44197</v>
      </c>
      <c r="D493">
        <v>10</v>
      </c>
      <c r="E493" s="2">
        <f t="shared" si="27"/>
        <v>47851</v>
      </c>
      <c r="F493" s="2">
        <v>42125</v>
      </c>
      <c r="G493" s="2">
        <f>IF(F493="/",#REF!, F493)</f>
        <v>42125</v>
      </c>
      <c r="H493">
        <f t="shared" si="29"/>
        <v>5</v>
      </c>
      <c r="I493">
        <f t="shared" si="28"/>
        <v>15</v>
      </c>
    </row>
    <row r="494" spans="1:9" x14ac:dyDescent="0.55000000000000004">
      <c r="A494" t="s">
        <v>2003</v>
      </c>
      <c r="B494" s="4" t="s">
        <v>7160</v>
      </c>
      <c r="C494" s="2">
        <v>44197</v>
      </c>
      <c r="D494">
        <v>10</v>
      </c>
      <c r="E494" s="2">
        <f t="shared" si="27"/>
        <v>47851</v>
      </c>
      <c r="F494" s="2">
        <v>42125</v>
      </c>
      <c r="G494" s="2">
        <f>IF(F494="/",#REF!, F494)</f>
        <v>42125</v>
      </c>
      <c r="H494">
        <f t="shared" si="29"/>
        <v>5</v>
      </c>
      <c r="I494">
        <f t="shared" si="28"/>
        <v>15</v>
      </c>
    </row>
    <row r="495" spans="1:9" x14ac:dyDescent="0.55000000000000004">
      <c r="A495" t="s">
        <v>2006</v>
      </c>
      <c r="B495" s="4" t="s">
        <v>7160</v>
      </c>
      <c r="C495" s="2">
        <v>44197</v>
      </c>
      <c r="D495">
        <v>10</v>
      </c>
      <c r="E495" s="2">
        <f t="shared" si="27"/>
        <v>47851</v>
      </c>
      <c r="F495" s="2">
        <v>42125</v>
      </c>
      <c r="G495" s="2">
        <f>IF(F495="/",#REF!, F495)</f>
        <v>42125</v>
      </c>
      <c r="H495">
        <f t="shared" si="29"/>
        <v>5</v>
      </c>
      <c r="I495">
        <f t="shared" si="28"/>
        <v>15</v>
      </c>
    </row>
    <row r="496" spans="1:9" x14ac:dyDescent="0.55000000000000004">
      <c r="A496" t="s">
        <v>2008</v>
      </c>
      <c r="B496" s="4" t="s">
        <v>7160</v>
      </c>
      <c r="C496" s="2">
        <v>44197</v>
      </c>
      <c r="D496">
        <v>10</v>
      </c>
      <c r="E496" s="2">
        <f t="shared" si="27"/>
        <v>47851</v>
      </c>
      <c r="F496" s="2">
        <v>42125</v>
      </c>
      <c r="G496" s="2">
        <f>IF(F496="/",#REF!, F496)</f>
        <v>42125</v>
      </c>
      <c r="H496">
        <f t="shared" si="29"/>
        <v>5</v>
      </c>
      <c r="I496">
        <f t="shared" si="28"/>
        <v>15</v>
      </c>
    </row>
    <row r="497" spans="1:9" x14ac:dyDescent="0.55000000000000004">
      <c r="A497" t="s">
        <v>2011</v>
      </c>
      <c r="B497" s="4" t="s">
        <v>7160</v>
      </c>
      <c r="C497" s="2">
        <v>44197</v>
      </c>
      <c r="D497">
        <v>10</v>
      </c>
      <c r="E497" s="2">
        <f t="shared" si="27"/>
        <v>47851</v>
      </c>
      <c r="F497" s="2">
        <v>42125</v>
      </c>
      <c r="G497" s="2">
        <f>IF(F497="/",#REF!, F497)</f>
        <v>42125</v>
      </c>
      <c r="H497">
        <f t="shared" si="29"/>
        <v>5</v>
      </c>
      <c r="I497">
        <f t="shared" si="28"/>
        <v>15</v>
      </c>
    </row>
    <row r="498" spans="1:9" x14ac:dyDescent="0.55000000000000004">
      <c r="A498" t="s">
        <v>2013</v>
      </c>
      <c r="B498" s="4" t="s">
        <v>7160</v>
      </c>
      <c r="C498" s="2">
        <v>44197</v>
      </c>
      <c r="D498">
        <v>10</v>
      </c>
      <c r="E498" s="2">
        <f t="shared" si="27"/>
        <v>47851</v>
      </c>
      <c r="F498" s="2">
        <v>42125</v>
      </c>
      <c r="G498" s="2">
        <f>IF(F498="/",#REF!, F498)</f>
        <v>42125</v>
      </c>
      <c r="H498">
        <f t="shared" si="29"/>
        <v>5</v>
      </c>
      <c r="I498">
        <f t="shared" si="28"/>
        <v>15</v>
      </c>
    </row>
    <row r="499" spans="1:9" x14ac:dyDescent="0.55000000000000004">
      <c r="A499" t="s">
        <v>2015</v>
      </c>
      <c r="B499" s="4" t="s">
        <v>7160</v>
      </c>
      <c r="C499" s="2">
        <v>44197</v>
      </c>
      <c r="D499">
        <v>10</v>
      </c>
      <c r="E499" s="2">
        <f t="shared" si="27"/>
        <v>47851</v>
      </c>
      <c r="F499" s="2">
        <v>43252</v>
      </c>
      <c r="G499" s="2">
        <f>IF(F499="/",#REF!, F499)</f>
        <v>43252</v>
      </c>
      <c r="H499">
        <f t="shared" si="29"/>
        <v>2</v>
      </c>
      <c r="I499">
        <f t="shared" si="28"/>
        <v>12</v>
      </c>
    </row>
    <row r="500" spans="1:9" x14ac:dyDescent="0.55000000000000004">
      <c r="A500" t="s">
        <v>2017</v>
      </c>
      <c r="B500" s="4" t="s">
        <v>7160</v>
      </c>
      <c r="C500" s="2">
        <v>44197</v>
      </c>
      <c r="D500">
        <v>10</v>
      </c>
      <c r="E500" s="2">
        <f t="shared" si="27"/>
        <v>47851</v>
      </c>
      <c r="F500" s="2">
        <v>43252</v>
      </c>
      <c r="G500" s="2">
        <f>IF(F500="/",#REF!, F500)</f>
        <v>43252</v>
      </c>
      <c r="H500">
        <f t="shared" si="29"/>
        <v>2</v>
      </c>
      <c r="I500">
        <f t="shared" si="28"/>
        <v>12</v>
      </c>
    </row>
    <row r="501" spans="1:9" x14ac:dyDescent="0.55000000000000004">
      <c r="A501" t="s">
        <v>2019</v>
      </c>
      <c r="B501" s="4" t="s">
        <v>7160</v>
      </c>
      <c r="C501" s="2">
        <v>44197</v>
      </c>
      <c r="D501">
        <v>10</v>
      </c>
      <c r="E501" s="2">
        <f t="shared" si="27"/>
        <v>47851</v>
      </c>
      <c r="F501" s="2">
        <v>43252</v>
      </c>
      <c r="G501" s="2">
        <f>IF(F501="/",#REF!, F501)</f>
        <v>43252</v>
      </c>
      <c r="H501">
        <f t="shared" si="29"/>
        <v>2</v>
      </c>
      <c r="I501">
        <f t="shared" si="28"/>
        <v>12</v>
      </c>
    </row>
    <row r="502" spans="1:9" x14ac:dyDescent="0.55000000000000004">
      <c r="A502" t="s">
        <v>2021</v>
      </c>
      <c r="B502" s="4" t="s">
        <v>7160</v>
      </c>
      <c r="C502" s="2">
        <v>44197</v>
      </c>
      <c r="D502">
        <v>10</v>
      </c>
      <c r="E502" s="2">
        <f t="shared" si="27"/>
        <v>47851</v>
      </c>
      <c r="F502" s="2">
        <v>42125</v>
      </c>
      <c r="G502" s="2">
        <f>IF(F502="/",#REF!, F502)</f>
        <v>42125</v>
      </c>
      <c r="H502">
        <f t="shared" si="29"/>
        <v>5</v>
      </c>
      <c r="I502">
        <f t="shared" si="28"/>
        <v>15</v>
      </c>
    </row>
    <row r="503" spans="1:9" x14ac:dyDescent="0.55000000000000004">
      <c r="A503" t="s">
        <v>2023</v>
      </c>
      <c r="B503" s="4" t="s">
        <v>7160</v>
      </c>
      <c r="C503" s="2">
        <v>44197</v>
      </c>
      <c r="D503">
        <v>10</v>
      </c>
      <c r="E503" s="2">
        <f t="shared" si="27"/>
        <v>47851</v>
      </c>
      <c r="F503" s="2">
        <v>42125</v>
      </c>
      <c r="G503" s="2">
        <f>IF(F503="/",#REF!, F503)</f>
        <v>42125</v>
      </c>
      <c r="H503">
        <f t="shared" si="29"/>
        <v>5</v>
      </c>
      <c r="I503">
        <f t="shared" si="28"/>
        <v>15</v>
      </c>
    </row>
    <row r="504" spans="1:9" x14ac:dyDescent="0.55000000000000004">
      <c r="A504" t="s">
        <v>2025</v>
      </c>
      <c r="B504" s="4" t="s">
        <v>7160</v>
      </c>
      <c r="C504" s="2">
        <v>44197</v>
      </c>
      <c r="D504">
        <v>10</v>
      </c>
      <c r="E504" s="2">
        <f t="shared" si="27"/>
        <v>47851</v>
      </c>
      <c r="F504" s="2">
        <v>42125</v>
      </c>
      <c r="G504" s="2">
        <f>IF(F504="/",#REF!, F504)</f>
        <v>42125</v>
      </c>
      <c r="H504">
        <f t="shared" si="29"/>
        <v>5</v>
      </c>
      <c r="I504">
        <f t="shared" si="28"/>
        <v>15</v>
      </c>
    </row>
    <row r="505" spans="1:9" x14ac:dyDescent="0.55000000000000004">
      <c r="A505" t="s">
        <v>2028</v>
      </c>
      <c r="B505" s="4" t="s">
        <v>7160</v>
      </c>
      <c r="C505" s="2">
        <v>44197</v>
      </c>
      <c r="D505">
        <v>10</v>
      </c>
      <c r="E505" s="2">
        <f t="shared" si="27"/>
        <v>47851</v>
      </c>
      <c r="F505" s="2">
        <v>42125</v>
      </c>
      <c r="G505" s="2">
        <f>IF(F505="/",#REF!, F505)</f>
        <v>42125</v>
      </c>
      <c r="H505">
        <f t="shared" si="29"/>
        <v>5</v>
      </c>
      <c r="I505">
        <f t="shared" si="28"/>
        <v>15</v>
      </c>
    </row>
    <row r="506" spans="1:9" x14ac:dyDescent="0.55000000000000004">
      <c r="A506" t="s">
        <v>2030</v>
      </c>
      <c r="B506" s="4" t="s">
        <v>7160</v>
      </c>
      <c r="C506" s="2">
        <v>44197</v>
      </c>
      <c r="D506">
        <v>10</v>
      </c>
      <c r="E506" s="2">
        <f t="shared" si="27"/>
        <v>47851</v>
      </c>
      <c r="F506" s="2">
        <v>42125</v>
      </c>
      <c r="G506" s="2">
        <f>IF(F506="/",#REF!, F506)</f>
        <v>42125</v>
      </c>
      <c r="H506">
        <f t="shared" si="29"/>
        <v>5</v>
      </c>
      <c r="I506">
        <f t="shared" si="28"/>
        <v>15</v>
      </c>
    </row>
    <row r="507" spans="1:9" x14ac:dyDescent="0.55000000000000004">
      <c r="A507" t="s">
        <v>2033</v>
      </c>
      <c r="B507" s="4" t="s">
        <v>7160</v>
      </c>
      <c r="C507" s="2">
        <v>44197</v>
      </c>
      <c r="D507">
        <v>10</v>
      </c>
      <c r="E507" s="2">
        <f t="shared" si="27"/>
        <v>47851</v>
      </c>
      <c r="F507" s="2">
        <v>42430</v>
      </c>
      <c r="G507" s="2">
        <f>IF(F507="/",#REF!, F507)</f>
        <v>42430</v>
      </c>
      <c r="H507">
        <f t="shared" si="29"/>
        <v>4</v>
      </c>
      <c r="I507">
        <f t="shared" si="28"/>
        <v>14</v>
      </c>
    </row>
    <row r="508" spans="1:9" x14ac:dyDescent="0.55000000000000004">
      <c r="A508" t="s">
        <v>2035</v>
      </c>
      <c r="B508" s="4" t="s">
        <v>7160</v>
      </c>
      <c r="C508" s="2">
        <v>44197</v>
      </c>
      <c r="D508">
        <v>10</v>
      </c>
      <c r="E508" s="2">
        <f t="shared" si="27"/>
        <v>47851</v>
      </c>
      <c r="F508" s="2">
        <v>42430</v>
      </c>
      <c r="G508" s="2">
        <f>IF(F508="/",#REF!, F508)</f>
        <v>42430</v>
      </c>
      <c r="H508">
        <f t="shared" si="29"/>
        <v>4</v>
      </c>
      <c r="I508">
        <f t="shared" si="28"/>
        <v>14</v>
      </c>
    </row>
    <row r="509" spans="1:9" x14ac:dyDescent="0.55000000000000004">
      <c r="A509" t="s">
        <v>2037</v>
      </c>
      <c r="B509" s="4" t="s">
        <v>7160</v>
      </c>
      <c r="C509" s="2">
        <v>44197</v>
      </c>
      <c r="D509">
        <v>10</v>
      </c>
      <c r="E509" s="2">
        <f t="shared" si="27"/>
        <v>47851</v>
      </c>
      <c r="F509" s="2">
        <v>42430</v>
      </c>
      <c r="G509" s="2">
        <f>IF(F509="/",#REF!, F509)</f>
        <v>42430</v>
      </c>
      <c r="H509">
        <f t="shared" si="29"/>
        <v>4</v>
      </c>
      <c r="I509">
        <f t="shared" si="28"/>
        <v>14</v>
      </c>
    </row>
    <row r="510" spans="1:9" x14ac:dyDescent="0.55000000000000004">
      <c r="A510" t="s">
        <v>2039</v>
      </c>
      <c r="B510" s="4" t="s">
        <v>7160</v>
      </c>
      <c r="C510" s="2">
        <v>44197</v>
      </c>
      <c r="D510">
        <v>10</v>
      </c>
      <c r="E510" s="2">
        <f t="shared" si="27"/>
        <v>47851</v>
      </c>
      <c r="F510" s="2">
        <v>42430</v>
      </c>
      <c r="G510" s="2">
        <f>IF(F510="/",#REF!, F510)</f>
        <v>42430</v>
      </c>
      <c r="H510">
        <f t="shared" si="29"/>
        <v>4</v>
      </c>
      <c r="I510">
        <f t="shared" si="28"/>
        <v>14</v>
      </c>
    </row>
    <row r="511" spans="1:9" x14ac:dyDescent="0.55000000000000004">
      <c r="A511" t="s">
        <v>2041</v>
      </c>
      <c r="B511" s="4" t="s">
        <v>7160</v>
      </c>
      <c r="C511" s="2">
        <v>44197</v>
      </c>
      <c r="D511">
        <v>10</v>
      </c>
      <c r="E511" s="2">
        <f t="shared" si="27"/>
        <v>47851</v>
      </c>
      <c r="F511" s="2">
        <v>42430</v>
      </c>
      <c r="G511" s="2">
        <f>IF(F511="/",#REF!, F511)</f>
        <v>42430</v>
      </c>
      <c r="H511">
        <f t="shared" si="29"/>
        <v>4</v>
      </c>
      <c r="I511">
        <f t="shared" si="28"/>
        <v>14</v>
      </c>
    </row>
    <row r="512" spans="1:9" x14ac:dyDescent="0.55000000000000004">
      <c r="A512" t="s">
        <v>2043</v>
      </c>
      <c r="B512" s="4" t="s">
        <v>7160</v>
      </c>
      <c r="C512" s="2">
        <v>44197</v>
      </c>
      <c r="D512">
        <v>10</v>
      </c>
      <c r="E512" s="2">
        <f t="shared" si="27"/>
        <v>47851</v>
      </c>
      <c r="F512" s="2">
        <v>42430</v>
      </c>
      <c r="G512" s="2">
        <f>IF(F512="/",#REF!, F512)</f>
        <v>42430</v>
      </c>
      <c r="H512">
        <f t="shared" si="29"/>
        <v>4</v>
      </c>
      <c r="I512">
        <f t="shared" si="28"/>
        <v>14</v>
      </c>
    </row>
    <row r="513" spans="1:9" x14ac:dyDescent="0.55000000000000004">
      <c r="A513" t="s">
        <v>2045</v>
      </c>
      <c r="B513" s="4" t="s">
        <v>7160</v>
      </c>
      <c r="C513" s="2">
        <v>44197</v>
      </c>
      <c r="D513">
        <v>10</v>
      </c>
      <c r="E513" s="2">
        <f t="shared" si="27"/>
        <v>47851</v>
      </c>
      <c r="F513" s="2">
        <v>42430</v>
      </c>
      <c r="G513" s="2">
        <f>IF(F513="/",#REF!, F513)</f>
        <v>42430</v>
      </c>
      <c r="H513">
        <f t="shared" si="29"/>
        <v>4</v>
      </c>
      <c r="I513">
        <f t="shared" si="28"/>
        <v>14</v>
      </c>
    </row>
    <row r="514" spans="1:9" x14ac:dyDescent="0.55000000000000004">
      <c r="A514" t="s">
        <v>2047</v>
      </c>
      <c r="B514" s="4" t="s">
        <v>7160</v>
      </c>
      <c r="C514" s="2">
        <v>44197</v>
      </c>
      <c r="D514">
        <v>10</v>
      </c>
      <c r="E514" s="2">
        <f t="shared" ref="E514:E577" si="30">C514+DATE(D514,1,1)</f>
        <v>47851</v>
      </c>
      <c r="F514" s="2">
        <v>42430</v>
      </c>
      <c r="G514" s="2">
        <f>IF(F514="/",#REF!, F514)</f>
        <v>42430</v>
      </c>
      <c r="H514">
        <f t="shared" si="29"/>
        <v>4</v>
      </c>
      <c r="I514">
        <f t="shared" ref="I514:I577" si="31">DATEDIF(G514,E514, "y")</f>
        <v>14</v>
      </c>
    </row>
    <row r="515" spans="1:9" x14ac:dyDescent="0.55000000000000004">
      <c r="A515" t="s">
        <v>2049</v>
      </c>
      <c r="B515" s="4" t="s">
        <v>7160</v>
      </c>
      <c r="C515" s="2">
        <v>44197</v>
      </c>
      <c r="D515">
        <v>10</v>
      </c>
      <c r="E515" s="2">
        <f t="shared" si="30"/>
        <v>47851</v>
      </c>
      <c r="F515" s="2">
        <v>42430</v>
      </c>
      <c r="G515" s="2">
        <f>IF(F515="/",#REF!, F515)</f>
        <v>42430</v>
      </c>
      <c r="H515">
        <f t="shared" si="29"/>
        <v>4</v>
      </c>
      <c r="I515">
        <f t="shared" si="31"/>
        <v>14</v>
      </c>
    </row>
    <row r="516" spans="1:9" x14ac:dyDescent="0.55000000000000004">
      <c r="A516" t="s">
        <v>2051</v>
      </c>
      <c r="B516" s="4" t="s">
        <v>7160</v>
      </c>
      <c r="C516" s="2">
        <v>44197</v>
      </c>
      <c r="D516">
        <v>10</v>
      </c>
      <c r="E516" s="2">
        <f t="shared" si="30"/>
        <v>47851</v>
      </c>
      <c r="F516" s="2">
        <v>42430</v>
      </c>
      <c r="G516" s="2">
        <f>IF(F516="/",#REF!, F516)</f>
        <v>42430</v>
      </c>
      <c r="H516">
        <f t="shared" si="29"/>
        <v>4</v>
      </c>
      <c r="I516">
        <f t="shared" si="31"/>
        <v>14</v>
      </c>
    </row>
    <row r="517" spans="1:9" x14ac:dyDescent="0.55000000000000004">
      <c r="A517" t="s">
        <v>2054</v>
      </c>
      <c r="B517" s="4" t="s">
        <v>7160</v>
      </c>
      <c r="C517" s="2">
        <v>44197</v>
      </c>
      <c r="D517">
        <v>10</v>
      </c>
      <c r="E517" s="2">
        <f t="shared" si="30"/>
        <v>47851</v>
      </c>
      <c r="F517" s="2">
        <v>42430</v>
      </c>
      <c r="G517" s="2">
        <f>IF(F517="/",#REF!, F517)</f>
        <v>42430</v>
      </c>
      <c r="H517">
        <f t="shared" si="29"/>
        <v>4</v>
      </c>
      <c r="I517">
        <f t="shared" si="31"/>
        <v>14</v>
      </c>
    </row>
    <row r="518" spans="1:9" x14ac:dyDescent="0.55000000000000004">
      <c r="A518" t="s">
        <v>2056</v>
      </c>
      <c r="B518" s="4" t="s">
        <v>7160</v>
      </c>
      <c r="C518" s="2">
        <v>44197</v>
      </c>
      <c r="D518">
        <v>10</v>
      </c>
      <c r="E518" s="2">
        <f t="shared" si="30"/>
        <v>47851</v>
      </c>
      <c r="F518" s="2">
        <v>42430</v>
      </c>
      <c r="G518" s="2">
        <f>IF(F518="/",#REF!, F518)</f>
        <v>42430</v>
      </c>
      <c r="H518">
        <f t="shared" si="29"/>
        <v>4</v>
      </c>
      <c r="I518">
        <f t="shared" si="31"/>
        <v>14</v>
      </c>
    </row>
    <row r="519" spans="1:9" x14ac:dyDescent="0.55000000000000004">
      <c r="A519" t="s">
        <v>2058</v>
      </c>
      <c r="B519" s="4" t="s">
        <v>7160</v>
      </c>
      <c r="C519" s="2">
        <v>44197</v>
      </c>
      <c r="D519">
        <v>10</v>
      </c>
      <c r="E519" s="2">
        <f t="shared" si="30"/>
        <v>47851</v>
      </c>
      <c r="F519" s="2">
        <v>42430</v>
      </c>
      <c r="G519" s="2">
        <f>IF(F519="/",#REF!, F519)</f>
        <v>42430</v>
      </c>
      <c r="H519">
        <f t="shared" si="29"/>
        <v>4</v>
      </c>
      <c r="I519">
        <f t="shared" si="31"/>
        <v>14</v>
      </c>
    </row>
    <row r="520" spans="1:9" x14ac:dyDescent="0.55000000000000004">
      <c r="A520" t="s">
        <v>2060</v>
      </c>
      <c r="B520" s="4" t="s">
        <v>7160</v>
      </c>
      <c r="C520" s="2">
        <v>44197</v>
      </c>
      <c r="D520">
        <v>10</v>
      </c>
      <c r="E520" s="2">
        <f t="shared" si="30"/>
        <v>47851</v>
      </c>
      <c r="F520" s="2">
        <v>42430</v>
      </c>
      <c r="G520" s="2">
        <f>IF(F520="/",#REF!, F520)</f>
        <v>42430</v>
      </c>
      <c r="H520">
        <f t="shared" si="29"/>
        <v>4</v>
      </c>
      <c r="I520">
        <f t="shared" si="31"/>
        <v>14</v>
      </c>
    </row>
    <row r="521" spans="1:9" x14ac:dyDescent="0.55000000000000004">
      <c r="A521" t="s">
        <v>2062</v>
      </c>
      <c r="B521" s="4" t="s">
        <v>7160</v>
      </c>
      <c r="C521" s="2">
        <v>44197</v>
      </c>
      <c r="D521">
        <v>10</v>
      </c>
      <c r="E521" s="2">
        <f t="shared" si="30"/>
        <v>47851</v>
      </c>
      <c r="F521" s="2">
        <v>42430</v>
      </c>
      <c r="G521" s="2">
        <f>IF(F521="/",#REF!, F521)</f>
        <v>42430</v>
      </c>
      <c r="H521">
        <f t="shared" si="29"/>
        <v>4</v>
      </c>
      <c r="I521">
        <f t="shared" si="31"/>
        <v>14</v>
      </c>
    </row>
    <row r="522" spans="1:9" x14ac:dyDescent="0.55000000000000004">
      <c r="A522" t="s">
        <v>2064</v>
      </c>
      <c r="B522" s="4" t="s">
        <v>7160</v>
      </c>
      <c r="C522" s="2">
        <v>44197</v>
      </c>
      <c r="D522">
        <v>10</v>
      </c>
      <c r="E522" s="2">
        <f t="shared" si="30"/>
        <v>47851</v>
      </c>
      <c r="F522" s="2">
        <v>42430</v>
      </c>
      <c r="G522" s="2">
        <f>IF(F522="/",#REF!, F522)</f>
        <v>42430</v>
      </c>
      <c r="H522">
        <f t="shared" si="29"/>
        <v>4</v>
      </c>
      <c r="I522">
        <f t="shared" si="31"/>
        <v>14</v>
      </c>
    </row>
    <row r="523" spans="1:9" x14ac:dyDescent="0.55000000000000004">
      <c r="A523" t="s">
        <v>2067</v>
      </c>
      <c r="B523" s="4" t="s">
        <v>7160</v>
      </c>
      <c r="C523" s="2">
        <v>44197</v>
      </c>
      <c r="D523">
        <v>10</v>
      </c>
      <c r="E523" s="2">
        <f t="shared" si="30"/>
        <v>47851</v>
      </c>
      <c r="F523" s="2">
        <v>42430</v>
      </c>
      <c r="G523" s="2">
        <f>IF(F523="/",#REF!, F523)</f>
        <v>42430</v>
      </c>
      <c r="H523">
        <f t="shared" si="29"/>
        <v>4</v>
      </c>
      <c r="I523">
        <f t="shared" si="31"/>
        <v>14</v>
      </c>
    </row>
    <row r="524" spans="1:9" x14ac:dyDescent="0.55000000000000004">
      <c r="A524" t="s">
        <v>2069</v>
      </c>
      <c r="B524" s="4" t="s">
        <v>7160</v>
      </c>
      <c r="C524" s="2">
        <v>44197</v>
      </c>
      <c r="D524">
        <v>10</v>
      </c>
      <c r="E524" s="2">
        <f t="shared" si="30"/>
        <v>47851</v>
      </c>
      <c r="F524" s="2">
        <v>42430</v>
      </c>
      <c r="G524" s="2">
        <f>IF(F524="/",#REF!, F524)</f>
        <v>42430</v>
      </c>
      <c r="H524">
        <f t="shared" si="29"/>
        <v>4</v>
      </c>
      <c r="I524">
        <f t="shared" si="31"/>
        <v>14</v>
      </c>
    </row>
    <row r="525" spans="1:9" x14ac:dyDescent="0.55000000000000004">
      <c r="A525" t="s">
        <v>2072</v>
      </c>
      <c r="B525" s="4" t="s">
        <v>7160</v>
      </c>
      <c r="C525" s="2">
        <v>44197</v>
      </c>
      <c r="D525">
        <v>10</v>
      </c>
      <c r="E525" s="2">
        <f t="shared" si="30"/>
        <v>47851</v>
      </c>
      <c r="F525" s="2">
        <v>42430</v>
      </c>
      <c r="G525" s="2">
        <f>IF(F525="/",#REF!, F525)</f>
        <v>42430</v>
      </c>
      <c r="H525">
        <f t="shared" si="29"/>
        <v>4</v>
      </c>
      <c r="I525">
        <f t="shared" si="31"/>
        <v>14</v>
      </c>
    </row>
    <row r="526" spans="1:9" x14ac:dyDescent="0.55000000000000004">
      <c r="A526" t="s">
        <v>2074</v>
      </c>
      <c r="B526" s="4" t="s">
        <v>7160</v>
      </c>
      <c r="C526" s="2">
        <v>44197</v>
      </c>
      <c r="D526">
        <v>10</v>
      </c>
      <c r="E526" s="2">
        <f t="shared" si="30"/>
        <v>47851</v>
      </c>
      <c r="F526" s="2">
        <v>42430</v>
      </c>
      <c r="G526" s="2">
        <f>IF(F526="/",#REF!, F526)</f>
        <v>42430</v>
      </c>
      <c r="H526">
        <f t="shared" si="29"/>
        <v>4</v>
      </c>
      <c r="I526">
        <f t="shared" si="31"/>
        <v>14</v>
      </c>
    </row>
    <row r="527" spans="1:9" x14ac:dyDescent="0.55000000000000004">
      <c r="A527" t="s">
        <v>2076</v>
      </c>
      <c r="B527" s="4" t="s">
        <v>7160</v>
      </c>
      <c r="C527" s="2">
        <v>44197</v>
      </c>
      <c r="D527">
        <v>10</v>
      </c>
      <c r="E527" s="2">
        <f t="shared" si="30"/>
        <v>47851</v>
      </c>
      <c r="F527" s="2">
        <v>42430</v>
      </c>
      <c r="G527" s="2">
        <f>IF(F527="/",#REF!, F527)</f>
        <v>42430</v>
      </c>
      <c r="H527">
        <f t="shared" si="29"/>
        <v>4</v>
      </c>
      <c r="I527">
        <f t="shared" si="31"/>
        <v>14</v>
      </c>
    </row>
    <row r="528" spans="1:9" x14ac:dyDescent="0.55000000000000004">
      <c r="A528" t="s">
        <v>2078</v>
      </c>
      <c r="B528" s="4" t="s">
        <v>7160</v>
      </c>
      <c r="C528" s="2">
        <v>44197</v>
      </c>
      <c r="D528">
        <v>10</v>
      </c>
      <c r="E528" s="2">
        <f t="shared" si="30"/>
        <v>47851</v>
      </c>
      <c r="F528" s="2">
        <v>42430</v>
      </c>
      <c r="G528" s="2">
        <f>IF(F528="/",#REF!, F528)</f>
        <v>42430</v>
      </c>
      <c r="H528">
        <f t="shared" si="29"/>
        <v>4</v>
      </c>
      <c r="I528">
        <f t="shared" si="31"/>
        <v>14</v>
      </c>
    </row>
    <row r="529" spans="1:9" x14ac:dyDescent="0.55000000000000004">
      <c r="A529" t="s">
        <v>2080</v>
      </c>
      <c r="B529" s="4" t="s">
        <v>7160</v>
      </c>
      <c r="C529" s="2">
        <v>44197</v>
      </c>
      <c r="D529">
        <v>10</v>
      </c>
      <c r="E529" s="2">
        <f t="shared" si="30"/>
        <v>47851</v>
      </c>
      <c r="F529" s="2">
        <v>42430</v>
      </c>
      <c r="G529" s="2">
        <f>IF(F529="/",#REF!, F529)</f>
        <v>42430</v>
      </c>
      <c r="H529">
        <f t="shared" si="29"/>
        <v>4</v>
      </c>
      <c r="I529">
        <f t="shared" si="31"/>
        <v>14</v>
      </c>
    </row>
    <row r="530" spans="1:9" x14ac:dyDescent="0.55000000000000004">
      <c r="A530" t="s">
        <v>2082</v>
      </c>
      <c r="B530" s="4" t="s">
        <v>7160</v>
      </c>
      <c r="C530" s="2">
        <v>44197</v>
      </c>
      <c r="D530">
        <v>10</v>
      </c>
      <c r="E530" s="2">
        <f t="shared" si="30"/>
        <v>47851</v>
      </c>
      <c r="F530" s="2">
        <v>42430</v>
      </c>
      <c r="G530" s="2">
        <f>IF(F530="/",#REF!, F530)</f>
        <v>42430</v>
      </c>
      <c r="H530">
        <f t="shared" si="29"/>
        <v>4</v>
      </c>
      <c r="I530">
        <f t="shared" si="31"/>
        <v>14</v>
      </c>
    </row>
    <row r="531" spans="1:9" x14ac:dyDescent="0.55000000000000004">
      <c r="A531" t="s">
        <v>2084</v>
      </c>
      <c r="B531" s="4" t="s">
        <v>7160</v>
      </c>
      <c r="C531" s="2">
        <v>44197</v>
      </c>
      <c r="D531">
        <v>10</v>
      </c>
      <c r="E531" s="2">
        <f t="shared" si="30"/>
        <v>47851</v>
      </c>
      <c r="F531" s="2">
        <v>42430</v>
      </c>
      <c r="G531" s="2">
        <f>IF(F531="/",#REF!, F531)</f>
        <v>42430</v>
      </c>
      <c r="H531">
        <f t="shared" si="29"/>
        <v>4</v>
      </c>
      <c r="I531">
        <f t="shared" si="31"/>
        <v>14</v>
      </c>
    </row>
    <row r="532" spans="1:9" x14ac:dyDescent="0.55000000000000004">
      <c r="A532" t="s">
        <v>2086</v>
      </c>
      <c r="B532" s="4" t="s">
        <v>7160</v>
      </c>
      <c r="C532" s="2">
        <v>44197</v>
      </c>
      <c r="D532">
        <v>10</v>
      </c>
      <c r="E532" s="2">
        <f t="shared" si="30"/>
        <v>47851</v>
      </c>
      <c r="F532" s="2">
        <v>42430</v>
      </c>
      <c r="G532" s="2">
        <f>IF(F532="/",#REF!, F532)</f>
        <v>42430</v>
      </c>
      <c r="H532">
        <f t="shared" si="29"/>
        <v>4</v>
      </c>
      <c r="I532">
        <f t="shared" si="31"/>
        <v>14</v>
      </c>
    </row>
    <row r="533" spans="1:9" x14ac:dyDescent="0.55000000000000004">
      <c r="A533" t="s">
        <v>2088</v>
      </c>
      <c r="B533" s="4" t="s">
        <v>7160</v>
      </c>
      <c r="C533" s="2">
        <v>44197</v>
      </c>
      <c r="D533">
        <v>10</v>
      </c>
      <c r="E533" s="2">
        <f t="shared" si="30"/>
        <v>47851</v>
      </c>
      <c r="F533" s="2">
        <v>42430</v>
      </c>
      <c r="G533" s="2">
        <f>IF(F533="/",#REF!, F533)</f>
        <v>42430</v>
      </c>
      <c r="H533">
        <f t="shared" si="29"/>
        <v>4</v>
      </c>
      <c r="I533">
        <f t="shared" si="31"/>
        <v>14</v>
      </c>
    </row>
    <row r="534" spans="1:9" x14ac:dyDescent="0.55000000000000004">
      <c r="A534" t="s">
        <v>2090</v>
      </c>
      <c r="B534" s="4" t="s">
        <v>7160</v>
      </c>
      <c r="C534" s="2">
        <v>44197</v>
      </c>
      <c r="D534">
        <v>10</v>
      </c>
      <c r="E534" s="2">
        <f t="shared" si="30"/>
        <v>47851</v>
      </c>
      <c r="F534" s="2">
        <v>42430</v>
      </c>
      <c r="G534" s="2">
        <f>IF(F534="/",#REF!, F534)</f>
        <v>42430</v>
      </c>
      <c r="H534">
        <f t="shared" si="29"/>
        <v>4</v>
      </c>
      <c r="I534">
        <f t="shared" si="31"/>
        <v>14</v>
      </c>
    </row>
    <row r="535" spans="1:9" x14ac:dyDescent="0.55000000000000004">
      <c r="A535" t="s">
        <v>2093</v>
      </c>
      <c r="B535" s="4" t="s">
        <v>7160</v>
      </c>
      <c r="C535" s="2">
        <v>44197</v>
      </c>
      <c r="D535">
        <v>10</v>
      </c>
      <c r="E535" s="2">
        <f t="shared" si="30"/>
        <v>47851</v>
      </c>
      <c r="F535" s="2">
        <v>42430</v>
      </c>
      <c r="G535" s="2">
        <f>IF(F535="/",#REF!, F535)</f>
        <v>42430</v>
      </c>
      <c r="H535">
        <f t="shared" si="29"/>
        <v>4</v>
      </c>
      <c r="I535">
        <f t="shared" si="31"/>
        <v>14</v>
      </c>
    </row>
    <row r="536" spans="1:9" x14ac:dyDescent="0.55000000000000004">
      <c r="A536" t="s">
        <v>2095</v>
      </c>
      <c r="B536" s="4" t="s">
        <v>7160</v>
      </c>
      <c r="C536" s="2">
        <v>44197</v>
      </c>
      <c r="D536">
        <v>10</v>
      </c>
      <c r="E536" s="2">
        <f t="shared" si="30"/>
        <v>47851</v>
      </c>
      <c r="F536" s="2">
        <v>42430</v>
      </c>
      <c r="G536" s="2">
        <f>IF(F536="/",#REF!, F536)</f>
        <v>42430</v>
      </c>
      <c r="H536">
        <f t="shared" si="29"/>
        <v>4</v>
      </c>
      <c r="I536">
        <f t="shared" si="31"/>
        <v>14</v>
      </c>
    </row>
    <row r="537" spans="1:9" x14ac:dyDescent="0.55000000000000004">
      <c r="A537" t="s">
        <v>2097</v>
      </c>
      <c r="B537" s="4" t="s">
        <v>7160</v>
      </c>
      <c r="C537" s="2">
        <v>44197</v>
      </c>
      <c r="D537">
        <v>10</v>
      </c>
      <c r="E537" s="2">
        <f t="shared" si="30"/>
        <v>47851</v>
      </c>
      <c r="F537" s="2">
        <v>42430</v>
      </c>
      <c r="G537" s="2">
        <f>IF(F537="/",#REF!, F537)</f>
        <v>42430</v>
      </c>
      <c r="H537">
        <f t="shared" si="29"/>
        <v>4</v>
      </c>
      <c r="I537">
        <f t="shared" si="31"/>
        <v>14</v>
      </c>
    </row>
    <row r="538" spans="1:9" x14ac:dyDescent="0.55000000000000004">
      <c r="A538" t="s">
        <v>2099</v>
      </c>
      <c r="B538" s="4" t="s">
        <v>7160</v>
      </c>
      <c r="C538" s="2">
        <v>44197</v>
      </c>
      <c r="D538">
        <v>10</v>
      </c>
      <c r="E538" s="2">
        <f t="shared" si="30"/>
        <v>47851</v>
      </c>
      <c r="F538" s="2">
        <v>42430</v>
      </c>
      <c r="G538" s="2">
        <f>IF(F538="/",#REF!, F538)</f>
        <v>42430</v>
      </c>
      <c r="H538">
        <f t="shared" si="29"/>
        <v>4</v>
      </c>
      <c r="I538">
        <f t="shared" si="31"/>
        <v>14</v>
      </c>
    </row>
    <row r="539" spans="1:9" x14ac:dyDescent="0.55000000000000004">
      <c r="A539" t="s">
        <v>2101</v>
      </c>
      <c r="B539" s="4" t="s">
        <v>7160</v>
      </c>
      <c r="C539" s="2">
        <v>44197</v>
      </c>
      <c r="D539">
        <v>10</v>
      </c>
      <c r="E539" s="2">
        <f t="shared" si="30"/>
        <v>47851</v>
      </c>
      <c r="F539" s="2">
        <v>42430</v>
      </c>
      <c r="G539" s="2">
        <f>IF(F539="/",#REF!, F539)</f>
        <v>42430</v>
      </c>
      <c r="H539">
        <f t="shared" ref="H539:H602" si="32">DATEDIF(G539,C539, "y")</f>
        <v>4</v>
      </c>
      <c r="I539">
        <f t="shared" si="31"/>
        <v>14</v>
      </c>
    </row>
    <row r="540" spans="1:9" x14ac:dyDescent="0.55000000000000004">
      <c r="A540" t="s">
        <v>2103</v>
      </c>
      <c r="B540" s="4" t="s">
        <v>7160</v>
      </c>
      <c r="C540" s="2">
        <v>44197</v>
      </c>
      <c r="D540">
        <v>10</v>
      </c>
      <c r="E540" s="2">
        <f t="shared" si="30"/>
        <v>47851</v>
      </c>
      <c r="F540" s="2">
        <v>42430</v>
      </c>
      <c r="G540" s="2">
        <f>IF(F540="/",#REF!, F540)</f>
        <v>42430</v>
      </c>
      <c r="H540">
        <f t="shared" si="32"/>
        <v>4</v>
      </c>
      <c r="I540">
        <f t="shared" si="31"/>
        <v>14</v>
      </c>
    </row>
    <row r="541" spans="1:9" x14ac:dyDescent="0.55000000000000004">
      <c r="A541" t="s">
        <v>2106</v>
      </c>
      <c r="B541" s="4" t="s">
        <v>7160</v>
      </c>
      <c r="C541" s="2">
        <v>44197</v>
      </c>
      <c r="D541">
        <v>10</v>
      </c>
      <c r="E541" s="2">
        <f t="shared" si="30"/>
        <v>47851</v>
      </c>
      <c r="F541" s="2">
        <v>42430</v>
      </c>
      <c r="G541" s="2">
        <f>IF(F541="/",#REF!, F541)</f>
        <v>42430</v>
      </c>
      <c r="H541">
        <f t="shared" si="32"/>
        <v>4</v>
      </c>
      <c r="I541">
        <f t="shared" si="31"/>
        <v>14</v>
      </c>
    </row>
    <row r="542" spans="1:9" x14ac:dyDescent="0.55000000000000004">
      <c r="A542" t="s">
        <v>2108</v>
      </c>
      <c r="B542" s="4" t="s">
        <v>7160</v>
      </c>
      <c r="C542" s="2">
        <v>44197</v>
      </c>
      <c r="D542">
        <v>10</v>
      </c>
      <c r="E542" s="2">
        <f t="shared" si="30"/>
        <v>47851</v>
      </c>
      <c r="F542" s="2">
        <v>42430</v>
      </c>
      <c r="G542" s="2">
        <f>IF(F542="/",#REF!, F542)</f>
        <v>42430</v>
      </c>
      <c r="H542">
        <f t="shared" si="32"/>
        <v>4</v>
      </c>
      <c r="I542">
        <f t="shared" si="31"/>
        <v>14</v>
      </c>
    </row>
    <row r="543" spans="1:9" x14ac:dyDescent="0.55000000000000004">
      <c r="A543" t="s">
        <v>2111</v>
      </c>
      <c r="B543" s="4" t="s">
        <v>7160</v>
      </c>
      <c r="C543" s="2">
        <v>44197</v>
      </c>
      <c r="D543">
        <v>10</v>
      </c>
      <c r="E543" s="2">
        <f t="shared" si="30"/>
        <v>47851</v>
      </c>
      <c r="F543" s="2">
        <v>42430</v>
      </c>
      <c r="G543" s="2">
        <f>IF(F543="/",#REF!, F543)</f>
        <v>42430</v>
      </c>
      <c r="H543">
        <f t="shared" si="32"/>
        <v>4</v>
      </c>
      <c r="I543">
        <f t="shared" si="31"/>
        <v>14</v>
      </c>
    </row>
    <row r="544" spans="1:9" x14ac:dyDescent="0.55000000000000004">
      <c r="A544" t="s">
        <v>2113</v>
      </c>
      <c r="B544" s="4" t="s">
        <v>7160</v>
      </c>
      <c r="C544" s="2">
        <v>44197</v>
      </c>
      <c r="D544">
        <v>10</v>
      </c>
      <c r="E544" s="2">
        <f t="shared" si="30"/>
        <v>47851</v>
      </c>
      <c r="F544" s="2">
        <v>43617</v>
      </c>
      <c r="G544" s="2">
        <f>IF(F544="/",#REF!, F544)</f>
        <v>43617</v>
      </c>
      <c r="H544">
        <f t="shared" si="32"/>
        <v>1</v>
      </c>
      <c r="I544">
        <f t="shared" si="31"/>
        <v>11</v>
      </c>
    </row>
    <row r="545" spans="1:9" x14ac:dyDescent="0.55000000000000004">
      <c r="A545" t="s">
        <v>2116</v>
      </c>
      <c r="B545" s="4" t="s">
        <v>7160</v>
      </c>
      <c r="C545" s="2">
        <v>44197</v>
      </c>
      <c r="D545">
        <v>10</v>
      </c>
      <c r="E545" s="2">
        <f t="shared" si="30"/>
        <v>47851</v>
      </c>
      <c r="F545" s="2">
        <v>43617</v>
      </c>
      <c r="G545" s="2">
        <f>IF(F545="/",#REF!, F545)</f>
        <v>43617</v>
      </c>
      <c r="H545">
        <f t="shared" si="32"/>
        <v>1</v>
      </c>
      <c r="I545">
        <f t="shared" si="31"/>
        <v>11</v>
      </c>
    </row>
    <row r="546" spans="1:9" x14ac:dyDescent="0.55000000000000004">
      <c r="A546" t="s">
        <v>2118</v>
      </c>
      <c r="B546" s="4" t="s">
        <v>7160</v>
      </c>
      <c r="C546" s="2">
        <v>44197</v>
      </c>
      <c r="D546">
        <v>10</v>
      </c>
      <c r="E546" s="2">
        <f t="shared" si="30"/>
        <v>47851</v>
      </c>
      <c r="F546" s="2">
        <v>43617</v>
      </c>
      <c r="G546" s="2">
        <f>IF(F546="/",#REF!, F546)</f>
        <v>43617</v>
      </c>
      <c r="H546">
        <f t="shared" si="32"/>
        <v>1</v>
      </c>
      <c r="I546">
        <f t="shared" si="31"/>
        <v>11</v>
      </c>
    </row>
    <row r="547" spans="1:9" x14ac:dyDescent="0.55000000000000004">
      <c r="A547" t="s">
        <v>2121</v>
      </c>
      <c r="B547" s="4" t="s">
        <v>7160</v>
      </c>
      <c r="C547" s="2">
        <v>44197</v>
      </c>
      <c r="D547">
        <v>10</v>
      </c>
      <c r="E547" s="2">
        <f t="shared" si="30"/>
        <v>47851</v>
      </c>
      <c r="F547" s="2">
        <v>43617</v>
      </c>
      <c r="G547" s="2">
        <f>IF(F547="/",#REF!, F547)</f>
        <v>43617</v>
      </c>
      <c r="H547">
        <f t="shared" si="32"/>
        <v>1</v>
      </c>
      <c r="I547">
        <f t="shared" si="31"/>
        <v>11</v>
      </c>
    </row>
    <row r="548" spans="1:9" x14ac:dyDescent="0.55000000000000004">
      <c r="A548" t="s">
        <v>2123</v>
      </c>
      <c r="B548" s="4" t="s">
        <v>7160</v>
      </c>
      <c r="C548" s="2">
        <v>44197</v>
      </c>
      <c r="D548">
        <v>10</v>
      </c>
      <c r="E548" s="2">
        <f t="shared" si="30"/>
        <v>47851</v>
      </c>
      <c r="F548" s="2">
        <v>43617</v>
      </c>
      <c r="G548" s="2">
        <f>IF(F548="/",#REF!, F548)</f>
        <v>43617</v>
      </c>
      <c r="H548">
        <f t="shared" si="32"/>
        <v>1</v>
      </c>
      <c r="I548">
        <f t="shared" si="31"/>
        <v>11</v>
      </c>
    </row>
    <row r="549" spans="1:9" x14ac:dyDescent="0.55000000000000004">
      <c r="A549" t="s">
        <v>2125</v>
      </c>
      <c r="B549" s="4" t="s">
        <v>7160</v>
      </c>
      <c r="C549" s="2">
        <v>44197</v>
      </c>
      <c r="D549">
        <v>10</v>
      </c>
      <c r="E549" s="2">
        <f t="shared" si="30"/>
        <v>47851</v>
      </c>
      <c r="F549" s="2">
        <v>43617</v>
      </c>
      <c r="G549" s="2">
        <f>IF(F549="/",#REF!, F549)</f>
        <v>43617</v>
      </c>
      <c r="H549">
        <f t="shared" si="32"/>
        <v>1</v>
      </c>
      <c r="I549">
        <f t="shared" si="31"/>
        <v>11</v>
      </c>
    </row>
    <row r="550" spans="1:9" x14ac:dyDescent="0.55000000000000004">
      <c r="A550" t="s">
        <v>2127</v>
      </c>
      <c r="B550" s="4" t="s">
        <v>7160</v>
      </c>
      <c r="C550" s="2">
        <v>44197</v>
      </c>
      <c r="D550">
        <v>10</v>
      </c>
      <c r="E550" s="2">
        <f t="shared" si="30"/>
        <v>47851</v>
      </c>
      <c r="F550" s="2">
        <v>43617</v>
      </c>
      <c r="G550" s="2">
        <f>IF(F550="/",#REF!, F550)</f>
        <v>43617</v>
      </c>
      <c r="H550">
        <f t="shared" si="32"/>
        <v>1</v>
      </c>
      <c r="I550">
        <f t="shared" si="31"/>
        <v>11</v>
      </c>
    </row>
    <row r="551" spans="1:9" x14ac:dyDescent="0.55000000000000004">
      <c r="A551" t="s">
        <v>2129</v>
      </c>
      <c r="B551" s="4" t="s">
        <v>7160</v>
      </c>
      <c r="C551" s="2">
        <v>44197</v>
      </c>
      <c r="D551">
        <v>10</v>
      </c>
      <c r="E551" s="2">
        <f t="shared" si="30"/>
        <v>47851</v>
      </c>
      <c r="F551" s="2">
        <v>43617</v>
      </c>
      <c r="G551" s="2">
        <f>IF(F551="/",#REF!, F551)</f>
        <v>43617</v>
      </c>
      <c r="H551">
        <f t="shared" si="32"/>
        <v>1</v>
      </c>
      <c r="I551">
        <f t="shared" si="31"/>
        <v>11</v>
      </c>
    </row>
    <row r="552" spans="1:9" x14ac:dyDescent="0.55000000000000004">
      <c r="A552" t="s">
        <v>2131</v>
      </c>
      <c r="B552" s="4" t="s">
        <v>7160</v>
      </c>
      <c r="C552" s="2">
        <v>44197</v>
      </c>
      <c r="D552">
        <v>10</v>
      </c>
      <c r="E552" s="2">
        <f t="shared" si="30"/>
        <v>47851</v>
      </c>
      <c r="F552" s="2">
        <v>43617</v>
      </c>
      <c r="G552" s="2">
        <f>IF(F552="/",#REF!, F552)</f>
        <v>43617</v>
      </c>
      <c r="H552">
        <f t="shared" si="32"/>
        <v>1</v>
      </c>
      <c r="I552">
        <f t="shared" si="31"/>
        <v>11</v>
      </c>
    </row>
    <row r="553" spans="1:9" x14ac:dyDescent="0.55000000000000004">
      <c r="A553" t="s">
        <v>2133</v>
      </c>
      <c r="B553" s="4" t="s">
        <v>7160</v>
      </c>
      <c r="C553" s="2">
        <v>44197</v>
      </c>
      <c r="D553">
        <v>10</v>
      </c>
      <c r="E553" s="2">
        <f t="shared" si="30"/>
        <v>47851</v>
      </c>
      <c r="F553" s="2">
        <v>43617</v>
      </c>
      <c r="G553" s="2">
        <f>IF(F553="/",#REF!, F553)</f>
        <v>43617</v>
      </c>
      <c r="H553">
        <f t="shared" si="32"/>
        <v>1</v>
      </c>
      <c r="I553">
        <f t="shared" si="31"/>
        <v>11</v>
      </c>
    </row>
    <row r="554" spans="1:9" x14ac:dyDescent="0.55000000000000004">
      <c r="A554" t="s">
        <v>2135</v>
      </c>
      <c r="B554" s="4" t="s">
        <v>7160</v>
      </c>
      <c r="C554" s="2">
        <v>44197</v>
      </c>
      <c r="D554">
        <v>10</v>
      </c>
      <c r="E554" s="2">
        <f t="shared" si="30"/>
        <v>47851</v>
      </c>
      <c r="F554" s="2">
        <v>43617</v>
      </c>
      <c r="G554" s="2">
        <f>IF(F554="/",#REF!, F554)</f>
        <v>43617</v>
      </c>
      <c r="H554">
        <f t="shared" si="32"/>
        <v>1</v>
      </c>
      <c r="I554">
        <f t="shared" si="31"/>
        <v>11</v>
      </c>
    </row>
    <row r="555" spans="1:9" x14ac:dyDescent="0.55000000000000004">
      <c r="A555" t="s">
        <v>2137</v>
      </c>
      <c r="B555" s="4" t="s">
        <v>7160</v>
      </c>
      <c r="C555" s="2">
        <v>44197</v>
      </c>
      <c r="D555">
        <v>10</v>
      </c>
      <c r="E555" s="2">
        <f t="shared" si="30"/>
        <v>47851</v>
      </c>
      <c r="F555" s="2">
        <v>43617</v>
      </c>
      <c r="G555" s="2">
        <f>IF(F555="/",#REF!, F555)</f>
        <v>43617</v>
      </c>
      <c r="H555">
        <f t="shared" si="32"/>
        <v>1</v>
      </c>
      <c r="I555">
        <f t="shared" si="31"/>
        <v>11</v>
      </c>
    </row>
    <row r="556" spans="1:9" x14ac:dyDescent="0.55000000000000004">
      <c r="A556" t="s">
        <v>2139</v>
      </c>
      <c r="B556" s="4" t="s">
        <v>7160</v>
      </c>
      <c r="C556" s="2">
        <v>44197</v>
      </c>
      <c r="D556">
        <v>10</v>
      </c>
      <c r="E556" s="2">
        <f t="shared" si="30"/>
        <v>47851</v>
      </c>
      <c r="F556" s="2">
        <v>43617</v>
      </c>
      <c r="G556" s="2">
        <f>IF(F556="/",#REF!, F556)</f>
        <v>43617</v>
      </c>
      <c r="H556">
        <f t="shared" si="32"/>
        <v>1</v>
      </c>
      <c r="I556">
        <f t="shared" si="31"/>
        <v>11</v>
      </c>
    </row>
    <row r="557" spans="1:9" x14ac:dyDescent="0.55000000000000004">
      <c r="A557" t="s">
        <v>2142</v>
      </c>
      <c r="B557" s="4" t="s">
        <v>7160</v>
      </c>
      <c r="C557" s="2">
        <v>44197</v>
      </c>
      <c r="D557">
        <v>10</v>
      </c>
      <c r="E557" s="2">
        <f t="shared" si="30"/>
        <v>47851</v>
      </c>
      <c r="F557" s="2">
        <v>43617</v>
      </c>
      <c r="G557" s="2">
        <f>IF(F557="/",#REF!, F557)</f>
        <v>43617</v>
      </c>
      <c r="H557">
        <f t="shared" si="32"/>
        <v>1</v>
      </c>
      <c r="I557">
        <f t="shared" si="31"/>
        <v>11</v>
      </c>
    </row>
    <row r="558" spans="1:9" x14ac:dyDescent="0.55000000000000004">
      <c r="A558" t="s">
        <v>2144</v>
      </c>
      <c r="B558" s="4" t="s">
        <v>7160</v>
      </c>
      <c r="C558" s="2">
        <v>44197</v>
      </c>
      <c r="D558">
        <v>10</v>
      </c>
      <c r="E558" s="2">
        <f t="shared" si="30"/>
        <v>47851</v>
      </c>
      <c r="F558" s="2">
        <v>43617</v>
      </c>
      <c r="G558" s="2">
        <f>IF(F558="/",#REF!, F558)</f>
        <v>43617</v>
      </c>
      <c r="H558">
        <f t="shared" si="32"/>
        <v>1</v>
      </c>
      <c r="I558">
        <f t="shared" si="31"/>
        <v>11</v>
      </c>
    </row>
    <row r="559" spans="1:9" x14ac:dyDescent="0.55000000000000004">
      <c r="A559" t="s">
        <v>2147</v>
      </c>
      <c r="B559" s="4" t="s">
        <v>7160</v>
      </c>
      <c r="C559" s="2">
        <v>44197</v>
      </c>
      <c r="D559">
        <v>10</v>
      </c>
      <c r="E559" s="2">
        <f t="shared" si="30"/>
        <v>47851</v>
      </c>
      <c r="F559" s="2">
        <v>43617</v>
      </c>
      <c r="G559" s="2">
        <f>IF(F559="/",#REF!, F559)</f>
        <v>43617</v>
      </c>
      <c r="H559">
        <f t="shared" si="32"/>
        <v>1</v>
      </c>
      <c r="I559">
        <f t="shared" si="31"/>
        <v>11</v>
      </c>
    </row>
    <row r="560" spans="1:9" x14ac:dyDescent="0.55000000000000004">
      <c r="A560" t="s">
        <v>2149</v>
      </c>
      <c r="B560" s="4" t="s">
        <v>7160</v>
      </c>
      <c r="C560" s="2">
        <v>44197</v>
      </c>
      <c r="D560">
        <v>10</v>
      </c>
      <c r="E560" s="2">
        <f t="shared" si="30"/>
        <v>47851</v>
      </c>
      <c r="F560" s="2">
        <v>43617</v>
      </c>
      <c r="G560" s="2">
        <f>IF(F560="/",#REF!, F560)</f>
        <v>43617</v>
      </c>
      <c r="H560">
        <f t="shared" si="32"/>
        <v>1</v>
      </c>
      <c r="I560">
        <f t="shared" si="31"/>
        <v>11</v>
      </c>
    </row>
    <row r="561" spans="1:9" x14ac:dyDescent="0.55000000000000004">
      <c r="A561" t="s">
        <v>2152</v>
      </c>
      <c r="B561" s="4" t="s">
        <v>7160</v>
      </c>
      <c r="C561" s="2">
        <v>44197</v>
      </c>
      <c r="D561">
        <v>10</v>
      </c>
      <c r="E561" s="2">
        <f t="shared" si="30"/>
        <v>47851</v>
      </c>
      <c r="F561" s="2">
        <v>43617</v>
      </c>
      <c r="G561" s="2">
        <f>IF(F561="/",#REF!, F561)</f>
        <v>43617</v>
      </c>
      <c r="H561">
        <f t="shared" si="32"/>
        <v>1</v>
      </c>
      <c r="I561">
        <f t="shared" si="31"/>
        <v>11</v>
      </c>
    </row>
    <row r="562" spans="1:9" x14ac:dyDescent="0.55000000000000004">
      <c r="A562" t="s">
        <v>2154</v>
      </c>
      <c r="B562" s="4" t="s">
        <v>7160</v>
      </c>
      <c r="C562" s="2">
        <v>44197</v>
      </c>
      <c r="D562">
        <v>10</v>
      </c>
      <c r="E562" s="2">
        <f t="shared" si="30"/>
        <v>47851</v>
      </c>
      <c r="F562" s="2">
        <v>43617</v>
      </c>
      <c r="G562" s="2">
        <f>IF(F562="/",#REF!, F562)</f>
        <v>43617</v>
      </c>
      <c r="H562">
        <f t="shared" si="32"/>
        <v>1</v>
      </c>
      <c r="I562">
        <f t="shared" si="31"/>
        <v>11</v>
      </c>
    </row>
    <row r="563" spans="1:9" x14ac:dyDescent="0.55000000000000004">
      <c r="A563" t="s">
        <v>2156</v>
      </c>
      <c r="B563" s="4" t="s">
        <v>7160</v>
      </c>
      <c r="C563" s="2">
        <v>44197</v>
      </c>
      <c r="D563">
        <v>10</v>
      </c>
      <c r="E563" s="2">
        <f t="shared" si="30"/>
        <v>47851</v>
      </c>
      <c r="F563" s="2">
        <v>43617</v>
      </c>
      <c r="G563" s="2">
        <f>IF(F563="/",#REF!, F563)</f>
        <v>43617</v>
      </c>
      <c r="H563">
        <f t="shared" si="32"/>
        <v>1</v>
      </c>
      <c r="I563">
        <f t="shared" si="31"/>
        <v>11</v>
      </c>
    </row>
    <row r="564" spans="1:9" x14ac:dyDescent="0.55000000000000004">
      <c r="A564" t="s">
        <v>2158</v>
      </c>
      <c r="B564" s="4" t="s">
        <v>7160</v>
      </c>
      <c r="C564" s="2">
        <v>44197</v>
      </c>
      <c r="D564">
        <v>10</v>
      </c>
      <c r="E564" s="2">
        <f t="shared" si="30"/>
        <v>47851</v>
      </c>
      <c r="F564" s="2">
        <v>43617</v>
      </c>
      <c r="G564" s="2">
        <f>IF(F564="/",#REF!, F564)</f>
        <v>43617</v>
      </c>
      <c r="H564">
        <f t="shared" si="32"/>
        <v>1</v>
      </c>
      <c r="I564">
        <f t="shared" si="31"/>
        <v>11</v>
      </c>
    </row>
    <row r="565" spans="1:9" x14ac:dyDescent="0.55000000000000004">
      <c r="A565" t="s">
        <v>2160</v>
      </c>
      <c r="B565" s="4" t="s">
        <v>7160</v>
      </c>
      <c r="C565" s="2">
        <v>44197</v>
      </c>
      <c r="D565">
        <v>10</v>
      </c>
      <c r="E565" s="2">
        <f t="shared" si="30"/>
        <v>47851</v>
      </c>
      <c r="F565" s="2">
        <v>43617</v>
      </c>
      <c r="G565" s="2">
        <f>IF(F565="/",#REF!, F565)</f>
        <v>43617</v>
      </c>
      <c r="H565">
        <f t="shared" si="32"/>
        <v>1</v>
      </c>
      <c r="I565">
        <f t="shared" si="31"/>
        <v>11</v>
      </c>
    </row>
    <row r="566" spans="1:9" x14ac:dyDescent="0.55000000000000004">
      <c r="A566" t="s">
        <v>2162</v>
      </c>
      <c r="B566" s="4" t="s">
        <v>7160</v>
      </c>
      <c r="C566" s="2">
        <v>44197</v>
      </c>
      <c r="D566">
        <v>10</v>
      </c>
      <c r="E566" s="2">
        <f t="shared" si="30"/>
        <v>47851</v>
      </c>
      <c r="F566" s="2">
        <v>43617</v>
      </c>
      <c r="G566" s="2">
        <f>IF(F566="/",#REF!, F566)</f>
        <v>43617</v>
      </c>
      <c r="H566">
        <f t="shared" si="32"/>
        <v>1</v>
      </c>
      <c r="I566">
        <f t="shared" si="31"/>
        <v>11</v>
      </c>
    </row>
    <row r="567" spans="1:9" x14ac:dyDescent="0.55000000000000004">
      <c r="A567" t="s">
        <v>2165</v>
      </c>
      <c r="B567" s="4" t="s">
        <v>7160</v>
      </c>
      <c r="C567" s="2">
        <v>44197</v>
      </c>
      <c r="D567">
        <v>10</v>
      </c>
      <c r="E567" s="2">
        <f t="shared" si="30"/>
        <v>47851</v>
      </c>
      <c r="F567" s="2">
        <v>43617</v>
      </c>
      <c r="G567" s="2">
        <f>IF(F567="/",#REF!, F567)</f>
        <v>43617</v>
      </c>
      <c r="H567">
        <f t="shared" si="32"/>
        <v>1</v>
      </c>
      <c r="I567">
        <f t="shared" si="31"/>
        <v>11</v>
      </c>
    </row>
    <row r="568" spans="1:9" x14ac:dyDescent="0.55000000000000004">
      <c r="A568" t="s">
        <v>2167</v>
      </c>
      <c r="B568" s="4" t="s">
        <v>7160</v>
      </c>
      <c r="C568" s="2">
        <v>44197</v>
      </c>
      <c r="D568">
        <v>10</v>
      </c>
      <c r="E568" s="2">
        <f t="shared" si="30"/>
        <v>47851</v>
      </c>
      <c r="F568" s="2">
        <v>43617</v>
      </c>
      <c r="G568" s="2">
        <f>IF(F568="/",#REF!, F568)</f>
        <v>43617</v>
      </c>
      <c r="H568">
        <f t="shared" si="32"/>
        <v>1</v>
      </c>
      <c r="I568">
        <f t="shared" si="31"/>
        <v>11</v>
      </c>
    </row>
    <row r="569" spans="1:9" x14ac:dyDescent="0.55000000000000004">
      <c r="A569" t="s">
        <v>2169</v>
      </c>
      <c r="B569" s="4" t="s">
        <v>7160</v>
      </c>
      <c r="C569" s="2">
        <v>44197</v>
      </c>
      <c r="D569">
        <v>10</v>
      </c>
      <c r="E569" s="2">
        <f t="shared" si="30"/>
        <v>47851</v>
      </c>
      <c r="F569" s="2">
        <v>43617</v>
      </c>
      <c r="G569" s="2">
        <f>IF(F569="/",#REF!, F569)</f>
        <v>43617</v>
      </c>
      <c r="H569">
        <f t="shared" si="32"/>
        <v>1</v>
      </c>
      <c r="I569">
        <f t="shared" si="31"/>
        <v>11</v>
      </c>
    </row>
    <row r="570" spans="1:9" x14ac:dyDescent="0.55000000000000004">
      <c r="A570" t="s">
        <v>2171</v>
      </c>
      <c r="B570" s="4" t="s">
        <v>7160</v>
      </c>
      <c r="C570" s="2">
        <v>44197</v>
      </c>
      <c r="D570">
        <v>10</v>
      </c>
      <c r="E570" s="2">
        <f t="shared" si="30"/>
        <v>47851</v>
      </c>
      <c r="F570" s="2">
        <v>43617</v>
      </c>
      <c r="G570" s="2">
        <f>IF(F570="/",#REF!, F570)</f>
        <v>43617</v>
      </c>
      <c r="H570">
        <f t="shared" si="32"/>
        <v>1</v>
      </c>
      <c r="I570">
        <f t="shared" si="31"/>
        <v>11</v>
      </c>
    </row>
    <row r="571" spans="1:9" x14ac:dyDescent="0.55000000000000004">
      <c r="A571" t="s">
        <v>2174</v>
      </c>
      <c r="B571" s="4" t="s">
        <v>7160</v>
      </c>
      <c r="C571" s="2">
        <v>44197</v>
      </c>
      <c r="D571">
        <v>10</v>
      </c>
      <c r="E571" s="2">
        <f t="shared" si="30"/>
        <v>47851</v>
      </c>
      <c r="F571" s="2">
        <v>43617</v>
      </c>
      <c r="G571" s="2">
        <f>IF(F571="/",#REF!, F571)</f>
        <v>43617</v>
      </c>
      <c r="H571">
        <f t="shared" si="32"/>
        <v>1</v>
      </c>
      <c r="I571">
        <f t="shared" si="31"/>
        <v>11</v>
      </c>
    </row>
    <row r="572" spans="1:9" x14ac:dyDescent="0.55000000000000004">
      <c r="A572" t="s">
        <v>2176</v>
      </c>
      <c r="B572" s="4" t="s">
        <v>7160</v>
      </c>
      <c r="C572" s="2">
        <v>44197</v>
      </c>
      <c r="D572">
        <v>10</v>
      </c>
      <c r="E572" s="2">
        <f t="shared" si="30"/>
        <v>47851</v>
      </c>
      <c r="F572" s="2">
        <v>43617</v>
      </c>
      <c r="G572" s="2">
        <f>IF(F572="/",#REF!, F572)</f>
        <v>43617</v>
      </c>
      <c r="H572">
        <f t="shared" si="32"/>
        <v>1</v>
      </c>
      <c r="I572">
        <f t="shared" si="31"/>
        <v>11</v>
      </c>
    </row>
    <row r="573" spans="1:9" x14ac:dyDescent="0.55000000000000004">
      <c r="A573" t="s">
        <v>2178</v>
      </c>
      <c r="B573" s="4" t="s">
        <v>7160</v>
      </c>
      <c r="C573" s="2">
        <v>44197</v>
      </c>
      <c r="D573">
        <v>10</v>
      </c>
      <c r="E573" s="2">
        <f t="shared" si="30"/>
        <v>47851</v>
      </c>
      <c r="F573" s="2">
        <v>43617</v>
      </c>
      <c r="G573" s="2">
        <f>IF(F573="/",#REF!, F573)</f>
        <v>43617</v>
      </c>
      <c r="H573">
        <f t="shared" si="32"/>
        <v>1</v>
      </c>
      <c r="I573">
        <f t="shared" si="31"/>
        <v>11</v>
      </c>
    </row>
    <row r="574" spans="1:9" x14ac:dyDescent="0.55000000000000004">
      <c r="A574" t="s">
        <v>2180</v>
      </c>
      <c r="B574" s="4" t="s">
        <v>7160</v>
      </c>
      <c r="C574" s="2">
        <v>44197</v>
      </c>
      <c r="D574">
        <v>10</v>
      </c>
      <c r="E574" s="2">
        <f t="shared" si="30"/>
        <v>47851</v>
      </c>
      <c r="F574" s="2">
        <v>43617</v>
      </c>
      <c r="G574" s="2">
        <f>IF(F574="/",#REF!, F574)</f>
        <v>43617</v>
      </c>
      <c r="H574">
        <f t="shared" si="32"/>
        <v>1</v>
      </c>
      <c r="I574">
        <f t="shared" si="31"/>
        <v>11</v>
      </c>
    </row>
    <row r="575" spans="1:9" x14ac:dyDescent="0.55000000000000004">
      <c r="A575" t="s">
        <v>2182</v>
      </c>
      <c r="B575" s="4" t="s">
        <v>7160</v>
      </c>
      <c r="C575" s="2">
        <v>44197</v>
      </c>
      <c r="D575">
        <v>10</v>
      </c>
      <c r="E575" s="2">
        <f t="shared" si="30"/>
        <v>47851</v>
      </c>
      <c r="F575" s="2">
        <v>44166</v>
      </c>
      <c r="G575" s="2">
        <f>IF(F575="/",#REF!, F575)</f>
        <v>44166</v>
      </c>
      <c r="H575">
        <f t="shared" si="32"/>
        <v>0</v>
      </c>
      <c r="I575">
        <f t="shared" si="31"/>
        <v>10</v>
      </c>
    </row>
    <row r="576" spans="1:9" x14ac:dyDescent="0.55000000000000004">
      <c r="A576" t="s">
        <v>2184</v>
      </c>
      <c r="B576" s="4" t="s">
        <v>7160</v>
      </c>
      <c r="C576" s="2">
        <v>44197</v>
      </c>
      <c r="D576">
        <v>10</v>
      </c>
      <c r="E576" s="2">
        <f t="shared" si="30"/>
        <v>47851</v>
      </c>
      <c r="F576" s="2">
        <v>44166</v>
      </c>
      <c r="G576" s="2">
        <f>IF(F576="/",#REF!, F576)</f>
        <v>44166</v>
      </c>
      <c r="H576">
        <f t="shared" si="32"/>
        <v>0</v>
      </c>
      <c r="I576">
        <f t="shared" si="31"/>
        <v>10</v>
      </c>
    </row>
    <row r="577" spans="1:9" x14ac:dyDescent="0.55000000000000004">
      <c r="A577" t="s">
        <v>2186</v>
      </c>
      <c r="B577" s="4" t="s">
        <v>7160</v>
      </c>
      <c r="C577" s="2">
        <v>44197</v>
      </c>
      <c r="D577">
        <v>10</v>
      </c>
      <c r="E577" s="2">
        <f t="shared" si="30"/>
        <v>47851</v>
      </c>
      <c r="F577" s="2">
        <v>44166</v>
      </c>
      <c r="G577" s="2">
        <f>IF(F577="/",#REF!, F577)</f>
        <v>44166</v>
      </c>
      <c r="H577">
        <f t="shared" si="32"/>
        <v>0</v>
      </c>
      <c r="I577">
        <f t="shared" si="31"/>
        <v>10</v>
      </c>
    </row>
    <row r="578" spans="1:9" x14ac:dyDescent="0.55000000000000004">
      <c r="A578" t="s">
        <v>2188</v>
      </c>
      <c r="B578" s="4" t="s">
        <v>7160</v>
      </c>
      <c r="C578" s="2">
        <v>44197</v>
      </c>
      <c r="D578">
        <v>10</v>
      </c>
      <c r="E578" s="2">
        <f t="shared" ref="E578:E641" si="33">C578+DATE(D578,1,1)</f>
        <v>47851</v>
      </c>
      <c r="F578" s="2">
        <v>44166</v>
      </c>
      <c r="G578" s="2">
        <f>IF(F578="/",#REF!, F578)</f>
        <v>44166</v>
      </c>
      <c r="H578">
        <f t="shared" si="32"/>
        <v>0</v>
      </c>
      <c r="I578">
        <f t="shared" ref="I578:I641" si="34">DATEDIF(G578,E578, "y")</f>
        <v>10</v>
      </c>
    </row>
    <row r="579" spans="1:9" x14ac:dyDescent="0.55000000000000004">
      <c r="A579" t="s">
        <v>2191</v>
      </c>
      <c r="B579" s="4" t="s">
        <v>7160</v>
      </c>
      <c r="C579" s="2">
        <v>44197</v>
      </c>
      <c r="D579">
        <v>10</v>
      </c>
      <c r="E579" s="2">
        <f t="shared" si="33"/>
        <v>47851</v>
      </c>
      <c r="F579" s="2">
        <v>44166</v>
      </c>
      <c r="G579" s="2">
        <f>IF(F579="/",#REF!, F579)</f>
        <v>44166</v>
      </c>
      <c r="H579">
        <f t="shared" si="32"/>
        <v>0</v>
      </c>
      <c r="I579">
        <f t="shared" si="34"/>
        <v>10</v>
      </c>
    </row>
    <row r="580" spans="1:9" x14ac:dyDescent="0.55000000000000004">
      <c r="A580" t="s">
        <v>2193</v>
      </c>
      <c r="B580" s="4" t="s">
        <v>7160</v>
      </c>
      <c r="C580" s="2">
        <v>44197</v>
      </c>
      <c r="D580">
        <v>10</v>
      </c>
      <c r="E580" s="2">
        <f t="shared" si="33"/>
        <v>47851</v>
      </c>
      <c r="F580" s="2">
        <v>44166</v>
      </c>
      <c r="G580" s="2">
        <f>IF(F580="/",#REF!, F580)</f>
        <v>44166</v>
      </c>
      <c r="H580">
        <f t="shared" si="32"/>
        <v>0</v>
      </c>
      <c r="I580">
        <f t="shared" si="34"/>
        <v>10</v>
      </c>
    </row>
    <row r="581" spans="1:9" x14ac:dyDescent="0.55000000000000004">
      <c r="A581" t="s">
        <v>2196</v>
      </c>
      <c r="B581" s="4" t="s">
        <v>7160</v>
      </c>
      <c r="C581" s="2">
        <v>44197</v>
      </c>
      <c r="D581">
        <v>10</v>
      </c>
      <c r="E581" s="2">
        <f t="shared" si="33"/>
        <v>47851</v>
      </c>
      <c r="F581" s="2">
        <v>44166</v>
      </c>
      <c r="G581" s="2">
        <f>IF(F581="/",#REF!, F581)</f>
        <v>44166</v>
      </c>
      <c r="H581">
        <f t="shared" si="32"/>
        <v>0</v>
      </c>
      <c r="I581">
        <f t="shared" si="34"/>
        <v>10</v>
      </c>
    </row>
    <row r="582" spans="1:9" x14ac:dyDescent="0.55000000000000004">
      <c r="A582" t="s">
        <v>2198</v>
      </c>
      <c r="B582" s="4" t="s">
        <v>7160</v>
      </c>
      <c r="C582" s="2">
        <v>44197</v>
      </c>
      <c r="D582">
        <v>10</v>
      </c>
      <c r="E582" s="2">
        <f t="shared" si="33"/>
        <v>47851</v>
      </c>
      <c r="F582" s="2">
        <v>44166</v>
      </c>
      <c r="G582" s="2">
        <f>IF(F582="/",#REF!, F582)</f>
        <v>44166</v>
      </c>
      <c r="H582">
        <f t="shared" si="32"/>
        <v>0</v>
      </c>
      <c r="I582">
        <f t="shared" si="34"/>
        <v>10</v>
      </c>
    </row>
    <row r="583" spans="1:9" x14ac:dyDescent="0.55000000000000004">
      <c r="A583" t="s">
        <v>2201</v>
      </c>
      <c r="B583" s="4" t="s">
        <v>7160</v>
      </c>
      <c r="C583" s="2">
        <v>44197</v>
      </c>
      <c r="D583">
        <v>10</v>
      </c>
      <c r="E583" s="2">
        <f t="shared" si="33"/>
        <v>47851</v>
      </c>
      <c r="F583" s="2">
        <v>44166</v>
      </c>
      <c r="G583" s="2">
        <f>IF(F583="/",#REF!, F583)</f>
        <v>44166</v>
      </c>
      <c r="H583">
        <f t="shared" si="32"/>
        <v>0</v>
      </c>
      <c r="I583">
        <f t="shared" si="34"/>
        <v>10</v>
      </c>
    </row>
    <row r="584" spans="1:9" x14ac:dyDescent="0.55000000000000004">
      <c r="A584" t="s">
        <v>2203</v>
      </c>
      <c r="B584" s="4" t="s">
        <v>7160</v>
      </c>
      <c r="C584" s="2">
        <v>44197</v>
      </c>
      <c r="D584">
        <v>10</v>
      </c>
      <c r="E584" s="2">
        <f t="shared" si="33"/>
        <v>47851</v>
      </c>
      <c r="F584" s="2">
        <v>44166</v>
      </c>
      <c r="G584" s="2">
        <f>IF(F584="/",#REF!, F584)</f>
        <v>44166</v>
      </c>
      <c r="H584">
        <f t="shared" si="32"/>
        <v>0</v>
      </c>
      <c r="I584">
        <f t="shared" si="34"/>
        <v>10</v>
      </c>
    </row>
    <row r="585" spans="1:9" x14ac:dyDescent="0.55000000000000004">
      <c r="A585" t="s">
        <v>2206</v>
      </c>
      <c r="B585" s="4" t="s">
        <v>7160</v>
      </c>
      <c r="C585" s="2">
        <v>44197</v>
      </c>
      <c r="D585">
        <v>10</v>
      </c>
      <c r="E585" s="2">
        <f t="shared" si="33"/>
        <v>47851</v>
      </c>
      <c r="F585" s="2">
        <v>44166</v>
      </c>
      <c r="G585" s="2">
        <f>IF(F585="/",#REF!, F585)</f>
        <v>44166</v>
      </c>
      <c r="H585">
        <f t="shared" si="32"/>
        <v>0</v>
      </c>
      <c r="I585">
        <f t="shared" si="34"/>
        <v>10</v>
      </c>
    </row>
    <row r="586" spans="1:9" x14ac:dyDescent="0.55000000000000004">
      <c r="A586" t="s">
        <v>2208</v>
      </c>
      <c r="B586" s="4" t="s">
        <v>7160</v>
      </c>
      <c r="C586" s="2">
        <v>44197</v>
      </c>
      <c r="D586">
        <v>10</v>
      </c>
      <c r="E586" s="2">
        <f t="shared" si="33"/>
        <v>47851</v>
      </c>
      <c r="F586" s="2">
        <v>44166</v>
      </c>
      <c r="G586" s="2">
        <f>IF(F586="/",#REF!, F586)</f>
        <v>44166</v>
      </c>
      <c r="H586">
        <f t="shared" si="32"/>
        <v>0</v>
      </c>
      <c r="I586">
        <f t="shared" si="34"/>
        <v>10</v>
      </c>
    </row>
    <row r="587" spans="1:9" x14ac:dyDescent="0.55000000000000004">
      <c r="A587" t="s">
        <v>2211</v>
      </c>
      <c r="B587" s="4" t="s">
        <v>7160</v>
      </c>
      <c r="C587" s="2">
        <v>44197</v>
      </c>
      <c r="D587">
        <v>10</v>
      </c>
      <c r="E587" s="2">
        <f t="shared" si="33"/>
        <v>47851</v>
      </c>
      <c r="F587" s="2">
        <v>44166</v>
      </c>
      <c r="G587" s="2">
        <f>IF(F587="/",#REF!, F587)</f>
        <v>44166</v>
      </c>
      <c r="H587">
        <f t="shared" si="32"/>
        <v>0</v>
      </c>
      <c r="I587">
        <f t="shared" si="34"/>
        <v>10</v>
      </c>
    </row>
    <row r="588" spans="1:9" x14ac:dyDescent="0.55000000000000004">
      <c r="A588" t="s">
        <v>2213</v>
      </c>
      <c r="B588" s="4" t="s">
        <v>7160</v>
      </c>
      <c r="C588" s="2">
        <v>44197</v>
      </c>
      <c r="D588">
        <v>10</v>
      </c>
      <c r="E588" s="2">
        <f t="shared" si="33"/>
        <v>47851</v>
      </c>
      <c r="F588" s="2">
        <v>44166</v>
      </c>
      <c r="G588" s="2">
        <f>IF(F588="/",#REF!, F588)</f>
        <v>44166</v>
      </c>
      <c r="H588">
        <f t="shared" si="32"/>
        <v>0</v>
      </c>
      <c r="I588">
        <f t="shared" si="34"/>
        <v>10</v>
      </c>
    </row>
    <row r="589" spans="1:9" x14ac:dyDescent="0.55000000000000004">
      <c r="A589" t="s">
        <v>2215</v>
      </c>
      <c r="B589" s="4" t="s">
        <v>7160</v>
      </c>
      <c r="C589" s="2">
        <v>44197</v>
      </c>
      <c r="D589">
        <v>10</v>
      </c>
      <c r="E589" s="2">
        <f t="shared" si="33"/>
        <v>47851</v>
      </c>
      <c r="F589" s="2">
        <v>44166</v>
      </c>
      <c r="G589" s="2">
        <f>IF(F589="/",#REF!, F589)</f>
        <v>44166</v>
      </c>
      <c r="H589">
        <f t="shared" si="32"/>
        <v>0</v>
      </c>
      <c r="I589">
        <f t="shared" si="34"/>
        <v>10</v>
      </c>
    </row>
    <row r="590" spans="1:9" x14ac:dyDescent="0.55000000000000004">
      <c r="A590" t="s">
        <v>2217</v>
      </c>
      <c r="B590" s="4" t="s">
        <v>7160</v>
      </c>
      <c r="C590" s="2">
        <v>44197</v>
      </c>
      <c r="D590">
        <v>10</v>
      </c>
      <c r="E590" s="2">
        <f t="shared" si="33"/>
        <v>47851</v>
      </c>
      <c r="F590" s="2">
        <v>44166</v>
      </c>
      <c r="G590" s="2">
        <f>IF(F590="/",#REF!, F590)</f>
        <v>44166</v>
      </c>
      <c r="H590">
        <f t="shared" si="32"/>
        <v>0</v>
      </c>
      <c r="I590">
        <f t="shared" si="34"/>
        <v>10</v>
      </c>
    </row>
    <row r="591" spans="1:9" x14ac:dyDescent="0.55000000000000004">
      <c r="A591" t="s">
        <v>2219</v>
      </c>
      <c r="B591" s="4" t="s">
        <v>7160</v>
      </c>
      <c r="C591" s="2">
        <v>44197</v>
      </c>
      <c r="D591">
        <v>10</v>
      </c>
      <c r="E591" s="2">
        <f t="shared" si="33"/>
        <v>47851</v>
      </c>
      <c r="F591" s="2">
        <v>44166</v>
      </c>
      <c r="G591" s="2">
        <f>IF(F591="/",#REF!, F591)</f>
        <v>44166</v>
      </c>
      <c r="H591">
        <f t="shared" si="32"/>
        <v>0</v>
      </c>
      <c r="I591">
        <f t="shared" si="34"/>
        <v>10</v>
      </c>
    </row>
    <row r="592" spans="1:9" x14ac:dyDescent="0.55000000000000004">
      <c r="A592" t="s">
        <v>2221</v>
      </c>
      <c r="B592" s="4" t="s">
        <v>7160</v>
      </c>
      <c r="C592" s="2">
        <v>44197</v>
      </c>
      <c r="D592">
        <v>10</v>
      </c>
      <c r="E592" s="2">
        <f t="shared" si="33"/>
        <v>47851</v>
      </c>
      <c r="F592" s="2">
        <v>44166</v>
      </c>
      <c r="G592" s="2">
        <f>IF(F592="/",#REF!, F592)</f>
        <v>44166</v>
      </c>
      <c r="H592">
        <f t="shared" si="32"/>
        <v>0</v>
      </c>
      <c r="I592">
        <f t="shared" si="34"/>
        <v>10</v>
      </c>
    </row>
    <row r="593" spans="1:9" x14ac:dyDescent="0.55000000000000004">
      <c r="A593" t="s">
        <v>2223</v>
      </c>
      <c r="B593" s="4" t="s">
        <v>7160</v>
      </c>
      <c r="C593" s="2">
        <v>44197</v>
      </c>
      <c r="D593">
        <v>10</v>
      </c>
      <c r="E593" s="2">
        <f t="shared" si="33"/>
        <v>47851</v>
      </c>
      <c r="F593" s="2">
        <v>44166</v>
      </c>
      <c r="G593" s="2">
        <f>IF(F593="/",#REF!, F593)</f>
        <v>44166</v>
      </c>
      <c r="H593">
        <f t="shared" si="32"/>
        <v>0</v>
      </c>
      <c r="I593">
        <f t="shared" si="34"/>
        <v>10</v>
      </c>
    </row>
    <row r="594" spans="1:9" x14ac:dyDescent="0.55000000000000004">
      <c r="A594" t="s">
        <v>2225</v>
      </c>
      <c r="B594" s="4" t="s">
        <v>7160</v>
      </c>
      <c r="C594" s="2">
        <v>44197</v>
      </c>
      <c r="D594">
        <v>10</v>
      </c>
      <c r="E594" s="2">
        <f t="shared" si="33"/>
        <v>47851</v>
      </c>
      <c r="F594" s="2">
        <v>44166</v>
      </c>
      <c r="G594" s="2">
        <f>IF(F594="/",#REF!, F594)</f>
        <v>44166</v>
      </c>
      <c r="H594">
        <f t="shared" si="32"/>
        <v>0</v>
      </c>
      <c r="I594">
        <f t="shared" si="34"/>
        <v>10</v>
      </c>
    </row>
    <row r="595" spans="1:9" x14ac:dyDescent="0.55000000000000004">
      <c r="A595" t="s">
        <v>2228</v>
      </c>
      <c r="B595" s="4" t="s">
        <v>7160</v>
      </c>
      <c r="C595" s="2">
        <v>44197</v>
      </c>
      <c r="D595">
        <v>10</v>
      </c>
      <c r="E595" s="2">
        <f t="shared" si="33"/>
        <v>47851</v>
      </c>
      <c r="F595" s="2">
        <v>44166</v>
      </c>
      <c r="G595" s="2">
        <f>IF(F595="/",#REF!, F595)</f>
        <v>44166</v>
      </c>
      <c r="H595">
        <f t="shared" si="32"/>
        <v>0</v>
      </c>
      <c r="I595">
        <f t="shared" si="34"/>
        <v>10</v>
      </c>
    </row>
    <row r="596" spans="1:9" x14ac:dyDescent="0.55000000000000004">
      <c r="A596" t="s">
        <v>2230</v>
      </c>
      <c r="B596" s="4" t="s">
        <v>7160</v>
      </c>
      <c r="C596" s="2">
        <v>44197</v>
      </c>
      <c r="D596">
        <v>10</v>
      </c>
      <c r="E596" s="2">
        <f t="shared" si="33"/>
        <v>47851</v>
      </c>
      <c r="F596" s="2">
        <v>43405</v>
      </c>
      <c r="G596" s="2">
        <f>IF(F596="/",#REF!, F596)</f>
        <v>43405</v>
      </c>
      <c r="H596">
        <f t="shared" si="32"/>
        <v>2</v>
      </c>
      <c r="I596">
        <f t="shared" si="34"/>
        <v>12</v>
      </c>
    </row>
    <row r="597" spans="1:9" x14ac:dyDescent="0.55000000000000004">
      <c r="A597" t="s">
        <v>2233</v>
      </c>
      <c r="B597" s="4" t="s">
        <v>7160</v>
      </c>
      <c r="C597" s="2">
        <v>44197</v>
      </c>
      <c r="D597">
        <v>10</v>
      </c>
      <c r="E597" s="2">
        <f t="shared" si="33"/>
        <v>47851</v>
      </c>
      <c r="F597" s="2">
        <v>43405</v>
      </c>
      <c r="G597" s="2">
        <f>IF(F597="/",#REF!, F597)</f>
        <v>43405</v>
      </c>
      <c r="H597">
        <f t="shared" si="32"/>
        <v>2</v>
      </c>
      <c r="I597">
        <f t="shared" si="34"/>
        <v>12</v>
      </c>
    </row>
    <row r="598" spans="1:9" x14ac:dyDescent="0.55000000000000004">
      <c r="A598" t="s">
        <v>2235</v>
      </c>
      <c r="B598" s="4" t="s">
        <v>7160</v>
      </c>
      <c r="C598" s="2">
        <v>44197</v>
      </c>
      <c r="D598">
        <v>10</v>
      </c>
      <c r="E598" s="2">
        <f t="shared" si="33"/>
        <v>47851</v>
      </c>
      <c r="F598" s="2">
        <v>43405</v>
      </c>
      <c r="G598" s="2">
        <f>IF(F598="/",#REF!, F598)</f>
        <v>43405</v>
      </c>
      <c r="H598">
        <f t="shared" si="32"/>
        <v>2</v>
      </c>
      <c r="I598">
        <f t="shared" si="34"/>
        <v>12</v>
      </c>
    </row>
    <row r="599" spans="1:9" x14ac:dyDescent="0.55000000000000004">
      <c r="A599" t="s">
        <v>2238</v>
      </c>
      <c r="B599" s="4" t="s">
        <v>7160</v>
      </c>
      <c r="C599" s="2">
        <v>44197</v>
      </c>
      <c r="D599">
        <v>10</v>
      </c>
      <c r="E599" s="2">
        <f t="shared" si="33"/>
        <v>47851</v>
      </c>
      <c r="F599" s="2">
        <v>43412</v>
      </c>
      <c r="G599" s="2">
        <f>IF(F599="/",#REF!, F599)</f>
        <v>43412</v>
      </c>
      <c r="H599">
        <f t="shared" si="32"/>
        <v>2</v>
      </c>
      <c r="I599">
        <f t="shared" si="34"/>
        <v>12</v>
      </c>
    </row>
    <row r="600" spans="1:9" x14ac:dyDescent="0.55000000000000004">
      <c r="A600" t="s">
        <v>2240</v>
      </c>
      <c r="B600" s="4" t="s">
        <v>7160</v>
      </c>
      <c r="C600" s="2">
        <v>44197</v>
      </c>
      <c r="D600">
        <v>10</v>
      </c>
      <c r="E600" s="2">
        <f t="shared" si="33"/>
        <v>47851</v>
      </c>
      <c r="F600" s="2">
        <v>43405</v>
      </c>
      <c r="G600" s="2">
        <f>IF(F600="/",#REF!, F600)</f>
        <v>43405</v>
      </c>
      <c r="H600">
        <f t="shared" si="32"/>
        <v>2</v>
      </c>
      <c r="I600">
        <f t="shared" si="34"/>
        <v>12</v>
      </c>
    </row>
    <row r="601" spans="1:9" x14ac:dyDescent="0.55000000000000004">
      <c r="A601" t="s">
        <v>2243</v>
      </c>
      <c r="B601" s="4" t="s">
        <v>7160</v>
      </c>
      <c r="C601" s="2">
        <v>44197</v>
      </c>
      <c r="D601">
        <v>10</v>
      </c>
      <c r="E601" s="2">
        <f t="shared" si="33"/>
        <v>47851</v>
      </c>
      <c r="F601" s="2">
        <v>43405</v>
      </c>
      <c r="G601" s="2">
        <f>IF(F601="/",#REF!, F601)</f>
        <v>43405</v>
      </c>
      <c r="H601">
        <f t="shared" si="32"/>
        <v>2</v>
      </c>
      <c r="I601">
        <f t="shared" si="34"/>
        <v>12</v>
      </c>
    </row>
    <row r="602" spans="1:9" x14ac:dyDescent="0.55000000000000004">
      <c r="A602" t="s">
        <v>2245</v>
      </c>
      <c r="B602" s="4" t="s">
        <v>7160</v>
      </c>
      <c r="C602" s="2">
        <v>44197</v>
      </c>
      <c r="D602">
        <v>10</v>
      </c>
      <c r="E602" s="2">
        <f t="shared" si="33"/>
        <v>47851</v>
      </c>
      <c r="F602" s="2">
        <v>43405</v>
      </c>
      <c r="G602" s="2">
        <f>IF(F602="/",#REF!, F602)</f>
        <v>43405</v>
      </c>
      <c r="H602">
        <f t="shared" si="32"/>
        <v>2</v>
      </c>
      <c r="I602">
        <f t="shared" si="34"/>
        <v>12</v>
      </c>
    </row>
    <row r="603" spans="1:9" x14ac:dyDescent="0.55000000000000004">
      <c r="A603" t="s">
        <v>2248</v>
      </c>
      <c r="B603" s="4" t="s">
        <v>7160</v>
      </c>
      <c r="C603" s="2">
        <v>44197</v>
      </c>
      <c r="D603">
        <v>10</v>
      </c>
      <c r="E603" s="2">
        <f t="shared" si="33"/>
        <v>47851</v>
      </c>
      <c r="F603" s="2">
        <v>43405</v>
      </c>
      <c r="G603" s="2">
        <f>IF(F603="/",#REF!, F603)</f>
        <v>43405</v>
      </c>
      <c r="H603">
        <f t="shared" ref="H603:H666" si="35">DATEDIF(G603,C603, "y")</f>
        <v>2</v>
      </c>
      <c r="I603">
        <f t="shared" si="34"/>
        <v>12</v>
      </c>
    </row>
    <row r="604" spans="1:9" x14ac:dyDescent="0.55000000000000004">
      <c r="A604" t="s">
        <v>2250</v>
      </c>
      <c r="B604" s="4" t="s">
        <v>7160</v>
      </c>
      <c r="C604" s="2">
        <v>44197</v>
      </c>
      <c r="D604">
        <v>10</v>
      </c>
      <c r="E604" s="2">
        <f t="shared" si="33"/>
        <v>47851</v>
      </c>
      <c r="F604" s="2">
        <v>43405</v>
      </c>
      <c r="G604" s="2">
        <f>IF(F604="/",#REF!, F604)</f>
        <v>43405</v>
      </c>
      <c r="H604">
        <f t="shared" si="35"/>
        <v>2</v>
      </c>
      <c r="I604">
        <f t="shared" si="34"/>
        <v>12</v>
      </c>
    </row>
    <row r="605" spans="1:9" x14ac:dyDescent="0.55000000000000004">
      <c r="A605" t="s">
        <v>2252</v>
      </c>
      <c r="B605" s="4" t="s">
        <v>7160</v>
      </c>
      <c r="C605" s="2">
        <v>44197</v>
      </c>
      <c r="D605">
        <v>10</v>
      </c>
      <c r="E605" s="2">
        <f t="shared" si="33"/>
        <v>47851</v>
      </c>
      <c r="F605" s="2">
        <v>43405</v>
      </c>
      <c r="G605" s="2">
        <f>IF(F605="/",#REF!, F605)</f>
        <v>43405</v>
      </c>
      <c r="H605">
        <f t="shared" si="35"/>
        <v>2</v>
      </c>
      <c r="I605">
        <f t="shared" si="34"/>
        <v>12</v>
      </c>
    </row>
    <row r="606" spans="1:9" x14ac:dyDescent="0.55000000000000004">
      <c r="A606" t="s">
        <v>2254</v>
      </c>
      <c r="B606" s="4" t="s">
        <v>7160</v>
      </c>
      <c r="C606" s="2">
        <v>44197</v>
      </c>
      <c r="D606">
        <v>10</v>
      </c>
      <c r="E606" s="2">
        <f t="shared" si="33"/>
        <v>47851</v>
      </c>
      <c r="F606" s="2">
        <v>43405</v>
      </c>
      <c r="G606" s="2">
        <f>IF(F606="/",#REF!, F606)</f>
        <v>43405</v>
      </c>
      <c r="H606">
        <f t="shared" si="35"/>
        <v>2</v>
      </c>
      <c r="I606">
        <f t="shared" si="34"/>
        <v>12</v>
      </c>
    </row>
    <row r="607" spans="1:9" x14ac:dyDescent="0.55000000000000004">
      <c r="A607" t="s">
        <v>2256</v>
      </c>
      <c r="B607" s="4" t="s">
        <v>7160</v>
      </c>
      <c r="C607" s="2">
        <v>44197</v>
      </c>
      <c r="D607">
        <v>10</v>
      </c>
      <c r="E607" s="2">
        <f t="shared" si="33"/>
        <v>47851</v>
      </c>
      <c r="F607" s="2">
        <v>43405</v>
      </c>
      <c r="G607" s="2">
        <f>IF(F607="/",#REF!, F607)</f>
        <v>43405</v>
      </c>
      <c r="H607">
        <f t="shared" si="35"/>
        <v>2</v>
      </c>
      <c r="I607">
        <f t="shared" si="34"/>
        <v>12</v>
      </c>
    </row>
    <row r="608" spans="1:9" x14ac:dyDescent="0.55000000000000004">
      <c r="A608" t="s">
        <v>2258</v>
      </c>
      <c r="B608" s="4" t="s">
        <v>7160</v>
      </c>
      <c r="C608" s="2">
        <v>44197</v>
      </c>
      <c r="D608">
        <v>10</v>
      </c>
      <c r="E608" s="2">
        <f t="shared" si="33"/>
        <v>47851</v>
      </c>
      <c r="F608" s="2">
        <v>43405</v>
      </c>
      <c r="G608" s="2">
        <f>IF(F608="/",#REF!, F608)</f>
        <v>43405</v>
      </c>
      <c r="H608">
        <f t="shared" si="35"/>
        <v>2</v>
      </c>
      <c r="I608">
        <f t="shared" si="34"/>
        <v>12</v>
      </c>
    </row>
    <row r="609" spans="1:9" x14ac:dyDescent="0.55000000000000004">
      <c r="A609" t="s">
        <v>2260</v>
      </c>
      <c r="B609" s="4" t="s">
        <v>7160</v>
      </c>
      <c r="C609" s="2">
        <v>44197</v>
      </c>
      <c r="D609">
        <v>10</v>
      </c>
      <c r="E609" s="2">
        <f t="shared" si="33"/>
        <v>47851</v>
      </c>
      <c r="F609" s="2">
        <v>43405</v>
      </c>
      <c r="G609" s="2">
        <f>IF(F609="/",#REF!, F609)</f>
        <v>43405</v>
      </c>
      <c r="H609">
        <f t="shared" si="35"/>
        <v>2</v>
      </c>
      <c r="I609">
        <f t="shared" si="34"/>
        <v>12</v>
      </c>
    </row>
    <row r="610" spans="1:9" x14ac:dyDescent="0.55000000000000004">
      <c r="A610" t="s">
        <v>2262</v>
      </c>
      <c r="B610" s="4" t="s">
        <v>7160</v>
      </c>
      <c r="C610" s="2">
        <v>44197</v>
      </c>
      <c r="D610">
        <v>10</v>
      </c>
      <c r="E610" s="2">
        <f t="shared" si="33"/>
        <v>47851</v>
      </c>
      <c r="F610" s="2">
        <v>43405</v>
      </c>
      <c r="G610" s="2">
        <f>IF(F610="/",#REF!, F610)</f>
        <v>43405</v>
      </c>
      <c r="H610">
        <f t="shared" si="35"/>
        <v>2</v>
      </c>
      <c r="I610">
        <f t="shared" si="34"/>
        <v>12</v>
      </c>
    </row>
    <row r="611" spans="1:9" x14ac:dyDescent="0.55000000000000004">
      <c r="A611" t="s">
        <v>2266</v>
      </c>
      <c r="B611" s="4" t="s">
        <v>7160</v>
      </c>
      <c r="C611" s="2">
        <v>44197</v>
      </c>
      <c r="D611">
        <v>10</v>
      </c>
      <c r="E611" s="2">
        <f t="shared" si="33"/>
        <v>47851</v>
      </c>
      <c r="F611" s="2">
        <v>43405</v>
      </c>
      <c r="G611" s="2">
        <f>IF(F611="/",#REF!, F611)</f>
        <v>43405</v>
      </c>
      <c r="H611">
        <f t="shared" si="35"/>
        <v>2</v>
      </c>
      <c r="I611">
        <f t="shared" si="34"/>
        <v>12</v>
      </c>
    </row>
    <row r="612" spans="1:9" x14ac:dyDescent="0.55000000000000004">
      <c r="A612" t="s">
        <v>2269</v>
      </c>
      <c r="B612" s="4" t="s">
        <v>7160</v>
      </c>
      <c r="C612" s="2">
        <v>44197</v>
      </c>
      <c r="D612">
        <v>10</v>
      </c>
      <c r="E612" s="2">
        <f t="shared" si="33"/>
        <v>47851</v>
      </c>
      <c r="F612" s="2">
        <v>44136</v>
      </c>
      <c r="G612" s="2">
        <f>IF(F612="/",#REF!, F612)</f>
        <v>44136</v>
      </c>
      <c r="H612">
        <f t="shared" si="35"/>
        <v>0</v>
      </c>
      <c r="I612">
        <f t="shared" si="34"/>
        <v>10</v>
      </c>
    </row>
    <row r="613" spans="1:9" x14ac:dyDescent="0.55000000000000004">
      <c r="A613" t="s">
        <v>2271</v>
      </c>
      <c r="B613" s="4" t="s">
        <v>7160</v>
      </c>
      <c r="C613" s="2">
        <v>44197</v>
      </c>
      <c r="D613">
        <v>10</v>
      </c>
      <c r="E613" s="2">
        <f t="shared" si="33"/>
        <v>47851</v>
      </c>
      <c r="F613" s="2">
        <v>44136</v>
      </c>
      <c r="G613" s="2">
        <f>IF(F613="/",#REF!, F613)</f>
        <v>44136</v>
      </c>
      <c r="H613">
        <f t="shared" si="35"/>
        <v>0</v>
      </c>
      <c r="I613">
        <f t="shared" si="34"/>
        <v>10</v>
      </c>
    </row>
    <row r="614" spans="1:9" x14ac:dyDescent="0.55000000000000004">
      <c r="A614" t="s">
        <v>2273</v>
      </c>
      <c r="B614" s="4" t="s">
        <v>7160</v>
      </c>
      <c r="C614" s="2">
        <v>44197</v>
      </c>
      <c r="D614">
        <v>10</v>
      </c>
      <c r="E614" s="2">
        <f t="shared" si="33"/>
        <v>47851</v>
      </c>
      <c r="F614" s="2">
        <v>44136</v>
      </c>
      <c r="G614" s="2">
        <f>IF(F614="/",#REF!, F614)</f>
        <v>44136</v>
      </c>
      <c r="H614">
        <f t="shared" si="35"/>
        <v>0</v>
      </c>
      <c r="I614">
        <f t="shared" si="34"/>
        <v>10</v>
      </c>
    </row>
    <row r="615" spans="1:9" x14ac:dyDescent="0.55000000000000004">
      <c r="A615" t="s">
        <v>2275</v>
      </c>
      <c r="B615" s="4" t="s">
        <v>7160</v>
      </c>
      <c r="C615" s="2">
        <v>44197</v>
      </c>
      <c r="D615">
        <v>10</v>
      </c>
      <c r="E615" s="2">
        <f t="shared" si="33"/>
        <v>47851</v>
      </c>
      <c r="F615" s="2">
        <v>44136</v>
      </c>
      <c r="G615" s="2">
        <f>IF(F615="/",#REF!, F615)</f>
        <v>44136</v>
      </c>
      <c r="H615">
        <f t="shared" si="35"/>
        <v>0</v>
      </c>
      <c r="I615">
        <f t="shared" si="34"/>
        <v>10</v>
      </c>
    </row>
    <row r="616" spans="1:9" x14ac:dyDescent="0.55000000000000004">
      <c r="A616" t="s">
        <v>2277</v>
      </c>
      <c r="B616" s="4" t="s">
        <v>7160</v>
      </c>
      <c r="C616" s="2">
        <v>44197</v>
      </c>
      <c r="D616">
        <v>10</v>
      </c>
      <c r="E616" s="2">
        <f t="shared" si="33"/>
        <v>47851</v>
      </c>
      <c r="F616" s="2">
        <v>44136</v>
      </c>
      <c r="G616" s="2">
        <f>IF(F616="/",#REF!, F616)</f>
        <v>44136</v>
      </c>
      <c r="H616">
        <f t="shared" si="35"/>
        <v>0</v>
      </c>
      <c r="I616">
        <f t="shared" si="34"/>
        <v>10</v>
      </c>
    </row>
    <row r="617" spans="1:9" x14ac:dyDescent="0.55000000000000004">
      <c r="A617" t="s">
        <v>2279</v>
      </c>
      <c r="B617" s="4" t="s">
        <v>7160</v>
      </c>
      <c r="C617" s="2">
        <v>44197</v>
      </c>
      <c r="D617">
        <v>10</v>
      </c>
      <c r="E617" s="2">
        <f t="shared" si="33"/>
        <v>47851</v>
      </c>
      <c r="F617" s="2">
        <v>44136</v>
      </c>
      <c r="G617" s="2">
        <f>IF(F617="/",#REF!, F617)</f>
        <v>44136</v>
      </c>
      <c r="H617">
        <f t="shared" si="35"/>
        <v>0</v>
      </c>
      <c r="I617">
        <f t="shared" si="34"/>
        <v>10</v>
      </c>
    </row>
    <row r="618" spans="1:9" x14ac:dyDescent="0.55000000000000004">
      <c r="A618" t="s">
        <v>2281</v>
      </c>
      <c r="B618" s="4" t="s">
        <v>7160</v>
      </c>
      <c r="C618" s="2">
        <v>44197</v>
      </c>
      <c r="D618">
        <v>10</v>
      </c>
      <c r="E618" s="2">
        <f t="shared" si="33"/>
        <v>47851</v>
      </c>
      <c r="F618" s="2">
        <v>44136</v>
      </c>
      <c r="G618" s="2">
        <f>IF(F618="/",#REF!, F618)</f>
        <v>44136</v>
      </c>
      <c r="H618">
        <f t="shared" si="35"/>
        <v>0</v>
      </c>
      <c r="I618">
        <f t="shared" si="34"/>
        <v>10</v>
      </c>
    </row>
    <row r="619" spans="1:9" x14ac:dyDescent="0.55000000000000004">
      <c r="A619" t="s">
        <v>2283</v>
      </c>
      <c r="B619" s="4" t="s">
        <v>7160</v>
      </c>
      <c r="C619" s="2">
        <v>44197</v>
      </c>
      <c r="D619">
        <v>10</v>
      </c>
      <c r="E619" s="2">
        <f t="shared" si="33"/>
        <v>47851</v>
      </c>
      <c r="F619" s="2">
        <v>44136</v>
      </c>
      <c r="G619" s="2">
        <f>IF(F619="/",#REF!, F619)</f>
        <v>44136</v>
      </c>
      <c r="H619">
        <f t="shared" si="35"/>
        <v>0</v>
      </c>
      <c r="I619">
        <f t="shared" si="34"/>
        <v>10</v>
      </c>
    </row>
    <row r="620" spans="1:9" x14ac:dyDescent="0.55000000000000004">
      <c r="A620" t="s">
        <v>2285</v>
      </c>
      <c r="B620" s="4" t="s">
        <v>7160</v>
      </c>
      <c r="C620" s="2">
        <v>44197</v>
      </c>
      <c r="D620">
        <v>10</v>
      </c>
      <c r="E620" s="2">
        <f t="shared" si="33"/>
        <v>47851</v>
      </c>
      <c r="F620" s="2">
        <v>44136</v>
      </c>
      <c r="G620" s="2">
        <f>IF(F620="/",#REF!, F620)</f>
        <v>44136</v>
      </c>
      <c r="H620">
        <f t="shared" si="35"/>
        <v>0</v>
      </c>
      <c r="I620">
        <f t="shared" si="34"/>
        <v>10</v>
      </c>
    </row>
    <row r="621" spans="1:9" x14ac:dyDescent="0.55000000000000004">
      <c r="A621" t="s">
        <v>2287</v>
      </c>
      <c r="B621" s="4" t="s">
        <v>7160</v>
      </c>
      <c r="C621" s="2">
        <v>44197</v>
      </c>
      <c r="D621">
        <v>10</v>
      </c>
      <c r="E621" s="2">
        <f t="shared" si="33"/>
        <v>47851</v>
      </c>
      <c r="F621" s="2">
        <v>44136</v>
      </c>
      <c r="G621" s="2">
        <f>IF(F621="/",#REF!, F621)</f>
        <v>44136</v>
      </c>
      <c r="H621">
        <f t="shared" si="35"/>
        <v>0</v>
      </c>
      <c r="I621">
        <f t="shared" si="34"/>
        <v>10</v>
      </c>
    </row>
    <row r="622" spans="1:9" x14ac:dyDescent="0.55000000000000004">
      <c r="A622" t="s">
        <v>2289</v>
      </c>
      <c r="B622" s="4" t="s">
        <v>7160</v>
      </c>
      <c r="C622" s="2">
        <v>44197</v>
      </c>
      <c r="D622">
        <v>10</v>
      </c>
      <c r="E622" s="2">
        <f t="shared" si="33"/>
        <v>47851</v>
      </c>
      <c r="F622" s="2">
        <v>44136</v>
      </c>
      <c r="G622" s="2">
        <f>IF(F622="/",#REF!, F622)</f>
        <v>44136</v>
      </c>
      <c r="H622">
        <f t="shared" si="35"/>
        <v>0</v>
      </c>
      <c r="I622">
        <f t="shared" si="34"/>
        <v>10</v>
      </c>
    </row>
    <row r="623" spans="1:9" x14ac:dyDescent="0.55000000000000004">
      <c r="A623" t="s">
        <v>2291</v>
      </c>
      <c r="B623" s="4" t="s">
        <v>7160</v>
      </c>
      <c r="C623" s="2">
        <v>44197</v>
      </c>
      <c r="D623">
        <v>10</v>
      </c>
      <c r="E623" s="2">
        <f t="shared" si="33"/>
        <v>47851</v>
      </c>
      <c r="F623" s="2">
        <v>44136</v>
      </c>
      <c r="G623" s="2">
        <f>IF(F623="/",#REF!, F623)</f>
        <v>44136</v>
      </c>
      <c r="H623">
        <f t="shared" si="35"/>
        <v>0</v>
      </c>
      <c r="I623">
        <f t="shared" si="34"/>
        <v>10</v>
      </c>
    </row>
    <row r="624" spans="1:9" x14ac:dyDescent="0.55000000000000004">
      <c r="A624" t="s">
        <v>2293</v>
      </c>
      <c r="B624" s="4" t="s">
        <v>7160</v>
      </c>
      <c r="C624" s="2">
        <v>44197</v>
      </c>
      <c r="D624">
        <v>10</v>
      </c>
      <c r="E624" s="2">
        <f t="shared" si="33"/>
        <v>47851</v>
      </c>
      <c r="F624" s="2">
        <v>44136</v>
      </c>
      <c r="G624" s="2">
        <f>IF(F624="/",#REF!, F624)</f>
        <v>44136</v>
      </c>
      <c r="H624">
        <f t="shared" si="35"/>
        <v>0</v>
      </c>
      <c r="I624">
        <f t="shared" si="34"/>
        <v>10</v>
      </c>
    </row>
    <row r="625" spans="1:9" x14ac:dyDescent="0.55000000000000004">
      <c r="A625" t="s">
        <v>2295</v>
      </c>
      <c r="B625" s="4" t="s">
        <v>7160</v>
      </c>
      <c r="C625" s="2">
        <v>44197</v>
      </c>
      <c r="D625">
        <v>10</v>
      </c>
      <c r="E625" s="2">
        <f t="shared" si="33"/>
        <v>47851</v>
      </c>
      <c r="F625" s="2">
        <v>44136</v>
      </c>
      <c r="G625" s="2">
        <f>IF(F625="/",#REF!, F625)</f>
        <v>44136</v>
      </c>
      <c r="H625">
        <f t="shared" si="35"/>
        <v>0</v>
      </c>
      <c r="I625">
        <f t="shared" si="34"/>
        <v>10</v>
      </c>
    </row>
    <row r="626" spans="1:9" x14ac:dyDescent="0.55000000000000004">
      <c r="A626" t="s">
        <v>2297</v>
      </c>
      <c r="B626" s="4" t="s">
        <v>7160</v>
      </c>
      <c r="C626" s="2">
        <v>44197</v>
      </c>
      <c r="D626">
        <v>10</v>
      </c>
      <c r="E626" s="2">
        <f t="shared" si="33"/>
        <v>47851</v>
      </c>
      <c r="F626" s="2">
        <v>44136</v>
      </c>
      <c r="G626" s="2">
        <f>IF(F626="/",#REF!, F626)</f>
        <v>44136</v>
      </c>
      <c r="H626">
        <f t="shared" si="35"/>
        <v>0</v>
      </c>
      <c r="I626">
        <f t="shared" si="34"/>
        <v>10</v>
      </c>
    </row>
    <row r="627" spans="1:9" x14ac:dyDescent="0.55000000000000004">
      <c r="A627" t="s">
        <v>2299</v>
      </c>
      <c r="B627" s="4" t="s">
        <v>7160</v>
      </c>
      <c r="C627" s="2">
        <v>44197</v>
      </c>
      <c r="D627">
        <v>10</v>
      </c>
      <c r="E627" s="2">
        <f t="shared" si="33"/>
        <v>47851</v>
      </c>
      <c r="F627" s="2">
        <v>44136</v>
      </c>
      <c r="G627" s="2">
        <f>IF(F627="/",#REF!, F627)</f>
        <v>44136</v>
      </c>
      <c r="H627">
        <f t="shared" si="35"/>
        <v>0</v>
      </c>
      <c r="I627">
        <f t="shared" si="34"/>
        <v>10</v>
      </c>
    </row>
    <row r="628" spans="1:9" x14ac:dyDescent="0.55000000000000004">
      <c r="A628" t="s">
        <v>2301</v>
      </c>
      <c r="B628" s="4" t="s">
        <v>7160</v>
      </c>
      <c r="C628" s="2">
        <v>44197</v>
      </c>
      <c r="D628">
        <v>10</v>
      </c>
      <c r="E628" s="2">
        <f t="shared" si="33"/>
        <v>47851</v>
      </c>
      <c r="F628" s="2">
        <v>44136</v>
      </c>
      <c r="G628" s="2">
        <f>IF(F628="/",#REF!, F628)</f>
        <v>44136</v>
      </c>
      <c r="H628">
        <f t="shared" si="35"/>
        <v>0</v>
      </c>
      <c r="I628">
        <f t="shared" si="34"/>
        <v>10</v>
      </c>
    </row>
    <row r="629" spans="1:9" x14ac:dyDescent="0.55000000000000004">
      <c r="A629" t="s">
        <v>2303</v>
      </c>
      <c r="B629" s="4" t="s">
        <v>7160</v>
      </c>
      <c r="C629" s="2">
        <v>44197</v>
      </c>
      <c r="D629">
        <v>10</v>
      </c>
      <c r="E629" s="2">
        <f t="shared" si="33"/>
        <v>47851</v>
      </c>
      <c r="F629" s="2">
        <v>44136</v>
      </c>
      <c r="G629" s="2">
        <f>IF(F629="/",#REF!, F629)</f>
        <v>44136</v>
      </c>
      <c r="H629">
        <f t="shared" si="35"/>
        <v>0</v>
      </c>
      <c r="I629">
        <f t="shared" si="34"/>
        <v>10</v>
      </c>
    </row>
    <row r="630" spans="1:9" x14ac:dyDescent="0.55000000000000004">
      <c r="A630" t="s">
        <v>2305</v>
      </c>
      <c r="B630" s="4" t="s">
        <v>7160</v>
      </c>
      <c r="C630" s="2">
        <v>44197</v>
      </c>
      <c r="D630">
        <v>10</v>
      </c>
      <c r="E630" s="2">
        <f t="shared" si="33"/>
        <v>47851</v>
      </c>
      <c r="F630" s="2">
        <v>44136</v>
      </c>
      <c r="G630" s="2">
        <f>IF(F630="/",#REF!, F630)</f>
        <v>44136</v>
      </c>
      <c r="H630">
        <f t="shared" si="35"/>
        <v>0</v>
      </c>
      <c r="I630">
        <f t="shared" si="34"/>
        <v>10</v>
      </c>
    </row>
    <row r="631" spans="1:9" x14ac:dyDescent="0.55000000000000004">
      <c r="A631" t="s">
        <v>2307</v>
      </c>
      <c r="B631" s="4" t="s">
        <v>7160</v>
      </c>
      <c r="C631" s="2">
        <v>44197</v>
      </c>
      <c r="D631">
        <v>10</v>
      </c>
      <c r="E631" s="2">
        <f t="shared" si="33"/>
        <v>47851</v>
      </c>
      <c r="F631" s="2">
        <v>44136</v>
      </c>
      <c r="G631" s="2">
        <f>IF(F631="/",#REF!, F631)</f>
        <v>44136</v>
      </c>
      <c r="H631">
        <f t="shared" si="35"/>
        <v>0</v>
      </c>
      <c r="I631">
        <f t="shared" si="34"/>
        <v>10</v>
      </c>
    </row>
    <row r="632" spans="1:9" x14ac:dyDescent="0.55000000000000004">
      <c r="A632" t="s">
        <v>2309</v>
      </c>
      <c r="B632" s="4" t="s">
        <v>7160</v>
      </c>
      <c r="C632" s="2">
        <v>44197</v>
      </c>
      <c r="D632">
        <v>10</v>
      </c>
      <c r="E632" s="2">
        <f t="shared" si="33"/>
        <v>47851</v>
      </c>
      <c r="F632" s="2">
        <v>44136</v>
      </c>
      <c r="G632" s="2">
        <f>IF(F632="/",#REF!, F632)</f>
        <v>44136</v>
      </c>
      <c r="H632">
        <f t="shared" si="35"/>
        <v>0</v>
      </c>
      <c r="I632">
        <f t="shared" si="34"/>
        <v>10</v>
      </c>
    </row>
    <row r="633" spans="1:9" x14ac:dyDescent="0.55000000000000004">
      <c r="A633" t="s">
        <v>2311</v>
      </c>
      <c r="B633" s="4" t="s">
        <v>7160</v>
      </c>
      <c r="C633" s="2">
        <v>44197</v>
      </c>
      <c r="D633">
        <v>10</v>
      </c>
      <c r="E633" s="2">
        <f t="shared" si="33"/>
        <v>47851</v>
      </c>
      <c r="F633" s="2">
        <v>44136</v>
      </c>
      <c r="G633" s="2">
        <f>IF(F633="/",#REF!, F633)</f>
        <v>44136</v>
      </c>
      <c r="H633">
        <f t="shared" si="35"/>
        <v>0</v>
      </c>
      <c r="I633">
        <f t="shared" si="34"/>
        <v>10</v>
      </c>
    </row>
    <row r="634" spans="1:9" x14ac:dyDescent="0.55000000000000004">
      <c r="A634" t="s">
        <v>2313</v>
      </c>
      <c r="B634" s="4" t="s">
        <v>7160</v>
      </c>
      <c r="C634" s="2">
        <v>44197</v>
      </c>
      <c r="D634">
        <v>10</v>
      </c>
      <c r="E634" s="2">
        <f t="shared" si="33"/>
        <v>47851</v>
      </c>
      <c r="F634" s="2">
        <v>44136</v>
      </c>
      <c r="G634" s="2">
        <f>IF(F634="/",#REF!, F634)</f>
        <v>44136</v>
      </c>
      <c r="H634">
        <f t="shared" si="35"/>
        <v>0</v>
      </c>
      <c r="I634">
        <f t="shared" si="34"/>
        <v>10</v>
      </c>
    </row>
    <row r="635" spans="1:9" x14ac:dyDescent="0.55000000000000004">
      <c r="A635" t="s">
        <v>2315</v>
      </c>
      <c r="B635" s="4" t="s">
        <v>7160</v>
      </c>
      <c r="C635" s="2">
        <v>44197</v>
      </c>
      <c r="D635">
        <v>10</v>
      </c>
      <c r="E635" s="2">
        <f t="shared" si="33"/>
        <v>47851</v>
      </c>
      <c r="F635" s="2">
        <v>44136</v>
      </c>
      <c r="G635" s="2">
        <f>IF(F635="/",#REF!, F635)</f>
        <v>44136</v>
      </c>
      <c r="H635">
        <f t="shared" si="35"/>
        <v>0</v>
      </c>
      <c r="I635">
        <f t="shared" si="34"/>
        <v>10</v>
      </c>
    </row>
    <row r="636" spans="1:9" x14ac:dyDescent="0.55000000000000004">
      <c r="A636" t="s">
        <v>2318</v>
      </c>
      <c r="B636" s="4" t="s">
        <v>7160</v>
      </c>
      <c r="C636" s="2">
        <v>44197</v>
      </c>
      <c r="D636">
        <v>10</v>
      </c>
      <c r="E636" s="2">
        <f t="shared" si="33"/>
        <v>47851</v>
      </c>
      <c r="F636" s="2">
        <v>44136</v>
      </c>
      <c r="G636" s="2">
        <f>IF(F636="/",#REF!, F636)</f>
        <v>44136</v>
      </c>
      <c r="H636">
        <f t="shared" si="35"/>
        <v>0</v>
      </c>
      <c r="I636">
        <f t="shared" si="34"/>
        <v>10</v>
      </c>
    </row>
    <row r="637" spans="1:9" x14ac:dyDescent="0.55000000000000004">
      <c r="A637" t="s">
        <v>2320</v>
      </c>
      <c r="B637" s="4" t="s">
        <v>7160</v>
      </c>
      <c r="C637" s="2">
        <v>44197</v>
      </c>
      <c r="D637">
        <v>10</v>
      </c>
      <c r="E637" s="2">
        <f t="shared" si="33"/>
        <v>47851</v>
      </c>
      <c r="F637" s="2">
        <v>44136</v>
      </c>
      <c r="G637" s="2">
        <f>IF(F637="/",#REF!, F637)</f>
        <v>44136</v>
      </c>
      <c r="H637">
        <f t="shared" si="35"/>
        <v>0</v>
      </c>
      <c r="I637">
        <f t="shared" si="34"/>
        <v>10</v>
      </c>
    </row>
    <row r="638" spans="1:9" x14ac:dyDescent="0.55000000000000004">
      <c r="A638" t="s">
        <v>2323</v>
      </c>
      <c r="B638" s="4" t="s">
        <v>7160</v>
      </c>
      <c r="C638" s="2">
        <v>44197</v>
      </c>
      <c r="D638">
        <v>10</v>
      </c>
      <c r="E638" s="2">
        <f t="shared" si="33"/>
        <v>47851</v>
      </c>
      <c r="F638" s="2">
        <v>44136</v>
      </c>
      <c r="G638" s="2">
        <f>IF(F638="/",#REF!, F638)</f>
        <v>44136</v>
      </c>
      <c r="H638">
        <f t="shared" si="35"/>
        <v>0</v>
      </c>
      <c r="I638">
        <f t="shared" si="34"/>
        <v>10</v>
      </c>
    </row>
    <row r="639" spans="1:9" x14ac:dyDescent="0.55000000000000004">
      <c r="A639" t="s">
        <v>2325</v>
      </c>
      <c r="B639" s="4" t="s">
        <v>7160</v>
      </c>
      <c r="C639" s="2">
        <v>44197</v>
      </c>
      <c r="D639">
        <v>10</v>
      </c>
      <c r="E639" s="2">
        <f t="shared" si="33"/>
        <v>47851</v>
      </c>
      <c r="F639" s="2">
        <v>44136</v>
      </c>
      <c r="G639" s="2">
        <f>IF(F639="/",#REF!, F639)</f>
        <v>44136</v>
      </c>
      <c r="H639">
        <f t="shared" si="35"/>
        <v>0</v>
      </c>
      <c r="I639">
        <f t="shared" si="34"/>
        <v>10</v>
      </c>
    </row>
    <row r="640" spans="1:9" x14ac:dyDescent="0.55000000000000004">
      <c r="A640" t="s">
        <v>2328</v>
      </c>
      <c r="B640" s="4" t="s">
        <v>7160</v>
      </c>
      <c r="C640" s="2">
        <v>44197</v>
      </c>
      <c r="D640">
        <v>10</v>
      </c>
      <c r="E640" s="2">
        <f t="shared" si="33"/>
        <v>47851</v>
      </c>
      <c r="F640" s="2">
        <v>44136</v>
      </c>
      <c r="G640" s="2">
        <f>IF(F640="/",#REF!, F640)</f>
        <v>44136</v>
      </c>
      <c r="H640">
        <f t="shared" si="35"/>
        <v>0</v>
      </c>
      <c r="I640">
        <f t="shared" si="34"/>
        <v>10</v>
      </c>
    </row>
    <row r="641" spans="1:9" x14ac:dyDescent="0.55000000000000004">
      <c r="A641" t="s">
        <v>2330</v>
      </c>
      <c r="B641" s="4" t="s">
        <v>7160</v>
      </c>
      <c r="C641" s="2">
        <v>44197</v>
      </c>
      <c r="D641">
        <v>10</v>
      </c>
      <c r="E641" s="2">
        <f t="shared" si="33"/>
        <v>47851</v>
      </c>
      <c r="F641" s="2">
        <v>43586</v>
      </c>
      <c r="G641" s="2">
        <f>IF(F641="/",#REF!, F641)</f>
        <v>43586</v>
      </c>
      <c r="H641">
        <f t="shared" si="35"/>
        <v>1</v>
      </c>
      <c r="I641">
        <f t="shared" si="34"/>
        <v>11</v>
      </c>
    </row>
    <row r="642" spans="1:9" x14ac:dyDescent="0.55000000000000004">
      <c r="A642" t="s">
        <v>2333</v>
      </c>
      <c r="B642" s="4" t="s">
        <v>7160</v>
      </c>
      <c r="C642" s="2">
        <v>44197</v>
      </c>
      <c r="D642">
        <v>10</v>
      </c>
      <c r="E642" s="2">
        <f t="shared" ref="E642:E705" si="36">C642+DATE(D642,1,1)</f>
        <v>47851</v>
      </c>
      <c r="F642" s="2">
        <v>43586</v>
      </c>
      <c r="G642" s="2">
        <f>IF(F642="/",#REF!, F642)</f>
        <v>43586</v>
      </c>
      <c r="H642">
        <f t="shared" si="35"/>
        <v>1</v>
      </c>
      <c r="I642">
        <f t="shared" ref="I642:I705" si="37">DATEDIF(G642,E642, "y")</f>
        <v>11</v>
      </c>
    </row>
    <row r="643" spans="1:9" x14ac:dyDescent="0.55000000000000004">
      <c r="A643" t="s">
        <v>2335</v>
      </c>
      <c r="B643" s="4" t="s">
        <v>7160</v>
      </c>
      <c r="C643" s="2">
        <v>44197</v>
      </c>
      <c r="D643">
        <v>10</v>
      </c>
      <c r="E643" s="2">
        <f t="shared" si="36"/>
        <v>47851</v>
      </c>
      <c r="F643" s="2">
        <v>43586</v>
      </c>
      <c r="G643" s="2">
        <f>IF(F643="/",#REF!, F643)</f>
        <v>43586</v>
      </c>
      <c r="H643">
        <f t="shared" si="35"/>
        <v>1</v>
      </c>
      <c r="I643">
        <f t="shared" si="37"/>
        <v>11</v>
      </c>
    </row>
    <row r="644" spans="1:9" x14ac:dyDescent="0.55000000000000004">
      <c r="A644" t="s">
        <v>2338</v>
      </c>
      <c r="B644" s="4" t="s">
        <v>7160</v>
      </c>
      <c r="C644" s="2">
        <v>44197</v>
      </c>
      <c r="D644">
        <v>10</v>
      </c>
      <c r="E644" s="2">
        <f t="shared" si="36"/>
        <v>47851</v>
      </c>
      <c r="F644" s="2">
        <v>43586</v>
      </c>
      <c r="G644" s="2">
        <f>IF(F644="/",#REF!, F644)</f>
        <v>43586</v>
      </c>
      <c r="H644">
        <f t="shared" si="35"/>
        <v>1</v>
      </c>
      <c r="I644">
        <f t="shared" si="37"/>
        <v>11</v>
      </c>
    </row>
    <row r="645" spans="1:9" x14ac:dyDescent="0.55000000000000004">
      <c r="A645" t="s">
        <v>2340</v>
      </c>
      <c r="B645" s="4" t="s">
        <v>7160</v>
      </c>
      <c r="C645" s="2">
        <v>44197</v>
      </c>
      <c r="D645">
        <v>10</v>
      </c>
      <c r="E645" s="2">
        <f t="shared" si="36"/>
        <v>47851</v>
      </c>
      <c r="F645" s="2">
        <v>43586</v>
      </c>
      <c r="G645" s="2">
        <f>IF(F645="/",#REF!, F645)</f>
        <v>43586</v>
      </c>
      <c r="H645">
        <f t="shared" si="35"/>
        <v>1</v>
      </c>
      <c r="I645">
        <f t="shared" si="37"/>
        <v>11</v>
      </c>
    </row>
    <row r="646" spans="1:9" x14ac:dyDescent="0.55000000000000004">
      <c r="A646" t="s">
        <v>2342</v>
      </c>
      <c r="B646" s="4" t="s">
        <v>7160</v>
      </c>
      <c r="C646" s="2">
        <v>44197</v>
      </c>
      <c r="D646">
        <v>10</v>
      </c>
      <c r="E646" s="2">
        <f t="shared" si="36"/>
        <v>47851</v>
      </c>
      <c r="F646" s="2">
        <v>43586</v>
      </c>
      <c r="G646" s="2">
        <f>IF(F646="/",#REF!, F646)</f>
        <v>43586</v>
      </c>
      <c r="H646">
        <f t="shared" si="35"/>
        <v>1</v>
      </c>
      <c r="I646">
        <f t="shared" si="37"/>
        <v>11</v>
      </c>
    </row>
    <row r="647" spans="1:9" x14ac:dyDescent="0.55000000000000004">
      <c r="A647" t="s">
        <v>2344</v>
      </c>
      <c r="B647" s="4" t="s">
        <v>7160</v>
      </c>
      <c r="C647" s="2">
        <v>44197</v>
      </c>
      <c r="D647">
        <v>10</v>
      </c>
      <c r="E647" s="2">
        <f t="shared" si="36"/>
        <v>47851</v>
      </c>
      <c r="F647" s="2">
        <v>43586</v>
      </c>
      <c r="G647" s="2">
        <f>IF(F647="/",#REF!, F647)</f>
        <v>43586</v>
      </c>
      <c r="H647">
        <f t="shared" si="35"/>
        <v>1</v>
      </c>
      <c r="I647">
        <f t="shared" si="37"/>
        <v>11</v>
      </c>
    </row>
    <row r="648" spans="1:9" x14ac:dyDescent="0.55000000000000004">
      <c r="A648" t="s">
        <v>2346</v>
      </c>
      <c r="B648" s="4" t="s">
        <v>7160</v>
      </c>
      <c r="C648" s="2">
        <v>44197</v>
      </c>
      <c r="D648">
        <v>10</v>
      </c>
      <c r="E648" s="2">
        <f t="shared" si="36"/>
        <v>47851</v>
      </c>
      <c r="F648" s="2">
        <v>43586</v>
      </c>
      <c r="G648" s="2">
        <f>IF(F648="/",#REF!, F648)</f>
        <v>43586</v>
      </c>
      <c r="H648">
        <f t="shared" si="35"/>
        <v>1</v>
      </c>
      <c r="I648">
        <f t="shared" si="37"/>
        <v>11</v>
      </c>
    </row>
    <row r="649" spans="1:9" x14ac:dyDescent="0.55000000000000004">
      <c r="A649" t="s">
        <v>2348</v>
      </c>
      <c r="B649" s="4" t="s">
        <v>7160</v>
      </c>
      <c r="C649" s="2">
        <v>44197</v>
      </c>
      <c r="D649">
        <v>10</v>
      </c>
      <c r="E649" s="2">
        <f t="shared" si="36"/>
        <v>47851</v>
      </c>
      <c r="F649" s="2">
        <v>43586</v>
      </c>
      <c r="G649" s="2">
        <f>IF(F649="/",#REF!, F649)</f>
        <v>43586</v>
      </c>
      <c r="H649">
        <f t="shared" si="35"/>
        <v>1</v>
      </c>
      <c r="I649">
        <f t="shared" si="37"/>
        <v>11</v>
      </c>
    </row>
    <row r="650" spans="1:9" x14ac:dyDescent="0.55000000000000004">
      <c r="A650" t="s">
        <v>2350</v>
      </c>
      <c r="B650" s="4" t="s">
        <v>7160</v>
      </c>
      <c r="C650" s="2">
        <v>44197</v>
      </c>
      <c r="D650">
        <v>10</v>
      </c>
      <c r="E650" s="2">
        <f t="shared" si="36"/>
        <v>47851</v>
      </c>
      <c r="F650" s="2">
        <v>43586</v>
      </c>
      <c r="G650" s="2">
        <f>IF(F650="/",#REF!, F650)</f>
        <v>43586</v>
      </c>
      <c r="H650">
        <f t="shared" si="35"/>
        <v>1</v>
      </c>
      <c r="I650">
        <f t="shared" si="37"/>
        <v>11</v>
      </c>
    </row>
    <row r="651" spans="1:9" x14ac:dyDescent="0.55000000000000004">
      <c r="A651" t="s">
        <v>2352</v>
      </c>
      <c r="B651" s="4" t="s">
        <v>7160</v>
      </c>
      <c r="C651" s="2">
        <v>44197</v>
      </c>
      <c r="D651">
        <v>10</v>
      </c>
      <c r="E651" s="2">
        <f t="shared" si="36"/>
        <v>47851</v>
      </c>
      <c r="F651" s="2">
        <v>43586</v>
      </c>
      <c r="G651" s="2">
        <f>IF(F651="/",#REF!, F651)</f>
        <v>43586</v>
      </c>
      <c r="H651">
        <f t="shared" si="35"/>
        <v>1</v>
      </c>
      <c r="I651">
        <f t="shared" si="37"/>
        <v>11</v>
      </c>
    </row>
    <row r="652" spans="1:9" x14ac:dyDescent="0.55000000000000004">
      <c r="A652" t="s">
        <v>2355</v>
      </c>
      <c r="B652" s="4" t="s">
        <v>7160</v>
      </c>
      <c r="C652" s="2">
        <v>44197</v>
      </c>
      <c r="D652">
        <v>10</v>
      </c>
      <c r="E652" s="2">
        <f t="shared" si="36"/>
        <v>47851</v>
      </c>
      <c r="F652" s="2">
        <v>43586</v>
      </c>
      <c r="G652" s="2">
        <f>IF(F652="/",#REF!, F652)</f>
        <v>43586</v>
      </c>
      <c r="H652">
        <f t="shared" si="35"/>
        <v>1</v>
      </c>
      <c r="I652">
        <f t="shared" si="37"/>
        <v>11</v>
      </c>
    </row>
    <row r="653" spans="1:9" x14ac:dyDescent="0.55000000000000004">
      <c r="A653" t="s">
        <v>2357</v>
      </c>
      <c r="B653" s="4" t="s">
        <v>7160</v>
      </c>
      <c r="C653" s="2">
        <v>44197</v>
      </c>
      <c r="D653">
        <v>10</v>
      </c>
      <c r="E653" s="2">
        <f t="shared" si="36"/>
        <v>47851</v>
      </c>
      <c r="F653" s="2">
        <v>43586</v>
      </c>
      <c r="G653" s="2">
        <f>IF(F653="/",#REF!, F653)</f>
        <v>43586</v>
      </c>
      <c r="H653">
        <f t="shared" si="35"/>
        <v>1</v>
      </c>
      <c r="I653">
        <f t="shared" si="37"/>
        <v>11</v>
      </c>
    </row>
    <row r="654" spans="1:9" x14ac:dyDescent="0.55000000000000004">
      <c r="A654" t="s">
        <v>2360</v>
      </c>
      <c r="B654" s="4" t="s">
        <v>7160</v>
      </c>
      <c r="C654" s="2">
        <v>44197</v>
      </c>
      <c r="D654">
        <v>10</v>
      </c>
      <c r="E654" s="2">
        <f t="shared" si="36"/>
        <v>47851</v>
      </c>
      <c r="F654" s="2">
        <v>43586</v>
      </c>
      <c r="G654" s="2">
        <f>IF(F654="/",#REF!, F654)</f>
        <v>43586</v>
      </c>
      <c r="H654">
        <f t="shared" si="35"/>
        <v>1</v>
      </c>
      <c r="I654">
        <f t="shared" si="37"/>
        <v>11</v>
      </c>
    </row>
    <row r="655" spans="1:9" x14ac:dyDescent="0.55000000000000004">
      <c r="A655" t="s">
        <v>2362</v>
      </c>
      <c r="B655" s="4" t="s">
        <v>7160</v>
      </c>
      <c r="C655" s="2">
        <v>44197</v>
      </c>
      <c r="D655">
        <v>10</v>
      </c>
      <c r="E655" s="2">
        <f t="shared" si="36"/>
        <v>47851</v>
      </c>
      <c r="F655" s="2">
        <v>43586</v>
      </c>
      <c r="G655" s="2">
        <f>IF(F655="/",#REF!, F655)</f>
        <v>43586</v>
      </c>
      <c r="H655">
        <f t="shared" si="35"/>
        <v>1</v>
      </c>
      <c r="I655">
        <f t="shared" si="37"/>
        <v>11</v>
      </c>
    </row>
    <row r="656" spans="1:9" x14ac:dyDescent="0.55000000000000004">
      <c r="A656" t="s">
        <v>2365</v>
      </c>
      <c r="B656" s="4" t="s">
        <v>7160</v>
      </c>
      <c r="C656" s="2">
        <v>44197</v>
      </c>
      <c r="D656">
        <v>10</v>
      </c>
      <c r="E656" s="2">
        <f t="shared" si="36"/>
        <v>47851</v>
      </c>
      <c r="F656" s="2">
        <v>43586</v>
      </c>
      <c r="G656" s="2">
        <f>IF(F656="/",#REF!, F656)</f>
        <v>43586</v>
      </c>
      <c r="H656">
        <f t="shared" si="35"/>
        <v>1</v>
      </c>
      <c r="I656">
        <f t="shared" si="37"/>
        <v>11</v>
      </c>
    </row>
    <row r="657" spans="1:9" x14ac:dyDescent="0.55000000000000004">
      <c r="A657" t="s">
        <v>2367</v>
      </c>
      <c r="B657" s="4" t="s">
        <v>7160</v>
      </c>
      <c r="C657" s="2">
        <v>44197</v>
      </c>
      <c r="D657">
        <v>10</v>
      </c>
      <c r="E657" s="2">
        <f t="shared" si="36"/>
        <v>47851</v>
      </c>
      <c r="F657" s="2">
        <v>43586</v>
      </c>
      <c r="G657" s="2">
        <f>IF(F657="/",#REF!, F657)</f>
        <v>43586</v>
      </c>
      <c r="H657">
        <f t="shared" si="35"/>
        <v>1</v>
      </c>
      <c r="I657">
        <f t="shared" si="37"/>
        <v>11</v>
      </c>
    </row>
    <row r="658" spans="1:9" x14ac:dyDescent="0.55000000000000004">
      <c r="A658" t="s">
        <v>2370</v>
      </c>
      <c r="B658" s="4" t="s">
        <v>7160</v>
      </c>
      <c r="C658" s="2">
        <v>44197</v>
      </c>
      <c r="D658">
        <v>10</v>
      </c>
      <c r="E658" s="2">
        <f t="shared" si="36"/>
        <v>47851</v>
      </c>
      <c r="F658" s="2">
        <v>43586</v>
      </c>
      <c r="G658" s="2">
        <f>IF(F658="/",#REF!, F658)</f>
        <v>43586</v>
      </c>
      <c r="H658">
        <f t="shared" si="35"/>
        <v>1</v>
      </c>
      <c r="I658">
        <f t="shared" si="37"/>
        <v>11</v>
      </c>
    </row>
    <row r="659" spans="1:9" x14ac:dyDescent="0.55000000000000004">
      <c r="A659" t="s">
        <v>2372</v>
      </c>
      <c r="B659" s="4" t="s">
        <v>7160</v>
      </c>
      <c r="C659" s="2">
        <v>44197</v>
      </c>
      <c r="D659">
        <v>10</v>
      </c>
      <c r="E659" s="2">
        <f t="shared" si="36"/>
        <v>47851</v>
      </c>
      <c r="F659" s="2">
        <v>43586</v>
      </c>
      <c r="G659" s="2">
        <f>IF(F659="/",#REF!, F659)</f>
        <v>43586</v>
      </c>
      <c r="H659">
        <f t="shared" si="35"/>
        <v>1</v>
      </c>
      <c r="I659">
        <f t="shared" si="37"/>
        <v>11</v>
      </c>
    </row>
    <row r="660" spans="1:9" x14ac:dyDescent="0.55000000000000004">
      <c r="A660" t="s">
        <v>2374</v>
      </c>
      <c r="B660" s="4" t="s">
        <v>7160</v>
      </c>
      <c r="C660" s="2">
        <v>44197</v>
      </c>
      <c r="D660">
        <v>10</v>
      </c>
      <c r="E660" s="2">
        <f t="shared" si="36"/>
        <v>47851</v>
      </c>
      <c r="F660" s="2">
        <v>43586</v>
      </c>
      <c r="G660" s="2">
        <f>IF(F660="/",#REF!, F660)</f>
        <v>43586</v>
      </c>
      <c r="H660">
        <f t="shared" si="35"/>
        <v>1</v>
      </c>
      <c r="I660">
        <f t="shared" si="37"/>
        <v>11</v>
      </c>
    </row>
    <row r="661" spans="1:9" x14ac:dyDescent="0.55000000000000004">
      <c r="A661" t="s">
        <v>2376</v>
      </c>
      <c r="B661" s="4" t="s">
        <v>7160</v>
      </c>
      <c r="C661" s="2">
        <v>44197</v>
      </c>
      <c r="D661">
        <v>10</v>
      </c>
      <c r="E661" s="2">
        <f t="shared" si="36"/>
        <v>47851</v>
      </c>
      <c r="F661" s="2">
        <v>43586</v>
      </c>
      <c r="G661" s="2">
        <f>IF(F661="/",#REF!, F661)</f>
        <v>43586</v>
      </c>
      <c r="H661">
        <f t="shared" si="35"/>
        <v>1</v>
      </c>
      <c r="I661">
        <f t="shared" si="37"/>
        <v>11</v>
      </c>
    </row>
    <row r="662" spans="1:9" x14ac:dyDescent="0.55000000000000004">
      <c r="A662" t="s">
        <v>2379</v>
      </c>
      <c r="B662" s="4" t="s">
        <v>7160</v>
      </c>
      <c r="C662" s="2">
        <v>44197</v>
      </c>
      <c r="D662">
        <v>10</v>
      </c>
      <c r="E662" s="2">
        <f t="shared" si="36"/>
        <v>47851</v>
      </c>
      <c r="F662" s="2">
        <v>43586</v>
      </c>
      <c r="G662" s="2">
        <f>IF(F662="/",#REF!, F662)</f>
        <v>43586</v>
      </c>
      <c r="H662">
        <f t="shared" si="35"/>
        <v>1</v>
      </c>
      <c r="I662">
        <f t="shared" si="37"/>
        <v>11</v>
      </c>
    </row>
    <row r="663" spans="1:9" x14ac:dyDescent="0.55000000000000004">
      <c r="A663" t="s">
        <v>2381</v>
      </c>
      <c r="B663" s="4" t="s">
        <v>7160</v>
      </c>
      <c r="C663" s="2">
        <v>44197</v>
      </c>
      <c r="D663">
        <v>10</v>
      </c>
      <c r="E663" s="2">
        <f t="shared" si="36"/>
        <v>47851</v>
      </c>
      <c r="F663" s="2">
        <v>43586</v>
      </c>
      <c r="G663" s="2">
        <f>IF(F663="/",#REF!, F663)</f>
        <v>43586</v>
      </c>
      <c r="H663">
        <f t="shared" si="35"/>
        <v>1</v>
      </c>
      <c r="I663">
        <f t="shared" si="37"/>
        <v>11</v>
      </c>
    </row>
    <row r="664" spans="1:9" x14ac:dyDescent="0.55000000000000004">
      <c r="A664" t="s">
        <v>2383</v>
      </c>
      <c r="B664" s="4" t="s">
        <v>7160</v>
      </c>
      <c r="C664" s="2">
        <v>44197</v>
      </c>
      <c r="D664">
        <v>10</v>
      </c>
      <c r="E664" s="2">
        <f t="shared" si="36"/>
        <v>47851</v>
      </c>
      <c r="F664" s="2">
        <v>43586</v>
      </c>
      <c r="G664" s="2">
        <f>IF(F664="/",#REF!, F664)</f>
        <v>43586</v>
      </c>
      <c r="H664">
        <f t="shared" si="35"/>
        <v>1</v>
      </c>
      <c r="I664">
        <f t="shared" si="37"/>
        <v>11</v>
      </c>
    </row>
    <row r="665" spans="1:9" x14ac:dyDescent="0.55000000000000004">
      <c r="A665" t="s">
        <v>2385</v>
      </c>
      <c r="B665" s="4" t="s">
        <v>7160</v>
      </c>
      <c r="C665" s="2">
        <v>44197</v>
      </c>
      <c r="D665">
        <v>10</v>
      </c>
      <c r="E665" s="2">
        <f t="shared" si="36"/>
        <v>47851</v>
      </c>
      <c r="F665" s="2">
        <v>43586</v>
      </c>
      <c r="G665" s="2">
        <f>IF(F665="/",#REF!, F665)</f>
        <v>43586</v>
      </c>
      <c r="H665">
        <f t="shared" si="35"/>
        <v>1</v>
      </c>
      <c r="I665">
        <f t="shared" si="37"/>
        <v>11</v>
      </c>
    </row>
    <row r="666" spans="1:9" x14ac:dyDescent="0.55000000000000004">
      <c r="A666" t="s">
        <v>2387</v>
      </c>
      <c r="B666" s="4" t="s">
        <v>7160</v>
      </c>
      <c r="C666" s="2">
        <v>44197</v>
      </c>
      <c r="D666">
        <v>10</v>
      </c>
      <c r="E666" s="2">
        <f t="shared" si="36"/>
        <v>47851</v>
      </c>
      <c r="F666" s="2">
        <v>43586</v>
      </c>
      <c r="G666" s="2">
        <f>IF(F666="/",#REF!, F666)</f>
        <v>43586</v>
      </c>
      <c r="H666">
        <f t="shared" si="35"/>
        <v>1</v>
      </c>
      <c r="I666">
        <f t="shared" si="37"/>
        <v>11</v>
      </c>
    </row>
    <row r="667" spans="1:9" x14ac:dyDescent="0.55000000000000004">
      <c r="A667" t="s">
        <v>2389</v>
      </c>
      <c r="B667" s="4" t="s">
        <v>7160</v>
      </c>
      <c r="C667" s="2">
        <v>44197</v>
      </c>
      <c r="D667">
        <v>10</v>
      </c>
      <c r="E667" s="2">
        <f t="shared" si="36"/>
        <v>47851</v>
      </c>
      <c r="F667" s="2">
        <v>43586</v>
      </c>
      <c r="G667" s="2">
        <f>IF(F667="/",#REF!, F667)</f>
        <v>43586</v>
      </c>
      <c r="H667">
        <f t="shared" ref="H667:H730" si="38">DATEDIF(G667,C667, "y")</f>
        <v>1</v>
      </c>
      <c r="I667">
        <f t="shared" si="37"/>
        <v>11</v>
      </c>
    </row>
    <row r="668" spans="1:9" x14ac:dyDescent="0.55000000000000004">
      <c r="A668" t="s">
        <v>2392</v>
      </c>
      <c r="B668" s="4" t="s">
        <v>7160</v>
      </c>
      <c r="C668" s="2">
        <v>44197</v>
      </c>
      <c r="D668">
        <v>10</v>
      </c>
      <c r="E668" s="2">
        <f t="shared" si="36"/>
        <v>47851</v>
      </c>
      <c r="F668" s="2">
        <v>43586</v>
      </c>
      <c r="G668" s="2">
        <f>IF(F668="/",#REF!, F668)</f>
        <v>43586</v>
      </c>
      <c r="H668">
        <f t="shared" si="38"/>
        <v>1</v>
      </c>
      <c r="I668">
        <f t="shared" si="37"/>
        <v>11</v>
      </c>
    </row>
    <row r="669" spans="1:9" x14ac:dyDescent="0.55000000000000004">
      <c r="A669" t="s">
        <v>2394</v>
      </c>
      <c r="B669" s="4" t="s">
        <v>7160</v>
      </c>
      <c r="C669" s="2">
        <v>44197</v>
      </c>
      <c r="D669">
        <v>10</v>
      </c>
      <c r="E669" s="2">
        <f t="shared" si="36"/>
        <v>47851</v>
      </c>
      <c r="F669" s="2">
        <v>43586</v>
      </c>
      <c r="G669" s="2">
        <f>IF(F669="/",#REF!, F669)</f>
        <v>43586</v>
      </c>
      <c r="H669">
        <f t="shared" si="38"/>
        <v>1</v>
      </c>
      <c r="I669">
        <f t="shared" si="37"/>
        <v>11</v>
      </c>
    </row>
    <row r="670" spans="1:9" x14ac:dyDescent="0.55000000000000004">
      <c r="A670" t="s">
        <v>2397</v>
      </c>
      <c r="B670" s="4" t="s">
        <v>7160</v>
      </c>
      <c r="C670" s="2">
        <v>44197</v>
      </c>
      <c r="D670">
        <v>10</v>
      </c>
      <c r="E670" s="2">
        <f t="shared" si="36"/>
        <v>47851</v>
      </c>
      <c r="F670" s="2">
        <v>43586</v>
      </c>
      <c r="G670" s="2">
        <f>IF(F670="/",#REF!, F670)</f>
        <v>43586</v>
      </c>
      <c r="H670">
        <f t="shared" si="38"/>
        <v>1</v>
      </c>
      <c r="I670">
        <f t="shared" si="37"/>
        <v>11</v>
      </c>
    </row>
    <row r="671" spans="1:9" x14ac:dyDescent="0.55000000000000004">
      <c r="A671" t="s">
        <v>2399</v>
      </c>
      <c r="B671" s="4" t="s">
        <v>7160</v>
      </c>
      <c r="C671" s="2">
        <v>44197</v>
      </c>
      <c r="D671">
        <v>10</v>
      </c>
      <c r="E671" s="2">
        <f t="shared" si="36"/>
        <v>47851</v>
      </c>
      <c r="F671" s="2">
        <v>43586</v>
      </c>
      <c r="G671" s="2">
        <f>IF(F671="/",#REF!, F671)</f>
        <v>43586</v>
      </c>
      <c r="H671">
        <f t="shared" si="38"/>
        <v>1</v>
      </c>
      <c r="I671">
        <f t="shared" si="37"/>
        <v>11</v>
      </c>
    </row>
    <row r="672" spans="1:9" x14ac:dyDescent="0.55000000000000004">
      <c r="A672" t="s">
        <v>2402</v>
      </c>
      <c r="B672" s="4" t="s">
        <v>7160</v>
      </c>
      <c r="C672" s="2">
        <v>44197</v>
      </c>
      <c r="D672">
        <v>10</v>
      </c>
      <c r="E672" s="2">
        <f t="shared" si="36"/>
        <v>47851</v>
      </c>
      <c r="F672" s="2">
        <v>43586</v>
      </c>
      <c r="G672" s="2">
        <f>IF(F672="/",#REF!, F672)</f>
        <v>43586</v>
      </c>
      <c r="H672">
        <f t="shared" si="38"/>
        <v>1</v>
      </c>
      <c r="I672">
        <f t="shared" si="37"/>
        <v>11</v>
      </c>
    </row>
    <row r="673" spans="1:9" x14ac:dyDescent="0.55000000000000004">
      <c r="A673" t="s">
        <v>2404</v>
      </c>
      <c r="B673" s="4" t="s">
        <v>7160</v>
      </c>
      <c r="C673" s="2">
        <v>44197</v>
      </c>
      <c r="D673">
        <v>10</v>
      </c>
      <c r="E673" s="2">
        <f t="shared" si="36"/>
        <v>47851</v>
      </c>
      <c r="F673" s="2">
        <v>43586</v>
      </c>
      <c r="G673" s="2">
        <f>IF(F673="/",#REF!, F673)</f>
        <v>43586</v>
      </c>
      <c r="H673">
        <f t="shared" si="38"/>
        <v>1</v>
      </c>
      <c r="I673">
        <f t="shared" si="37"/>
        <v>11</v>
      </c>
    </row>
    <row r="674" spans="1:9" x14ac:dyDescent="0.55000000000000004">
      <c r="A674" t="s">
        <v>2407</v>
      </c>
      <c r="B674" s="4" t="s">
        <v>7160</v>
      </c>
      <c r="C674" s="2">
        <v>44197</v>
      </c>
      <c r="D674">
        <v>10</v>
      </c>
      <c r="E674" s="2">
        <f t="shared" si="36"/>
        <v>47851</v>
      </c>
      <c r="F674" s="2">
        <v>43586</v>
      </c>
      <c r="G674" s="2">
        <f>IF(F674="/",#REF!, F674)</f>
        <v>43586</v>
      </c>
      <c r="H674">
        <f t="shared" si="38"/>
        <v>1</v>
      </c>
      <c r="I674">
        <f t="shared" si="37"/>
        <v>11</v>
      </c>
    </row>
    <row r="675" spans="1:9" x14ac:dyDescent="0.55000000000000004">
      <c r="A675" t="s">
        <v>2409</v>
      </c>
      <c r="B675" s="4" t="s">
        <v>7160</v>
      </c>
      <c r="C675" s="2">
        <v>44197</v>
      </c>
      <c r="D675">
        <v>10</v>
      </c>
      <c r="E675" s="2">
        <f t="shared" si="36"/>
        <v>47851</v>
      </c>
      <c r="F675" s="2">
        <v>43586</v>
      </c>
      <c r="G675" s="2">
        <f>IF(F675="/",#REF!, F675)</f>
        <v>43586</v>
      </c>
      <c r="H675">
        <f t="shared" si="38"/>
        <v>1</v>
      </c>
      <c r="I675">
        <f t="shared" si="37"/>
        <v>11</v>
      </c>
    </row>
    <row r="676" spans="1:9" x14ac:dyDescent="0.55000000000000004">
      <c r="A676" t="s">
        <v>2412</v>
      </c>
      <c r="B676" s="4" t="s">
        <v>7160</v>
      </c>
      <c r="C676" s="2">
        <v>44197</v>
      </c>
      <c r="D676">
        <v>10</v>
      </c>
      <c r="E676" s="2">
        <f t="shared" si="36"/>
        <v>47851</v>
      </c>
      <c r="F676" s="2">
        <v>43586</v>
      </c>
      <c r="G676" s="2">
        <f>IF(F676="/",#REF!, F676)</f>
        <v>43586</v>
      </c>
      <c r="H676">
        <f t="shared" si="38"/>
        <v>1</v>
      </c>
      <c r="I676">
        <f t="shared" si="37"/>
        <v>11</v>
      </c>
    </row>
    <row r="677" spans="1:9" x14ac:dyDescent="0.55000000000000004">
      <c r="A677" t="s">
        <v>2414</v>
      </c>
      <c r="B677" s="4" t="s">
        <v>7160</v>
      </c>
      <c r="C677" s="2">
        <v>44197</v>
      </c>
      <c r="D677">
        <v>10</v>
      </c>
      <c r="E677" s="2">
        <f t="shared" si="36"/>
        <v>47851</v>
      </c>
      <c r="F677" s="2">
        <v>43586</v>
      </c>
      <c r="G677" s="2">
        <f>IF(F677="/",#REF!, F677)</f>
        <v>43586</v>
      </c>
      <c r="H677">
        <f t="shared" si="38"/>
        <v>1</v>
      </c>
      <c r="I677">
        <f t="shared" si="37"/>
        <v>11</v>
      </c>
    </row>
    <row r="678" spans="1:9" x14ac:dyDescent="0.55000000000000004">
      <c r="A678" t="s">
        <v>2416</v>
      </c>
      <c r="B678" s="4" t="s">
        <v>7160</v>
      </c>
      <c r="C678" s="2">
        <v>44197</v>
      </c>
      <c r="D678">
        <v>10</v>
      </c>
      <c r="E678" s="2">
        <f t="shared" si="36"/>
        <v>47851</v>
      </c>
      <c r="F678" s="2">
        <v>43586</v>
      </c>
      <c r="G678" s="2">
        <f>IF(F678="/",#REF!, F678)</f>
        <v>43586</v>
      </c>
      <c r="H678">
        <f t="shared" si="38"/>
        <v>1</v>
      </c>
      <c r="I678">
        <f t="shared" si="37"/>
        <v>11</v>
      </c>
    </row>
    <row r="679" spans="1:9" x14ac:dyDescent="0.55000000000000004">
      <c r="A679" t="s">
        <v>2418</v>
      </c>
      <c r="B679" s="4" t="s">
        <v>7160</v>
      </c>
      <c r="C679" s="2">
        <v>44197</v>
      </c>
      <c r="D679">
        <v>10</v>
      </c>
      <c r="E679" s="2">
        <f t="shared" si="36"/>
        <v>47851</v>
      </c>
      <c r="F679" s="2">
        <v>43586</v>
      </c>
      <c r="G679" s="2">
        <f>IF(F679="/",#REF!, F679)</f>
        <v>43586</v>
      </c>
      <c r="H679">
        <f t="shared" si="38"/>
        <v>1</v>
      </c>
      <c r="I679">
        <f t="shared" si="37"/>
        <v>11</v>
      </c>
    </row>
    <row r="680" spans="1:9" x14ac:dyDescent="0.55000000000000004">
      <c r="A680" t="s">
        <v>2420</v>
      </c>
      <c r="B680" s="4" t="s">
        <v>7160</v>
      </c>
      <c r="C680" s="2">
        <v>44197</v>
      </c>
      <c r="D680">
        <v>10</v>
      </c>
      <c r="E680" s="2">
        <f t="shared" si="36"/>
        <v>47851</v>
      </c>
      <c r="F680" s="2">
        <v>43586</v>
      </c>
      <c r="G680" s="2">
        <f>IF(F680="/",#REF!, F680)</f>
        <v>43586</v>
      </c>
      <c r="H680">
        <f t="shared" si="38"/>
        <v>1</v>
      </c>
      <c r="I680">
        <f t="shared" si="37"/>
        <v>11</v>
      </c>
    </row>
    <row r="681" spans="1:9" x14ac:dyDescent="0.55000000000000004">
      <c r="A681" t="s">
        <v>2422</v>
      </c>
      <c r="B681" s="4" t="s">
        <v>7160</v>
      </c>
      <c r="C681" s="2">
        <v>44197</v>
      </c>
      <c r="D681">
        <v>10</v>
      </c>
      <c r="E681" s="2">
        <f t="shared" si="36"/>
        <v>47851</v>
      </c>
      <c r="F681" s="2">
        <v>43586</v>
      </c>
      <c r="G681" s="2">
        <f>IF(F681="/",#REF!, F681)</f>
        <v>43586</v>
      </c>
      <c r="H681">
        <f t="shared" si="38"/>
        <v>1</v>
      </c>
      <c r="I681">
        <f t="shared" si="37"/>
        <v>11</v>
      </c>
    </row>
    <row r="682" spans="1:9" x14ac:dyDescent="0.55000000000000004">
      <c r="A682" t="s">
        <v>2424</v>
      </c>
      <c r="B682" s="4" t="s">
        <v>7160</v>
      </c>
      <c r="C682" s="2">
        <v>44197</v>
      </c>
      <c r="D682">
        <v>10</v>
      </c>
      <c r="E682" s="2">
        <f t="shared" si="36"/>
        <v>47851</v>
      </c>
      <c r="F682" s="2">
        <v>43586</v>
      </c>
      <c r="G682" s="2">
        <f>IF(F682="/",#REF!, F682)</f>
        <v>43586</v>
      </c>
      <c r="H682">
        <f t="shared" si="38"/>
        <v>1</v>
      </c>
      <c r="I682">
        <f t="shared" si="37"/>
        <v>11</v>
      </c>
    </row>
    <row r="683" spans="1:9" x14ac:dyDescent="0.55000000000000004">
      <c r="A683" t="s">
        <v>2426</v>
      </c>
      <c r="B683" s="4" t="s">
        <v>7160</v>
      </c>
      <c r="C683" s="2">
        <v>44197</v>
      </c>
      <c r="D683">
        <v>10</v>
      </c>
      <c r="E683" s="2">
        <f t="shared" si="36"/>
        <v>47851</v>
      </c>
      <c r="F683" s="2">
        <v>43586</v>
      </c>
      <c r="G683" s="2">
        <f>IF(F683="/",#REF!, F683)</f>
        <v>43586</v>
      </c>
      <c r="H683">
        <f t="shared" si="38"/>
        <v>1</v>
      </c>
      <c r="I683">
        <f t="shared" si="37"/>
        <v>11</v>
      </c>
    </row>
    <row r="684" spans="1:9" x14ac:dyDescent="0.55000000000000004">
      <c r="A684" t="s">
        <v>2428</v>
      </c>
      <c r="B684" s="4" t="s">
        <v>7160</v>
      </c>
      <c r="C684" s="2">
        <v>44197</v>
      </c>
      <c r="D684">
        <v>10</v>
      </c>
      <c r="E684" s="2">
        <f t="shared" si="36"/>
        <v>47851</v>
      </c>
      <c r="F684" s="2">
        <v>43586</v>
      </c>
      <c r="G684" s="2">
        <f>IF(F684="/",#REF!, F684)</f>
        <v>43586</v>
      </c>
      <c r="H684">
        <f t="shared" si="38"/>
        <v>1</v>
      </c>
      <c r="I684">
        <f t="shared" si="37"/>
        <v>11</v>
      </c>
    </row>
    <row r="685" spans="1:9" x14ac:dyDescent="0.55000000000000004">
      <c r="A685" t="s">
        <v>2430</v>
      </c>
      <c r="B685" s="4" t="s">
        <v>7160</v>
      </c>
      <c r="C685" s="2">
        <v>44197</v>
      </c>
      <c r="D685">
        <v>10</v>
      </c>
      <c r="E685" s="2">
        <f t="shared" si="36"/>
        <v>47851</v>
      </c>
      <c r="F685" s="2">
        <v>43586</v>
      </c>
      <c r="G685" s="2">
        <f>IF(F685="/",#REF!, F685)</f>
        <v>43586</v>
      </c>
      <c r="H685">
        <f t="shared" si="38"/>
        <v>1</v>
      </c>
      <c r="I685">
        <f t="shared" si="37"/>
        <v>11</v>
      </c>
    </row>
    <row r="686" spans="1:9" x14ac:dyDescent="0.55000000000000004">
      <c r="A686" t="s">
        <v>2432</v>
      </c>
      <c r="B686" s="4" t="s">
        <v>7160</v>
      </c>
      <c r="C686" s="2">
        <v>44197</v>
      </c>
      <c r="D686">
        <v>10</v>
      </c>
      <c r="E686" s="2">
        <f t="shared" si="36"/>
        <v>47851</v>
      </c>
      <c r="F686" s="2">
        <v>43586</v>
      </c>
      <c r="G686" s="2">
        <f>IF(F686="/",#REF!, F686)</f>
        <v>43586</v>
      </c>
      <c r="H686">
        <f t="shared" si="38"/>
        <v>1</v>
      </c>
      <c r="I686">
        <f t="shared" si="37"/>
        <v>11</v>
      </c>
    </row>
    <row r="687" spans="1:9" x14ac:dyDescent="0.55000000000000004">
      <c r="A687" t="s">
        <v>2434</v>
      </c>
      <c r="B687" s="4" t="s">
        <v>7160</v>
      </c>
      <c r="C687" s="2">
        <v>44197</v>
      </c>
      <c r="D687">
        <v>10</v>
      </c>
      <c r="E687" s="2">
        <f t="shared" si="36"/>
        <v>47851</v>
      </c>
      <c r="F687" s="2">
        <v>43586</v>
      </c>
      <c r="G687" s="2">
        <f>IF(F687="/",#REF!, F687)</f>
        <v>43586</v>
      </c>
      <c r="H687">
        <f t="shared" si="38"/>
        <v>1</v>
      </c>
      <c r="I687">
        <f t="shared" si="37"/>
        <v>11</v>
      </c>
    </row>
    <row r="688" spans="1:9" x14ac:dyDescent="0.55000000000000004">
      <c r="A688" t="s">
        <v>2436</v>
      </c>
      <c r="B688" s="4" t="s">
        <v>7160</v>
      </c>
      <c r="C688" s="2">
        <v>44197</v>
      </c>
      <c r="D688">
        <v>10</v>
      </c>
      <c r="E688" s="2">
        <f t="shared" si="36"/>
        <v>47851</v>
      </c>
      <c r="F688" s="2">
        <v>43586</v>
      </c>
      <c r="G688" s="2">
        <f>IF(F688="/",#REF!, F688)</f>
        <v>43586</v>
      </c>
      <c r="H688">
        <f t="shared" si="38"/>
        <v>1</v>
      </c>
      <c r="I688">
        <f t="shared" si="37"/>
        <v>11</v>
      </c>
    </row>
    <row r="689" spans="1:9" x14ac:dyDescent="0.55000000000000004">
      <c r="A689" t="s">
        <v>2438</v>
      </c>
      <c r="B689" s="4" t="s">
        <v>7160</v>
      </c>
      <c r="C689" s="2">
        <v>44197</v>
      </c>
      <c r="D689">
        <v>10</v>
      </c>
      <c r="E689" s="2">
        <f t="shared" si="36"/>
        <v>47851</v>
      </c>
      <c r="F689" s="2">
        <v>43586</v>
      </c>
      <c r="G689" s="2">
        <f>IF(F689="/",#REF!, F689)</f>
        <v>43586</v>
      </c>
      <c r="H689">
        <f t="shared" si="38"/>
        <v>1</v>
      </c>
      <c r="I689">
        <f t="shared" si="37"/>
        <v>11</v>
      </c>
    </row>
    <row r="690" spans="1:9" x14ac:dyDescent="0.55000000000000004">
      <c r="A690" t="s">
        <v>2440</v>
      </c>
      <c r="B690" s="4" t="s">
        <v>7160</v>
      </c>
      <c r="C690" s="2">
        <v>44197</v>
      </c>
      <c r="D690">
        <v>10</v>
      </c>
      <c r="E690" s="2">
        <f t="shared" si="36"/>
        <v>47851</v>
      </c>
      <c r="F690" s="2">
        <v>43586</v>
      </c>
      <c r="G690" s="2">
        <f>IF(F690="/",#REF!, F690)</f>
        <v>43586</v>
      </c>
      <c r="H690">
        <f t="shared" si="38"/>
        <v>1</v>
      </c>
      <c r="I690">
        <f t="shared" si="37"/>
        <v>11</v>
      </c>
    </row>
    <row r="691" spans="1:9" x14ac:dyDescent="0.55000000000000004">
      <c r="A691" t="s">
        <v>2442</v>
      </c>
      <c r="B691" s="4" t="s">
        <v>7160</v>
      </c>
      <c r="C691" s="2">
        <v>44197</v>
      </c>
      <c r="D691">
        <v>10</v>
      </c>
      <c r="E691" s="2">
        <f t="shared" si="36"/>
        <v>47851</v>
      </c>
      <c r="F691" s="2">
        <v>43586</v>
      </c>
      <c r="G691" s="2">
        <f>IF(F691="/",#REF!, F691)</f>
        <v>43586</v>
      </c>
      <c r="H691">
        <f t="shared" si="38"/>
        <v>1</v>
      </c>
      <c r="I691">
        <f t="shared" si="37"/>
        <v>11</v>
      </c>
    </row>
    <row r="692" spans="1:9" x14ac:dyDescent="0.55000000000000004">
      <c r="A692" t="s">
        <v>2444</v>
      </c>
      <c r="B692" s="4" t="s">
        <v>7160</v>
      </c>
      <c r="C692" s="2">
        <v>44197</v>
      </c>
      <c r="D692">
        <v>10</v>
      </c>
      <c r="E692" s="2">
        <f t="shared" si="36"/>
        <v>47851</v>
      </c>
      <c r="F692" s="2">
        <v>43586</v>
      </c>
      <c r="G692" s="2">
        <f>IF(F692="/",#REF!, F692)</f>
        <v>43586</v>
      </c>
      <c r="H692">
        <f t="shared" si="38"/>
        <v>1</v>
      </c>
      <c r="I692">
        <f t="shared" si="37"/>
        <v>11</v>
      </c>
    </row>
    <row r="693" spans="1:9" x14ac:dyDescent="0.55000000000000004">
      <c r="A693" t="s">
        <v>2446</v>
      </c>
      <c r="B693" s="4" t="s">
        <v>7160</v>
      </c>
      <c r="C693" s="2">
        <v>44197</v>
      </c>
      <c r="D693">
        <v>10</v>
      </c>
      <c r="E693" s="2">
        <f t="shared" si="36"/>
        <v>47851</v>
      </c>
      <c r="F693" s="2">
        <v>43586</v>
      </c>
      <c r="G693" s="2">
        <f>IF(F693="/",#REF!, F693)</f>
        <v>43586</v>
      </c>
      <c r="H693">
        <f t="shared" si="38"/>
        <v>1</v>
      </c>
      <c r="I693">
        <f t="shared" si="37"/>
        <v>11</v>
      </c>
    </row>
    <row r="694" spans="1:9" x14ac:dyDescent="0.55000000000000004">
      <c r="A694" t="s">
        <v>2448</v>
      </c>
      <c r="B694" s="4" t="s">
        <v>7160</v>
      </c>
      <c r="C694" s="2">
        <v>44197</v>
      </c>
      <c r="D694">
        <v>10</v>
      </c>
      <c r="E694" s="2">
        <f t="shared" si="36"/>
        <v>47851</v>
      </c>
      <c r="F694" s="2">
        <v>43586</v>
      </c>
      <c r="G694" s="2">
        <f>IF(F694="/",#REF!, F694)</f>
        <v>43586</v>
      </c>
      <c r="H694">
        <f t="shared" si="38"/>
        <v>1</v>
      </c>
      <c r="I694">
        <f t="shared" si="37"/>
        <v>11</v>
      </c>
    </row>
    <row r="695" spans="1:9" x14ac:dyDescent="0.55000000000000004">
      <c r="A695" t="s">
        <v>2450</v>
      </c>
      <c r="B695" s="4" t="s">
        <v>7160</v>
      </c>
      <c r="C695" s="2">
        <v>44197</v>
      </c>
      <c r="D695">
        <v>10</v>
      </c>
      <c r="E695" s="2">
        <f t="shared" si="36"/>
        <v>47851</v>
      </c>
      <c r="F695" s="2">
        <v>43586</v>
      </c>
      <c r="G695" s="2">
        <f>IF(F695="/",#REF!, F695)</f>
        <v>43586</v>
      </c>
      <c r="H695">
        <f t="shared" si="38"/>
        <v>1</v>
      </c>
      <c r="I695">
        <f t="shared" si="37"/>
        <v>11</v>
      </c>
    </row>
    <row r="696" spans="1:9" x14ac:dyDescent="0.55000000000000004">
      <c r="A696" t="s">
        <v>2453</v>
      </c>
      <c r="B696" s="4" t="s">
        <v>7160</v>
      </c>
      <c r="C696" s="2">
        <v>44197</v>
      </c>
      <c r="D696">
        <v>10</v>
      </c>
      <c r="E696" s="2">
        <f t="shared" si="36"/>
        <v>47851</v>
      </c>
      <c r="F696" s="2">
        <v>43586</v>
      </c>
      <c r="G696" s="2">
        <f>IF(F696="/",#REF!, F696)</f>
        <v>43586</v>
      </c>
      <c r="H696">
        <f t="shared" si="38"/>
        <v>1</v>
      </c>
      <c r="I696">
        <f t="shared" si="37"/>
        <v>11</v>
      </c>
    </row>
    <row r="697" spans="1:9" x14ac:dyDescent="0.55000000000000004">
      <c r="A697" t="s">
        <v>2455</v>
      </c>
      <c r="B697" s="4" t="s">
        <v>7160</v>
      </c>
      <c r="C697" s="2">
        <v>44197</v>
      </c>
      <c r="D697">
        <v>10</v>
      </c>
      <c r="E697" s="2">
        <f t="shared" si="36"/>
        <v>47851</v>
      </c>
      <c r="F697" s="2">
        <v>43586</v>
      </c>
      <c r="G697" s="2">
        <f>IF(F697="/",#REF!, F697)</f>
        <v>43586</v>
      </c>
      <c r="H697">
        <f t="shared" si="38"/>
        <v>1</v>
      </c>
      <c r="I697">
        <f t="shared" si="37"/>
        <v>11</v>
      </c>
    </row>
    <row r="698" spans="1:9" x14ac:dyDescent="0.55000000000000004">
      <c r="A698" t="s">
        <v>2457</v>
      </c>
      <c r="B698" s="4" t="s">
        <v>7160</v>
      </c>
      <c r="C698" s="2">
        <v>44197</v>
      </c>
      <c r="D698">
        <v>10</v>
      </c>
      <c r="E698" s="2">
        <f t="shared" si="36"/>
        <v>47851</v>
      </c>
      <c r="F698" s="2">
        <v>43586</v>
      </c>
      <c r="G698" s="2">
        <f>IF(F698="/",#REF!, F698)</f>
        <v>43586</v>
      </c>
      <c r="H698">
        <f t="shared" si="38"/>
        <v>1</v>
      </c>
      <c r="I698">
        <f t="shared" si="37"/>
        <v>11</v>
      </c>
    </row>
    <row r="699" spans="1:9" x14ac:dyDescent="0.55000000000000004">
      <c r="A699" t="s">
        <v>2459</v>
      </c>
      <c r="B699" s="4" t="s">
        <v>7160</v>
      </c>
      <c r="C699" s="2">
        <v>44197</v>
      </c>
      <c r="D699">
        <v>10</v>
      </c>
      <c r="E699" s="2">
        <f t="shared" si="36"/>
        <v>47851</v>
      </c>
      <c r="F699" s="2">
        <v>43586</v>
      </c>
      <c r="G699" s="2">
        <f>IF(F699="/",#REF!, F699)</f>
        <v>43586</v>
      </c>
      <c r="H699">
        <f t="shared" si="38"/>
        <v>1</v>
      </c>
      <c r="I699">
        <f t="shared" si="37"/>
        <v>11</v>
      </c>
    </row>
    <row r="700" spans="1:9" x14ac:dyDescent="0.55000000000000004">
      <c r="A700" t="s">
        <v>2461</v>
      </c>
      <c r="B700" s="4" t="s">
        <v>7160</v>
      </c>
      <c r="C700" s="2">
        <v>44197</v>
      </c>
      <c r="D700">
        <v>10</v>
      </c>
      <c r="E700" s="2">
        <f t="shared" si="36"/>
        <v>47851</v>
      </c>
      <c r="F700" s="2">
        <v>43586</v>
      </c>
      <c r="G700" s="2">
        <f>IF(F700="/",#REF!, F700)</f>
        <v>43586</v>
      </c>
      <c r="H700">
        <f t="shared" si="38"/>
        <v>1</v>
      </c>
      <c r="I700">
        <f t="shared" si="37"/>
        <v>11</v>
      </c>
    </row>
    <row r="701" spans="1:9" x14ac:dyDescent="0.55000000000000004">
      <c r="A701" t="s">
        <v>2463</v>
      </c>
      <c r="B701" s="4" t="s">
        <v>7160</v>
      </c>
      <c r="C701" s="2">
        <v>44197</v>
      </c>
      <c r="D701">
        <v>10</v>
      </c>
      <c r="E701" s="2">
        <f t="shared" si="36"/>
        <v>47851</v>
      </c>
      <c r="F701" s="2">
        <v>43586</v>
      </c>
      <c r="G701" s="2">
        <f>IF(F701="/",#REF!, F701)</f>
        <v>43586</v>
      </c>
      <c r="H701">
        <f t="shared" si="38"/>
        <v>1</v>
      </c>
      <c r="I701">
        <f t="shared" si="37"/>
        <v>11</v>
      </c>
    </row>
    <row r="702" spans="1:9" x14ac:dyDescent="0.55000000000000004">
      <c r="A702" t="s">
        <v>2465</v>
      </c>
      <c r="B702" s="4" t="s">
        <v>7160</v>
      </c>
      <c r="C702" s="2">
        <v>44197</v>
      </c>
      <c r="D702">
        <v>10</v>
      </c>
      <c r="E702" s="2">
        <f t="shared" si="36"/>
        <v>47851</v>
      </c>
      <c r="F702" s="2">
        <v>43586</v>
      </c>
      <c r="G702" s="2">
        <f>IF(F702="/",#REF!, F702)</f>
        <v>43586</v>
      </c>
      <c r="H702">
        <f t="shared" si="38"/>
        <v>1</v>
      </c>
      <c r="I702">
        <f t="shared" si="37"/>
        <v>11</v>
      </c>
    </row>
    <row r="703" spans="1:9" x14ac:dyDescent="0.55000000000000004">
      <c r="A703" t="s">
        <v>2467</v>
      </c>
      <c r="B703" s="4" t="s">
        <v>7160</v>
      </c>
      <c r="C703" s="2">
        <v>44197</v>
      </c>
      <c r="D703">
        <v>10</v>
      </c>
      <c r="E703" s="2">
        <f t="shared" si="36"/>
        <v>47851</v>
      </c>
      <c r="F703" s="2">
        <v>43586</v>
      </c>
      <c r="G703" s="2">
        <f>IF(F703="/",#REF!, F703)</f>
        <v>43586</v>
      </c>
      <c r="H703">
        <f t="shared" si="38"/>
        <v>1</v>
      </c>
      <c r="I703">
        <f t="shared" si="37"/>
        <v>11</v>
      </c>
    </row>
    <row r="704" spans="1:9" x14ac:dyDescent="0.55000000000000004">
      <c r="A704" t="s">
        <v>2469</v>
      </c>
      <c r="B704" s="4" t="s">
        <v>7160</v>
      </c>
      <c r="C704" s="2">
        <v>44197</v>
      </c>
      <c r="D704">
        <v>10</v>
      </c>
      <c r="E704" s="2">
        <f t="shared" si="36"/>
        <v>47851</v>
      </c>
      <c r="F704" s="2">
        <v>43586</v>
      </c>
      <c r="G704" s="2">
        <f>IF(F704="/",#REF!, F704)</f>
        <v>43586</v>
      </c>
      <c r="H704">
        <f t="shared" si="38"/>
        <v>1</v>
      </c>
      <c r="I704">
        <f t="shared" si="37"/>
        <v>11</v>
      </c>
    </row>
    <row r="705" spans="1:9" x14ac:dyDescent="0.55000000000000004">
      <c r="A705" t="s">
        <v>2471</v>
      </c>
      <c r="B705" s="4" t="s">
        <v>7160</v>
      </c>
      <c r="C705" s="2">
        <v>44197</v>
      </c>
      <c r="D705">
        <v>10</v>
      </c>
      <c r="E705" s="2">
        <f t="shared" si="36"/>
        <v>47851</v>
      </c>
      <c r="F705" s="2">
        <v>43586</v>
      </c>
      <c r="G705" s="2">
        <f>IF(F705="/",#REF!, F705)</f>
        <v>43586</v>
      </c>
      <c r="H705">
        <f t="shared" si="38"/>
        <v>1</v>
      </c>
      <c r="I705">
        <f t="shared" si="37"/>
        <v>11</v>
      </c>
    </row>
    <row r="706" spans="1:9" x14ac:dyDescent="0.55000000000000004">
      <c r="A706" t="s">
        <v>2473</v>
      </c>
      <c r="B706" s="4" t="s">
        <v>7160</v>
      </c>
      <c r="C706" s="2">
        <v>44197</v>
      </c>
      <c r="D706">
        <v>10</v>
      </c>
      <c r="E706" s="2">
        <f t="shared" ref="E706:E769" si="39">C706+DATE(D706,1,1)</f>
        <v>47851</v>
      </c>
      <c r="F706" s="2">
        <v>43586</v>
      </c>
      <c r="G706" s="2">
        <f>IF(F706="/",#REF!, F706)</f>
        <v>43586</v>
      </c>
      <c r="H706">
        <f t="shared" si="38"/>
        <v>1</v>
      </c>
      <c r="I706">
        <f t="shared" ref="I706:I769" si="40">DATEDIF(G706,E706, "y")</f>
        <v>11</v>
      </c>
    </row>
    <row r="707" spans="1:9" x14ac:dyDescent="0.55000000000000004">
      <c r="A707" t="s">
        <v>2475</v>
      </c>
      <c r="B707" s="4" t="s">
        <v>7160</v>
      </c>
      <c r="C707" s="2">
        <v>44197</v>
      </c>
      <c r="D707">
        <v>10</v>
      </c>
      <c r="E707" s="2">
        <f t="shared" si="39"/>
        <v>47851</v>
      </c>
      <c r="F707" s="2">
        <v>43586</v>
      </c>
      <c r="G707" s="2">
        <f>IF(F707="/",#REF!, F707)</f>
        <v>43586</v>
      </c>
      <c r="H707">
        <f t="shared" si="38"/>
        <v>1</v>
      </c>
      <c r="I707">
        <f t="shared" si="40"/>
        <v>11</v>
      </c>
    </row>
    <row r="708" spans="1:9" x14ac:dyDescent="0.55000000000000004">
      <c r="A708" t="s">
        <v>2477</v>
      </c>
      <c r="B708" s="4" t="s">
        <v>7160</v>
      </c>
      <c r="C708" s="2">
        <v>44197</v>
      </c>
      <c r="D708">
        <v>10</v>
      </c>
      <c r="E708" s="2">
        <f t="shared" si="39"/>
        <v>47851</v>
      </c>
      <c r="F708" s="2">
        <v>43586</v>
      </c>
      <c r="G708" s="2">
        <f>IF(F708="/",#REF!, F708)</f>
        <v>43586</v>
      </c>
      <c r="H708">
        <f t="shared" si="38"/>
        <v>1</v>
      </c>
      <c r="I708">
        <f t="shared" si="40"/>
        <v>11</v>
      </c>
    </row>
    <row r="709" spans="1:9" x14ac:dyDescent="0.55000000000000004">
      <c r="A709" t="s">
        <v>2479</v>
      </c>
      <c r="B709" s="4" t="s">
        <v>7160</v>
      </c>
      <c r="C709" s="2">
        <v>44197</v>
      </c>
      <c r="D709">
        <v>10</v>
      </c>
      <c r="E709" s="2">
        <f t="shared" si="39"/>
        <v>47851</v>
      </c>
      <c r="F709" s="2">
        <v>44044</v>
      </c>
      <c r="G709" s="2">
        <f>IF(F709="/",#REF!, F709)</f>
        <v>44044</v>
      </c>
      <c r="H709">
        <f t="shared" si="38"/>
        <v>0</v>
      </c>
      <c r="I709">
        <f t="shared" si="40"/>
        <v>10</v>
      </c>
    </row>
    <row r="710" spans="1:9" x14ac:dyDescent="0.55000000000000004">
      <c r="A710" t="s">
        <v>2482</v>
      </c>
      <c r="B710" s="4" t="s">
        <v>7160</v>
      </c>
      <c r="C710" s="2">
        <v>44197</v>
      </c>
      <c r="D710">
        <v>10</v>
      </c>
      <c r="E710" s="2">
        <f t="shared" si="39"/>
        <v>47851</v>
      </c>
      <c r="F710" s="2">
        <v>44044</v>
      </c>
      <c r="G710" s="2">
        <f>IF(F710="/",#REF!, F710)</f>
        <v>44044</v>
      </c>
      <c r="H710">
        <f t="shared" si="38"/>
        <v>0</v>
      </c>
      <c r="I710">
        <f t="shared" si="40"/>
        <v>10</v>
      </c>
    </row>
    <row r="711" spans="1:9" x14ac:dyDescent="0.55000000000000004">
      <c r="A711" t="s">
        <v>2484</v>
      </c>
      <c r="B711" s="4" t="s">
        <v>7160</v>
      </c>
      <c r="C711" s="2">
        <v>44197</v>
      </c>
      <c r="D711">
        <v>10</v>
      </c>
      <c r="E711" s="2">
        <f t="shared" si="39"/>
        <v>47851</v>
      </c>
      <c r="F711" s="2">
        <v>44044</v>
      </c>
      <c r="G711" s="2">
        <f>IF(F711="/",#REF!, F711)</f>
        <v>44044</v>
      </c>
      <c r="H711">
        <f t="shared" si="38"/>
        <v>0</v>
      </c>
      <c r="I711">
        <f t="shared" si="40"/>
        <v>10</v>
      </c>
    </row>
    <row r="712" spans="1:9" x14ac:dyDescent="0.55000000000000004">
      <c r="A712" t="s">
        <v>2487</v>
      </c>
      <c r="B712" s="4" t="s">
        <v>7160</v>
      </c>
      <c r="C712" s="2">
        <v>44197</v>
      </c>
      <c r="D712">
        <v>10</v>
      </c>
      <c r="E712" s="2">
        <f t="shared" si="39"/>
        <v>47851</v>
      </c>
      <c r="F712" s="2">
        <v>44044</v>
      </c>
      <c r="G712" s="2">
        <f>IF(F712="/",#REF!, F712)</f>
        <v>44044</v>
      </c>
      <c r="H712">
        <f t="shared" si="38"/>
        <v>0</v>
      </c>
      <c r="I712">
        <f t="shared" si="40"/>
        <v>10</v>
      </c>
    </row>
    <row r="713" spans="1:9" x14ac:dyDescent="0.55000000000000004">
      <c r="A713" t="s">
        <v>2489</v>
      </c>
      <c r="B713" s="4" t="s">
        <v>7160</v>
      </c>
      <c r="C713" s="2">
        <v>44197</v>
      </c>
      <c r="D713">
        <v>10</v>
      </c>
      <c r="E713" s="2">
        <f t="shared" si="39"/>
        <v>47851</v>
      </c>
      <c r="F713" s="2">
        <v>44044</v>
      </c>
      <c r="G713" s="2">
        <f>IF(F713="/",#REF!, F713)</f>
        <v>44044</v>
      </c>
      <c r="H713">
        <f t="shared" si="38"/>
        <v>0</v>
      </c>
      <c r="I713">
        <f t="shared" si="40"/>
        <v>10</v>
      </c>
    </row>
    <row r="714" spans="1:9" x14ac:dyDescent="0.55000000000000004">
      <c r="A714" t="s">
        <v>2492</v>
      </c>
      <c r="B714" s="4" t="s">
        <v>7160</v>
      </c>
      <c r="C714" s="2">
        <v>44197</v>
      </c>
      <c r="D714">
        <v>10</v>
      </c>
      <c r="E714" s="2">
        <f t="shared" si="39"/>
        <v>47851</v>
      </c>
      <c r="F714" s="2">
        <v>44044</v>
      </c>
      <c r="G714" s="2">
        <f>IF(F714="/",#REF!, F714)</f>
        <v>44044</v>
      </c>
      <c r="H714">
        <f t="shared" si="38"/>
        <v>0</v>
      </c>
      <c r="I714">
        <f t="shared" si="40"/>
        <v>10</v>
      </c>
    </row>
    <row r="715" spans="1:9" x14ac:dyDescent="0.55000000000000004">
      <c r="A715" t="s">
        <v>2494</v>
      </c>
      <c r="B715" s="4" t="s">
        <v>7160</v>
      </c>
      <c r="C715" s="2">
        <v>44197</v>
      </c>
      <c r="D715">
        <v>10</v>
      </c>
      <c r="E715" s="2">
        <f t="shared" si="39"/>
        <v>47851</v>
      </c>
      <c r="F715" s="2">
        <v>44044</v>
      </c>
      <c r="G715" s="2">
        <f>IF(F715="/",#REF!, F715)</f>
        <v>44044</v>
      </c>
      <c r="H715">
        <f t="shared" si="38"/>
        <v>0</v>
      </c>
      <c r="I715">
        <f t="shared" si="40"/>
        <v>10</v>
      </c>
    </row>
    <row r="716" spans="1:9" x14ac:dyDescent="0.55000000000000004">
      <c r="A716" t="s">
        <v>2497</v>
      </c>
      <c r="B716" s="4" t="s">
        <v>7160</v>
      </c>
      <c r="C716" s="2">
        <v>44197</v>
      </c>
      <c r="D716">
        <v>10</v>
      </c>
      <c r="E716" s="2">
        <f t="shared" si="39"/>
        <v>47851</v>
      </c>
      <c r="F716" s="2">
        <v>44044</v>
      </c>
      <c r="G716" s="2">
        <f>IF(F716="/",#REF!, F716)</f>
        <v>44044</v>
      </c>
      <c r="H716">
        <f t="shared" si="38"/>
        <v>0</v>
      </c>
      <c r="I716">
        <f t="shared" si="40"/>
        <v>10</v>
      </c>
    </row>
    <row r="717" spans="1:9" x14ac:dyDescent="0.55000000000000004">
      <c r="A717" t="s">
        <v>2499</v>
      </c>
      <c r="B717" s="4" t="s">
        <v>7160</v>
      </c>
      <c r="C717" s="2">
        <v>44197</v>
      </c>
      <c r="D717">
        <v>10</v>
      </c>
      <c r="E717" s="2">
        <f t="shared" si="39"/>
        <v>47851</v>
      </c>
      <c r="F717" s="2">
        <v>44044</v>
      </c>
      <c r="G717" s="2">
        <f>IF(F717="/",#REF!, F717)</f>
        <v>44044</v>
      </c>
      <c r="H717">
        <f t="shared" si="38"/>
        <v>0</v>
      </c>
      <c r="I717">
        <f t="shared" si="40"/>
        <v>10</v>
      </c>
    </row>
    <row r="718" spans="1:9" x14ac:dyDescent="0.55000000000000004">
      <c r="A718" t="s">
        <v>2502</v>
      </c>
      <c r="B718" s="4" t="s">
        <v>7160</v>
      </c>
      <c r="C718" s="2">
        <v>44197</v>
      </c>
      <c r="D718">
        <v>10</v>
      </c>
      <c r="E718" s="2">
        <f t="shared" si="39"/>
        <v>47851</v>
      </c>
      <c r="F718" s="2">
        <v>44044</v>
      </c>
      <c r="G718" s="2">
        <f>IF(F718="/",#REF!, F718)</f>
        <v>44044</v>
      </c>
      <c r="H718">
        <f t="shared" si="38"/>
        <v>0</v>
      </c>
      <c r="I718">
        <f t="shared" si="40"/>
        <v>10</v>
      </c>
    </row>
    <row r="719" spans="1:9" x14ac:dyDescent="0.55000000000000004">
      <c r="A719" t="s">
        <v>2504</v>
      </c>
      <c r="B719" s="4" t="s">
        <v>7160</v>
      </c>
      <c r="C719" s="2">
        <v>44197</v>
      </c>
      <c r="D719">
        <v>10</v>
      </c>
      <c r="E719" s="2">
        <f t="shared" si="39"/>
        <v>47851</v>
      </c>
      <c r="F719" s="2">
        <v>44044</v>
      </c>
      <c r="G719" s="2">
        <f>IF(F719="/",#REF!, F719)</f>
        <v>44044</v>
      </c>
      <c r="H719">
        <f t="shared" si="38"/>
        <v>0</v>
      </c>
      <c r="I719">
        <f t="shared" si="40"/>
        <v>10</v>
      </c>
    </row>
    <row r="720" spans="1:9" x14ac:dyDescent="0.55000000000000004">
      <c r="A720" t="s">
        <v>2506</v>
      </c>
      <c r="B720" s="4" t="s">
        <v>7160</v>
      </c>
      <c r="C720" s="2">
        <v>44197</v>
      </c>
      <c r="D720">
        <v>10</v>
      </c>
      <c r="E720" s="2">
        <f t="shared" si="39"/>
        <v>47851</v>
      </c>
      <c r="F720" s="2">
        <v>44044</v>
      </c>
      <c r="G720" s="2">
        <f>IF(F720="/",#REF!, F720)</f>
        <v>44044</v>
      </c>
      <c r="H720">
        <f t="shared" si="38"/>
        <v>0</v>
      </c>
      <c r="I720">
        <f t="shared" si="40"/>
        <v>10</v>
      </c>
    </row>
    <row r="721" spans="1:9" x14ac:dyDescent="0.55000000000000004">
      <c r="A721" t="s">
        <v>2508</v>
      </c>
      <c r="B721" s="4" t="s">
        <v>7160</v>
      </c>
      <c r="C721" s="2">
        <v>44197</v>
      </c>
      <c r="D721">
        <v>10</v>
      </c>
      <c r="E721" s="2">
        <f t="shared" si="39"/>
        <v>47851</v>
      </c>
      <c r="F721" s="2">
        <v>44044</v>
      </c>
      <c r="G721" s="2">
        <f>IF(F721="/",#REF!, F721)</f>
        <v>44044</v>
      </c>
      <c r="H721">
        <f t="shared" si="38"/>
        <v>0</v>
      </c>
      <c r="I721">
        <f t="shared" si="40"/>
        <v>10</v>
      </c>
    </row>
    <row r="722" spans="1:9" x14ac:dyDescent="0.55000000000000004">
      <c r="A722" t="s">
        <v>2511</v>
      </c>
      <c r="B722" s="4" t="s">
        <v>7160</v>
      </c>
      <c r="C722" s="2">
        <v>44197</v>
      </c>
      <c r="D722">
        <v>10</v>
      </c>
      <c r="E722" s="2">
        <f t="shared" si="39"/>
        <v>47851</v>
      </c>
      <c r="F722" s="2">
        <v>44044</v>
      </c>
      <c r="G722" s="2">
        <f>IF(F722="/",#REF!, F722)</f>
        <v>44044</v>
      </c>
      <c r="H722">
        <f t="shared" si="38"/>
        <v>0</v>
      </c>
      <c r="I722">
        <f t="shared" si="40"/>
        <v>10</v>
      </c>
    </row>
    <row r="723" spans="1:9" x14ac:dyDescent="0.55000000000000004">
      <c r="A723" t="s">
        <v>2513</v>
      </c>
      <c r="B723" s="4" t="s">
        <v>7160</v>
      </c>
      <c r="C723" s="2">
        <v>44197</v>
      </c>
      <c r="D723">
        <v>10</v>
      </c>
      <c r="E723" s="2">
        <f t="shared" si="39"/>
        <v>47851</v>
      </c>
      <c r="F723" s="2">
        <v>44044</v>
      </c>
      <c r="G723" s="2">
        <f>IF(F723="/",#REF!, F723)</f>
        <v>44044</v>
      </c>
      <c r="H723">
        <f t="shared" si="38"/>
        <v>0</v>
      </c>
      <c r="I723">
        <f t="shared" si="40"/>
        <v>10</v>
      </c>
    </row>
    <row r="724" spans="1:9" x14ac:dyDescent="0.55000000000000004">
      <c r="A724" t="s">
        <v>2516</v>
      </c>
      <c r="B724" s="4" t="s">
        <v>7160</v>
      </c>
      <c r="C724" s="2">
        <v>44197</v>
      </c>
      <c r="D724">
        <v>10</v>
      </c>
      <c r="E724" s="2">
        <f t="shared" si="39"/>
        <v>47851</v>
      </c>
      <c r="F724" s="2">
        <v>44013</v>
      </c>
      <c r="G724" s="2">
        <f>IF(F724="/",#REF!, F724)</f>
        <v>44013</v>
      </c>
      <c r="H724">
        <f t="shared" si="38"/>
        <v>0</v>
      </c>
      <c r="I724">
        <f t="shared" si="40"/>
        <v>10</v>
      </c>
    </row>
    <row r="725" spans="1:9" x14ac:dyDescent="0.55000000000000004">
      <c r="A725" t="s">
        <v>2518</v>
      </c>
      <c r="B725" s="4" t="s">
        <v>7160</v>
      </c>
      <c r="C725" s="2">
        <v>44197</v>
      </c>
      <c r="D725">
        <v>10</v>
      </c>
      <c r="E725" s="2">
        <f t="shared" si="39"/>
        <v>47851</v>
      </c>
      <c r="F725" s="2">
        <v>44013</v>
      </c>
      <c r="G725" s="2">
        <f>IF(F725="/",#REF!, F725)</f>
        <v>44013</v>
      </c>
      <c r="H725">
        <f t="shared" si="38"/>
        <v>0</v>
      </c>
      <c r="I725">
        <f t="shared" si="40"/>
        <v>10</v>
      </c>
    </row>
    <row r="726" spans="1:9" x14ac:dyDescent="0.55000000000000004">
      <c r="A726" t="s">
        <v>2520</v>
      </c>
      <c r="B726" s="4" t="s">
        <v>7160</v>
      </c>
      <c r="C726" s="2">
        <v>44197</v>
      </c>
      <c r="D726">
        <v>10</v>
      </c>
      <c r="E726" s="2">
        <f t="shared" si="39"/>
        <v>47851</v>
      </c>
      <c r="F726" s="2">
        <v>44013</v>
      </c>
      <c r="G726" s="2">
        <f>IF(F726="/",#REF!, F726)</f>
        <v>44013</v>
      </c>
      <c r="H726">
        <f t="shared" si="38"/>
        <v>0</v>
      </c>
      <c r="I726">
        <f t="shared" si="40"/>
        <v>10</v>
      </c>
    </row>
    <row r="727" spans="1:9" x14ac:dyDescent="0.55000000000000004">
      <c r="A727" t="s">
        <v>2522</v>
      </c>
      <c r="B727" s="4" t="s">
        <v>7160</v>
      </c>
      <c r="C727" s="2">
        <v>44197</v>
      </c>
      <c r="D727">
        <v>10</v>
      </c>
      <c r="E727" s="2">
        <f t="shared" si="39"/>
        <v>47851</v>
      </c>
      <c r="F727" s="2">
        <v>44013</v>
      </c>
      <c r="G727" s="2">
        <f>IF(F727="/",#REF!, F727)</f>
        <v>44013</v>
      </c>
      <c r="H727">
        <f t="shared" si="38"/>
        <v>0</v>
      </c>
      <c r="I727">
        <f t="shared" si="40"/>
        <v>10</v>
      </c>
    </row>
    <row r="728" spans="1:9" x14ac:dyDescent="0.55000000000000004">
      <c r="A728" t="s">
        <v>2524</v>
      </c>
      <c r="B728" s="4" t="s">
        <v>7160</v>
      </c>
      <c r="C728" s="2">
        <v>44197</v>
      </c>
      <c r="D728">
        <v>10</v>
      </c>
      <c r="E728" s="2">
        <f t="shared" si="39"/>
        <v>47851</v>
      </c>
      <c r="F728" s="2">
        <v>44013</v>
      </c>
      <c r="G728" s="2">
        <f>IF(F728="/",#REF!, F728)</f>
        <v>44013</v>
      </c>
      <c r="H728">
        <f t="shared" si="38"/>
        <v>0</v>
      </c>
      <c r="I728">
        <f t="shared" si="40"/>
        <v>10</v>
      </c>
    </row>
    <row r="729" spans="1:9" x14ac:dyDescent="0.55000000000000004">
      <c r="A729" t="s">
        <v>2526</v>
      </c>
      <c r="B729" s="4" t="s">
        <v>7160</v>
      </c>
      <c r="C729" s="2">
        <v>44197</v>
      </c>
      <c r="D729">
        <v>10</v>
      </c>
      <c r="E729" s="2">
        <f t="shared" si="39"/>
        <v>47851</v>
      </c>
      <c r="F729" s="2">
        <v>44013</v>
      </c>
      <c r="G729" s="2">
        <f>IF(F729="/",#REF!, F729)</f>
        <v>44013</v>
      </c>
      <c r="H729">
        <f t="shared" si="38"/>
        <v>0</v>
      </c>
      <c r="I729">
        <f t="shared" si="40"/>
        <v>10</v>
      </c>
    </row>
    <row r="730" spans="1:9" x14ac:dyDescent="0.55000000000000004">
      <c r="A730" t="s">
        <v>2529</v>
      </c>
      <c r="B730" s="4" t="s">
        <v>7160</v>
      </c>
      <c r="C730" s="2">
        <v>44197</v>
      </c>
      <c r="D730">
        <v>10</v>
      </c>
      <c r="E730" s="2">
        <f t="shared" si="39"/>
        <v>47851</v>
      </c>
      <c r="F730" s="2">
        <v>44013</v>
      </c>
      <c r="G730" s="2">
        <f>IF(F730="/",#REF!, F730)</f>
        <v>44013</v>
      </c>
      <c r="H730">
        <f t="shared" si="38"/>
        <v>0</v>
      </c>
      <c r="I730">
        <f t="shared" si="40"/>
        <v>10</v>
      </c>
    </row>
    <row r="731" spans="1:9" x14ac:dyDescent="0.55000000000000004">
      <c r="A731" t="s">
        <v>2531</v>
      </c>
      <c r="B731" s="4" t="s">
        <v>7160</v>
      </c>
      <c r="C731" s="2">
        <v>44197</v>
      </c>
      <c r="D731">
        <v>10</v>
      </c>
      <c r="E731" s="2">
        <f t="shared" si="39"/>
        <v>47851</v>
      </c>
      <c r="F731" s="2">
        <v>44013</v>
      </c>
      <c r="G731" s="2">
        <f>IF(F731="/",#REF!, F731)</f>
        <v>44013</v>
      </c>
      <c r="H731">
        <f t="shared" ref="H731:H794" si="41">DATEDIF(G731,C731, "y")</f>
        <v>0</v>
      </c>
      <c r="I731">
        <f t="shared" si="40"/>
        <v>10</v>
      </c>
    </row>
    <row r="732" spans="1:9" x14ac:dyDescent="0.55000000000000004">
      <c r="A732" t="s">
        <v>2534</v>
      </c>
      <c r="B732" s="4" t="s">
        <v>7160</v>
      </c>
      <c r="C732" s="2">
        <v>44197</v>
      </c>
      <c r="D732">
        <v>10</v>
      </c>
      <c r="E732" s="2">
        <f t="shared" si="39"/>
        <v>47851</v>
      </c>
      <c r="F732" s="2">
        <v>44013</v>
      </c>
      <c r="G732" s="2">
        <f>IF(F732="/",#REF!, F732)</f>
        <v>44013</v>
      </c>
      <c r="H732">
        <f t="shared" si="41"/>
        <v>0</v>
      </c>
      <c r="I732">
        <f t="shared" si="40"/>
        <v>10</v>
      </c>
    </row>
    <row r="733" spans="1:9" x14ac:dyDescent="0.55000000000000004">
      <c r="A733" t="s">
        <v>2536</v>
      </c>
      <c r="B733" s="4" t="s">
        <v>7160</v>
      </c>
      <c r="C733" s="2">
        <v>44197</v>
      </c>
      <c r="D733">
        <v>10</v>
      </c>
      <c r="E733" s="2">
        <f t="shared" si="39"/>
        <v>47851</v>
      </c>
      <c r="F733" s="2">
        <v>44013</v>
      </c>
      <c r="G733" s="2">
        <f>IF(F733="/",#REF!, F733)</f>
        <v>44013</v>
      </c>
      <c r="H733">
        <f t="shared" si="41"/>
        <v>0</v>
      </c>
      <c r="I733">
        <f t="shared" si="40"/>
        <v>10</v>
      </c>
    </row>
    <row r="734" spans="1:9" x14ac:dyDescent="0.55000000000000004">
      <c r="A734" t="s">
        <v>2539</v>
      </c>
      <c r="B734" s="4" t="s">
        <v>7160</v>
      </c>
      <c r="C734" s="2">
        <v>44197</v>
      </c>
      <c r="D734">
        <v>10</v>
      </c>
      <c r="E734" s="2">
        <f t="shared" si="39"/>
        <v>47851</v>
      </c>
      <c r="F734" s="2">
        <v>44013</v>
      </c>
      <c r="G734" s="2">
        <f>IF(F734="/",#REF!, F734)</f>
        <v>44013</v>
      </c>
      <c r="H734">
        <f t="shared" si="41"/>
        <v>0</v>
      </c>
      <c r="I734">
        <f t="shared" si="40"/>
        <v>10</v>
      </c>
    </row>
    <row r="735" spans="1:9" x14ac:dyDescent="0.55000000000000004">
      <c r="A735" t="s">
        <v>2541</v>
      </c>
      <c r="B735" s="4" t="s">
        <v>7160</v>
      </c>
      <c r="C735" s="2">
        <v>44197</v>
      </c>
      <c r="D735">
        <v>10</v>
      </c>
      <c r="E735" s="2">
        <f t="shared" si="39"/>
        <v>47851</v>
      </c>
      <c r="F735" s="2">
        <v>44013</v>
      </c>
      <c r="G735" s="2">
        <f>IF(F735="/",#REF!, F735)</f>
        <v>44013</v>
      </c>
      <c r="H735">
        <f t="shared" si="41"/>
        <v>0</v>
      </c>
      <c r="I735">
        <f t="shared" si="40"/>
        <v>10</v>
      </c>
    </row>
    <row r="736" spans="1:9" x14ac:dyDescent="0.55000000000000004">
      <c r="A736" t="s">
        <v>2544</v>
      </c>
      <c r="B736" s="4" t="s">
        <v>7160</v>
      </c>
      <c r="C736" s="2">
        <v>44197</v>
      </c>
      <c r="D736">
        <v>10</v>
      </c>
      <c r="E736" s="2">
        <f t="shared" si="39"/>
        <v>47851</v>
      </c>
      <c r="F736" s="2">
        <v>44013</v>
      </c>
      <c r="G736" s="2">
        <f>IF(F736="/",#REF!, F736)</f>
        <v>44013</v>
      </c>
      <c r="H736">
        <f t="shared" si="41"/>
        <v>0</v>
      </c>
      <c r="I736">
        <f t="shared" si="40"/>
        <v>10</v>
      </c>
    </row>
    <row r="737" spans="1:9" x14ac:dyDescent="0.55000000000000004">
      <c r="A737" t="s">
        <v>2546</v>
      </c>
      <c r="B737" s="4" t="s">
        <v>7160</v>
      </c>
      <c r="C737" s="2">
        <v>44197</v>
      </c>
      <c r="D737">
        <v>10</v>
      </c>
      <c r="E737" s="2">
        <f t="shared" si="39"/>
        <v>47851</v>
      </c>
      <c r="F737" s="2">
        <v>44013</v>
      </c>
      <c r="G737" s="2">
        <f>IF(F737="/",#REF!, F737)</f>
        <v>44013</v>
      </c>
      <c r="H737">
        <f t="shared" si="41"/>
        <v>0</v>
      </c>
      <c r="I737">
        <f t="shared" si="40"/>
        <v>10</v>
      </c>
    </row>
    <row r="738" spans="1:9" x14ac:dyDescent="0.55000000000000004">
      <c r="A738" t="s">
        <v>2549</v>
      </c>
      <c r="B738" s="4" t="s">
        <v>7160</v>
      </c>
      <c r="C738" s="2">
        <v>44197</v>
      </c>
      <c r="D738">
        <v>10</v>
      </c>
      <c r="E738" s="2">
        <f t="shared" si="39"/>
        <v>47851</v>
      </c>
      <c r="F738" s="2">
        <v>44013</v>
      </c>
      <c r="G738" s="2">
        <f>IF(F738="/",#REF!, F738)</f>
        <v>44013</v>
      </c>
      <c r="H738">
        <f t="shared" si="41"/>
        <v>0</v>
      </c>
      <c r="I738">
        <f t="shared" si="40"/>
        <v>10</v>
      </c>
    </row>
    <row r="739" spans="1:9" x14ac:dyDescent="0.55000000000000004">
      <c r="A739" t="s">
        <v>2551</v>
      </c>
      <c r="B739" s="4" t="s">
        <v>7160</v>
      </c>
      <c r="C739" s="2">
        <v>44197</v>
      </c>
      <c r="D739">
        <v>10</v>
      </c>
      <c r="E739" s="2">
        <f t="shared" si="39"/>
        <v>47851</v>
      </c>
      <c r="F739" s="2">
        <v>44013</v>
      </c>
      <c r="G739" s="2">
        <f>IF(F739="/",#REF!, F739)</f>
        <v>44013</v>
      </c>
      <c r="H739">
        <f t="shared" si="41"/>
        <v>0</v>
      </c>
      <c r="I739">
        <f t="shared" si="40"/>
        <v>10</v>
      </c>
    </row>
    <row r="740" spans="1:9" x14ac:dyDescent="0.55000000000000004">
      <c r="A740" t="s">
        <v>2553</v>
      </c>
      <c r="B740" s="4" t="s">
        <v>7160</v>
      </c>
      <c r="C740" s="2">
        <v>44197</v>
      </c>
      <c r="D740">
        <v>10</v>
      </c>
      <c r="E740" s="2">
        <f t="shared" si="39"/>
        <v>47851</v>
      </c>
      <c r="F740" s="2">
        <v>44013</v>
      </c>
      <c r="G740" s="2">
        <f>IF(F740="/",#REF!, F740)</f>
        <v>44013</v>
      </c>
      <c r="H740">
        <f t="shared" si="41"/>
        <v>0</v>
      </c>
      <c r="I740">
        <f t="shared" si="40"/>
        <v>10</v>
      </c>
    </row>
    <row r="741" spans="1:9" x14ac:dyDescent="0.55000000000000004">
      <c r="A741" t="s">
        <v>2555</v>
      </c>
      <c r="B741" s="4" t="s">
        <v>7160</v>
      </c>
      <c r="C741" s="2">
        <v>44197</v>
      </c>
      <c r="D741">
        <v>10</v>
      </c>
      <c r="E741" s="2">
        <f t="shared" si="39"/>
        <v>47851</v>
      </c>
      <c r="F741" s="2">
        <v>44013</v>
      </c>
      <c r="G741" s="2">
        <f>IF(F741="/",#REF!, F741)</f>
        <v>44013</v>
      </c>
      <c r="H741">
        <f t="shared" si="41"/>
        <v>0</v>
      </c>
      <c r="I741">
        <f t="shared" si="40"/>
        <v>10</v>
      </c>
    </row>
    <row r="742" spans="1:9" x14ac:dyDescent="0.55000000000000004">
      <c r="A742" t="s">
        <v>2557</v>
      </c>
      <c r="B742" s="4" t="s">
        <v>7160</v>
      </c>
      <c r="C742" s="2">
        <v>44197</v>
      </c>
      <c r="D742">
        <v>10</v>
      </c>
      <c r="E742" s="2">
        <f t="shared" si="39"/>
        <v>47851</v>
      </c>
      <c r="F742" s="2">
        <v>44013</v>
      </c>
      <c r="G742" s="2">
        <f>IF(F742="/",#REF!, F742)</f>
        <v>44013</v>
      </c>
      <c r="H742">
        <f t="shared" si="41"/>
        <v>0</v>
      </c>
      <c r="I742">
        <f t="shared" si="40"/>
        <v>10</v>
      </c>
    </row>
    <row r="743" spans="1:9" x14ac:dyDescent="0.55000000000000004">
      <c r="A743" t="s">
        <v>2559</v>
      </c>
      <c r="B743" s="4" t="s">
        <v>7160</v>
      </c>
      <c r="C743" s="2">
        <v>44197</v>
      </c>
      <c r="D743">
        <v>10</v>
      </c>
      <c r="E743" s="2">
        <f t="shared" si="39"/>
        <v>47851</v>
      </c>
      <c r="F743" s="2">
        <v>44013</v>
      </c>
      <c r="G743" s="2">
        <f>IF(F743="/",#REF!, F743)</f>
        <v>44013</v>
      </c>
      <c r="H743">
        <f t="shared" si="41"/>
        <v>0</v>
      </c>
      <c r="I743">
        <f t="shared" si="40"/>
        <v>10</v>
      </c>
    </row>
    <row r="744" spans="1:9" x14ac:dyDescent="0.55000000000000004">
      <c r="A744" t="s">
        <v>2561</v>
      </c>
      <c r="B744" s="4" t="s">
        <v>7160</v>
      </c>
      <c r="C744" s="2">
        <v>44197</v>
      </c>
      <c r="D744">
        <v>10</v>
      </c>
      <c r="E744" s="2">
        <f t="shared" si="39"/>
        <v>47851</v>
      </c>
      <c r="F744" s="2">
        <v>44013</v>
      </c>
      <c r="G744" s="2">
        <f>IF(F744="/",#REF!, F744)</f>
        <v>44013</v>
      </c>
      <c r="H744">
        <f t="shared" si="41"/>
        <v>0</v>
      </c>
      <c r="I744">
        <f t="shared" si="40"/>
        <v>10</v>
      </c>
    </row>
    <row r="745" spans="1:9" x14ac:dyDescent="0.55000000000000004">
      <c r="A745" t="s">
        <v>2563</v>
      </c>
      <c r="B745" s="4" t="s">
        <v>7160</v>
      </c>
      <c r="C745" s="2">
        <v>44197</v>
      </c>
      <c r="D745">
        <v>10</v>
      </c>
      <c r="E745" s="2">
        <f t="shared" si="39"/>
        <v>47851</v>
      </c>
      <c r="F745" s="2">
        <v>44013</v>
      </c>
      <c r="G745" s="2">
        <f>IF(F745="/",#REF!, F745)</f>
        <v>44013</v>
      </c>
      <c r="H745">
        <f t="shared" si="41"/>
        <v>0</v>
      </c>
      <c r="I745">
        <f t="shared" si="40"/>
        <v>10</v>
      </c>
    </row>
    <row r="746" spans="1:9" x14ac:dyDescent="0.55000000000000004">
      <c r="A746" t="s">
        <v>2565</v>
      </c>
      <c r="B746" s="4" t="s">
        <v>7160</v>
      </c>
      <c r="C746" s="2">
        <v>44197</v>
      </c>
      <c r="D746">
        <v>10</v>
      </c>
      <c r="E746" s="2">
        <f t="shared" si="39"/>
        <v>47851</v>
      </c>
      <c r="F746" s="2">
        <v>44013</v>
      </c>
      <c r="G746" s="2">
        <f>IF(F746="/",#REF!, F746)</f>
        <v>44013</v>
      </c>
      <c r="H746">
        <f t="shared" si="41"/>
        <v>0</v>
      </c>
      <c r="I746">
        <f t="shared" si="40"/>
        <v>10</v>
      </c>
    </row>
    <row r="747" spans="1:9" x14ac:dyDescent="0.55000000000000004">
      <c r="A747" t="s">
        <v>2567</v>
      </c>
      <c r="B747" s="4" t="s">
        <v>7160</v>
      </c>
      <c r="C747" s="2">
        <v>44197</v>
      </c>
      <c r="D747">
        <v>10</v>
      </c>
      <c r="E747" s="2">
        <f t="shared" si="39"/>
        <v>47851</v>
      </c>
      <c r="F747" s="2">
        <v>44013</v>
      </c>
      <c r="G747" s="2">
        <f>IF(F747="/",#REF!, F747)</f>
        <v>44013</v>
      </c>
      <c r="H747">
        <f t="shared" si="41"/>
        <v>0</v>
      </c>
      <c r="I747">
        <f t="shared" si="40"/>
        <v>10</v>
      </c>
    </row>
    <row r="748" spans="1:9" x14ac:dyDescent="0.55000000000000004">
      <c r="A748" t="s">
        <v>2569</v>
      </c>
      <c r="B748" s="4" t="s">
        <v>7160</v>
      </c>
      <c r="C748" s="2">
        <v>44197</v>
      </c>
      <c r="D748">
        <v>10</v>
      </c>
      <c r="E748" s="2">
        <f t="shared" si="39"/>
        <v>47851</v>
      </c>
      <c r="F748" s="2">
        <v>44013</v>
      </c>
      <c r="G748" s="2">
        <f>IF(F748="/",#REF!, F748)</f>
        <v>44013</v>
      </c>
      <c r="H748">
        <f t="shared" si="41"/>
        <v>0</v>
      </c>
      <c r="I748">
        <f t="shared" si="40"/>
        <v>10</v>
      </c>
    </row>
    <row r="749" spans="1:9" x14ac:dyDescent="0.55000000000000004">
      <c r="A749" t="s">
        <v>2624</v>
      </c>
      <c r="B749" s="4" t="s">
        <v>7160</v>
      </c>
      <c r="C749" s="2">
        <v>44197</v>
      </c>
      <c r="D749">
        <v>10</v>
      </c>
      <c r="E749" s="2">
        <f t="shared" si="39"/>
        <v>47851</v>
      </c>
      <c r="F749" s="2">
        <v>43586</v>
      </c>
      <c r="G749" s="2">
        <f>IF(F749="/",#REF!, F749)</f>
        <v>43586</v>
      </c>
      <c r="H749">
        <f t="shared" si="41"/>
        <v>1</v>
      </c>
      <c r="I749">
        <f t="shared" si="40"/>
        <v>11</v>
      </c>
    </row>
    <row r="750" spans="1:9" x14ac:dyDescent="0.55000000000000004">
      <c r="A750" t="s">
        <v>2626</v>
      </c>
      <c r="B750" s="4" t="s">
        <v>7160</v>
      </c>
      <c r="C750" s="2">
        <v>44197</v>
      </c>
      <c r="D750">
        <v>10</v>
      </c>
      <c r="E750" s="2">
        <f t="shared" si="39"/>
        <v>47851</v>
      </c>
      <c r="F750" s="2">
        <v>43586</v>
      </c>
      <c r="G750" s="2">
        <f>IF(F750="/",#REF!, F750)</f>
        <v>43586</v>
      </c>
      <c r="H750">
        <f t="shared" si="41"/>
        <v>1</v>
      </c>
      <c r="I750">
        <f t="shared" si="40"/>
        <v>11</v>
      </c>
    </row>
    <row r="751" spans="1:9" x14ac:dyDescent="0.55000000000000004">
      <c r="A751" t="s">
        <v>2628</v>
      </c>
      <c r="B751" s="4" t="s">
        <v>7160</v>
      </c>
      <c r="C751" s="2">
        <v>44197</v>
      </c>
      <c r="D751">
        <v>10</v>
      </c>
      <c r="E751" s="2">
        <f t="shared" si="39"/>
        <v>47851</v>
      </c>
      <c r="F751" s="2">
        <v>43586</v>
      </c>
      <c r="G751" s="2">
        <f>IF(F751="/",#REF!, F751)</f>
        <v>43586</v>
      </c>
      <c r="H751">
        <f t="shared" si="41"/>
        <v>1</v>
      </c>
      <c r="I751">
        <f t="shared" si="40"/>
        <v>11</v>
      </c>
    </row>
    <row r="752" spans="1:9" x14ac:dyDescent="0.55000000000000004">
      <c r="A752" t="s">
        <v>2630</v>
      </c>
      <c r="B752" s="4" t="s">
        <v>7160</v>
      </c>
      <c r="C752" s="2">
        <v>44197</v>
      </c>
      <c r="D752">
        <v>10</v>
      </c>
      <c r="E752" s="2">
        <f t="shared" si="39"/>
        <v>47851</v>
      </c>
      <c r="F752" s="2">
        <v>43586</v>
      </c>
      <c r="G752" s="2">
        <f>IF(F752="/",#REF!, F752)</f>
        <v>43586</v>
      </c>
      <c r="H752">
        <f t="shared" si="41"/>
        <v>1</v>
      </c>
      <c r="I752">
        <f t="shared" si="40"/>
        <v>11</v>
      </c>
    </row>
    <row r="753" spans="1:9" x14ac:dyDescent="0.55000000000000004">
      <c r="A753" t="s">
        <v>2632</v>
      </c>
      <c r="B753" s="4" t="s">
        <v>7160</v>
      </c>
      <c r="C753" s="2">
        <v>44197</v>
      </c>
      <c r="D753">
        <v>10</v>
      </c>
      <c r="E753" s="2">
        <f t="shared" si="39"/>
        <v>47851</v>
      </c>
      <c r="F753" s="2">
        <v>43586</v>
      </c>
      <c r="G753" s="2">
        <f>IF(F753="/",#REF!, F753)</f>
        <v>43586</v>
      </c>
      <c r="H753">
        <f t="shared" si="41"/>
        <v>1</v>
      </c>
      <c r="I753">
        <f t="shared" si="40"/>
        <v>11</v>
      </c>
    </row>
    <row r="754" spans="1:9" x14ac:dyDescent="0.55000000000000004">
      <c r="A754" t="s">
        <v>2634</v>
      </c>
      <c r="B754" s="4" t="s">
        <v>7160</v>
      </c>
      <c r="C754" s="2">
        <v>44197</v>
      </c>
      <c r="D754">
        <v>10</v>
      </c>
      <c r="E754" s="2">
        <f t="shared" si="39"/>
        <v>47851</v>
      </c>
      <c r="F754" s="2">
        <v>43586</v>
      </c>
      <c r="G754" s="2">
        <f>IF(F754="/",#REF!, F754)</f>
        <v>43586</v>
      </c>
      <c r="H754">
        <f t="shared" si="41"/>
        <v>1</v>
      </c>
      <c r="I754">
        <f t="shared" si="40"/>
        <v>11</v>
      </c>
    </row>
    <row r="755" spans="1:9" x14ac:dyDescent="0.55000000000000004">
      <c r="A755" t="s">
        <v>2636</v>
      </c>
      <c r="B755" s="4" t="s">
        <v>7160</v>
      </c>
      <c r="C755" s="2">
        <v>44197</v>
      </c>
      <c r="D755">
        <v>10</v>
      </c>
      <c r="E755" s="2">
        <f t="shared" si="39"/>
        <v>47851</v>
      </c>
      <c r="F755" s="2">
        <v>43586</v>
      </c>
      <c r="G755" s="2">
        <f>IF(F755="/",#REF!, F755)</f>
        <v>43586</v>
      </c>
      <c r="H755">
        <f t="shared" si="41"/>
        <v>1</v>
      </c>
      <c r="I755">
        <f t="shared" si="40"/>
        <v>11</v>
      </c>
    </row>
    <row r="756" spans="1:9" x14ac:dyDescent="0.55000000000000004">
      <c r="A756" t="s">
        <v>2638</v>
      </c>
      <c r="B756" s="4" t="s">
        <v>7160</v>
      </c>
      <c r="C756" s="2">
        <v>44197</v>
      </c>
      <c r="D756">
        <v>10</v>
      </c>
      <c r="E756" s="2">
        <f t="shared" si="39"/>
        <v>47851</v>
      </c>
      <c r="F756" s="2">
        <v>43586</v>
      </c>
      <c r="G756" s="2">
        <f>IF(F756="/",#REF!, F756)</f>
        <v>43586</v>
      </c>
      <c r="H756">
        <f t="shared" si="41"/>
        <v>1</v>
      </c>
      <c r="I756">
        <f t="shared" si="40"/>
        <v>11</v>
      </c>
    </row>
    <row r="757" spans="1:9" x14ac:dyDescent="0.55000000000000004">
      <c r="A757" t="s">
        <v>2640</v>
      </c>
      <c r="B757" s="4" t="s">
        <v>7160</v>
      </c>
      <c r="C757" s="2">
        <v>44197</v>
      </c>
      <c r="D757">
        <v>10</v>
      </c>
      <c r="E757" s="2">
        <f t="shared" si="39"/>
        <v>47851</v>
      </c>
      <c r="F757" s="2">
        <v>43586</v>
      </c>
      <c r="G757" s="2">
        <f>IF(F757="/",#REF!, F757)</f>
        <v>43586</v>
      </c>
      <c r="H757">
        <f t="shared" si="41"/>
        <v>1</v>
      </c>
      <c r="I757">
        <f t="shared" si="40"/>
        <v>11</v>
      </c>
    </row>
    <row r="758" spans="1:9" x14ac:dyDescent="0.55000000000000004">
      <c r="A758" t="s">
        <v>2643</v>
      </c>
      <c r="B758" s="4" t="s">
        <v>7160</v>
      </c>
      <c r="C758" s="2">
        <v>44197</v>
      </c>
      <c r="D758">
        <v>10</v>
      </c>
      <c r="E758" s="2">
        <f t="shared" si="39"/>
        <v>47851</v>
      </c>
      <c r="F758" s="2">
        <v>43586</v>
      </c>
      <c r="G758" s="2">
        <f>IF(F758="/",#REF!, F758)</f>
        <v>43586</v>
      </c>
      <c r="H758">
        <f t="shared" si="41"/>
        <v>1</v>
      </c>
      <c r="I758">
        <f t="shared" si="40"/>
        <v>11</v>
      </c>
    </row>
    <row r="759" spans="1:9" x14ac:dyDescent="0.55000000000000004">
      <c r="A759" t="s">
        <v>2645</v>
      </c>
      <c r="B759" s="4" t="s">
        <v>7160</v>
      </c>
      <c r="C759" s="2">
        <v>44197</v>
      </c>
      <c r="D759">
        <v>10</v>
      </c>
      <c r="E759" s="2">
        <f t="shared" si="39"/>
        <v>47851</v>
      </c>
      <c r="F759" s="2">
        <v>43586</v>
      </c>
      <c r="G759" s="2">
        <f>IF(F759="/",#REF!, F759)</f>
        <v>43586</v>
      </c>
      <c r="H759">
        <f t="shared" si="41"/>
        <v>1</v>
      </c>
      <c r="I759">
        <f t="shared" si="40"/>
        <v>11</v>
      </c>
    </row>
    <row r="760" spans="1:9" x14ac:dyDescent="0.55000000000000004">
      <c r="A760" t="s">
        <v>2648</v>
      </c>
      <c r="B760" s="4" t="s">
        <v>7160</v>
      </c>
      <c r="C760" s="2">
        <v>44197</v>
      </c>
      <c r="D760">
        <v>10</v>
      </c>
      <c r="E760" s="2">
        <f t="shared" si="39"/>
        <v>47851</v>
      </c>
      <c r="F760" s="2">
        <v>43586</v>
      </c>
      <c r="G760" s="2">
        <f>IF(F760="/",#REF!, F760)</f>
        <v>43586</v>
      </c>
      <c r="H760">
        <f t="shared" si="41"/>
        <v>1</v>
      </c>
      <c r="I760">
        <f t="shared" si="40"/>
        <v>11</v>
      </c>
    </row>
    <row r="761" spans="1:9" x14ac:dyDescent="0.55000000000000004">
      <c r="A761" t="s">
        <v>2650</v>
      </c>
      <c r="B761" s="4" t="s">
        <v>7160</v>
      </c>
      <c r="C761" s="2">
        <v>44197</v>
      </c>
      <c r="D761">
        <v>10</v>
      </c>
      <c r="E761" s="2">
        <f t="shared" si="39"/>
        <v>47851</v>
      </c>
      <c r="F761" s="2">
        <v>43586</v>
      </c>
      <c r="G761" s="2">
        <f>IF(F761="/",#REF!, F761)</f>
        <v>43586</v>
      </c>
      <c r="H761">
        <f t="shared" si="41"/>
        <v>1</v>
      </c>
      <c r="I761">
        <f t="shared" si="40"/>
        <v>11</v>
      </c>
    </row>
    <row r="762" spans="1:9" x14ac:dyDescent="0.55000000000000004">
      <c r="A762" t="s">
        <v>2652</v>
      </c>
      <c r="B762" s="4" t="s">
        <v>7160</v>
      </c>
      <c r="C762" s="2">
        <v>44197</v>
      </c>
      <c r="D762">
        <v>10</v>
      </c>
      <c r="E762" s="2">
        <f t="shared" si="39"/>
        <v>47851</v>
      </c>
      <c r="F762" s="2">
        <v>43586</v>
      </c>
      <c r="G762" s="2">
        <f>IF(F762="/",#REF!, F762)</f>
        <v>43586</v>
      </c>
      <c r="H762">
        <f t="shared" si="41"/>
        <v>1</v>
      </c>
      <c r="I762">
        <f t="shared" si="40"/>
        <v>11</v>
      </c>
    </row>
    <row r="763" spans="1:9" x14ac:dyDescent="0.55000000000000004">
      <c r="A763" t="s">
        <v>2654</v>
      </c>
      <c r="B763" s="4" t="s">
        <v>7160</v>
      </c>
      <c r="C763" s="2">
        <v>44197</v>
      </c>
      <c r="D763">
        <v>10</v>
      </c>
      <c r="E763" s="2">
        <f t="shared" si="39"/>
        <v>47851</v>
      </c>
      <c r="F763" s="2">
        <v>43586</v>
      </c>
      <c r="G763" s="2">
        <f>IF(F763="/",#REF!, F763)</f>
        <v>43586</v>
      </c>
      <c r="H763">
        <f t="shared" si="41"/>
        <v>1</v>
      </c>
      <c r="I763">
        <f t="shared" si="40"/>
        <v>11</v>
      </c>
    </row>
    <row r="764" spans="1:9" x14ac:dyDescent="0.55000000000000004">
      <c r="A764" t="s">
        <v>2656</v>
      </c>
      <c r="B764" s="4" t="s">
        <v>7160</v>
      </c>
      <c r="C764" s="2">
        <v>44197</v>
      </c>
      <c r="D764">
        <v>10</v>
      </c>
      <c r="E764" s="2">
        <f t="shared" si="39"/>
        <v>47851</v>
      </c>
      <c r="F764" s="2">
        <v>43586</v>
      </c>
      <c r="G764" s="2">
        <f>IF(F764="/",#REF!, F764)</f>
        <v>43586</v>
      </c>
      <c r="H764">
        <f t="shared" si="41"/>
        <v>1</v>
      </c>
      <c r="I764">
        <f t="shared" si="40"/>
        <v>11</v>
      </c>
    </row>
    <row r="765" spans="1:9" x14ac:dyDescent="0.55000000000000004">
      <c r="A765" t="s">
        <v>2658</v>
      </c>
      <c r="B765" s="4" t="s">
        <v>7160</v>
      </c>
      <c r="C765" s="2">
        <v>44197</v>
      </c>
      <c r="D765">
        <v>10</v>
      </c>
      <c r="E765" s="2">
        <f t="shared" si="39"/>
        <v>47851</v>
      </c>
      <c r="F765" s="2">
        <v>43586</v>
      </c>
      <c r="G765" s="2">
        <f>IF(F765="/",#REF!, F765)</f>
        <v>43586</v>
      </c>
      <c r="H765">
        <f t="shared" si="41"/>
        <v>1</v>
      </c>
      <c r="I765">
        <f t="shared" si="40"/>
        <v>11</v>
      </c>
    </row>
    <row r="766" spans="1:9" x14ac:dyDescent="0.55000000000000004">
      <c r="A766" t="s">
        <v>2669</v>
      </c>
      <c r="B766" s="4" t="s">
        <v>7160</v>
      </c>
      <c r="C766" s="2">
        <v>44197</v>
      </c>
      <c r="D766">
        <v>10</v>
      </c>
      <c r="E766" s="2">
        <f t="shared" si="39"/>
        <v>47851</v>
      </c>
      <c r="F766" s="2">
        <v>42887</v>
      </c>
      <c r="G766" s="2">
        <f>IF(F766="/",#REF!, F766)</f>
        <v>42887</v>
      </c>
      <c r="H766">
        <f t="shared" si="41"/>
        <v>3</v>
      </c>
      <c r="I766">
        <f t="shared" si="40"/>
        <v>13</v>
      </c>
    </row>
    <row r="767" spans="1:9" x14ac:dyDescent="0.55000000000000004">
      <c r="A767" t="s">
        <v>2671</v>
      </c>
      <c r="B767" s="4" t="s">
        <v>7160</v>
      </c>
      <c r="C767" s="2">
        <v>44197</v>
      </c>
      <c r="D767">
        <v>10</v>
      </c>
      <c r="E767" s="2">
        <f t="shared" si="39"/>
        <v>47851</v>
      </c>
      <c r="F767" s="2">
        <v>42887</v>
      </c>
      <c r="G767" s="2">
        <f>IF(F767="/",#REF!, F767)</f>
        <v>42887</v>
      </c>
      <c r="H767">
        <f t="shared" si="41"/>
        <v>3</v>
      </c>
      <c r="I767">
        <f t="shared" si="40"/>
        <v>13</v>
      </c>
    </row>
    <row r="768" spans="1:9" x14ac:dyDescent="0.55000000000000004">
      <c r="A768" t="s">
        <v>2674</v>
      </c>
      <c r="B768" s="4" t="s">
        <v>7160</v>
      </c>
      <c r="C768" s="2">
        <v>44197</v>
      </c>
      <c r="D768">
        <v>10</v>
      </c>
      <c r="E768" s="2">
        <f t="shared" si="39"/>
        <v>47851</v>
      </c>
      <c r="F768" s="2">
        <v>42887</v>
      </c>
      <c r="G768" s="2">
        <f>IF(F768="/",#REF!, F768)</f>
        <v>42887</v>
      </c>
      <c r="H768">
        <f t="shared" si="41"/>
        <v>3</v>
      </c>
      <c r="I768">
        <f t="shared" si="40"/>
        <v>13</v>
      </c>
    </row>
    <row r="769" spans="1:9" x14ac:dyDescent="0.55000000000000004">
      <c r="A769" t="s">
        <v>2676</v>
      </c>
      <c r="B769" s="4" t="s">
        <v>7160</v>
      </c>
      <c r="C769" s="2">
        <v>44197</v>
      </c>
      <c r="D769">
        <v>10</v>
      </c>
      <c r="E769" s="2">
        <f t="shared" si="39"/>
        <v>47851</v>
      </c>
      <c r="F769" s="2">
        <v>42887</v>
      </c>
      <c r="G769" s="2">
        <f>IF(F769="/",#REF!, F769)</f>
        <v>42887</v>
      </c>
      <c r="H769">
        <f t="shared" si="41"/>
        <v>3</v>
      </c>
      <c r="I769">
        <f t="shared" si="40"/>
        <v>13</v>
      </c>
    </row>
    <row r="770" spans="1:9" x14ac:dyDescent="0.55000000000000004">
      <c r="A770" t="s">
        <v>2678</v>
      </c>
      <c r="B770" s="4" t="s">
        <v>7160</v>
      </c>
      <c r="C770" s="2">
        <v>44197</v>
      </c>
      <c r="D770">
        <v>10</v>
      </c>
      <c r="E770" s="2">
        <f t="shared" ref="E770:E833" si="42">C770+DATE(D770,1,1)</f>
        <v>47851</v>
      </c>
      <c r="F770" s="2">
        <v>42887</v>
      </c>
      <c r="G770" s="2">
        <f>IF(F770="/",#REF!, F770)</f>
        <v>42887</v>
      </c>
      <c r="H770">
        <f t="shared" si="41"/>
        <v>3</v>
      </c>
      <c r="I770">
        <f t="shared" ref="I770:I833" si="43">DATEDIF(G770,E770, "y")</f>
        <v>13</v>
      </c>
    </row>
    <row r="771" spans="1:9" x14ac:dyDescent="0.55000000000000004">
      <c r="A771" t="s">
        <v>2680</v>
      </c>
      <c r="B771" s="4" t="s">
        <v>7160</v>
      </c>
      <c r="C771" s="2">
        <v>44197</v>
      </c>
      <c r="D771">
        <v>10</v>
      </c>
      <c r="E771" s="2">
        <f t="shared" si="42"/>
        <v>47851</v>
      </c>
      <c r="F771" s="2">
        <v>42887</v>
      </c>
      <c r="G771" s="2">
        <f>IF(F771="/",#REF!, F771)</f>
        <v>42887</v>
      </c>
      <c r="H771">
        <f t="shared" si="41"/>
        <v>3</v>
      </c>
      <c r="I771">
        <f t="shared" si="43"/>
        <v>13</v>
      </c>
    </row>
    <row r="772" spans="1:9" x14ac:dyDescent="0.55000000000000004">
      <c r="A772" t="s">
        <v>2682</v>
      </c>
      <c r="B772" s="4" t="s">
        <v>7160</v>
      </c>
      <c r="C772" s="2">
        <v>44197</v>
      </c>
      <c r="D772">
        <v>10</v>
      </c>
      <c r="E772" s="2">
        <f t="shared" si="42"/>
        <v>47851</v>
      </c>
      <c r="F772" s="2">
        <v>43586</v>
      </c>
      <c r="G772" s="2">
        <f>IF(F772="/",#REF!, F772)</f>
        <v>43586</v>
      </c>
      <c r="H772">
        <f t="shared" si="41"/>
        <v>1</v>
      </c>
      <c r="I772">
        <f t="shared" si="43"/>
        <v>11</v>
      </c>
    </row>
    <row r="773" spans="1:9" x14ac:dyDescent="0.55000000000000004">
      <c r="A773" t="s">
        <v>2684</v>
      </c>
      <c r="B773" s="4" t="s">
        <v>7160</v>
      </c>
      <c r="C773" s="2">
        <v>44197</v>
      </c>
      <c r="D773">
        <v>10</v>
      </c>
      <c r="E773" s="2">
        <f t="shared" si="42"/>
        <v>47851</v>
      </c>
      <c r="F773" s="2">
        <v>43586</v>
      </c>
      <c r="G773" s="2">
        <f>IF(F773="/",#REF!, F773)</f>
        <v>43586</v>
      </c>
      <c r="H773">
        <f t="shared" si="41"/>
        <v>1</v>
      </c>
      <c r="I773">
        <f t="shared" si="43"/>
        <v>11</v>
      </c>
    </row>
    <row r="774" spans="1:9" x14ac:dyDescent="0.55000000000000004">
      <c r="A774" t="s">
        <v>2686</v>
      </c>
      <c r="B774" s="4" t="s">
        <v>7160</v>
      </c>
      <c r="C774" s="2">
        <v>44197</v>
      </c>
      <c r="D774">
        <v>10</v>
      </c>
      <c r="E774" s="2">
        <f t="shared" si="42"/>
        <v>47851</v>
      </c>
      <c r="F774" s="2">
        <v>43586</v>
      </c>
      <c r="G774" s="2">
        <f>IF(F774="/",#REF!, F774)</f>
        <v>43586</v>
      </c>
      <c r="H774">
        <f t="shared" si="41"/>
        <v>1</v>
      </c>
      <c r="I774">
        <f t="shared" si="43"/>
        <v>11</v>
      </c>
    </row>
    <row r="775" spans="1:9" x14ac:dyDescent="0.55000000000000004">
      <c r="A775" t="s">
        <v>2688</v>
      </c>
      <c r="B775" s="4" t="s">
        <v>7160</v>
      </c>
      <c r="C775" s="2">
        <v>44197</v>
      </c>
      <c r="D775">
        <v>10</v>
      </c>
      <c r="E775" s="2">
        <f t="shared" si="42"/>
        <v>47851</v>
      </c>
      <c r="F775" s="2">
        <v>43586</v>
      </c>
      <c r="G775" s="2">
        <f>IF(F775="/",#REF!, F775)</f>
        <v>43586</v>
      </c>
      <c r="H775">
        <f t="shared" si="41"/>
        <v>1</v>
      </c>
      <c r="I775">
        <f t="shared" si="43"/>
        <v>11</v>
      </c>
    </row>
    <row r="776" spans="1:9" x14ac:dyDescent="0.55000000000000004">
      <c r="A776" t="s">
        <v>2690</v>
      </c>
      <c r="B776" s="4" t="s">
        <v>7160</v>
      </c>
      <c r="C776" s="2">
        <v>44197</v>
      </c>
      <c r="D776">
        <v>10</v>
      </c>
      <c r="E776" s="2">
        <f t="shared" si="42"/>
        <v>47851</v>
      </c>
      <c r="F776" s="2">
        <v>43586</v>
      </c>
      <c r="G776" s="2">
        <f>IF(F776="/",#REF!, F776)</f>
        <v>43586</v>
      </c>
      <c r="H776">
        <f t="shared" si="41"/>
        <v>1</v>
      </c>
      <c r="I776">
        <f t="shared" si="43"/>
        <v>11</v>
      </c>
    </row>
    <row r="777" spans="1:9" x14ac:dyDescent="0.55000000000000004">
      <c r="A777" t="s">
        <v>2692</v>
      </c>
      <c r="B777" s="4" t="s">
        <v>7160</v>
      </c>
      <c r="C777" s="2">
        <v>44197</v>
      </c>
      <c r="D777">
        <v>10</v>
      </c>
      <c r="E777" s="2">
        <f t="shared" si="42"/>
        <v>47851</v>
      </c>
      <c r="F777" s="2">
        <v>43586</v>
      </c>
      <c r="G777" s="2">
        <f>IF(F777="/",#REF!, F777)</f>
        <v>43586</v>
      </c>
      <c r="H777">
        <f t="shared" si="41"/>
        <v>1</v>
      </c>
      <c r="I777">
        <f t="shared" si="43"/>
        <v>11</v>
      </c>
    </row>
    <row r="778" spans="1:9" x14ac:dyDescent="0.55000000000000004">
      <c r="A778" t="s">
        <v>2695</v>
      </c>
      <c r="B778" s="4" t="s">
        <v>7160</v>
      </c>
      <c r="C778" s="2">
        <v>44197</v>
      </c>
      <c r="D778">
        <v>10</v>
      </c>
      <c r="E778" s="2">
        <f t="shared" si="42"/>
        <v>47851</v>
      </c>
      <c r="F778" s="2">
        <v>43586</v>
      </c>
      <c r="G778" s="2">
        <f>IF(F778="/",#REF!, F778)</f>
        <v>43586</v>
      </c>
      <c r="H778">
        <f t="shared" si="41"/>
        <v>1</v>
      </c>
      <c r="I778">
        <f t="shared" si="43"/>
        <v>11</v>
      </c>
    </row>
    <row r="779" spans="1:9" x14ac:dyDescent="0.55000000000000004">
      <c r="A779" t="s">
        <v>2697</v>
      </c>
      <c r="B779" s="4" t="s">
        <v>7160</v>
      </c>
      <c r="C779" s="2">
        <v>44197</v>
      </c>
      <c r="D779">
        <v>10</v>
      </c>
      <c r="E779" s="2">
        <f t="shared" si="42"/>
        <v>47851</v>
      </c>
      <c r="F779" s="2">
        <v>43586</v>
      </c>
      <c r="G779" s="2">
        <f>IF(F779="/",#REF!, F779)</f>
        <v>43586</v>
      </c>
      <c r="H779">
        <f t="shared" si="41"/>
        <v>1</v>
      </c>
      <c r="I779">
        <f t="shared" si="43"/>
        <v>11</v>
      </c>
    </row>
    <row r="780" spans="1:9" x14ac:dyDescent="0.55000000000000004">
      <c r="A780" t="s">
        <v>2699</v>
      </c>
      <c r="B780" s="4" t="s">
        <v>7160</v>
      </c>
      <c r="C780" s="2">
        <v>44197</v>
      </c>
      <c r="D780">
        <v>10</v>
      </c>
      <c r="E780" s="2">
        <f t="shared" si="42"/>
        <v>47851</v>
      </c>
      <c r="F780" s="2">
        <v>43586</v>
      </c>
      <c r="G780" s="2">
        <f>IF(F780="/",#REF!, F780)</f>
        <v>43586</v>
      </c>
      <c r="H780">
        <f t="shared" si="41"/>
        <v>1</v>
      </c>
      <c r="I780">
        <f t="shared" si="43"/>
        <v>11</v>
      </c>
    </row>
    <row r="781" spans="1:9" x14ac:dyDescent="0.55000000000000004">
      <c r="A781" t="s">
        <v>2758</v>
      </c>
      <c r="B781" s="4" t="s">
        <v>7160</v>
      </c>
      <c r="C781" s="2">
        <v>44197</v>
      </c>
      <c r="D781">
        <v>10</v>
      </c>
      <c r="E781" s="2">
        <f t="shared" si="42"/>
        <v>47851</v>
      </c>
      <c r="F781" s="2">
        <v>43070</v>
      </c>
      <c r="G781" s="2">
        <f>IF(F781="/",#REF!, F781)</f>
        <v>43070</v>
      </c>
      <c r="H781">
        <f t="shared" si="41"/>
        <v>3</v>
      </c>
      <c r="I781">
        <f t="shared" si="43"/>
        <v>13</v>
      </c>
    </row>
    <row r="782" spans="1:9" x14ac:dyDescent="0.55000000000000004">
      <c r="A782" t="s">
        <v>2761</v>
      </c>
      <c r="B782" s="4" t="s">
        <v>7160</v>
      </c>
      <c r="C782" s="2">
        <v>44197</v>
      </c>
      <c r="D782">
        <v>10</v>
      </c>
      <c r="E782" s="2">
        <f t="shared" si="42"/>
        <v>47851</v>
      </c>
      <c r="F782" s="2">
        <v>43070</v>
      </c>
      <c r="G782" s="2">
        <f>IF(F782="/",#REF!, F782)</f>
        <v>43070</v>
      </c>
      <c r="H782">
        <f t="shared" si="41"/>
        <v>3</v>
      </c>
      <c r="I782">
        <f t="shared" si="43"/>
        <v>13</v>
      </c>
    </row>
    <row r="783" spans="1:9" x14ac:dyDescent="0.55000000000000004">
      <c r="A783" t="s">
        <v>2763</v>
      </c>
      <c r="B783" s="4" t="s">
        <v>7160</v>
      </c>
      <c r="C783" s="2">
        <v>44197</v>
      </c>
      <c r="D783">
        <v>10</v>
      </c>
      <c r="E783" s="2">
        <f t="shared" si="42"/>
        <v>47851</v>
      </c>
      <c r="F783" s="2">
        <v>43070</v>
      </c>
      <c r="G783" s="2">
        <f>IF(F783="/",#REF!, F783)</f>
        <v>43070</v>
      </c>
      <c r="H783">
        <f t="shared" si="41"/>
        <v>3</v>
      </c>
      <c r="I783">
        <f t="shared" si="43"/>
        <v>13</v>
      </c>
    </row>
    <row r="784" spans="1:9" x14ac:dyDescent="0.55000000000000004">
      <c r="A784" t="s">
        <v>2766</v>
      </c>
      <c r="B784" s="4" t="s">
        <v>7160</v>
      </c>
      <c r="C784" s="2">
        <v>44197</v>
      </c>
      <c r="D784">
        <v>10</v>
      </c>
      <c r="E784" s="2">
        <f t="shared" si="42"/>
        <v>47851</v>
      </c>
      <c r="F784" s="2">
        <v>43070</v>
      </c>
      <c r="G784" s="2">
        <f>IF(F784="/",#REF!, F784)</f>
        <v>43070</v>
      </c>
      <c r="H784">
        <f t="shared" si="41"/>
        <v>3</v>
      </c>
      <c r="I784">
        <f t="shared" si="43"/>
        <v>13</v>
      </c>
    </row>
    <row r="785" spans="1:9" x14ac:dyDescent="0.55000000000000004">
      <c r="A785" t="s">
        <v>2768</v>
      </c>
      <c r="B785" s="4" t="s">
        <v>7160</v>
      </c>
      <c r="C785" s="2">
        <v>44197</v>
      </c>
      <c r="D785">
        <v>10</v>
      </c>
      <c r="E785" s="2">
        <f t="shared" si="42"/>
        <v>47851</v>
      </c>
      <c r="F785" s="2">
        <v>43070</v>
      </c>
      <c r="G785" s="2">
        <f>IF(F785="/",#REF!, F785)</f>
        <v>43070</v>
      </c>
      <c r="H785">
        <f t="shared" si="41"/>
        <v>3</v>
      </c>
      <c r="I785">
        <f t="shared" si="43"/>
        <v>13</v>
      </c>
    </row>
    <row r="786" spans="1:9" x14ac:dyDescent="0.55000000000000004">
      <c r="A786" t="s">
        <v>2771</v>
      </c>
      <c r="B786" s="4" t="s">
        <v>7160</v>
      </c>
      <c r="C786" s="2">
        <v>44197</v>
      </c>
      <c r="D786">
        <v>10</v>
      </c>
      <c r="E786" s="2">
        <f t="shared" si="42"/>
        <v>47851</v>
      </c>
      <c r="F786" s="2">
        <v>43070</v>
      </c>
      <c r="G786" s="2">
        <f>IF(F786="/",#REF!, F786)</f>
        <v>43070</v>
      </c>
      <c r="H786">
        <f t="shared" si="41"/>
        <v>3</v>
      </c>
      <c r="I786">
        <f t="shared" si="43"/>
        <v>13</v>
      </c>
    </row>
    <row r="787" spans="1:9" x14ac:dyDescent="0.55000000000000004">
      <c r="A787" t="s">
        <v>2773</v>
      </c>
      <c r="B787" s="4" t="s">
        <v>7160</v>
      </c>
      <c r="C787" s="2">
        <v>44197</v>
      </c>
      <c r="D787">
        <v>10</v>
      </c>
      <c r="E787" s="2">
        <f t="shared" si="42"/>
        <v>47851</v>
      </c>
      <c r="F787" s="2">
        <v>42339</v>
      </c>
      <c r="G787" s="2">
        <f>IF(F787="/",#REF!, F787)</f>
        <v>42339</v>
      </c>
      <c r="H787">
        <f t="shared" si="41"/>
        <v>5</v>
      </c>
      <c r="I787">
        <f t="shared" si="43"/>
        <v>15</v>
      </c>
    </row>
    <row r="788" spans="1:9" x14ac:dyDescent="0.55000000000000004">
      <c r="A788" t="s">
        <v>2775</v>
      </c>
      <c r="B788" s="4" t="s">
        <v>7160</v>
      </c>
      <c r="C788" s="2">
        <v>44197</v>
      </c>
      <c r="D788">
        <v>10</v>
      </c>
      <c r="E788" s="2">
        <f t="shared" si="42"/>
        <v>47851</v>
      </c>
      <c r="F788" s="2">
        <v>42339</v>
      </c>
      <c r="G788" s="2">
        <f>IF(F788="/",#REF!, F788)</f>
        <v>42339</v>
      </c>
      <c r="H788">
        <f t="shared" si="41"/>
        <v>5</v>
      </c>
      <c r="I788">
        <f t="shared" si="43"/>
        <v>15</v>
      </c>
    </row>
    <row r="789" spans="1:9" x14ac:dyDescent="0.55000000000000004">
      <c r="A789" t="s">
        <v>2777</v>
      </c>
      <c r="B789" s="4" t="s">
        <v>7160</v>
      </c>
      <c r="C789" s="2">
        <v>44197</v>
      </c>
      <c r="D789">
        <v>10</v>
      </c>
      <c r="E789" s="2">
        <f t="shared" si="42"/>
        <v>47851</v>
      </c>
      <c r="F789" s="2">
        <v>42339</v>
      </c>
      <c r="G789" s="2">
        <f>IF(F789="/",#REF!, F789)</f>
        <v>42339</v>
      </c>
      <c r="H789">
        <f t="shared" si="41"/>
        <v>5</v>
      </c>
      <c r="I789">
        <f t="shared" si="43"/>
        <v>15</v>
      </c>
    </row>
    <row r="790" spans="1:9" x14ac:dyDescent="0.55000000000000004">
      <c r="A790" t="s">
        <v>2779</v>
      </c>
      <c r="B790" s="4" t="s">
        <v>7160</v>
      </c>
      <c r="C790" s="2">
        <v>44197</v>
      </c>
      <c r="D790">
        <v>10</v>
      </c>
      <c r="E790" s="2">
        <f t="shared" si="42"/>
        <v>47851</v>
      </c>
      <c r="F790" s="2">
        <v>42339</v>
      </c>
      <c r="G790" s="2">
        <f>IF(F790="/",#REF!, F790)</f>
        <v>42339</v>
      </c>
      <c r="H790">
        <f t="shared" si="41"/>
        <v>5</v>
      </c>
      <c r="I790">
        <f t="shared" si="43"/>
        <v>15</v>
      </c>
    </row>
    <row r="791" spans="1:9" x14ac:dyDescent="0.55000000000000004">
      <c r="A791" t="s">
        <v>2781</v>
      </c>
      <c r="B791" s="4" t="s">
        <v>7160</v>
      </c>
      <c r="C791" s="2">
        <v>44197</v>
      </c>
      <c r="D791">
        <v>10</v>
      </c>
      <c r="E791" s="2">
        <f t="shared" si="42"/>
        <v>47851</v>
      </c>
      <c r="F791" s="2">
        <v>42339</v>
      </c>
      <c r="G791" s="2">
        <f>IF(F791="/",#REF!, F791)</f>
        <v>42339</v>
      </c>
      <c r="H791">
        <f t="shared" si="41"/>
        <v>5</v>
      </c>
      <c r="I791">
        <f t="shared" si="43"/>
        <v>15</v>
      </c>
    </row>
    <row r="792" spans="1:9" x14ac:dyDescent="0.55000000000000004">
      <c r="A792" t="s">
        <v>2783</v>
      </c>
      <c r="B792" s="4" t="s">
        <v>7160</v>
      </c>
      <c r="C792" s="2">
        <v>44197</v>
      </c>
      <c r="D792">
        <v>10</v>
      </c>
      <c r="E792" s="2">
        <f t="shared" si="42"/>
        <v>47851</v>
      </c>
      <c r="F792" s="2">
        <v>42339</v>
      </c>
      <c r="G792" s="2">
        <f>IF(F792="/",#REF!, F792)</f>
        <v>42339</v>
      </c>
      <c r="H792">
        <f t="shared" si="41"/>
        <v>5</v>
      </c>
      <c r="I792">
        <f t="shared" si="43"/>
        <v>15</v>
      </c>
    </row>
    <row r="793" spans="1:9" x14ac:dyDescent="0.55000000000000004">
      <c r="A793" t="s">
        <v>2785</v>
      </c>
      <c r="B793" s="4" t="s">
        <v>7160</v>
      </c>
      <c r="C793" s="2">
        <v>44197</v>
      </c>
      <c r="D793">
        <v>10</v>
      </c>
      <c r="E793" s="2">
        <f t="shared" si="42"/>
        <v>47851</v>
      </c>
      <c r="F793" s="2">
        <v>42339</v>
      </c>
      <c r="G793" s="2">
        <f>IF(F793="/",#REF!, F793)</f>
        <v>42339</v>
      </c>
      <c r="H793">
        <f t="shared" si="41"/>
        <v>5</v>
      </c>
      <c r="I793">
        <f t="shared" si="43"/>
        <v>15</v>
      </c>
    </row>
    <row r="794" spans="1:9" x14ac:dyDescent="0.55000000000000004">
      <c r="A794" t="s">
        <v>2787</v>
      </c>
      <c r="B794" s="4" t="s">
        <v>7160</v>
      </c>
      <c r="C794" s="2">
        <v>44197</v>
      </c>
      <c r="D794">
        <v>10</v>
      </c>
      <c r="E794" s="2">
        <f t="shared" si="42"/>
        <v>47851</v>
      </c>
      <c r="F794" s="2">
        <v>42339</v>
      </c>
      <c r="G794" s="2">
        <f>IF(F794="/",#REF!, F794)</f>
        <v>42339</v>
      </c>
      <c r="H794">
        <f t="shared" si="41"/>
        <v>5</v>
      </c>
      <c r="I794">
        <f t="shared" si="43"/>
        <v>15</v>
      </c>
    </row>
    <row r="795" spans="1:9" x14ac:dyDescent="0.55000000000000004">
      <c r="A795" t="s">
        <v>2789</v>
      </c>
      <c r="B795" s="4" t="s">
        <v>7160</v>
      </c>
      <c r="C795" s="2">
        <v>44197</v>
      </c>
      <c r="D795">
        <v>10</v>
      </c>
      <c r="E795" s="2">
        <f t="shared" si="42"/>
        <v>47851</v>
      </c>
      <c r="F795" s="2">
        <v>42339</v>
      </c>
      <c r="G795" s="2">
        <f>IF(F795="/",#REF!, F795)</f>
        <v>42339</v>
      </c>
      <c r="H795">
        <f t="shared" ref="H795:H858" si="44">DATEDIF(G795,C795, "y")</f>
        <v>5</v>
      </c>
      <c r="I795">
        <f t="shared" si="43"/>
        <v>15</v>
      </c>
    </row>
    <row r="796" spans="1:9" x14ac:dyDescent="0.55000000000000004">
      <c r="A796" t="s">
        <v>2791</v>
      </c>
      <c r="B796" s="4" t="s">
        <v>7160</v>
      </c>
      <c r="C796" s="2">
        <v>44197</v>
      </c>
      <c r="D796">
        <v>10</v>
      </c>
      <c r="E796" s="2">
        <f t="shared" si="42"/>
        <v>47851</v>
      </c>
      <c r="F796" s="2">
        <v>42339</v>
      </c>
      <c r="G796" s="2">
        <f>IF(F796="/",#REF!, F796)</f>
        <v>42339</v>
      </c>
      <c r="H796">
        <f t="shared" si="44"/>
        <v>5</v>
      </c>
      <c r="I796">
        <f t="shared" si="43"/>
        <v>15</v>
      </c>
    </row>
    <row r="797" spans="1:9" x14ac:dyDescent="0.55000000000000004">
      <c r="A797" t="s">
        <v>2793</v>
      </c>
      <c r="B797" s="4" t="s">
        <v>7160</v>
      </c>
      <c r="C797" s="2">
        <v>44197</v>
      </c>
      <c r="D797">
        <v>10</v>
      </c>
      <c r="E797" s="2">
        <f t="shared" si="42"/>
        <v>47851</v>
      </c>
      <c r="F797" s="2">
        <v>42339</v>
      </c>
      <c r="G797" s="2">
        <f>IF(F797="/",#REF!, F797)</f>
        <v>42339</v>
      </c>
      <c r="H797">
        <f t="shared" si="44"/>
        <v>5</v>
      </c>
      <c r="I797">
        <f t="shared" si="43"/>
        <v>15</v>
      </c>
    </row>
    <row r="798" spans="1:9" x14ac:dyDescent="0.55000000000000004">
      <c r="A798" t="s">
        <v>2796</v>
      </c>
      <c r="B798" s="4" t="s">
        <v>7160</v>
      </c>
      <c r="C798" s="2">
        <v>44197</v>
      </c>
      <c r="D798">
        <v>10</v>
      </c>
      <c r="E798" s="2">
        <f t="shared" si="42"/>
        <v>47851</v>
      </c>
      <c r="F798" s="2">
        <v>42339</v>
      </c>
      <c r="G798" s="2">
        <f>IF(F798="/",#REF!, F798)</f>
        <v>42339</v>
      </c>
      <c r="H798">
        <f t="shared" si="44"/>
        <v>5</v>
      </c>
      <c r="I798">
        <f t="shared" si="43"/>
        <v>15</v>
      </c>
    </row>
    <row r="799" spans="1:9" x14ac:dyDescent="0.55000000000000004">
      <c r="A799" t="s">
        <v>2798</v>
      </c>
      <c r="B799" s="4" t="s">
        <v>7160</v>
      </c>
      <c r="C799" s="2">
        <v>44197</v>
      </c>
      <c r="D799">
        <v>10</v>
      </c>
      <c r="E799" s="2">
        <f t="shared" si="42"/>
        <v>47851</v>
      </c>
      <c r="F799" s="2">
        <v>42339</v>
      </c>
      <c r="G799" s="2">
        <f>IF(F799="/",#REF!, F799)</f>
        <v>42339</v>
      </c>
      <c r="H799">
        <f t="shared" si="44"/>
        <v>5</v>
      </c>
      <c r="I799">
        <f t="shared" si="43"/>
        <v>15</v>
      </c>
    </row>
    <row r="800" spans="1:9" x14ac:dyDescent="0.55000000000000004">
      <c r="A800" t="s">
        <v>2801</v>
      </c>
      <c r="B800" s="4" t="s">
        <v>7160</v>
      </c>
      <c r="C800" s="2">
        <v>44197</v>
      </c>
      <c r="D800">
        <v>10</v>
      </c>
      <c r="E800" s="2">
        <f t="shared" si="42"/>
        <v>47851</v>
      </c>
      <c r="F800" s="2">
        <v>42339</v>
      </c>
      <c r="G800" s="2">
        <f>IF(F800="/",#REF!, F800)</f>
        <v>42339</v>
      </c>
      <c r="H800">
        <f t="shared" si="44"/>
        <v>5</v>
      </c>
      <c r="I800">
        <f t="shared" si="43"/>
        <v>15</v>
      </c>
    </row>
    <row r="801" spans="1:9" x14ac:dyDescent="0.55000000000000004">
      <c r="A801" t="s">
        <v>2824</v>
      </c>
      <c r="B801" s="4" t="s">
        <v>7160</v>
      </c>
      <c r="C801" s="2">
        <v>44197</v>
      </c>
      <c r="D801">
        <v>10</v>
      </c>
      <c r="E801" s="2">
        <f t="shared" si="42"/>
        <v>47851</v>
      </c>
      <c r="F801" s="2">
        <v>42309</v>
      </c>
      <c r="G801" s="2">
        <f>IF(F801="/",#REF!, F801)</f>
        <v>42309</v>
      </c>
      <c r="H801">
        <f t="shared" si="44"/>
        <v>5</v>
      </c>
      <c r="I801">
        <f t="shared" si="43"/>
        <v>15</v>
      </c>
    </row>
    <row r="802" spans="1:9" x14ac:dyDescent="0.55000000000000004">
      <c r="A802" t="s">
        <v>2826</v>
      </c>
      <c r="B802" s="4" t="s">
        <v>7160</v>
      </c>
      <c r="C802" s="2">
        <v>44197</v>
      </c>
      <c r="D802">
        <v>10</v>
      </c>
      <c r="E802" s="2">
        <f t="shared" si="42"/>
        <v>47851</v>
      </c>
      <c r="F802" s="2">
        <v>42309</v>
      </c>
      <c r="G802" s="2">
        <f>IF(F802="/",#REF!, F802)</f>
        <v>42309</v>
      </c>
      <c r="H802">
        <f t="shared" si="44"/>
        <v>5</v>
      </c>
      <c r="I802">
        <f t="shared" si="43"/>
        <v>15</v>
      </c>
    </row>
    <row r="803" spans="1:9" x14ac:dyDescent="0.55000000000000004">
      <c r="A803" t="s">
        <v>2828</v>
      </c>
      <c r="B803" s="4" t="s">
        <v>7160</v>
      </c>
      <c r="C803" s="2">
        <v>44197</v>
      </c>
      <c r="D803">
        <v>10</v>
      </c>
      <c r="E803" s="2">
        <f t="shared" si="42"/>
        <v>47851</v>
      </c>
      <c r="F803" s="2">
        <v>42309</v>
      </c>
      <c r="G803" s="2">
        <f>IF(F803="/",#REF!, F803)</f>
        <v>42309</v>
      </c>
      <c r="H803">
        <f t="shared" si="44"/>
        <v>5</v>
      </c>
      <c r="I803">
        <f t="shared" si="43"/>
        <v>15</v>
      </c>
    </row>
    <row r="804" spans="1:9" x14ac:dyDescent="0.55000000000000004">
      <c r="A804" t="s">
        <v>2830</v>
      </c>
      <c r="B804" s="4" t="s">
        <v>7160</v>
      </c>
      <c r="C804" s="2">
        <v>44197</v>
      </c>
      <c r="D804">
        <v>10</v>
      </c>
      <c r="E804" s="2">
        <f t="shared" si="42"/>
        <v>47851</v>
      </c>
      <c r="F804" s="2">
        <v>42309</v>
      </c>
      <c r="G804" s="2">
        <f>IF(F804="/",#REF!, F804)</f>
        <v>42309</v>
      </c>
      <c r="H804">
        <f t="shared" si="44"/>
        <v>5</v>
      </c>
      <c r="I804">
        <f t="shared" si="43"/>
        <v>15</v>
      </c>
    </row>
    <row r="805" spans="1:9" x14ac:dyDescent="0.55000000000000004">
      <c r="A805" t="s">
        <v>2832</v>
      </c>
      <c r="B805" s="4" t="s">
        <v>7160</v>
      </c>
      <c r="C805" s="2">
        <v>44197</v>
      </c>
      <c r="D805">
        <v>10</v>
      </c>
      <c r="E805" s="2">
        <f t="shared" si="42"/>
        <v>47851</v>
      </c>
      <c r="F805" s="2">
        <v>42309</v>
      </c>
      <c r="G805" s="2">
        <f>IF(F805="/",#REF!, F805)</f>
        <v>42309</v>
      </c>
      <c r="H805">
        <f t="shared" si="44"/>
        <v>5</v>
      </c>
      <c r="I805">
        <f t="shared" si="43"/>
        <v>15</v>
      </c>
    </row>
    <row r="806" spans="1:9" x14ac:dyDescent="0.55000000000000004">
      <c r="A806" t="s">
        <v>2885</v>
      </c>
      <c r="B806" s="4" t="s">
        <v>7160</v>
      </c>
      <c r="C806" s="2">
        <v>44197</v>
      </c>
      <c r="D806">
        <v>10</v>
      </c>
      <c r="E806" s="2">
        <f t="shared" si="42"/>
        <v>47851</v>
      </c>
      <c r="F806" s="2">
        <v>42248</v>
      </c>
      <c r="G806" s="2">
        <f>IF(F806="/",#REF!, F806)</f>
        <v>42248</v>
      </c>
      <c r="H806">
        <f t="shared" si="44"/>
        <v>5</v>
      </c>
      <c r="I806">
        <f t="shared" si="43"/>
        <v>15</v>
      </c>
    </row>
    <row r="807" spans="1:9" x14ac:dyDescent="0.55000000000000004">
      <c r="A807" t="s">
        <v>2887</v>
      </c>
      <c r="B807" s="4" t="s">
        <v>7160</v>
      </c>
      <c r="C807" s="2">
        <v>44197</v>
      </c>
      <c r="D807">
        <v>10</v>
      </c>
      <c r="E807" s="2">
        <f t="shared" si="42"/>
        <v>47851</v>
      </c>
      <c r="F807" s="2">
        <v>42248</v>
      </c>
      <c r="G807" s="2">
        <f>IF(F807="/",#REF!, F807)</f>
        <v>42248</v>
      </c>
      <c r="H807">
        <f t="shared" si="44"/>
        <v>5</v>
      </c>
      <c r="I807">
        <f t="shared" si="43"/>
        <v>15</v>
      </c>
    </row>
    <row r="808" spans="1:9" x14ac:dyDescent="0.55000000000000004">
      <c r="A808" t="s">
        <v>2890</v>
      </c>
      <c r="B808" s="4" t="s">
        <v>7160</v>
      </c>
      <c r="C808" s="2">
        <v>44197</v>
      </c>
      <c r="D808">
        <v>10</v>
      </c>
      <c r="E808" s="2">
        <f t="shared" si="42"/>
        <v>47851</v>
      </c>
      <c r="F808" s="2">
        <v>42248</v>
      </c>
      <c r="G808" s="2">
        <f>IF(F808="/",#REF!, F808)</f>
        <v>42248</v>
      </c>
      <c r="H808">
        <f t="shared" si="44"/>
        <v>5</v>
      </c>
      <c r="I808">
        <f t="shared" si="43"/>
        <v>15</v>
      </c>
    </row>
    <row r="809" spans="1:9" x14ac:dyDescent="0.55000000000000004">
      <c r="A809" t="s">
        <v>2892</v>
      </c>
      <c r="B809" s="4" t="s">
        <v>7160</v>
      </c>
      <c r="C809" s="2">
        <v>44197</v>
      </c>
      <c r="D809">
        <v>10</v>
      </c>
      <c r="E809" s="2">
        <f t="shared" si="42"/>
        <v>47851</v>
      </c>
      <c r="F809" s="2">
        <v>42248</v>
      </c>
      <c r="G809" s="2">
        <f>IF(F809="/",#REF!, F809)</f>
        <v>42248</v>
      </c>
      <c r="H809">
        <f t="shared" si="44"/>
        <v>5</v>
      </c>
      <c r="I809">
        <f t="shared" si="43"/>
        <v>15</v>
      </c>
    </row>
    <row r="810" spans="1:9" x14ac:dyDescent="0.55000000000000004">
      <c r="A810" t="s">
        <v>2895</v>
      </c>
      <c r="B810" s="4" t="s">
        <v>7160</v>
      </c>
      <c r="C810" s="2">
        <v>44197</v>
      </c>
      <c r="D810">
        <v>10</v>
      </c>
      <c r="E810" s="2">
        <f t="shared" si="42"/>
        <v>47851</v>
      </c>
      <c r="F810" s="2">
        <v>42248</v>
      </c>
      <c r="G810" s="2">
        <f>IF(F810="/",#REF!, F810)</f>
        <v>42248</v>
      </c>
      <c r="H810">
        <f t="shared" si="44"/>
        <v>5</v>
      </c>
      <c r="I810">
        <f t="shared" si="43"/>
        <v>15</v>
      </c>
    </row>
    <row r="811" spans="1:9" x14ac:dyDescent="0.55000000000000004">
      <c r="A811" t="s">
        <v>2897</v>
      </c>
      <c r="B811" s="4" t="s">
        <v>7160</v>
      </c>
      <c r="C811" s="2">
        <v>44197</v>
      </c>
      <c r="D811">
        <v>10</v>
      </c>
      <c r="E811" s="2">
        <f t="shared" si="42"/>
        <v>47851</v>
      </c>
      <c r="F811" s="2">
        <v>42248</v>
      </c>
      <c r="G811" s="2">
        <f>IF(F811="/",#REF!, F811)</f>
        <v>42248</v>
      </c>
      <c r="H811">
        <f t="shared" si="44"/>
        <v>5</v>
      </c>
      <c r="I811">
        <f t="shared" si="43"/>
        <v>15</v>
      </c>
    </row>
    <row r="812" spans="1:9" x14ac:dyDescent="0.55000000000000004">
      <c r="A812" t="s">
        <v>2899</v>
      </c>
      <c r="B812" s="4" t="s">
        <v>7160</v>
      </c>
      <c r="C812" s="2">
        <v>44197</v>
      </c>
      <c r="D812">
        <v>10</v>
      </c>
      <c r="E812" s="2">
        <f t="shared" si="42"/>
        <v>47851</v>
      </c>
      <c r="F812" s="2">
        <v>42248</v>
      </c>
      <c r="G812" s="2">
        <f>IF(F812="/",#REF!, F812)</f>
        <v>42248</v>
      </c>
      <c r="H812">
        <f t="shared" si="44"/>
        <v>5</v>
      </c>
      <c r="I812">
        <f t="shared" si="43"/>
        <v>15</v>
      </c>
    </row>
    <row r="813" spans="1:9" x14ac:dyDescent="0.55000000000000004">
      <c r="A813" t="s">
        <v>2901</v>
      </c>
      <c r="B813" s="4" t="s">
        <v>7160</v>
      </c>
      <c r="C813" s="2">
        <v>44197</v>
      </c>
      <c r="D813">
        <v>10</v>
      </c>
      <c r="E813" s="2">
        <f t="shared" si="42"/>
        <v>47851</v>
      </c>
      <c r="F813" s="2">
        <v>42248</v>
      </c>
      <c r="G813" s="2">
        <f>IF(F813="/",#REF!, F813)</f>
        <v>42248</v>
      </c>
      <c r="H813">
        <f t="shared" si="44"/>
        <v>5</v>
      </c>
      <c r="I813">
        <f t="shared" si="43"/>
        <v>15</v>
      </c>
    </row>
    <row r="814" spans="1:9" x14ac:dyDescent="0.55000000000000004">
      <c r="A814" t="s">
        <v>2904</v>
      </c>
      <c r="B814" s="4" t="s">
        <v>7160</v>
      </c>
      <c r="C814" s="2">
        <v>44197</v>
      </c>
      <c r="D814">
        <v>10</v>
      </c>
      <c r="E814" s="2">
        <f t="shared" si="42"/>
        <v>47851</v>
      </c>
      <c r="F814" s="2">
        <v>42248</v>
      </c>
      <c r="G814" s="2">
        <f>IF(F814="/",#REF!, F814)</f>
        <v>42248</v>
      </c>
      <c r="H814">
        <f t="shared" si="44"/>
        <v>5</v>
      </c>
      <c r="I814">
        <f t="shared" si="43"/>
        <v>15</v>
      </c>
    </row>
    <row r="815" spans="1:9" x14ac:dyDescent="0.55000000000000004">
      <c r="A815" t="s">
        <v>2906</v>
      </c>
      <c r="B815" s="4" t="s">
        <v>7160</v>
      </c>
      <c r="C815" s="2">
        <v>44197</v>
      </c>
      <c r="D815">
        <v>10</v>
      </c>
      <c r="E815" s="2">
        <f t="shared" si="42"/>
        <v>47851</v>
      </c>
      <c r="F815" s="2">
        <v>42248</v>
      </c>
      <c r="G815" s="2">
        <f>IF(F815="/",#REF!, F815)</f>
        <v>42248</v>
      </c>
      <c r="H815">
        <f t="shared" si="44"/>
        <v>5</v>
      </c>
      <c r="I815">
        <f t="shared" si="43"/>
        <v>15</v>
      </c>
    </row>
    <row r="816" spans="1:9" x14ac:dyDescent="0.55000000000000004">
      <c r="A816" t="s">
        <v>2908</v>
      </c>
      <c r="B816" s="4" t="s">
        <v>7160</v>
      </c>
      <c r="C816" s="2">
        <v>44197</v>
      </c>
      <c r="D816">
        <v>10</v>
      </c>
      <c r="E816" s="2">
        <f t="shared" si="42"/>
        <v>47851</v>
      </c>
      <c r="F816" s="2">
        <v>42248</v>
      </c>
      <c r="G816" s="2">
        <f>IF(F816="/",#REF!, F816)</f>
        <v>42248</v>
      </c>
      <c r="H816">
        <f t="shared" si="44"/>
        <v>5</v>
      </c>
      <c r="I816">
        <f t="shared" si="43"/>
        <v>15</v>
      </c>
    </row>
    <row r="817" spans="1:9" x14ac:dyDescent="0.55000000000000004">
      <c r="A817" t="s">
        <v>2910</v>
      </c>
      <c r="B817" s="4" t="s">
        <v>7160</v>
      </c>
      <c r="C817" s="2">
        <v>44197</v>
      </c>
      <c r="D817">
        <v>10</v>
      </c>
      <c r="E817" s="2">
        <f t="shared" si="42"/>
        <v>47851</v>
      </c>
      <c r="F817" s="2">
        <v>42248</v>
      </c>
      <c r="G817" s="2">
        <f>IF(F817="/",#REF!, F817)</f>
        <v>42248</v>
      </c>
      <c r="H817">
        <f t="shared" si="44"/>
        <v>5</v>
      </c>
      <c r="I817">
        <f t="shared" si="43"/>
        <v>15</v>
      </c>
    </row>
    <row r="818" spans="1:9" x14ac:dyDescent="0.55000000000000004">
      <c r="A818" t="s">
        <v>2912</v>
      </c>
      <c r="B818" s="4" t="s">
        <v>7160</v>
      </c>
      <c r="C818" s="2">
        <v>44197</v>
      </c>
      <c r="D818">
        <v>10</v>
      </c>
      <c r="E818" s="2">
        <f t="shared" si="42"/>
        <v>47851</v>
      </c>
      <c r="F818" s="2">
        <v>42248</v>
      </c>
      <c r="G818" s="2">
        <f>IF(F818="/",#REF!, F818)</f>
        <v>42248</v>
      </c>
      <c r="H818">
        <f t="shared" si="44"/>
        <v>5</v>
      </c>
      <c r="I818">
        <f t="shared" si="43"/>
        <v>15</v>
      </c>
    </row>
    <row r="819" spans="1:9" x14ac:dyDescent="0.55000000000000004">
      <c r="A819" t="s">
        <v>2914</v>
      </c>
      <c r="B819" s="4" t="s">
        <v>7160</v>
      </c>
      <c r="C819" s="2">
        <v>44197</v>
      </c>
      <c r="D819">
        <v>10</v>
      </c>
      <c r="E819" s="2">
        <f t="shared" si="42"/>
        <v>47851</v>
      </c>
      <c r="F819" s="2">
        <v>42248</v>
      </c>
      <c r="G819" s="2">
        <f>IF(F819="/",#REF!, F819)</f>
        <v>42248</v>
      </c>
      <c r="H819">
        <f t="shared" si="44"/>
        <v>5</v>
      </c>
      <c r="I819">
        <f t="shared" si="43"/>
        <v>15</v>
      </c>
    </row>
    <row r="820" spans="1:9" x14ac:dyDescent="0.55000000000000004">
      <c r="A820" t="s">
        <v>2916</v>
      </c>
      <c r="B820" s="4" t="s">
        <v>7160</v>
      </c>
      <c r="C820" s="2">
        <v>44197</v>
      </c>
      <c r="D820">
        <v>10</v>
      </c>
      <c r="E820" s="2">
        <f t="shared" si="42"/>
        <v>47851</v>
      </c>
      <c r="F820" s="2">
        <v>42248</v>
      </c>
      <c r="G820" s="2">
        <f>IF(F820="/",#REF!, F820)</f>
        <v>42248</v>
      </c>
      <c r="H820">
        <f t="shared" si="44"/>
        <v>5</v>
      </c>
      <c r="I820">
        <f t="shared" si="43"/>
        <v>15</v>
      </c>
    </row>
    <row r="821" spans="1:9" x14ac:dyDescent="0.55000000000000004">
      <c r="A821" t="s">
        <v>2918</v>
      </c>
      <c r="B821" s="4" t="s">
        <v>7160</v>
      </c>
      <c r="C821" s="2">
        <v>44197</v>
      </c>
      <c r="D821">
        <v>10</v>
      </c>
      <c r="E821" s="2">
        <f t="shared" si="42"/>
        <v>47851</v>
      </c>
      <c r="F821" s="2">
        <v>42248</v>
      </c>
      <c r="G821" s="2">
        <f>IF(F821="/",#REF!, F821)</f>
        <v>42248</v>
      </c>
      <c r="H821">
        <f t="shared" si="44"/>
        <v>5</v>
      </c>
      <c r="I821">
        <f t="shared" si="43"/>
        <v>15</v>
      </c>
    </row>
    <row r="822" spans="1:9" x14ac:dyDescent="0.55000000000000004">
      <c r="A822" t="s">
        <v>2921</v>
      </c>
      <c r="B822" s="4" t="s">
        <v>7160</v>
      </c>
      <c r="C822" s="2">
        <v>44197</v>
      </c>
      <c r="D822">
        <v>10</v>
      </c>
      <c r="E822" s="2">
        <f t="shared" si="42"/>
        <v>47851</v>
      </c>
      <c r="F822" s="2">
        <v>42248</v>
      </c>
      <c r="G822" s="2">
        <f>IF(F822="/",#REF!, F822)</f>
        <v>42248</v>
      </c>
      <c r="H822">
        <f t="shared" si="44"/>
        <v>5</v>
      </c>
      <c r="I822">
        <f t="shared" si="43"/>
        <v>15</v>
      </c>
    </row>
    <row r="823" spans="1:9" x14ac:dyDescent="0.55000000000000004">
      <c r="A823" t="s">
        <v>2923</v>
      </c>
      <c r="B823" s="4" t="s">
        <v>7160</v>
      </c>
      <c r="C823" s="2">
        <v>44197</v>
      </c>
      <c r="D823">
        <v>10</v>
      </c>
      <c r="E823" s="2">
        <f t="shared" si="42"/>
        <v>47851</v>
      </c>
      <c r="F823" s="2">
        <v>42248</v>
      </c>
      <c r="G823" s="2">
        <f>IF(F823="/",#REF!, F823)</f>
        <v>42248</v>
      </c>
      <c r="H823">
        <f t="shared" si="44"/>
        <v>5</v>
      </c>
      <c r="I823">
        <f t="shared" si="43"/>
        <v>15</v>
      </c>
    </row>
    <row r="824" spans="1:9" x14ac:dyDescent="0.55000000000000004">
      <c r="A824" t="s">
        <v>2925</v>
      </c>
      <c r="B824" s="4" t="s">
        <v>7160</v>
      </c>
      <c r="C824" s="2">
        <v>44197</v>
      </c>
      <c r="D824">
        <v>10</v>
      </c>
      <c r="E824" s="2">
        <f t="shared" si="42"/>
        <v>47851</v>
      </c>
      <c r="F824" s="2">
        <v>42248</v>
      </c>
      <c r="G824" s="2">
        <f>IF(F824="/",#REF!, F824)</f>
        <v>42248</v>
      </c>
      <c r="H824">
        <f t="shared" si="44"/>
        <v>5</v>
      </c>
      <c r="I824">
        <f t="shared" si="43"/>
        <v>15</v>
      </c>
    </row>
    <row r="825" spans="1:9" x14ac:dyDescent="0.55000000000000004">
      <c r="A825" t="s">
        <v>2927</v>
      </c>
      <c r="B825" s="4" t="s">
        <v>7160</v>
      </c>
      <c r="C825" s="2">
        <v>44197</v>
      </c>
      <c r="D825">
        <v>10</v>
      </c>
      <c r="E825" s="2">
        <f t="shared" si="42"/>
        <v>47851</v>
      </c>
      <c r="F825" s="2">
        <v>42248</v>
      </c>
      <c r="G825" s="2">
        <f>IF(F825="/",#REF!, F825)</f>
        <v>42248</v>
      </c>
      <c r="H825">
        <f t="shared" si="44"/>
        <v>5</v>
      </c>
      <c r="I825">
        <f t="shared" si="43"/>
        <v>15</v>
      </c>
    </row>
    <row r="826" spans="1:9" x14ac:dyDescent="0.55000000000000004">
      <c r="A826" t="s">
        <v>2929</v>
      </c>
      <c r="B826" s="4" t="s">
        <v>7160</v>
      </c>
      <c r="C826" s="2">
        <v>44197</v>
      </c>
      <c r="D826">
        <v>10</v>
      </c>
      <c r="E826" s="2">
        <f t="shared" si="42"/>
        <v>47851</v>
      </c>
      <c r="F826" s="2">
        <v>42217</v>
      </c>
      <c r="G826" s="2">
        <f>IF(F826="/",#REF!, F826)</f>
        <v>42217</v>
      </c>
      <c r="H826">
        <f t="shared" si="44"/>
        <v>5</v>
      </c>
      <c r="I826">
        <f t="shared" si="43"/>
        <v>15</v>
      </c>
    </row>
    <row r="827" spans="1:9" x14ac:dyDescent="0.55000000000000004">
      <c r="A827" t="s">
        <v>2931</v>
      </c>
      <c r="B827" s="4" t="s">
        <v>7160</v>
      </c>
      <c r="C827" s="2">
        <v>44197</v>
      </c>
      <c r="D827">
        <v>10</v>
      </c>
      <c r="E827" s="2">
        <f t="shared" si="42"/>
        <v>47851</v>
      </c>
      <c r="F827" s="2">
        <v>42217</v>
      </c>
      <c r="G827" s="2">
        <f>IF(F827="/",#REF!, F827)</f>
        <v>42217</v>
      </c>
      <c r="H827">
        <f t="shared" si="44"/>
        <v>5</v>
      </c>
      <c r="I827">
        <f t="shared" si="43"/>
        <v>15</v>
      </c>
    </row>
    <row r="828" spans="1:9" x14ac:dyDescent="0.55000000000000004">
      <c r="A828" t="s">
        <v>2934</v>
      </c>
      <c r="B828" s="4" t="s">
        <v>7160</v>
      </c>
      <c r="C828" s="2">
        <v>44197</v>
      </c>
      <c r="D828">
        <v>10</v>
      </c>
      <c r="E828" s="2">
        <f t="shared" si="42"/>
        <v>47851</v>
      </c>
      <c r="F828" s="2">
        <v>42217</v>
      </c>
      <c r="G828" s="2">
        <f>IF(F828="/",#REF!, F828)</f>
        <v>42217</v>
      </c>
      <c r="H828">
        <f t="shared" si="44"/>
        <v>5</v>
      </c>
      <c r="I828">
        <f t="shared" si="43"/>
        <v>15</v>
      </c>
    </row>
    <row r="829" spans="1:9" x14ac:dyDescent="0.55000000000000004">
      <c r="A829" t="s">
        <v>2936</v>
      </c>
      <c r="B829" s="4" t="s">
        <v>7160</v>
      </c>
      <c r="C829" s="2">
        <v>44197</v>
      </c>
      <c r="D829">
        <v>10</v>
      </c>
      <c r="E829" s="2">
        <f t="shared" si="42"/>
        <v>47851</v>
      </c>
      <c r="F829" s="2">
        <v>42217</v>
      </c>
      <c r="G829" s="2">
        <f>IF(F829="/",#REF!, F829)</f>
        <v>42217</v>
      </c>
      <c r="H829">
        <f t="shared" si="44"/>
        <v>5</v>
      </c>
      <c r="I829">
        <f t="shared" si="43"/>
        <v>15</v>
      </c>
    </row>
    <row r="830" spans="1:9" x14ac:dyDescent="0.55000000000000004">
      <c r="A830" t="s">
        <v>2939</v>
      </c>
      <c r="B830" s="4" t="s">
        <v>7160</v>
      </c>
      <c r="C830" s="2">
        <v>44197</v>
      </c>
      <c r="D830">
        <v>10</v>
      </c>
      <c r="E830" s="2">
        <f t="shared" si="42"/>
        <v>47851</v>
      </c>
      <c r="F830" s="2">
        <v>42217</v>
      </c>
      <c r="G830" s="2">
        <f>IF(F830="/",#REF!, F830)</f>
        <v>42217</v>
      </c>
      <c r="H830">
        <f t="shared" si="44"/>
        <v>5</v>
      </c>
      <c r="I830">
        <f t="shared" si="43"/>
        <v>15</v>
      </c>
    </row>
    <row r="831" spans="1:9" x14ac:dyDescent="0.55000000000000004">
      <c r="A831" t="s">
        <v>2941</v>
      </c>
      <c r="B831" s="4" t="s">
        <v>7160</v>
      </c>
      <c r="C831" s="2">
        <v>44197</v>
      </c>
      <c r="D831">
        <v>10</v>
      </c>
      <c r="E831" s="2">
        <f t="shared" si="42"/>
        <v>47851</v>
      </c>
      <c r="F831" s="2">
        <v>42217</v>
      </c>
      <c r="G831" s="2">
        <f>IF(F831="/",#REF!, F831)</f>
        <v>42217</v>
      </c>
      <c r="H831">
        <f t="shared" si="44"/>
        <v>5</v>
      </c>
      <c r="I831">
        <f t="shared" si="43"/>
        <v>15</v>
      </c>
    </row>
    <row r="832" spans="1:9" x14ac:dyDescent="0.55000000000000004">
      <c r="A832" t="s">
        <v>2944</v>
      </c>
      <c r="B832" s="4" t="s">
        <v>7160</v>
      </c>
      <c r="C832" s="2">
        <v>44197</v>
      </c>
      <c r="D832">
        <v>10</v>
      </c>
      <c r="E832" s="2">
        <f t="shared" si="42"/>
        <v>47851</v>
      </c>
      <c r="F832" s="2">
        <v>42217</v>
      </c>
      <c r="G832" s="2">
        <f>IF(F832="/",#REF!, F832)</f>
        <v>42217</v>
      </c>
      <c r="H832">
        <f t="shared" si="44"/>
        <v>5</v>
      </c>
      <c r="I832">
        <f t="shared" si="43"/>
        <v>15</v>
      </c>
    </row>
    <row r="833" spans="1:9" x14ac:dyDescent="0.55000000000000004">
      <c r="A833" t="s">
        <v>2946</v>
      </c>
      <c r="B833" s="4" t="s">
        <v>7160</v>
      </c>
      <c r="C833" s="2">
        <v>44197</v>
      </c>
      <c r="D833">
        <v>10</v>
      </c>
      <c r="E833" s="2">
        <f t="shared" si="42"/>
        <v>47851</v>
      </c>
      <c r="F833" s="2">
        <v>42248</v>
      </c>
      <c r="G833" s="2">
        <f>IF(F833="/",#REF!, F833)</f>
        <v>42248</v>
      </c>
      <c r="H833">
        <f t="shared" si="44"/>
        <v>5</v>
      </c>
      <c r="I833">
        <f t="shared" si="43"/>
        <v>15</v>
      </c>
    </row>
    <row r="834" spans="1:9" x14ac:dyDescent="0.55000000000000004">
      <c r="A834" t="s">
        <v>2948</v>
      </c>
      <c r="B834" s="4" t="s">
        <v>7160</v>
      </c>
      <c r="C834" s="2">
        <v>44197</v>
      </c>
      <c r="D834">
        <v>10</v>
      </c>
      <c r="E834" s="2">
        <f t="shared" ref="E834:E897" si="45">C834+DATE(D834,1,1)</f>
        <v>47851</v>
      </c>
      <c r="F834" s="2">
        <v>42248</v>
      </c>
      <c r="G834" s="2">
        <f>IF(F834="/",#REF!, F834)</f>
        <v>42248</v>
      </c>
      <c r="H834">
        <f t="shared" si="44"/>
        <v>5</v>
      </c>
      <c r="I834">
        <f t="shared" ref="I834:I897" si="46">DATEDIF(G834,E834, "y")</f>
        <v>15</v>
      </c>
    </row>
    <row r="835" spans="1:9" x14ac:dyDescent="0.55000000000000004">
      <c r="A835" t="s">
        <v>2950</v>
      </c>
      <c r="B835" s="4" t="s">
        <v>7160</v>
      </c>
      <c r="C835" s="2">
        <v>44197</v>
      </c>
      <c r="D835">
        <v>10</v>
      </c>
      <c r="E835" s="2">
        <f t="shared" si="45"/>
        <v>47851</v>
      </c>
      <c r="F835" s="2">
        <v>42248</v>
      </c>
      <c r="G835" s="2">
        <f>IF(F835="/",#REF!, F835)</f>
        <v>42248</v>
      </c>
      <c r="H835">
        <f t="shared" si="44"/>
        <v>5</v>
      </c>
      <c r="I835">
        <f t="shared" si="46"/>
        <v>15</v>
      </c>
    </row>
    <row r="836" spans="1:9" x14ac:dyDescent="0.55000000000000004">
      <c r="A836" t="s">
        <v>2953</v>
      </c>
      <c r="B836" s="4" t="s">
        <v>7160</v>
      </c>
      <c r="C836" s="2">
        <v>44197</v>
      </c>
      <c r="D836">
        <v>10</v>
      </c>
      <c r="E836" s="2">
        <f t="shared" si="45"/>
        <v>47851</v>
      </c>
      <c r="F836" s="2">
        <v>42248</v>
      </c>
      <c r="G836" s="2">
        <f>IF(F836="/",#REF!, F836)</f>
        <v>42248</v>
      </c>
      <c r="H836">
        <f t="shared" si="44"/>
        <v>5</v>
      </c>
      <c r="I836">
        <f t="shared" si="46"/>
        <v>15</v>
      </c>
    </row>
    <row r="837" spans="1:9" x14ac:dyDescent="0.55000000000000004">
      <c r="A837" t="s">
        <v>2955</v>
      </c>
      <c r="B837" s="4" t="s">
        <v>7160</v>
      </c>
      <c r="C837" s="2">
        <v>44197</v>
      </c>
      <c r="D837">
        <v>10</v>
      </c>
      <c r="E837" s="2">
        <f t="shared" si="45"/>
        <v>47851</v>
      </c>
      <c r="F837" s="2">
        <v>42248</v>
      </c>
      <c r="G837" s="2">
        <f>IF(F837="/",#REF!, F837)</f>
        <v>42248</v>
      </c>
      <c r="H837">
        <f t="shared" si="44"/>
        <v>5</v>
      </c>
      <c r="I837">
        <f t="shared" si="46"/>
        <v>15</v>
      </c>
    </row>
    <row r="838" spans="1:9" x14ac:dyDescent="0.55000000000000004">
      <c r="A838" t="s">
        <v>2957</v>
      </c>
      <c r="B838" s="4" t="s">
        <v>7160</v>
      </c>
      <c r="C838" s="2">
        <v>44197</v>
      </c>
      <c r="D838">
        <v>10</v>
      </c>
      <c r="E838" s="2">
        <f t="shared" si="45"/>
        <v>47851</v>
      </c>
      <c r="F838" s="2">
        <v>42248</v>
      </c>
      <c r="G838" s="2">
        <f>IF(F838="/",#REF!, F838)</f>
        <v>42248</v>
      </c>
      <c r="H838">
        <f t="shared" si="44"/>
        <v>5</v>
      </c>
      <c r="I838">
        <f t="shared" si="46"/>
        <v>15</v>
      </c>
    </row>
    <row r="839" spans="1:9" x14ac:dyDescent="0.55000000000000004">
      <c r="A839" t="s">
        <v>2959</v>
      </c>
      <c r="B839" s="4" t="s">
        <v>7160</v>
      </c>
      <c r="C839" s="2">
        <v>44197</v>
      </c>
      <c r="D839">
        <v>10</v>
      </c>
      <c r="E839" s="2">
        <f t="shared" si="45"/>
        <v>47851</v>
      </c>
      <c r="F839" s="2">
        <v>42217</v>
      </c>
      <c r="G839" s="2">
        <f>IF(F839="/",#REF!, F839)</f>
        <v>42217</v>
      </c>
      <c r="H839">
        <f t="shared" si="44"/>
        <v>5</v>
      </c>
      <c r="I839">
        <f t="shared" si="46"/>
        <v>15</v>
      </c>
    </row>
    <row r="840" spans="1:9" x14ac:dyDescent="0.55000000000000004">
      <c r="A840" t="s">
        <v>2961</v>
      </c>
      <c r="B840" s="4" t="s">
        <v>7160</v>
      </c>
      <c r="C840" s="2">
        <v>44197</v>
      </c>
      <c r="D840">
        <v>10</v>
      </c>
      <c r="E840" s="2">
        <f t="shared" si="45"/>
        <v>47851</v>
      </c>
      <c r="F840" s="2">
        <v>42217</v>
      </c>
      <c r="G840" s="2">
        <f>IF(F840="/",#REF!, F840)</f>
        <v>42217</v>
      </c>
      <c r="H840">
        <f t="shared" si="44"/>
        <v>5</v>
      </c>
      <c r="I840">
        <f t="shared" si="46"/>
        <v>15</v>
      </c>
    </row>
    <row r="841" spans="1:9" x14ac:dyDescent="0.55000000000000004">
      <c r="A841" t="s">
        <v>2963</v>
      </c>
      <c r="B841" s="4" t="s">
        <v>7160</v>
      </c>
      <c r="C841" s="2">
        <v>44197</v>
      </c>
      <c r="D841">
        <v>10</v>
      </c>
      <c r="E841" s="2">
        <f t="shared" si="45"/>
        <v>47851</v>
      </c>
      <c r="F841" s="2">
        <v>42217</v>
      </c>
      <c r="G841" s="2">
        <f>IF(F841="/",#REF!, F841)</f>
        <v>42217</v>
      </c>
      <c r="H841">
        <f t="shared" si="44"/>
        <v>5</v>
      </c>
      <c r="I841">
        <f t="shared" si="46"/>
        <v>15</v>
      </c>
    </row>
    <row r="842" spans="1:9" x14ac:dyDescent="0.55000000000000004">
      <c r="A842" t="s">
        <v>2966</v>
      </c>
      <c r="B842" s="4" t="s">
        <v>7160</v>
      </c>
      <c r="C842" s="2">
        <v>44197</v>
      </c>
      <c r="D842">
        <v>10</v>
      </c>
      <c r="E842" s="2">
        <f t="shared" si="45"/>
        <v>47851</v>
      </c>
      <c r="F842" s="2">
        <v>42217</v>
      </c>
      <c r="G842" s="2">
        <f>IF(F842="/",#REF!, F842)</f>
        <v>42217</v>
      </c>
      <c r="H842">
        <f t="shared" si="44"/>
        <v>5</v>
      </c>
      <c r="I842">
        <f t="shared" si="46"/>
        <v>15</v>
      </c>
    </row>
    <row r="843" spans="1:9" x14ac:dyDescent="0.55000000000000004">
      <c r="A843" t="s">
        <v>2968</v>
      </c>
      <c r="B843" s="4" t="s">
        <v>7160</v>
      </c>
      <c r="C843" s="2">
        <v>44197</v>
      </c>
      <c r="D843">
        <v>10</v>
      </c>
      <c r="E843" s="2">
        <f t="shared" si="45"/>
        <v>47851</v>
      </c>
      <c r="F843" s="2">
        <v>42217</v>
      </c>
      <c r="G843" s="2">
        <f>IF(F843="/",#REF!, F843)</f>
        <v>42217</v>
      </c>
      <c r="H843">
        <f t="shared" si="44"/>
        <v>5</v>
      </c>
      <c r="I843">
        <f t="shared" si="46"/>
        <v>15</v>
      </c>
    </row>
    <row r="844" spans="1:9" x14ac:dyDescent="0.55000000000000004">
      <c r="A844" t="s">
        <v>2970</v>
      </c>
      <c r="B844" s="4" t="s">
        <v>7160</v>
      </c>
      <c r="C844" s="2">
        <v>44197</v>
      </c>
      <c r="D844">
        <v>10</v>
      </c>
      <c r="E844" s="2">
        <f t="shared" si="45"/>
        <v>47851</v>
      </c>
      <c r="F844" s="2">
        <v>42217</v>
      </c>
      <c r="G844" s="2">
        <f>IF(F844="/",#REF!, F844)</f>
        <v>42217</v>
      </c>
      <c r="H844">
        <f t="shared" si="44"/>
        <v>5</v>
      </c>
      <c r="I844">
        <f t="shared" si="46"/>
        <v>15</v>
      </c>
    </row>
    <row r="845" spans="1:9" x14ac:dyDescent="0.55000000000000004">
      <c r="A845" t="s">
        <v>2972</v>
      </c>
      <c r="B845" s="4" t="s">
        <v>7160</v>
      </c>
      <c r="C845" s="2">
        <v>44197</v>
      </c>
      <c r="D845">
        <v>10</v>
      </c>
      <c r="E845" s="2">
        <f t="shared" si="45"/>
        <v>47851</v>
      </c>
      <c r="F845" s="2">
        <v>42217</v>
      </c>
      <c r="G845" s="2">
        <f>IF(F845="/",#REF!, F845)</f>
        <v>42217</v>
      </c>
      <c r="H845">
        <f t="shared" si="44"/>
        <v>5</v>
      </c>
      <c r="I845">
        <f t="shared" si="46"/>
        <v>15</v>
      </c>
    </row>
    <row r="846" spans="1:9" x14ac:dyDescent="0.55000000000000004">
      <c r="A846" t="s">
        <v>2975</v>
      </c>
      <c r="B846" s="4" t="s">
        <v>7160</v>
      </c>
      <c r="C846" s="2">
        <v>44197</v>
      </c>
      <c r="D846">
        <v>10</v>
      </c>
      <c r="E846" s="2">
        <f t="shared" si="45"/>
        <v>47851</v>
      </c>
      <c r="F846" s="2">
        <v>41306</v>
      </c>
      <c r="G846" s="2">
        <f>IF(F846="/",#REF!, F846)</f>
        <v>41306</v>
      </c>
      <c r="H846">
        <f t="shared" si="44"/>
        <v>7</v>
      </c>
      <c r="I846">
        <f t="shared" si="46"/>
        <v>17</v>
      </c>
    </row>
    <row r="847" spans="1:9" x14ac:dyDescent="0.55000000000000004">
      <c r="A847" t="s">
        <v>2977</v>
      </c>
      <c r="B847" s="4" t="s">
        <v>7160</v>
      </c>
      <c r="C847" s="2">
        <v>44197</v>
      </c>
      <c r="D847">
        <v>10</v>
      </c>
      <c r="E847" s="2">
        <f t="shared" si="45"/>
        <v>47851</v>
      </c>
      <c r="F847" s="2">
        <v>41699</v>
      </c>
      <c r="G847" s="2">
        <f>IF(F847="/",#REF!, F847)</f>
        <v>41699</v>
      </c>
      <c r="H847">
        <f t="shared" si="44"/>
        <v>6</v>
      </c>
      <c r="I847">
        <f t="shared" si="46"/>
        <v>16</v>
      </c>
    </row>
    <row r="848" spans="1:9" x14ac:dyDescent="0.55000000000000004">
      <c r="A848" t="s">
        <v>2979</v>
      </c>
      <c r="B848" s="4" t="s">
        <v>7160</v>
      </c>
      <c r="C848" s="2">
        <v>44197</v>
      </c>
      <c r="D848">
        <v>10</v>
      </c>
      <c r="E848" s="2">
        <f t="shared" si="45"/>
        <v>47851</v>
      </c>
      <c r="F848" s="2">
        <v>41306</v>
      </c>
      <c r="G848" s="2">
        <f>IF(F848="/",#REF!, F848)</f>
        <v>41306</v>
      </c>
      <c r="H848">
        <f t="shared" si="44"/>
        <v>7</v>
      </c>
      <c r="I848">
        <f t="shared" si="46"/>
        <v>17</v>
      </c>
    </row>
    <row r="849" spans="1:9" x14ac:dyDescent="0.55000000000000004">
      <c r="A849" t="s">
        <v>2981</v>
      </c>
      <c r="B849" s="4" t="s">
        <v>7160</v>
      </c>
      <c r="C849" s="2">
        <v>44197</v>
      </c>
      <c r="D849">
        <v>10</v>
      </c>
      <c r="E849" s="2">
        <f t="shared" si="45"/>
        <v>47851</v>
      </c>
      <c r="F849" s="2">
        <v>41699</v>
      </c>
      <c r="G849" s="2">
        <f>IF(F849="/",#REF!, F849)</f>
        <v>41699</v>
      </c>
      <c r="H849">
        <f t="shared" si="44"/>
        <v>6</v>
      </c>
      <c r="I849">
        <f t="shared" si="46"/>
        <v>16</v>
      </c>
    </row>
    <row r="850" spans="1:9" x14ac:dyDescent="0.55000000000000004">
      <c r="A850" t="s">
        <v>2983</v>
      </c>
      <c r="B850" s="4" t="s">
        <v>7160</v>
      </c>
      <c r="C850" s="2">
        <v>44197</v>
      </c>
      <c r="D850">
        <v>10</v>
      </c>
      <c r="E850" s="2">
        <f t="shared" si="45"/>
        <v>47851</v>
      </c>
      <c r="F850" s="2">
        <v>41306</v>
      </c>
      <c r="G850" s="2">
        <f>IF(F850="/",#REF!, F850)</f>
        <v>41306</v>
      </c>
      <c r="H850">
        <f t="shared" si="44"/>
        <v>7</v>
      </c>
      <c r="I850">
        <f t="shared" si="46"/>
        <v>17</v>
      </c>
    </row>
    <row r="851" spans="1:9" x14ac:dyDescent="0.55000000000000004">
      <c r="A851" t="s">
        <v>2985</v>
      </c>
      <c r="B851" s="4" t="s">
        <v>7160</v>
      </c>
      <c r="C851" s="2">
        <v>44197</v>
      </c>
      <c r="D851">
        <v>10</v>
      </c>
      <c r="E851" s="2">
        <f t="shared" si="45"/>
        <v>47851</v>
      </c>
      <c r="F851" s="2">
        <v>41699</v>
      </c>
      <c r="G851" s="2">
        <f>IF(F851="/",#REF!, F851)</f>
        <v>41699</v>
      </c>
      <c r="H851">
        <f t="shared" si="44"/>
        <v>6</v>
      </c>
      <c r="I851">
        <f t="shared" si="46"/>
        <v>16</v>
      </c>
    </row>
    <row r="852" spans="1:9" x14ac:dyDescent="0.55000000000000004">
      <c r="A852" t="s">
        <v>2988</v>
      </c>
      <c r="B852" s="4" t="s">
        <v>7160</v>
      </c>
      <c r="C852" s="2">
        <v>44197</v>
      </c>
      <c r="D852">
        <v>10</v>
      </c>
      <c r="E852" s="2">
        <f t="shared" si="45"/>
        <v>47851</v>
      </c>
      <c r="F852" s="2">
        <v>41456</v>
      </c>
      <c r="G852" s="2">
        <f>IF(F852="/",#REF!, F852)</f>
        <v>41456</v>
      </c>
      <c r="H852">
        <f t="shared" si="44"/>
        <v>7</v>
      </c>
      <c r="I852">
        <f t="shared" si="46"/>
        <v>17</v>
      </c>
    </row>
    <row r="853" spans="1:9" x14ac:dyDescent="0.55000000000000004">
      <c r="A853" t="s">
        <v>2993</v>
      </c>
      <c r="B853" s="4" t="s">
        <v>7160</v>
      </c>
      <c r="C853" s="2">
        <v>44197</v>
      </c>
      <c r="D853">
        <v>10</v>
      </c>
      <c r="E853" s="2">
        <f t="shared" si="45"/>
        <v>47851</v>
      </c>
      <c r="F853" s="2">
        <v>41671</v>
      </c>
      <c r="G853" s="2">
        <f>IF(F853="/",#REF!, F853)</f>
        <v>41671</v>
      </c>
      <c r="H853">
        <f t="shared" si="44"/>
        <v>6</v>
      </c>
      <c r="I853">
        <f t="shared" si="46"/>
        <v>16</v>
      </c>
    </row>
    <row r="854" spans="1:9" x14ac:dyDescent="0.55000000000000004">
      <c r="A854" t="s">
        <v>2998</v>
      </c>
      <c r="B854" s="4" t="s">
        <v>7160</v>
      </c>
      <c r="C854" s="2">
        <v>44197</v>
      </c>
      <c r="D854">
        <v>10</v>
      </c>
      <c r="E854" s="2">
        <f t="shared" si="45"/>
        <v>47851</v>
      </c>
      <c r="F854" s="2">
        <v>41671</v>
      </c>
      <c r="G854" s="2">
        <f>IF(F854="/",#REF!, F854)</f>
        <v>41671</v>
      </c>
      <c r="H854">
        <f t="shared" si="44"/>
        <v>6</v>
      </c>
      <c r="I854">
        <f t="shared" si="46"/>
        <v>16</v>
      </c>
    </row>
    <row r="855" spans="1:9" x14ac:dyDescent="0.55000000000000004">
      <c r="A855" t="s">
        <v>3003</v>
      </c>
      <c r="B855" s="4" t="s">
        <v>7160</v>
      </c>
      <c r="C855" s="2">
        <v>44197</v>
      </c>
      <c r="D855">
        <v>10</v>
      </c>
      <c r="E855" s="2">
        <f t="shared" si="45"/>
        <v>47851</v>
      </c>
      <c r="F855" s="2">
        <v>41671</v>
      </c>
      <c r="G855" s="2">
        <f>IF(F855="/",#REF!, F855)</f>
        <v>41671</v>
      </c>
      <c r="H855">
        <f t="shared" si="44"/>
        <v>6</v>
      </c>
      <c r="I855">
        <f t="shared" si="46"/>
        <v>16</v>
      </c>
    </row>
    <row r="856" spans="1:9" x14ac:dyDescent="0.55000000000000004">
      <c r="A856" t="s">
        <v>3008</v>
      </c>
      <c r="B856" s="4" t="s">
        <v>7160</v>
      </c>
      <c r="C856" s="2">
        <v>44197</v>
      </c>
      <c r="D856">
        <v>10</v>
      </c>
      <c r="E856" s="2">
        <f t="shared" si="45"/>
        <v>47851</v>
      </c>
      <c r="F856" s="2">
        <v>41730</v>
      </c>
      <c r="G856" s="2">
        <f>IF(F856="/",#REF!, F856)</f>
        <v>41730</v>
      </c>
      <c r="H856">
        <f t="shared" si="44"/>
        <v>6</v>
      </c>
      <c r="I856">
        <f t="shared" si="46"/>
        <v>16</v>
      </c>
    </row>
    <row r="857" spans="1:9" x14ac:dyDescent="0.55000000000000004">
      <c r="A857" t="s">
        <v>3012</v>
      </c>
      <c r="B857" s="4" t="s">
        <v>7160</v>
      </c>
      <c r="C857" s="2">
        <v>44197</v>
      </c>
      <c r="D857">
        <v>10</v>
      </c>
      <c r="E857" s="2">
        <f t="shared" si="45"/>
        <v>47851</v>
      </c>
      <c r="F857" s="2">
        <v>41548</v>
      </c>
      <c r="G857" s="2">
        <f>IF(F857="/",#REF!, F857)</f>
        <v>41548</v>
      </c>
      <c r="H857">
        <f t="shared" si="44"/>
        <v>7</v>
      </c>
      <c r="I857">
        <f t="shared" si="46"/>
        <v>17</v>
      </c>
    </row>
    <row r="858" spans="1:9" x14ac:dyDescent="0.55000000000000004">
      <c r="A858" t="s">
        <v>3016</v>
      </c>
      <c r="B858" s="4" t="s">
        <v>7160</v>
      </c>
      <c r="C858" s="2">
        <v>44197</v>
      </c>
      <c r="D858">
        <v>10</v>
      </c>
      <c r="E858" s="2">
        <f t="shared" si="45"/>
        <v>47851</v>
      </c>
      <c r="F858" s="2">
        <v>41671</v>
      </c>
      <c r="G858" s="2">
        <f>IF(F858="/",#REF!, F858)</f>
        <v>41671</v>
      </c>
      <c r="H858">
        <f t="shared" si="44"/>
        <v>6</v>
      </c>
      <c r="I858">
        <f t="shared" si="46"/>
        <v>16</v>
      </c>
    </row>
    <row r="859" spans="1:9" x14ac:dyDescent="0.55000000000000004">
      <c r="A859" t="s">
        <v>3020</v>
      </c>
      <c r="B859" s="4" t="s">
        <v>7160</v>
      </c>
      <c r="C859" s="2">
        <v>44197</v>
      </c>
      <c r="D859">
        <v>10</v>
      </c>
      <c r="E859" s="2">
        <f t="shared" si="45"/>
        <v>47851</v>
      </c>
      <c r="F859" s="2">
        <v>41671</v>
      </c>
      <c r="G859" s="2">
        <f>IF(F859="/",#REF!, F859)</f>
        <v>41671</v>
      </c>
      <c r="H859">
        <f t="shared" ref="H859:H922" si="47">DATEDIF(G859,C859, "y")</f>
        <v>6</v>
      </c>
      <c r="I859">
        <f t="shared" si="46"/>
        <v>16</v>
      </c>
    </row>
    <row r="860" spans="1:9" x14ac:dyDescent="0.55000000000000004">
      <c r="A860" t="s">
        <v>3025</v>
      </c>
      <c r="B860" s="4" t="s">
        <v>7160</v>
      </c>
      <c r="C860" s="2">
        <v>44197</v>
      </c>
      <c r="D860">
        <v>10</v>
      </c>
      <c r="E860" s="2">
        <f t="shared" si="45"/>
        <v>47851</v>
      </c>
      <c r="F860" s="2">
        <v>41671</v>
      </c>
      <c r="G860" s="2">
        <f>IF(F860="/",#REF!, F860)</f>
        <v>41671</v>
      </c>
      <c r="H860">
        <f t="shared" si="47"/>
        <v>6</v>
      </c>
      <c r="I860">
        <f t="shared" si="46"/>
        <v>16</v>
      </c>
    </row>
    <row r="861" spans="1:9" x14ac:dyDescent="0.55000000000000004">
      <c r="A861" t="s">
        <v>3029</v>
      </c>
      <c r="B861" s="4" t="s">
        <v>7160</v>
      </c>
      <c r="C861" s="2">
        <v>44197</v>
      </c>
      <c r="D861">
        <v>10</v>
      </c>
      <c r="E861" s="2">
        <f t="shared" si="45"/>
        <v>47851</v>
      </c>
      <c r="F861" s="2">
        <v>41730</v>
      </c>
      <c r="G861" s="2">
        <f>IF(F861="/",#REF!, F861)</f>
        <v>41730</v>
      </c>
      <c r="H861">
        <f t="shared" si="47"/>
        <v>6</v>
      </c>
      <c r="I861">
        <f t="shared" si="46"/>
        <v>16</v>
      </c>
    </row>
    <row r="862" spans="1:9" x14ac:dyDescent="0.55000000000000004">
      <c r="A862" t="s">
        <v>3033</v>
      </c>
      <c r="B862" s="4" t="s">
        <v>7160</v>
      </c>
      <c r="C862" s="2">
        <v>44197</v>
      </c>
      <c r="D862">
        <v>10</v>
      </c>
      <c r="E862" s="2">
        <f t="shared" si="45"/>
        <v>47851</v>
      </c>
      <c r="F862" s="2">
        <v>41548</v>
      </c>
      <c r="G862" s="2">
        <f>IF(F862="/",#REF!, F862)</f>
        <v>41548</v>
      </c>
      <c r="H862">
        <f t="shared" si="47"/>
        <v>7</v>
      </c>
      <c r="I862">
        <f t="shared" si="46"/>
        <v>17</v>
      </c>
    </row>
    <row r="863" spans="1:9" x14ac:dyDescent="0.55000000000000004">
      <c r="A863" t="s">
        <v>3039</v>
      </c>
      <c r="B863" s="4" t="s">
        <v>7160</v>
      </c>
      <c r="C863" s="2">
        <v>44197</v>
      </c>
      <c r="D863">
        <v>10</v>
      </c>
      <c r="E863" s="2">
        <f t="shared" si="45"/>
        <v>47851</v>
      </c>
      <c r="F863" s="2">
        <v>41671</v>
      </c>
      <c r="G863" s="2">
        <f>IF(F863="/",#REF!, F863)</f>
        <v>41671</v>
      </c>
      <c r="H863">
        <f t="shared" si="47"/>
        <v>6</v>
      </c>
      <c r="I863">
        <f t="shared" si="46"/>
        <v>16</v>
      </c>
    </row>
    <row r="864" spans="1:9" x14ac:dyDescent="0.55000000000000004">
      <c r="A864" t="s">
        <v>3043</v>
      </c>
      <c r="B864" s="4" t="s">
        <v>7160</v>
      </c>
      <c r="C864" s="2">
        <v>44197</v>
      </c>
      <c r="D864">
        <v>10</v>
      </c>
      <c r="E864" s="2">
        <f t="shared" si="45"/>
        <v>47851</v>
      </c>
      <c r="F864" s="2">
        <v>41671</v>
      </c>
      <c r="G864" s="2">
        <f>IF(F864="/",#REF!, F864)</f>
        <v>41671</v>
      </c>
      <c r="H864">
        <f t="shared" si="47"/>
        <v>6</v>
      </c>
      <c r="I864">
        <f t="shared" si="46"/>
        <v>16</v>
      </c>
    </row>
    <row r="865" spans="1:9" x14ac:dyDescent="0.55000000000000004">
      <c r="A865" t="s">
        <v>3048</v>
      </c>
      <c r="B865" s="4" t="s">
        <v>7160</v>
      </c>
      <c r="C865" s="2">
        <v>44197</v>
      </c>
      <c r="D865">
        <v>10</v>
      </c>
      <c r="E865" s="2">
        <f t="shared" si="45"/>
        <v>47851</v>
      </c>
      <c r="F865" s="2">
        <v>41730</v>
      </c>
      <c r="G865" s="2">
        <f>IF(F865="/",#REF!, F865)</f>
        <v>41730</v>
      </c>
      <c r="H865">
        <f t="shared" si="47"/>
        <v>6</v>
      </c>
      <c r="I865">
        <f t="shared" si="46"/>
        <v>16</v>
      </c>
    </row>
    <row r="866" spans="1:9" x14ac:dyDescent="0.55000000000000004">
      <c r="A866" t="s">
        <v>3053</v>
      </c>
      <c r="B866" s="4" t="s">
        <v>7160</v>
      </c>
      <c r="C866" s="2">
        <v>44197</v>
      </c>
      <c r="D866">
        <v>10</v>
      </c>
      <c r="E866" s="2">
        <f t="shared" si="45"/>
        <v>47851</v>
      </c>
      <c r="F866" s="2">
        <v>42005</v>
      </c>
      <c r="G866" s="2">
        <f>IF(F866="/",#REF!, F866)</f>
        <v>42005</v>
      </c>
      <c r="H866">
        <f t="shared" si="47"/>
        <v>6</v>
      </c>
      <c r="I866">
        <f t="shared" si="46"/>
        <v>16</v>
      </c>
    </row>
    <row r="867" spans="1:9" x14ac:dyDescent="0.55000000000000004">
      <c r="A867" t="s">
        <v>3056</v>
      </c>
      <c r="B867" s="4" t="s">
        <v>7160</v>
      </c>
      <c r="C867" s="2">
        <v>44197</v>
      </c>
      <c r="D867">
        <v>10</v>
      </c>
      <c r="E867" s="2">
        <f t="shared" si="45"/>
        <v>47851</v>
      </c>
      <c r="F867" s="2">
        <v>41548</v>
      </c>
      <c r="G867" s="2">
        <f>IF(F867="/",#REF!, F867)</f>
        <v>41548</v>
      </c>
      <c r="H867">
        <f t="shared" si="47"/>
        <v>7</v>
      </c>
      <c r="I867">
        <f t="shared" si="46"/>
        <v>17</v>
      </c>
    </row>
    <row r="868" spans="1:9" x14ac:dyDescent="0.55000000000000004">
      <c r="A868" t="s">
        <v>3058</v>
      </c>
      <c r="B868" s="4" t="s">
        <v>7160</v>
      </c>
      <c r="C868" s="2">
        <v>44197</v>
      </c>
      <c r="D868">
        <v>10</v>
      </c>
      <c r="E868" s="2">
        <f t="shared" si="45"/>
        <v>47851</v>
      </c>
      <c r="F868" s="2">
        <v>41730</v>
      </c>
      <c r="G868" s="2">
        <f>IF(F868="/",#REF!, F868)</f>
        <v>41730</v>
      </c>
      <c r="H868">
        <f t="shared" si="47"/>
        <v>6</v>
      </c>
      <c r="I868">
        <f t="shared" si="46"/>
        <v>16</v>
      </c>
    </row>
    <row r="869" spans="1:9" x14ac:dyDescent="0.55000000000000004">
      <c r="A869" t="s">
        <v>3062</v>
      </c>
      <c r="B869" s="4" t="s">
        <v>7160</v>
      </c>
      <c r="C869" s="2">
        <v>44197</v>
      </c>
      <c r="D869">
        <v>10</v>
      </c>
      <c r="E869" s="2">
        <f t="shared" si="45"/>
        <v>47851</v>
      </c>
      <c r="F869" s="2">
        <v>41548</v>
      </c>
      <c r="G869" s="2">
        <f>IF(F869="/",#REF!, F869)</f>
        <v>41548</v>
      </c>
      <c r="H869">
        <f t="shared" si="47"/>
        <v>7</v>
      </c>
      <c r="I869">
        <f t="shared" si="46"/>
        <v>17</v>
      </c>
    </row>
    <row r="870" spans="1:9" x14ac:dyDescent="0.55000000000000004">
      <c r="A870" t="s">
        <v>3066</v>
      </c>
      <c r="B870" s="4" t="s">
        <v>7160</v>
      </c>
      <c r="C870" s="2">
        <v>44197</v>
      </c>
      <c r="D870">
        <v>10</v>
      </c>
      <c r="E870" s="2">
        <f t="shared" si="45"/>
        <v>47851</v>
      </c>
      <c r="F870" s="2">
        <v>41671</v>
      </c>
      <c r="G870" s="2">
        <f>IF(F870="/",#REF!, F870)</f>
        <v>41671</v>
      </c>
      <c r="H870">
        <f t="shared" si="47"/>
        <v>6</v>
      </c>
      <c r="I870">
        <f t="shared" si="46"/>
        <v>16</v>
      </c>
    </row>
    <row r="871" spans="1:9" x14ac:dyDescent="0.55000000000000004">
      <c r="A871" t="s">
        <v>3071</v>
      </c>
      <c r="B871" s="4" t="s">
        <v>7160</v>
      </c>
      <c r="C871" s="2">
        <v>44197</v>
      </c>
      <c r="D871">
        <v>10</v>
      </c>
      <c r="E871" s="2">
        <f t="shared" si="45"/>
        <v>47851</v>
      </c>
      <c r="F871" s="2">
        <v>41671</v>
      </c>
      <c r="G871" s="2">
        <f>IF(F871="/",#REF!, F871)</f>
        <v>41671</v>
      </c>
      <c r="H871">
        <f t="shared" si="47"/>
        <v>6</v>
      </c>
      <c r="I871">
        <f t="shared" si="46"/>
        <v>16</v>
      </c>
    </row>
    <row r="872" spans="1:9" x14ac:dyDescent="0.55000000000000004">
      <c r="A872" t="s">
        <v>3076</v>
      </c>
      <c r="B872" s="4" t="s">
        <v>7160</v>
      </c>
      <c r="C872" s="2">
        <v>44197</v>
      </c>
      <c r="D872">
        <v>10</v>
      </c>
      <c r="E872" s="2">
        <f t="shared" si="45"/>
        <v>47851</v>
      </c>
      <c r="F872" s="2">
        <v>41671</v>
      </c>
      <c r="G872" s="2">
        <f>IF(F872="/",#REF!, F872)</f>
        <v>41671</v>
      </c>
      <c r="H872">
        <f t="shared" si="47"/>
        <v>6</v>
      </c>
      <c r="I872">
        <f t="shared" si="46"/>
        <v>16</v>
      </c>
    </row>
    <row r="873" spans="1:9" x14ac:dyDescent="0.55000000000000004">
      <c r="A873" t="s">
        <v>3080</v>
      </c>
      <c r="B873" s="4" t="s">
        <v>7160</v>
      </c>
      <c r="C873" s="2">
        <v>44197</v>
      </c>
      <c r="D873">
        <v>10</v>
      </c>
      <c r="E873" s="2">
        <f t="shared" si="45"/>
        <v>47851</v>
      </c>
      <c r="F873" s="2">
        <v>41730</v>
      </c>
      <c r="G873" s="2">
        <f>IF(F873="/",#REF!, F873)</f>
        <v>41730</v>
      </c>
      <c r="H873">
        <f t="shared" si="47"/>
        <v>6</v>
      </c>
      <c r="I873">
        <f t="shared" si="46"/>
        <v>16</v>
      </c>
    </row>
    <row r="874" spans="1:9" x14ac:dyDescent="0.55000000000000004">
      <c r="A874" t="s">
        <v>3084</v>
      </c>
      <c r="B874" s="4" t="s">
        <v>7160</v>
      </c>
      <c r="C874" s="2">
        <v>44197</v>
      </c>
      <c r="D874">
        <v>10</v>
      </c>
      <c r="E874" s="2">
        <f t="shared" si="45"/>
        <v>47851</v>
      </c>
      <c r="F874" s="2">
        <v>41548</v>
      </c>
      <c r="G874" s="2">
        <f>IF(F874="/",#REF!, F874)</f>
        <v>41548</v>
      </c>
      <c r="H874">
        <f t="shared" si="47"/>
        <v>7</v>
      </c>
      <c r="I874">
        <f t="shared" si="46"/>
        <v>17</v>
      </c>
    </row>
    <row r="875" spans="1:9" x14ac:dyDescent="0.55000000000000004">
      <c r="A875" t="s">
        <v>3088</v>
      </c>
      <c r="B875" s="4" t="s">
        <v>7160</v>
      </c>
      <c r="C875" s="2">
        <v>44197</v>
      </c>
      <c r="D875">
        <v>10</v>
      </c>
      <c r="E875" s="2">
        <f t="shared" si="45"/>
        <v>47851</v>
      </c>
      <c r="F875" s="2">
        <v>41671</v>
      </c>
      <c r="G875" s="2">
        <f>IF(F875="/",#REF!, F875)</f>
        <v>41671</v>
      </c>
      <c r="H875">
        <f t="shared" si="47"/>
        <v>6</v>
      </c>
      <c r="I875">
        <f t="shared" si="46"/>
        <v>16</v>
      </c>
    </row>
    <row r="876" spans="1:9" x14ac:dyDescent="0.55000000000000004">
      <c r="A876" t="s">
        <v>3092</v>
      </c>
      <c r="B876" s="4" t="s">
        <v>7160</v>
      </c>
      <c r="C876" s="2">
        <v>44197</v>
      </c>
      <c r="D876">
        <v>10</v>
      </c>
      <c r="E876" s="2">
        <f t="shared" si="45"/>
        <v>47851</v>
      </c>
      <c r="F876" s="2">
        <v>41671</v>
      </c>
      <c r="G876" s="2">
        <f>IF(F876="/",#REF!, F876)</f>
        <v>41671</v>
      </c>
      <c r="H876">
        <f t="shared" si="47"/>
        <v>6</v>
      </c>
      <c r="I876">
        <f t="shared" si="46"/>
        <v>16</v>
      </c>
    </row>
    <row r="877" spans="1:9" x14ac:dyDescent="0.55000000000000004">
      <c r="A877" t="s">
        <v>3097</v>
      </c>
      <c r="B877" s="4" t="s">
        <v>7160</v>
      </c>
      <c r="C877" s="2">
        <v>44197</v>
      </c>
      <c r="D877">
        <v>10</v>
      </c>
      <c r="E877" s="2">
        <f t="shared" si="45"/>
        <v>47851</v>
      </c>
      <c r="F877" s="2">
        <v>41671</v>
      </c>
      <c r="G877" s="2">
        <f>IF(F877="/",#REF!, F877)</f>
        <v>41671</v>
      </c>
      <c r="H877">
        <f t="shared" si="47"/>
        <v>6</v>
      </c>
      <c r="I877">
        <f t="shared" si="46"/>
        <v>16</v>
      </c>
    </row>
    <row r="878" spans="1:9" x14ac:dyDescent="0.55000000000000004">
      <c r="A878" t="s">
        <v>3102</v>
      </c>
      <c r="B878" s="4" t="s">
        <v>7160</v>
      </c>
      <c r="C878" s="2">
        <v>44197</v>
      </c>
      <c r="D878">
        <v>10</v>
      </c>
      <c r="E878" s="2">
        <f t="shared" si="45"/>
        <v>47851</v>
      </c>
      <c r="F878" s="2">
        <v>41730</v>
      </c>
      <c r="G878" s="2">
        <f>IF(F878="/",#REF!, F878)</f>
        <v>41730</v>
      </c>
      <c r="H878">
        <f t="shared" si="47"/>
        <v>6</v>
      </c>
      <c r="I878">
        <f t="shared" si="46"/>
        <v>16</v>
      </c>
    </row>
    <row r="879" spans="1:9" x14ac:dyDescent="0.55000000000000004">
      <c r="A879" t="s">
        <v>3106</v>
      </c>
      <c r="B879" s="4" t="s">
        <v>7160</v>
      </c>
      <c r="C879" s="2">
        <v>44197</v>
      </c>
      <c r="D879">
        <v>10</v>
      </c>
      <c r="E879" s="2">
        <f t="shared" si="45"/>
        <v>47851</v>
      </c>
      <c r="F879" s="2">
        <v>41548</v>
      </c>
      <c r="G879" s="2">
        <f>IF(F879="/",#REF!, F879)</f>
        <v>41548</v>
      </c>
      <c r="H879">
        <f t="shared" si="47"/>
        <v>7</v>
      </c>
      <c r="I879">
        <f t="shared" si="46"/>
        <v>17</v>
      </c>
    </row>
    <row r="880" spans="1:9" x14ac:dyDescent="0.55000000000000004">
      <c r="A880" t="s">
        <v>3112</v>
      </c>
      <c r="B880" s="4" t="s">
        <v>7160</v>
      </c>
      <c r="C880" s="2">
        <v>44197</v>
      </c>
      <c r="D880">
        <v>10</v>
      </c>
      <c r="E880" s="2">
        <f t="shared" si="45"/>
        <v>47851</v>
      </c>
      <c r="F880" s="2">
        <v>41671</v>
      </c>
      <c r="G880" s="2">
        <f>IF(F880="/",#REF!, F880)</f>
        <v>41671</v>
      </c>
      <c r="H880">
        <f t="shared" si="47"/>
        <v>6</v>
      </c>
      <c r="I880">
        <f t="shared" si="46"/>
        <v>16</v>
      </c>
    </row>
    <row r="881" spans="1:9" x14ac:dyDescent="0.55000000000000004">
      <c r="A881" t="s">
        <v>3116</v>
      </c>
      <c r="B881" s="4" t="s">
        <v>7160</v>
      </c>
      <c r="C881" s="2">
        <v>44197</v>
      </c>
      <c r="D881">
        <v>10</v>
      </c>
      <c r="E881" s="2">
        <f t="shared" si="45"/>
        <v>47851</v>
      </c>
      <c r="F881" s="2">
        <v>41671</v>
      </c>
      <c r="G881" s="2">
        <f>IF(F881="/",#REF!, F881)</f>
        <v>41671</v>
      </c>
      <c r="H881">
        <f t="shared" si="47"/>
        <v>6</v>
      </c>
      <c r="I881">
        <f t="shared" si="46"/>
        <v>16</v>
      </c>
    </row>
    <row r="882" spans="1:9" x14ac:dyDescent="0.55000000000000004">
      <c r="A882" t="s">
        <v>3121</v>
      </c>
      <c r="B882" s="4" t="s">
        <v>7160</v>
      </c>
      <c r="C882" s="2">
        <v>44197</v>
      </c>
      <c r="D882">
        <v>10</v>
      </c>
      <c r="E882" s="2">
        <f t="shared" si="45"/>
        <v>47851</v>
      </c>
      <c r="F882" s="2">
        <v>41730</v>
      </c>
      <c r="G882" s="2">
        <f>IF(F882="/",#REF!, F882)</f>
        <v>41730</v>
      </c>
      <c r="H882">
        <f t="shared" si="47"/>
        <v>6</v>
      </c>
      <c r="I882">
        <f t="shared" si="46"/>
        <v>16</v>
      </c>
    </row>
    <row r="883" spans="1:9" x14ac:dyDescent="0.55000000000000004">
      <c r="A883" t="s">
        <v>3126</v>
      </c>
      <c r="B883" s="4" t="s">
        <v>7160</v>
      </c>
      <c r="C883" s="2">
        <v>44197</v>
      </c>
      <c r="D883">
        <v>10</v>
      </c>
      <c r="E883" s="2">
        <f t="shared" si="45"/>
        <v>47851</v>
      </c>
      <c r="F883" s="2">
        <v>42005</v>
      </c>
      <c r="G883" s="2">
        <f>IF(F883="/",#REF!, F883)</f>
        <v>42005</v>
      </c>
      <c r="H883">
        <f t="shared" si="47"/>
        <v>6</v>
      </c>
      <c r="I883">
        <f t="shared" si="46"/>
        <v>16</v>
      </c>
    </row>
    <row r="884" spans="1:9" x14ac:dyDescent="0.55000000000000004">
      <c r="A884" t="s">
        <v>3128</v>
      </c>
      <c r="B884" s="4" t="s">
        <v>7160</v>
      </c>
      <c r="C884" s="2">
        <v>44197</v>
      </c>
      <c r="D884">
        <v>10</v>
      </c>
      <c r="E884" s="2">
        <f t="shared" si="45"/>
        <v>47851</v>
      </c>
      <c r="F884" s="2">
        <v>41548</v>
      </c>
      <c r="G884" s="2">
        <f>IF(F884="/",#REF!, F884)</f>
        <v>41548</v>
      </c>
      <c r="H884">
        <f t="shared" si="47"/>
        <v>7</v>
      </c>
      <c r="I884">
        <f t="shared" si="46"/>
        <v>17</v>
      </c>
    </row>
    <row r="885" spans="1:9" x14ac:dyDescent="0.55000000000000004">
      <c r="A885" t="s">
        <v>3130</v>
      </c>
      <c r="B885" s="4" t="s">
        <v>7160</v>
      </c>
      <c r="C885" s="2">
        <v>44197</v>
      </c>
      <c r="D885">
        <v>10</v>
      </c>
      <c r="E885" s="2">
        <f t="shared" si="45"/>
        <v>47851</v>
      </c>
      <c r="F885" s="2">
        <v>41730</v>
      </c>
      <c r="G885" s="2">
        <f>IF(F885="/",#REF!, F885)</f>
        <v>41730</v>
      </c>
      <c r="H885">
        <f t="shared" si="47"/>
        <v>6</v>
      </c>
      <c r="I885">
        <f t="shared" si="46"/>
        <v>16</v>
      </c>
    </row>
    <row r="886" spans="1:9" x14ac:dyDescent="0.55000000000000004">
      <c r="A886" t="s">
        <v>3134</v>
      </c>
      <c r="B886" s="4" t="s">
        <v>7160</v>
      </c>
      <c r="C886" s="2">
        <v>44197</v>
      </c>
      <c r="D886">
        <v>10</v>
      </c>
      <c r="E886" s="2">
        <f t="shared" si="45"/>
        <v>47851</v>
      </c>
      <c r="F886" s="2">
        <v>41548</v>
      </c>
      <c r="G886" s="2">
        <f>IF(F886="/",#REF!, F886)</f>
        <v>41548</v>
      </c>
      <c r="H886">
        <f t="shared" si="47"/>
        <v>7</v>
      </c>
      <c r="I886">
        <f t="shared" si="46"/>
        <v>17</v>
      </c>
    </row>
    <row r="887" spans="1:9" x14ac:dyDescent="0.55000000000000004">
      <c r="A887" t="s">
        <v>3136</v>
      </c>
      <c r="B887" s="4" t="s">
        <v>7160</v>
      </c>
      <c r="C887" s="2">
        <v>44197</v>
      </c>
      <c r="D887">
        <v>10</v>
      </c>
      <c r="E887" s="2">
        <f t="shared" si="45"/>
        <v>47851</v>
      </c>
      <c r="F887" s="2">
        <v>41760</v>
      </c>
      <c r="G887" s="2">
        <f>IF(F887="/",#REF!, F887)</f>
        <v>41760</v>
      </c>
      <c r="H887">
        <f t="shared" si="47"/>
        <v>6</v>
      </c>
      <c r="I887">
        <f t="shared" si="46"/>
        <v>16</v>
      </c>
    </row>
    <row r="888" spans="1:9" x14ac:dyDescent="0.55000000000000004">
      <c r="A888" t="s">
        <v>3142</v>
      </c>
      <c r="B888" s="4" t="s">
        <v>7160</v>
      </c>
      <c r="C888" s="2">
        <v>44197</v>
      </c>
      <c r="D888">
        <v>10</v>
      </c>
      <c r="E888" s="2">
        <f t="shared" si="45"/>
        <v>47851</v>
      </c>
      <c r="F888" s="2">
        <v>41760</v>
      </c>
      <c r="G888" s="2">
        <f>IF(F888="/",#REF!, F888)</f>
        <v>41760</v>
      </c>
      <c r="H888">
        <f t="shared" si="47"/>
        <v>6</v>
      </c>
      <c r="I888">
        <f t="shared" si="46"/>
        <v>16</v>
      </c>
    </row>
    <row r="889" spans="1:9" x14ac:dyDescent="0.55000000000000004">
      <c r="A889" t="s">
        <v>3147</v>
      </c>
      <c r="B889" s="4" t="s">
        <v>7160</v>
      </c>
      <c r="C889" s="2">
        <v>44197</v>
      </c>
      <c r="D889">
        <v>10</v>
      </c>
      <c r="E889" s="2">
        <f t="shared" si="45"/>
        <v>47851</v>
      </c>
      <c r="F889" s="2">
        <v>41671</v>
      </c>
      <c r="G889" s="2">
        <f>IF(F889="/",#REF!, F889)</f>
        <v>41671</v>
      </c>
      <c r="H889">
        <f t="shared" si="47"/>
        <v>6</v>
      </c>
      <c r="I889">
        <f t="shared" si="46"/>
        <v>16</v>
      </c>
    </row>
    <row r="890" spans="1:9" x14ac:dyDescent="0.55000000000000004">
      <c r="A890" t="s">
        <v>3152</v>
      </c>
      <c r="B890" s="4" t="s">
        <v>7160</v>
      </c>
      <c r="C890" s="2">
        <v>44197</v>
      </c>
      <c r="D890">
        <v>10</v>
      </c>
      <c r="E890" s="2">
        <f t="shared" si="45"/>
        <v>47851</v>
      </c>
      <c r="F890" s="2">
        <v>41760</v>
      </c>
      <c r="G890" s="2">
        <f>IF(F890="/",#REF!, F890)</f>
        <v>41760</v>
      </c>
      <c r="H890">
        <f t="shared" si="47"/>
        <v>6</v>
      </c>
      <c r="I890">
        <f t="shared" si="46"/>
        <v>16</v>
      </c>
    </row>
    <row r="891" spans="1:9" x14ac:dyDescent="0.55000000000000004">
      <c r="A891" t="s">
        <v>3156</v>
      </c>
      <c r="B891" s="4" t="s">
        <v>7160</v>
      </c>
      <c r="C891" s="2">
        <v>44197</v>
      </c>
      <c r="D891">
        <v>10</v>
      </c>
      <c r="E891" s="2">
        <f t="shared" si="45"/>
        <v>47851</v>
      </c>
      <c r="F891" s="2">
        <v>42005</v>
      </c>
      <c r="G891" s="2">
        <f>IF(F891="/",#REF!, F891)</f>
        <v>42005</v>
      </c>
      <c r="H891">
        <f t="shared" si="47"/>
        <v>6</v>
      </c>
      <c r="I891">
        <f t="shared" si="46"/>
        <v>16</v>
      </c>
    </row>
    <row r="892" spans="1:9" x14ac:dyDescent="0.55000000000000004">
      <c r="A892" t="s">
        <v>3158</v>
      </c>
      <c r="B892" s="4" t="s">
        <v>7160</v>
      </c>
      <c r="C892" s="2">
        <v>44197</v>
      </c>
      <c r="D892">
        <v>10</v>
      </c>
      <c r="E892" s="2">
        <f t="shared" si="45"/>
        <v>47851</v>
      </c>
      <c r="F892" s="2">
        <v>41671</v>
      </c>
      <c r="G892" s="2">
        <f>IF(F892="/",#REF!, F892)</f>
        <v>41671</v>
      </c>
      <c r="H892">
        <f t="shared" si="47"/>
        <v>6</v>
      </c>
      <c r="I892">
        <f t="shared" si="46"/>
        <v>16</v>
      </c>
    </row>
    <row r="893" spans="1:9" x14ac:dyDescent="0.55000000000000004">
      <c r="A893" t="s">
        <v>3160</v>
      </c>
      <c r="B893" s="4" t="s">
        <v>7160</v>
      </c>
      <c r="C893" s="2">
        <v>44197</v>
      </c>
      <c r="D893">
        <v>10</v>
      </c>
      <c r="E893" s="2">
        <f t="shared" si="45"/>
        <v>47851</v>
      </c>
      <c r="F893" s="2">
        <v>41760</v>
      </c>
      <c r="G893" s="2">
        <f>IF(F893="/",#REF!, F893)</f>
        <v>41760</v>
      </c>
      <c r="H893">
        <f t="shared" si="47"/>
        <v>6</v>
      </c>
      <c r="I893">
        <f t="shared" si="46"/>
        <v>16</v>
      </c>
    </row>
    <row r="894" spans="1:9" x14ac:dyDescent="0.55000000000000004">
      <c r="A894" t="s">
        <v>3164</v>
      </c>
      <c r="B894" s="4" t="s">
        <v>7160</v>
      </c>
      <c r="C894" s="2">
        <v>44197</v>
      </c>
      <c r="D894">
        <v>10</v>
      </c>
      <c r="E894" s="2">
        <f t="shared" si="45"/>
        <v>47851</v>
      </c>
      <c r="F894" s="2">
        <v>41671</v>
      </c>
      <c r="G894" s="2">
        <f>IF(F894="/",#REF!, F894)</f>
        <v>41671</v>
      </c>
      <c r="H894">
        <f t="shared" si="47"/>
        <v>6</v>
      </c>
      <c r="I894">
        <f t="shared" si="46"/>
        <v>16</v>
      </c>
    </row>
    <row r="895" spans="1:9" x14ac:dyDescent="0.55000000000000004">
      <c r="A895" t="s">
        <v>3166</v>
      </c>
      <c r="B895" s="4" t="s">
        <v>7160</v>
      </c>
      <c r="C895" s="2">
        <v>44197</v>
      </c>
      <c r="D895">
        <v>10</v>
      </c>
      <c r="E895" s="2">
        <f t="shared" si="45"/>
        <v>47851</v>
      </c>
      <c r="F895" s="2">
        <v>43374</v>
      </c>
      <c r="G895" s="2">
        <f>IF(F895="/",#REF!, F895)</f>
        <v>43374</v>
      </c>
      <c r="H895">
        <f t="shared" si="47"/>
        <v>2</v>
      </c>
      <c r="I895">
        <f t="shared" si="46"/>
        <v>12</v>
      </c>
    </row>
    <row r="896" spans="1:9" x14ac:dyDescent="0.55000000000000004">
      <c r="A896" t="s">
        <v>3168</v>
      </c>
      <c r="B896" s="4" t="s">
        <v>7160</v>
      </c>
      <c r="C896" s="2">
        <v>44197</v>
      </c>
      <c r="D896">
        <v>10</v>
      </c>
      <c r="E896" s="2">
        <f t="shared" si="45"/>
        <v>47851</v>
      </c>
      <c r="F896" s="2">
        <v>43374</v>
      </c>
      <c r="G896" s="2">
        <f>IF(F896="/",#REF!, F896)</f>
        <v>43374</v>
      </c>
      <c r="H896">
        <f t="shared" si="47"/>
        <v>2</v>
      </c>
      <c r="I896">
        <f t="shared" si="46"/>
        <v>12</v>
      </c>
    </row>
    <row r="897" spans="1:9" x14ac:dyDescent="0.55000000000000004">
      <c r="A897" t="s">
        <v>3170</v>
      </c>
      <c r="B897" s="4" t="s">
        <v>7160</v>
      </c>
      <c r="C897" s="2">
        <v>44197</v>
      </c>
      <c r="D897">
        <v>10</v>
      </c>
      <c r="E897" s="2">
        <f t="shared" si="45"/>
        <v>47851</v>
      </c>
      <c r="F897" s="2">
        <v>43374</v>
      </c>
      <c r="G897" s="2">
        <f>IF(F897="/",#REF!, F897)</f>
        <v>43374</v>
      </c>
      <c r="H897">
        <f t="shared" si="47"/>
        <v>2</v>
      </c>
      <c r="I897">
        <f t="shared" si="46"/>
        <v>12</v>
      </c>
    </row>
    <row r="898" spans="1:9" x14ac:dyDescent="0.55000000000000004">
      <c r="A898" t="s">
        <v>3172</v>
      </c>
      <c r="B898" s="4" t="s">
        <v>7160</v>
      </c>
      <c r="C898" s="2">
        <v>44197</v>
      </c>
      <c r="D898">
        <v>10</v>
      </c>
      <c r="E898" s="2">
        <f t="shared" ref="E898:E961" si="48">C898+DATE(D898,1,1)</f>
        <v>47851</v>
      </c>
      <c r="F898" s="2">
        <v>43374</v>
      </c>
      <c r="G898" s="2">
        <f>IF(F898="/",#REF!, F898)</f>
        <v>43374</v>
      </c>
      <c r="H898">
        <f t="shared" si="47"/>
        <v>2</v>
      </c>
      <c r="I898">
        <f t="shared" ref="I898:I961" si="49">DATEDIF(G898,E898, "y")</f>
        <v>12</v>
      </c>
    </row>
    <row r="899" spans="1:9" x14ac:dyDescent="0.55000000000000004">
      <c r="A899" t="s">
        <v>3174</v>
      </c>
      <c r="B899" s="4" t="s">
        <v>7160</v>
      </c>
      <c r="C899" s="2">
        <v>44197</v>
      </c>
      <c r="D899">
        <v>10</v>
      </c>
      <c r="E899" s="2">
        <f t="shared" si="48"/>
        <v>47851</v>
      </c>
      <c r="F899" s="2">
        <v>43374</v>
      </c>
      <c r="G899" s="2">
        <f>IF(F899="/",#REF!, F899)</f>
        <v>43374</v>
      </c>
      <c r="H899">
        <f t="shared" si="47"/>
        <v>2</v>
      </c>
      <c r="I899">
        <f t="shared" si="49"/>
        <v>12</v>
      </c>
    </row>
    <row r="900" spans="1:9" x14ac:dyDescent="0.55000000000000004">
      <c r="A900" t="s">
        <v>3176</v>
      </c>
      <c r="B900" s="4" t="s">
        <v>7160</v>
      </c>
      <c r="C900" s="2">
        <v>44197</v>
      </c>
      <c r="D900">
        <v>10</v>
      </c>
      <c r="E900" s="2">
        <f t="shared" si="48"/>
        <v>47851</v>
      </c>
      <c r="F900" s="2">
        <v>43374</v>
      </c>
      <c r="G900" s="2">
        <f>IF(F900="/",#REF!, F900)</f>
        <v>43374</v>
      </c>
      <c r="H900">
        <f t="shared" si="47"/>
        <v>2</v>
      </c>
      <c r="I900">
        <f t="shared" si="49"/>
        <v>12</v>
      </c>
    </row>
    <row r="901" spans="1:9" x14ac:dyDescent="0.55000000000000004">
      <c r="A901" t="s">
        <v>3178</v>
      </c>
      <c r="B901" s="4" t="s">
        <v>7160</v>
      </c>
      <c r="C901" s="2">
        <v>44197</v>
      </c>
      <c r="D901">
        <v>10</v>
      </c>
      <c r="E901" s="2">
        <f t="shared" si="48"/>
        <v>47851</v>
      </c>
      <c r="F901" s="2">
        <v>43374</v>
      </c>
      <c r="G901" s="2">
        <f>IF(F901="/",#REF!, F901)</f>
        <v>43374</v>
      </c>
      <c r="H901">
        <f t="shared" si="47"/>
        <v>2</v>
      </c>
      <c r="I901">
        <f t="shared" si="49"/>
        <v>12</v>
      </c>
    </row>
    <row r="902" spans="1:9" x14ac:dyDescent="0.55000000000000004">
      <c r="A902" t="s">
        <v>3181</v>
      </c>
      <c r="B902" s="4" t="s">
        <v>7160</v>
      </c>
      <c r="C902" s="2">
        <v>44197</v>
      </c>
      <c r="D902">
        <v>10</v>
      </c>
      <c r="E902" s="2">
        <f t="shared" si="48"/>
        <v>47851</v>
      </c>
      <c r="F902" s="2">
        <v>43374</v>
      </c>
      <c r="G902" s="2">
        <f>IF(F902="/",#REF!, F902)</f>
        <v>43374</v>
      </c>
      <c r="H902">
        <f t="shared" si="47"/>
        <v>2</v>
      </c>
      <c r="I902">
        <f t="shared" si="49"/>
        <v>12</v>
      </c>
    </row>
    <row r="903" spans="1:9" x14ac:dyDescent="0.55000000000000004">
      <c r="A903" t="s">
        <v>3183</v>
      </c>
      <c r="B903" s="4" t="s">
        <v>7160</v>
      </c>
      <c r="C903" s="2">
        <v>44197</v>
      </c>
      <c r="D903">
        <v>10</v>
      </c>
      <c r="E903" s="2">
        <f t="shared" si="48"/>
        <v>47851</v>
      </c>
      <c r="F903" s="2">
        <v>43374</v>
      </c>
      <c r="G903" s="2">
        <f>IF(F903="/",#REF!, F903)</f>
        <v>43374</v>
      </c>
      <c r="H903">
        <f t="shared" si="47"/>
        <v>2</v>
      </c>
      <c r="I903">
        <f t="shared" si="49"/>
        <v>12</v>
      </c>
    </row>
    <row r="904" spans="1:9" x14ac:dyDescent="0.55000000000000004">
      <c r="A904" t="s">
        <v>3186</v>
      </c>
      <c r="B904" s="4" t="s">
        <v>7160</v>
      </c>
      <c r="C904" s="2">
        <v>44197</v>
      </c>
      <c r="D904">
        <v>10</v>
      </c>
      <c r="E904" s="2">
        <f t="shared" si="48"/>
        <v>47851</v>
      </c>
      <c r="F904" s="2">
        <v>43374</v>
      </c>
      <c r="G904" s="2">
        <f>IF(F904="/",#REF!, F904)</f>
        <v>43374</v>
      </c>
      <c r="H904">
        <f t="shared" si="47"/>
        <v>2</v>
      </c>
      <c r="I904">
        <f t="shared" si="49"/>
        <v>12</v>
      </c>
    </row>
    <row r="905" spans="1:9" x14ac:dyDescent="0.55000000000000004">
      <c r="A905" t="s">
        <v>3188</v>
      </c>
      <c r="B905" s="4" t="s">
        <v>7160</v>
      </c>
      <c r="C905" s="2">
        <v>44197</v>
      </c>
      <c r="D905">
        <v>10</v>
      </c>
      <c r="E905" s="2">
        <f t="shared" si="48"/>
        <v>47851</v>
      </c>
      <c r="F905" s="2">
        <v>43374</v>
      </c>
      <c r="G905" s="2">
        <f>IF(F905="/",#REF!, F905)</f>
        <v>43374</v>
      </c>
      <c r="H905">
        <f t="shared" si="47"/>
        <v>2</v>
      </c>
      <c r="I905">
        <f t="shared" si="49"/>
        <v>12</v>
      </c>
    </row>
    <row r="906" spans="1:9" x14ac:dyDescent="0.55000000000000004">
      <c r="A906" t="s">
        <v>3190</v>
      </c>
      <c r="B906" s="4" t="s">
        <v>7160</v>
      </c>
      <c r="C906" s="2">
        <v>44197</v>
      </c>
      <c r="D906">
        <v>10</v>
      </c>
      <c r="E906" s="2">
        <f t="shared" si="48"/>
        <v>47851</v>
      </c>
      <c r="F906" s="2">
        <v>43374</v>
      </c>
      <c r="G906" s="2">
        <f>IF(F906="/",#REF!, F906)</f>
        <v>43374</v>
      </c>
      <c r="H906">
        <f t="shared" si="47"/>
        <v>2</v>
      </c>
      <c r="I906">
        <f t="shared" si="49"/>
        <v>12</v>
      </c>
    </row>
    <row r="907" spans="1:9" x14ac:dyDescent="0.55000000000000004">
      <c r="A907" t="s">
        <v>3192</v>
      </c>
      <c r="B907" s="4" t="s">
        <v>7160</v>
      </c>
      <c r="C907" s="2">
        <v>44197</v>
      </c>
      <c r="D907">
        <v>10</v>
      </c>
      <c r="E907" s="2">
        <f t="shared" si="48"/>
        <v>47851</v>
      </c>
      <c r="F907" s="2">
        <v>42491</v>
      </c>
      <c r="G907" s="2">
        <f>IF(F907="/",#REF!, F907)</f>
        <v>42491</v>
      </c>
      <c r="H907">
        <f t="shared" si="47"/>
        <v>4</v>
      </c>
      <c r="I907">
        <f t="shared" si="49"/>
        <v>14</v>
      </c>
    </row>
    <row r="908" spans="1:9" x14ac:dyDescent="0.55000000000000004">
      <c r="A908" t="s">
        <v>3194</v>
      </c>
      <c r="B908" s="4" t="s">
        <v>7160</v>
      </c>
      <c r="C908" s="2">
        <v>44197</v>
      </c>
      <c r="D908">
        <v>10</v>
      </c>
      <c r="E908" s="2">
        <f t="shared" si="48"/>
        <v>47851</v>
      </c>
      <c r="F908" s="2">
        <v>42491</v>
      </c>
      <c r="G908" s="2">
        <f>IF(F908="/",#REF!, F908)</f>
        <v>42491</v>
      </c>
      <c r="H908">
        <f t="shared" si="47"/>
        <v>4</v>
      </c>
      <c r="I908">
        <f t="shared" si="49"/>
        <v>14</v>
      </c>
    </row>
    <row r="909" spans="1:9" x14ac:dyDescent="0.55000000000000004">
      <c r="A909" t="s">
        <v>3196</v>
      </c>
      <c r="B909" s="4" t="s">
        <v>7160</v>
      </c>
      <c r="C909" s="2">
        <v>44197</v>
      </c>
      <c r="D909">
        <v>10</v>
      </c>
      <c r="E909" s="2">
        <f t="shared" si="48"/>
        <v>47851</v>
      </c>
      <c r="F909" s="2">
        <v>42491</v>
      </c>
      <c r="G909" s="2">
        <f>IF(F909="/",#REF!, F909)</f>
        <v>42491</v>
      </c>
      <c r="H909">
        <f t="shared" si="47"/>
        <v>4</v>
      </c>
      <c r="I909">
        <f t="shared" si="49"/>
        <v>14</v>
      </c>
    </row>
    <row r="910" spans="1:9" x14ac:dyDescent="0.55000000000000004">
      <c r="A910" t="s">
        <v>3198</v>
      </c>
      <c r="B910" s="4" t="s">
        <v>7160</v>
      </c>
      <c r="C910" s="2">
        <v>44197</v>
      </c>
      <c r="D910">
        <v>10</v>
      </c>
      <c r="E910" s="2">
        <f t="shared" si="48"/>
        <v>47851</v>
      </c>
      <c r="F910" s="2">
        <v>42491</v>
      </c>
      <c r="G910" s="2">
        <f>IF(F910="/",#REF!, F910)</f>
        <v>42491</v>
      </c>
      <c r="H910">
        <f t="shared" si="47"/>
        <v>4</v>
      </c>
      <c r="I910">
        <f t="shared" si="49"/>
        <v>14</v>
      </c>
    </row>
    <row r="911" spans="1:9" x14ac:dyDescent="0.55000000000000004">
      <c r="A911" t="s">
        <v>3200</v>
      </c>
      <c r="B911" s="4" t="s">
        <v>7160</v>
      </c>
      <c r="C911" s="2">
        <v>44197</v>
      </c>
      <c r="D911">
        <v>10</v>
      </c>
      <c r="E911" s="2">
        <f t="shared" si="48"/>
        <v>47851</v>
      </c>
      <c r="F911" s="2">
        <v>42491</v>
      </c>
      <c r="G911" s="2">
        <f>IF(F911="/",#REF!, F911)</f>
        <v>42491</v>
      </c>
      <c r="H911">
        <f t="shared" si="47"/>
        <v>4</v>
      </c>
      <c r="I911">
        <f t="shared" si="49"/>
        <v>14</v>
      </c>
    </row>
    <row r="912" spans="1:9" x14ac:dyDescent="0.55000000000000004">
      <c r="A912" t="s">
        <v>3202</v>
      </c>
      <c r="B912" s="4" t="s">
        <v>7160</v>
      </c>
      <c r="C912" s="2">
        <v>44197</v>
      </c>
      <c r="D912">
        <v>10</v>
      </c>
      <c r="E912" s="2">
        <f t="shared" si="48"/>
        <v>47851</v>
      </c>
      <c r="F912" s="2">
        <v>42491</v>
      </c>
      <c r="G912" s="2">
        <f>IF(F912="/",#REF!, F912)</f>
        <v>42491</v>
      </c>
      <c r="H912">
        <f t="shared" si="47"/>
        <v>4</v>
      </c>
      <c r="I912">
        <f t="shared" si="49"/>
        <v>14</v>
      </c>
    </row>
    <row r="913" spans="1:9" x14ac:dyDescent="0.55000000000000004">
      <c r="A913" t="s">
        <v>3204</v>
      </c>
      <c r="B913" s="4" t="s">
        <v>7160</v>
      </c>
      <c r="C913" s="2">
        <v>44197</v>
      </c>
      <c r="D913">
        <v>10</v>
      </c>
      <c r="E913" s="2">
        <f t="shared" si="48"/>
        <v>47851</v>
      </c>
      <c r="F913" s="2">
        <v>42491</v>
      </c>
      <c r="G913" s="2">
        <f>IF(F913="/",#REF!, F913)</f>
        <v>42491</v>
      </c>
      <c r="H913">
        <f t="shared" si="47"/>
        <v>4</v>
      </c>
      <c r="I913">
        <f t="shared" si="49"/>
        <v>14</v>
      </c>
    </row>
    <row r="914" spans="1:9" x14ac:dyDescent="0.55000000000000004">
      <c r="A914" t="s">
        <v>3206</v>
      </c>
      <c r="B914" s="4" t="s">
        <v>7160</v>
      </c>
      <c r="C914" s="2">
        <v>44197</v>
      </c>
      <c r="D914">
        <v>10</v>
      </c>
      <c r="E914" s="2">
        <f t="shared" si="48"/>
        <v>47851</v>
      </c>
      <c r="F914" s="2">
        <v>42401</v>
      </c>
      <c r="G914" s="2">
        <f>IF(F914="/",#REF!, F914)</f>
        <v>42401</v>
      </c>
      <c r="H914">
        <f t="shared" si="47"/>
        <v>4</v>
      </c>
      <c r="I914">
        <f t="shared" si="49"/>
        <v>14</v>
      </c>
    </row>
    <row r="915" spans="1:9" x14ac:dyDescent="0.55000000000000004">
      <c r="A915" t="s">
        <v>3208</v>
      </c>
      <c r="B915" s="4" t="s">
        <v>7160</v>
      </c>
      <c r="C915" s="2">
        <v>44197</v>
      </c>
      <c r="D915">
        <v>10</v>
      </c>
      <c r="E915" s="2">
        <f t="shared" si="48"/>
        <v>47851</v>
      </c>
      <c r="F915" s="2">
        <v>42401</v>
      </c>
      <c r="G915" s="2">
        <f>IF(F915="/",#REF!, F915)</f>
        <v>42401</v>
      </c>
      <c r="H915">
        <f t="shared" si="47"/>
        <v>4</v>
      </c>
      <c r="I915">
        <f t="shared" si="49"/>
        <v>14</v>
      </c>
    </row>
    <row r="916" spans="1:9" x14ac:dyDescent="0.55000000000000004">
      <c r="A916" t="s">
        <v>3210</v>
      </c>
      <c r="B916" s="4" t="s">
        <v>7160</v>
      </c>
      <c r="C916" s="2">
        <v>44197</v>
      </c>
      <c r="D916">
        <v>10</v>
      </c>
      <c r="E916" s="2">
        <f t="shared" si="48"/>
        <v>47851</v>
      </c>
      <c r="F916" s="2">
        <v>42401</v>
      </c>
      <c r="G916" s="2">
        <f>IF(F916="/",#REF!, F916)</f>
        <v>42401</v>
      </c>
      <c r="H916">
        <f t="shared" si="47"/>
        <v>4</v>
      </c>
      <c r="I916">
        <f t="shared" si="49"/>
        <v>14</v>
      </c>
    </row>
    <row r="917" spans="1:9" x14ac:dyDescent="0.55000000000000004">
      <c r="A917" t="s">
        <v>3212</v>
      </c>
      <c r="B917" s="4" t="s">
        <v>7160</v>
      </c>
      <c r="C917" s="2">
        <v>44197</v>
      </c>
      <c r="D917">
        <v>10</v>
      </c>
      <c r="E917" s="2">
        <f t="shared" si="48"/>
        <v>47851</v>
      </c>
      <c r="F917" s="2">
        <v>42401</v>
      </c>
      <c r="G917" s="2">
        <f>IF(F917="/",#REF!, F917)</f>
        <v>42401</v>
      </c>
      <c r="H917">
        <f t="shared" si="47"/>
        <v>4</v>
      </c>
      <c r="I917">
        <f t="shared" si="49"/>
        <v>14</v>
      </c>
    </row>
    <row r="918" spans="1:9" x14ac:dyDescent="0.55000000000000004">
      <c r="A918" t="s">
        <v>3214</v>
      </c>
      <c r="B918" s="4" t="s">
        <v>7160</v>
      </c>
      <c r="C918" s="2">
        <v>44197</v>
      </c>
      <c r="D918">
        <v>10</v>
      </c>
      <c r="E918" s="2">
        <f t="shared" si="48"/>
        <v>47851</v>
      </c>
      <c r="F918" s="2">
        <v>42401</v>
      </c>
      <c r="G918" s="2">
        <f>IF(F918="/",#REF!, F918)</f>
        <v>42401</v>
      </c>
      <c r="H918">
        <f t="shared" si="47"/>
        <v>4</v>
      </c>
      <c r="I918">
        <f t="shared" si="49"/>
        <v>14</v>
      </c>
    </row>
    <row r="919" spans="1:9" x14ac:dyDescent="0.55000000000000004">
      <c r="A919" t="s">
        <v>3216</v>
      </c>
      <c r="B919" s="4" t="s">
        <v>7160</v>
      </c>
      <c r="C919" s="2">
        <v>44197</v>
      </c>
      <c r="D919">
        <v>10</v>
      </c>
      <c r="E919" s="2">
        <f t="shared" si="48"/>
        <v>47851</v>
      </c>
      <c r="F919" s="2">
        <v>42401</v>
      </c>
      <c r="G919" s="2">
        <f>IF(F919="/",#REF!, F919)</f>
        <v>42401</v>
      </c>
      <c r="H919">
        <f t="shared" si="47"/>
        <v>4</v>
      </c>
      <c r="I919">
        <f t="shared" si="49"/>
        <v>14</v>
      </c>
    </row>
    <row r="920" spans="1:9" x14ac:dyDescent="0.55000000000000004">
      <c r="A920" t="s">
        <v>3218</v>
      </c>
      <c r="B920" s="4" t="s">
        <v>7160</v>
      </c>
      <c r="C920" s="2">
        <v>44197</v>
      </c>
      <c r="D920">
        <v>10</v>
      </c>
      <c r="E920" s="2">
        <f t="shared" si="48"/>
        <v>47851</v>
      </c>
      <c r="F920" s="2">
        <v>42401</v>
      </c>
      <c r="G920" s="2">
        <f>IF(F920="/",#REF!, F920)</f>
        <v>42401</v>
      </c>
      <c r="H920">
        <f t="shared" si="47"/>
        <v>4</v>
      </c>
      <c r="I920">
        <f t="shared" si="49"/>
        <v>14</v>
      </c>
    </row>
    <row r="921" spans="1:9" x14ac:dyDescent="0.55000000000000004">
      <c r="A921" t="s">
        <v>3220</v>
      </c>
      <c r="B921" s="4" t="s">
        <v>7160</v>
      </c>
      <c r="C921" s="2">
        <v>44197</v>
      </c>
      <c r="D921">
        <v>10</v>
      </c>
      <c r="E921" s="2">
        <f t="shared" si="48"/>
        <v>47851</v>
      </c>
      <c r="F921" s="2">
        <v>42401</v>
      </c>
      <c r="G921" s="2">
        <f>IF(F921="/",#REF!, F921)</f>
        <v>42401</v>
      </c>
      <c r="H921">
        <f t="shared" si="47"/>
        <v>4</v>
      </c>
      <c r="I921">
        <f t="shared" si="49"/>
        <v>14</v>
      </c>
    </row>
    <row r="922" spans="1:9" x14ac:dyDescent="0.55000000000000004">
      <c r="A922" t="s">
        <v>3223</v>
      </c>
      <c r="B922" s="4" t="s">
        <v>7160</v>
      </c>
      <c r="C922" s="2">
        <v>44197</v>
      </c>
      <c r="D922">
        <v>10</v>
      </c>
      <c r="E922" s="2">
        <f t="shared" si="48"/>
        <v>47851</v>
      </c>
      <c r="F922" s="2">
        <v>42401</v>
      </c>
      <c r="G922" s="2">
        <f>IF(F922="/",#REF!, F922)</f>
        <v>42401</v>
      </c>
      <c r="H922">
        <f t="shared" si="47"/>
        <v>4</v>
      </c>
      <c r="I922">
        <f t="shared" si="49"/>
        <v>14</v>
      </c>
    </row>
    <row r="923" spans="1:9" x14ac:dyDescent="0.55000000000000004">
      <c r="A923" t="s">
        <v>3225</v>
      </c>
      <c r="B923" s="4" t="s">
        <v>7160</v>
      </c>
      <c r="C923" s="2">
        <v>44197</v>
      </c>
      <c r="D923">
        <v>10</v>
      </c>
      <c r="E923" s="2">
        <f t="shared" si="48"/>
        <v>47851</v>
      </c>
      <c r="F923" s="2">
        <v>42401</v>
      </c>
      <c r="G923" s="2">
        <f>IF(F923="/",#REF!, F923)</f>
        <v>42401</v>
      </c>
      <c r="H923">
        <f t="shared" ref="H923:H986" si="50">DATEDIF(G923,C923, "y")</f>
        <v>4</v>
      </c>
      <c r="I923">
        <f t="shared" si="49"/>
        <v>14</v>
      </c>
    </row>
    <row r="924" spans="1:9" x14ac:dyDescent="0.55000000000000004">
      <c r="A924" t="s">
        <v>3228</v>
      </c>
      <c r="B924" s="4" t="s">
        <v>7160</v>
      </c>
      <c r="C924" s="2">
        <v>44197</v>
      </c>
      <c r="D924">
        <v>10</v>
      </c>
      <c r="E924" s="2">
        <f t="shared" si="48"/>
        <v>47851</v>
      </c>
      <c r="F924" s="2">
        <v>42401</v>
      </c>
      <c r="G924" s="2">
        <f>IF(F924="/",#REF!, F924)</f>
        <v>42401</v>
      </c>
      <c r="H924">
        <f t="shared" si="50"/>
        <v>4</v>
      </c>
      <c r="I924">
        <f t="shared" si="49"/>
        <v>14</v>
      </c>
    </row>
    <row r="925" spans="1:9" x14ac:dyDescent="0.55000000000000004">
      <c r="A925" t="s">
        <v>3230</v>
      </c>
      <c r="B925" s="4" t="s">
        <v>7160</v>
      </c>
      <c r="C925" s="2">
        <v>44197</v>
      </c>
      <c r="D925">
        <v>10</v>
      </c>
      <c r="E925" s="2">
        <f t="shared" si="48"/>
        <v>47851</v>
      </c>
      <c r="F925" s="2">
        <v>42826</v>
      </c>
      <c r="G925" s="2">
        <f>IF(F925="/",#REF!, F925)</f>
        <v>42826</v>
      </c>
      <c r="H925">
        <f t="shared" si="50"/>
        <v>3</v>
      </c>
      <c r="I925">
        <f t="shared" si="49"/>
        <v>13</v>
      </c>
    </row>
    <row r="926" spans="1:9" x14ac:dyDescent="0.55000000000000004">
      <c r="A926" t="s">
        <v>3232</v>
      </c>
      <c r="B926" s="4" t="s">
        <v>7160</v>
      </c>
      <c r="C926" s="2">
        <v>44197</v>
      </c>
      <c r="D926">
        <v>10</v>
      </c>
      <c r="E926" s="2">
        <f t="shared" si="48"/>
        <v>47851</v>
      </c>
      <c r="F926" s="2">
        <v>42826</v>
      </c>
      <c r="G926" s="2">
        <f>IF(F926="/",#REF!, F926)</f>
        <v>42826</v>
      </c>
      <c r="H926">
        <f t="shared" si="50"/>
        <v>3</v>
      </c>
      <c r="I926">
        <f t="shared" si="49"/>
        <v>13</v>
      </c>
    </row>
    <row r="927" spans="1:9" x14ac:dyDescent="0.55000000000000004">
      <c r="A927" t="s">
        <v>3234</v>
      </c>
      <c r="B927" s="4" t="s">
        <v>7160</v>
      </c>
      <c r="C927" s="2">
        <v>44197</v>
      </c>
      <c r="D927">
        <v>10</v>
      </c>
      <c r="E927" s="2">
        <f t="shared" si="48"/>
        <v>47851</v>
      </c>
      <c r="F927" s="2">
        <v>42826</v>
      </c>
      <c r="G927" s="2">
        <f>IF(F927="/",#REF!, F927)</f>
        <v>42826</v>
      </c>
      <c r="H927">
        <f t="shared" si="50"/>
        <v>3</v>
      </c>
      <c r="I927">
        <f t="shared" si="49"/>
        <v>13</v>
      </c>
    </row>
    <row r="928" spans="1:9" x14ac:dyDescent="0.55000000000000004">
      <c r="A928" t="s">
        <v>3236</v>
      </c>
      <c r="B928" s="4" t="s">
        <v>7160</v>
      </c>
      <c r="C928" s="2">
        <v>44197</v>
      </c>
      <c r="D928">
        <v>10</v>
      </c>
      <c r="E928" s="2">
        <f t="shared" si="48"/>
        <v>47851</v>
      </c>
      <c r="F928" s="2">
        <v>42826</v>
      </c>
      <c r="G928" s="2">
        <f>IF(F928="/",#REF!, F928)</f>
        <v>42826</v>
      </c>
      <c r="H928">
        <f t="shared" si="50"/>
        <v>3</v>
      </c>
      <c r="I928">
        <f t="shared" si="49"/>
        <v>13</v>
      </c>
    </row>
    <row r="929" spans="1:9" x14ac:dyDescent="0.55000000000000004">
      <c r="A929" t="s">
        <v>3238</v>
      </c>
      <c r="B929" s="4" t="s">
        <v>7160</v>
      </c>
      <c r="C929" s="2">
        <v>44197</v>
      </c>
      <c r="D929">
        <v>10</v>
      </c>
      <c r="E929" s="2">
        <f t="shared" si="48"/>
        <v>47851</v>
      </c>
      <c r="F929" s="2">
        <v>42826</v>
      </c>
      <c r="G929" s="2">
        <f>IF(F929="/",#REF!, F929)</f>
        <v>42826</v>
      </c>
      <c r="H929">
        <f t="shared" si="50"/>
        <v>3</v>
      </c>
      <c r="I929">
        <f t="shared" si="49"/>
        <v>13</v>
      </c>
    </row>
    <row r="930" spans="1:9" x14ac:dyDescent="0.55000000000000004">
      <c r="A930" t="s">
        <v>3241</v>
      </c>
      <c r="B930" s="4" t="s">
        <v>7160</v>
      </c>
      <c r="C930" s="2">
        <v>44197</v>
      </c>
      <c r="D930">
        <v>10</v>
      </c>
      <c r="E930" s="2">
        <f t="shared" si="48"/>
        <v>47851</v>
      </c>
      <c r="F930" s="2">
        <v>42826</v>
      </c>
      <c r="G930" s="2">
        <f>IF(F930="/",#REF!, F930)</f>
        <v>42826</v>
      </c>
      <c r="H930">
        <f t="shared" si="50"/>
        <v>3</v>
      </c>
      <c r="I930">
        <f t="shared" si="49"/>
        <v>13</v>
      </c>
    </row>
    <row r="931" spans="1:9" x14ac:dyDescent="0.55000000000000004">
      <c r="A931" t="s">
        <v>3243</v>
      </c>
      <c r="B931" s="4" t="s">
        <v>7160</v>
      </c>
      <c r="C931" s="2">
        <v>44197</v>
      </c>
      <c r="D931">
        <v>10</v>
      </c>
      <c r="E931" s="2">
        <f t="shared" si="48"/>
        <v>47851</v>
      </c>
      <c r="F931" s="2">
        <v>42826</v>
      </c>
      <c r="G931" s="2">
        <f>IF(F931="/",#REF!, F931)</f>
        <v>42826</v>
      </c>
      <c r="H931">
        <f t="shared" si="50"/>
        <v>3</v>
      </c>
      <c r="I931">
        <f t="shared" si="49"/>
        <v>13</v>
      </c>
    </row>
    <row r="932" spans="1:9" x14ac:dyDescent="0.55000000000000004">
      <c r="A932" t="s">
        <v>3246</v>
      </c>
      <c r="B932" s="4" t="s">
        <v>7160</v>
      </c>
      <c r="C932" s="2">
        <v>44197</v>
      </c>
      <c r="D932">
        <v>10</v>
      </c>
      <c r="E932" s="2">
        <f t="shared" si="48"/>
        <v>47851</v>
      </c>
      <c r="F932" s="2">
        <v>42826</v>
      </c>
      <c r="G932" s="2">
        <f>IF(F932="/",#REF!, F932)</f>
        <v>42826</v>
      </c>
      <c r="H932">
        <f t="shared" si="50"/>
        <v>3</v>
      </c>
      <c r="I932">
        <f t="shared" si="49"/>
        <v>13</v>
      </c>
    </row>
    <row r="933" spans="1:9" x14ac:dyDescent="0.55000000000000004">
      <c r="A933" t="s">
        <v>3248</v>
      </c>
      <c r="B933" s="4" t="s">
        <v>7160</v>
      </c>
      <c r="C933" s="2">
        <v>44197</v>
      </c>
      <c r="D933">
        <v>10</v>
      </c>
      <c r="E933" s="2">
        <f t="shared" si="48"/>
        <v>47851</v>
      </c>
      <c r="F933" s="2">
        <v>42826</v>
      </c>
      <c r="G933" s="2">
        <f>IF(F933="/",#REF!, F933)</f>
        <v>42826</v>
      </c>
      <c r="H933">
        <f t="shared" si="50"/>
        <v>3</v>
      </c>
      <c r="I933">
        <f t="shared" si="49"/>
        <v>13</v>
      </c>
    </row>
    <row r="934" spans="1:9" x14ac:dyDescent="0.55000000000000004">
      <c r="A934" t="s">
        <v>3250</v>
      </c>
      <c r="B934" s="4" t="s">
        <v>7160</v>
      </c>
      <c r="C934" s="2">
        <v>44197</v>
      </c>
      <c r="D934">
        <v>10</v>
      </c>
      <c r="E934" s="2">
        <f t="shared" si="48"/>
        <v>47851</v>
      </c>
      <c r="F934" s="2">
        <v>42826</v>
      </c>
      <c r="G934" s="2">
        <f>IF(F934="/",#REF!, F934)</f>
        <v>42826</v>
      </c>
      <c r="H934">
        <f t="shared" si="50"/>
        <v>3</v>
      </c>
      <c r="I934">
        <f t="shared" si="49"/>
        <v>13</v>
      </c>
    </row>
    <row r="935" spans="1:9" x14ac:dyDescent="0.55000000000000004">
      <c r="A935" t="s">
        <v>3252</v>
      </c>
      <c r="B935" s="4" t="s">
        <v>7160</v>
      </c>
      <c r="C935" s="2">
        <v>44197</v>
      </c>
      <c r="D935">
        <v>10</v>
      </c>
      <c r="E935" s="2">
        <f t="shared" si="48"/>
        <v>47851</v>
      </c>
      <c r="F935" s="2">
        <v>42826</v>
      </c>
      <c r="G935" s="2">
        <f>IF(F935="/",#REF!, F935)</f>
        <v>42826</v>
      </c>
      <c r="H935">
        <f t="shared" si="50"/>
        <v>3</v>
      </c>
      <c r="I935">
        <f t="shared" si="49"/>
        <v>13</v>
      </c>
    </row>
    <row r="936" spans="1:9" x14ac:dyDescent="0.55000000000000004">
      <c r="A936" t="s">
        <v>3254</v>
      </c>
      <c r="B936" s="4" t="s">
        <v>7160</v>
      </c>
      <c r="C936" s="2">
        <v>44197</v>
      </c>
      <c r="D936">
        <v>10</v>
      </c>
      <c r="E936" s="2">
        <f t="shared" si="48"/>
        <v>47851</v>
      </c>
      <c r="F936" s="2">
        <v>42826</v>
      </c>
      <c r="G936" s="2">
        <f>IF(F936="/",#REF!, F936)</f>
        <v>42826</v>
      </c>
      <c r="H936">
        <f t="shared" si="50"/>
        <v>3</v>
      </c>
      <c r="I936">
        <f t="shared" si="49"/>
        <v>13</v>
      </c>
    </row>
    <row r="937" spans="1:9" x14ac:dyDescent="0.55000000000000004">
      <c r="A937" t="s">
        <v>3256</v>
      </c>
      <c r="B937" s="4" t="s">
        <v>7160</v>
      </c>
      <c r="C937" s="2">
        <v>44197</v>
      </c>
      <c r="D937">
        <v>10</v>
      </c>
      <c r="E937" s="2">
        <f t="shared" si="48"/>
        <v>47851</v>
      </c>
      <c r="F937" s="2">
        <v>42826</v>
      </c>
      <c r="G937" s="2">
        <f>IF(F937="/",#REF!, F937)</f>
        <v>42826</v>
      </c>
      <c r="H937">
        <f t="shared" si="50"/>
        <v>3</v>
      </c>
      <c r="I937">
        <f t="shared" si="49"/>
        <v>13</v>
      </c>
    </row>
    <row r="938" spans="1:9" x14ac:dyDescent="0.55000000000000004">
      <c r="A938" t="s">
        <v>3258</v>
      </c>
      <c r="B938" s="4" t="s">
        <v>7160</v>
      </c>
      <c r="C938" s="2">
        <v>44197</v>
      </c>
      <c r="D938">
        <v>10</v>
      </c>
      <c r="E938" s="2">
        <f t="shared" si="48"/>
        <v>47851</v>
      </c>
      <c r="F938" s="2">
        <v>42826</v>
      </c>
      <c r="G938" s="2">
        <f>IF(F938="/",#REF!, F938)</f>
        <v>42826</v>
      </c>
      <c r="H938">
        <f t="shared" si="50"/>
        <v>3</v>
      </c>
      <c r="I938">
        <f t="shared" si="49"/>
        <v>13</v>
      </c>
    </row>
    <row r="939" spans="1:9" x14ac:dyDescent="0.55000000000000004">
      <c r="A939" t="s">
        <v>3260</v>
      </c>
      <c r="B939" s="4" t="s">
        <v>7160</v>
      </c>
      <c r="C939" s="2">
        <v>44197</v>
      </c>
      <c r="D939">
        <v>10</v>
      </c>
      <c r="E939" s="2">
        <f t="shared" si="48"/>
        <v>47851</v>
      </c>
      <c r="F939" s="2">
        <v>42826</v>
      </c>
      <c r="G939" s="2">
        <f>IF(F939="/",#REF!, F939)</f>
        <v>42826</v>
      </c>
      <c r="H939">
        <f t="shared" si="50"/>
        <v>3</v>
      </c>
      <c r="I939">
        <f t="shared" si="49"/>
        <v>13</v>
      </c>
    </row>
    <row r="940" spans="1:9" x14ac:dyDescent="0.55000000000000004">
      <c r="A940" t="s">
        <v>3262</v>
      </c>
      <c r="B940" s="4" t="s">
        <v>7160</v>
      </c>
      <c r="C940" s="2">
        <v>44197</v>
      </c>
      <c r="D940">
        <v>10</v>
      </c>
      <c r="E940" s="2">
        <f t="shared" si="48"/>
        <v>47851</v>
      </c>
      <c r="F940" s="2">
        <v>42401</v>
      </c>
      <c r="G940" s="2">
        <f>IF(F940="/",#REF!, F940)</f>
        <v>42401</v>
      </c>
      <c r="H940">
        <f t="shared" si="50"/>
        <v>4</v>
      </c>
      <c r="I940">
        <f t="shared" si="49"/>
        <v>14</v>
      </c>
    </row>
    <row r="941" spans="1:9" x14ac:dyDescent="0.55000000000000004">
      <c r="A941" t="s">
        <v>3264</v>
      </c>
      <c r="B941" s="4" t="s">
        <v>7160</v>
      </c>
      <c r="C941" s="2">
        <v>44197</v>
      </c>
      <c r="D941">
        <v>10</v>
      </c>
      <c r="E941" s="2">
        <f t="shared" si="48"/>
        <v>47851</v>
      </c>
      <c r="F941" s="2">
        <v>42401</v>
      </c>
      <c r="G941" s="2">
        <f>IF(F941="/",#REF!, F941)</f>
        <v>42401</v>
      </c>
      <c r="H941">
        <f t="shared" si="50"/>
        <v>4</v>
      </c>
      <c r="I941">
        <f t="shared" si="49"/>
        <v>14</v>
      </c>
    </row>
    <row r="942" spans="1:9" x14ac:dyDescent="0.55000000000000004">
      <c r="A942" t="s">
        <v>3267</v>
      </c>
      <c r="B942" s="4" t="s">
        <v>7160</v>
      </c>
      <c r="C942" s="2">
        <v>44197</v>
      </c>
      <c r="D942">
        <v>10</v>
      </c>
      <c r="E942" s="2">
        <f t="shared" si="48"/>
        <v>47851</v>
      </c>
      <c r="F942" s="2">
        <v>42401</v>
      </c>
      <c r="G942" s="2">
        <f>IF(F942="/",#REF!, F942)</f>
        <v>42401</v>
      </c>
      <c r="H942">
        <f t="shared" si="50"/>
        <v>4</v>
      </c>
      <c r="I942">
        <f t="shared" si="49"/>
        <v>14</v>
      </c>
    </row>
    <row r="943" spans="1:9" x14ac:dyDescent="0.55000000000000004">
      <c r="A943" t="s">
        <v>3269</v>
      </c>
      <c r="B943" s="4" t="s">
        <v>7160</v>
      </c>
      <c r="C943" s="2">
        <v>44197</v>
      </c>
      <c r="D943">
        <v>10</v>
      </c>
      <c r="E943" s="2">
        <f t="shared" si="48"/>
        <v>47851</v>
      </c>
      <c r="F943" s="2">
        <v>42401</v>
      </c>
      <c r="G943" s="2">
        <f>IF(F943="/",#REF!, F943)</f>
        <v>42401</v>
      </c>
      <c r="H943">
        <f t="shared" si="50"/>
        <v>4</v>
      </c>
      <c r="I943">
        <f t="shared" si="49"/>
        <v>14</v>
      </c>
    </row>
    <row r="944" spans="1:9" x14ac:dyDescent="0.55000000000000004">
      <c r="A944" t="s">
        <v>3271</v>
      </c>
      <c r="B944" s="4" t="s">
        <v>7160</v>
      </c>
      <c r="C944" s="2">
        <v>44197</v>
      </c>
      <c r="D944">
        <v>10</v>
      </c>
      <c r="E944" s="2">
        <f t="shared" si="48"/>
        <v>47851</v>
      </c>
      <c r="F944" s="2">
        <v>42401</v>
      </c>
      <c r="G944" s="2">
        <f>IF(F944="/",#REF!, F944)</f>
        <v>42401</v>
      </c>
      <c r="H944">
        <f t="shared" si="50"/>
        <v>4</v>
      </c>
      <c r="I944">
        <f t="shared" si="49"/>
        <v>14</v>
      </c>
    </row>
    <row r="945" spans="1:9" x14ac:dyDescent="0.55000000000000004">
      <c r="A945" t="s">
        <v>3273</v>
      </c>
      <c r="B945" s="4" t="s">
        <v>7160</v>
      </c>
      <c r="C945" s="2">
        <v>44197</v>
      </c>
      <c r="D945">
        <v>10</v>
      </c>
      <c r="E945" s="2">
        <f t="shared" si="48"/>
        <v>47851</v>
      </c>
      <c r="F945" s="2">
        <v>42401</v>
      </c>
      <c r="G945" s="2">
        <f>IF(F945="/",#REF!, F945)</f>
        <v>42401</v>
      </c>
      <c r="H945">
        <f t="shared" si="50"/>
        <v>4</v>
      </c>
      <c r="I945">
        <f t="shared" si="49"/>
        <v>14</v>
      </c>
    </row>
    <row r="946" spans="1:9" x14ac:dyDescent="0.55000000000000004">
      <c r="A946" t="s">
        <v>3275</v>
      </c>
      <c r="B946" s="4" t="s">
        <v>7160</v>
      </c>
      <c r="C946" s="2">
        <v>44197</v>
      </c>
      <c r="D946">
        <v>10</v>
      </c>
      <c r="E946" s="2">
        <f t="shared" si="48"/>
        <v>47851</v>
      </c>
      <c r="F946" s="2">
        <v>42401</v>
      </c>
      <c r="G946" s="2">
        <f>IF(F946="/",#REF!, F946)</f>
        <v>42401</v>
      </c>
      <c r="H946">
        <f t="shared" si="50"/>
        <v>4</v>
      </c>
      <c r="I946">
        <f t="shared" si="49"/>
        <v>14</v>
      </c>
    </row>
    <row r="947" spans="1:9" x14ac:dyDescent="0.55000000000000004">
      <c r="A947" t="s">
        <v>3277</v>
      </c>
      <c r="B947" s="4" t="s">
        <v>7160</v>
      </c>
      <c r="C947" s="2">
        <v>44197</v>
      </c>
      <c r="D947">
        <v>10</v>
      </c>
      <c r="E947" s="2">
        <f t="shared" si="48"/>
        <v>47851</v>
      </c>
      <c r="F947" s="2">
        <v>42401</v>
      </c>
      <c r="G947" s="2">
        <f>IF(F947="/",#REF!, F947)</f>
        <v>42401</v>
      </c>
      <c r="H947">
        <f t="shared" si="50"/>
        <v>4</v>
      </c>
      <c r="I947">
        <f t="shared" si="49"/>
        <v>14</v>
      </c>
    </row>
    <row r="948" spans="1:9" x14ac:dyDescent="0.55000000000000004">
      <c r="A948" t="s">
        <v>3279</v>
      </c>
      <c r="B948" s="4" t="s">
        <v>7160</v>
      </c>
      <c r="C948" s="2">
        <v>44197</v>
      </c>
      <c r="D948">
        <v>10</v>
      </c>
      <c r="E948" s="2">
        <f t="shared" si="48"/>
        <v>47851</v>
      </c>
      <c r="F948" s="2">
        <v>42401</v>
      </c>
      <c r="G948" s="2">
        <f>IF(F948="/",#REF!, F948)</f>
        <v>42401</v>
      </c>
      <c r="H948">
        <f t="shared" si="50"/>
        <v>4</v>
      </c>
      <c r="I948">
        <f t="shared" si="49"/>
        <v>14</v>
      </c>
    </row>
    <row r="949" spans="1:9" x14ac:dyDescent="0.55000000000000004">
      <c r="A949" t="s">
        <v>3281</v>
      </c>
      <c r="B949" s="4" t="s">
        <v>7160</v>
      </c>
      <c r="C949" s="2">
        <v>44197</v>
      </c>
      <c r="D949">
        <v>10</v>
      </c>
      <c r="E949" s="2">
        <f t="shared" si="48"/>
        <v>47851</v>
      </c>
      <c r="F949" s="2">
        <v>42401</v>
      </c>
      <c r="G949" s="2">
        <f>IF(F949="/",#REF!, F949)</f>
        <v>42401</v>
      </c>
      <c r="H949">
        <f t="shared" si="50"/>
        <v>4</v>
      </c>
      <c r="I949">
        <f t="shared" si="49"/>
        <v>14</v>
      </c>
    </row>
    <row r="950" spans="1:9" x14ac:dyDescent="0.55000000000000004">
      <c r="A950" t="s">
        <v>3283</v>
      </c>
      <c r="B950" s="4" t="s">
        <v>7160</v>
      </c>
      <c r="C950" s="2">
        <v>44197</v>
      </c>
      <c r="D950">
        <v>10</v>
      </c>
      <c r="E950" s="2">
        <f t="shared" si="48"/>
        <v>47851</v>
      </c>
      <c r="F950" s="2">
        <v>42401</v>
      </c>
      <c r="G950" s="2">
        <f>IF(F950="/",#REF!, F950)</f>
        <v>42401</v>
      </c>
      <c r="H950">
        <f t="shared" si="50"/>
        <v>4</v>
      </c>
      <c r="I950">
        <f t="shared" si="49"/>
        <v>14</v>
      </c>
    </row>
    <row r="951" spans="1:9" x14ac:dyDescent="0.55000000000000004">
      <c r="A951" t="s">
        <v>3285</v>
      </c>
      <c r="B951" s="4" t="s">
        <v>7160</v>
      </c>
      <c r="C951" s="2">
        <v>44197</v>
      </c>
      <c r="D951">
        <v>10</v>
      </c>
      <c r="E951" s="2">
        <f t="shared" si="48"/>
        <v>47851</v>
      </c>
      <c r="F951" s="2">
        <v>42401</v>
      </c>
      <c r="G951" s="2">
        <f>IF(F951="/",#REF!, F951)</f>
        <v>42401</v>
      </c>
      <c r="H951">
        <f t="shared" si="50"/>
        <v>4</v>
      </c>
      <c r="I951">
        <f t="shared" si="49"/>
        <v>14</v>
      </c>
    </row>
    <row r="952" spans="1:9" x14ac:dyDescent="0.55000000000000004">
      <c r="A952" t="s">
        <v>3288</v>
      </c>
      <c r="B952" s="4" t="s">
        <v>7160</v>
      </c>
      <c r="C952" s="2">
        <v>44197</v>
      </c>
      <c r="D952">
        <v>10</v>
      </c>
      <c r="E952" s="2">
        <f t="shared" si="48"/>
        <v>47851</v>
      </c>
      <c r="F952" s="2">
        <v>42401</v>
      </c>
      <c r="G952" s="2">
        <f>IF(F952="/",#REF!, F952)</f>
        <v>42401</v>
      </c>
      <c r="H952">
        <f t="shared" si="50"/>
        <v>4</v>
      </c>
      <c r="I952">
        <f t="shared" si="49"/>
        <v>14</v>
      </c>
    </row>
    <row r="953" spans="1:9" x14ac:dyDescent="0.55000000000000004">
      <c r="A953" t="s">
        <v>3290</v>
      </c>
      <c r="B953" s="4" t="s">
        <v>7160</v>
      </c>
      <c r="C953" s="2">
        <v>44197</v>
      </c>
      <c r="D953">
        <v>10</v>
      </c>
      <c r="E953" s="2">
        <f t="shared" si="48"/>
        <v>47851</v>
      </c>
      <c r="F953" s="2">
        <v>42401</v>
      </c>
      <c r="G953" s="2">
        <f>IF(F953="/",#REF!, F953)</f>
        <v>42401</v>
      </c>
      <c r="H953">
        <f t="shared" si="50"/>
        <v>4</v>
      </c>
      <c r="I953">
        <f t="shared" si="49"/>
        <v>14</v>
      </c>
    </row>
    <row r="954" spans="1:9" x14ac:dyDescent="0.55000000000000004">
      <c r="A954" t="s">
        <v>3338</v>
      </c>
      <c r="B954" s="4" t="s">
        <v>7160</v>
      </c>
      <c r="C954" s="2">
        <v>44197</v>
      </c>
      <c r="D954">
        <v>10</v>
      </c>
      <c r="E954" s="2">
        <f t="shared" si="48"/>
        <v>47851</v>
      </c>
      <c r="F954" s="2">
        <v>42767</v>
      </c>
      <c r="G954" s="2">
        <f>IF(F954="/",#REF!, F954)</f>
        <v>42767</v>
      </c>
      <c r="H954">
        <f t="shared" si="50"/>
        <v>3</v>
      </c>
      <c r="I954">
        <f t="shared" si="49"/>
        <v>13</v>
      </c>
    </row>
    <row r="955" spans="1:9" x14ac:dyDescent="0.55000000000000004">
      <c r="A955" t="s">
        <v>3340</v>
      </c>
      <c r="B955" s="4" t="s">
        <v>7160</v>
      </c>
      <c r="C955" s="2">
        <v>44197</v>
      </c>
      <c r="D955">
        <v>10</v>
      </c>
      <c r="E955" s="2">
        <f t="shared" si="48"/>
        <v>47851</v>
      </c>
      <c r="F955" s="2">
        <v>42767</v>
      </c>
      <c r="G955" s="2">
        <f>IF(F955="/",#REF!, F955)</f>
        <v>42767</v>
      </c>
      <c r="H955">
        <f t="shared" si="50"/>
        <v>3</v>
      </c>
      <c r="I955">
        <f t="shared" si="49"/>
        <v>13</v>
      </c>
    </row>
    <row r="956" spans="1:9" x14ac:dyDescent="0.55000000000000004">
      <c r="A956" t="s">
        <v>3342</v>
      </c>
      <c r="B956" s="4" t="s">
        <v>7160</v>
      </c>
      <c r="C956" s="2">
        <v>44197</v>
      </c>
      <c r="D956">
        <v>10</v>
      </c>
      <c r="E956" s="2">
        <f t="shared" si="48"/>
        <v>47851</v>
      </c>
      <c r="F956" s="2">
        <v>42767</v>
      </c>
      <c r="G956" s="2">
        <f>IF(F956="/",#REF!, F956)</f>
        <v>42767</v>
      </c>
      <c r="H956">
        <f t="shared" si="50"/>
        <v>3</v>
      </c>
      <c r="I956">
        <f t="shared" si="49"/>
        <v>13</v>
      </c>
    </row>
    <row r="957" spans="1:9" x14ac:dyDescent="0.55000000000000004">
      <c r="A957" t="s">
        <v>3344</v>
      </c>
      <c r="B957" s="4" t="s">
        <v>7160</v>
      </c>
      <c r="C957" s="2">
        <v>44197</v>
      </c>
      <c r="D957">
        <v>10</v>
      </c>
      <c r="E957" s="2">
        <f t="shared" si="48"/>
        <v>47851</v>
      </c>
      <c r="F957" s="2">
        <v>42767</v>
      </c>
      <c r="G957" s="2">
        <f>IF(F957="/",#REF!, F957)</f>
        <v>42767</v>
      </c>
      <c r="H957">
        <f t="shared" si="50"/>
        <v>3</v>
      </c>
      <c r="I957">
        <f t="shared" si="49"/>
        <v>13</v>
      </c>
    </row>
    <row r="958" spans="1:9" x14ac:dyDescent="0.55000000000000004">
      <c r="A958" t="s">
        <v>3346</v>
      </c>
      <c r="B958" s="4" t="s">
        <v>7160</v>
      </c>
      <c r="C958" s="2">
        <v>44197</v>
      </c>
      <c r="D958">
        <v>10</v>
      </c>
      <c r="E958" s="2">
        <f t="shared" si="48"/>
        <v>47851</v>
      </c>
      <c r="F958" s="2">
        <v>42767</v>
      </c>
      <c r="G958" s="2">
        <f>IF(F958="/",#REF!, F958)</f>
        <v>42767</v>
      </c>
      <c r="H958">
        <f t="shared" si="50"/>
        <v>3</v>
      </c>
      <c r="I958">
        <f t="shared" si="49"/>
        <v>13</v>
      </c>
    </row>
    <row r="959" spans="1:9" x14ac:dyDescent="0.55000000000000004">
      <c r="A959" t="s">
        <v>3349</v>
      </c>
      <c r="B959" s="4" t="s">
        <v>7160</v>
      </c>
      <c r="C959" s="2">
        <v>44197</v>
      </c>
      <c r="D959">
        <v>10</v>
      </c>
      <c r="E959" s="2">
        <f t="shared" si="48"/>
        <v>47851</v>
      </c>
      <c r="F959" s="2">
        <v>42767</v>
      </c>
      <c r="G959" s="2">
        <f>IF(F959="/",#REF!, F959)</f>
        <v>42767</v>
      </c>
      <c r="H959">
        <f t="shared" si="50"/>
        <v>3</v>
      </c>
      <c r="I959">
        <f t="shared" si="49"/>
        <v>13</v>
      </c>
    </row>
    <row r="960" spans="1:9" x14ac:dyDescent="0.55000000000000004">
      <c r="A960" t="s">
        <v>3351</v>
      </c>
      <c r="B960" s="4" t="s">
        <v>7160</v>
      </c>
      <c r="C960" s="2">
        <v>44197</v>
      </c>
      <c r="D960">
        <v>10</v>
      </c>
      <c r="E960" s="2">
        <f t="shared" si="48"/>
        <v>47851</v>
      </c>
      <c r="F960" s="2">
        <v>42767</v>
      </c>
      <c r="G960" s="2">
        <f>IF(F960="/",#REF!, F960)</f>
        <v>42767</v>
      </c>
      <c r="H960">
        <f t="shared" si="50"/>
        <v>3</v>
      </c>
      <c r="I960">
        <f t="shared" si="49"/>
        <v>13</v>
      </c>
    </row>
    <row r="961" spans="1:9" x14ac:dyDescent="0.55000000000000004">
      <c r="A961" t="s">
        <v>3353</v>
      </c>
      <c r="B961" s="4" t="s">
        <v>7160</v>
      </c>
      <c r="C961" s="2">
        <v>44197</v>
      </c>
      <c r="D961">
        <v>10</v>
      </c>
      <c r="E961" s="2">
        <f t="shared" si="48"/>
        <v>47851</v>
      </c>
      <c r="F961" s="2">
        <v>42767</v>
      </c>
      <c r="G961" s="2">
        <f>IF(F961="/",#REF!, F961)</f>
        <v>42767</v>
      </c>
      <c r="H961">
        <f t="shared" si="50"/>
        <v>3</v>
      </c>
      <c r="I961">
        <f t="shared" si="49"/>
        <v>13</v>
      </c>
    </row>
    <row r="962" spans="1:9" x14ac:dyDescent="0.55000000000000004">
      <c r="A962" t="s">
        <v>3355</v>
      </c>
      <c r="B962" s="4" t="s">
        <v>7160</v>
      </c>
      <c r="C962" s="2">
        <v>44197</v>
      </c>
      <c r="D962">
        <v>10</v>
      </c>
      <c r="E962" s="2">
        <f t="shared" ref="E962:E1025" si="51">C962+DATE(D962,1,1)</f>
        <v>47851</v>
      </c>
      <c r="F962" s="2">
        <v>42767</v>
      </c>
      <c r="G962" s="2">
        <f>IF(F962="/",#REF!, F962)</f>
        <v>42767</v>
      </c>
      <c r="H962">
        <f t="shared" si="50"/>
        <v>3</v>
      </c>
      <c r="I962">
        <f t="shared" ref="I962:I1025" si="52">DATEDIF(G962,E962, "y")</f>
        <v>13</v>
      </c>
    </row>
    <row r="963" spans="1:9" x14ac:dyDescent="0.55000000000000004">
      <c r="A963" t="s">
        <v>3357</v>
      </c>
      <c r="B963" s="4" t="s">
        <v>7160</v>
      </c>
      <c r="C963" s="2">
        <v>44197</v>
      </c>
      <c r="D963">
        <v>10</v>
      </c>
      <c r="E963" s="2">
        <f t="shared" si="51"/>
        <v>47851</v>
      </c>
      <c r="F963" s="2">
        <v>42767</v>
      </c>
      <c r="G963" s="2">
        <f>IF(F963="/",#REF!, F963)</f>
        <v>42767</v>
      </c>
      <c r="H963">
        <f t="shared" si="50"/>
        <v>3</v>
      </c>
      <c r="I963">
        <f t="shared" si="52"/>
        <v>13</v>
      </c>
    </row>
    <row r="964" spans="1:9" x14ac:dyDescent="0.55000000000000004">
      <c r="A964" t="s">
        <v>3359</v>
      </c>
      <c r="B964" s="4" t="s">
        <v>7160</v>
      </c>
      <c r="C964" s="2">
        <v>44197</v>
      </c>
      <c r="D964">
        <v>10</v>
      </c>
      <c r="E964" s="2">
        <f t="shared" si="51"/>
        <v>47851</v>
      </c>
      <c r="F964" s="2">
        <v>42767</v>
      </c>
      <c r="G964" s="2">
        <f>IF(F964="/",#REF!, F964)</f>
        <v>42767</v>
      </c>
      <c r="H964">
        <f t="shared" si="50"/>
        <v>3</v>
      </c>
      <c r="I964">
        <f t="shared" si="52"/>
        <v>13</v>
      </c>
    </row>
    <row r="965" spans="1:9" x14ac:dyDescent="0.55000000000000004">
      <c r="A965" t="s">
        <v>3361</v>
      </c>
      <c r="B965" s="4" t="s">
        <v>7160</v>
      </c>
      <c r="C965" s="2">
        <v>44197</v>
      </c>
      <c r="D965">
        <v>10</v>
      </c>
      <c r="E965" s="2">
        <f t="shared" si="51"/>
        <v>47851</v>
      </c>
      <c r="F965" s="2">
        <v>42767</v>
      </c>
      <c r="G965" s="2">
        <f>IF(F965="/",#REF!, F965)</f>
        <v>42767</v>
      </c>
      <c r="H965">
        <f t="shared" si="50"/>
        <v>3</v>
      </c>
      <c r="I965">
        <f t="shared" si="52"/>
        <v>13</v>
      </c>
    </row>
    <row r="966" spans="1:9" x14ac:dyDescent="0.55000000000000004">
      <c r="A966" t="s">
        <v>3363</v>
      </c>
      <c r="B966" s="4" t="s">
        <v>7160</v>
      </c>
      <c r="C966" s="2">
        <v>44197</v>
      </c>
      <c r="D966">
        <v>10</v>
      </c>
      <c r="E966" s="2">
        <f t="shared" si="51"/>
        <v>47851</v>
      </c>
      <c r="F966" s="2">
        <v>42767</v>
      </c>
      <c r="G966" s="2">
        <f>IF(F966="/",#REF!, F966)</f>
        <v>42767</v>
      </c>
      <c r="H966">
        <f t="shared" si="50"/>
        <v>3</v>
      </c>
      <c r="I966">
        <f t="shared" si="52"/>
        <v>13</v>
      </c>
    </row>
    <row r="967" spans="1:9" x14ac:dyDescent="0.55000000000000004">
      <c r="A967" t="s">
        <v>3366</v>
      </c>
      <c r="B967" s="4" t="s">
        <v>7160</v>
      </c>
      <c r="C967" s="2">
        <v>44197</v>
      </c>
      <c r="D967">
        <v>10</v>
      </c>
      <c r="E967" s="2">
        <f t="shared" si="51"/>
        <v>47851</v>
      </c>
      <c r="F967" s="2">
        <v>42767</v>
      </c>
      <c r="G967" s="2">
        <f>IF(F967="/",#REF!, F967)</f>
        <v>42767</v>
      </c>
      <c r="H967">
        <f t="shared" si="50"/>
        <v>3</v>
      </c>
      <c r="I967">
        <f t="shared" si="52"/>
        <v>13</v>
      </c>
    </row>
    <row r="968" spans="1:9" x14ac:dyDescent="0.55000000000000004">
      <c r="A968" t="s">
        <v>3368</v>
      </c>
      <c r="B968" s="4" t="s">
        <v>7160</v>
      </c>
      <c r="C968" s="2">
        <v>44197</v>
      </c>
      <c r="D968">
        <v>10</v>
      </c>
      <c r="E968" s="2">
        <f t="shared" si="51"/>
        <v>47851</v>
      </c>
      <c r="F968" s="2">
        <v>42767</v>
      </c>
      <c r="G968" s="2">
        <f>IF(F968="/",#REF!, F968)</f>
        <v>42767</v>
      </c>
      <c r="H968">
        <f t="shared" si="50"/>
        <v>3</v>
      </c>
      <c r="I968">
        <f t="shared" si="52"/>
        <v>13</v>
      </c>
    </row>
    <row r="969" spans="1:9" x14ac:dyDescent="0.55000000000000004">
      <c r="A969" t="s">
        <v>3370</v>
      </c>
      <c r="B969" s="4" t="s">
        <v>7160</v>
      </c>
      <c r="C969" s="2">
        <v>44197</v>
      </c>
      <c r="D969">
        <v>10</v>
      </c>
      <c r="E969" s="2">
        <f t="shared" si="51"/>
        <v>47851</v>
      </c>
      <c r="F969" s="2">
        <v>42767</v>
      </c>
      <c r="G969" s="2">
        <f>IF(F969="/",#REF!, F969)</f>
        <v>42767</v>
      </c>
      <c r="H969">
        <f t="shared" si="50"/>
        <v>3</v>
      </c>
      <c r="I969">
        <f t="shared" si="52"/>
        <v>13</v>
      </c>
    </row>
    <row r="970" spans="1:9" x14ac:dyDescent="0.55000000000000004">
      <c r="A970" t="s">
        <v>3372</v>
      </c>
      <c r="B970" s="4" t="s">
        <v>7160</v>
      </c>
      <c r="C970" s="2">
        <v>44197</v>
      </c>
      <c r="D970">
        <v>10</v>
      </c>
      <c r="E970" s="2">
        <f t="shared" si="51"/>
        <v>47851</v>
      </c>
      <c r="F970" s="2">
        <v>43800</v>
      </c>
      <c r="G970" s="2">
        <f>IF(F970="/",#REF!, F970)</f>
        <v>43800</v>
      </c>
      <c r="H970">
        <f t="shared" si="50"/>
        <v>1</v>
      </c>
      <c r="I970">
        <f t="shared" si="52"/>
        <v>11</v>
      </c>
    </row>
    <row r="971" spans="1:9" x14ac:dyDescent="0.55000000000000004">
      <c r="A971" t="s">
        <v>3375</v>
      </c>
      <c r="B971" s="4" t="s">
        <v>7160</v>
      </c>
      <c r="C971" s="2">
        <v>44197</v>
      </c>
      <c r="D971">
        <v>10</v>
      </c>
      <c r="E971" s="2">
        <f t="shared" si="51"/>
        <v>47851</v>
      </c>
      <c r="F971" s="2">
        <v>43800</v>
      </c>
      <c r="G971" s="2">
        <f>IF(F971="/",#REF!, F971)</f>
        <v>43800</v>
      </c>
      <c r="H971">
        <f t="shared" si="50"/>
        <v>1</v>
      </c>
      <c r="I971">
        <f t="shared" si="52"/>
        <v>11</v>
      </c>
    </row>
    <row r="972" spans="1:9" x14ac:dyDescent="0.55000000000000004">
      <c r="A972" t="s">
        <v>3377</v>
      </c>
      <c r="B972" s="4" t="s">
        <v>7160</v>
      </c>
      <c r="C972" s="2">
        <v>44197</v>
      </c>
      <c r="D972">
        <v>10</v>
      </c>
      <c r="E972" s="2">
        <f t="shared" si="51"/>
        <v>47851</v>
      </c>
      <c r="F972" s="2">
        <v>43800</v>
      </c>
      <c r="G972" s="2">
        <f>IF(F972="/",#REF!, F972)</f>
        <v>43800</v>
      </c>
      <c r="H972">
        <f t="shared" si="50"/>
        <v>1</v>
      </c>
      <c r="I972">
        <f t="shared" si="52"/>
        <v>11</v>
      </c>
    </row>
    <row r="973" spans="1:9" x14ac:dyDescent="0.55000000000000004">
      <c r="A973" t="s">
        <v>3380</v>
      </c>
      <c r="B973" s="4" t="s">
        <v>7160</v>
      </c>
      <c r="C973" s="2">
        <v>44197</v>
      </c>
      <c r="D973">
        <v>10</v>
      </c>
      <c r="E973" s="2">
        <f t="shared" si="51"/>
        <v>47851</v>
      </c>
      <c r="F973" s="2">
        <v>43800</v>
      </c>
      <c r="G973" s="2">
        <f>IF(F973="/",#REF!, F973)</f>
        <v>43800</v>
      </c>
      <c r="H973">
        <f t="shared" si="50"/>
        <v>1</v>
      </c>
      <c r="I973">
        <f t="shared" si="52"/>
        <v>11</v>
      </c>
    </row>
    <row r="974" spans="1:9" x14ac:dyDescent="0.55000000000000004">
      <c r="A974" t="s">
        <v>3382</v>
      </c>
      <c r="B974" s="4" t="s">
        <v>7160</v>
      </c>
      <c r="C974" s="2">
        <v>44197</v>
      </c>
      <c r="D974">
        <v>10</v>
      </c>
      <c r="E974" s="2">
        <f t="shared" si="51"/>
        <v>47851</v>
      </c>
      <c r="F974" s="2">
        <v>43800</v>
      </c>
      <c r="G974" s="2">
        <f>IF(F974="/",#REF!, F974)</f>
        <v>43800</v>
      </c>
      <c r="H974">
        <f t="shared" si="50"/>
        <v>1</v>
      </c>
      <c r="I974">
        <f t="shared" si="52"/>
        <v>11</v>
      </c>
    </row>
    <row r="975" spans="1:9" x14ac:dyDescent="0.55000000000000004">
      <c r="A975" t="s">
        <v>3385</v>
      </c>
      <c r="B975" s="4" t="s">
        <v>7160</v>
      </c>
      <c r="C975" s="2">
        <v>44197</v>
      </c>
      <c r="D975">
        <v>10</v>
      </c>
      <c r="E975" s="2">
        <f t="shared" si="51"/>
        <v>47851</v>
      </c>
      <c r="F975" s="2">
        <v>43800</v>
      </c>
      <c r="G975" s="2">
        <f>IF(F975="/",#REF!, F975)</f>
        <v>43800</v>
      </c>
      <c r="H975">
        <f t="shared" si="50"/>
        <v>1</v>
      </c>
      <c r="I975">
        <f t="shared" si="52"/>
        <v>11</v>
      </c>
    </row>
    <row r="976" spans="1:9" x14ac:dyDescent="0.55000000000000004">
      <c r="A976" t="s">
        <v>3387</v>
      </c>
      <c r="B976" s="4" t="s">
        <v>7160</v>
      </c>
      <c r="C976" s="2">
        <v>44197</v>
      </c>
      <c r="D976">
        <v>10</v>
      </c>
      <c r="E976" s="2">
        <f t="shared" si="51"/>
        <v>47851</v>
      </c>
      <c r="F976" s="2">
        <v>43800</v>
      </c>
      <c r="G976" s="2">
        <f>IF(F976="/",#REF!, F976)</f>
        <v>43800</v>
      </c>
      <c r="H976">
        <f t="shared" si="50"/>
        <v>1</v>
      </c>
      <c r="I976">
        <f t="shared" si="52"/>
        <v>11</v>
      </c>
    </row>
    <row r="977" spans="1:9" x14ac:dyDescent="0.55000000000000004">
      <c r="A977" t="s">
        <v>3389</v>
      </c>
      <c r="B977" s="4" t="s">
        <v>7160</v>
      </c>
      <c r="C977" s="2">
        <v>44197</v>
      </c>
      <c r="D977">
        <v>10</v>
      </c>
      <c r="E977" s="2">
        <f t="shared" si="51"/>
        <v>47851</v>
      </c>
      <c r="F977" s="2">
        <v>43800</v>
      </c>
      <c r="G977" s="2">
        <f>IF(F977="/",#REF!, F977)</f>
        <v>43800</v>
      </c>
      <c r="H977">
        <f t="shared" si="50"/>
        <v>1</v>
      </c>
      <c r="I977">
        <f t="shared" si="52"/>
        <v>11</v>
      </c>
    </row>
    <row r="978" spans="1:9" x14ac:dyDescent="0.55000000000000004">
      <c r="A978" t="s">
        <v>3391</v>
      </c>
      <c r="B978" s="4" t="s">
        <v>7160</v>
      </c>
      <c r="C978" s="2">
        <v>44197</v>
      </c>
      <c r="D978">
        <v>10</v>
      </c>
      <c r="E978" s="2">
        <f t="shared" si="51"/>
        <v>47851</v>
      </c>
      <c r="F978" s="2">
        <v>43800</v>
      </c>
      <c r="G978" s="2">
        <f>IF(F978="/",#REF!, F978)</f>
        <v>43800</v>
      </c>
      <c r="H978">
        <f t="shared" si="50"/>
        <v>1</v>
      </c>
      <c r="I978">
        <f t="shared" si="52"/>
        <v>11</v>
      </c>
    </row>
    <row r="979" spans="1:9" x14ac:dyDescent="0.55000000000000004">
      <c r="A979" t="s">
        <v>3393</v>
      </c>
      <c r="B979" s="4" t="s">
        <v>7160</v>
      </c>
      <c r="C979" s="2">
        <v>44197</v>
      </c>
      <c r="D979">
        <v>10</v>
      </c>
      <c r="E979" s="2">
        <f t="shared" si="51"/>
        <v>47851</v>
      </c>
      <c r="F979" s="2">
        <v>43800</v>
      </c>
      <c r="G979" s="2">
        <f>IF(F979="/",#REF!, F979)</f>
        <v>43800</v>
      </c>
      <c r="H979">
        <f t="shared" si="50"/>
        <v>1</v>
      </c>
      <c r="I979">
        <f t="shared" si="52"/>
        <v>11</v>
      </c>
    </row>
    <row r="980" spans="1:9" x14ac:dyDescent="0.55000000000000004">
      <c r="A980" t="s">
        <v>3395</v>
      </c>
      <c r="B980" s="4" t="s">
        <v>7160</v>
      </c>
      <c r="C980" s="2">
        <v>44197</v>
      </c>
      <c r="D980">
        <v>10</v>
      </c>
      <c r="E980" s="2">
        <f t="shared" si="51"/>
        <v>47851</v>
      </c>
      <c r="F980" s="2">
        <v>43800</v>
      </c>
      <c r="G980" s="2">
        <f>IF(F980="/",#REF!, F980)</f>
        <v>43800</v>
      </c>
      <c r="H980">
        <f t="shared" si="50"/>
        <v>1</v>
      </c>
      <c r="I980">
        <f t="shared" si="52"/>
        <v>11</v>
      </c>
    </row>
    <row r="981" spans="1:9" x14ac:dyDescent="0.55000000000000004">
      <c r="A981" t="s">
        <v>3398</v>
      </c>
      <c r="B981" s="4" t="s">
        <v>7160</v>
      </c>
      <c r="C981" s="2">
        <v>44197</v>
      </c>
      <c r="D981">
        <v>10</v>
      </c>
      <c r="E981" s="2">
        <f t="shared" si="51"/>
        <v>47851</v>
      </c>
      <c r="F981" s="2">
        <v>43800</v>
      </c>
      <c r="G981" s="2">
        <f>IF(F981="/",#REF!, F981)</f>
        <v>43800</v>
      </c>
      <c r="H981">
        <f t="shared" si="50"/>
        <v>1</v>
      </c>
      <c r="I981">
        <f t="shared" si="52"/>
        <v>11</v>
      </c>
    </row>
    <row r="982" spans="1:9" x14ac:dyDescent="0.55000000000000004">
      <c r="A982" t="s">
        <v>3400</v>
      </c>
      <c r="B982" s="4" t="s">
        <v>7160</v>
      </c>
      <c r="C982" s="2">
        <v>44197</v>
      </c>
      <c r="D982">
        <v>10</v>
      </c>
      <c r="E982" s="2">
        <f t="shared" si="51"/>
        <v>47851</v>
      </c>
      <c r="F982" s="2">
        <v>43800</v>
      </c>
      <c r="G982" s="2">
        <f>IF(F982="/",#REF!, F982)</f>
        <v>43800</v>
      </c>
      <c r="H982">
        <f t="shared" si="50"/>
        <v>1</v>
      </c>
      <c r="I982">
        <f t="shared" si="52"/>
        <v>11</v>
      </c>
    </row>
    <row r="983" spans="1:9" x14ac:dyDescent="0.55000000000000004">
      <c r="A983" t="s">
        <v>3403</v>
      </c>
      <c r="B983" s="4" t="s">
        <v>7160</v>
      </c>
      <c r="C983" s="2">
        <v>44197</v>
      </c>
      <c r="D983">
        <v>10</v>
      </c>
      <c r="E983" s="2">
        <f t="shared" si="51"/>
        <v>47851</v>
      </c>
      <c r="F983" s="2">
        <v>43800</v>
      </c>
      <c r="G983" s="2">
        <f>IF(F983="/",#REF!, F983)</f>
        <v>43800</v>
      </c>
      <c r="H983">
        <f t="shared" si="50"/>
        <v>1</v>
      </c>
      <c r="I983">
        <f t="shared" si="52"/>
        <v>11</v>
      </c>
    </row>
    <row r="984" spans="1:9" x14ac:dyDescent="0.55000000000000004">
      <c r="A984" t="s">
        <v>3405</v>
      </c>
      <c r="B984" s="4" t="s">
        <v>7160</v>
      </c>
      <c r="C984" s="2">
        <v>44197</v>
      </c>
      <c r="D984">
        <v>10</v>
      </c>
      <c r="E984" s="2">
        <f t="shared" si="51"/>
        <v>47851</v>
      </c>
      <c r="F984" s="2">
        <v>43800</v>
      </c>
      <c r="G984" s="2">
        <f>IF(F984="/",#REF!, F984)</f>
        <v>43800</v>
      </c>
      <c r="H984">
        <f t="shared" si="50"/>
        <v>1</v>
      </c>
      <c r="I984">
        <f t="shared" si="52"/>
        <v>11</v>
      </c>
    </row>
    <row r="985" spans="1:9" x14ac:dyDescent="0.55000000000000004">
      <c r="A985" t="s">
        <v>3408</v>
      </c>
      <c r="B985" s="4" t="s">
        <v>7160</v>
      </c>
      <c r="C985" s="2">
        <v>44197</v>
      </c>
      <c r="D985">
        <v>10</v>
      </c>
      <c r="E985" s="2">
        <f t="shared" si="51"/>
        <v>47851</v>
      </c>
      <c r="F985" s="2">
        <v>43800</v>
      </c>
      <c r="G985" s="2">
        <f>IF(F985="/",#REF!, F985)</f>
        <v>43800</v>
      </c>
      <c r="H985">
        <f t="shared" si="50"/>
        <v>1</v>
      </c>
      <c r="I985">
        <f t="shared" si="52"/>
        <v>11</v>
      </c>
    </row>
    <row r="986" spans="1:9" x14ac:dyDescent="0.55000000000000004">
      <c r="A986" t="s">
        <v>3410</v>
      </c>
      <c r="B986" s="4" t="s">
        <v>7160</v>
      </c>
      <c r="C986" s="2">
        <v>44197</v>
      </c>
      <c r="D986">
        <v>10</v>
      </c>
      <c r="E986" s="2">
        <f t="shared" si="51"/>
        <v>47851</v>
      </c>
      <c r="F986" s="2">
        <v>43800</v>
      </c>
      <c r="G986" s="2">
        <f>IF(F986="/",#REF!, F986)</f>
        <v>43800</v>
      </c>
      <c r="H986">
        <f t="shared" si="50"/>
        <v>1</v>
      </c>
      <c r="I986">
        <f t="shared" si="52"/>
        <v>11</v>
      </c>
    </row>
    <row r="987" spans="1:9" x14ac:dyDescent="0.55000000000000004">
      <c r="A987" t="s">
        <v>3412</v>
      </c>
      <c r="B987" s="4" t="s">
        <v>7160</v>
      </c>
      <c r="C987" s="2">
        <v>44197</v>
      </c>
      <c r="D987">
        <v>10</v>
      </c>
      <c r="E987" s="2">
        <f t="shared" si="51"/>
        <v>47851</v>
      </c>
      <c r="F987" s="2">
        <v>43800</v>
      </c>
      <c r="G987" s="2">
        <f>IF(F987="/",#REF!, F987)</f>
        <v>43800</v>
      </c>
      <c r="H987">
        <f t="shared" ref="H987:H1026" si="53">DATEDIF(G987,C987, "y")</f>
        <v>1</v>
      </c>
      <c r="I987">
        <f t="shared" si="52"/>
        <v>11</v>
      </c>
    </row>
    <row r="988" spans="1:9" x14ac:dyDescent="0.55000000000000004">
      <c r="A988" t="s">
        <v>3414</v>
      </c>
      <c r="B988" s="4" t="s">
        <v>7160</v>
      </c>
      <c r="C988" s="2">
        <v>44197</v>
      </c>
      <c r="D988">
        <v>10</v>
      </c>
      <c r="E988" s="2">
        <f t="shared" si="51"/>
        <v>47851</v>
      </c>
      <c r="F988" s="2">
        <v>43009</v>
      </c>
      <c r="G988" s="2">
        <f>IF(F988="/",#REF!, F988)</f>
        <v>43009</v>
      </c>
      <c r="H988">
        <f t="shared" si="53"/>
        <v>3</v>
      </c>
      <c r="I988">
        <f t="shared" si="52"/>
        <v>13</v>
      </c>
    </row>
    <row r="989" spans="1:9" x14ac:dyDescent="0.55000000000000004">
      <c r="A989" t="s">
        <v>3417</v>
      </c>
      <c r="B989" s="4" t="s">
        <v>7160</v>
      </c>
      <c r="C989" s="2">
        <v>44197</v>
      </c>
      <c r="D989">
        <v>10</v>
      </c>
      <c r="E989" s="2">
        <f t="shared" si="51"/>
        <v>47851</v>
      </c>
      <c r="F989" s="2">
        <v>43009</v>
      </c>
      <c r="G989" s="2">
        <f>IF(F989="/",#REF!, F989)</f>
        <v>43009</v>
      </c>
      <c r="H989">
        <f t="shared" si="53"/>
        <v>3</v>
      </c>
      <c r="I989">
        <f t="shared" si="52"/>
        <v>13</v>
      </c>
    </row>
    <row r="990" spans="1:9" x14ac:dyDescent="0.55000000000000004">
      <c r="A990" t="s">
        <v>3419</v>
      </c>
      <c r="B990" s="4" t="s">
        <v>7160</v>
      </c>
      <c r="C990" s="2">
        <v>44197</v>
      </c>
      <c r="D990">
        <v>10</v>
      </c>
      <c r="E990" s="2">
        <f t="shared" si="51"/>
        <v>47851</v>
      </c>
      <c r="F990" s="2">
        <v>43009</v>
      </c>
      <c r="G990" s="2">
        <f>IF(F990="/",#REF!, F990)</f>
        <v>43009</v>
      </c>
      <c r="H990">
        <f t="shared" si="53"/>
        <v>3</v>
      </c>
      <c r="I990">
        <f t="shared" si="52"/>
        <v>13</v>
      </c>
    </row>
    <row r="991" spans="1:9" x14ac:dyDescent="0.55000000000000004">
      <c r="A991" t="s">
        <v>3422</v>
      </c>
      <c r="B991" s="4" t="s">
        <v>7160</v>
      </c>
      <c r="C991" s="2">
        <v>44197</v>
      </c>
      <c r="D991">
        <v>10</v>
      </c>
      <c r="E991" s="2">
        <f t="shared" si="51"/>
        <v>47851</v>
      </c>
      <c r="F991" s="2">
        <v>43009</v>
      </c>
      <c r="G991" s="2">
        <f>IF(F991="/",#REF!, F991)</f>
        <v>43009</v>
      </c>
      <c r="H991">
        <f t="shared" si="53"/>
        <v>3</v>
      </c>
      <c r="I991">
        <f t="shared" si="52"/>
        <v>13</v>
      </c>
    </row>
    <row r="992" spans="1:9" x14ac:dyDescent="0.55000000000000004">
      <c r="A992" t="s">
        <v>3424</v>
      </c>
      <c r="B992" s="4" t="s">
        <v>7160</v>
      </c>
      <c r="C992" s="2">
        <v>44197</v>
      </c>
      <c r="D992">
        <v>10</v>
      </c>
      <c r="E992" s="2">
        <f t="shared" si="51"/>
        <v>47851</v>
      </c>
      <c r="F992" s="2">
        <v>43009</v>
      </c>
      <c r="G992" s="2">
        <f>IF(F992="/",#REF!, F992)</f>
        <v>43009</v>
      </c>
      <c r="H992">
        <f t="shared" si="53"/>
        <v>3</v>
      </c>
      <c r="I992">
        <f t="shared" si="52"/>
        <v>13</v>
      </c>
    </row>
    <row r="993" spans="1:9" x14ac:dyDescent="0.55000000000000004">
      <c r="A993" t="s">
        <v>3426</v>
      </c>
      <c r="B993" s="4" t="s">
        <v>7160</v>
      </c>
      <c r="C993" s="2">
        <v>44197</v>
      </c>
      <c r="D993">
        <v>10</v>
      </c>
      <c r="E993" s="2">
        <f t="shared" si="51"/>
        <v>47851</v>
      </c>
      <c r="F993" s="2">
        <v>43009</v>
      </c>
      <c r="G993" s="2">
        <f>IF(F993="/",#REF!, F993)</f>
        <v>43009</v>
      </c>
      <c r="H993">
        <f t="shared" si="53"/>
        <v>3</v>
      </c>
      <c r="I993">
        <f t="shared" si="52"/>
        <v>13</v>
      </c>
    </row>
    <row r="994" spans="1:9" x14ac:dyDescent="0.55000000000000004">
      <c r="A994" t="s">
        <v>3428</v>
      </c>
      <c r="B994" s="4" t="s">
        <v>7160</v>
      </c>
      <c r="C994" s="2">
        <v>44197</v>
      </c>
      <c r="D994">
        <v>10</v>
      </c>
      <c r="E994" s="2">
        <f t="shared" si="51"/>
        <v>47851</v>
      </c>
      <c r="F994" s="2">
        <v>43009</v>
      </c>
      <c r="G994" s="2">
        <f>IF(F994="/",#REF!, F994)</f>
        <v>43009</v>
      </c>
      <c r="H994">
        <f t="shared" si="53"/>
        <v>3</v>
      </c>
      <c r="I994">
        <f t="shared" si="52"/>
        <v>13</v>
      </c>
    </row>
    <row r="995" spans="1:9" x14ac:dyDescent="0.55000000000000004">
      <c r="A995" t="s">
        <v>3431</v>
      </c>
      <c r="B995" s="4" t="s">
        <v>7160</v>
      </c>
      <c r="C995" s="2">
        <v>44197</v>
      </c>
      <c r="D995">
        <v>10</v>
      </c>
      <c r="E995" s="2">
        <f t="shared" si="51"/>
        <v>47851</v>
      </c>
      <c r="F995" s="2">
        <v>43009</v>
      </c>
      <c r="G995" s="2">
        <f>IF(F995="/",#REF!, F995)</f>
        <v>43009</v>
      </c>
      <c r="H995">
        <f t="shared" si="53"/>
        <v>3</v>
      </c>
      <c r="I995">
        <f t="shared" si="52"/>
        <v>13</v>
      </c>
    </row>
    <row r="996" spans="1:9" x14ac:dyDescent="0.55000000000000004">
      <c r="A996" t="s">
        <v>3433</v>
      </c>
      <c r="B996" s="4" t="s">
        <v>7160</v>
      </c>
      <c r="C996" s="2">
        <v>44197</v>
      </c>
      <c r="D996">
        <v>10</v>
      </c>
      <c r="E996" s="2">
        <f t="shared" si="51"/>
        <v>47851</v>
      </c>
      <c r="F996" s="2">
        <v>43009</v>
      </c>
      <c r="G996" s="2">
        <f>IF(F996="/",#REF!, F996)</f>
        <v>43009</v>
      </c>
      <c r="H996">
        <f t="shared" si="53"/>
        <v>3</v>
      </c>
      <c r="I996">
        <f t="shared" si="52"/>
        <v>13</v>
      </c>
    </row>
    <row r="997" spans="1:9" x14ac:dyDescent="0.55000000000000004">
      <c r="A997" t="s">
        <v>3436</v>
      </c>
      <c r="B997" s="4" t="s">
        <v>7160</v>
      </c>
      <c r="C997" s="2">
        <v>44197</v>
      </c>
      <c r="D997">
        <v>10</v>
      </c>
      <c r="E997" s="2">
        <f t="shared" si="51"/>
        <v>47851</v>
      </c>
      <c r="F997" s="2">
        <v>43009</v>
      </c>
      <c r="G997" s="2">
        <f>IF(F997="/",#REF!, F997)</f>
        <v>43009</v>
      </c>
      <c r="H997">
        <f t="shared" si="53"/>
        <v>3</v>
      </c>
      <c r="I997">
        <f t="shared" si="52"/>
        <v>13</v>
      </c>
    </row>
    <row r="998" spans="1:9" x14ac:dyDescent="0.55000000000000004">
      <c r="A998" t="s">
        <v>3438</v>
      </c>
      <c r="B998" s="4" t="s">
        <v>7160</v>
      </c>
      <c r="C998" s="2">
        <v>44197</v>
      </c>
      <c r="D998">
        <v>10</v>
      </c>
      <c r="E998" s="2">
        <f t="shared" si="51"/>
        <v>47851</v>
      </c>
      <c r="F998" s="2">
        <v>43009</v>
      </c>
      <c r="G998" s="2">
        <f>IF(F998="/",#REF!, F998)</f>
        <v>43009</v>
      </c>
      <c r="H998">
        <f t="shared" si="53"/>
        <v>3</v>
      </c>
      <c r="I998">
        <f t="shared" si="52"/>
        <v>13</v>
      </c>
    </row>
    <row r="999" spans="1:9" x14ac:dyDescent="0.55000000000000004">
      <c r="A999" t="s">
        <v>3441</v>
      </c>
      <c r="B999" s="4" t="s">
        <v>7160</v>
      </c>
      <c r="C999" s="2">
        <v>44197</v>
      </c>
      <c r="D999">
        <v>10</v>
      </c>
      <c r="E999" s="2">
        <f t="shared" si="51"/>
        <v>47851</v>
      </c>
      <c r="F999" s="2">
        <v>43009</v>
      </c>
      <c r="G999" s="2">
        <f>IF(F999="/",#REF!, F999)</f>
        <v>43009</v>
      </c>
      <c r="H999">
        <f t="shared" si="53"/>
        <v>3</v>
      </c>
      <c r="I999">
        <f t="shared" si="52"/>
        <v>13</v>
      </c>
    </row>
    <row r="1000" spans="1:9" x14ac:dyDescent="0.55000000000000004">
      <c r="A1000" t="s">
        <v>3443</v>
      </c>
      <c r="B1000" s="4" t="s">
        <v>7160</v>
      </c>
      <c r="C1000" s="2">
        <v>44197</v>
      </c>
      <c r="D1000">
        <v>10</v>
      </c>
      <c r="E1000" s="2">
        <f t="shared" si="51"/>
        <v>47851</v>
      </c>
      <c r="F1000" s="2">
        <v>43009</v>
      </c>
      <c r="G1000" s="2">
        <f>IF(F1000="/",#REF!, F1000)</f>
        <v>43009</v>
      </c>
      <c r="H1000">
        <f t="shared" si="53"/>
        <v>3</v>
      </c>
      <c r="I1000">
        <f t="shared" si="52"/>
        <v>13</v>
      </c>
    </row>
    <row r="1001" spans="1:9" x14ac:dyDescent="0.55000000000000004">
      <c r="A1001" t="s">
        <v>3445</v>
      </c>
      <c r="B1001" s="4" t="s">
        <v>7160</v>
      </c>
      <c r="C1001" s="2">
        <v>44197</v>
      </c>
      <c r="D1001">
        <v>10</v>
      </c>
      <c r="E1001" s="2">
        <f t="shared" si="51"/>
        <v>47851</v>
      </c>
      <c r="F1001" s="2">
        <v>43009</v>
      </c>
      <c r="G1001" s="2">
        <f>IF(F1001="/",#REF!, F1001)</f>
        <v>43009</v>
      </c>
      <c r="H1001">
        <f t="shared" si="53"/>
        <v>3</v>
      </c>
      <c r="I1001">
        <f t="shared" si="52"/>
        <v>13</v>
      </c>
    </row>
    <row r="1002" spans="1:9" x14ac:dyDescent="0.55000000000000004">
      <c r="A1002" t="s">
        <v>3447</v>
      </c>
      <c r="B1002" s="4" t="s">
        <v>7160</v>
      </c>
      <c r="C1002" s="2">
        <v>44197</v>
      </c>
      <c r="D1002">
        <v>10</v>
      </c>
      <c r="E1002" s="2">
        <f t="shared" si="51"/>
        <v>47851</v>
      </c>
      <c r="F1002" s="2">
        <v>43009</v>
      </c>
      <c r="G1002" s="2">
        <f>IF(F1002="/",#REF!, F1002)</f>
        <v>43009</v>
      </c>
      <c r="H1002">
        <f t="shared" si="53"/>
        <v>3</v>
      </c>
      <c r="I1002">
        <f t="shared" si="52"/>
        <v>13</v>
      </c>
    </row>
    <row r="1003" spans="1:9" x14ac:dyDescent="0.55000000000000004">
      <c r="A1003" t="s">
        <v>3449</v>
      </c>
      <c r="B1003" s="4" t="s">
        <v>7160</v>
      </c>
      <c r="C1003" s="2">
        <v>44197</v>
      </c>
      <c r="D1003">
        <v>10</v>
      </c>
      <c r="E1003" s="2">
        <f t="shared" si="51"/>
        <v>47851</v>
      </c>
      <c r="F1003" s="2">
        <v>43009</v>
      </c>
      <c r="G1003" s="2">
        <f>IF(F1003="/",#REF!, F1003)</f>
        <v>43009</v>
      </c>
      <c r="H1003">
        <f t="shared" si="53"/>
        <v>3</v>
      </c>
      <c r="I1003">
        <f t="shared" si="52"/>
        <v>13</v>
      </c>
    </row>
    <row r="1004" spans="1:9" x14ac:dyDescent="0.55000000000000004">
      <c r="A1004" t="s">
        <v>3451</v>
      </c>
      <c r="B1004" s="4" t="s">
        <v>7160</v>
      </c>
      <c r="C1004" s="2">
        <v>44197</v>
      </c>
      <c r="D1004">
        <v>10</v>
      </c>
      <c r="E1004" s="2">
        <f t="shared" si="51"/>
        <v>47851</v>
      </c>
      <c r="F1004" s="2">
        <v>43009</v>
      </c>
      <c r="G1004" s="2">
        <f>IF(F1004="/",#REF!, F1004)</f>
        <v>43009</v>
      </c>
      <c r="H1004">
        <f t="shared" si="53"/>
        <v>3</v>
      </c>
      <c r="I1004">
        <f t="shared" si="52"/>
        <v>13</v>
      </c>
    </row>
    <row r="1005" spans="1:9" x14ac:dyDescent="0.55000000000000004">
      <c r="A1005" t="s">
        <v>3453</v>
      </c>
      <c r="B1005" s="4" t="s">
        <v>7160</v>
      </c>
      <c r="C1005" s="2">
        <v>44197</v>
      </c>
      <c r="D1005">
        <v>10</v>
      </c>
      <c r="E1005" s="2">
        <f t="shared" si="51"/>
        <v>47851</v>
      </c>
      <c r="F1005" s="2">
        <v>43009</v>
      </c>
      <c r="G1005" s="2">
        <f>IF(F1005="/",#REF!, F1005)</f>
        <v>43009</v>
      </c>
      <c r="H1005">
        <f t="shared" si="53"/>
        <v>3</v>
      </c>
      <c r="I1005">
        <f t="shared" si="52"/>
        <v>13</v>
      </c>
    </row>
    <row r="1006" spans="1:9" x14ac:dyDescent="0.55000000000000004">
      <c r="A1006" t="s">
        <v>3455</v>
      </c>
      <c r="B1006" s="4" t="s">
        <v>7160</v>
      </c>
      <c r="C1006" s="2">
        <v>44197</v>
      </c>
      <c r="D1006">
        <v>10</v>
      </c>
      <c r="E1006" s="2">
        <f t="shared" si="51"/>
        <v>47851</v>
      </c>
      <c r="F1006" s="2">
        <v>43009</v>
      </c>
      <c r="G1006" s="2">
        <f>IF(F1006="/",#REF!, F1006)</f>
        <v>43009</v>
      </c>
      <c r="H1006">
        <f t="shared" si="53"/>
        <v>3</v>
      </c>
      <c r="I1006">
        <f t="shared" si="52"/>
        <v>13</v>
      </c>
    </row>
    <row r="1007" spans="1:9" x14ac:dyDescent="0.55000000000000004">
      <c r="A1007" t="s">
        <v>3457</v>
      </c>
      <c r="B1007" s="4" t="s">
        <v>7160</v>
      </c>
      <c r="C1007" s="2">
        <v>44197</v>
      </c>
      <c r="D1007">
        <v>10</v>
      </c>
      <c r="E1007" s="2">
        <f t="shared" si="51"/>
        <v>47851</v>
      </c>
      <c r="F1007" s="2">
        <v>43009</v>
      </c>
      <c r="G1007" s="2">
        <f>IF(F1007="/",#REF!, F1007)</f>
        <v>43009</v>
      </c>
      <c r="H1007">
        <f t="shared" si="53"/>
        <v>3</v>
      </c>
      <c r="I1007">
        <f t="shared" si="52"/>
        <v>13</v>
      </c>
    </row>
    <row r="1008" spans="1:9" x14ac:dyDescent="0.55000000000000004">
      <c r="A1008" t="s">
        <v>3459</v>
      </c>
      <c r="B1008" s="4" t="s">
        <v>7160</v>
      </c>
      <c r="C1008" s="2">
        <v>44197</v>
      </c>
      <c r="D1008">
        <v>10</v>
      </c>
      <c r="E1008" s="2">
        <f t="shared" si="51"/>
        <v>47851</v>
      </c>
      <c r="F1008" s="2">
        <v>43009</v>
      </c>
      <c r="G1008" s="2">
        <f>IF(F1008="/",#REF!, F1008)</f>
        <v>43009</v>
      </c>
      <c r="H1008">
        <f t="shared" si="53"/>
        <v>3</v>
      </c>
      <c r="I1008">
        <f t="shared" si="52"/>
        <v>13</v>
      </c>
    </row>
    <row r="1009" spans="1:9" x14ac:dyDescent="0.55000000000000004">
      <c r="A1009" t="s">
        <v>3461</v>
      </c>
      <c r="B1009" s="4" t="s">
        <v>7160</v>
      </c>
      <c r="C1009" s="2">
        <v>44197</v>
      </c>
      <c r="D1009">
        <v>10</v>
      </c>
      <c r="E1009" s="2">
        <f t="shared" si="51"/>
        <v>47851</v>
      </c>
      <c r="F1009" s="2">
        <v>43009</v>
      </c>
      <c r="G1009" s="2">
        <f>IF(F1009="/",#REF!, F1009)</f>
        <v>43009</v>
      </c>
      <c r="H1009">
        <f t="shared" si="53"/>
        <v>3</v>
      </c>
      <c r="I1009">
        <f t="shared" si="52"/>
        <v>13</v>
      </c>
    </row>
    <row r="1010" spans="1:9" x14ac:dyDescent="0.55000000000000004">
      <c r="A1010" t="s">
        <v>3463</v>
      </c>
      <c r="B1010" s="4" t="s">
        <v>7160</v>
      </c>
      <c r="C1010" s="2">
        <v>44197</v>
      </c>
      <c r="D1010">
        <v>10</v>
      </c>
      <c r="E1010" s="2">
        <f t="shared" si="51"/>
        <v>47851</v>
      </c>
      <c r="F1010" s="2">
        <v>43009</v>
      </c>
      <c r="G1010" s="2">
        <f>IF(F1010="/",#REF!, F1010)</f>
        <v>43009</v>
      </c>
      <c r="H1010">
        <f t="shared" si="53"/>
        <v>3</v>
      </c>
      <c r="I1010">
        <f t="shared" si="52"/>
        <v>13</v>
      </c>
    </row>
    <row r="1011" spans="1:9" x14ac:dyDescent="0.55000000000000004">
      <c r="A1011" t="s">
        <v>3466</v>
      </c>
      <c r="B1011" s="4" t="s">
        <v>7160</v>
      </c>
      <c r="C1011" s="2">
        <v>44197</v>
      </c>
      <c r="D1011">
        <v>10</v>
      </c>
      <c r="E1011" s="2">
        <f t="shared" si="51"/>
        <v>47851</v>
      </c>
      <c r="F1011" s="2">
        <v>43009</v>
      </c>
      <c r="G1011" s="2">
        <f>IF(F1011="/",#REF!, F1011)</f>
        <v>43009</v>
      </c>
      <c r="H1011">
        <f t="shared" si="53"/>
        <v>3</v>
      </c>
      <c r="I1011">
        <f t="shared" si="52"/>
        <v>13</v>
      </c>
    </row>
    <row r="1012" spans="1:9" x14ac:dyDescent="0.55000000000000004">
      <c r="A1012" t="s">
        <v>3468</v>
      </c>
      <c r="B1012" s="4" t="s">
        <v>7160</v>
      </c>
      <c r="C1012" s="2">
        <v>44197</v>
      </c>
      <c r="D1012">
        <v>10</v>
      </c>
      <c r="E1012" s="2">
        <f t="shared" si="51"/>
        <v>47851</v>
      </c>
      <c r="F1012" s="2">
        <v>43009</v>
      </c>
      <c r="G1012" s="2">
        <f>IF(F1012="/",#REF!, F1012)</f>
        <v>43009</v>
      </c>
      <c r="H1012">
        <f t="shared" si="53"/>
        <v>3</v>
      </c>
      <c r="I1012">
        <f t="shared" si="52"/>
        <v>13</v>
      </c>
    </row>
    <row r="1013" spans="1:9" x14ac:dyDescent="0.55000000000000004">
      <c r="A1013" t="s">
        <v>3471</v>
      </c>
      <c r="B1013" s="4" t="s">
        <v>7160</v>
      </c>
      <c r="C1013" s="2">
        <v>44197</v>
      </c>
      <c r="D1013">
        <v>10</v>
      </c>
      <c r="E1013" s="2">
        <f t="shared" si="51"/>
        <v>47851</v>
      </c>
      <c r="F1013" s="2">
        <v>43009</v>
      </c>
      <c r="G1013" s="2">
        <f>IF(F1013="/",#REF!, F1013)</f>
        <v>43009</v>
      </c>
      <c r="H1013">
        <f t="shared" si="53"/>
        <v>3</v>
      </c>
      <c r="I1013">
        <f t="shared" si="52"/>
        <v>13</v>
      </c>
    </row>
    <row r="1014" spans="1:9" x14ac:dyDescent="0.55000000000000004">
      <c r="A1014" t="s">
        <v>3473</v>
      </c>
      <c r="B1014" s="4" t="s">
        <v>7160</v>
      </c>
      <c r="C1014" s="2">
        <v>44197</v>
      </c>
      <c r="D1014">
        <v>10</v>
      </c>
      <c r="E1014" s="2">
        <f t="shared" si="51"/>
        <v>47851</v>
      </c>
      <c r="F1014" s="2">
        <v>43009</v>
      </c>
      <c r="G1014" s="2">
        <f>IF(F1014="/",#REF!, F1014)</f>
        <v>43009</v>
      </c>
      <c r="H1014">
        <f t="shared" si="53"/>
        <v>3</v>
      </c>
      <c r="I1014">
        <f t="shared" si="52"/>
        <v>13</v>
      </c>
    </row>
    <row r="1015" spans="1:9" x14ac:dyDescent="0.55000000000000004">
      <c r="A1015" t="s">
        <v>3511</v>
      </c>
      <c r="B1015" s="4" t="s">
        <v>7160</v>
      </c>
      <c r="C1015" s="2">
        <v>44197</v>
      </c>
      <c r="D1015">
        <v>10</v>
      </c>
      <c r="E1015" s="2">
        <f t="shared" si="51"/>
        <v>47851</v>
      </c>
      <c r="F1015" s="2">
        <v>43497</v>
      </c>
      <c r="G1015" s="2">
        <f>IF(F1015="/",#REF!, F1015)</f>
        <v>43497</v>
      </c>
      <c r="H1015">
        <f t="shared" si="53"/>
        <v>1</v>
      </c>
      <c r="I1015">
        <f t="shared" si="52"/>
        <v>11</v>
      </c>
    </row>
    <row r="1016" spans="1:9" x14ac:dyDescent="0.55000000000000004">
      <c r="A1016" t="s">
        <v>3513</v>
      </c>
      <c r="B1016" s="4" t="s">
        <v>7160</v>
      </c>
      <c r="C1016" s="2">
        <v>44197</v>
      </c>
      <c r="D1016">
        <v>10</v>
      </c>
      <c r="E1016" s="2">
        <f t="shared" si="51"/>
        <v>47851</v>
      </c>
      <c r="F1016" s="2">
        <v>43497</v>
      </c>
      <c r="G1016" s="2">
        <f>IF(F1016="/",#REF!, F1016)</f>
        <v>43497</v>
      </c>
      <c r="H1016">
        <f t="shared" si="53"/>
        <v>1</v>
      </c>
      <c r="I1016">
        <f t="shared" si="52"/>
        <v>11</v>
      </c>
    </row>
    <row r="1017" spans="1:9" x14ac:dyDescent="0.55000000000000004">
      <c r="A1017" t="s">
        <v>3515</v>
      </c>
      <c r="B1017" s="4" t="s">
        <v>7160</v>
      </c>
      <c r="C1017" s="2">
        <v>44197</v>
      </c>
      <c r="D1017">
        <v>10</v>
      </c>
      <c r="E1017" s="2">
        <f t="shared" si="51"/>
        <v>47851</v>
      </c>
      <c r="F1017" s="2">
        <v>43497</v>
      </c>
      <c r="G1017" s="2">
        <f>IF(F1017="/",#REF!, F1017)</f>
        <v>43497</v>
      </c>
      <c r="H1017">
        <f t="shared" si="53"/>
        <v>1</v>
      </c>
      <c r="I1017">
        <f t="shared" si="52"/>
        <v>11</v>
      </c>
    </row>
    <row r="1018" spans="1:9" x14ac:dyDescent="0.55000000000000004">
      <c r="A1018" t="s">
        <v>3518</v>
      </c>
      <c r="B1018" s="4" t="s">
        <v>7160</v>
      </c>
      <c r="C1018" s="2">
        <v>44197</v>
      </c>
      <c r="D1018">
        <v>10</v>
      </c>
      <c r="E1018" s="2">
        <f t="shared" si="51"/>
        <v>47851</v>
      </c>
      <c r="F1018" s="2">
        <v>43497</v>
      </c>
      <c r="G1018" s="2">
        <f>IF(F1018="/",#REF!, F1018)</f>
        <v>43497</v>
      </c>
      <c r="H1018">
        <f t="shared" si="53"/>
        <v>1</v>
      </c>
      <c r="I1018">
        <f t="shared" si="52"/>
        <v>11</v>
      </c>
    </row>
    <row r="1019" spans="1:9" x14ac:dyDescent="0.55000000000000004">
      <c r="A1019" t="s">
        <v>3520</v>
      </c>
      <c r="B1019" s="4" t="s">
        <v>7160</v>
      </c>
      <c r="C1019" s="2">
        <v>44197</v>
      </c>
      <c r="D1019">
        <v>10</v>
      </c>
      <c r="E1019" s="2">
        <f t="shared" si="51"/>
        <v>47851</v>
      </c>
      <c r="F1019" s="2">
        <v>43497</v>
      </c>
      <c r="G1019" s="2">
        <f>IF(F1019="/",#REF!, F1019)</f>
        <v>43497</v>
      </c>
      <c r="H1019">
        <f t="shared" si="53"/>
        <v>1</v>
      </c>
      <c r="I1019">
        <f t="shared" si="52"/>
        <v>11</v>
      </c>
    </row>
    <row r="1020" spans="1:9" x14ac:dyDescent="0.55000000000000004">
      <c r="A1020" t="s">
        <v>3523</v>
      </c>
      <c r="B1020" s="4" t="s">
        <v>7160</v>
      </c>
      <c r="C1020" s="2">
        <v>44197</v>
      </c>
      <c r="D1020">
        <v>10</v>
      </c>
      <c r="E1020" s="2">
        <f t="shared" si="51"/>
        <v>47851</v>
      </c>
      <c r="F1020" s="2">
        <v>43497</v>
      </c>
      <c r="G1020" s="2">
        <f>IF(F1020="/",#REF!, F1020)</f>
        <v>43497</v>
      </c>
      <c r="H1020">
        <f t="shared" si="53"/>
        <v>1</v>
      </c>
      <c r="I1020">
        <f t="shared" si="52"/>
        <v>11</v>
      </c>
    </row>
    <row r="1021" spans="1:9" x14ac:dyDescent="0.55000000000000004">
      <c r="A1021" t="s">
        <v>3525</v>
      </c>
      <c r="B1021" s="4" t="s">
        <v>7160</v>
      </c>
      <c r="C1021" s="2">
        <v>44197</v>
      </c>
      <c r="D1021">
        <v>10</v>
      </c>
      <c r="E1021" s="2">
        <f t="shared" si="51"/>
        <v>47851</v>
      </c>
      <c r="F1021" s="2">
        <v>43497</v>
      </c>
      <c r="G1021" s="2">
        <f>IF(F1021="/",#REF!, F1021)</f>
        <v>43497</v>
      </c>
      <c r="H1021">
        <f t="shared" si="53"/>
        <v>1</v>
      </c>
      <c r="I1021">
        <f t="shared" si="52"/>
        <v>11</v>
      </c>
    </row>
    <row r="1022" spans="1:9" x14ac:dyDescent="0.55000000000000004">
      <c r="A1022" t="s">
        <v>3528</v>
      </c>
      <c r="B1022" s="4" t="s">
        <v>7160</v>
      </c>
      <c r="C1022" s="2">
        <v>44197</v>
      </c>
      <c r="D1022">
        <v>10</v>
      </c>
      <c r="E1022" s="2">
        <f t="shared" si="51"/>
        <v>47851</v>
      </c>
      <c r="F1022" s="2">
        <v>43497</v>
      </c>
      <c r="G1022" s="2">
        <f>IF(F1022="/",#REF!, F1022)</f>
        <v>43497</v>
      </c>
      <c r="H1022">
        <f t="shared" si="53"/>
        <v>1</v>
      </c>
      <c r="I1022">
        <f t="shared" si="52"/>
        <v>11</v>
      </c>
    </row>
    <row r="1023" spans="1:9" x14ac:dyDescent="0.55000000000000004">
      <c r="A1023" t="s">
        <v>3530</v>
      </c>
      <c r="B1023" s="4" t="s">
        <v>7160</v>
      </c>
      <c r="C1023" s="2">
        <v>44197</v>
      </c>
      <c r="D1023">
        <v>10</v>
      </c>
      <c r="E1023" s="2">
        <f t="shared" si="51"/>
        <v>47851</v>
      </c>
      <c r="F1023" s="2">
        <v>43497</v>
      </c>
      <c r="G1023" s="2">
        <f>IF(F1023="/",#REF!, F1023)</f>
        <v>43497</v>
      </c>
      <c r="H1023">
        <f t="shared" si="53"/>
        <v>1</v>
      </c>
      <c r="I1023">
        <f t="shared" si="52"/>
        <v>11</v>
      </c>
    </row>
    <row r="1024" spans="1:9" x14ac:dyDescent="0.55000000000000004">
      <c r="A1024" t="s">
        <v>3532</v>
      </c>
      <c r="B1024" s="4" t="s">
        <v>7160</v>
      </c>
      <c r="C1024" s="2">
        <v>44197</v>
      </c>
      <c r="D1024">
        <v>10</v>
      </c>
      <c r="E1024" s="2">
        <f t="shared" si="51"/>
        <v>47851</v>
      </c>
      <c r="F1024" s="2">
        <v>43497</v>
      </c>
      <c r="G1024" s="2">
        <f>IF(F1024="/",#REF!, F1024)</f>
        <v>43497</v>
      </c>
      <c r="H1024">
        <f t="shared" si="53"/>
        <v>1</v>
      </c>
      <c r="I1024">
        <f t="shared" si="52"/>
        <v>11</v>
      </c>
    </row>
    <row r="1025" spans="1:9" x14ac:dyDescent="0.55000000000000004">
      <c r="A1025" t="s">
        <v>3534</v>
      </c>
      <c r="B1025" s="4" t="s">
        <v>7160</v>
      </c>
      <c r="C1025" s="2">
        <v>44197</v>
      </c>
      <c r="D1025">
        <v>10</v>
      </c>
      <c r="E1025" s="2">
        <f t="shared" si="51"/>
        <v>47851</v>
      </c>
      <c r="F1025" s="2">
        <v>43497</v>
      </c>
      <c r="G1025" s="2">
        <f>IF(F1025="/",#REF!, F1025)</f>
        <v>43497</v>
      </c>
      <c r="H1025">
        <f t="shared" si="53"/>
        <v>1</v>
      </c>
      <c r="I1025">
        <f t="shared" si="52"/>
        <v>11</v>
      </c>
    </row>
    <row r="1026" spans="1:9" x14ac:dyDescent="0.55000000000000004">
      <c r="A1026" t="s">
        <v>3536</v>
      </c>
      <c r="B1026" s="4" t="s">
        <v>7160</v>
      </c>
      <c r="C1026" s="2">
        <v>44197</v>
      </c>
      <c r="D1026">
        <v>10</v>
      </c>
      <c r="E1026" s="2">
        <f t="shared" ref="E1026:E1089" si="54">C1026+DATE(D1026,1,1)</f>
        <v>47851</v>
      </c>
      <c r="F1026" s="2">
        <v>43497</v>
      </c>
      <c r="G1026" s="2">
        <f>IF(F1026="/",#REF!, F1026)</f>
        <v>43497</v>
      </c>
      <c r="H1026">
        <f t="shared" si="53"/>
        <v>1</v>
      </c>
      <c r="I1026">
        <f t="shared" ref="I1026:I1089" si="55">DATEDIF(G1026,E1026, "y")</f>
        <v>11</v>
      </c>
    </row>
    <row r="1027" spans="1:9" x14ac:dyDescent="0.55000000000000004">
      <c r="A1027" t="s">
        <v>3538</v>
      </c>
      <c r="B1027" s="4" t="s">
        <v>7160</v>
      </c>
      <c r="C1027" s="2">
        <v>44197</v>
      </c>
      <c r="D1027">
        <v>10</v>
      </c>
      <c r="E1027" s="2">
        <f t="shared" si="54"/>
        <v>47851</v>
      </c>
      <c r="F1027" s="2">
        <v>44440</v>
      </c>
      <c r="G1027" s="2">
        <f>IF(F1027="/",#REF!, F1027)</f>
        <v>44440</v>
      </c>
      <c r="H1027">
        <v>0</v>
      </c>
      <c r="I1027">
        <f t="shared" si="55"/>
        <v>9</v>
      </c>
    </row>
    <row r="1028" spans="1:9" x14ac:dyDescent="0.55000000000000004">
      <c r="A1028" t="s">
        <v>3540</v>
      </c>
      <c r="B1028" s="4" t="s">
        <v>7160</v>
      </c>
      <c r="C1028" s="2">
        <v>44197</v>
      </c>
      <c r="D1028">
        <v>10</v>
      </c>
      <c r="E1028" s="2">
        <f t="shared" si="54"/>
        <v>47851</v>
      </c>
      <c r="F1028" s="2">
        <v>44440</v>
      </c>
      <c r="G1028" s="2">
        <f>IF(F1028="/",#REF!, F1028)</f>
        <v>44440</v>
      </c>
      <c r="H1028">
        <v>0</v>
      </c>
      <c r="I1028">
        <f t="shared" si="55"/>
        <v>9</v>
      </c>
    </row>
    <row r="1029" spans="1:9" x14ac:dyDescent="0.55000000000000004">
      <c r="A1029" t="s">
        <v>3542</v>
      </c>
      <c r="B1029" s="4" t="s">
        <v>7160</v>
      </c>
      <c r="C1029" s="2">
        <v>44197</v>
      </c>
      <c r="D1029">
        <v>10</v>
      </c>
      <c r="E1029" s="2">
        <f t="shared" si="54"/>
        <v>47851</v>
      </c>
      <c r="F1029" s="2">
        <v>44440</v>
      </c>
      <c r="G1029" s="2">
        <f>IF(F1029="/",#REF!, F1029)</f>
        <v>44440</v>
      </c>
      <c r="H1029">
        <v>0</v>
      </c>
      <c r="I1029">
        <f t="shared" si="55"/>
        <v>9</v>
      </c>
    </row>
    <row r="1030" spans="1:9" x14ac:dyDescent="0.55000000000000004">
      <c r="A1030" t="s">
        <v>3544</v>
      </c>
      <c r="B1030" s="4" t="s">
        <v>7160</v>
      </c>
      <c r="C1030" s="2">
        <v>44197</v>
      </c>
      <c r="D1030">
        <v>10</v>
      </c>
      <c r="E1030" s="2">
        <f t="shared" si="54"/>
        <v>47851</v>
      </c>
      <c r="F1030" s="2">
        <v>44440</v>
      </c>
      <c r="G1030" s="2">
        <f>IF(F1030="/",#REF!, F1030)</f>
        <v>44440</v>
      </c>
      <c r="H1030">
        <v>0</v>
      </c>
      <c r="I1030">
        <f t="shared" si="55"/>
        <v>9</v>
      </c>
    </row>
    <row r="1031" spans="1:9" x14ac:dyDescent="0.55000000000000004">
      <c r="A1031" t="s">
        <v>3546</v>
      </c>
      <c r="B1031" s="4" t="s">
        <v>7160</v>
      </c>
      <c r="C1031" s="2">
        <v>44197</v>
      </c>
      <c r="D1031">
        <v>10</v>
      </c>
      <c r="E1031" s="2">
        <f t="shared" si="54"/>
        <v>47851</v>
      </c>
      <c r="F1031" s="2">
        <v>44440</v>
      </c>
      <c r="G1031" s="2">
        <f>IF(F1031="/",#REF!, F1031)</f>
        <v>44440</v>
      </c>
      <c r="H1031">
        <v>0</v>
      </c>
      <c r="I1031">
        <f t="shared" si="55"/>
        <v>9</v>
      </c>
    </row>
    <row r="1032" spans="1:9" x14ac:dyDescent="0.55000000000000004">
      <c r="A1032" t="s">
        <v>3548</v>
      </c>
      <c r="B1032" s="4" t="s">
        <v>7160</v>
      </c>
      <c r="C1032" s="2">
        <v>44197</v>
      </c>
      <c r="D1032">
        <v>10</v>
      </c>
      <c r="E1032" s="2">
        <f t="shared" si="54"/>
        <v>47851</v>
      </c>
      <c r="F1032" s="2">
        <v>44440</v>
      </c>
      <c r="G1032" s="2">
        <f>IF(F1032="/",#REF!, F1032)</f>
        <v>44440</v>
      </c>
      <c r="H1032">
        <v>0</v>
      </c>
      <c r="I1032">
        <f t="shared" si="55"/>
        <v>9</v>
      </c>
    </row>
    <row r="1033" spans="1:9" x14ac:dyDescent="0.55000000000000004">
      <c r="A1033" t="s">
        <v>3550</v>
      </c>
      <c r="B1033" s="4" t="s">
        <v>7160</v>
      </c>
      <c r="C1033" s="2">
        <v>44197</v>
      </c>
      <c r="D1033">
        <v>10</v>
      </c>
      <c r="E1033" s="2">
        <f t="shared" si="54"/>
        <v>47851</v>
      </c>
      <c r="F1033" s="2">
        <v>44440</v>
      </c>
      <c r="G1033" s="2">
        <f>IF(F1033="/",#REF!, F1033)</f>
        <v>44440</v>
      </c>
      <c r="H1033">
        <v>0</v>
      </c>
      <c r="I1033">
        <f t="shared" si="55"/>
        <v>9</v>
      </c>
    </row>
    <row r="1034" spans="1:9" x14ac:dyDescent="0.55000000000000004">
      <c r="A1034" t="s">
        <v>3552</v>
      </c>
      <c r="B1034" s="4" t="s">
        <v>7160</v>
      </c>
      <c r="C1034" s="2">
        <v>44197</v>
      </c>
      <c r="D1034">
        <v>10</v>
      </c>
      <c r="E1034" s="2">
        <f t="shared" si="54"/>
        <v>47851</v>
      </c>
      <c r="F1034" s="2">
        <v>44440</v>
      </c>
      <c r="G1034" s="2">
        <f>IF(F1034="/",#REF!, F1034)</f>
        <v>44440</v>
      </c>
      <c r="H1034">
        <v>0</v>
      </c>
      <c r="I1034">
        <f t="shared" si="55"/>
        <v>9</v>
      </c>
    </row>
    <row r="1035" spans="1:9" x14ac:dyDescent="0.55000000000000004">
      <c r="A1035" t="s">
        <v>3554</v>
      </c>
      <c r="B1035" s="4" t="s">
        <v>7160</v>
      </c>
      <c r="C1035" s="2">
        <v>44197</v>
      </c>
      <c r="D1035">
        <v>10</v>
      </c>
      <c r="E1035" s="2">
        <f t="shared" si="54"/>
        <v>47851</v>
      </c>
      <c r="F1035" s="2">
        <v>44440</v>
      </c>
      <c r="G1035" s="2">
        <f>IF(F1035="/",#REF!, F1035)</f>
        <v>44440</v>
      </c>
      <c r="H1035">
        <v>0</v>
      </c>
      <c r="I1035">
        <f t="shared" si="55"/>
        <v>9</v>
      </c>
    </row>
    <row r="1036" spans="1:9" x14ac:dyDescent="0.55000000000000004">
      <c r="A1036" t="s">
        <v>3556</v>
      </c>
      <c r="B1036" s="4" t="s">
        <v>7160</v>
      </c>
      <c r="C1036" s="2">
        <v>44197</v>
      </c>
      <c r="D1036">
        <v>10</v>
      </c>
      <c r="E1036" s="2">
        <f t="shared" si="54"/>
        <v>47851</v>
      </c>
      <c r="F1036" s="2">
        <v>44440</v>
      </c>
      <c r="G1036" s="2">
        <f>IF(F1036="/",#REF!, F1036)</f>
        <v>44440</v>
      </c>
      <c r="H1036">
        <v>0</v>
      </c>
      <c r="I1036">
        <f t="shared" si="55"/>
        <v>9</v>
      </c>
    </row>
    <row r="1037" spans="1:9" x14ac:dyDescent="0.55000000000000004">
      <c r="A1037" t="s">
        <v>3558</v>
      </c>
      <c r="B1037" s="4" t="s">
        <v>7160</v>
      </c>
      <c r="C1037" s="2">
        <v>44197</v>
      </c>
      <c r="D1037">
        <v>10</v>
      </c>
      <c r="E1037" s="2">
        <f t="shared" si="54"/>
        <v>47851</v>
      </c>
      <c r="F1037" s="2">
        <v>44440</v>
      </c>
      <c r="G1037" s="2">
        <f>IF(F1037="/",#REF!, F1037)</f>
        <v>44440</v>
      </c>
      <c r="H1037">
        <v>0</v>
      </c>
      <c r="I1037">
        <f t="shared" si="55"/>
        <v>9</v>
      </c>
    </row>
    <row r="1038" spans="1:9" x14ac:dyDescent="0.55000000000000004">
      <c r="A1038" t="s">
        <v>3560</v>
      </c>
      <c r="B1038" s="4" t="s">
        <v>7160</v>
      </c>
      <c r="C1038" s="2">
        <v>44197</v>
      </c>
      <c r="D1038">
        <v>10</v>
      </c>
      <c r="E1038" s="2">
        <f t="shared" si="54"/>
        <v>47851</v>
      </c>
      <c r="F1038" s="2">
        <v>44440</v>
      </c>
      <c r="G1038" s="2">
        <f>IF(F1038="/",#REF!, F1038)</f>
        <v>44440</v>
      </c>
      <c r="H1038">
        <v>0</v>
      </c>
      <c r="I1038">
        <f t="shared" si="55"/>
        <v>9</v>
      </c>
    </row>
    <row r="1039" spans="1:9" x14ac:dyDescent="0.55000000000000004">
      <c r="A1039" t="s">
        <v>3562</v>
      </c>
      <c r="B1039" s="4" t="s">
        <v>7160</v>
      </c>
      <c r="C1039" s="2">
        <v>44197</v>
      </c>
      <c r="D1039">
        <v>10</v>
      </c>
      <c r="E1039" s="2">
        <f t="shared" si="54"/>
        <v>47851</v>
      </c>
      <c r="F1039" s="2">
        <v>44440</v>
      </c>
      <c r="G1039" s="2">
        <f>IF(F1039="/",#REF!, F1039)</f>
        <v>44440</v>
      </c>
      <c r="H1039">
        <v>0</v>
      </c>
      <c r="I1039">
        <f t="shared" si="55"/>
        <v>9</v>
      </c>
    </row>
    <row r="1040" spans="1:9" x14ac:dyDescent="0.55000000000000004">
      <c r="A1040" t="s">
        <v>3564</v>
      </c>
      <c r="B1040" s="4" t="s">
        <v>7160</v>
      </c>
      <c r="C1040" s="2">
        <v>44197</v>
      </c>
      <c r="D1040">
        <v>10</v>
      </c>
      <c r="E1040" s="2">
        <f t="shared" si="54"/>
        <v>47851</v>
      </c>
      <c r="F1040" s="2">
        <v>44440</v>
      </c>
      <c r="G1040" s="2">
        <f>IF(F1040="/",#REF!, F1040)</f>
        <v>44440</v>
      </c>
      <c r="H1040">
        <v>0</v>
      </c>
      <c r="I1040">
        <f t="shared" si="55"/>
        <v>9</v>
      </c>
    </row>
    <row r="1041" spans="1:9" x14ac:dyDescent="0.55000000000000004">
      <c r="A1041" t="s">
        <v>3566</v>
      </c>
      <c r="B1041" s="4" t="s">
        <v>7160</v>
      </c>
      <c r="C1041" s="2">
        <v>44197</v>
      </c>
      <c r="D1041">
        <v>10</v>
      </c>
      <c r="E1041" s="2">
        <f t="shared" si="54"/>
        <v>47851</v>
      </c>
      <c r="F1041" s="2">
        <v>44440</v>
      </c>
      <c r="G1041" s="2">
        <f>IF(F1041="/",#REF!, F1041)</f>
        <v>44440</v>
      </c>
      <c r="H1041">
        <v>0</v>
      </c>
      <c r="I1041">
        <f t="shared" si="55"/>
        <v>9</v>
      </c>
    </row>
    <row r="1042" spans="1:9" x14ac:dyDescent="0.55000000000000004">
      <c r="A1042" t="s">
        <v>3569</v>
      </c>
      <c r="B1042" s="4" t="s">
        <v>7160</v>
      </c>
      <c r="C1042" s="2">
        <v>44197</v>
      </c>
      <c r="D1042">
        <v>10</v>
      </c>
      <c r="E1042" s="2">
        <f t="shared" si="54"/>
        <v>47851</v>
      </c>
      <c r="F1042" s="2">
        <v>44440</v>
      </c>
      <c r="G1042" s="2">
        <f>IF(F1042="/",#REF!, F1042)</f>
        <v>44440</v>
      </c>
      <c r="H1042">
        <v>0</v>
      </c>
      <c r="I1042">
        <f t="shared" si="55"/>
        <v>9</v>
      </c>
    </row>
    <row r="1043" spans="1:9" x14ac:dyDescent="0.55000000000000004">
      <c r="A1043" t="s">
        <v>3571</v>
      </c>
      <c r="B1043" s="4" t="s">
        <v>7160</v>
      </c>
      <c r="C1043" s="2">
        <v>44197</v>
      </c>
      <c r="D1043">
        <v>10</v>
      </c>
      <c r="E1043" s="2">
        <f t="shared" si="54"/>
        <v>47851</v>
      </c>
      <c r="F1043" s="2">
        <v>44440</v>
      </c>
      <c r="G1043" s="2">
        <f>IF(F1043="/",#REF!, F1043)</f>
        <v>44440</v>
      </c>
      <c r="H1043">
        <v>0</v>
      </c>
      <c r="I1043">
        <f t="shared" si="55"/>
        <v>9</v>
      </c>
    </row>
    <row r="1044" spans="1:9" x14ac:dyDescent="0.55000000000000004">
      <c r="A1044" t="s">
        <v>3573</v>
      </c>
      <c r="B1044" s="4" t="s">
        <v>7160</v>
      </c>
      <c r="C1044" s="2">
        <v>44197</v>
      </c>
      <c r="D1044">
        <v>10</v>
      </c>
      <c r="E1044" s="2">
        <f t="shared" si="54"/>
        <v>47851</v>
      </c>
      <c r="F1044" s="2">
        <v>44440</v>
      </c>
      <c r="G1044" s="2">
        <f>IF(F1044="/",#REF!, F1044)</f>
        <v>44440</v>
      </c>
      <c r="H1044">
        <v>0</v>
      </c>
      <c r="I1044">
        <f t="shared" si="55"/>
        <v>9</v>
      </c>
    </row>
    <row r="1045" spans="1:9" x14ac:dyDescent="0.55000000000000004">
      <c r="A1045" t="s">
        <v>3575</v>
      </c>
      <c r="B1045" s="4" t="s">
        <v>7160</v>
      </c>
      <c r="C1045" s="2">
        <v>44197</v>
      </c>
      <c r="D1045">
        <v>10</v>
      </c>
      <c r="E1045" s="2">
        <f t="shared" si="54"/>
        <v>47851</v>
      </c>
      <c r="F1045" s="2">
        <v>44440</v>
      </c>
      <c r="G1045" s="2">
        <f>IF(F1045="/",#REF!, F1045)</f>
        <v>44440</v>
      </c>
      <c r="H1045">
        <v>0</v>
      </c>
      <c r="I1045">
        <f t="shared" si="55"/>
        <v>9</v>
      </c>
    </row>
    <row r="1046" spans="1:9" x14ac:dyDescent="0.55000000000000004">
      <c r="A1046" t="s">
        <v>3578</v>
      </c>
      <c r="B1046" s="4" t="s">
        <v>7160</v>
      </c>
      <c r="C1046" s="2">
        <v>44197</v>
      </c>
      <c r="D1046">
        <v>10</v>
      </c>
      <c r="E1046" s="2">
        <f t="shared" si="54"/>
        <v>47851</v>
      </c>
      <c r="F1046" s="2">
        <v>44440</v>
      </c>
      <c r="G1046" s="2">
        <f>IF(F1046="/",#REF!, F1046)</f>
        <v>44440</v>
      </c>
      <c r="H1046">
        <v>0</v>
      </c>
      <c r="I1046">
        <f t="shared" si="55"/>
        <v>9</v>
      </c>
    </row>
    <row r="1047" spans="1:9" x14ac:dyDescent="0.55000000000000004">
      <c r="A1047" t="s">
        <v>3580</v>
      </c>
      <c r="B1047" s="4" t="s">
        <v>7160</v>
      </c>
      <c r="C1047" s="2">
        <v>44197</v>
      </c>
      <c r="D1047">
        <v>10</v>
      </c>
      <c r="E1047" s="2">
        <f t="shared" si="54"/>
        <v>47851</v>
      </c>
      <c r="F1047" s="2">
        <v>44440</v>
      </c>
      <c r="G1047" s="2">
        <f>IF(F1047="/",#REF!, F1047)</f>
        <v>44440</v>
      </c>
      <c r="H1047">
        <v>0</v>
      </c>
      <c r="I1047">
        <f t="shared" si="55"/>
        <v>9</v>
      </c>
    </row>
    <row r="1048" spans="1:9" x14ac:dyDescent="0.55000000000000004">
      <c r="A1048" t="s">
        <v>3582</v>
      </c>
      <c r="B1048" s="4" t="s">
        <v>7160</v>
      </c>
      <c r="C1048" s="2">
        <v>44197</v>
      </c>
      <c r="D1048">
        <v>10</v>
      </c>
      <c r="E1048" s="2">
        <f t="shared" si="54"/>
        <v>47851</v>
      </c>
      <c r="F1048" s="2">
        <v>44228</v>
      </c>
      <c r="G1048" s="2">
        <f>IF(F1048="/",#REF!, F1048)</f>
        <v>44228</v>
      </c>
      <c r="H1048">
        <v>0</v>
      </c>
      <c r="I1048">
        <f t="shared" si="55"/>
        <v>9</v>
      </c>
    </row>
    <row r="1049" spans="1:9" x14ac:dyDescent="0.55000000000000004">
      <c r="A1049" t="s">
        <v>3584</v>
      </c>
      <c r="B1049" s="4" t="s">
        <v>7160</v>
      </c>
      <c r="C1049" s="2">
        <v>44197</v>
      </c>
      <c r="D1049">
        <v>10</v>
      </c>
      <c r="E1049" s="2">
        <f t="shared" si="54"/>
        <v>47851</v>
      </c>
      <c r="F1049" s="2">
        <v>44228</v>
      </c>
      <c r="G1049" s="2">
        <f>IF(F1049="/",#REF!, F1049)</f>
        <v>44228</v>
      </c>
      <c r="H1049">
        <v>0</v>
      </c>
      <c r="I1049">
        <f t="shared" si="55"/>
        <v>9</v>
      </c>
    </row>
    <row r="1050" spans="1:9" x14ac:dyDescent="0.55000000000000004">
      <c r="A1050" t="s">
        <v>3586</v>
      </c>
      <c r="B1050" s="4" t="s">
        <v>7160</v>
      </c>
      <c r="C1050" s="2">
        <v>44197</v>
      </c>
      <c r="D1050">
        <v>10</v>
      </c>
      <c r="E1050" s="2">
        <f t="shared" si="54"/>
        <v>47851</v>
      </c>
      <c r="F1050" s="2">
        <v>43647</v>
      </c>
      <c r="G1050" s="2">
        <f>IF(F1050="/",#REF!, F1050)</f>
        <v>43647</v>
      </c>
      <c r="H1050">
        <f t="shared" ref="H1050:H1081" si="56">DATEDIF(G1050,C1050, "y")</f>
        <v>1</v>
      </c>
      <c r="I1050">
        <f t="shared" si="55"/>
        <v>11</v>
      </c>
    </row>
    <row r="1051" spans="1:9" x14ac:dyDescent="0.55000000000000004">
      <c r="A1051" t="s">
        <v>3593</v>
      </c>
      <c r="B1051" s="4" t="s">
        <v>7160</v>
      </c>
      <c r="C1051" s="2">
        <v>44197</v>
      </c>
      <c r="D1051">
        <v>10</v>
      </c>
      <c r="E1051" s="2">
        <f t="shared" si="54"/>
        <v>47851</v>
      </c>
      <c r="F1051" s="2">
        <v>43647</v>
      </c>
      <c r="G1051" s="2">
        <f>IF(F1051="/",#REF!, F1051)</f>
        <v>43647</v>
      </c>
      <c r="H1051">
        <f t="shared" si="56"/>
        <v>1</v>
      </c>
      <c r="I1051">
        <f t="shared" si="55"/>
        <v>11</v>
      </c>
    </row>
    <row r="1052" spans="1:9" x14ac:dyDescent="0.55000000000000004">
      <c r="A1052" t="s">
        <v>3619</v>
      </c>
      <c r="B1052" s="4" t="s">
        <v>7160</v>
      </c>
      <c r="C1052" s="2">
        <v>44197</v>
      </c>
      <c r="D1052">
        <v>10</v>
      </c>
      <c r="E1052" s="2">
        <f t="shared" si="54"/>
        <v>47851</v>
      </c>
      <c r="F1052" s="2">
        <v>44136</v>
      </c>
      <c r="G1052" s="2">
        <f>IF(F1052="/",#REF!, F1052)</f>
        <v>44136</v>
      </c>
      <c r="H1052">
        <f t="shared" si="56"/>
        <v>0</v>
      </c>
      <c r="I1052">
        <f t="shared" si="55"/>
        <v>10</v>
      </c>
    </row>
    <row r="1053" spans="1:9" x14ac:dyDescent="0.55000000000000004">
      <c r="A1053" t="s">
        <v>3621</v>
      </c>
      <c r="B1053" s="4" t="s">
        <v>7160</v>
      </c>
      <c r="C1053" s="2">
        <v>44197</v>
      </c>
      <c r="D1053">
        <v>10</v>
      </c>
      <c r="E1053" s="2">
        <f t="shared" si="54"/>
        <v>47851</v>
      </c>
      <c r="F1053" s="2">
        <v>44136</v>
      </c>
      <c r="G1053" s="2">
        <f>IF(F1053="/",#REF!, F1053)</f>
        <v>44136</v>
      </c>
      <c r="H1053">
        <f t="shared" si="56"/>
        <v>0</v>
      </c>
      <c r="I1053">
        <f t="shared" si="55"/>
        <v>10</v>
      </c>
    </row>
    <row r="1054" spans="1:9" x14ac:dyDescent="0.55000000000000004">
      <c r="A1054" t="s">
        <v>3623</v>
      </c>
      <c r="B1054" s="4" t="s">
        <v>7160</v>
      </c>
      <c r="C1054" s="2">
        <v>44197</v>
      </c>
      <c r="D1054">
        <v>10</v>
      </c>
      <c r="E1054" s="2">
        <f t="shared" si="54"/>
        <v>47851</v>
      </c>
      <c r="F1054" s="2">
        <v>44136</v>
      </c>
      <c r="G1054" s="2">
        <f>IF(F1054="/",#REF!, F1054)</f>
        <v>44136</v>
      </c>
      <c r="H1054">
        <f t="shared" si="56"/>
        <v>0</v>
      </c>
      <c r="I1054">
        <f t="shared" si="55"/>
        <v>10</v>
      </c>
    </row>
    <row r="1055" spans="1:9" x14ac:dyDescent="0.55000000000000004">
      <c r="A1055" t="s">
        <v>3626</v>
      </c>
      <c r="B1055" s="4" t="s">
        <v>7160</v>
      </c>
      <c r="C1055" s="2">
        <v>44197</v>
      </c>
      <c r="D1055">
        <v>10</v>
      </c>
      <c r="E1055" s="2">
        <f t="shared" si="54"/>
        <v>47851</v>
      </c>
      <c r="F1055" s="2">
        <v>44136</v>
      </c>
      <c r="G1055" s="2">
        <f>IF(F1055="/",#REF!, F1055)</f>
        <v>44136</v>
      </c>
      <c r="H1055">
        <f t="shared" si="56"/>
        <v>0</v>
      </c>
      <c r="I1055">
        <f t="shared" si="55"/>
        <v>10</v>
      </c>
    </row>
    <row r="1056" spans="1:9" x14ac:dyDescent="0.55000000000000004">
      <c r="A1056" t="s">
        <v>3628</v>
      </c>
      <c r="B1056" s="4" t="s">
        <v>7160</v>
      </c>
      <c r="C1056" s="2">
        <v>44197</v>
      </c>
      <c r="D1056">
        <v>10</v>
      </c>
      <c r="E1056" s="2">
        <f t="shared" si="54"/>
        <v>47851</v>
      </c>
      <c r="F1056" s="2">
        <v>43800</v>
      </c>
      <c r="G1056" s="2">
        <f>IF(F1056="/",#REF!, F1056)</f>
        <v>43800</v>
      </c>
      <c r="H1056">
        <f t="shared" si="56"/>
        <v>1</v>
      </c>
      <c r="I1056">
        <f t="shared" si="55"/>
        <v>11</v>
      </c>
    </row>
    <row r="1057" spans="1:9" x14ac:dyDescent="0.55000000000000004">
      <c r="A1057" t="s">
        <v>3630</v>
      </c>
      <c r="B1057" s="4" t="s">
        <v>7160</v>
      </c>
      <c r="C1057" s="2">
        <v>44197</v>
      </c>
      <c r="D1057">
        <v>10</v>
      </c>
      <c r="E1057" s="2">
        <f t="shared" si="54"/>
        <v>47851</v>
      </c>
      <c r="F1057" s="2">
        <v>43800</v>
      </c>
      <c r="G1057" s="2">
        <f>IF(F1057="/",#REF!, F1057)</f>
        <v>43800</v>
      </c>
      <c r="H1057">
        <f t="shared" si="56"/>
        <v>1</v>
      </c>
      <c r="I1057">
        <f t="shared" si="55"/>
        <v>11</v>
      </c>
    </row>
    <row r="1058" spans="1:9" x14ac:dyDescent="0.55000000000000004">
      <c r="A1058" t="s">
        <v>3632</v>
      </c>
      <c r="B1058" s="4" t="s">
        <v>7160</v>
      </c>
      <c r="C1058" s="2">
        <v>44197</v>
      </c>
      <c r="D1058">
        <v>10</v>
      </c>
      <c r="E1058" s="2">
        <f t="shared" si="54"/>
        <v>47851</v>
      </c>
      <c r="F1058" s="2">
        <v>43800</v>
      </c>
      <c r="G1058" s="2">
        <f>IF(F1058="/",#REF!, F1058)</f>
        <v>43800</v>
      </c>
      <c r="H1058">
        <f t="shared" si="56"/>
        <v>1</v>
      </c>
      <c r="I1058">
        <f t="shared" si="55"/>
        <v>11</v>
      </c>
    </row>
    <row r="1059" spans="1:9" x14ac:dyDescent="0.55000000000000004">
      <c r="A1059" t="s">
        <v>3634</v>
      </c>
      <c r="B1059" s="4" t="s">
        <v>7160</v>
      </c>
      <c r="C1059" s="2">
        <v>44197</v>
      </c>
      <c r="D1059">
        <v>10</v>
      </c>
      <c r="E1059" s="2">
        <f t="shared" si="54"/>
        <v>47851</v>
      </c>
      <c r="F1059" s="2">
        <v>43800</v>
      </c>
      <c r="G1059" s="2">
        <f>IF(F1059="/",#REF!, F1059)</f>
        <v>43800</v>
      </c>
      <c r="H1059">
        <f t="shared" si="56"/>
        <v>1</v>
      </c>
      <c r="I1059">
        <f t="shared" si="55"/>
        <v>11</v>
      </c>
    </row>
    <row r="1060" spans="1:9" x14ac:dyDescent="0.55000000000000004">
      <c r="A1060" t="s">
        <v>3636</v>
      </c>
      <c r="B1060" s="4" t="s">
        <v>7160</v>
      </c>
      <c r="C1060" s="2">
        <v>44197</v>
      </c>
      <c r="D1060">
        <v>10</v>
      </c>
      <c r="E1060" s="2">
        <f t="shared" si="54"/>
        <v>47851</v>
      </c>
      <c r="F1060" s="2">
        <v>43800</v>
      </c>
      <c r="G1060" s="2">
        <f>IF(F1060="/",#REF!, F1060)</f>
        <v>43800</v>
      </c>
      <c r="H1060">
        <f t="shared" si="56"/>
        <v>1</v>
      </c>
      <c r="I1060">
        <f t="shared" si="55"/>
        <v>11</v>
      </c>
    </row>
    <row r="1061" spans="1:9" x14ac:dyDescent="0.55000000000000004">
      <c r="A1061" t="s">
        <v>3638</v>
      </c>
      <c r="B1061" s="4" t="s">
        <v>7160</v>
      </c>
      <c r="C1061" s="2">
        <v>44197</v>
      </c>
      <c r="D1061">
        <v>10</v>
      </c>
      <c r="E1061" s="2">
        <f t="shared" si="54"/>
        <v>47851</v>
      </c>
      <c r="F1061" s="2">
        <v>43800</v>
      </c>
      <c r="G1061" s="2">
        <f>IF(F1061="/",#REF!, F1061)</f>
        <v>43800</v>
      </c>
      <c r="H1061">
        <f t="shared" si="56"/>
        <v>1</v>
      </c>
      <c r="I1061">
        <f t="shared" si="55"/>
        <v>11</v>
      </c>
    </row>
    <row r="1062" spans="1:9" x14ac:dyDescent="0.55000000000000004">
      <c r="A1062" t="s">
        <v>3640</v>
      </c>
      <c r="B1062" s="4" t="s">
        <v>7160</v>
      </c>
      <c r="C1062" s="2">
        <v>44197</v>
      </c>
      <c r="D1062">
        <v>10</v>
      </c>
      <c r="E1062" s="2">
        <f t="shared" si="54"/>
        <v>47851</v>
      </c>
      <c r="F1062" s="2">
        <v>43800</v>
      </c>
      <c r="G1062" s="2">
        <f>IF(F1062="/",#REF!, F1062)</f>
        <v>43800</v>
      </c>
      <c r="H1062">
        <f t="shared" si="56"/>
        <v>1</v>
      </c>
      <c r="I1062">
        <f t="shared" si="55"/>
        <v>11</v>
      </c>
    </row>
    <row r="1063" spans="1:9" x14ac:dyDescent="0.55000000000000004">
      <c r="A1063" t="s">
        <v>3642</v>
      </c>
      <c r="B1063" s="4" t="s">
        <v>7160</v>
      </c>
      <c r="C1063" s="2">
        <v>44197</v>
      </c>
      <c r="D1063">
        <v>10</v>
      </c>
      <c r="E1063" s="2">
        <f t="shared" si="54"/>
        <v>47851</v>
      </c>
      <c r="F1063" s="2">
        <v>43800</v>
      </c>
      <c r="G1063" s="2">
        <f>IF(F1063="/",#REF!, F1063)</f>
        <v>43800</v>
      </c>
      <c r="H1063">
        <f t="shared" si="56"/>
        <v>1</v>
      </c>
      <c r="I1063">
        <f t="shared" si="55"/>
        <v>11</v>
      </c>
    </row>
    <row r="1064" spans="1:9" x14ac:dyDescent="0.55000000000000004">
      <c r="A1064" t="s">
        <v>3644</v>
      </c>
      <c r="B1064" s="4" t="s">
        <v>7160</v>
      </c>
      <c r="C1064" s="2">
        <v>44197</v>
      </c>
      <c r="D1064">
        <v>10</v>
      </c>
      <c r="E1064" s="2">
        <f t="shared" si="54"/>
        <v>47851</v>
      </c>
      <c r="F1064" s="2">
        <v>43800</v>
      </c>
      <c r="G1064" s="2">
        <f>IF(F1064="/",#REF!, F1064)</f>
        <v>43800</v>
      </c>
      <c r="H1064">
        <f t="shared" si="56"/>
        <v>1</v>
      </c>
      <c r="I1064">
        <f t="shared" si="55"/>
        <v>11</v>
      </c>
    </row>
    <row r="1065" spans="1:9" x14ac:dyDescent="0.55000000000000004">
      <c r="A1065" t="s">
        <v>3647</v>
      </c>
      <c r="B1065" s="4" t="s">
        <v>7160</v>
      </c>
      <c r="C1065" s="2">
        <v>44197</v>
      </c>
      <c r="D1065">
        <v>10</v>
      </c>
      <c r="E1065" s="2">
        <f t="shared" si="54"/>
        <v>47851</v>
      </c>
      <c r="F1065" s="2">
        <v>43800</v>
      </c>
      <c r="G1065" s="2">
        <f>IF(F1065="/",#REF!, F1065)</f>
        <v>43800</v>
      </c>
      <c r="H1065">
        <f t="shared" si="56"/>
        <v>1</v>
      </c>
      <c r="I1065">
        <f t="shared" si="55"/>
        <v>11</v>
      </c>
    </row>
    <row r="1066" spans="1:9" x14ac:dyDescent="0.55000000000000004">
      <c r="A1066" t="s">
        <v>3649</v>
      </c>
      <c r="B1066" s="4" t="s">
        <v>7160</v>
      </c>
      <c r="C1066" s="2">
        <v>44197</v>
      </c>
      <c r="D1066">
        <v>10</v>
      </c>
      <c r="E1066" s="2">
        <f t="shared" si="54"/>
        <v>47851</v>
      </c>
      <c r="F1066" s="2">
        <v>43800</v>
      </c>
      <c r="G1066" s="2">
        <f>IF(F1066="/",#REF!, F1066)</f>
        <v>43800</v>
      </c>
      <c r="H1066">
        <f t="shared" si="56"/>
        <v>1</v>
      </c>
      <c r="I1066">
        <f t="shared" si="55"/>
        <v>11</v>
      </c>
    </row>
    <row r="1067" spans="1:9" x14ac:dyDescent="0.55000000000000004">
      <c r="A1067" t="s">
        <v>3652</v>
      </c>
      <c r="B1067" s="4" t="s">
        <v>7160</v>
      </c>
      <c r="C1067" s="2">
        <v>44197</v>
      </c>
      <c r="D1067">
        <v>10</v>
      </c>
      <c r="E1067" s="2">
        <f t="shared" si="54"/>
        <v>47851</v>
      </c>
      <c r="F1067" s="2">
        <v>43800</v>
      </c>
      <c r="G1067" s="2">
        <f>IF(F1067="/",#REF!, F1067)</f>
        <v>43800</v>
      </c>
      <c r="H1067">
        <f t="shared" si="56"/>
        <v>1</v>
      </c>
      <c r="I1067">
        <f t="shared" si="55"/>
        <v>11</v>
      </c>
    </row>
    <row r="1068" spans="1:9" x14ac:dyDescent="0.55000000000000004">
      <c r="A1068" t="s">
        <v>3674</v>
      </c>
      <c r="B1068" s="4" t="s">
        <v>7160</v>
      </c>
      <c r="C1068" s="2">
        <v>44197</v>
      </c>
      <c r="D1068">
        <v>10</v>
      </c>
      <c r="E1068" s="2">
        <f t="shared" si="54"/>
        <v>47851</v>
      </c>
      <c r="F1068" s="2">
        <v>41548</v>
      </c>
      <c r="G1068" s="2">
        <f>IF(F1068="/",#REF!, F1068)</f>
        <v>41548</v>
      </c>
      <c r="H1068">
        <f t="shared" si="56"/>
        <v>7</v>
      </c>
      <c r="I1068">
        <f t="shared" si="55"/>
        <v>17</v>
      </c>
    </row>
    <row r="1069" spans="1:9" x14ac:dyDescent="0.55000000000000004">
      <c r="A1069" t="s">
        <v>3676</v>
      </c>
      <c r="B1069" s="4" t="s">
        <v>7160</v>
      </c>
      <c r="C1069" s="2">
        <v>44197</v>
      </c>
      <c r="D1069">
        <v>10</v>
      </c>
      <c r="E1069" s="2">
        <f t="shared" si="54"/>
        <v>47851</v>
      </c>
      <c r="F1069" s="2">
        <v>41548</v>
      </c>
      <c r="G1069" s="2">
        <f>IF(F1069="/",#REF!, F1069)</f>
        <v>41548</v>
      </c>
      <c r="H1069">
        <f t="shared" si="56"/>
        <v>7</v>
      </c>
      <c r="I1069">
        <f t="shared" si="55"/>
        <v>17</v>
      </c>
    </row>
    <row r="1070" spans="1:9" x14ac:dyDescent="0.55000000000000004">
      <c r="A1070" t="s">
        <v>3678</v>
      </c>
      <c r="B1070" s="4" t="s">
        <v>7160</v>
      </c>
      <c r="C1070" s="2">
        <v>44197</v>
      </c>
      <c r="D1070">
        <v>10</v>
      </c>
      <c r="E1070" s="2">
        <f t="shared" si="54"/>
        <v>47851</v>
      </c>
      <c r="F1070" s="2">
        <v>41548</v>
      </c>
      <c r="G1070" s="2">
        <f>IF(F1070="/",#REF!, F1070)</f>
        <v>41548</v>
      </c>
      <c r="H1070">
        <f t="shared" si="56"/>
        <v>7</v>
      </c>
      <c r="I1070">
        <f t="shared" si="55"/>
        <v>17</v>
      </c>
    </row>
    <row r="1071" spans="1:9" x14ac:dyDescent="0.55000000000000004">
      <c r="A1071" t="s">
        <v>3680</v>
      </c>
      <c r="B1071" s="4" t="s">
        <v>7160</v>
      </c>
      <c r="C1071" s="2">
        <v>44197</v>
      </c>
      <c r="D1071">
        <v>10</v>
      </c>
      <c r="E1071" s="2">
        <f t="shared" si="54"/>
        <v>47851</v>
      </c>
      <c r="F1071" s="2">
        <v>41548</v>
      </c>
      <c r="G1071" s="2">
        <f>IF(F1071="/",#REF!, F1071)</f>
        <v>41548</v>
      </c>
      <c r="H1071">
        <f t="shared" si="56"/>
        <v>7</v>
      </c>
      <c r="I1071">
        <f t="shared" si="55"/>
        <v>17</v>
      </c>
    </row>
    <row r="1072" spans="1:9" x14ac:dyDescent="0.55000000000000004">
      <c r="A1072" t="s">
        <v>3682</v>
      </c>
      <c r="B1072" s="4" t="s">
        <v>7160</v>
      </c>
      <c r="C1072" s="2">
        <v>44197</v>
      </c>
      <c r="D1072">
        <v>10</v>
      </c>
      <c r="E1072" s="2">
        <f t="shared" si="54"/>
        <v>47851</v>
      </c>
      <c r="F1072" s="2">
        <v>41548</v>
      </c>
      <c r="G1072" s="2">
        <f>IF(F1072="/",#REF!, F1072)</f>
        <v>41548</v>
      </c>
      <c r="H1072">
        <f t="shared" si="56"/>
        <v>7</v>
      </c>
      <c r="I1072">
        <f t="shared" si="55"/>
        <v>17</v>
      </c>
    </row>
    <row r="1073" spans="1:9" x14ac:dyDescent="0.55000000000000004">
      <c r="A1073" t="s">
        <v>3713</v>
      </c>
      <c r="B1073" s="4" t="s">
        <v>7160</v>
      </c>
      <c r="C1073" s="2">
        <v>44197</v>
      </c>
      <c r="D1073">
        <v>10</v>
      </c>
      <c r="E1073" s="2">
        <f t="shared" si="54"/>
        <v>47851</v>
      </c>
      <c r="F1073" s="2">
        <v>43009</v>
      </c>
      <c r="G1073" s="2">
        <f>IF(F1073="/",#REF!, F1073)</f>
        <v>43009</v>
      </c>
      <c r="H1073">
        <f t="shared" si="56"/>
        <v>3</v>
      </c>
      <c r="I1073">
        <f t="shared" si="55"/>
        <v>13</v>
      </c>
    </row>
    <row r="1074" spans="1:9" x14ac:dyDescent="0.55000000000000004">
      <c r="A1074" t="s">
        <v>3715</v>
      </c>
      <c r="B1074" s="4" t="s">
        <v>7160</v>
      </c>
      <c r="C1074" s="2">
        <v>44197</v>
      </c>
      <c r="D1074">
        <v>10</v>
      </c>
      <c r="E1074" s="2">
        <f t="shared" si="54"/>
        <v>47851</v>
      </c>
      <c r="F1074" s="2">
        <v>43009</v>
      </c>
      <c r="G1074" s="2">
        <f>IF(F1074="/",#REF!, F1074)</f>
        <v>43009</v>
      </c>
      <c r="H1074">
        <f t="shared" si="56"/>
        <v>3</v>
      </c>
      <c r="I1074">
        <f t="shared" si="55"/>
        <v>13</v>
      </c>
    </row>
    <row r="1075" spans="1:9" x14ac:dyDescent="0.55000000000000004">
      <c r="A1075" t="s">
        <v>3717</v>
      </c>
      <c r="B1075" s="4" t="s">
        <v>7160</v>
      </c>
      <c r="C1075" s="2">
        <v>44197</v>
      </c>
      <c r="D1075">
        <v>10</v>
      </c>
      <c r="E1075" s="2">
        <f t="shared" si="54"/>
        <v>47851</v>
      </c>
      <c r="F1075" s="2">
        <v>40909</v>
      </c>
      <c r="G1075" s="2">
        <f>IF(F1075="/",#REF!, F1075)</f>
        <v>40909</v>
      </c>
      <c r="H1075">
        <f t="shared" si="56"/>
        <v>9</v>
      </c>
      <c r="I1075">
        <f t="shared" si="55"/>
        <v>19</v>
      </c>
    </row>
    <row r="1076" spans="1:9" x14ac:dyDescent="0.55000000000000004">
      <c r="A1076" t="s">
        <v>3719</v>
      </c>
      <c r="B1076" s="4" t="s">
        <v>7160</v>
      </c>
      <c r="C1076" s="2">
        <v>44197</v>
      </c>
      <c r="D1076">
        <v>10</v>
      </c>
      <c r="E1076" s="2">
        <f t="shared" si="54"/>
        <v>47851</v>
      </c>
      <c r="F1076" s="2">
        <v>40909</v>
      </c>
      <c r="G1076" s="2">
        <f>IF(F1076="/",#REF!, F1076)</f>
        <v>40909</v>
      </c>
      <c r="H1076">
        <f t="shared" si="56"/>
        <v>9</v>
      </c>
      <c r="I1076">
        <f t="shared" si="55"/>
        <v>19</v>
      </c>
    </row>
    <row r="1077" spans="1:9" x14ac:dyDescent="0.55000000000000004">
      <c r="A1077" t="s">
        <v>3721</v>
      </c>
      <c r="B1077" s="4" t="s">
        <v>7160</v>
      </c>
      <c r="C1077" s="2">
        <v>44197</v>
      </c>
      <c r="D1077">
        <v>10</v>
      </c>
      <c r="E1077" s="2">
        <f t="shared" si="54"/>
        <v>47851</v>
      </c>
      <c r="F1077" s="2">
        <v>40909</v>
      </c>
      <c r="G1077" s="2">
        <f>IF(F1077="/",#REF!, F1077)</f>
        <v>40909</v>
      </c>
      <c r="H1077">
        <f t="shared" si="56"/>
        <v>9</v>
      </c>
      <c r="I1077">
        <f t="shared" si="55"/>
        <v>19</v>
      </c>
    </row>
    <row r="1078" spans="1:9" x14ac:dyDescent="0.55000000000000004">
      <c r="A1078" t="s">
        <v>3723</v>
      </c>
      <c r="B1078" s="4" t="s">
        <v>7160</v>
      </c>
      <c r="C1078" s="2">
        <v>44197</v>
      </c>
      <c r="D1078">
        <v>10</v>
      </c>
      <c r="E1078" s="2">
        <f t="shared" si="54"/>
        <v>47851</v>
      </c>
      <c r="F1078" s="2">
        <v>40909</v>
      </c>
      <c r="G1078" s="2">
        <f>IF(F1078="/",#REF!, F1078)</f>
        <v>40909</v>
      </c>
      <c r="H1078">
        <f t="shared" si="56"/>
        <v>9</v>
      </c>
      <c r="I1078">
        <f t="shared" si="55"/>
        <v>19</v>
      </c>
    </row>
    <row r="1079" spans="1:9" x14ac:dyDescent="0.55000000000000004">
      <c r="A1079" t="s">
        <v>3725</v>
      </c>
      <c r="B1079" s="4" t="s">
        <v>7160</v>
      </c>
      <c r="C1079" s="2">
        <v>44197</v>
      </c>
      <c r="D1079">
        <v>10</v>
      </c>
      <c r="E1079" s="2">
        <f t="shared" si="54"/>
        <v>47851</v>
      </c>
      <c r="F1079" s="2">
        <v>40909</v>
      </c>
      <c r="G1079" s="2">
        <f>IF(F1079="/",#REF!, F1079)</f>
        <v>40909</v>
      </c>
      <c r="H1079">
        <f t="shared" si="56"/>
        <v>9</v>
      </c>
      <c r="I1079">
        <f t="shared" si="55"/>
        <v>19</v>
      </c>
    </row>
    <row r="1080" spans="1:9" x14ac:dyDescent="0.55000000000000004">
      <c r="A1080" t="s">
        <v>3727</v>
      </c>
      <c r="B1080" s="4" t="s">
        <v>7160</v>
      </c>
      <c r="C1080" s="2">
        <v>44197</v>
      </c>
      <c r="D1080">
        <v>10</v>
      </c>
      <c r="E1080" s="2">
        <f t="shared" si="54"/>
        <v>47851</v>
      </c>
      <c r="F1080" s="2">
        <v>40909</v>
      </c>
      <c r="G1080" s="2">
        <f>IF(F1080="/",#REF!, F1080)</f>
        <v>40909</v>
      </c>
      <c r="H1080">
        <f t="shared" si="56"/>
        <v>9</v>
      </c>
      <c r="I1080">
        <f t="shared" si="55"/>
        <v>19</v>
      </c>
    </row>
    <row r="1081" spans="1:9" x14ac:dyDescent="0.55000000000000004">
      <c r="A1081" t="s">
        <v>3729</v>
      </c>
      <c r="B1081" s="4" t="s">
        <v>7160</v>
      </c>
      <c r="C1081" s="2">
        <v>44197</v>
      </c>
      <c r="D1081">
        <v>10</v>
      </c>
      <c r="E1081" s="2">
        <f t="shared" si="54"/>
        <v>47851</v>
      </c>
      <c r="F1081" s="2">
        <v>42036</v>
      </c>
      <c r="G1081" s="2">
        <f>IF(F1081="/",#REF!, F1081)</f>
        <v>42036</v>
      </c>
      <c r="H1081">
        <f t="shared" si="56"/>
        <v>5</v>
      </c>
      <c r="I1081">
        <f t="shared" si="55"/>
        <v>15</v>
      </c>
    </row>
    <row r="1082" spans="1:9" x14ac:dyDescent="0.55000000000000004">
      <c r="A1082" t="s">
        <v>3731</v>
      </c>
      <c r="B1082" s="4" t="s">
        <v>7160</v>
      </c>
      <c r="C1082" s="2">
        <v>44197</v>
      </c>
      <c r="D1082">
        <v>10</v>
      </c>
      <c r="E1082" s="2">
        <f t="shared" si="54"/>
        <v>47851</v>
      </c>
      <c r="F1082" s="2">
        <v>42036</v>
      </c>
      <c r="G1082" s="2">
        <f>IF(F1082="/",#REF!, F1082)</f>
        <v>42036</v>
      </c>
      <c r="H1082">
        <f t="shared" ref="H1082:H1113" si="57">DATEDIF(G1082,C1082, "y")</f>
        <v>5</v>
      </c>
      <c r="I1082">
        <f t="shared" si="55"/>
        <v>15</v>
      </c>
    </row>
    <row r="1083" spans="1:9" x14ac:dyDescent="0.55000000000000004">
      <c r="A1083" t="s">
        <v>3733</v>
      </c>
      <c r="B1083" s="4" t="s">
        <v>7160</v>
      </c>
      <c r="C1083" s="2">
        <v>44197</v>
      </c>
      <c r="D1083">
        <v>10</v>
      </c>
      <c r="E1083" s="2">
        <f t="shared" si="54"/>
        <v>47851</v>
      </c>
      <c r="F1083" s="2">
        <v>42036</v>
      </c>
      <c r="G1083" s="2">
        <f>IF(F1083="/",#REF!, F1083)</f>
        <v>42036</v>
      </c>
      <c r="H1083">
        <f t="shared" si="57"/>
        <v>5</v>
      </c>
      <c r="I1083">
        <f t="shared" si="55"/>
        <v>15</v>
      </c>
    </row>
    <row r="1084" spans="1:9" x14ac:dyDescent="0.55000000000000004">
      <c r="A1084" t="s">
        <v>3735</v>
      </c>
      <c r="B1084" s="4" t="s">
        <v>7160</v>
      </c>
      <c r="C1084" s="2">
        <v>44197</v>
      </c>
      <c r="D1084">
        <v>10</v>
      </c>
      <c r="E1084" s="2">
        <f t="shared" si="54"/>
        <v>47851</v>
      </c>
      <c r="F1084" s="2">
        <v>42095</v>
      </c>
      <c r="G1084" s="2">
        <f>IF(F1084="/",#REF!, F1084)</f>
        <v>42095</v>
      </c>
      <c r="H1084">
        <f t="shared" si="57"/>
        <v>5</v>
      </c>
      <c r="I1084">
        <f t="shared" si="55"/>
        <v>15</v>
      </c>
    </row>
    <row r="1085" spans="1:9" x14ac:dyDescent="0.55000000000000004">
      <c r="A1085" t="s">
        <v>3737</v>
      </c>
      <c r="B1085" s="4" t="s">
        <v>7160</v>
      </c>
      <c r="C1085" s="2">
        <v>44197</v>
      </c>
      <c r="D1085">
        <v>10</v>
      </c>
      <c r="E1085" s="2">
        <f t="shared" si="54"/>
        <v>47851</v>
      </c>
      <c r="F1085" s="2">
        <v>42095</v>
      </c>
      <c r="G1085" s="2">
        <f>IF(F1085="/",#REF!, F1085)</f>
        <v>42095</v>
      </c>
      <c r="H1085">
        <f t="shared" si="57"/>
        <v>5</v>
      </c>
      <c r="I1085">
        <f t="shared" si="55"/>
        <v>15</v>
      </c>
    </row>
    <row r="1086" spans="1:9" x14ac:dyDescent="0.55000000000000004">
      <c r="A1086" t="s">
        <v>3739</v>
      </c>
      <c r="B1086" s="4" t="s">
        <v>7160</v>
      </c>
      <c r="C1086" s="2">
        <v>44197</v>
      </c>
      <c r="D1086">
        <v>10</v>
      </c>
      <c r="E1086" s="2">
        <f t="shared" si="54"/>
        <v>47851</v>
      </c>
      <c r="F1086" s="2">
        <v>42095</v>
      </c>
      <c r="G1086" s="2">
        <f>IF(F1086="/",#REF!, F1086)</f>
        <v>42095</v>
      </c>
      <c r="H1086">
        <f t="shared" si="57"/>
        <v>5</v>
      </c>
      <c r="I1086">
        <f t="shared" si="55"/>
        <v>15</v>
      </c>
    </row>
    <row r="1087" spans="1:9" x14ac:dyDescent="0.55000000000000004">
      <c r="A1087" t="s">
        <v>3741</v>
      </c>
      <c r="B1087" s="4" t="s">
        <v>7160</v>
      </c>
      <c r="C1087" s="2">
        <v>44197</v>
      </c>
      <c r="D1087">
        <v>10</v>
      </c>
      <c r="E1087" s="2">
        <f t="shared" si="54"/>
        <v>47851</v>
      </c>
      <c r="F1087" s="2">
        <v>40909</v>
      </c>
      <c r="G1087" s="2">
        <f>IF(F1087="/",#REF!, F1087)</f>
        <v>40909</v>
      </c>
      <c r="H1087">
        <f t="shared" si="57"/>
        <v>9</v>
      </c>
      <c r="I1087">
        <f t="shared" si="55"/>
        <v>19</v>
      </c>
    </row>
    <row r="1088" spans="1:9" x14ac:dyDescent="0.55000000000000004">
      <c r="A1088" t="s">
        <v>3743</v>
      </c>
      <c r="B1088" s="4" t="s">
        <v>7160</v>
      </c>
      <c r="C1088" s="2">
        <v>44197</v>
      </c>
      <c r="D1088">
        <v>10</v>
      </c>
      <c r="E1088" s="2">
        <f t="shared" si="54"/>
        <v>47851</v>
      </c>
      <c r="F1088" s="2">
        <v>40909</v>
      </c>
      <c r="G1088" s="2">
        <f>IF(F1088="/",#REF!, F1088)</f>
        <v>40909</v>
      </c>
      <c r="H1088">
        <f t="shared" si="57"/>
        <v>9</v>
      </c>
      <c r="I1088">
        <f t="shared" si="55"/>
        <v>19</v>
      </c>
    </row>
    <row r="1089" spans="1:9" x14ac:dyDescent="0.55000000000000004">
      <c r="A1089" t="s">
        <v>3745</v>
      </c>
      <c r="B1089" s="4" t="s">
        <v>7160</v>
      </c>
      <c r="C1089" s="2">
        <v>44197</v>
      </c>
      <c r="D1089">
        <v>10</v>
      </c>
      <c r="E1089" s="2">
        <f t="shared" si="54"/>
        <v>47851</v>
      </c>
      <c r="F1089" s="2">
        <v>40909</v>
      </c>
      <c r="G1089" s="2">
        <f>IF(F1089="/",#REF!, F1089)</f>
        <v>40909</v>
      </c>
      <c r="H1089">
        <f t="shared" si="57"/>
        <v>9</v>
      </c>
      <c r="I1089">
        <f t="shared" si="55"/>
        <v>19</v>
      </c>
    </row>
    <row r="1090" spans="1:9" x14ac:dyDescent="0.55000000000000004">
      <c r="A1090" t="s">
        <v>3747</v>
      </c>
      <c r="B1090" s="4" t="s">
        <v>7160</v>
      </c>
      <c r="C1090" s="2">
        <v>44197</v>
      </c>
      <c r="D1090">
        <v>10</v>
      </c>
      <c r="E1090" s="2">
        <f t="shared" ref="E1090:E1153" si="58">C1090+DATE(D1090,1,1)</f>
        <v>47851</v>
      </c>
      <c r="F1090" s="2">
        <v>40909</v>
      </c>
      <c r="G1090" s="2">
        <f>IF(F1090="/",#REF!, F1090)</f>
        <v>40909</v>
      </c>
      <c r="H1090">
        <f t="shared" si="57"/>
        <v>9</v>
      </c>
      <c r="I1090">
        <f t="shared" ref="I1090:I1153" si="59">DATEDIF(G1090,E1090, "y")</f>
        <v>19</v>
      </c>
    </row>
    <row r="1091" spans="1:9" x14ac:dyDescent="0.55000000000000004">
      <c r="A1091" t="s">
        <v>3749</v>
      </c>
      <c r="B1091" s="4" t="s">
        <v>7160</v>
      </c>
      <c r="C1091" s="2">
        <v>44197</v>
      </c>
      <c r="D1091">
        <v>10</v>
      </c>
      <c r="E1091" s="2">
        <f t="shared" si="58"/>
        <v>47851</v>
      </c>
      <c r="F1091" s="2">
        <v>42036</v>
      </c>
      <c r="G1091" s="2">
        <f>IF(F1091="/",#REF!, F1091)</f>
        <v>42036</v>
      </c>
      <c r="H1091">
        <f t="shared" si="57"/>
        <v>5</v>
      </c>
      <c r="I1091">
        <f t="shared" si="59"/>
        <v>15</v>
      </c>
    </row>
    <row r="1092" spans="1:9" x14ac:dyDescent="0.55000000000000004">
      <c r="A1092" t="s">
        <v>3751</v>
      </c>
      <c r="B1092" s="4" t="s">
        <v>7160</v>
      </c>
      <c r="C1092" s="2">
        <v>44197</v>
      </c>
      <c r="D1092">
        <v>10</v>
      </c>
      <c r="E1092" s="2">
        <f t="shared" si="58"/>
        <v>47851</v>
      </c>
      <c r="F1092" s="2">
        <v>42036</v>
      </c>
      <c r="G1092" s="2">
        <f>IF(F1092="/",#REF!, F1092)</f>
        <v>42036</v>
      </c>
      <c r="H1092">
        <f t="shared" si="57"/>
        <v>5</v>
      </c>
      <c r="I1092">
        <f t="shared" si="59"/>
        <v>15</v>
      </c>
    </row>
    <row r="1093" spans="1:9" x14ac:dyDescent="0.55000000000000004">
      <c r="A1093" t="s">
        <v>3753</v>
      </c>
      <c r="B1093" s="4" t="s">
        <v>7160</v>
      </c>
      <c r="C1093" s="2">
        <v>44197</v>
      </c>
      <c r="D1093">
        <v>10</v>
      </c>
      <c r="E1093" s="2">
        <f t="shared" si="58"/>
        <v>47851</v>
      </c>
      <c r="F1093" s="2">
        <v>42036</v>
      </c>
      <c r="G1093" s="2">
        <f>IF(F1093="/",#REF!, F1093)</f>
        <v>42036</v>
      </c>
      <c r="H1093">
        <f t="shared" si="57"/>
        <v>5</v>
      </c>
      <c r="I1093">
        <f t="shared" si="59"/>
        <v>15</v>
      </c>
    </row>
    <row r="1094" spans="1:9" x14ac:dyDescent="0.55000000000000004">
      <c r="A1094" t="s">
        <v>3756</v>
      </c>
      <c r="B1094" s="4" t="s">
        <v>7160</v>
      </c>
      <c r="C1094" s="2">
        <v>44197</v>
      </c>
      <c r="D1094">
        <v>10</v>
      </c>
      <c r="E1094" s="2">
        <f t="shared" si="58"/>
        <v>47851</v>
      </c>
      <c r="F1094" s="2">
        <v>42095</v>
      </c>
      <c r="G1094" s="2">
        <f>IF(F1094="/",#REF!, F1094)</f>
        <v>42095</v>
      </c>
      <c r="H1094">
        <f t="shared" si="57"/>
        <v>5</v>
      </c>
      <c r="I1094">
        <f t="shared" si="59"/>
        <v>15</v>
      </c>
    </row>
    <row r="1095" spans="1:9" x14ac:dyDescent="0.55000000000000004">
      <c r="A1095" t="s">
        <v>3758</v>
      </c>
      <c r="B1095" s="4" t="s">
        <v>7160</v>
      </c>
      <c r="C1095" s="2">
        <v>44197</v>
      </c>
      <c r="D1095">
        <v>10</v>
      </c>
      <c r="E1095" s="2">
        <f t="shared" si="58"/>
        <v>47851</v>
      </c>
      <c r="F1095" s="2">
        <v>42095</v>
      </c>
      <c r="G1095" s="2">
        <f>IF(F1095="/",#REF!, F1095)</f>
        <v>42095</v>
      </c>
      <c r="H1095">
        <f t="shared" si="57"/>
        <v>5</v>
      </c>
      <c r="I1095">
        <f t="shared" si="59"/>
        <v>15</v>
      </c>
    </row>
    <row r="1096" spans="1:9" x14ac:dyDescent="0.55000000000000004">
      <c r="A1096" t="s">
        <v>3760</v>
      </c>
      <c r="B1096" s="4" t="s">
        <v>7160</v>
      </c>
      <c r="C1096" s="2">
        <v>44197</v>
      </c>
      <c r="D1096">
        <v>10</v>
      </c>
      <c r="E1096" s="2">
        <f t="shared" si="58"/>
        <v>47851</v>
      </c>
      <c r="F1096" s="2">
        <v>42095</v>
      </c>
      <c r="G1096" s="2">
        <f>IF(F1096="/",#REF!, F1096)</f>
        <v>42095</v>
      </c>
      <c r="H1096">
        <f t="shared" si="57"/>
        <v>5</v>
      </c>
      <c r="I1096">
        <f t="shared" si="59"/>
        <v>15</v>
      </c>
    </row>
    <row r="1097" spans="1:9" x14ac:dyDescent="0.55000000000000004">
      <c r="A1097" t="s">
        <v>3762</v>
      </c>
      <c r="B1097" s="4" t="s">
        <v>7160</v>
      </c>
      <c r="C1097" s="2">
        <v>44197</v>
      </c>
      <c r="D1097">
        <v>10</v>
      </c>
      <c r="E1097" s="2">
        <f t="shared" si="58"/>
        <v>47851</v>
      </c>
      <c r="F1097" s="2">
        <v>42887</v>
      </c>
      <c r="G1097" s="2">
        <f>IF(F1097="/",#REF!, F1097)</f>
        <v>42887</v>
      </c>
      <c r="H1097">
        <f t="shared" si="57"/>
        <v>3</v>
      </c>
      <c r="I1097">
        <f t="shared" si="59"/>
        <v>13</v>
      </c>
    </row>
    <row r="1098" spans="1:9" x14ac:dyDescent="0.55000000000000004">
      <c r="A1098" t="s">
        <v>3765</v>
      </c>
      <c r="B1098" s="4" t="s">
        <v>7160</v>
      </c>
      <c r="C1098" s="2">
        <v>44197</v>
      </c>
      <c r="D1098">
        <v>10</v>
      </c>
      <c r="E1098" s="2">
        <f t="shared" si="58"/>
        <v>47851</v>
      </c>
      <c r="F1098" s="2">
        <v>42887</v>
      </c>
      <c r="G1098" s="2">
        <f>IF(F1098="/",#REF!, F1098)</f>
        <v>42887</v>
      </c>
      <c r="H1098">
        <f t="shared" si="57"/>
        <v>3</v>
      </c>
      <c r="I1098">
        <f t="shared" si="59"/>
        <v>13</v>
      </c>
    </row>
    <row r="1099" spans="1:9" x14ac:dyDescent="0.55000000000000004">
      <c r="A1099" t="s">
        <v>3767</v>
      </c>
      <c r="B1099" s="4" t="s">
        <v>7160</v>
      </c>
      <c r="C1099" s="2">
        <v>44197</v>
      </c>
      <c r="D1099">
        <v>10</v>
      </c>
      <c r="E1099" s="2">
        <f t="shared" si="58"/>
        <v>47851</v>
      </c>
      <c r="F1099" s="2">
        <v>41122</v>
      </c>
      <c r="G1099" s="2">
        <f>IF(F1099="/",#REF!, F1099)</f>
        <v>41122</v>
      </c>
      <c r="H1099">
        <f t="shared" si="57"/>
        <v>8</v>
      </c>
      <c r="I1099">
        <f t="shared" si="59"/>
        <v>18</v>
      </c>
    </row>
    <row r="1100" spans="1:9" x14ac:dyDescent="0.55000000000000004">
      <c r="A1100" t="s">
        <v>3769</v>
      </c>
      <c r="B1100" s="4" t="s">
        <v>7160</v>
      </c>
      <c r="C1100" s="2">
        <v>44197</v>
      </c>
      <c r="D1100">
        <v>10</v>
      </c>
      <c r="E1100" s="2">
        <f t="shared" si="58"/>
        <v>47851</v>
      </c>
      <c r="F1100" s="2">
        <v>41061</v>
      </c>
      <c r="G1100" s="2">
        <f>IF(F1100="/",#REF!, F1100)</f>
        <v>41061</v>
      </c>
      <c r="H1100">
        <f t="shared" si="57"/>
        <v>8</v>
      </c>
      <c r="I1100">
        <f t="shared" si="59"/>
        <v>18</v>
      </c>
    </row>
    <row r="1101" spans="1:9" x14ac:dyDescent="0.55000000000000004">
      <c r="A1101" t="s">
        <v>3771</v>
      </c>
      <c r="B1101" s="4" t="s">
        <v>7160</v>
      </c>
      <c r="C1101" s="2">
        <v>44197</v>
      </c>
      <c r="D1101">
        <v>10</v>
      </c>
      <c r="E1101" s="2">
        <f t="shared" si="58"/>
        <v>47851</v>
      </c>
      <c r="F1101" s="2">
        <v>41061</v>
      </c>
      <c r="G1101" s="2">
        <f>IF(F1101="/",#REF!, F1101)</f>
        <v>41061</v>
      </c>
      <c r="H1101">
        <f t="shared" si="57"/>
        <v>8</v>
      </c>
      <c r="I1101">
        <f t="shared" si="59"/>
        <v>18</v>
      </c>
    </row>
    <row r="1102" spans="1:9" x14ac:dyDescent="0.55000000000000004">
      <c r="A1102" t="s">
        <v>3787</v>
      </c>
      <c r="B1102" s="4" t="s">
        <v>7160</v>
      </c>
      <c r="C1102" s="2">
        <v>44197</v>
      </c>
      <c r="D1102">
        <v>10</v>
      </c>
      <c r="E1102" s="2">
        <f t="shared" si="58"/>
        <v>47851</v>
      </c>
      <c r="F1102" s="2">
        <v>40695</v>
      </c>
      <c r="G1102" s="2">
        <f>IF(F1102="/",#REF!, F1102)</f>
        <v>40695</v>
      </c>
      <c r="H1102">
        <f t="shared" si="57"/>
        <v>9</v>
      </c>
      <c r="I1102">
        <f t="shared" si="59"/>
        <v>19</v>
      </c>
    </row>
    <row r="1103" spans="1:9" x14ac:dyDescent="0.55000000000000004">
      <c r="A1103" t="s">
        <v>3789</v>
      </c>
      <c r="B1103" s="4" t="s">
        <v>7160</v>
      </c>
      <c r="C1103" s="2">
        <v>44197</v>
      </c>
      <c r="D1103">
        <v>10</v>
      </c>
      <c r="E1103" s="2">
        <f t="shared" si="58"/>
        <v>47851</v>
      </c>
      <c r="F1103" s="2">
        <v>40695</v>
      </c>
      <c r="G1103" s="2">
        <f>IF(F1103="/",#REF!, F1103)</f>
        <v>40695</v>
      </c>
      <c r="H1103">
        <f t="shared" si="57"/>
        <v>9</v>
      </c>
      <c r="I1103">
        <f t="shared" si="59"/>
        <v>19</v>
      </c>
    </row>
    <row r="1104" spans="1:9" x14ac:dyDescent="0.55000000000000004">
      <c r="A1104" t="s">
        <v>3791</v>
      </c>
      <c r="B1104" s="4" t="s">
        <v>7160</v>
      </c>
      <c r="C1104" s="2">
        <v>44197</v>
      </c>
      <c r="D1104">
        <v>10</v>
      </c>
      <c r="E1104" s="2">
        <f t="shared" si="58"/>
        <v>47851</v>
      </c>
      <c r="F1104" s="2">
        <v>40026</v>
      </c>
      <c r="G1104" s="2">
        <f>IF(F1104="/",#REF!, F1104)</f>
        <v>40026</v>
      </c>
      <c r="H1104">
        <f t="shared" si="57"/>
        <v>11</v>
      </c>
      <c r="I1104">
        <f t="shared" si="59"/>
        <v>21</v>
      </c>
    </row>
    <row r="1105" spans="1:9" x14ac:dyDescent="0.55000000000000004">
      <c r="A1105" t="s">
        <v>3793</v>
      </c>
      <c r="B1105" s="4" t="s">
        <v>7160</v>
      </c>
      <c r="C1105" s="2">
        <v>44197</v>
      </c>
      <c r="D1105">
        <v>10</v>
      </c>
      <c r="E1105" s="2">
        <f t="shared" si="58"/>
        <v>47851</v>
      </c>
      <c r="F1105" s="2">
        <v>40026</v>
      </c>
      <c r="G1105" s="2">
        <f>IF(F1105="/",#REF!, F1105)</f>
        <v>40026</v>
      </c>
      <c r="H1105">
        <f t="shared" si="57"/>
        <v>11</v>
      </c>
      <c r="I1105">
        <f t="shared" si="59"/>
        <v>21</v>
      </c>
    </row>
    <row r="1106" spans="1:9" x14ac:dyDescent="0.55000000000000004">
      <c r="A1106" t="s">
        <v>3795</v>
      </c>
      <c r="B1106" s="4" t="s">
        <v>7160</v>
      </c>
      <c r="C1106" s="2">
        <v>44197</v>
      </c>
      <c r="D1106">
        <v>10</v>
      </c>
      <c r="E1106" s="2">
        <f t="shared" si="58"/>
        <v>47851</v>
      </c>
      <c r="F1106" s="2">
        <v>40422</v>
      </c>
      <c r="G1106" s="2">
        <f>IF(F1106="/",#REF!, F1106)</f>
        <v>40422</v>
      </c>
      <c r="H1106">
        <f t="shared" si="57"/>
        <v>10</v>
      </c>
      <c r="I1106">
        <f t="shared" si="59"/>
        <v>20</v>
      </c>
    </row>
    <row r="1107" spans="1:9" x14ac:dyDescent="0.55000000000000004">
      <c r="A1107" t="s">
        <v>3797</v>
      </c>
      <c r="B1107" s="4" t="s">
        <v>7160</v>
      </c>
      <c r="C1107" s="2">
        <v>44197</v>
      </c>
      <c r="D1107">
        <v>10</v>
      </c>
      <c r="E1107" s="2">
        <f t="shared" si="58"/>
        <v>47851</v>
      </c>
      <c r="F1107" s="2">
        <v>40695</v>
      </c>
      <c r="G1107" s="2">
        <f>IF(F1107="/",#REF!, F1107)</f>
        <v>40695</v>
      </c>
      <c r="H1107">
        <f t="shared" si="57"/>
        <v>9</v>
      </c>
      <c r="I1107">
        <f t="shared" si="59"/>
        <v>19</v>
      </c>
    </row>
    <row r="1108" spans="1:9" x14ac:dyDescent="0.55000000000000004">
      <c r="A1108" t="s">
        <v>3799</v>
      </c>
      <c r="B1108" s="4" t="s">
        <v>7160</v>
      </c>
      <c r="C1108" s="2">
        <v>44197</v>
      </c>
      <c r="D1108">
        <v>10</v>
      </c>
      <c r="E1108" s="2">
        <f t="shared" si="58"/>
        <v>47851</v>
      </c>
      <c r="F1108" s="2">
        <v>40695</v>
      </c>
      <c r="G1108" s="2">
        <f>IF(F1108="/",#REF!, F1108)</f>
        <v>40695</v>
      </c>
      <c r="H1108">
        <f t="shared" si="57"/>
        <v>9</v>
      </c>
      <c r="I1108">
        <f t="shared" si="59"/>
        <v>19</v>
      </c>
    </row>
    <row r="1109" spans="1:9" x14ac:dyDescent="0.55000000000000004">
      <c r="A1109" t="s">
        <v>3801</v>
      </c>
      <c r="B1109" s="4" t="s">
        <v>7160</v>
      </c>
      <c r="C1109" s="2">
        <v>44197</v>
      </c>
      <c r="D1109">
        <v>10</v>
      </c>
      <c r="E1109" s="2">
        <f t="shared" si="58"/>
        <v>47851</v>
      </c>
      <c r="F1109" s="2">
        <v>40695</v>
      </c>
      <c r="G1109" s="2">
        <f>IF(F1109="/",#REF!, F1109)</f>
        <v>40695</v>
      </c>
      <c r="H1109">
        <f t="shared" si="57"/>
        <v>9</v>
      </c>
      <c r="I1109">
        <f t="shared" si="59"/>
        <v>19</v>
      </c>
    </row>
    <row r="1110" spans="1:9" x14ac:dyDescent="0.55000000000000004">
      <c r="A1110" t="s">
        <v>3804</v>
      </c>
      <c r="B1110" s="4" t="s">
        <v>7160</v>
      </c>
      <c r="C1110" s="2">
        <v>44197</v>
      </c>
      <c r="D1110">
        <v>10</v>
      </c>
      <c r="E1110" s="2">
        <f t="shared" si="58"/>
        <v>47851</v>
      </c>
      <c r="F1110" s="2">
        <v>40695</v>
      </c>
      <c r="G1110" s="2">
        <f>IF(F1110="/",#REF!, F1110)</f>
        <v>40695</v>
      </c>
      <c r="H1110">
        <f t="shared" si="57"/>
        <v>9</v>
      </c>
      <c r="I1110">
        <f t="shared" si="59"/>
        <v>19</v>
      </c>
    </row>
    <row r="1111" spans="1:9" x14ac:dyDescent="0.55000000000000004">
      <c r="A1111" t="s">
        <v>3806</v>
      </c>
      <c r="B1111" s="4" t="s">
        <v>7160</v>
      </c>
      <c r="C1111" s="2">
        <v>44197</v>
      </c>
      <c r="D1111">
        <v>10</v>
      </c>
      <c r="E1111" s="2">
        <f t="shared" si="58"/>
        <v>47851</v>
      </c>
      <c r="F1111" s="2">
        <v>40026</v>
      </c>
      <c r="G1111" s="2">
        <f>IF(F1111="/",#REF!, F1111)</f>
        <v>40026</v>
      </c>
      <c r="H1111">
        <f t="shared" si="57"/>
        <v>11</v>
      </c>
      <c r="I1111">
        <f t="shared" si="59"/>
        <v>21</v>
      </c>
    </row>
    <row r="1112" spans="1:9" x14ac:dyDescent="0.55000000000000004">
      <c r="A1112" t="s">
        <v>3808</v>
      </c>
      <c r="B1112" s="4" t="s">
        <v>7160</v>
      </c>
      <c r="C1112" s="2">
        <v>44197</v>
      </c>
      <c r="D1112">
        <v>10</v>
      </c>
      <c r="E1112" s="2">
        <f t="shared" si="58"/>
        <v>47851</v>
      </c>
      <c r="F1112" s="2">
        <v>40026</v>
      </c>
      <c r="G1112" s="2">
        <f>IF(F1112="/",#REF!, F1112)</f>
        <v>40026</v>
      </c>
      <c r="H1112">
        <f t="shared" si="57"/>
        <v>11</v>
      </c>
      <c r="I1112">
        <f t="shared" si="59"/>
        <v>21</v>
      </c>
    </row>
    <row r="1113" spans="1:9" x14ac:dyDescent="0.55000000000000004">
      <c r="A1113" t="s">
        <v>3810</v>
      </c>
      <c r="B1113" s="4" t="s">
        <v>7160</v>
      </c>
      <c r="C1113" s="2">
        <v>44197</v>
      </c>
      <c r="D1113">
        <v>10</v>
      </c>
      <c r="E1113" s="2">
        <f t="shared" si="58"/>
        <v>47851</v>
      </c>
      <c r="F1113" s="2">
        <v>40695</v>
      </c>
      <c r="G1113" s="2">
        <f>IF(F1113="/",#REF!, F1113)</f>
        <v>40695</v>
      </c>
      <c r="H1113">
        <f t="shared" si="57"/>
        <v>9</v>
      </c>
      <c r="I1113">
        <f t="shared" si="59"/>
        <v>19</v>
      </c>
    </row>
    <row r="1114" spans="1:9" x14ac:dyDescent="0.55000000000000004">
      <c r="A1114" t="s">
        <v>3812</v>
      </c>
      <c r="B1114" s="4" t="s">
        <v>7160</v>
      </c>
      <c r="C1114" s="2">
        <v>44197</v>
      </c>
      <c r="D1114">
        <v>10</v>
      </c>
      <c r="E1114" s="2">
        <f t="shared" si="58"/>
        <v>47851</v>
      </c>
      <c r="F1114" s="2">
        <v>40695</v>
      </c>
      <c r="G1114" s="2">
        <f>IF(F1114="/",#REF!, F1114)</f>
        <v>40695</v>
      </c>
      <c r="H1114">
        <f t="shared" ref="H1114:H1145" si="60">DATEDIF(G1114,C1114, "y")</f>
        <v>9</v>
      </c>
      <c r="I1114">
        <f t="shared" si="59"/>
        <v>19</v>
      </c>
    </row>
    <row r="1115" spans="1:9" x14ac:dyDescent="0.55000000000000004">
      <c r="A1115" t="s">
        <v>3814</v>
      </c>
      <c r="B1115" s="4" t="s">
        <v>7160</v>
      </c>
      <c r="C1115" s="2">
        <v>44197</v>
      </c>
      <c r="D1115">
        <v>10</v>
      </c>
      <c r="E1115" s="2">
        <f t="shared" si="58"/>
        <v>47851</v>
      </c>
      <c r="F1115" s="2">
        <v>40026</v>
      </c>
      <c r="G1115" s="2">
        <f>IF(F1115="/",#REF!, F1115)</f>
        <v>40026</v>
      </c>
      <c r="H1115">
        <f t="shared" si="60"/>
        <v>11</v>
      </c>
      <c r="I1115">
        <f t="shared" si="59"/>
        <v>21</v>
      </c>
    </row>
    <row r="1116" spans="1:9" x14ac:dyDescent="0.55000000000000004">
      <c r="A1116" t="s">
        <v>3817</v>
      </c>
      <c r="B1116" s="4" t="s">
        <v>7160</v>
      </c>
      <c r="C1116" s="2">
        <v>44197</v>
      </c>
      <c r="D1116">
        <v>10</v>
      </c>
      <c r="E1116" s="2">
        <f t="shared" si="58"/>
        <v>47851</v>
      </c>
      <c r="F1116" s="2">
        <v>40026</v>
      </c>
      <c r="G1116" s="2">
        <f>IF(F1116="/",#REF!, F1116)</f>
        <v>40026</v>
      </c>
      <c r="H1116">
        <f t="shared" si="60"/>
        <v>11</v>
      </c>
      <c r="I1116">
        <f t="shared" si="59"/>
        <v>21</v>
      </c>
    </row>
    <row r="1117" spans="1:9" x14ac:dyDescent="0.55000000000000004">
      <c r="A1117" t="s">
        <v>3819</v>
      </c>
      <c r="B1117" s="4" t="s">
        <v>7160</v>
      </c>
      <c r="C1117" s="2">
        <v>44197</v>
      </c>
      <c r="D1117">
        <v>10</v>
      </c>
      <c r="E1117" s="2">
        <f t="shared" si="58"/>
        <v>47851</v>
      </c>
      <c r="F1117" s="2">
        <v>40422</v>
      </c>
      <c r="G1117" s="2">
        <f>IF(F1117="/",#REF!, F1117)</f>
        <v>40422</v>
      </c>
      <c r="H1117">
        <f t="shared" si="60"/>
        <v>10</v>
      </c>
      <c r="I1117">
        <f t="shared" si="59"/>
        <v>20</v>
      </c>
    </row>
    <row r="1118" spans="1:9" x14ac:dyDescent="0.55000000000000004">
      <c r="A1118" t="s">
        <v>3822</v>
      </c>
      <c r="B1118" s="4" t="s">
        <v>7160</v>
      </c>
      <c r="C1118" s="2">
        <v>44197</v>
      </c>
      <c r="D1118">
        <v>10</v>
      </c>
      <c r="E1118" s="2">
        <f t="shared" si="58"/>
        <v>47851</v>
      </c>
      <c r="F1118" s="2">
        <v>40422</v>
      </c>
      <c r="G1118" s="2">
        <f>IF(F1118="/",#REF!, F1118)</f>
        <v>40422</v>
      </c>
      <c r="H1118">
        <f t="shared" si="60"/>
        <v>10</v>
      </c>
      <c r="I1118">
        <f t="shared" si="59"/>
        <v>20</v>
      </c>
    </row>
    <row r="1119" spans="1:9" x14ac:dyDescent="0.55000000000000004">
      <c r="A1119" t="s">
        <v>3824</v>
      </c>
      <c r="B1119" s="4" t="s">
        <v>7160</v>
      </c>
      <c r="C1119" s="2">
        <v>44197</v>
      </c>
      <c r="D1119">
        <v>10</v>
      </c>
      <c r="E1119" s="2">
        <f t="shared" si="58"/>
        <v>47851</v>
      </c>
      <c r="F1119" s="2">
        <v>40422</v>
      </c>
      <c r="G1119" s="2">
        <f>IF(F1119="/",#REF!, F1119)</f>
        <v>40422</v>
      </c>
      <c r="H1119">
        <f t="shared" si="60"/>
        <v>10</v>
      </c>
      <c r="I1119">
        <f t="shared" si="59"/>
        <v>20</v>
      </c>
    </row>
    <row r="1120" spans="1:9" x14ac:dyDescent="0.55000000000000004">
      <c r="A1120" t="s">
        <v>3826</v>
      </c>
      <c r="B1120" s="4" t="s">
        <v>7160</v>
      </c>
      <c r="C1120" s="2">
        <v>44197</v>
      </c>
      <c r="D1120">
        <v>10</v>
      </c>
      <c r="E1120" s="2">
        <f t="shared" si="58"/>
        <v>47851</v>
      </c>
      <c r="F1120" s="2">
        <v>40026</v>
      </c>
      <c r="G1120" s="2">
        <f>IF(F1120="/",#REF!, F1120)</f>
        <v>40026</v>
      </c>
      <c r="H1120">
        <f t="shared" si="60"/>
        <v>11</v>
      </c>
      <c r="I1120">
        <f t="shared" si="59"/>
        <v>21</v>
      </c>
    </row>
    <row r="1121" spans="1:9" x14ac:dyDescent="0.55000000000000004">
      <c r="A1121" t="s">
        <v>3828</v>
      </c>
      <c r="B1121" s="4" t="s">
        <v>7160</v>
      </c>
      <c r="C1121" s="2">
        <v>44197</v>
      </c>
      <c r="D1121">
        <v>10</v>
      </c>
      <c r="E1121" s="2">
        <f t="shared" si="58"/>
        <v>47851</v>
      </c>
      <c r="F1121" s="2">
        <v>40026</v>
      </c>
      <c r="G1121" s="2">
        <f>IF(F1121="/",#REF!, F1121)</f>
        <v>40026</v>
      </c>
      <c r="H1121">
        <f t="shared" si="60"/>
        <v>11</v>
      </c>
      <c r="I1121">
        <f t="shared" si="59"/>
        <v>21</v>
      </c>
    </row>
    <row r="1122" spans="1:9" x14ac:dyDescent="0.55000000000000004">
      <c r="A1122" t="s">
        <v>3830</v>
      </c>
      <c r="B1122" s="4" t="s">
        <v>7160</v>
      </c>
      <c r="C1122" s="2">
        <v>44197</v>
      </c>
      <c r="D1122">
        <v>10</v>
      </c>
      <c r="E1122" s="2">
        <f t="shared" si="58"/>
        <v>47851</v>
      </c>
      <c r="F1122" s="2">
        <v>40422</v>
      </c>
      <c r="G1122" s="2">
        <f>IF(F1122="/",#REF!, F1122)</f>
        <v>40422</v>
      </c>
      <c r="H1122">
        <f t="shared" si="60"/>
        <v>10</v>
      </c>
      <c r="I1122">
        <f t="shared" si="59"/>
        <v>20</v>
      </c>
    </row>
    <row r="1123" spans="1:9" x14ac:dyDescent="0.55000000000000004">
      <c r="A1123" t="s">
        <v>3832</v>
      </c>
      <c r="B1123" s="4" t="s">
        <v>7160</v>
      </c>
      <c r="C1123" s="2">
        <v>44197</v>
      </c>
      <c r="D1123">
        <v>10</v>
      </c>
      <c r="E1123" s="2">
        <f t="shared" si="58"/>
        <v>47851</v>
      </c>
      <c r="F1123" s="2">
        <v>40026</v>
      </c>
      <c r="G1123" s="2">
        <f>IF(F1123="/",#REF!, F1123)</f>
        <v>40026</v>
      </c>
      <c r="H1123">
        <f t="shared" si="60"/>
        <v>11</v>
      </c>
      <c r="I1123">
        <f t="shared" si="59"/>
        <v>21</v>
      </c>
    </row>
    <row r="1124" spans="1:9" x14ac:dyDescent="0.55000000000000004">
      <c r="A1124" t="s">
        <v>3835</v>
      </c>
      <c r="B1124" s="4" t="s">
        <v>7160</v>
      </c>
      <c r="C1124" s="2">
        <v>44197</v>
      </c>
      <c r="D1124">
        <v>10</v>
      </c>
      <c r="E1124" s="2">
        <f t="shared" si="58"/>
        <v>47851</v>
      </c>
      <c r="F1124" s="2">
        <v>40026</v>
      </c>
      <c r="G1124" s="2">
        <f>IF(F1124="/",#REF!, F1124)</f>
        <v>40026</v>
      </c>
      <c r="H1124">
        <f t="shared" si="60"/>
        <v>11</v>
      </c>
      <c r="I1124">
        <f t="shared" si="59"/>
        <v>21</v>
      </c>
    </row>
    <row r="1125" spans="1:9" x14ac:dyDescent="0.55000000000000004">
      <c r="A1125" t="s">
        <v>3837</v>
      </c>
      <c r="B1125" s="4" t="s">
        <v>7160</v>
      </c>
      <c r="C1125" s="2">
        <v>44197</v>
      </c>
      <c r="D1125">
        <v>10</v>
      </c>
      <c r="E1125" s="2">
        <f t="shared" si="58"/>
        <v>47851</v>
      </c>
      <c r="F1125" s="2">
        <v>40422</v>
      </c>
      <c r="G1125" s="2">
        <f>IF(F1125="/",#REF!, F1125)</f>
        <v>40422</v>
      </c>
      <c r="H1125">
        <f t="shared" si="60"/>
        <v>10</v>
      </c>
      <c r="I1125">
        <f t="shared" si="59"/>
        <v>20</v>
      </c>
    </row>
    <row r="1126" spans="1:9" x14ac:dyDescent="0.55000000000000004">
      <c r="A1126" t="s">
        <v>3840</v>
      </c>
      <c r="B1126" s="4" t="s">
        <v>7160</v>
      </c>
      <c r="C1126" s="2">
        <v>44197</v>
      </c>
      <c r="D1126">
        <v>10</v>
      </c>
      <c r="E1126" s="2">
        <f t="shared" si="58"/>
        <v>47851</v>
      </c>
      <c r="F1126" s="2">
        <v>40422</v>
      </c>
      <c r="G1126" s="2">
        <f>IF(F1126="/",#REF!, F1126)</f>
        <v>40422</v>
      </c>
      <c r="H1126">
        <f t="shared" si="60"/>
        <v>10</v>
      </c>
      <c r="I1126">
        <f t="shared" si="59"/>
        <v>20</v>
      </c>
    </row>
    <row r="1127" spans="1:9" x14ac:dyDescent="0.55000000000000004">
      <c r="A1127" t="s">
        <v>3842</v>
      </c>
      <c r="B1127" s="4" t="s">
        <v>7160</v>
      </c>
      <c r="C1127" s="2">
        <v>44197</v>
      </c>
      <c r="D1127">
        <v>10</v>
      </c>
      <c r="E1127" s="2">
        <f t="shared" si="58"/>
        <v>47851</v>
      </c>
      <c r="F1127" s="2">
        <v>40422</v>
      </c>
      <c r="G1127" s="2">
        <f>IF(F1127="/",#REF!, F1127)</f>
        <v>40422</v>
      </c>
      <c r="H1127">
        <f t="shared" si="60"/>
        <v>10</v>
      </c>
      <c r="I1127">
        <f t="shared" si="59"/>
        <v>20</v>
      </c>
    </row>
    <row r="1128" spans="1:9" x14ac:dyDescent="0.55000000000000004">
      <c r="A1128" t="s">
        <v>3844</v>
      </c>
      <c r="B1128" s="4" t="s">
        <v>7160</v>
      </c>
      <c r="C1128" s="2">
        <v>44197</v>
      </c>
      <c r="D1128">
        <v>10</v>
      </c>
      <c r="E1128" s="2">
        <f t="shared" si="58"/>
        <v>47851</v>
      </c>
      <c r="F1128" s="2">
        <v>40422</v>
      </c>
      <c r="G1128" s="2">
        <f>IF(F1128="/",#REF!, F1128)</f>
        <v>40422</v>
      </c>
      <c r="H1128">
        <f t="shared" si="60"/>
        <v>10</v>
      </c>
      <c r="I1128">
        <f t="shared" si="59"/>
        <v>20</v>
      </c>
    </row>
    <row r="1129" spans="1:9" x14ac:dyDescent="0.55000000000000004">
      <c r="A1129" t="s">
        <v>3846</v>
      </c>
      <c r="B1129" s="4" t="s">
        <v>7160</v>
      </c>
      <c r="C1129" s="2">
        <v>44197</v>
      </c>
      <c r="D1129">
        <v>10</v>
      </c>
      <c r="E1129" s="2">
        <f t="shared" si="58"/>
        <v>47851</v>
      </c>
      <c r="F1129" s="2">
        <v>40422</v>
      </c>
      <c r="G1129" s="2">
        <f>IF(F1129="/",#REF!, F1129)</f>
        <v>40422</v>
      </c>
      <c r="H1129">
        <f t="shared" si="60"/>
        <v>10</v>
      </c>
      <c r="I1129">
        <f t="shared" si="59"/>
        <v>20</v>
      </c>
    </row>
    <row r="1130" spans="1:9" x14ac:dyDescent="0.55000000000000004">
      <c r="A1130" t="s">
        <v>3848</v>
      </c>
      <c r="B1130" s="4" t="s">
        <v>7160</v>
      </c>
      <c r="C1130" s="2">
        <v>44197</v>
      </c>
      <c r="D1130">
        <v>10</v>
      </c>
      <c r="E1130" s="2">
        <f t="shared" si="58"/>
        <v>47851</v>
      </c>
      <c r="F1130" s="2">
        <v>40422</v>
      </c>
      <c r="G1130" s="2">
        <f>IF(F1130="/",#REF!, F1130)</f>
        <v>40422</v>
      </c>
      <c r="H1130">
        <f t="shared" si="60"/>
        <v>10</v>
      </c>
      <c r="I1130">
        <f t="shared" si="59"/>
        <v>20</v>
      </c>
    </row>
    <row r="1131" spans="1:9" x14ac:dyDescent="0.55000000000000004">
      <c r="A1131" t="s">
        <v>3850</v>
      </c>
      <c r="B1131" s="4" t="s">
        <v>7160</v>
      </c>
      <c r="C1131" s="2">
        <v>44197</v>
      </c>
      <c r="D1131">
        <v>10</v>
      </c>
      <c r="E1131" s="2">
        <f t="shared" si="58"/>
        <v>47851</v>
      </c>
      <c r="F1131" s="2">
        <v>42856</v>
      </c>
      <c r="G1131" s="2">
        <f>IF(F1131="/",#REF!, F1131)</f>
        <v>42856</v>
      </c>
      <c r="H1131">
        <f t="shared" si="60"/>
        <v>3</v>
      </c>
      <c r="I1131">
        <f t="shared" si="59"/>
        <v>13</v>
      </c>
    </row>
    <row r="1132" spans="1:9" x14ac:dyDescent="0.55000000000000004">
      <c r="A1132" t="s">
        <v>3852</v>
      </c>
      <c r="B1132" s="4" t="s">
        <v>7160</v>
      </c>
      <c r="C1132" s="2">
        <v>44197</v>
      </c>
      <c r="D1132">
        <v>10</v>
      </c>
      <c r="E1132" s="2">
        <f t="shared" si="58"/>
        <v>47851</v>
      </c>
      <c r="F1132" s="2">
        <v>40725</v>
      </c>
      <c r="G1132" s="2">
        <f>IF(F1132="/",#REF!, F1132)</f>
        <v>40725</v>
      </c>
      <c r="H1132">
        <f t="shared" si="60"/>
        <v>9</v>
      </c>
      <c r="I1132">
        <f t="shared" si="59"/>
        <v>19</v>
      </c>
    </row>
    <row r="1133" spans="1:9" x14ac:dyDescent="0.55000000000000004">
      <c r="A1133" t="s">
        <v>3854</v>
      </c>
      <c r="B1133" s="4" t="s">
        <v>7160</v>
      </c>
      <c r="C1133" s="2">
        <v>44197</v>
      </c>
      <c r="D1133">
        <v>10</v>
      </c>
      <c r="E1133" s="2">
        <f t="shared" si="58"/>
        <v>47851</v>
      </c>
      <c r="F1133" s="2">
        <v>40725</v>
      </c>
      <c r="G1133" s="2">
        <f>IF(F1133="/",#REF!, F1133)</f>
        <v>40725</v>
      </c>
      <c r="H1133">
        <f t="shared" si="60"/>
        <v>9</v>
      </c>
      <c r="I1133">
        <f t="shared" si="59"/>
        <v>19</v>
      </c>
    </row>
    <row r="1134" spans="1:9" x14ac:dyDescent="0.55000000000000004">
      <c r="A1134" t="s">
        <v>3857</v>
      </c>
      <c r="B1134" s="4" t="s">
        <v>7160</v>
      </c>
      <c r="C1134" s="2">
        <v>44197</v>
      </c>
      <c r="D1134">
        <v>10</v>
      </c>
      <c r="E1134" s="2">
        <f t="shared" si="58"/>
        <v>47851</v>
      </c>
      <c r="F1134" s="2">
        <v>40817</v>
      </c>
      <c r="G1134" s="2">
        <f>IF(F1134="/",#REF!, F1134)</f>
        <v>40817</v>
      </c>
      <c r="H1134">
        <f t="shared" si="60"/>
        <v>9</v>
      </c>
      <c r="I1134">
        <f t="shared" si="59"/>
        <v>19</v>
      </c>
    </row>
    <row r="1135" spans="1:9" x14ac:dyDescent="0.55000000000000004">
      <c r="A1135" t="s">
        <v>3859</v>
      </c>
      <c r="B1135" s="4" t="s">
        <v>7160</v>
      </c>
      <c r="C1135" s="2">
        <v>44197</v>
      </c>
      <c r="D1135">
        <v>10</v>
      </c>
      <c r="E1135" s="2">
        <f t="shared" si="58"/>
        <v>47851</v>
      </c>
      <c r="F1135" s="2">
        <v>40817</v>
      </c>
      <c r="G1135" s="2">
        <f>IF(F1135="/",#REF!, F1135)</f>
        <v>40817</v>
      </c>
      <c r="H1135">
        <f t="shared" si="60"/>
        <v>9</v>
      </c>
      <c r="I1135">
        <f t="shared" si="59"/>
        <v>19</v>
      </c>
    </row>
    <row r="1136" spans="1:9" x14ac:dyDescent="0.55000000000000004">
      <c r="A1136" t="s">
        <v>3862</v>
      </c>
      <c r="B1136" s="4" t="s">
        <v>7160</v>
      </c>
      <c r="C1136" s="2">
        <v>44197</v>
      </c>
      <c r="D1136">
        <v>10</v>
      </c>
      <c r="E1136" s="2">
        <f t="shared" si="58"/>
        <v>47851</v>
      </c>
      <c r="F1136" s="2">
        <v>40817</v>
      </c>
      <c r="G1136" s="2">
        <f>IF(F1136="/",#REF!, F1136)</f>
        <v>40817</v>
      </c>
      <c r="H1136">
        <f t="shared" si="60"/>
        <v>9</v>
      </c>
      <c r="I1136">
        <f t="shared" si="59"/>
        <v>19</v>
      </c>
    </row>
    <row r="1137" spans="1:9" x14ac:dyDescent="0.55000000000000004">
      <c r="A1137" t="s">
        <v>3882</v>
      </c>
      <c r="B1137" s="4" t="s">
        <v>7160</v>
      </c>
      <c r="C1137" s="2">
        <v>44197</v>
      </c>
      <c r="D1137">
        <v>10</v>
      </c>
      <c r="E1137" s="2">
        <f t="shared" si="58"/>
        <v>47851</v>
      </c>
      <c r="F1137" s="2">
        <v>39569</v>
      </c>
      <c r="G1137" s="2">
        <f>IF(F1137="/",#REF!, F1137)</f>
        <v>39569</v>
      </c>
      <c r="H1137">
        <f t="shared" si="60"/>
        <v>12</v>
      </c>
      <c r="I1137">
        <f t="shared" si="59"/>
        <v>22</v>
      </c>
    </row>
    <row r="1138" spans="1:9" x14ac:dyDescent="0.55000000000000004">
      <c r="A1138" t="s">
        <v>3884</v>
      </c>
      <c r="B1138" s="4" t="s">
        <v>7160</v>
      </c>
      <c r="C1138" s="2">
        <v>44197</v>
      </c>
      <c r="D1138">
        <v>10</v>
      </c>
      <c r="E1138" s="2">
        <f t="shared" si="58"/>
        <v>47851</v>
      </c>
      <c r="F1138" s="2">
        <v>39569</v>
      </c>
      <c r="G1138" s="2">
        <f>IF(F1138="/",#REF!, F1138)</f>
        <v>39569</v>
      </c>
      <c r="H1138">
        <f t="shared" si="60"/>
        <v>12</v>
      </c>
      <c r="I1138">
        <f t="shared" si="59"/>
        <v>22</v>
      </c>
    </row>
    <row r="1139" spans="1:9" x14ac:dyDescent="0.55000000000000004">
      <c r="A1139" t="s">
        <v>3886</v>
      </c>
      <c r="B1139" s="4" t="s">
        <v>7160</v>
      </c>
      <c r="C1139" s="2">
        <v>44197</v>
      </c>
      <c r="D1139">
        <v>10</v>
      </c>
      <c r="E1139" s="2">
        <f t="shared" si="58"/>
        <v>47851</v>
      </c>
      <c r="F1139" s="2">
        <v>39569</v>
      </c>
      <c r="G1139" s="2">
        <f>IF(F1139="/",#REF!, F1139)</f>
        <v>39569</v>
      </c>
      <c r="H1139">
        <f t="shared" si="60"/>
        <v>12</v>
      </c>
      <c r="I1139">
        <f t="shared" si="59"/>
        <v>22</v>
      </c>
    </row>
    <row r="1140" spans="1:9" x14ac:dyDescent="0.55000000000000004">
      <c r="A1140" t="s">
        <v>3888</v>
      </c>
      <c r="B1140" s="4" t="s">
        <v>7160</v>
      </c>
      <c r="C1140" s="2">
        <v>44197</v>
      </c>
      <c r="D1140">
        <v>10</v>
      </c>
      <c r="E1140" s="2">
        <f t="shared" si="58"/>
        <v>47851</v>
      </c>
      <c r="F1140" s="2">
        <v>39569</v>
      </c>
      <c r="G1140" s="2">
        <f>IF(F1140="/",#REF!, F1140)</f>
        <v>39569</v>
      </c>
      <c r="H1140">
        <f t="shared" si="60"/>
        <v>12</v>
      </c>
      <c r="I1140">
        <f t="shared" si="59"/>
        <v>22</v>
      </c>
    </row>
    <row r="1141" spans="1:9" x14ac:dyDescent="0.55000000000000004">
      <c r="A1141" t="s">
        <v>3890</v>
      </c>
      <c r="B1141" s="4" t="s">
        <v>7160</v>
      </c>
      <c r="C1141" s="2">
        <v>44197</v>
      </c>
      <c r="D1141">
        <v>10</v>
      </c>
      <c r="E1141" s="2">
        <f t="shared" si="58"/>
        <v>47851</v>
      </c>
      <c r="F1141" s="2">
        <v>39569</v>
      </c>
      <c r="G1141" s="2">
        <f>IF(F1141="/",#REF!, F1141)</f>
        <v>39569</v>
      </c>
      <c r="H1141">
        <f t="shared" si="60"/>
        <v>12</v>
      </c>
      <c r="I1141">
        <f t="shared" si="59"/>
        <v>22</v>
      </c>
    </row>
    <row r="1142" spans="1:9" x14ac:dyDescent="0.55000000000000004">
      <c r="A1142" t="s">
        <v>3892</v>
      </c>
      <c r="B1142" s="4" t="s">
        <v>7160</v>
      </c>
      <c r="C1142" s="2">
        <v>44197</v>
      </c>
      <c r="D1142">
        <v>10</v>
      </c>
      <c r="E1142" s="2">
        <f t="shared" si="58"/>
        <v>47851</v>
      </c>
      <c r="F1142" s="2">
        <v>39569</v>
      </c>
      <c r="G1142" s="2">
        <f>IF(F1142="/",#REF!, F1142)</f>
        <v>39569</v>
      </c>
      <c r="H1142">
        <f t="shared" si="60"/>
        <v>12</v>
      </c>
      <c r="I1142">
        <f t="shared" si="59"/>
        <v>22</v>
      </c>
    </row>
    <row r="1143" spans="1:9" x14ac:dyDescent="0.55000000000000004">
      <c r="A1143" t="s">
        <v>3894</v>
      </c>
      <c r="B1143" s="4" t="s">
        <v>7160</v>
      </c>
      <c r="C1143" s="2">
        <v>44197</v>
      </c>
      <c r="D1143">
        <v>10</v>
      </c>
      <c r="E1143" s="2">
        <f t="shared" si="58"/>
        <v>47851</v>
      </c>
      <c r="F1143" s="2">
        <v>39569</v>
      </c>
      <c r="G1143" s="2">
        <f>IF(F1143="/",#REF!, F1143)</f>
        <v>39569</v>
      </c>
      <c r="H1143">
        <f t="shared" si="60"/>
        <v>12</v>
      </c>
      <c r="I1143">
        <f t="shared" si="59"/>
        <v>22</v>
      </c>
    </row>
    <row r="1144" spans="1:9" x14ac:dyDescent="0.55000000000000004">
      <c r="A1144" t="s">
        <v>3896</v>
      </c>
      <c r="B1144" s="4" t="s">
        <v>7160</v>
      </c>
      <c r="C1144" s="2">
        <v>44197</v>
      </c>
      <c r="D1144">
        <v>10</v>
      </c>
      <c r="E1144" s="2">
        <f t="shared" si="58"/>
        <v>47851</v>
      </c>
      <c r="F1144" s="2">
        <v>39569</v>
      </c>
      <c r="G1144" s="2">
        <f>IF(F1144="/",#REF!, F1144)</f>
        <v>39569</v>
      </c>
      <c r="H1144">
        <f t="shared" si="60"/>
        <v>12</v>
      </c>
      <c r="I1144">
        <f t="shared" si="59"/>
        <v>22</v>
      </c>
    </row>
    <row r="1145" spans="1:9" x14ac:dyDescent="0.55000000000000004">
      <c r="A1145" t="s">
        <v>3899</v>
      </c>
      <c r="B1145" s="4" t="s">
        <v>7160</v>
      </c>
      <c r="C1145" s="2">
        <v>44197</v>
      </c>
      <c r="D1145">
        <v>10</v>
      </c>
      <c r="E1145" s="2">
        <f t="shared" si="58"/>
        <v>47851</v>
      </c>
      <c r="F1145" s="2">
        <v>39569</v>
      </c>
      <c r="G1145" s="2">
        <f>IF(F1145="/",#REF!, F1145)</f>
        <v>39569</v>
      </c>
      <c r="H1145">
        <f t="shared" si="60"/>
        <v>12</v>
      </c>
      <c r="I1145">
        <f t="shared" si="59"/>
        <v>22</v>
      </c>
    </row>
    <row r="1146" spans="1:9" x14ac:dyDescent="0.55000000000000004">
      <c r="A1146" t="s">
        <v>3901</v>
      </c>
      <c r="B1146" s="4" t="s">
        <v>7160</v>
      </c>
      <c r="C1146" s="2">
        <v>44197</v>
      </c>
      <c r="D1146">
        <v>10</v>
      </c>
      <c r="E1146" s="2">
        <f t="shared" si="58"/>
        <v>47851</v>
      </c>
      <c r="F1146" s="2">
        <v>39569</v>
      </c>
      <c r="G1146" s="2">
        <f>IF(F1146="/",#REF!, F1146)</f>
        <v>39569</v>
      </c>
      <c r="H1146">
        <f t="shared" ref="H1146:H1177" si="61">DATEDIF(G1146,C1146, "y")</f>
        <v>12</v>
      </c>
      <c r="I1146">
        <f t="shared" si="59"/>
        <v>22</v>
      </c>
    </row>
    <row r="1147" spans="1:9" x14ac:dyDescent="0.55000000000000004">
      <c r="A1147" t="s">
        <v>3904</v>
      </c>
      <c r="B1147" s="4" t="s">
        <v>7160</v>
      </c>
      <c r="C1147" s="2">
        <v>44197</v>
      </c>
      <c r="D1147">
        <v>10</v>
      </c>
      <c r="E1147" s="2">
        <f t="shared" si="58"/>
        <v>47851</v>
      </c>
      <c r="F1147" s="2">
        <v>39569</v>
      </c>
      <c r="G1147" s="2">
        <f>IF(F1147="/",#REF!, F1147)</f>
        <v>39569</v>
      </c>
      <c r="H1147">
        <f t="shared" si="61"/>
        <v>12</v>
      </c>
      <c r="I1147">
        <f t="shared" si="59"/>
        <v>22</v>
      </c>
    </row>
    <row r="1148" spans="1:9" x14ac:dyDescent="0.55000000000000004">
      <c r="A1148" t="s">
        <v>3906</v>
      </c>
      <c r="B1148" s="4" t="s">
        <v>7160</v>
      </c>
      <c r="C1148" s="2">
        <v>44197</v>
      </c>
      <c r="D1148">
        <v>10</v>
      </c>
      <c r="E1148" s="2">
        <f t="shared" si="58"/>
        <v>47851</v>
      </c>
      <c r="F1148" s="2">
        <v>39569</v>
      </c>
      <c r="G1148" s="2">
        <f>IF(F1148="/",#REF!, F1148)</f>
        <v>39569</v>
      </c>
      <c r="H1148">
        <f t="shared" si="61"/>
        <v>12</v>
      </c>
      <c r="I1148">
        <f t="shared" si="59"/>
        <v>22</v>
      </c>
    </row>
    <row r="1149" spans="1:9" x14ac:dyDescent="0.55000000000000004">
      <c r="A1149" t="s">
        <v>3908</v>
      </c>
      <c r="B1149" s="4" t="s">
        <v>7160</v>
      </c>
      <c r="C1149" s="2">
        <v>44197</v>
      </c>
      <c r="D1149">
        <v>10</v>
      </c>
      <c r="E1149" s="2">
        <f t="shared" si="58"/>
        <v>47851</v>
      </c>
      <c r="F1149" s="2">
        <v>39569</v>
      </c>
      <c r="G1149" s="2">
        <f>IF(F1149="/",#REF!, F1149)</f>
        <v>39569</v>
      </c>
      <c r="H1149">
        <f t="shared" si="61"/>
        <v>12</v>
      </c>
      <c r="I1149">
        <f t="shared" si="59"/>
        <v>22</v>
      </c>
    </row>
    <row r="1150" spans="1:9" x14ac:dyDescent="0.55000000000000004">
      <c r="A1150" t="s">
        <v>3910</v>
      </c>
      <c r="B1150" s="4" t="s">
        <v>7160</v>
      </c>
      <c r="C1150" s="2">
        <v>44197</v>
      </c>
      <c r="D1150">
        <v>10</v>
      </c>
      <c r="E1150" s="2">
        <f t="shared" si="58"/>
        <v>47851</v>
      </c>
      <c r="F1150" s="2">
        <v>39569</v>
      </c>
      <c r="G1150" s="2">
        <f>IF(F1150="/",#REF!, F1150)</f>
        <v>39569</v>
      </c>
      <c r="H1150">
        <f t="shared" si="61"/>
        <v>12</v>
      </c>
      <c r="I1150">
        <f t="shared" si="59"/>
        <v>22</v>
      </c>
    </row>
    <row r="1151" spans="1:9" x14ac:dyDescent="0.55000000000000004">
      <c r="A1151" t="s">
        <v>3912</v>
      </c>
      <c r="B1151" s="4" t="s">
        <v>7160</v>
      </c>
      <c r="C1151" s="2">
        <v>44197</v>
      </c>
      <c r="D1151">
        <v>10</v>
      </c>
      <c r="E1151" s="2">
        <f t="shared" si="58"/>
        <v>47851</v>
      </c>
      <c r="F1151" s="2">
        <v>39569</v>
      </c>
      <c r="G1151" s="2">
        <f>IF(F1151="/",#REF!, F1151)</f>
        <v>39569</v>
      </c>
      <c r="H1151">
        <f t="shared" si="61"/>
        <v>12</v>
      </c>
      <c r="I1151">
        <f t="shared" si="59"/>
        <v>22</v>
      </c>
    </row>
    <row r="1152" spans="1:9" x14ac:dyDescent="0.55000000000000004">
      <c r="A1152" t="s">
        <v>3914</v>
      </c>
      <c r="B1152" s="4" t="s">
        <v>7160</v>
      </c>
      <c r="C1152" s="2">
        <v>44197</v>
      </c>
      <c r="D1152">
        <v>10</v>
      </c>
      <c r="E1152" s="2">
        <f t="shared" si="58"/>
        <v>47851</v>
      </c>
      <c r="F1152" s="2">
        <v>39569</v>
      </c>
      <c r="G1152" s="2">
        <f>IF(F1152="/",#REF!, F1152)</f>
        <v>39569</v>
      </c>
      <c r="H1152">
        <f t="shared" si="61"/>
        <v>12</v>
      </c>
      <c r="I1152">
        <f t="shared" si="59"/>
        <v>22</v>
      </c>
    </row>
    <row r="1153" spans="1:9" x14ac:dyDescent="0.55000000000000004">
      <c r="A1153" t="s">
        <v>3916</v>
      </c>
      <c r="B1153" s="4" t="s">
        <v>7160</v>
      </c>
      <c r="C1153" s="2">
        <v>44197</v>
      </c>
      <c r="D1153">
        <v>10</v>
      </c>
      <c r="E1153" s="2">
        <f t="shared" si="58"/>
        <v>47851</v>
      </c>
      <c r="F1153" s="2">
        <v>39569</v>
      </c>
      <c r="G1153" s="2">
        <f>IF(F1153="/",#REF!, F1153)</f>
        <v>39569</v>
      </c>
      <c r="H1153">
        <f t="shared" si="61"/>
        <v>12</v>
      </c>
      <c r="I1153">
        <f t="shared" si="59"/>
        <v>22</v>
      </c>
    </row>
    <row r="1154" spans="1:9" x14ac:dyDescent="0.55000000000000004">
      <c r="A1154" t="s">
        <v>3918</v>
      </c>
      <c r="B1154" s="4" t="s">
        <v>7160</v>
      </c>
      <c r="C1154" s="2">
        <v>44197</v>
      </c>
      <c r="D1154">
        <v>10</v>
      </c>
      <c r="E1154" s="2">
        <f t="shared" ref="E1154:E1217" si="62">C1154+DATE(D1154,1,1)</f>
        <v>47851</v>
      </c>
      <c r="F1154" s="2">
        <v>39569</v>
      </c>
      <c r="G1154" s="2">
        <f>IF(F1154="/",#REF!, F1154)</f>
        <v>39569</v>
      </c>
      <c r="H1154">
        <f t="shared" si="61"/>
        <v>12</v>
      </c>
      <c r="I1154">
        <f t="shared" ref="I1154:I1217" si="63">DATEDIF(G1154,E1154, "y")</f>
        <v>22</v>
      </c>
    </row>
    <row r="1155" spans="1:9" x14ac:dyDescent="0.55000000000000004">
      <c r="A1155" t="s">
        <v>3920</v>
      </c>
      <c r="B1155" s="4" t="s">
        <v>7160</v>
      </c>
      <c r="C1155" s="2">
        <v>44197</v>
      </c>
      <c r="D1155">
        <v>10</v>
      </c>
      <c r="E1155" s="2">
        <f t="shared" si="62"/>
        <v>47851</v>
      </c>
      <c r="F1155" s="2">
        <v>39569</v>
      </c>
      <c r="G1155" s="2">
        <f>IF(F1155="/",#REF!, F1155)</f>
        <v>39569</v>
      </c>
      <c r="H1155">
        <f t="shared" si="61"/>
        <v>12</v>
      </c>
      <c r="I1155">
        <f t="shared" si="63"/>
        <v>22</v>
      </c>
    </row>
    <row r="1156" spans="1:9" x14ac:dyDescent="0.55000000000000004">
      <c r="A1156" t="s">
        <v>3922</v>
      </c>
      <c r="B1156" s="4" t="s">
        <v>7160</v>
      </c>
      <c r="C1156" s="2">
        <v>44197</v>
      </c>
      <c r="D1156">
        <v>10</v>
      </c>
      <c r="E1156" s="2">
        <f t="shared" si="62"/>
        <v>47851</v>
      </c>
      <c r="F1156" s="2">
        <v>39569</v>
      </c>
      <c r="G1156" s="2">
        <f>IF(F1156="/",#REF!, F1156)</f>
        <v>39569</v>
      </c>
      <c r="H1156">
        <f t="shared" si="61"/>
        <v>12</v>
      </c>
      <c r="I1156">
        <f t="shared" si="63"/>
        <v>22</v>
      </c>
    </row>
    <row r="1157" spans="1:9" x14ac:dyDescent="0.55000000000000004">
      <c r="A1157" t="s">
        <v>3924</v>
      </c>
      <c r="B1157" s="4" t="s">
        <v>7160</v>
      </c>
      <c r="C1157" s="2">
        <v>44197</v>
      </c>
      <c r="D1157">
        <v>10</v>
      </c>
      <c r="E1157" s="2">
        <f t="shared" si="62"/>
        <v>47851</v>
      </c>
      <c r="F1157" s="2">
        <v>39569</v>
      </c>
      <c r="G1157" s="2">
        <f>IF(F1157="/",#REF!, F1157)</f>
        <v>39569</v>
      </c>
      <c r="H1157">
        <f t="shared" si="61"/>
        <v>12</v>
      </c>
      <c r="I1157">
        <f t="shared" si="63"/>
        <v>22</v>
      </c>
    </row>
    <row r="1158" spans="1:9" x14ac:dyDescent="0.55000000000000004">
      <c r="A1158" t="s">
        <v>3926</v>
      </c>
      <c r="B1158" s="4" t="s">
        <v>7160</v>
      </c>
      <c r="C1158" s="2">
        <v>44197</v>
      </c>
      <c r="D1158">
        <v>10</v>
      </c>
      <c r="E1158" s="2">
        <f t="shared" si="62"/>
        <v>47851</v>
      </c>
      <c r="F1158" s="2">
        <v>39569</v>
      </c>
      <c r="G1158" s="2">
        <f>IF(F1158="/",#REF!, F1158)</f>
        <v>39569</v>
      </c>
      <c r="H1158">
        <f t="shared" si="61"/>
        <v>12</v>
      </c>
      <c r="I1158">
        <f t="shared" si="63"/>
        <v>22</v>
      </c>
    </row>
    <row r="1159" spans="1:9" x14ac:dyDescent="0.55000000000000004">
      <c r="A1159" t="s">
        <v>3928</v>
      </c>
      <c r="B1159" s="4" t="s">
        <v>7160</v>
      </c>
      <c r="C1159" s="2">
        <v>44197</v>
      </c>
      <c r="D1159">
        <v>10</v>
      </c>
      <c r="E1159" s="2">
        <f t="shared" si="62"/>
        <v>47851</v>
      </c>
      <c r="F1159" s="2">
        <v>39569</v>
      </c>
      <c r="G1159" s="2">
        <f>IF(F1159="/",#REF!, F1159)</f>
        <v>39569</v>
      </c>
      <c r="H1159">
        <f t="shared" si="61"/>
        <v>12</v>
      </c>
      <c r="I1159">
        <f t="shared" si="63"/>
        <v>22</v>
      </c>
    </row>
    <row r="1160" spans="1:9" x14ac:dyDescent="0.55000000000000004">
      <c r="A1160" t="s">
        <v>3934</v>
      </c>
      <c r="B1160" s="4" t="s">
        <v>7160</v>
      </c>
      <c r="C1160" s="2">
        <v>44197</v>
      </c>
      <c r="D1160">
        <v>10</v>
      </c>
      <c r="E1160" s="2">
        <f t="shared" si="62"/>
        <v>47851</v>
      </c>
      <c r="F1160" s="2">
        <v>40725</v>
      </c>
      <c r="G1160" s="2">
        <f>IF(F1160="/",#REF!, F1160)</f>
        <v>40725</v>
      </c>
      <c r="H1160">
        <f t="shared" si="61"/>
        <v>9</v>
      </c>
      <c r="I1160">
        <f t="shared" si="63"/>
        <v>19</v>
      </c>
    </row>
    <row r="1161" spans="1:9" x14ac:dyDescent="0.55000000000000004">
      <c r="A1161" t="s">
        <v>3938</v>
      </c>
      <c r="B1161" s="4" t="s">
        <v>6504</v>
      </c>
      <c r="C1161" s="2">
        <v>44197</v>
      </c>
      <c r="D1161">
        <v>10</v>
      </c>
      <c r="E1161" s="2">
        <f t="shared" si="62"/>
        <v>47851</v>
      </c>
      <c r="F1161" s="2">
        <v>37865</v>
      </c>
      <c r="G1161" s="2">
        <f>IF(F1161="/",#REF!, F1161)</f>
        <v>37865</v>
      </c>
      <c r="H1161">
        <f t="shared" si="61"/>
        <v>17</v>
      </c>
      <c r="I1161">
        <f t="shared" si="63"/>
        <v>27</v>
      </c>
    </row>
    <row r="1162" spans="1:9" x14ac:dyDescent="0.55000000000000004">
      <c r="A1162" t="s">
        <v>3941</v>
      </c>
      <c r="B1162" s="4" t="s">
        <v>6504</v>
      </c>
      <c r="C1162" s="2">
        <v>44197</v>
      </c>
      <c r="D1162">
        <v>10</v>
      </c>
      <c r="E1162" s="2">
        <f t="shared" si="62"/>
        <v>47851</v>
      </c>
      <c r="F1162" s="2">
        <v>40848</v>
      </c>
      <c r="G1162" s="2">
        <f>IF(F1162="/",#REF!, F1162)</f>
        <v>40848</v>
      </c>
      <c r="H1162">
        <f t="shared" si="61"/>
        <v>9</v>
      </c>
      <c r="I1162">
        <f t="shared" si="63"/>
        <v>19</v>
      </c>
    </row>
    <row r="1163" spans="1:9" x14ac:dyDescent="0.55000000000000004">
      <c r="A1163" t="s">
        <v>3943</v>
      </c>
      <c r="B1163" s="4" t="s">
        <v>6504</v>
      </c>
      <c r="C1163" s="2">
        <v>44197</v>
      </c>
      <c r="D1163">
        <v>10</v>
      </c>
      <c r="E1163" s="2">
        <f t="shared" si="62"/>
        <v>47851</v>
      </c>
      <c r="F1163" s="2">
        <v>37865</v>
      </c>
      <c r="G1163" s="2">
        <f>IF(F1163="/",#REF!, F1163)</f>
        <v>37865</v>
      </c>
      <c r="H1163">
        <f t="shared" si="61"/>
        <v>17</v>
      </c>
      <c r="I1163">
        <f t="shared" si="63"/>
        <v>27</v>
      </c>
    </row>
    <row r="1164" spans="1:9" x14ac:dyDescent="0.55000000000000004">
      <c r="A1164" t="s">
        <v>3946</v>
      </c>
      <c r="B1164" s="4" t="s">
        <v>6504</v>
      </c>
      <c r="C1164" s="2">
        <v>44197</v>
      </c>
      <c r="D1164">
        <v>10</v>
      </c>
      <c r="E1164" s="2">
        <f t="shared" si="62"/>
        <v>47851</v>
      </c>
      <c r="F1164" s="2">
        <v>40725</v>
      </c>
      <c r="G1164" s="2">
        <f>IF(F1164="/",#REF!, F1164)</f>
        <v>40725</v>
      </c>
      <c r="H1164">
        <f t="shared" si="61"/>
        <v>9</v>
      </c>
      <c r="I1164">
        <f t="shared" si="63"/>
        <v>19</v>
      </c>
    </row>
    <row r="1165" spans="1:9" x14ac:dyDescent="0.55000000000000004">
      <c r="A1165" t="s">
        <v>3948</v>
      </c>
      <c r="B1165" s="4" t="s">
        <v>6504</v>
      </c>
      <c r="C1165" s="2">
        <v>44197</v>
      </c>
      <c r="D1165">
        <v>10</v>
      </c>
      <c r="E1165" s="2">
        <f t="shared" si="62"/>
        <v>47851</v>
      </c>
      <c r="F1165" s="2">
        <v>37865</v>
      </c>
      <c r="G1165" s="2">
        <f>IF(F1165="/",#REF!, F1165)</f>
        <v>37865</v>
      </c>
      <c r="H1165">
        <f t="shared" si="61"/>
        <v>17</v>
      </c>
      <c r="I1165">
        <f t="shared" si="63"/>
        <v>27</v>
      </c>
    </row>
    <row r="1166" spans="1:9" x14ac:dyDescent="0.55000000000000004">
      <c r="A1166" t="s">
        <v>3950</v>
      </c>
      <c r="B1166" s="4" t="s">
        <v>6504</v>
      </c>
      <c r="C1166" s="2">
        <v>44197</v>
      </c>
      <c r="D1166">
        <v>10</v>
      </c>
      <c r="E1166" s="2">
        <f t="shared" si="62"/>
        <v>47851</v>
      </c>
      <c r="F1166" s="2">
        <v>40725</v>
      </c>
      <c r="G1166" s="2">
        <f>IF(F1166="/",#REF!, F1166)</f>
        <v>40725</v>
      </c>
      <c r="H1166">
        <f t="shared" si="61"/>
        <v>9</v>
      </c>
      <c r="I1166">
        <f t="shared" si="63"/>
        <v>19</v>
      </c>
    </row>
    <row r="1167" spans="1:9" x14ac:dyDescent="0.55000000000000004">
      <c r="A1167" t="s">
        <v>3954</v>
      </c>
      <c r="B1167" s="4" t="s">
        <v>6504</v>
      </c>
      <c r="C1167" s="2">
        <v>44197</v>
      </c>
      <c r="D1167">
        <v>10</v>
      </c>
      <c r="E1167" s="2">
        <f t="shared" si="62"/>
        <v>47851</v>
      </c>
      <c r="F1167" s="2">
        <v>37865</v>
      </c>
      <c r="G1167" s="2">
        <f>IF(F1167="/",#REF!, F1167)</f>
        <v>37865</v>
      </c>
      <c r="H1167">
        <f t="shared" si="61"/>
        <v>17</v>
      </c>
      <c r="I1167">
        <f t="shared" si="63"/>
        <v>27</v>
      </c>
    </row>
    <row r="1168" spans="1:9" x14ac:dyDescent="0.55000000000000004">
      <c r="A1168" t="s">
        <v>3956</v>
      </c>
      <c r="B1168" s="4" t="s">
        <v>6504</v>
      </c>
      <c r="C1168" s="2">
        <v>44197</v>
      </c>
      <c r="D1168">
        <v>10</v>
      </c>
      <c r="E1168" s="2">
        <f t="shared" si="62"/>
        <v>47851</v>
      </c>
      <c r="F1168" s="2">
        <v>39448</v>
      </c>
      <c r="G1168" s="2">
        <f>IF(F1168="/",#REF!, F1168)</f>
        <v>39448</v>
      </c>
      <c r="H1168">
        <f t="shared" si="61"/>
        <v>13</v>
      </c>
      <c r="I1168">
        <f t="shared" si="63"/>
        <v>23</v>
      </c>
    </row>
    <row r="1169" spans="1:9" x14ac:dyDescent="0.55000000000000004">
      <c r="A1169" t="s">
        <v>3958</v>
      </c>
      <c r="B1169" s="4" t="s">
        <v>6504</v>
      </c>
      <c r="C1169" s="2">
        <v>44197</v>
      </c>
      <c r="D1169">
        <v>10</v>
      </c>
      <c r="E1169" s="2">
        <f t="shared" si="62"/>
        <v>47851</v>
      </c>
      <c r="F1169" s="2">
        <v>37865</v>
      </c>
      <c r="G1169" s="2">
        <f>IF(F1169="/",#REF!, F1169)</f>
        <v>37865</v>
      </c>
      <c r="H1169">
        <f t="shared" si="61"/>
        <v>17</v>
      </c>
      <c r="I1169">
        <f t="shared" si="63"/>
        <v>27</v>
      </c>
    </row>
    <row r="1170" spans="1:9" x14ac:dyDescent="0.55000000000000004">
      <c r="A1170" t="s">
        <v>3960</v>
      </c>
      <c r="B1170" s="4" t="s">
        <v>6504</v>
      </c>
      <c r="C1170" s="2">
        <v>44197</v>
      </c>
      <c r="D1170">
        <v>10</v>
      </c>
      <c r="E1170" s="2">
        <f t="shared" si="62"/>
        <v>47851</v>
      </c>
      <c r="F1170" s="2">
        <v>39417</v>
      </c>
      <c r="G1170" s="2">
        <f>IF(F1170="/",#REF!, F1170)</f>
        <v>39417</v>
      </c>
      <c r="H1170">
        <f t="shared" si="61"/>
        <v>13</v>
      </c>
      <c r="I1170">
        <f t="shared" si="63"/>
        <v>23</v>
      </c>
    </row>
    <row r="1171" spans="1:9" x14ac:dyDescent="0.55000000000000004">
      <c r="A1171" t="s">
        <v>3962</v>
      </c>
      <c r="B1171" s="4" t="s">
        <v>6504</v>
      </c>
      <c r="C1171" s="2">
        <v>44197</v>
      </c>
      <c r="D1171">
        <v>10</v>
      </c>
      <c r="E1171" s="2">
        <f t="shared" si="62"/>
        <v>47851</v>
      </c>
      <c r="F1171" s="2">
        <v>37865</v>
      </c>
      <c r="G1171" s="2">
        <f>IF(F1171="/",#REF!, F1171)</f>
        <v>37865</v>
      </c>
      <c r="H1171">
        <f t="shared" si="61"/>
        <v>17</v>
      </c>
      <c r="I1171">
        <f t="shared" si="63"/>
        <v>27</v>
      </c>
    </row>
    <row r="1172" spans="1:9" x14ac:dyDescent="0.55000000000000004">
      <c r="A1172" t="s">
        <v>3964</v>
      </c>
      <c r="B1172" s="4" t="s">
        <v>6504</v>
      </c>
      <c r="C1172" s="2">
        <v>44197</v>
      </c>
      <c r="D1172">
        <v>10</v>
      </c>
      <c r="E1172" s="2">
        <f t="shared" si="62"/>
        <v>47851</v>
      </c>
      <c r="F1172" s="2">
        <v>39448</v>
      </c>
      <c r="G1172" s="2">
        <f>IF(F1172="/",#REF!, F1172)</f>
        <v>39448</v>
      </c>
      <c r="H1172">
        <f t="shared" si="61"/>
        <v>13</v>
      </c>
      <c r="I1172">
        <f t="shared" si="63"/>
        <v>23</v>
      </c>
    </row>
    <row r="1173" spans="1:9" x14ac:dyDescent="0.55000000000000004">
      <c r="A1173" t="s">
        <v>3968</v>
      </c>
      <c r="B1173" s="4" t="s">
        <v>6504</v>
      </c>
      <c r="C1173" s="2">
        <v>44197</v>
      </c>
      <c r="D1173">
        <v>10</v>
      </c>
      <c r="E1173" s="2">
        <f t="shared" si="62"/>
        <v>47851</v>
      </c>
      <c r="F1173" s="2">
        <v>39753</v>
      </c>
      <c r="G1173" s="2">
        <f>IF(F1173="/",#REF!, F1173)</f>
        <v>39753</v>
      </c>
      <c r="H1173">
        <f t="shared" si="61"/>
        <v>12</v>
      </c>
      <c r="I1173">
        <f t="shared" si="63"/>
        <v>22</v>
      </c>
    </row>
    <row r="1174" spans="1:9" x14ac:dyDescent="0.55000000000000004">
      <c r="A1174" t="s">
        <v>3971</v>
      </c>
      <c r="B1174" s="4" t="s">
        <v>6504</v>
      </c>
      <c r="C1174" s="2">
        <v>44197</v>
      </c>
      <c r="D1174">
        <v>10</v>
      </c>
      <c r="E1174" s="2">
        <f t="shared" si="62"/>
        <v>47851</v>
      </c>
      <c r="F1174" s="2">
        <v>40452</v>
      </c>
      <c r="G1174" s="2">
        <f>IF(F1174="/",#REF!, F1174)</f>
        <v>40452</v>
      </c>
      <c r="H1174">
        <f t="shared" si="61"/>
        <v>10</v>
      </c>
      <c r="I1174">
        <f t="shared" si="63"/>
        <v>20</v>
      </c>
    </row>
    <row r="1175" spans="1:9" x14ac:dyDescent="0.55000000000000004">
      <c r="A1175" t="s">
        <v>3975</v>
      </c>
      <c r="B1175" s="4" t="s">
        <v>6504</v>
      </c>
      <c r="C1175" s="2">
        <v>44197</v>
      </c>
      <c r="D1175">
        <v>10</v>
      </c>
      <c r="E1175" s="2">
        <f t="shared" si="62"/>
        <v>47851</v>
      </c>
      <c r="F1175" s="2">
        <v>37865</v>
      </c>
      <c r="G1175" s="2">
        <f>IF(F1175="/",#REF!, F1175)</f>
        <v>37865</v>
      </c>
      <c r="H1175">
        <f t="shared" si="61"/>
        <v>17</v>
      </c>
      <c r="I1175">
        <f t="shared" si="63"/>
        <v>27</v>
      </c>
    </row>
    <row r="1176" spans="1:9" x14ac:dyDescent="0.55000000000000004">
      <c r="A1176" t="s">
        <v>3977</v>
      </c>
      <c r="B1176" s="4" t="s">
        <v>6504</v>
      </c>
      <c r="C1176" s="2">
        <v>44197</v>
      </c>
      <c r="D1176">
        <v>10</v>
      </c>
      <c r="E1176" s="2">
        <f t="shared" si="62"/>
        <v>47851</v>
      </c>
      <c r="F1176" s="2">
        <v>40725</v>
      </c>
      <c r="G1176" s="2">
        <f>IF(F1176="/",#REF!, F1176)</f>
        <v>40725</v>
      </c>
      <c r="H1176">
        <f t="shared" si="61"/>
        <v>9</v>
      </c>
      <c r="I1176">
        <f t="shared" si="63"/>
        <v>19</v>
      </c>
    </row>
    <row r="1177" spans="1:9" x14ac:dyDescent="0.55000000000000004">
      <c r="A1177" t="s">
        <v>5293</v>
      </c>
      <c r="B1177" s="4" t="s">
        <v>6504</v>
      </c>
      <c r="C1177" s="2">
        <v>44197</v>
      </c>
      <c r="D1177">
        <v>15</v>
      </c>
      <c r="E1177" s="2">
        <f t="shared" si="62"/>
        <v>49677</v>
      </c>
      <c r="F1177" s="2">
        <v>40118</v>
      </c>
      <c r="G1177" s="2">
        <f>IF(F1177="/",#REF!, F1177)</f>
        <v>40118</v>
      </c>
      <c r="H1177">
        <f t="shared" si="61"/>
        <v>11</v>
      </c>
      <c r="I1177">
        <f t="shared" si="63"/>
        <v>26</v>
      </c>
    </row>
    <row r="1178" spans="1:9" x14ac:dyDescent="0.55000000000000004">
      <c r="A1178" t="s">
        <v>5296</v>
      </c>
      <c r="B1178" s="4" t="s">
        <v>6504</v>
      </c>
      <c r="C1178" s="2">
        <v>44197</v>
      </c>
      <c r="D1178">
        <v>15</v>
      </c>
      <c r="E1178" s="2">
        <f t="shared" si="62"/>
        <v>49677</v>
      </c>
      <c r="F1178" s="2">
        <v>40909</v>
      </c>
      <c r="G1178" s="2">
        <f>IF(F1178="/",#REF!, F1178)</f>
        <v>40909</v>
      </c>
      <c r="H1178">
        <f t="shared" ref="H1178:H1209" si="64">DATEDIF(G1178,C1178, "y")</f>
        <v>9</v>
      </c>
      <c r="I1178">
        <f t="shared" si="63"/>
        <v>24</v>
      </c>
    </row>
    <row r="1179" spans="1:9" x14ac:dyDescent="0.55000000000000004">
      <c r="A1179" t="s">
        <v>5298</v>
      </c>
      <c r="B1179" s="4" t="s">
        <v>6504</v>
      </c>
      <c r="C1179" s="2">
        <v>44197</v>
      </c>
      <c r="D1179">
        <v>15</v>
      </c>
      <c r="E1179" s="2">
        <f t="shared" si="62"/>
        <v>49677</v>
      </c>
      <c r="F1179" s="2">
        <v>40878</v>
      </c>
      <c r="G1179" s="2">
        <f>IF(F1179="/",#REF!, F1179)</f>
        <v>40878</v>
      </c>
      <c r="H1179">
        <f t="shared" si="64"/>
        <v>9</v>
      </c>
      <c r="I1179">
        <f t="shared" si="63"/>
        <v>24</v>
      </c>
    </row>
    <row r="1180" spans="1:9" x14ac:dyDescent="0.55000000000000004">
      <c r="A1180" t="s">
        <v>5300</v>
      </c>
      <c r="B1180" s="4" t="s">
        <v>6504</v>
      </c>
      <c r="C1180" s="2">
        <v>44197</v>
      </c>
      <c r="D1180">
        <v>15</v>
      </c>
      <c r="E1180" s="2">
        <f t="shared" si="62"/>
        <v>49677</v>
      </c>
      <c r="F1180" s="2">
        <v>41061</v>
      </c>
      <c r="G1180" s="2">
        <f>IF(F1180="/",#REF!, F1180)</f>
        <v>41061</v>
      </c>
      <c r="H1180">
        <f t="shared" si="64"/>
        <v>8</v>
      </c>
      <c r="I1180">
        <f t="shared" si="63"/>
        <v>23</v>
      </c>
    </row>
    <row r="1181" spans="1:9" x14ac:dyDescent="0.55000000000000004">
      <c r="A1181" t="s">
        <v>5302</v>
      </c>
      <c r="B1181" s="4" t="s">
        <v>6504</v>
      </c>
      <c r="C1181" s="2">
        <v>44197</v>
      </c>
      <c r="D1181">
        <v>15</v>
      </c>
      <c r="E1181" s="2">
        <f t="shared" si="62"/>
        <v>49677</v>
      </c>
      <c r="F1181" s="2">
        <v>41183</v>
      </c>
      <c r="G1181" s="2">
        <f>IF(F1181="/",#REF!, F1181)</f>
        <v>41183</v>
      </c>
      <c r="H1181">
        <f t="shared" si="64"/>
        <v>8</v>
      </c>
      <c r="I1181">
        <f t="shared" si="63"/>
        <v>23</v>
      </c>
    </row>
    <row r="1182" spans="1:9" x14ac:dyDescent="0.55000000000000004">
      <c r="A1182" t="s">
        <v>6751</v>
      </c>
      <c r="B1182" s="4" t="s">
        <v>6504</v>
      </c>
      <c r="C1182" s="2">
        <v>44197</v>
      </c>
      <c r="D1182">
        <v>15</v>
      </c>
      <c r="E1182" s="2">
        <f t="shared" si="62"/>
        <v>49677</v>
      </c>
      <c r="F1182" s="2">
        <v>41456</v>
      </c>
      <c r="G1182" s="2">
        <f>IF(F1182="/",#REF!, F1182)</f>
        <v>41456</v>
      </c>
      <c r="H1182">
        <f t="shared" si="64"/>
        <v>7</v>
      </c>
      <c r="I1182">
        <f t="shared" si="63"/>
        <v>22</v>
      </c>
    </row>
    <row r="1183" spans="1:9" x14ac:dyDescent="0.55000000000000004">
      <c r="A1183" t="s">
        <v>5305</v>
      </c>
      <c r="B1183" s="4" t="s">
        <v>6504</v>
      </c>
      <c r="C1183" s="2">
        <v>44197</v>
      </c>
      <c r="D1183">
        <v>15</v>
      </c>
      <c r="E1183" s="2">
        <f t="shared" si="62"/>
        <v>49677</v>
      </c>
      <c r="F1183" s="2">
        <v>42491</v>
      </c>
      <c r="G1183" s="2">
        <f>IF(F1183="/",#REF!, F1183)</f>
        <v>42491</v>
      </c>
      <c r="H1183">
        <f t="shared" si="64"/>
        <v>4</v>
      </c>
      <c r="I1183">
        <f t="shared" si="63"/>
        <v>19</v>
      </c>
    </row>
    <row r="1184" spans="1:9" x14ac:dyDescent="0.55000000000000004">
      <c r="A1184" t="s">
        <v>5307</v>
      </c>
      <c r="B1184" s="4" t="s">
        <v>6504</v>
      </c>
      <c r="C1184" s="2">
        <v>44197</v>
      </c>
      <c r="D1184">
        <v>15</v>
      </c>
      <c r="E1184" s="2">
        <f t="shared" si="62"/>
        <v>49677</v>
      </c>
      <c r="F1184" s="2">
        <v>42491</v>
      </c>
      <c r="G1184" s="2">
        <f>IF(F1184="/",#REF!, F1184)</f>
        <v>42491</v>
      </c>
      <c r="H1184">
        <f t="shared" si="64"/>
        <v>4</v>
      </c>
      <c r="I1184">
        <f t="shared" si="63"/>
        <v>19</v>
      </c>
    </row>
    <row r="1185" spans="1:9" x14ac:dyDescent="0.55000000000000004">
      <c r="A1185" t="s">
        <v>5310</v>
      </c>
      <c r="B1185" s="4" t="s">
        <v>6504</v>
      </c>
      <c r="C1185" s="2">
        <v>44197</v>
      </c>
      <c r="D1185">
        <v>15</v>
      </c>
      <c r="E1185" s="2">
        <f t="shared" si="62"/>
        <v>49677</v>
      </c>
      <c r="F1185" s="2">
        <v>43101</v>
      </c>
      <c r="G1185" s="2">
        <f>IF(F1185="/",#REF!, F1185)</f>
        <v>43101</v>
      </c>
      <c r="H1185">
        <f t="shared" si="64"/>
        <v>3</v>
      </c>
      <c r="I1185">
        <f t="shared" si="63"/>
        <v>18</v>
      </c>
    </row>
    <row r="1186" spans="1:9" x14ac:dyDescent="0.55000000000000004">
      <c r="A1186" t="s">
        <v>5312</v>
      </c>
      <c r="B1186" s="4" t="s">
        <v>6504</v>
      </c>
      <c r="C1186" s="2">
        <v>44197</v>
      </c>
      <c r="D1186">
        <v>15</v>
      </c>
      <c r="E1186" s="2">
        <f t="shared" si="62"/>
        <v>49677</v>
      </c>
      <c r="F1186" s="2">
        <v>42491</v>
      </c>
      <c r="G1186" s="2">
        <f>IF(F1186="/",#REF!, F1186)</f>
        <v>42491</v>
      </c>
      <c r="H1186">
        <f t="shared" si="64"/>
        <v>4</v>
      </c>
      <c r="I1186">
        <f t="shared" si="63"/>
        <v>19</v>
      </c>
    </row>
    <row r="1187" spans="1:9" x14ac:dyDescent="0.55000000000000004">
      <c r="A1187" t="s">
        <v>5315</v>
      </c>
      <c r="B1187" s="4" t="s">
        <v>6504</v>
      </c>
      <c r="C1187" s="2">
        <v>44197</v>
      </c>
      <c r="D1187">
        <v>15</v>
      </c>
      <c r="E1187" s="2">
        <f t="shared" si="62"/>
        <v>49677</v>
      </c>
      <c r="F1187" s="2">
        <v>42644</v>
      </c>
      <c r="G1187" s="2">
        <f>IF(F1187="/",#REF!, F1187)</f>
        <v>42644</v>
      </c>
      <c r="H1187">
        <f t="shared" si="64"/>
        <v>4</v>
      </c>
      <c r="I1187">
        <f t="shared" si="63"/>
        <v>19</v>
      </c>
    </row>
    <row r="1188" spans="1:9" x14ac:dyDescent="0.55000000000000004">
      <c r="A1188" t="s">
        <v>3979</v>
      </c>
      <c r="B1188" s="4" t="s">
        <v>6504</v>
      </c>
      <c r="C1188" s="2">
        <v>44197</v>
      </c>
      <c r="D1188">
        <v>10</v>
      </c>
      <c r="E1188" s="2">
        <f t="shared" si="62"/>
        <v>47851</v>
      </c>
      <c r="F1188" s="2">
        <v>42614</v>
      </c>
      <c r="G1188" s="2">
        <f>IF(F1188="/",#REF!, F1188)</f>
        <v>42614</v>
      </c>
      <c r="H1188">
        <f t="shared" si="64"/>
        <v>4</v>
      </c>
      <c r="I1188">
        <f t="shared" si="63"/>
        <v>14</v>
      </c>
    </row>
    <row r="1189" spans="1:9" x14ac:dyDescent="0.55000000000000004">
      <c r="A1189" t="s">
        <v>3981</v>
      </c>
      <c r="B1189" s="4" t="s">
        <v>6504</v>
      </c>
      <c r="C1189" s="2">
        <v>44197</v>
      </c>
      <c r="D1189">
        <v>10</v>
      </c>
      <c r="E1189" s="2">
        <f t="shared" si="62"/>
        <v>47851</v>
      </c>
      <c r="F1189" s="2">
        <v>43678</v>
      </c>
      <c r="G1189" s="2">
        <f>IF(F1189="/",#REF!, F1189)</f>
        <v>43678</v>
      </c>
      <c r="H1189">
        <f t="shared" si="64"/>
        <v>1</v>
      </c>
      <c r="I1189">
        <f t="shared" si="63"/>
        <v>11</v>
      </c>
    </row>
    <row r="1190" spans="1:9" x14ac:dyDescent="0.55000000000000004">
      <c r="A1190" t="s">
        <v>3983</v>
      </c>
      <c r="B1190" s="4" t="s">
        <v>6504</v>
      </c>
      <c r="C1190" s="2">
        <v>44197</v>
      </c>
      <c r="D1190">
        <v>10</v>
      </c>
      <c r="E1190" s="2">
        <f t="shared" si="62"/>
        <v>47851</v>
      </c>
      <c r="F1190" s="2">
        <v>43678</v>
      </c>
      <c r="G1190" s="2">
        <f>IF(F1190="/",#REF!, F1190)</f>
        <v>43678</v>
      </c>
      <c r="H1190">
        <f t="shared" si="64"/>
        <v>1</v>
      </c>
      <c r="I1190">
        <f t="shared" si="63"/>
        <v>11</v>
      </c>
    </row>
    <row r="1191" spans="1:9" x14ac:dyDescent="0.55000000000000004">
      <c r="A1191" t="s">
        <v>3985</v>
      </c>
      <c r="B1191" s="4" t="s">
        <v>6504</v>
      </c>
      <c r="C1191" s="2">
        <v>44197</v>
      </c>
      <c r="D1191">
        <v>10</v>
      </c>
      <c r="E1191" s="2">
        <f t="shared" si="62"/>
        <v>47851</v>
      </c>
      <c r="F1191" s="2">
        <v>43617</v>
      </c>
      <c r="G1191" s="2">
        <f>IF(F1191="/",#REF!, F1191)</f>
        <v>43617</v>
      </c>
      <c r="H1191">
        <f t="shared" si="64"/>
        <v>1</v>
      </c>
      <c r="I1191">
        <f t="shared" si="63"/>
        <v>11</v>
      </c>
    </row>
    <row r="1192" spans="1:9" x14ac:dyDescent="0.55000000000000004">
      <c r="A1192" t="s">
        <v>3987</v>
      </c>
      <c r="B1192" s="4" t="s">
        <v>6504</v>
      </c>
      <c r="C1192" s="2">
        <v>44197</v>
      </c>
      <c r="D1192">
        <v>10</v>
      </c>
      <c r="E1192" s="2">
        <f t="shared" si="62"/>
        <v>47851</v>
      </c>
      <c r="F1192" s="2">
        <v>43617</v>
      </c>
      <c r="G1192" s="2">
        <f>IF(F1192="/",#REF!, F1192)</f>
        <v>43617</v>
      </c>
      <c r="H1192">
        <f t="shared" si="64"/>
        <v>1</v>
      </c>
      <c r="I1192">
        <f t="shared" si="63"/>
        <v>11</v>
      </c>
    </row>
    <row r="1193" spans="1:9" x14ac:dyDescent="0.55000000000000004">
      <c r="A1193" t="s">
        <v>3989</v>
      </c>
      <c r="B1193" s="4" t="s">
        <v>6504</v>
      </c>
      <c r="C1193" s="2">
        <v>44197</v>
      </c>
      <c r="D1193">
        <v>10</v>
      </c>
      <c r="E1193" s="2">
        <f t="shared" si="62"/>
        <v>47851</v>
      </c>
      <c r="F1193" s="2">
        <v>42917</v>
      </c>
      <c r="G1193" s="2">
        <f>IF(F1193="/",#REF!, F1193)</f>
        <v>42917</v>
      </c>
      <c r="H1193">
        <f t="shared" si="64"/>
        <v>3</v>
      </c>
      <c r="I1193">
        <f t="shared" si="63"/>
        <v>13</v>
      </c>
    </row>
    <row r="1194" spans="1:9" x14ac:dyDescent="0.55000000000000004">
      <c r="A1194" t="s">
        <v>5317</v>
      </c>
      <c r="B1194" s="4" t="s">
        <v>6504</v>
      </c>
      <c r="C1194" s="2">
        <v>44197</v>
      </c>
      <c r="D1194">
        <v>15</v>
      </c>
      <c r="E1194" s="2">
        <f t="shared" si="62"/>
        <v>49677</v>
      </c>
      <c r="F1194" s="2">
        <v>42979</v>
      </c>
      <c r="G1194" s="2">
        <f>IF(F1194="/",#REF!, F1194)</f>
        <v>42979</v>
      </c>
      <c r="H1194">
        <f t="shared" si="64"/>
        <v>3</v>
      </c>
      <c r="I1194">
        <f t="shared" si="63"/>
        <v>18</v>
      </c>
    </row>
    <row r="1195" spans="1:9" x14ac:dyDescent="0.55000000000000004">
      <c r="A1195" t="s">
        <v>5319</v>
      </c>
      <c r="B1195" s="4" t="s">
        <v>6504</v>
      </c>
      <c r="C1195" s="2">
        <v>44197</v>
      </c>
      <c r="D1195">
        <v>15</v>
      </c>
      <c r="E1195" s="2">
        <f t="shared" si="62"/>
        <v>49677</v>
      </c>
      <c r="F1195" s="2">
        <v>43221</v>
      </c>
      <c r="G1195" s="2">
        <f>IF(F1195="/",#REF!, F1195)</f>
        <v>43221</v>
      </c>
      <c r="H1195">
        <f t="shared" si="64"/>
        <v>2</v>
      </c>
      <c r="I1195">
        <f t="shared" si="63"/>
        <v>17</v>
      </c>
    </row>
    <row r="1196" spans="1:9" x14ac:dyDescent="0.55000000000000004">
      <c r="A1196" t="s">
        <v>5321</v>
      </c>
      <c r="B1196" s="4" t="s">
        <v>6504</v>
      </c>
      <c r="C1196" s="2">
        <v>44197</v>
      </c>
      <c r="D1196">
        <v>15</v>
      </c>
      <c r="E1196" s="2">
        <f t="shared" si="62"/>
        <v>49677</v>
      </c>
      <c r="F1196" s="2">
        <v>43221</v>
      </c>
      <c r="G1196" s="2">
        <f>IF(F1196="/",#REF!, F1196)</f>
        <v>43221</v>
      </c>
      <c r="H1196">
        <f t="shared" si="64"/>
        <v>2</v>
      </c>
      <c r="I1196">
        <f t="shared" si="63"/>
        <v>17</v>
      </c>
    </row>
    <row r="1197" spans="1:9" hidden="1" x14ac:dyDescent="0.55000000000000004">
      <c r="A1197" t="s">
        <v>4014</v>
      </c>
      <c r="B1197" s="4" t="s">
        <v>6883</v>
      </c>
      <c r="C1197" s="2">
        <v>43466</v>
      </c>
      <c r="D1197">
        <v>10</v>
      </c>
      <c r="E1197" s="2">
        <f t="shared" si="62"/>
        <v>47120</v>
      </c>
      <c r="F1197" s="2">
        <v>42125</v>
      </c>
      <c r="G1197" s="2">
        <f>IF(F1197="/",#REF!, F1197)</f>
        <v>42125</v>
      </c>
      <c r="H1197">
        <f t="shared" si="64"/>
        <v>3</v>
      </c>
      <c r="I1197">
        <f t="shared" si="63"/>
        <v>13</v>
      </c>
    </row>
    <row r="1198" spans="1:9" hidden="1" x14ac:dyDescent="0.55000000000000004">
      <c r="A1198" t="s">
        <v>4019</v>
      </c>
      <c r="B1198" s="4" t="s">
        <v>6883</v>
      </c>
      <c r="C1198" s="2">
        <v>43466</v>
      </c>
      <c r="D1198">
        <v>10</v>
      </c>
      <c r="E1198" s="2">
        <f t="shared" si="62"/>
        <v>47120</v>
      </c>
      <c r="F1198" s="2">
        <v>42095</v>
      </c>
      <c r="G1198" s="2">
        <f>IF(F1198="/",#REF!, F1198)</f>
        <v>42095</v>
      </c>
      <c r="H1198">
        <f t="shared" si="64"/>
        <v>3</v>
      </c>
      <c r="I1198">
        <f t="shared" si="63"/>
        <v>13</v>
      </c>
    </row>
    <row r="1199" spans="1:9" hidden="1" x14ac:dyDescent="0.55000000000000004">
      <c r="A1199" t="s">
        <v>8741</v>
      </c>
      <c r="B1199" s="4" t="s">
        <v>8743</v>
      </c>
      <c r="C1199" s="2">
        <v>43466</v>
      </c>
      <c r="D1199">
        <v>7</v>
      </c>
      <c r="E1199" s="2">
        <f t="shared" si="62"/>
        <v>46024</v>
      </c>
      <c r="F1199" s="2">
        <v>42887</v>
      </c>
      <c r="G1199" s="2">
        <f>IF(F1199="/",#REF!, F1199)</f>
        <v>42887</v>
      </c>
      <c r="H1199">
        <f t="shared" si="64"/>
        <v>1</v>
      </c>
      <c r="I1199">
        <f t="shared" si="63"/>
        <v>8</v>
      </c>
    </row>
    <row r="1200" spans="1:9" hidden="1" x14ac:dyDescent="0.55000000000000004">
      <c r="A1200" t="s">
        <v>8744</v>
      </c>
      <c r="B1200" s="4" t="s">
        <v>8743</v>
      </c>
      <c r="C1200" s="2">
        <v>43617</v>
      </c>
      <c r="D1200">
        <v>7</v>
      </c>
      <c r="E1200" s="2">
        <f t="shared" si="62"/>
        <v>46175</v>
      </c>
      <c r="F1200" s="2">
        <v>43405</v>
      </c>
      <c r="G1200" s="2">
        <f>IF(F1200="/",#REF!, F1200)</f>
        <v>43405</v>
      </c>
      <c r="H1200">
        <f t="shared" si="64"/>
        <v>0</v>
      </c>
      <c r="I1200">
        <f t="shared" si="63"/>
        <v>7</v>
      </c>
    </row>
    <row r="1201" spans="1:9" x14ac:dyDescent="0.55000000000000004">
      <c r="A1201" t="s">
        <v>4049</v>
      </c>
      <c r="B1201" s="4" t="s">
        <v>6407</v>
      </c>
      <c r="C1201" s="2">
        <v>44317</v>
      </c>
      <c r="D1201">
        <v>10</v>
      </c>
      <c r="E1201" s="2">
        <f t="shared" si="62"/>
        <v>47971</v>
      </c>
      <c r="F1201" s="2">
        <v>39569</v>
      </c>
      <c r="G1201" s="2">
        <f>IF(F1201="/",#REF!, F1201)</f>
        <v>39569</v>
      </c>
      <c r="H1201">
        <f t="shared" si="64"/>
        <v>13</v>
      </c>
      <c r="I1201">
        <f t="shared" si="63"/>
        <v>23</v>
      </c>
    </row>
    <row r="1202" spans="1:9" x14ac:dyDescent="0.55000000000000004">
      <c r="A1202" t="s">
        <v>4052</v>
      </c>
      <c r="B1202" s="4" t="s">
        <v>6407</v>
      </c>
      <c r="C1202" s="2">
        <v>44317</v>
      </c>
      <c r="D1202">
        <v>10</v>
      </c>
      <c r="E1202" s="2">
        <f t="shared" si="62"/>
        <v>47971</v>
      </c>
      <c r="F1202" s="2">
        <v>39295</v>
      </c>
      <c r="G1202" s="2">
        <f>IF(F1202="/",#REF!, F1202)</f>
        <v>39295</v>
      </c>
      <c r="H1202">
        <f t="shared" si="64"/>
        <v>13</v>
      </c>
      <c r="I1202">
        <f t="shared" si="63"/>
        <v>23</v>
      </c>
    </row>
    <row r="1203" spans="1:9" x14ac:dyDescent="0.55000000000000004">
      <c r="A1203" t="s">
        <v>4054</v>
      </c>
      <c r="B1203" s="4" t="s">
        <v>6407</v>
      </c>
      <c r="C1203" s="2">
        <v>44317</v>
      </c>
      <c r="D1203">
        <v>10</v>
      </c>
      <c r="E1203" s="2">
        <f t="shared" si="62"/>
        <v>47971</v>
      </c>
      <c r="F1203" s="2">
        <v>39295</v>
      </c>
      <c r="G1203" s="2">
        <f>IF(F1203="/",#REF!, F1203)</f>
        <v>39295</v>
      </c>
      <c r="H1203">
        <f t="shared" si="64"/>
        <v>13</v>
      </c>
      <c r="I1203">
        <f t="shared" si="63"/>
        <v>23</v>
      </c>
    </row>
    <row r="1204" spans="1:9" x14ac:dyDescent="0.55000000000000004">
      <c r="A1204" t="s">
        <v>4056</v>
      </c>
      <c r="B1204" s="4" t="s">
        <v>6407</v>
      </c>
      <c r="C1204" s="2">
        <v>44317</v>
      </c>
      <c r="D1204">
        <v>10</v>
      </c>
      <c r="E1204" s="2">
        <f t="shared" si="62"/>
        <v>47971</v>
      </c>
      <c r="F1204" s="2">
        <v>39295</v>
      </c>
      <c r="G1204" s="2">
        <f>IF(F1204="/",#REF!, F1204)</f>
        <v>39295</v>
      </c>
      <c r="H1204">
        <f t="shared" si="64"/>
        <v>13</v>
      </c>
      <c r="I1204">
        <f t="shared" si="63"/>
        <v>23</v>
      </c>
    </row>
    <row r="1205" spans="1:9" x14ac:dyDescent="0.55000000000000004">
      <c r="A1205" t="s">
        <v>4058</v>
      </c>
      <c r="B1205" s="4" t="s">
        <v>6407</v>
      </c>
      <c r="C1205" s="2">
        <v>44317</v>
      </c>
      <c r="D1205">
        <v>10</v>
      </c>
      <c r="E1205" s="2">
        <f t="shared" si="62"/>
        <v>47971</v>
      </c>
      <c r="F1205" s="2">
        <v>39295</v>
      </c>
      <c r="G1205" s="2">
        <f>IF(F1205="/",#REF!, F1205)</f>
        <v>39295</v>
      </c>
      <c r="H1205">
        <f t="shared" si="64"/>
        <v>13</v>
      </c>
      <c r="I1205">
        <f t="shared" si="63"/>
        <v>23</v>
      </c>
    </row>
    <row r="1206" spans="1:9" x14ac:dyDescent="0.55000000000000004">
      <c r="A1206" t="s">
        <v>4060</v>
      </c>
      <c r="B1206" s="4" t="s">
        <v>6407</v>
      </c>
      <c r="C1206" s="2">
        <v>44317</v>
      </c>
      <c r="D1206">
        <v>10</v>
      </c>
      <c r="E1206" s="2">
        <f t="shared" si="62"/>
        <v>47971</v>
      </c>
      <c r="F1206" s="2">
        <v>40634</v>
      </c>
      <c r="G1206" s="2">
        <f>IF(F1206="/",#REF!, F1206)</f>
        <v>40634</v>
      </c>
      <c r="H1206">
        <f t="shared" si="64"/>
        <v>10</v>
      </c>
      <c r="I1206">
        <f t="shared" si="63"/>
        <v>20</v>
      </c>
    </row>
    <row r="1207" spans="1:9" x14ac:dyDescent="0.55000000000000004">
      <c r="A1207" t="s">
        <v>4062</v>
      </c>
      <c r="B1207" s="4" t="s">
        <v>6407</v>
      </c>
      <c r="C1207" s="2">
        <v>44317</v>
      </c>
      <c r="D1207">
        <v>10</v>
      </c>
      <c r="E1207" s="2">
        <f t="shared" si="62"/>
        <v>47971</v>
      </c>
      <c r="F1207" s="2">
        <v>40664</v>
      </c>
      <c r="G1207" s="2">
        <f>IF(F1207="/",#REF!, F1207)</f>
        <v>40664</v>
      </c>
      <c r="H1207">
        <f t="shared" si="64"/>
        <v>10</v>
      </c>
      <c r="I1207">
        <f t="shared" si="63"/>
        <v>20</v>
      </c>
    </row>
    <row r="1208" spans="1:9" x14ac:dyDescent="0.55000000000000004">
      <c r="A1208" t="s">
        <v>4064</v>
      </c>
      <c r="B1208" s="4" t="s">
        <v>6407</v>
      </c>
      <c r="C1208" s="2">
        <v>44317</v>
      </c>
      <c r="D1208">
        <v>10</v>
      </c>
      <c r="E1208" s="2">
        <f t="shared" si="62"/>
        <v>47971</v>
      </c>
      <c r="F1208" s="2">
        <v>40634</v>
      </c>
      <c r="G1208" s="2">
        <f>IF(F1208="/",#REF!, F1208)</f>
        <v>40634</v>
      </c>
      <c r="H1208">
        <f t="shared" si="64"/>
        <v>10</v>
      </c>
      <c r="I1208">
        <f t="shared" si="63"/>
        <v>20</v>
      </c>
    </row>
    <row r="1209" spans="1:9" x14ac:dyDescent="0.55000000000000004">
      <c r="A1209" t="s">
        <v>4066</v>
      </c>
      <c r="B1209" s="4" t="s">
        <v>6407</v>
      </c>
      <c r="C1209" s="2">
        <v>44317</v>
      </c>
      <c r="D1209">
        <v>10</v>
      </c>
      <c r="E1209" s="2">
        <f t="shared" si="62"/>
        <v>47971</v>
      </c>
      <c r="F1209" s="2">
        <v>40634</v>
      </c>
      <c r="G1209" s="2">
        <f>IF(F1209="/",#REF!, F1209)</f>
        <v>40634</v>
      </c>
      <c r="H1209">
        <f t="shared" si="64"/>
        <v>10</v>
      </c>
      <c r="I1209">
        <f t="shared" si="63"/>
        <v>20</v>
      </c>
    </row>
    <row r="1210" spans="1:9" x14ac:dyDescent="0.55000000000000004">
      <c r="A1210" t="s">
        <v>5326</v>
      </c>
      <c r="B1210" s="4" t="s">
        <v>6407</v>
      </c>
      <c r="C1210" s="2">
        <v>44197</v>
      </c>
      <c r="D1210">
        <v>15</v>
      </c>
      <c r="E1210" s="2">
        <f t="shared" si="62"/>
        <v>49677</v>
      </c>
      <c r="F1210" s="2">
        <v>41091</v>
      </c>
      <c r="G1210" s="2">
        <f>IF(F1210="/",#REF!, F1210)</f>
        <v>41091</v>
      </c>
      <c r="H1210">
        <f t="shared" ref="H1210:H1217" si="65">DATEDIF(G1210,C1210, "y")</f>
        <v>8</v>
      </c>
      <c r="I1210">
        <f t="shared" si="63"/>
        <v>23</v>
      </c>
    </row>
    <row r="1211" spans="1:9" x14ac:dyDescent="0.55000000000000004">
      <c r="A1211" t="s">
        <v>4068</v>
      </c>
      <c r="B1211" s="4" t="s">
        <v>6407</v>
      </c>
      <c r="C1211" s="2">
        <v>44317</v>
      </c>
      <c r="D1211">
        <v>10</v>
      </c>
      <c r="E1211" s="2">
        <f t="shared" si="62"/>
        <v>47971</v>
      </c>
      <c r="F1211" s="2">
        <v>42795</v>
      </c>
      <c r="G1211" s="2">
        <f>IF(F1211="/",#REF!, F1211)</f>
        <v>42795</v>
      </c>
      <c r="H1211">
        <f t="shared" si="65"/>
        <v>4</v>
      </c>
      <c r="I1211">
        <f t="shared" si="63"/>
        <v>14</v>
      </c>
    </row>
    <row r="1212" spans="1:9" x14ac:dyDescent="0.55000000000000004">
      <c r="A1212" t="s">
        <v>4080</v>
      </c>
      <c r="B1212" s="4" t="s">
        <v>6407</v>
      </c>
      <c r="C1212" s="2">
        <v>44317</v>
      </c>
      <c r="D1212">
        <v>10</v>
      </c>
      <c r="E1212" s="2">
        <f t="shared" si="62"/>
        <v>47971</v>
      </c>
      <c r="F1212" s="2">
        <v>41000</v>
      </c>
      <c r="G1212" s="2">
        <f>IF(F1212="/",#REF!, F1212)</f>
        <v>41000</v>
      </c>
      <c r="H1212">
        <f t="shared" si="65"/>
        <v>9</v>
      </c>
      <c r="I1212">
        <f t="shared" si="63"/>
        <v>19</v>
      </c>
    </row>
    <row r="1213" spans="1:9" x14ac:dyDescent="0.55000000000000004">
      <c r="A1213" t="s">
        <v>4082</v>
      </c>
      <c r="B1213" s="4" t="s">
        <v>6407</v>
      </c>
      <c r="C1213" s="2">
        <v>44317</v>
      </c>
      <c r="D1213">
        <v>10</v>
      </c>
      <c r="E1213" s="2">
        <f t="shared" si="62"/>
        <v>47971</v>
      </c>
      <c r="F1213" s="2">
        <v>40940</v>
      </c>
      <c r="G1213" s="2">
        <f>IF(F1213="/",#REF!, F1213)</f>
        <v>40940</v>
      </c>
      <c r="H1213">
        <f t="shared" si="65"/>
        <v>9</v>
      </c>
      <c r="I1213">
        <f t="shared" si="63"/>
        <v>19</v>
      </c>
    </row>
    <row r="1214" spans="1:9" x14ac:dyDescent="0.55000000000000004">
      <c r="A1214" t="s">
        <v>4086</v>
      </c>
      <c r="B1214" s="4" t="s">
        <v>6407</v>
      </c>
      <c r="C1214" s="2">
        <v>44317</v>
      </c>
      <c r="D1214">
        <v>10</v>
      </c>
      <c r="E1214" s="2">
        <f t="shared" si="62"/>
        <v>47971</v>
      </c>
      <c r="F1214" s="2">
        <v>41640</v>
      </c>
      <c r="G1214" s="2">
        <f>IF(F1214="/",#REF!, F1214)</f>
        <v>41640</v>
      </c>
      <c r="H1214">
        <f t="shared" si="65"/>
        <v>7</v>
      </c>
      <c r="I1214">
        <f t="shared" si="63"/>
        <v>17</v>
      </c>
    </row>
    <row r="1215" spans="1:9" x14ac:dyDescent="0.55000000000000004">
      <c r="A1215" t="s">
        <v>4090</v>
      </c>
      <c r="B1215" s="4" t="s">
        <v>6407</v>
      </c>
      <c r="C1215" s="2">
        <v>44317</v>
      </c>
      <c r="D1215">
        <v>10</v>
      </c>
      <c r="E1215" s="2">
        <f t="shared" si="62"/>
        <v>47971</v>
      </c>
      <c r="F1215" s="2">
        <v>41913</v>
      </c>
      <c r="G1215" s="2">
        <f>IF(F1215="/",#REF!, F1215)</f>
        <v>41913</v>
      </c>
      <c r="H1215">
        <f t="shared" si="65"/>
        <v>6</v>
      </c>
      <c r="I1215">
        <f t="shared" si="63"/>
        <v>16</v>
      </c>
    </row>
    <row r="1216" spans="1:9" x14ac:dyDescent="0.55000000000000004">
      <c r="A1216" t="s">
        <v>4094</v>
      </c>
      <c r="B1216" s="4" t="s">
        <v>6407</v>
      </c>
      <c r="C1216" s="2">
        <v>44317</v>
      </c>
      <c r="D1216">
        <v>10</v>
      </c>
      <c r="E1216" s="2">
        <f t="shared" si="62"/>
        <v>47971</v>
      </c>
      <c r="F1216" s="2">
        <v>41883</v>
      </c>
      <c r="G1216" s="2">
        <f>IF(F1216="/",#REF!, F1216)</f>
        <v>41883</v>
      </c>
      <c r="H1216">
        <f t="shared" si="65"/>
        <v>6</v>
      </c>
      <c r="I1216">
        <f t="shared" si="63"/>
        <v>16</v>
      </c>
    </row>
    <row r="1217" spans="1:9" x14ac:dyDescent="0.55000000000000004">
      <c r="A1217" t="s">
        <v>5328</v>
      </c>
      <c r="B1217" s="4" t="s">
        <v>6407</v>
      </c>
      <c r="C1217" s="2">
        <v>43831</v>
      </c>
      <c r="D1217">
        <v>15</v>
      </c>
      <c r="E1217" s="2">
        <f t="shared" si="62"/>
        <v>49311</v>
      </c>
      <c r="F1217" s="2">
        <v>42064</v>
      </c>
      <c r="G1217" s="2">
        <f>IF(F1217="/",#REF!, F1217)</f>
        <v>42064</v>
      </c>
      <c r="H1217">
        <f t="shared" si="65"/>
        <v>4</v>
      </c>
      <c r="I1217">
        <f t="shared" si="63"/>
        <v>19</v>
      </c>
    </row>
    <row r="1218" spans="1:9" x14ac:dyDescent="0.55000000000000004">
      <c r="A1218" t="s">
        <v>5330</v>
      </c>
      <c r="B1218" s="4" t="s">
        <v>6407</v>
      </c>
      <c r="C1218" s="2">
        <v>43831</v>
      </c>
      <c r="D1218">
        <v>15</v>
      </c>
      <c r="E1218" s="2">
        <f t="shared" ref="E1218:E1281" si="66">C1218+DATE(D1218,1,1)</f>
        <v>49311</v>
      </c>
      <c r="F1218" s="2">
        <v>43922</v>
      </c>
      <c r="G1218" s="2">
        <f>IF(F1218="/",#REF!, F1218)</f>
        <v>43922</v>
      </c>
      <c r="H1218">
        <v>0</v>
      </c>
      <c r="I1218">
        <f t="shared" ref="I1218:I1281" si="67">DATEDIF(G1218,E1218, "y")</f>
        <v>14</v>
      </c>
    </row>
    <row r="1219" spans="1:9" x14ac:dyDescent="0.55000000000000004">
      <c r="A1219" t="s">
        <v>5332</v>
      </c>
      <c r="B1219" s="4" t="s">
        <v>6407</v>
      </c>
      <c r="C1219" s="2">
        <v>43831</v>
      </c>
      <c r="D1219">
        <v>15</v>
      </c>
      <c r="E1219" s="2">
        <f t="shared" si="66"/>
        <v>49311</v>
      </c>
      <c r="F1219" s="2">
        <v>42064</v>
      </c>
      <c r="G1219" s="2">
        <f>IF(F1219="/",#REF!, F1219)</f>
        <v>42064</v>
      </c>
      <c r="H1219">
        <f>DATEDIF(G1219,C1219, "y")</f>
        <v>4</v>
      </c>
      <c r="I1219">
        <f t="shared" si="67"/>
        <v>19</v>
      </c>
    </row>
    <row r="1220" spans="1:9" x14ac:dyDescent="0.55000000000000004">
      <c r="A1220" t="s">
        <v>5334</v>
      </c>
      <c r="B1220" s="4" t="s">
        <v>6407</v>
      </c>
      <c r="C1220" s="2">
        <v>43831</v>
      </c>
      <c r="D1220">
        <v>15</v>
      </c>
      <c r="E1220" s="2">
        <f t="shared" si="66"/>
        <v>49311</v>
      </c>
      <c r="F1220" s="2">
        <v>43922</v>
      </c>
      <c r="G1220" s="2">
        <f>IF(F1220="/",#REF!, F1220)</f>
        <v>43922</v>
      </c>
      <c r="H1220">
        <v>0</v>
      </c>
      <c r="I1220">
        <f t="shared" si="67"/>
        <v>14</v>
      </c>
    </row>
    <row r="1221" spans="1:9" x14ac:dyDescent="0.55000000000000004">
      <c r="A1221" t="s">
        <v>5336</v>
      </c>
      <c r="B1221" s="4" t="s">
        <v>6407</v>
      </c>
      <c r="C1221" s="2">
        <v>43831</v>
      </c>
      <c r="D1221">
        <v>15</v>
      </c>
      <c r="E1221" s="2">
        <f t="shared" si="66"/>
        <v>49311</v>
      </c>
      <c r="F1221" s="2">
        <v>44501</v>
      </c>
      <c r="G1221" s="2">
        <f>IF(F1221="/",#REF!, F1221)</f>
        <v>44501</v>
      </c>
      <c r="H1221">
        <v>0</v>
      </c>
      <c r="I1221">
        <f t="shared" si="67"/>
        <v>13</v>
      </c>
    </row>
    <row r="1222" spans="1:9" x14ac:dyDescent="0.55000000000000004">
      <c r="A1222" t="s">
        <v>5338</v>
      </c>
      <c r="B1222" s="4" t="s">
        <v>6407</v>
      </c>
      <c r="C1222" s="2">
        <v>44197</v>
      </c>
      <c r="D1222">
        <v>15</v>
      </c>
      <c r="E1222" s="2">
        <f t="shared" si="66"/>
        <v>49677</v>
      </c>
      <c r="F1222" s="2">
        <v>44501</v>
      </c>
      <c r="G1222" s="2">
        <f>IF(F1222="/",#REF!, F1222)</f>
        <v>44501</v>
      </c>
      <c r="H1222">
        <v>0</v>
      </c>
      <c r="I1222">
        <f t="shared" si="67"/>
        <v>14</v>
      </c>
    </row>
    <row r="1223" spans="1:9" x14ac:dyDescent="0.55000000000000004">
      <c r="A1223" t="s">
        <v>5352</v>
      </c>
      <c r="B1223" s="4" t="s">
        <v>6407</v>
      </c>
      <c r="C1223" s="2">
        <v>43831</v>
      </c>
      <c r="D1223">
        <v>15</v>
      </c>
      <c r="E1223" s="2">
        <f t="shared" si="66"/>
        <v>49311</v>
      </c>
      <c r="F1223" s="2">
        <v>42064</v>
      </c>
      <c r="G1223" s="2">
        <f>IF(F1223="/",#REF!, F1223)</f>
        <v>42064</v>
      </c>
      <c r="H1223">
        <f t="shared" ref="H1223:H1266" si="68">DATEDIF(G1223,C1223, "y")</f>
        <v>4</v>
      </c>
      <c r="I1223">
        <f t="shared" si="67"/>
        <v>19</v>
      </c>
    </row>
    <row r="1224" spans="1:9" x14ac:dyDescent="0.55000000000000004">
      <c r="A1224" t="s">
        <v>5361</v>
      </c>
      <c r="B1224" s="4" t="s">
        <v>6407</v>
      </c>
      <c r="C1224" s="2">
        <v>43831</v>
      </c>
      <c r="D1224">
        <v>15</v>
      </c>
      <c r="E1224" s="2">
        <f t="shared" si="66"/>
        <v>49311</v>
      </c>
      <c r="F1224" s="2">
        <v>39264</v>
      </c>
      <c r="G1224" s="2">
        <f>IF(F1224="/",#REF!, F1224)</f>
        <v>39264</v>
      </c>
      <c r="H1224">
        <f t="shared" si="68"/>
        <v>12</v>
      </c>
      <c r="I1224">
        <f t="shared" si="67"/>
        <v>27</v>
      </c>
    </row>
    <row r="1225" spans="1:9" x14ac:dyDescent="0.55000000000000004">
      <c r="A1225" t="s">
        <v>5363</v>
      </c>
      <c r="B1225" s="4" t="s">
        <v>6407</v>
      </c>
      <c r="C1225" s="2">
        <v>43831</v>
      </c>
      <c r="D1225">
        <v>15</v>
      </c>
      <c r="E1225" s="2">
        <f t="shared" si="66"/>
        <v>49311</v>
      </c>
      <c r="F1225" s="2">
        <v>38961</v>
      </c>
      <c r="G1225" s="2">
        <f>IF(F1225="/",#REF!, F1225)</f>
        <v>38961</v>
      </c>
      <c r="H1225">
        <f t="shared" si="68"/>
        <v>13</v>
      </c>
      <c r="I1225">
        <f t="shared" si="67"/>
        <v>28</v>
      </c>
    </row>
    <row r="1226" spans="1:9" x14ac:dyDescent="0.55000000000000004">
      <c r="A1226" t="s">
        <v>5367</v>
      </c>
      <c r="B1226" s="4" t="s">
        <v>6407</v>
      </c>
      <c r="C1226" s="2">
        <v>43831</v>
      </c>
      <c r="D1226">
        <v>15</v>
      </c>
      <c r="E1226" s="2">
        <f t="shared" si="66"/>
        <v>49311</v>
      </c>
      <c r="F1226" s="2">
        <v>37104</v>
      </c>
      <c r="G1226" s="2">
        <f>IF(F1226="/",#REF!, F1226)</f>
        <v>37104</v>
      </c>
      <c r="H1226">
        <f t="shared" si="68"/>
        <v>18</v>
      </c>
      <c r="I1226">
        <f t="shared" si="67"/>
        <v>33</v>
      </c>
    </row>
    <row r="1227" spans="1:9" x14ac:dyDescent="0.55000000000000004">
      <c r="A1227" t="s">
        <v>5373</v>
      </c>
      <c r="B1227" s="4" t="s">
        <v>6407</v>
      </c>
      <c r="C1227" s="2">
        <v>44197</v>
      </c>
      <c r="D1227">
        <v>15</v>
      </c>
      <c r="E1227" s="2">
        <f t="shared" si="66"/>
        <v>49677</v>
      </c>
      <c r="F1227" s="2">
        <v>39356</v>
      </c>
      <c r="G1227" s="2">
        <f>IF(F1227="/",#REF!, F1227)</f>
        <v>39356</v>
      </c>
      <c r="H1227">
        <f t="shared" si="68"/>
        <v>13</v>
      </c>
      <c r="I1227">
        <f t="shared" si="67"/>
        <v>28</v>
      </c>
    </row>
    <row r="1228" spans="1:9" x14ac:dyDescent="0.55000000000000004">
      <c r="A1228" t="s">
        <v>5376</v>
      </c>
      <c r="B1228" s="4" t="s">
        <v>6407</v>
      </c>
      <c r="C1228" s="2">
        <v>44197</v>
      </c>
      <c r="D1228">
        <v>15</v>
      </c>
      <c r="E1228" s="2">
        <f t="shared" si="66"/>
        <v>49677</v>
      </c>
      <c r="F1228" s="2">
        <v>39356</v>
      </c>
      <c r="G1228" s="2">
        <f>IF(F1228="/",#REF!, F1228)</f>
        <v>39356</v>
      </c>
      <c r="H1228">
        <f t="shared" si="68"/>
        <v>13</v>
      </c>
      <c r="I1228">
        <f t="shared" si="67"/>
        <v>28</v>
      </c>
    </row>
    <row r="1229" spans="1:9" x14ac:dyDescent="0.55000000000000004">
      <c r="A1229" t="s">
        <v>5378</v>
      </c>
      <c r="B1229" s="4" t="s">
        <v>6407</v>
      </c>
      <c r="C1229" s="2">
        <v>44197</v>
      </c>
      <c r="D1229">
        <v>15</v>
      </c>
      <c r="E1229" s="2">
        <f t="shared" si="66"/>
        <v>49677</v>
      </c>
      <c r="F1229" s="2">
        <v>39630</v>
      </c>
      <c r="G1229" s="2">
        <f>IF(F1229="/",#REF!, F1229)</f>
        <v>39630</v>
      </c>
      <c r="H1229">
        <f t="shared" si="68"/>
        <v>12</v>
      </c>
      <c r="I1229">
        <f t="shared" si="67"/>
        <v>27</v>
      </c>
    </row>
    <row r="1230" spans="1:9" x14ac:dyDescent="0.55000000000000004">
      <c r="A1230" t="s">
        <v>5383</v>
      </c>
      <c r="B1230" s="4" t="s">
        <v>6407</v>
      </c>
      <c r="C1230" s="2">
        <v>44197</v>
      </c>
      <c r="D1230">
        <v>15</v>
      </c>
      <c r="E1230" s="2">
        <f t="shared" si="66"/>
        <v>49677</v>
      </c>
      <c r="F1230" s="2">
        <v>39356</v>
      </c>
      <c r="G1230" s="2">
        <f>IF(F1230="/",#REF!, F1230)</f>
        <v>39356</v>
      </c>
      <c r="H1230">
        <f t="shared" si="68"/>
        <v>13</v>
      </c>
      <c r="I1230">
        <f t="shared" si="67"/>
        <v>28</v>
      </c>
    </row>
    <row r="1231" spans="1:9" x14ac:dyDescent="0.55000000000000004">
      <c r="A1231" t="s">
        <v>5385</v>
      </c>
      <c r="B1231" s="4" t="s">
        <v>6407</v>
      </c>
      <c r="C1231" s="2">
        <v>44197</v>
      </c>
      <c r="D1231">
        <v>15</v>
      </c>
      <c r="E1231" s="2">
        <f t="shared" si="66"/>
        <v>49677</v>
      </c>
      <c r="F1231" s="2">
        <v>39356</v>
      </c>
      <c r="G1231" s="2">
        <f>IF(F1231="/",#REF!, F1231)</f>
        <v>39356</v>
      </c>
      <c r="H1231">
        <f t="shared" si="68"/>
        <v>13</v>
      </c>
      <c r="I1231">
        <f t="shared" si="67"/>
        <v>28</v>
      </c>
    </row>
    <row r="1232" spans="1:9" x14ac:dyDescent="0.55000000000000004">
      <c r="A1232" t="s">
        <v>5387</v>
      </c>
      <c r="B1232" s="4" t="s">
        <v>6407</v>
      </c>
      <c r="C1232" s="2">
        <v>44197</v>
      </c>
      <c r="D1232">
        <v>15</v>
      </c>
      <c r="E1232" s="2">
        <f t="shared" si="66"/>
        <v>49677</v>
      </c>
      <c r="F1232" s="2">
        <v>42614</v>
      </c>
      <c r="G1232" s="2">
        <f>IF(F1232="/",#REF!, F1232)</f>
        <v>42614</v>
      </c>
      <c r="H1232">
        <f t="shared" si="68"/>
        <v>4</v>
      </c>
      <c r="I1232">
        <f t="shared" si="67"/>
        <v>19</v>
      </c>
    </row>
    <row r="1233" spans="1:9" x14ac:dyDescent="0.55000000000000004">
      <c r="A1233" t="s">
        <v>5391</v>
      </c>
      <c r="B1233" s="4" t="s">
        <v>6407</v>
      </c>
      <c r="C1233" s="2">
        <v>44197</v>
      </c>
      <c r="D1233">
        <v>15</v>
      </c>
      <c r="E1233" s="2">
        <f t="shared" si="66"/>
        <v>49677</v>
      </c>
      <c r="F1233" s="2">
        <v>40513</v>
      </c>
      <c r="G1233" s="2">
        <f>IF(F1233="/",#REF!, F1233)</f>
        <v>40513</v>
      </c>
      <c r="H1233">
        <f t="shared" si="68"/>
        <v>10</v>
      </c>
      <c r="I1233">
        <f t="shared" si="67"/>
        <v>25</v>
      </c>
    </row>
    <row r="1234" spans="1:9" x14ac:dyDescent="0.55000000000000004">
      <c r="A1234" t="s">
        <v>5393</v>
      </c>
      <c r="B1234" s="4" t="s">
        <v>6407</v>
      </c>
      <c r="C1234" s="2">
        <v>44197</v>
      </c>
      <c r="D1234">
        <v>15</v>
      </c>
      <c r="E1234" s="2">
        <f t="shared" si="66"/>
        <v>49677</v>
      </c>
      <c r="F1234" s="2">
        <v>39479</v>
      </c>
      <c r="G1234" s="2">
        <f>IF(F1234="/",#REF!, F1234)</f>
        <v>39479</v>
      </c>
      <c r="H1234">
        <f t="shared" si="68"/>
        <v>12</v>
      </c>
      <c r="I1234">
        <f t="shared" si="67"/>
        <v>27</v>
      </c>
    </row>
    <row r="1235" spans="1:9" x14ac:dyDescent="0.55000000000000004">
      <c r="A1235" t="s">
        <v>5395</v>
      </c>
      <c r="B1235" s="4" t="s">
        <v>6407</v>
      </c>
      <c r="C1235" s="2">
        <v>44197</v>
      </c>
      <c r="D1235">
        <v>15</v>
      </c>
      <c r="E1235" s="2">
        <f t="shared" si="66"/>
        <v>49677</v>
      </c>
      <c r="F1235" s="2">
        <v>39508</v>
      </c>
      <c r="G1235" s="2">
        <f>IF(F1235="/",#REF!, F1235)</f>
        <v>39508</v>
      </c>
      <c r="H1235">
        <f t="shared" si="68"/>
        <v>12</v>
      </c>
      <c r="I1235">
        <f t="shared" si="67"/>
        <v>27</v>
      </c>
    </row>
    <row r="1236" spans="1:9" x14ac:dyDescent="0.55000000000000004">
      <c r="A1236" t="s">
        <v>5397</v>
      </c>
      <c r="B1236" s="4" t="s">
        <v>6407</v>
      </c>
      <c r="C1236" s="2">
        <v>44197</v>
      </c>
      <c r="D1236">
        <v>15</v>
      </c>
      <c r="E1236" s="2">
        <f t="shared" si="66"/>
        <v>49677</v>
      </c>
      <c r="F1236" s="2">
        <v>41334</v>
      </c>
      <c r="G1236" s="2">
        <f>IF(F1236="/",#REF!, F1236)</f>
        <v>41334</v>
      </c>
      <c r="H1236">
        <f t="shared" si="68"/>
        <v>7</v>
      </c>
      <c r="I1236">
        <f t="shared" si="67"/>
        <v>22</v>
      </c>
    </row>
    <row r="1237" spans="1:9" x14ac:dyDescent="0.55000000000000004">
      <c r="A1237" t="s">
        <v>5399</v>
      </c>
      <c r="B1237" s="4" t="s">
        <v>6407</v>
      </c>
      <c r="C1237" s="2">
        <v>44197</v>
      </c>
      <c r="D1237">
        <v>15</v>
      </c>
      <c r="E1237" s="2">
        <f t="shared" si="66"/>
        <v>49677</v>
      </c>
      <c r="F1237" s="2">
        <v>40513</v>
      </c>
      <c r="G1237" s="2">
        <f>IF(F1237="/",#REF!, F1237)</f>
        <v>40513</v>
      </c>
      <c r="H1237">
        <f t="shared" si="68"/>
        <v>10</v>
      </c>
      <c r="I1237">
        <f t="shared" si="67"/>
        <v>25</v>
      </c>
    </row>
    <row r="1238" spans="1:9" x14ac:dyDescent="0.55000000000000004">
      <c r="A1238" t="s">
        <v>5401</v>
      </c>
      <c r="B1238" s="4" t="s">
        <v>6407</v>
      </c>
      <c r="C1238" s="2">
        <v>44197</v>
      </c>
      <c r="D1238">
        <v>15</v>
      </c>
      <c r="E1238" s="2">
        <f t="shared" si="66"/>
        <v>49677</v>
      </c>
      <c r="F1238" s="2">
        <v>42795</v>
      </c>
      <c r="G1238" s="2">
        <f>IF(F1238="/",#REF!, F1238)</f>
        <v>42795</v>
      </c>
      <c r="H1238">
        <f t="shared" si="68"/>
        <v>3</v>
      </c>
      <c r="I1238">
        <f t="shared" si="67"/>
        <v>18</v>
      </c>
    </row>
    <row r="1239" spans="1:9" x14ac:dyDescent="0.55000000000000004">
      <c r="A1239" t="s">
        <v>5403</v>
      </c>
      <c r="B1239" s="4" t="s">
        <v>6407</v>
      </c>
      <c r="C1239" s="2">
        <v>44197</v>
      </c>
      <c r="D1239">
        <v>15</v>
      </c>
      <c r="E1239" s="2">
        <f t="shared" si="66"/>
        <v>49677</v>
      </c>
      <c r="F1239" s="2">
        <v>42064</v>
      </c>
      <c r="G1239" s="2">
        <f>IF(F1239="/",#REF!, F1239)</f>
        <v>42064</v>
      </c>
      <c r="H1239">
        <f t="shared" si="68"/>
        <v>5</v>
      </c>
      <c r="I1239">
        <f t="shared" si="67"/>
        <v>20</v>
      </c>
    </row>
    <row r="1240" spans="1:9" x14ac:dyDescent="0.55000000000000004">
      <c r="A1240" t="s">
        <v>5405</v>
      </c>
      <c r="B1240" s="4" t="s">
        <v>6407</v>
      </c>
      <c r="C1240" s="2">
        <v>44197</v>
      </c>
      <c r="D1240">
        <v>15</v>
      </c>
      <c r="E1240" s="2">
        <f t="shared" si="66"/>
        <v>49677</v>
      </c>
      <c r="F1240" s="2">
        <v>42767</v>
      </c>
      <c r="G1240" s="2">
        <f>IF(F1240="/",#REF!, F1240)</f>
        <v>42767</v>
      </c>
      <c r="H1240">
        <f t="shared" si="68"/>
        <v>3</v>
      </c>
      <c r="I1240">
        <f t="shared" si="67"/>
        <v>18</v>
      </c>
    </row>
    <row r="1241" spans="1:9" x14ac:dyDescent="0.55000000000000004">
      <c r="A1241" t="s">
        <v>5407</v>
      </c>
      <c r="B1241" s="4" t="s">
        <v>6407</v>
      </c>
      <c r="C1241" s="2">
        <v>44197</v>
      </c>
      <c r="D1241">
        <v>15</v>
      </c>
      <c r="E1241" s="2">
        <f t="shared" si="66"/>
        <v>49677</v>
      </c>
      <c r="F1241" s="2">
        <v>42767</v>
      </c>
      <c r="G1241" s="2">
        <f>IF(F1241="/",#REF!, F1241)</f>
        <v>42767</v>
      </c>
      <c r="H1241">
        <f t="shared" si="68"/>
        <v>3</v>
      </c>
      <c r="I1241">
        <f t="shared" si="67"/>
        <v>18</v>
      </c>
    </row>
    <row r="1242" spans="1:9" x14ac:dyDescent="0.55000000000000004">
      <c r="A1242" t="s">
        <v>4116</v>
      </c>
      <c r="B1242" s="4" t="s">
        <v>6407</v>
      </c>
      <c r="C1242" s="2">
        <v>44317</v>
      </c>
      <c r="D1242">
        <v>10</v>
      </c>
      <c r="E1242" s="2">
        <f t="shared" si="66"/>
        <v>47971</v>
      </c>
      <c r="F1242" s="2">
        <v>42125</v>
      </c>
      <c r="G1242" s="2">
        <f>IF(F1242="/",#REF!, F1242)</f>
        <v>42125</v>
      </c>
      <c r="H1242">
        <f t="shared" si="68"/>
        <v>6</v>
      </c>
      <c r="I1242">
        <f t="shared" si="67"/>
        <v>16</v>
      </c>
    </row>
    <row r="1243" spans="1:9" x14ac:dyDescent="0.55000000000000004">
      <c r="A1243" t="s">
        <v>4120</v>
      </c>
      <c r="B1243" s="4" t="s">
        <v>6407</v>
      </c>
      <c r="C1243" s="2">
        <v>44317</v>
      </c>
      <c r="D1243">
        <v>10</v>
      </c>
      <c r="E1243" s="2">
        <f t="shared" si="66"/>
        <v>47971</v>
      </c>
      <c r="F1243" s="2">
        <v>42125</v>
      </c>
      <c r="G1243" s="2">
        <f>IF(F1243="/",#REF!, F1243)</f>
        <v>42125</v>
      </c>
      <c r="H1243">
        <f t="shared" si="68"/>
        <v>6</v>
      </c>
      <c r="I1243">
        <f t="shared" si="67"/>
        <v>16</v>
      </c>
    </row>
    <row r="1244" spans="1:9" x14ac:dyDescent="0.55000000000000004">
      <c r="A1244" t="s">
        <v>4128</v>
      </c>
      <c r="B1244" s="4" t="s">
        <v>6407</v>
      </c>
      <c r="C1244" s="2">
        <v>44317</v>
      </c>
      <c r="D1244">
        <v>10</v>
      </c>
      <c r="E1244" s="2">
        <f t="shared" si="66"/>
        <v>47971</v>
      </c>
      <c r="F1244" s="2">
        <v>41579</v>
      </c>
      <c r="G1244" s="2">
        <f>IF(F1244="/",#REF!, F1244)</f>
        <v>41579</v>
      </c>
      <c r="H1244">
        <f t="shared" si="68"/>
        <v>7</v>
      </c>
      <c r="I1244">
        <f t="shared" si="67"/>
        <v>17</v>
      </c>
    </row>
    <row r="1245" spans="1:9" x14ac:dyDescent="0.55000000000000004">
      <c r="A1245" t="s">
        <v>4130</v>
      </c>
      <c r="B1245" s="4" t="s">
        <v>6407</v>
      </c>
      <c r="C1245" s="2">
        <v>44317</v>
      </c>
      <c r="D1245">
        <v>10</v>
      </c>
      <c r="E1245" s="2">
        <f t="shared" si="66"/>
        <v>47971</v>
      </c>
      <c r="F1245" s="2">
        <v>41760</v>
      </c>
      <c r="G1245" s="2">
        <f>IF(F1245="/",#REF!, F1245)</f>
        <v>41760</v>
      </c>
      <c r="H1245">
        <f t="shared" si="68"/>
        <v>7</v>
      </c>
      <c r="I1245">
        <f t="shared" si="67"/>
        <v>17</v>
      </c>
    </row>
    <row r="1246" spans="1:9" x14ac:dyDescent="0.55000000000000004">
      <c r="A1246" t="s">
        <v>4132</v>
      </c>
      <c r="B1246" s="4" t="s">
        <v>6407</v>
      </c>
      <c r="C1246" s="2">
        <v>44317</v>
      </c>
      <c r="D1246">
        <v>10</v>
      </c>
      <c r="E1246" s="2">
        <f t="shared" si="66"/>
        <v>47971</v>
      </c>
      <c r="F1246" s="2">
        <v>41609</v>
      </c>
      <c r="G1246" s="2">
        <f>IF(F1246="/",#REF!, F1246)</f>
        <v>41609</v>
      </c>
      <c r="H1246">
        <f t="shared" si="68"/>
        <v>7</v>
      </c>
      <c r="I1246">
        <f t="shared" si="67"/>
        <v>17</v>
      </c>
    </row>
    <row r="1247" spans="1:9" x14ac:dyDescent="0.55000000000000004">
      <c r="A1247" t="s">
        <v>4134</v>
      </c>
      <c r="B1247" s="4" t="s">
        <v>6407</v>
      </c>
      <c r="C1247" s="2">
        <v>44317</v>
      </c>
      <c r="D1247">
        <v>10</v>
      </c>
      <c r="E1247" s="2">
        <f t="shared" si="66"/>
        <v>47971</v>
      </c>
      <c r="F1247" s="2">
        <v>42309</v>
      </c>
      <c r="G1247" s="2">
        <f>IF(F1247="/",#REF!, F1247)</f>
        <v>42309</v>
      </c>
      <c r="H1247">
        <f t="shared" si="68"/>
        <v>5</v>
      </c>
      <c r="I1247">
        <f t="shared" si="67"/>
        <v>15</v>
      </c>
    </row>
    <row r="1248" spans="1:9" x14ac:dyDescent="0.55000000000000004">
      <c r="A1248" t="s">
        <v>4136</v>
      </c>
      <c r="B1248" s="4" t="s">
        <v>6407</v>
      </c>
      <c r="C1248" s="2">
        <v>44317</v>
      </c>
      <c r="D1248">
        <v>10</v>
      </c>
      <c r="E1248" s="2">
        <f t="shared" si="66"/>
        <v>47971</v>
      </c>
      <c r="F1248" s="2">
        <v>39873</v>
      </c>
      <c r="G1248" s="2">
        <f>IF(F1248="/",#REF!, F1248)</f>
        <v>39873</v>
      </c>
      <c r="H1248">
        <f t="shared" si="68"/>
        <v>12</v>
      </c>
      <c r="I1248">
        <f t="shared" si="67"/>
        <v>22</v>
      </c>
    </row>
    <row r="1249" spans="1:9" x14ac:dyDescent="0.55000000000000004">
      <c r="A1249" t="s">
        <v>4138</v>
      </c>
      <c r="B1249" s="4" t="s">
        <v>6407</v>
      </c>
      <c r="C1249" s="2">
        <v>44317</v>
      </c>
      <c r="D1249">
        <v>10</v>
      </c>
      <c r="E1249" s="2">
        <f t="shared" si="66"/>
        <v>47971</v>
      </c>
      <c r="F1249" s="2">
        <v>39995</v>
      </c>
      <c r="G1249" s="2">
        <f>IF(F1249="/",#REF!, F1249)</f>
        <v>39995</v>
      </c>
      <c r="H1249">
        <f t="shared" si="68"/>
        <v>11</v>
      </c>
      <c r="I1249">
        <f t="shared" si="67"/>
        <v>21</v>
      </c>
    </row>
    <row r="1250" spans="1:9" x14ac:dyDescent="0.55000000000000004">
      <c r="A1250" t="s">
        <v>4140</v>
      </c>
      <c r="B1250" s="4" t="s">
        <v>6407</v>
      </c>
      <c r="C1250" s="2">
        <v>44317</v>
      </c>
      <c r="D1250">
        <v>10</v>
      </c>
      <c r="E1250" s="2">
        <f t="shared" si="66"/>
        <v>47971</v>
      </c>
      <c r="F1250" s="2">
        <v>41821</v>
      </c>
      <c r="G1250" s="2">
        <f>IF(F1250="/",#REF!, F1250)</f>
        <v>41821</v>
      </c>
      <c r="H1250">
        <f t="shared" si="68"/>
        <v>6</v>
      </c>
      <c r="I1250">
        <f t="shared" si="67"/>
        <v>16</v>
      </c>
    </row>
    <row r="1251" spans="1:9" x14ac:dyDescent="0.55000000000000004">
      <c r="A1251" t="s">
        <v>4142</v>
      </c>
      <c r="B1251" s="4" t="s">
        <v>6407</v>
      </c>
      <c r="C1251" s="2">
        <v>44317</v>
      </c>
      <c r="D1251">
        <v>10</v>
      </c>
      <c r="E1251" s="2">
        <f t="shared" si="66"/>
        <v>47971</v>
      </c>
      <c r="F1251" s="2">
        <v>44044</v>
      </c>
      <c r="G1251" s="2">
        <f>IF(F1251="/",#REF!, F1251)</f>
        <v>44044</v>
      </c>
      <c r="H1251">
        <f t="shared" si="68"/>
        <v>0</v>
      </c>
      <c r="I1251">
        <f t="shared" si="67"/>
        <v>10</v>
      </c>
    </row>
    <row r="1252" spans="1:9" x14ac:dyDescent="0.55000000000000004">
      <c r="A1252" t="s">
        <v>4144</v>
      </c>
      <c r="B1252" s="4" t="s">
        <v>6407</v>
      </c>
      <c r="C1252" s="2">
        <v>44317</v>
      </c>
      <c r="D1252">
        <v>10</v>
      </c>
      <c r="E1252" s="2">
        <f t="shared" si="66"/>
        <v>47971</v>
      </c>
      <c r="F1252" s="2">
        <v>41609</v>
      </c>
      <c r="G1252" s="2">
        <f>IF(F1252="/",#REF!, F1252)</f>
        <v>41609</v>
      </c>
      <c r="H1252">
        <f t="shared" si="68"/>
        <v>7</v>
      </c>
      <c r="I1252">
        <f t="shared" si="67"/>
        <v>17</v>
      </c>
    </row>
    <row r="1253" spans="1:9" x14ac:dyDescent="0.55000000000000004">
      <c r="A1253" t="s">
        <v>4147</v>
      </c>
      <c r="B1253" s="4" t="s">
        <v>6407</v>
      </c>
      <c r="C1253" s="2">
        <v>44317</v>
      </c>
      <c r="D1253">
        <v>10</v>
      </c>
      <c r="E1253" s="2">
        <f t="shared" si="66"/>
        <v>47971</v>
      </c>
      <c r="F1253" s="2">
        <v>41122</v>
      </c>
      <c r="G1253" s="2">
        <f>IF(F1253="/",#REF!, F1253)</f>
        <v>41122</v>
      </c>
      <c r="H1253">
        <f t="shared" si="68"/>
        <v>8</v>
      </c>
      <c r="I1253">
        <f t="shared" si="67"/>
        <v>18</v>
      </c>
    </row>
    <row r="1254" spans="1:9" x14ac:dyDescent="0.55000000000000004">
      <c r="A1254" t="s">
        <v>4149</v>
      </c>
      <c r="B1254" s="4" t="s">
        <v>6407</v>
      </c>
      <c r="C1254" s="2">
        <v>44317</v>
      </c>
      <c r="D1254">
        <v>10</v>
      </c>
      <c r="E1254" s="2">
        <f t="shared" si="66"/>
        <v>47971</v>
      </c>
      <c r="F1254" s="2">
        <v>41214</v>
      </c>
      <c r="G1254" s="2">
        <f>IF(F1254="/",#REF!, F1254)</f>
        <v>41214</v>
      </c>
      <c r="H1254">
        <f t="shared" si="68"/>
        <v>8</v>
      </c>
      <c r="I1254">
        <f t="shared" si="67"/>
        <v>18</v>
      </c>
    </row>
    <row r="1255" spans="1:9" x14ac:dyDescent="0.55000000000000004">
      <c r="A1255" t="s">
        <v>4152</v>
      </c>
      <c r="B1255" s="4" t="s">
        <v>6407</v>
      </c>
      <c r="C1255" s="2">
        <v>44317</v>
      </c>
      <c r="D1255">
        <v>10</v>
      </c>
      <c r="E1255" s="2">
        <f t="shared" si="66"/>
        <v>47971</v>
      </c>
      <c r="F1255" s="2">
        <v>41275</v>
      </c>
      <c r="G1255" s="2">
        <f>IF(F1255="/",#REF!, F1255)</f>
        <v>41275</v>
      </c>
      <c r="H1255">
        <f t="shared" si="68"/>
        <v>8</v>
      </c>
      <c r="I1255">
        <f t="shared" si="67"/>
        <v>18</v>
      </c>
    </row>
    <row r="1256" spans="1:9" x14ac:dyDescent="0.55000000000000004">
      <c r="A1256" t="s">
        <v>4154</v>
      </c>
      <c r="B1256" s="4" t="s">
        <v>6407</v>
      </c>
      <c r="C1256" s="2">
        <v>44317</v>
      </c>
      <c r="D1256">
        <v>10</v>
      </c>
      <c r="E1256" s="2">
        <f t="shared" si="66"/>
        <v>47971</v>
      </c>
      <c r="F1256" s="2">
        <v>41699</v>
      </c>
      <c r="G1256" s="2">
        <f>IF(F1256="/",#REF!, F1256)</f>
        <v>41699</v>
      </c>
      <c r="H1256">
        <f t="shared" si="68"/>
        <v>7</v>
      </c>
      <c r="I1256">
        <f t="shared" si="67"/>
        <v>17</v>
      </c>
    </row>
    <row r="1257" spans="1:9" x14ac:dyDescent="0.55000000000000004">
      <c r="A1257" t="s">
        <v>4156</v>
      </c>
      <c r="B1257" s="4" t="s">
        <v>6407</v>
      </c>
      <c r="C1257" s="2">
        <v>44075</v>
      </c>
      <c r="D1257">
        <v>10</v>
      </c>
      <c r="E1257" s="2">
        <f t="shared" si="66"/>
        <v>47729</v>
      </c>
      <c r="F1257" s="2">
        <v>42309</v>
      </c>
      <c r="G1257" s="2">
        <f>IF(F1257="/",#REF!, F1257)</f>
        <v>42309</v>
      </c>
      <c r="H1257">
        <f t="shared" si="68"/>
        <v>4</v>
      </c>
      <c r="I1257">
        <f t="shared" si="67"/>
        <v>14</v>
      </c>
    </row>
    <row r="1258" spans="1:9" x14ac:dyDescent="0.55000000000000004">
      <c r="A1258" t="s">
        <v>4158</v>
      </c>
      <c r="B1258" s="4" t="s">
        <v>6407</v>
      </c>
      <c r="C1258" s="2">
        <v>44075</v>
      </c>
      <c r="D1258">
        <v>10</v>
      </c>
      <c r="E1258" s="2">
        <f t="shared" si="66"/>
        <v>47729</v>
      </c>
      <c r="F1258" s="2">
        <v>41944</v>
      </c>
      <c r="G1258" s="2">
        <f>IF(F1258="/",#REF!, F1258)</f>
        <v>41944</v>
      </c>
      <c r="H1258">
        <f t="shared" si="68"/>
        <v>5</v>
      </c>
      <c r="I1258">
        <f t="shared" si="67"/>
        <v>15</v>
      </c>
    </row>
    <row r="1259" spans="1:9" x14ac:dyDescent="0.55000000000000004">
      <c r="A1259" t="s">
        <v>4160</v>
      </c>
      <c r="B1259" s="4" t="s">
        <v>6407</v>
      </c>
      <c r="C1259" s="2">
        <v>44317</v>
      </c>
      <c r="D1259">
        <v>10</v>
      </c>
      <c r="E1259" s="2">
        <f t="shared" si="66"/>
        <v>47971</v>
      </c>
      <c r="F1259" s="2">
        <v>42430</v>
      </c>
      <c r="G1259" s="2">
        <f>IF(F1259="/",#REF!, F1259)</f>
        <v>42430</v>
      </c>
      <c r="H1259">
        <f t="shared" si="68"/>
        <v>5</v>
      </c>
      <c r="I1259">
        <f t="shared" si="67"/>
        <v>15</v>
      </c>
    </row>
    <row r="1260" spans="1:9" x14ac:dyDescent="0.55000000000000004">
      <c r="A1260" t="s">
        <v>4162</v>
      </c>
      <c r="B1260" s="4" t="s">
        <v>6407</v>
      </c>
      <c r="C1260" s="2">
        <v>44317</v>
      </c>
      <c r="D1260">
        <v>10</v>
      </c>
      <c r="E1260" s="2">
        <f t="shared" si="66"/>
        <v>47971</v>
      </c>
      <c r="F1260" s="2">
        <v>42583</v>
      </c>
      <c r="G1260" s="2">
        <f>IF(F1260="/",#REF!, F1260)</f>
        <v>42583</v>
      </c>
      <c r="H1260">
        <f t="shared" si="68"/>
        <v>4</v>
      </c>
      <c r="I1260">
        <f t="shared" si="67"/>
        <v>14</v>
      </c>
    </row>
    <row r="1261" spans="1:9" x14ac:dyDescent="0.55000000000000004">
      <c r="A1261" t="s">
        <v>4166</v>
      </c>
      <c r="B1261" s="4" t="s">
        <v>6407</v>
      </c>
      <c r="C1261" s="2">
        <v>44317</v>
      </c>
      <c r="D1261">
        <v>10</v>
      </c>
      <c r="E1261" s="2">
        <f t="shared" si="66"/>
        <v>47971</v>
      </c>
      <c r="F1261" s="2">
        <v>41395</v>
      </c>
      <c r="G1261" s="2">
        <f>IF(F1261="/",#REF!, F1261)</f>
        <v>41395</v>
      </c>
      <c r="H1261">
        <f t="shared" si="68"/>
        <v>8</v>
      </c>
      <c r="I1261">
        <f t="shared" si="67"/>
        <v>18</v>
      </c>
    </row>
    <row r="1262" spans="1:9" x14ac:dyDescent="0.55000000000000004">
      <c r="A1262" t="s">
        <v>4169</v>
      </c>
      <c r="B1262" s="4" t="s">
        <v>6407</v>
      </c>
      <c r="C1262" s="2">
        <v>44197</v>
      </c>
      <c r="D1262">
        <v>10</v>
      </c>
      <c r="E1262" s="2">
        <f t="shared" si="66"/>
        <v>47851</v>
      </c>
      <c r="F1262" s="2">
        <v>41913</v>
      </c>
      <c r="G1262" s="2">
        <f>IF(F1262="/",#REF!, F1262)</f>
        <v>41913</v>
      </c>
      <c r="H1262">
        <f t="shared" si="68"/>
        <v>6</v>
      </c>
      <c r="I1262">
        <f t="shared" si="67"/>
        <v>16</v>
      </c>
    </row>
    <row r="1263" spans="1:9" x14ac:dyDescent="0.55000000000000004">
      <c r="A1263" t="s">
        <v>5409</v>
      </c>
      <c r="B1263" s="4" t="s">
        <v>6407</v>
      </c>
      <c r="C1263" s="2">
        <v>44197</v>
      </c>
      <c r="D1263">
        <v>15</v>
      </c>
      <c r="E1263" s="2">
        <f t="shared" si="66"/>
        <v>49677</v>
      </c>
      <c r="F1263" s="2">
        <v>42917</v>
      </c>
      <c r="G1263" s="2">
        <f>IF(F1263="/",#REF!, F1263)</f>
        <v>42917</v>
      </c>
      <c r="H1263">
        <f t="shared" si="68"/>
        <v>3</v>
      </c>
      <c r="I1263">
        <f t="shared" si="67"/>
        <v>18</v>
      </c>
    </row>
    <row r="1264" spans="1:9" x14ac:dyDescent="0.55000000000000004">
      <c r="A1264" t="s">
        <v>5411</v>
      </c>
      <c r="B1264" s="4" t="s">
        <v>6407</v>
      </c>
      <c r="C1264" s="2">
        <v>44197</v>
      </c>
      <c r="D1264">
        <v>15</v>
      </c>
      <c r="E1264" s="2">
        <f t="shared" si="66"/>
        <v>49677</v>
      </c>
      <c r="F1264" s="2">
        <v>43282</v>
      </c>
      <c r="G1264" s="2">
        <f>IF(F1264="/",#REF!, F1264)</f>
        <v>43282</v>
      </c>
      <c r="H1264">
        <f t="shared" si="68"/>
        <v>2</v>
      </c>
      <c r="I1264">
        <f t="shared" si="67"/>
        <v>17</v>
      </c>
    </row>
    <row r="1265" spans="1:9" x14ac:dyDescent="0.55000000000000004">
      <c r="A1265" t="s">
        <v>4171</v>
      </c>
      <c r="B1265" s="4" t="s">
        <v>6407</v>
      </c>
      <c r="C1265" s="2">
        <v>44317</v>
      </c>
      <c r="D1265">
        <v>10</v>
      </c>
      <c r="E1265" s="2">
        <f t="shared" si="66"/>
        <v>47971</v>
      </c>
      <c r="F1265" s="2">
        <v>43374</v>
      </c>
      <c r="G1265" s="2">
        <f>IF(F1265="/",#REF!, F1265)</f>
        <v>43374</v>
      </c>
      <c r="H1265">
        <f t="shared" si="68"/>
        <v>2</v>
      </c>
      <c r="I1265">
        <f t="shared" si="67"/>
        <v>12</v>
      </c>
    </row>
    <row r="1266" spans="1:9" x14ac:dyDescent="0.55000000000000004">
      <c r="A1266" t="s">
        <v>4174</v>
      </c>
      <c r="B1266" s="4" t="s">
        <v>6407</v>
      </c>
      <c r="C1266" s="2">
        <v>44317</v>
      </c>
      <c r="D1266">
        <v>10</v>
      </c>
      <c r="E1266" s="2">
        <f t="shared" si="66"/>
        <v>47971</v>
      </c>
      <c r="F1266" s="2">
        <v>43862</v>
      </c>
      <c r="G1266" s="2">
        <f>IF(F1266="/",#REF!, F1266)</f>
        <v>43862</v>
      </c>
      <c r="H1266">
        <f t="shared" si="68"/>
        <v>1</v>
      </c>
      <c r="I1266">
        <f t="shared" si="67"/>
        <v>11</v>
      </c>
    </row>
    <row r="1267" spans="1:9" x14ac:dyDescent="0.55000000000000004">
      <c r="A1267" t="s">
        <v>4176</v>
      </c>
      <c r="B1267" s="4" t="s">
        <v>6407</v>
      </c>
      <c r="C1267" s="2">
        <v>44317</v>
      </c>
      <c r="D1267">
        <v>10</v>
      </c>
      <c r="E1267" s="2">
        <f t="shared" si="66"/>
        <v>47971</v>
      </c>
      <c r="F1267" s="2">
        <v>44440</v>
      </c>
      <c r="G1267" s="2">
        <f>IF(F1267="/",#REF!, F1267)</f>
        <v>44440</v>
      </c>
      <c r="H1267">
        <v>0</v>
      </c>
      <c r="I1267">
        <f t="shared" si="67"/>
        <v>9</v>
      </c>
    </row>
    <row r="1268" spans="1:9" x14ac:dyDescent="0.55000000000000004">
      <c r="A1268" t="s">
        <v>4178</v>
      </c>
      <c r="B1268" s="4" t="s">
        <v>6407</v>
      </c>
      <c r="C1268" s="2">
        <v>44317</v>
      </c>
      <c r="D1268">
        <v>10</v>
      </c>
      <c r="E1268" s="2">
        <f t="shared" si="66"/>
        <v>47971</v>
      </c>
      <c r="F1268" s="2">
        <v>40483</v>
      </c>
      <c r="G1268" s="2">
        <f>IF(F1268="/",#REF!, F1268)</f>
        <v>40483</v>
      </c>
      <c r="H1268">
        <f t="shared" ref="H1268:H1276" si="69">DATEDIF(G1268,C1268, "y")</f>
        <v>10</v>
      </c>
      <c r="I1268">
        <f t="shared" si="67"/>
        <v>20</v>
      </c>
    </row>
    <row r="1269" spans="1:9" x14ac:dyDescent="0.55000000000000004">
      <c r="A1269" t="s">
        <v>4182</v>
      </c>
      <c r="B1269" s="4" t="s">
        <v>6407</v>
      </c>
      <c r="C1269" s="2">
        <v>44317</v>
      </c>
      <c r="D1269">
        <v>10</v>
      </c>
      <c r="E1269" s="2">
        <f t="shared" si="66"/>
        <v>47971</v>
      </c>
      <c r="F1269" s="2">
        <v>43617</v>
      </c>
      <c r="G1269" s="2">
        <f>IF(F1269="/",#REF!, F1269)</f>
        <v>43617</v>
      </c>
      <c r="H1269">
        <f t="shared" si="69"/>
        <v>1</v>
      </c>
      <c r="I1269">
        <f t="shared" si="67"/>
        <v>11</v>
      </c>
    </row>
    <row r="1270" spans="1:9" x14ac:dyDescent="0.55000000000000004">
      <c r="A1270" t="s">
        <v>4184</v>
      </c>
      <c r="B1270" s="4" t="s">
        <v>6407</v>
      </c>
      <c r="C1270" s="2">
        <v>44317</v>
      </c>
      <c r="D1270">
        <v>10</v>
      </c>
      <c r="E1270" s="2">
        <f t="shared" si="66"/>
        <v>47971</v>
      </c>
      <c r="F1270" s="2">
        <v>43221</v>
      </c>
      <c r="G1270" s="2">
        <f>IF(F1270="/",#REF!, F1270)</f>
        <v>43221</v>
      </c>
      <c r="H1270">
        <f t="shared" si="69"/>
        <v>3</v>
      </c>
      <c r="I1270">
        <f t="shared" si="67"/>
        <v>13</v>
      </c>
    </row>
    <row r="1271" spans="1:9" x14ac:dyDescent="0.55000000000000004">
      <c r="A1271" t="s">
        <v>4186</v>
      </c>
      <c r="B1271" s="4" t="s">
        <v>6407</v>
      </c>
      <c r="C1271" s="2">
        <v>44317</v>
      </c>
      <c r="D1271">
        <v>10</v>
      </c>
      <c r="E1271" s="2">
        <f t="shared" si="66"/>
        <v>47971</v>
      </c>
      <c r="F1271" s="2">
        <v>41334</v>
      </c>
      <c r="G1271" s="2">
        <f>IF(F1271="/",#REF!, F1271)</f>
        <v>41334</v>
      </c>
      <c r="H1271">
        <f t="shared" si="69"/>
        <v>8</v>
      </c>
      <c r="I1271">
        <f t="shared" si="67"/>
        <v>18</v>
      </c>
    </row>
    <row r="1272" spans="1:9" x14ac:dyDescent="0.55000000000000004">
      <c r="A1272" t="s">
        <v>4188</v>
      </c>
      <c r="B1272" s="4" t="s">
        <v>6407</v>
      </c>
      <c r="C1272" s="2">
        <v>44317</v>
      </c>
      <c r="D1272">
        <v>10</v>
      </c>
      <c r="E1272" s="2">
        <f t="shared" si="66"/>
        <v>47971</v>
      </c>
      <c r="F1272" s="2">
        <v>41395</v>
      </c>
      <c r="G1272" s="2">
        <f>IF(F1272="/",#REF!, F1272)</f>
        <v>41395</v>
      </c>
      <c r="H1272">
        <f t="shared" si="69"/>
        <v>8</v>
      </c>
      <c r="I1272">
        <f t="shared" si="67"/>
        <v>18</v>
      </c>
    </row>
    <row r="1273" spans="1:9" x14ac:dyDescent="0.55000000000000004">
      <c r="A1273" t="s">
        <v>4190</v>
      </c>
      <c r="B1273" s="4" t="s">
        <v>6407</v>
      </c>
      <c r="C1273" s="2">
        <v>44317</v>
      </c>
      <c r="D1273">
        <v>10</v>
      </c>
      <c r="E1273" s="2">
        <f t="shared" si="66"/>
        <v>47971</v>
      </c>
      <c r="F1273" s="2">
        <v>41395</v>
      </c>
      <c r="G1273" s="2">
        <f>IF(F1273="/",#REF!, F1273)</f>
        <v>41395</v>
      </c>
      <c r="H1273">
        <f t="shared" si="69"/>
        <v>8</v>
      </c>
      <c r="I1273">
        <f t="shared" si="67"/>
        <v>18</v>
      </c>
    </row>
    <row r="1274" spans="1:9" x14ac:dyDescent="0.55000000000000004">
      <c r="A1274" t="s">
        <v>5414</v>
      </c>
      <c r="B1274" s="4" t="s">
        <v>6407</v>
      </c>
      <c r="C1274" s="2">
        <v>44197</v>
      </c>
      <c r="D1274">
        <v>15</v>
      </c>
      <c r="E1274" s="2">
        <f t="shared" si="66"/>
        <v>49677</v>
      </c>
      <c r="F1274" s="2">
        <v>44105</v>
      </c>
      <c r="G1274" s="2">
        <f>IF(F1274="/",#REF!, F1274)</f>
        <v>44105</v>
      </c>
      <c r="H1274">
        <f t="shared" si="69"/>
        <v>0</v>
      </c>
      <c r="I1274">
        <f t="shared" si="67"/>
        <v>15</v>
      </c>
    </row>
    <row r="1275" spans="1:9" x14ac:dyDescent="0.55000000000000004">
      <c r="A1275" t="s">
        <v>5416</v>
      </c>
      <c r="B1275" s="4" t="s">
        <v>6407</v>
      </c>
      <c r="C1275" s="2">
        <v>44197</v>
      </c>
      <c r="D1275">
        <v>15</v>
      </c>
      <c r="E1275" s="2">
        <f t="shared" si="66"/>
        <v>49677</v>
      </c>
      <c r="F1275" s="2">
        <v>43586</v>
      </c>
      <c r="G1275" s="2">
        <f>IF(F1275="/",#REF!, F1275)</f>
        <v>43586</v>
      </c>
      <c r="H1275">
        <f t="shared" si="69"/>
        <v>1</v>
      </c>
      <c r="I1275">
        <f t="shared" si="67"/>
        <v>16</v>
      </c>
    </row>
    <row r="1276" spans="1:9" x14ac:dyDescent="0.55000000000000004">
      <c r="A1276" t="s">
        <v>5418</v>
      </c>
      <c r="B1276" s="4" t="s">
        <v>6407</v>
      </c>
      <c r="C1276" s="2">
        <v>43313</v>
      </c>
      <c r="D1276">
        <v>15</v>
      </c>
      <c r="E1276" s="2">
        <f t="shared" si="66"/>
        <v>48793</v>
      </c>
      <c r="F1276" s="2">
        <v>43313</v>
      </c>
      <c r="G1276" s="2">
        <f>IF(F1276="/",#REF!, F1276)</f>
        <v>43313</v>
      </c>
      <c r="H1276">
        <f t="shared" si="69"/>
        <v>0</v>
      </c>
      <c r="I1276">
        <f t="shared" si="67"/>
        <v>15</v>
      </c>
    </row>
    <row r="1277" spans="1:9" x14ac:dyDescent="0.55000000000000004">
      <c r="A1277" t="s">
        <v>5420</v>
      </c>
      <c r="B1277" s="4" t="s">
        <v>6407</v>
      </c>
      <c r="C1277" s="2">
        <v>43983</v>
      </c>
      <c r="D1277">
        <v>15</v>
      </c>
      <c r="E1277" s="2">
        <f t="shared" si="66"/>
        <v>49463</v>
      </c>
      <c r="F1277" s="2">
        <v>44044</v>
      </c>
      <c r="G1277" s="2">
        <f>IF(F1277="/",#REF!, F1277)</f>
        <v>44044</v>
      </c>
      <c r="H1277">
        <v>0</v>
      </c>
      <c r="I1277">
        <f t="shared" si="67"/>
        <v>14</v>
      </c>
    </row>
    <row r="1278" spans="1:9" x14ac:dyDescent="0.55000000000000004">
      <c r="A1278" t="s">
        <v>5422</v>
      </c>
      <c r="B1278" s="4" t="s">
        <v>6407</v>
      </c>
      <c r="C1278" s="2">
        <v>43252</v>
      </c>
      <c r="D1278">
        <v>15</v>
      </c>
      <c r="E1278" s="2">
        <f t="shared" si="66"/>
        <v>48732</v>
      </c>
      <c r="F1278" s="2">
        <v>43252</v>
      </c>
      <c r="G1278" s="2">
        <f>IF(F1278="/",#REF!, F1278)</f>
        <v>43252</v>
      </c>
      <c r="H1278">
        <f>DATEDIF(G1278,C1278, "y")</f>
        <v>0</v>
      </c>
      <c r="I1278">
        <f t="shared" si="67"/>
        <v>15</v>
      </c>
    </row>
    <row r="1279" spans="1:9" x14ac:dyDescent="0.55000000000000004">
      <c r="A1279" t="s">
        <v>5424</v>
      </c>
      <c r="B1279" s="4" t="s">
        <v>6407</v>
      </c>
      <c r="C1279" s="2">
        <v>43983</v>
      </c>
      <c r="D1279">
        <v>15</v>
      </c>
      <c r="E1279" s="2">
        <f t="shared" si="66"/>
        <v>49463</v>
      </c>
      <c r="F1279" s="2">
        <v>44075</v>
      </c>
      <c r="G1279" s="2">
        <f>IF(F1279="/",#REF!, F1279)</f>
        <v>44075</v>
      </c>
      <c r="H1279">
        <v>0</v>
      </c>
      <c r="I1279">
        <f t="shared" si="67"/>
        <v>14</v>
      </c>
    </row>
    <row r="1280" spans="1:9" x14ac:dyDescent="0.55000000000000004">
      <c r="A1280" t="s">
        <v>4192</v>
      </c>
      <c r="B1280" s="4" t="s">
        <v>6407</v>
      </c>
      <c r="C1280" s="2">
        <v>44317</v>
      </c>
      <c r="D1280">
        <v>10</v>
      </c>
      <c r="E1280" s="2">
        <f t="shared" si="66"/>
        <v>47971</v>
      </c>
      <c r="F1280" s="2">
        <v>40238</v>
      </c>
      <c r="G1280" s="2">
        <f>IF(F1280="/",#REF!, F1280)</f>
        <v>40238</v>
      </c>
      <c r="H1280">
        <f>DATEDIF(G1280,C1280, "y")</f>
        <v>11</v>
      </c>
      <c r="I1280">
        <f t="shared" si="67"/>
        <v>21</v>
      </c>
    </row>
    <row r="1281" spans="1:9" x14ac:dyDescent="0.55000000000000004">
      <c r="A1281" t="s">
        <v>4194</v>
      </c>
      <c r="B1281" s="4" t="s">
        <v>6407</v>
      </c>
      <c r="C1281" s="2">
        <v>44317</v>
      </c>
      <c r="D1281">
        <v>10</v>
      </c>
      <c r="E1281" s="2">
        <f t="shared" si="66"/>
        <v>47971</v>
      </c>
      <c r="F1281" s="2">
        <v>41395</v>
      </c>
      <c r="G1281" s="2">
        <f>IF(F1281="/",#REF!, F1281)</f>
        <v>41395</v>
      </c>
      <c r="H1281">
        <f>DATEDIF(G1281,C1281, "y")</f>
        <v>8</v>
      </c>
      <c r="I1281">
        <f t="shared" si="67"/>
        <v>18</v>
      </c>
    </row>
    <row r="1282" spans="1:9" x14ac:dyDescent="0.55000000000000004">
      <c r="A1282" t="s">
        <v>5426</v>
      </c>
      <c r="B1282" s="4" t="s">
        <v>6407</v>
      </c>
      <c r="C1282" s="2">
        <v>43831</v>
      </c>
      <c r="D1282">
        <v>15</v>
      </c>
      <c r="E1282" s="2">
        <f t="shared" ref="E1282:E1345" si="70">C1282+DATE(D1282,1,1)</f>
        <v>49311</v>
      </c>
      <c r="F1282" s="2">
        <v>44531</v>
      </c>
      <c r="G1282" s="2">
        <f>IF(F1282="/",#REF!, F1282)</f>
        <v>44531</v>
      </c>
      <c r="H1282">
        <v>0</v>
      </c>
      <c r="I1282">
        <f t="shared" ref="I1282:I1345" si="71">DATEDIF(G1282,E1282, "y")</f>
        <v>13</v>
      </c>
    </row>
    <row r="1283" spans="1:9" x14ac:dyDescent="0.55000000000000004">
      <c r="A1283" t="s">
        <v>5428</v>
      </c>
      <c r="B1283" s="4" t="s">
        <v>6407</v>
      </c>
      <c r="C1283" s="2">
        <v>43831</v>
      </c>
      <c r="D1283">
        <v>15</v>
      </c>
      <c r="E1283" s="2">
        <f t="shared" si="70"/>
        <v>49311</v>
      </c>
      <c r="F1283" s="2">
        <v>38869</v>
      </c>
      <c r="G1283" s="2">
        <f>IF(F1283="/",#REF!, F1283)</f>
        <v>38869</v>
      </c>
      <c r="H1283">
        <f t="shared" ref="H1283:H1300" si="72">DATEDIF(G1283,C1283, "y")</f>
        <v>13</v>
      </c>
      <c r="I1283">
        <f t="shared" si="71"/>
        <v>28</v>
      </c>
    </row>
    <row r="1284" spans="1:9" x14ac:dyDescent="0.55000000000000004">
      <c r="A1284" t="s">
        <v>5430</v>
      </c>
      <c r="B1284" s="4" t="s">
        <v>6407</v>
      </c>
      <c r="C1284" s="2">
        <v>43831</v>
      </c>
      <c r="D1284">
        <v>15</v>
      </c>
      <c r="E1284" s="2">
        <f t="shared" si="70"/>
        <v>49311</v>
      </c>
      <c r="F1284" s="2">
        <v>38961</v>
      </c>
      <c r="G1284" s="2">
        <f>IF(F1284="/",#REF!, F1284)</f>
        <v>38961</v>
      </c>
      <c r="H1284">
        <f t="shared" si="72"/>
        <v>13</v>
      </c>
      <c r="I1284">
        <f t="shared" si="71"/>
        <v>28</v>
      </c>
    </row>
    <row r="1285" spans="1:9" x14ac:dyDescent="0.55000000000000004">
      <c r="A1285" t="s">
        <v>5437</v>
      </c>
      <c r="B1285" s="4" t="s">
        <v>6407</v>
      </c>
      <c r="C1285" s="2">
        <v>43831</v>
      </c>
      <c r="D1285">
        <v>15</v>
      </c>
      <c r="E1285" s="2">
        <f t="shared" si="70"/>
        <v>49311</v>
      </c>
      <c r="F1285" s="2">
        <v>38808</v>
      </c>
      <c r="G1285" s="2">
        <f>IF(F1285="/",#REF!, F1285)</f>
        <v>38808</v>
      </c>
      <c r="H1285">
        <f t="shared" si="72"/>
        <v>13</v>
      </c>
      <c r="I1285">
        <f t="shared" si="71"/>
        <v>28</v>
      </c>
    </row>
    <row r="1286" spans="1:9" x14ac:dyDescent="0.55000000000000004">
      <c r="A1286" t="s">
        <v>4198</v>
      </c>
      <c r="B1286" s="4" t="s">
        <v>6407</v>
      </c>
      <c r="C1286" s="2">
        <v>44317</v>
      </c>
      <c r="D1286">
        <v>10</v>
      </c>
      <c r="E1286" s="2">
        <f t="shared" si="70"/>
        <v>47971</v>
      </c>
      <c r="F1286" s="2">
        <v>41061</v>
      </c>
      <c r="G1286" s="2">
        <f>IF(F1286="/",#REF!, F1286)</f>
        <v>41061</v>
      </c>
      <c r="H1286">
        <f t="shared" si="72"/>
        <v>8</v>
      </c>
      <c r="I1286">
        <f t="shared" si="71"/>
        <v>18</v>
      </c>
    </row>
    <row r="1287" spans="1:9" x14ac:dyDescent="0.55000000000000004">
      <c r="A1287" t="s">
        <v>4200</v>
      </c>
      <c r="B1287" s="4" t="s">
        <v>6407</v>
      </c>
      <c r="C1287" s="2">
        <v>44317</v>
      </c>
      <c r="D1287">
        <v>10</v>
      </c>
      <c r="E1287" s="2">
        <f t="shared" si="70"/>
        <v>47971</v>
      </c>
      <c r="F1287" s="2">
        <v>42979</v>
      </c>
      <c r="G1287" s="2">
        <f>IF(F1287="/",#REF!, F1287)</f>
        <v>42979</v>
      </c>
      <c r="H1287">
        <f t="shared" si="72"/>
        <v>3</v>
      </c>
      <c r="I1287">
        <f t="shared" si="71"/>
        <v>13</v>
      </c>
    </row>
    <row r="1288" spans="1:9" x14ac:dyDescent="0.55000000000000004">
      <c r="A1288" t="s">
        <v>4203</v>
      </c>
      <c r="B1288" s="4" t="s">
        <v>6407</v>
      </c>
      <c r="C1288" s="2">
        <v>44317</v>
      </c>
      <c r="D1288">
        <v>10</v>
      </c>
      <c r="E1288" s="2">
        <f t="shared" si="70"/>
        <v>47971</v>
      </c>
      <c r="F1288" s="2">
        <v>41821</v>
      </c>
      <c r="G1288" s="2">
        <f>IF(F1288="/",#REF!, F1288)</f>
        <v>41821</v>
      </c>
      <c r="H1288">
        <f t="shared" si="72"/>
        <v>6</v>
      </c>
      <c r="I1288">
        <f t="shared" si="71"/>
        <v>16</v>
      </c>
    </row>
    <row r="1289" spans="1:9" x14ac:dyDescent="0.55000000000000004">
      <c r="A1289" t="s">
        <v>4205</v>
      </c>
      <c r="B1289" s="4" t="s">
        <v>6407</v>
      </c>
      <c r="C1289" s="2">
        <v>44317</v>
      </c>
      <c r="D1289">
        <v>10</v>
      </c>
      <c r="E1289" s="2">
        <f t="shared" si="70"/>
        <v>47971</v>
      </c>
      <c r="F1289" s="2">
        <v>43252</v>
      </c>
      <c r="G1289" s="2">
        <f>IF(F1289="/",#REF!, F1289)</f>
        <v>43252</v>
      </c>
      <c r="H1289">
        <f t="shared" si="72"/>
        <v>2</v>
      </c>
      <c r="I1289">
        <f t="shared" si="71"/>
        <v>12</v>
      </c>
    </row>
    <row r="1290" spans="1:9" x14ac:dyDescent="0.55000000000000004">
      <c r="A1290" t="s">
        <v>5440</v>
      </c>
      <c r="B1290" s="4" t="s">
        <v>6407</v>
      </c>
      <c r="C1290" s="2">
        <v>43831</v>
      </c>
      <c r="D1290">
        <v>15</v>
      </c>
      <c r="E1290" s="2">
        <f t="shared" si="70"/>
        <v>49311</v>
      </c>
      <c r="F1290" s="2">
        <v>38596</v>
      </c>
      <c r="G1290" s="2">
        <f>IF(F1290="/",#REF!, F1290)</f>
        <v>38596</v>
      </c>
      <c r="H1290">
        <f t="shared" si="72"/>
        <v>14</v>
      </c>
      <c r="I1290">
        <f t="shared" si="71"/>
        <v>29</v>
      </c>
    </row>
    <row r="1291" spans="1:9" x14ac:dyDescent="0.55000000000000004">
      <c r="A1291" t="s">
        <v>5442</v>
      </c>
      <c r="B1291" s="4" t="s">
        <v>6407</v>
      </c>
      <c r="C1291" s="2">
        <v>43831</v>
      </c>
      <c r="D1291">
        <v>15</v>
      </c>
      <c r="E1291" s="2">
        <f t="shared" si="70"/>
        <v>49311</v>
      </c>
      <c r="F1291" s="2">
        <v>38596</v>
      </c>
      <c r="G1291" s="2">
        <f>IF(F1291="/",#REF!, F1291)</f>
        <v>38596</v>
      </c>
      <c r="H1291">
        <f t="shared" si="72"/>
        <v>14</v>
      </c>
      <c r="I1291">
        <f t="shared" si="71"/>
        <v>29</v>
      </c>
    </row>
    <row r="1292" spans="1:9" x14ac:dyDescent="0.55000000000000004">
      <c r="A1292" t="s">
        <v>5444</v>
      </c>
      <c r="B1292" s="4" t="s">
        <v>6407</v>
      </c>
      <c r="C1292" s="2">
        <v>43831</v>
      </c>
      <c r="D1292">
        <v>15</v>
      </c>
      <c r="E1292" s="2">
        <f t="shared" si="70"/>
        <v>49311</v>
      </c>
      <c r="F1292" s="2">
        <v>38596</v>
      </c>
      <c r="G1292" s="2">
        <f>IF(F1292="/",#REF!, F1292)</f>
        <v>38596</v>
      </c>
      <c r="H1292">
        <f t="shared" si="72"/>
        <v>14</v>
      </c>
      <c r="I1292">
        <f t="shared" si="71"/>
        <v>29</v>
      </c>
    </row>
    <row r="1293" spans="1:9" x14ac:dyDescent="0.55000000000000004">
      <c r="A1293" t="s">
        <v>5446</v>
      </c>
      <c r="B1293" s="4" t="s">
        <v>6407</v>
      </c>
      <c r="C1293" s="2">
        <v>43831</v>
      </c>
      <c r="D1293">
        <v>15</v>
      </c>
      <c r="E1293" s="2">
        <f t="shared" si="70"/>
        <v>49311</v>
      </c>
      <c r="F1293" s="2">
        <v>38657</v>
      </c>
      <c r="G1293" s="2">
        <f>IF(F1293="/",#REF!, F1293)</f>
        <v>38657</v>
      </c>
      <c r="H1293">
        <f t="shared" si="72"/>
        <v>14</v>
      </c>
      <c r="I1293">
        <f t="shared" si="71"/>
        <v>29</v>
      </c>
    </row>
    <row r="1294" spans="1:9" x14ac:dyDescent="0.55000000000000004">
      <c r="A1294" t="s">
        <v>5448</v>
      </c>
      <c r="B1294" s="4" t="s">
        <v>6407</v>
      </c>
      <c r="C1294" s="2">
        <v>43831</v>
      </c>
      <c r="D1294">
        <v>15</v>
      </c>
      <c r="E1294" s="2">
        <f t="shared" si="70"/>
        <v>49311</v>
      </c>
      <c r="F1294" s="2">
        <v>38777</v>
      </c>
      <c r="G1294" s="2">
        <f>IF(F1294="/",#REF!, F1294)</f>
        <v>38777</v>
      </c>
      <c r="H1294">
        <f t="shared" si="72"/>
        <v>13</v>
      </c>
      <c r="I1294">
        <f t="shared" si="71"/>
        <v>28</v>
      </c>
    </row>
    <row r="1295" spans="1:9" x14ac:dyDescent="0.55000000000000004">
      <c r="A1295" t="s">
        <v>5450</v>
      </c>
      <c r="B1295" s="4" t="s">
        <v>6407</v>
      </c>
      <c r="C1295" s="2">
        <v>43831</v>
      </c>
      <c r="D1295">
        <v>15</v>
      </c>
      <c r="E1295" s="2">
        <f t="shared" si="70"/>
        <v>49311</v>
      </c>
      <c r="F1295" s="2">
        <v>38961</v>
      </c>
      <c r="G1295" s="2">
        <f>IF(F1295="/",#REF!, F1295)</f>
        <v>38961</v>
      </c>
      <c r="H1295">
        <f t="shared" si="72"/>
        <v>13</v>
      </c>
      <c r="I1295">
        <f t="shared" si="71"/>
        <v>28</v>
      </c>
    </row>
    <row r="1296" spans="1:9" x14ac:dyDescent="0.55000000000000004">
      <c r="A1296" t="s">
        <v>5453</v>
      </c>
      <c r="B1296" s="4" t="s">
        <v>6407</v>
      </c>
      <c r="C1296" s="2">
        <v>43831</v>
      </c>
      <c r="D1296">
        <v>15</v>
      </c>
      <c r="E1296" s="2">
        <f t="shared" si="70"/>
        <v>49311</v>
      </c>
      <c r="F1296" s="2">
        <v>38596</v>
      </c>
      <c r="G1296" s="2">
        <f>IF(F1296="/",#REF!, F1296)</f>
        <v>38596</v>
      </c>
      <c r="H1296">
        <f t="shared" si="72"/>
        <v>14</v>
      </c>
      <c r="I1296">
        <f t="shared" si="71"/>
        <v>29</v>
      </c>
    </row>
    <row r="1297" spans="1:9" x14ac:dyDescent="0.55000000000000004">
      <c r="A1297" t="s">
        <v>5458</v>
      </c>
      <c r="B1297" s="4" t="s">
        <v>6407</v>
      </c>
      <c r="C1297" s="2">
        <v>43831</v>
      </c>
      <c r="D1297">
        <v>15</v>
      </c>
      <c r="E1297" s="2">
        <f t="shared" si="70"/>
        <v>49311</v>
      </c>
      <c r="F1297" s="2">
        <v>38504</v>
      </c>
      <c r="G1297" s="2">
        <f>IF(F1297="/",#REF!, F1297)</f>
        <v>38504</v>
      </c>
      <c r="H1297">
        <f t="shared" si="72"/>
        <v>14</v>
      </c>
      <c r="I1297">
        <f t="shared" si="71"/>
        <v>29</v>
      </c>
    </row>
    <row r="1298" spans="1:9" x14ac:dyDescent="0.55000000000000004">
      <c r="A1298" t="s">
        <v>5460</v>
      </c>
      <c r="B1298" s="4" t="s">
        <v>6407</v>
      </c>
      <c r="C1298" s="2">
        <v>43831</v>
      </c>
      <c r="D1298">
        <v>15</v>
      </c>
      <c r="E1298" s="2">
        <f t="shared" si="70"/>
        <v>49311</v>
      </c>
      <c r="F1298" s="2">
        <v>38504</v>
      </c>
      <c r="G1298" s="2">
        <f>IF(F1298="/",#REF!, F1298)</f>
        <v>38504</v>
      </c>
      <c r="H1298">
        <f t="shared" si="72"/>
        <v>14</v>
      </c>
      <c r="I1298">
        <f t="shared" si="71"/>
        <v>29</v>
      </c>
    </row>
    <row r="1299" spans="1:9" x14ac:dyDescent="0.55000000000000004">
      <c r="A1299" t="s">
        <v>5455</v>
      </c>
      <c r="B1299" s="4" t="s">
        <v>6407</v>
      </c>
      <c r="C1299" s="2">
        <v>43831</v>
      </c>
      <c r="D1299">
        <v>15</v>
      </c>
      <c r="E1299" s="2">
        <f t="shared" si="70"/>
        <v>49311</v>
      </c>
      <c r="F1299" s="2">
        <v>38596</v>
      </c>
      <c r="G1299" s="2">
        <f>IF(F1299="/",#REF!, F1299)</f>
        <v>38596</v>
      </c>
      <c r="H1299">
        <f t="shared" si="72"/>
        <v>14</v>
      </c>
      <c r="I1299">
        <f t="shared" si="71"/>
        <v>29</v>
      </c>
    </row>
    <row r="1300" spans="1:9" x14ac:dyDescent="0.55000000000000004">
      <c r="A1300" t="s">
        <v>5462</v>
      </c>
      <c r="B1300" s="4" t="s">
        <v>6407</v>
      </c>
      <c r="C1300" s="2">
        <v>43831</v>
      </c>
      <c r="D1300">
        <v>15</v>
      </c>
      <c r="E1300" s="2">
        <f t="shared" si="70"/>
        <v>49311</v>
      </c>
      <c r="F1300" s="2">
        <v>39783</v>
      </c>
      <c r="G1300" s="2">
        <f>IF(F1300="/",#REF!, F1300)</f>
        <v>39783</v>
      </c>
      <c r="H1300">
        <f t="shared" si="72"/>
        <v>11</v>
      </c>
      <c r="I1300">
        <f t="shared" si="71"/>
        <v>26</v>
      </c>
    </row>
    <row r="1301" spans="1:9" x14ac:dyDescent="0.55000000000000004">
      <c r="A1301" t="s">
        <v>5464</v>
      </c>
      <c r="B1301" s="4" t="s">
        <v>6407</v>
      </c>
      <c r="C1301" s="2">
        <v>43831</v>
      </c>
      <c r="D1301">
        <v>15</v>
      </c>
      <c r="E1301" s="2">
        <f t="shared" si="70"/>
        <v>49311</v>
      </c>
      <c r="F1301" s="2">
        <v>44470</v>
      </c>
      <c r="G1301" s="2">
        <f>IF(F1301="/",#REF!, F1301)</f>
        <v>44470</v>
      </c>
      <c r="H1301">
        <v>0</v>
      </c>
      <c r="I1301">
        <f t="shared" si="71"/>
        <v>13</v>
      </c>
    </row>
    <row r="1302" spans="1:9" x14ac:dyDescent="0.55000000000000004">
      <c r="A1302" t="s">
        <v>5466</v>
      </c>
      <c r="B1302" s="4" t="s">
        <v>6407</v>
      </c>
      <c r="C1302" s="2">
        <v>43831</v>
      </c>
      <c r="D1302">
        <v>15</v>
      </c>
      <c r="E1302" s="2">
        <f t="shared" si="70"/>
        <v>49311</v>
      </c>
      <c r="F1302" s="2">
        <v>44470</v>
      </c>
      <c r="G1302" s="2">
        <f>IF(F1302="/",#REF!, F1302)</f>
        <v>44470</v>
      </c>
      <c r="H1302">
        <v>0</v>
      </c>
      <c r="I1302">
        <f t="shared" si="71"/>
        <v>13</v>
      </c>
    </row>
    <row r="1303" spans="1:9" x14ac:dyDescent="0.55000000000000004">
      <c r="A1303" t="s">
        <v>5468</v>
      </c>
      <c r="B1303" s="4" t="s">
        <v>6407</v>
      </c>
      <c r="C1303" s="2">
        <v>43831</v>
      </c>
      <c r="D1303">
        <v>15</v>
      </c>
      <c r="E1303" s="2">
        <f t="shared" si="70"/>
        <v>49311</v>
      </c>
      <c r="F1303" s="2">
        <v>39783</v>
      </c>
      <c r="G1303" s="2">
        <f>IF(F1303="/",#REF!, F1303)</f>
        <v>39783</v>
      </c>
      <c r="H1303">
        <f>DATEDIF(G1303,C1303, "y")</f>
        <v>11</v>
      </c>
      <c r="I1303">
        <f t="shared" si="71"/>
        <v>26</v>
      </c>
    </row>
    <row r="1304" spans="1:9" x14ac:dyDescent="0.55000000000000004">
      <c r="A1304" t="s">
        <v>5471</v>
      </c>
      <c r="B1304" s="4" t="s">
        <v>6407</v>
      </c>
      <c r="C1304" s="2">
        <v>43831</v>
      </c>
      <c r="D1304">
        <v>15</v>
      </c>
      <c r="E1304" s="2">
        <f t="shared" si="70"/>
        <v>49311</v>
      </c>
      <c r="F1304" s="2">
        <v>42125</v>
      </c>
      <c r="G1304" s="2">
        <f>IF(F1304="/",#REF!, F1304)</f>
        <v>42125</v>
      </c>
      <c r="H1304">
        <f>DATEDIF(G1304,C1304, "y")</f>
        <v>4</v>
      </c>
      <c r="I1304">
        <f t="shared" si="71"/>
        <v>19</v>
      </c>
    </row>
    <row r="1305" spans="1:9" hidden="1" x14ac:dyDescent="0.55000000000000004">
      <c r="A1305" t="s">
        <v>4208</v>
      </c>
      <c r="B1305" s="4" t="s">
        <v>7101</v>
      </c>
      <c r="C1305" s="2">
        <v>43525</v>
      </c>
      <c r="D1305">
        <v>10</v>
      </c>
      <c r="E1305" s="2">
        <f t="shared" si="70"/>
        <v>47179</v>
      </c>
      <c r="F1305" s="2">
        <v>41760</v>
      </c>
      <c r="G1305" s="2">
        <f>IF(F1305="/",#REF!, F1305)</f>
        <v>41760</v>
      </c>
      <c r="H1305">
        <f>DATEDIF(G1305,C1305, "y")</f>
        <v>4</v>
      </c>
      <c r="I1305">
        <f t="shared" si="71"/>
        <v>14</v>
      </c>
    </row>
    <row r="1306" spans="1:9" hidden="1" x14ac:dyDescent="0.55000000000000004">
      <c r="A1306" t="s">
        <v>4210</v>
      </c>
      <c r="B1306" s="4" t="s">
        <v>7101</v>
      </c>
      <c r="C1306" s="2">
        <v>43525</v>
      </c>
      <c r="D1306">
        <v>10</v>
      </c>
      <c r="E1306" s="2">
        <f t="shared" si="70"/>
        <v>47179</v>
      </c>
      <c r="F1306" s="2">
        <v>43922</v>
      </c>
      <c r="G1306" s="2">
        <f>IF(F1306="/",#REF!, F1306)</f>
        <v>43922</v>
      </c>
      <c r="H1306">
        <v>0</v>
      </c>
      <c r="I1306">
        <f t="shared" si="71"/>
        <v>8</v>
      </c>
    </row>
    <row r="1307" spans="1:9" hidden="1" x14ac:dyDescent="0.55000000000000004">
      <c r="A1307" t="s">
        <v>4212</v>
      </c>
      <c r="B1307" s="4" t="s">
        <v>7101</v>
      </c>
      <c r="C1307" s="2">
        <v>44013</v>
      </c>
      <c r="D1307">
        <v>10</v>
      </c>
      <c r="E1307" s="2">
        <f t="shared" si="70"/>
        <v>47667</v>
      </c>
      <c r="F1307" s="2">
        <v>41791</v>
      </c>
      <c r="G1307" s="2">
        <f>IF(F1307="/",#REF!, F1307)</f>
        <v>41791</v>
      </c>
      <c r="H1307">
        <f t="shared" ref="H1307:H1370" si="73">DATEDIF(G1307,C1307, "y")</f>
        <v>6</v>
      </c>
      <c r="I1307">
        <f t="shared" si="71"/>
        <v>16</v>
      </c>
    </row>
    <row r="1308" spans="1:9" x14ac:dyDescent="0.55000000000000004">
      <c r="A1308" t="s">
        <v>88</v>
      </c>
      <c r="B1308" s="4" t="s">
        <v>6760</v>
      </c>
      <c r="C1308" s="2">
        <v>44013</v>
      </c>
      <c r="D1308">
        <v>7</v>
      </c>
      <c r="E1308" s="2">
        <f t="shared" si="70"/>
        <v>46571</v>
      </c>
      <c r="F1308" s="2">
        <v>42214</v>
      </c>
      <c r="G1308" s="2">
        <f>IF(F1308="/",#REF!, F1308)</f>
        <v>42214</v>
      </c>
      <c r="H1308">
        <f t="shared" si="73"/>
        <v>4</v>
      </c>
      <c r="I1308">
        <f t="shared" si="71"/>
        <v>11</v>
      </c>
    </row>
    <row r="1309" spans="1:9" x14ac:dyDescent="0.55000000000000004">
      <c r="A1309" t="s">
        <v>90</v>
      </c>
      <c r="B1309" s="4" t="s">
        <v>6760</v>
      </c>
      <c r="C1309" s="2">
        <v>44013</v>
      </c>
      <c r="D1309">
        <v>7</v>
      </c>
      <c r="E1309" s="2">
        <f t="shared" si="70"/>
        <v>46571</v>
      </c>
      <c r="F1309" s="2">
        <v>42761</v>
      </c>
      <c r="G1309" s="2">
        <f>IF(F1309="/",#REF!, F1309)</f>
        <v>42761</v>
      </c>
      <c r="H1309">
        <f t="shared" si="73"/>
        <v>3</v>
      </c>
      <c r="I1309">
        <f t="shared" si="71"/>
        <v>10</v>
      </c>
    </row>
    <row r="1310" spans="1:9" x14ac:dyDescent="0.55000000000000004">
      <c r="A1310" t="s">
        <v>93</v>
      </c>
      <c r="B1310" s="4" t="s">
        <v>6760</v>
      </c>
      <c r="C1310" s="2">
        <v>44013</v>
      </c>
      <c r="D1310">
        <v>7</v>
      </c>
      <c r="E1310" s="2">
        <f t="shared" si="70"/>
        <v>46571</v>
      </c>
      <c r="F1310" s="2">
        <v>42628</v>
      </c>
      <c r="G1310" s="2">
        <f>IF(F1310="/",#REF!, F1310)</f>
        <v>42628</v>
      </c>
      <c r="H1310">
        <f t="shared" si="73"/>
        <v>3</v>
      </c>
      <c r="I1310">
        <f t="shared" si="71"/>
        <v>10</v>
      </c>
    </row>
    <row r="1311" spans="1:9" x14ac:dyDescent="0.55000000000000004">
      <c r="A1311" t="s">
        <v>4214</v>
      </c>
      <c r="B1311" s="4" t="s">
        <v>6760</v>
      </c>
      <c r="C1311" s="2">
        <v>44075</v>
      </c>
      <c r="D1311">
        <v>10</v>
      </c>
      <c r="E1311" s="2">
        <f t="shared" si="70"/>
        <v>47729</v>
      </c>
      <c r="F1311" s="2">
        <v>41423</v>
      </c>
      <c r="G1311" s="2">
        <f>IF(F1311="/",#REF!, F1311)</f>
        <v>41423</v>
      </c>
      <c r="H1311">
        <f t="shared" si="73"/>
        <v>7</v>
      </c>
      <c r="I1311">
        <f t="shared" si="71"/>
        <v>17</v>
      </c>
    </row>
    <row r="1312" spans="1:9" x14ac:dyDescent="0.55000000000000004">
      <c r="A1312" t="s">
        <v>4216</v>
      </c>
      <c r="B1312" s="4" t="s">
        <v>6760</v>
      </c>
      <c r="C1312" s="2">
        <v>44075</v>
      </c>
      <c r="D1312">
        <v>10</v>
      </c>
      <c r="E1312" s="2">
        <f t="shared" si="70"/>
        <v>47729</v>
      </c>
      <c r="F1312" s="2">
        <v>41449</v>
      </c>
      <c r="G1312" s="2">
        <f>IF(F1312="/",#REF!, F1312)</f>
        <v>41449</v>
      </c>
      <c r="H1312">
        <f t="shared" si="73"/>
        <v>7</v>
      </c>
      <c r="I1312">
        <f t="shared" si="71"/>
        <v>17</v>
      </c>
    </row>
    <row r="1313" spans="1:9" x14ac:dyDescent="0.55000000000000004">
      <c r="A1313" t="s">
        <v>4218</v>
      </c>
      <c r="B1313" s="4" t="s">
        <v>6760</v>
      </c>
      <c r="C1313" s="2">
        <v>44075</v>
      </c>
      <c r="D1313">
        <v>10</v>
      </c>
      <c r="E1313" s="2">
        <f t="shared" si="70"/>
        <v>47729</v>
      </c>
      <c r="F1313" s="2">
        <v>41386</v>
      </c>
      <c r="G1313" s="2">
        <f>IF(F1313="/",#REF!, F1313)</f>
        <v>41386</v>
      </c>
      <c r="H1313">
        <f t="shared" si="73"/>
        <v>7</v>
      </c>
      <c r="I1313">
        <f t="shared" si="71"/>
        <v>17</v>
      </c>
    </row>
    <row r="1314" spans="1:9" x14ac:dyDescent="0.55000000000000004">
      <c r="A1314" t="s">
        <v>4220</v>
      </c>
      <c r="B1314" s="4" t="s">
        <v>6760</v>
      </c>
      <c r="C1314" s="2">
        <v>44075</v>
      </c>
      <c r="D1314">
        <v>10</v>
      </c>
      <c r="E1314" s="2">
        <f t="shared" si="70"/>
        <v>47729</v>
      </c>
      <c r="F1314" s="2">
        <v>41340</v>
      </c>
      <c r="G1314" s="2">
        <f>IF(F1314="/",#REF!, F1314)</f>
        <v>41340</v>
      </c>
      <c r="H1314">
        <f t="shared" si="73"/>
        <v>7</v>
      </c>
      <c r="I1314">
        <f t="shared" si="71"/>
        <v>17</v>
      </c>
    </row>
    <row r="1315" spans="1:9" x14ac:dyDescent="0.55000000000000004">
      <c r="A1315" t="s">
        <v>4222</v>
      </c>
      <c r="B1315" s="4" t="s">
        <v>6760</v>
      </c>
      <c r="C1315" s="2">
        <v>44075</v>
      </c>
      <c r="D1315">
        <v>10</v>
      </c>
      <c r="E1315" s="2">
        <f t="shared" si="70"/>
        <v>47729</v>
      </c>
      <c r="F1315" s="2">
        <v>42418</v>
      </c>
      <c r="G1315" s="2">
        <f>IF(F1315="/",#REF!, F1315)</f>
        <v>42418</v>
      </c>
      <c r="H1315">
        <f t="shared" si="73"/>
        <v>4</v>
      </c>
      <c r="I1315">
        <f t="shared" si="71"/>
        <v>14</v>
      </c>
    </row>
    <row r="1316" spans="1:9" x14ac:dyDescent="0.55000000000000004">
      <c r="A1316" t="s">
        <v>4224</v>
      </c>
      <c r="B1316" s="4" t="s">
        <v>6760</v>
      </c>
      <c r="C1316" s="2">
        <v>44075</v>
      </c>
      <c r="D1316">
        <v>10</v>
      </c>
      <c r="E1316" s="2">
        <f t="shared" si="70"/>
        <v>47729</v>
      </c>
      <c r="F1316" s="2">
        <v>42096</v>
      </c>
      <c r="G1316" s="2">
        <f>IF(F1316="/",#REF!, F1316)</f>
        <v>42096</v>
      </c>
      <c r="H1316">
        <f t="shared" si="73"/>
        <v>5</v>
      </c>
      <c r="I1316">
        <f t="shared" si="71"/>
        <v>15</v>
      </c>
    </row>
    <row r="1317" spans="1:9" x14ac:dyDescent="0.55000000000000004">
      <c r="A1317" t="s">
        <v>4226</v>
      </c>
      <c r="B1317" s="4" t="s">
        <v>6760</v>
      </c>
      <c r="C1317" s="2">
        <v>44075</v>
      </c>
      <c r="D1317">
        <v>10</v>
      </c>
      <c r="E1317" s="2">
        <f t="shared" si="70"/>
        <v>47729</v>
      </c>
      <c r="F1317" s="2">
        <v>41430</v>
      </c>
      <c r="G1317" s="2">
        <f>IF(F1317="/",#REF!, F1317)</f>
        <v>41430</v>
      </c>
      <c r="H1317">
        <f t="shared" si="73"/>
        <v>7</v>
      </c>
      <c r="I1317">
        <f t="shared" si="71"/>
        <v>17</v>
      </c>
    </row>
    <row r="1318" spans="1:9" x14ac:dyDescent="0.55000000000000004">
      <c r="A1318" t="s">
        <v>4228</v>
      </c>
      <c r="B1318" s="4" t="s">
        <v>6760</v>
      </c>
      <c r="C1318" s="2">
        <v>44075</v>
      </c>
      <c r="D1318">
        <v>10</v>
      </c>
      <c r="E1318" s="2">
        <f t="shared" si="70"/>
        <v>47729</v>
      </c>
      <c r="F1318" s="2">
        <v>43419</v>
      </c>
      <c r="G1318" s="2">
        <f>IF(F1318="/",#REF!, F1318)</f>
        <v>43419</v>
      </c>
      <c r="H1318">
        <f t="shared" si="73"/>
        <v>1</v>
      </c>
      <c r="I1318">
        <f t="shared" si="71"/>
        <v>11</v>
      </c>
    </row>
    <row r="1319" spans="1:9" x14ac:dyDescent="0.55000000000000004">
      <c r="A1319" t="s">
        <v>4230</v>
      </c>
      <c r="B1319" s="4" t="s">
        <v>6760</v>
      </c>
      <c r="C1319" s="2">
        <v>44075</v>
      </c>
      <c r="D1319">
        <v>10</v>
      </c>
      <c r="E1319" s="2">
        <f t="shared" si="70"/>
        <v>47729</v>
      </c>
      <c r="F1319" s="2">
        <v>40974</v>
      </c>
      <c r="G1319" s="2">
        <f>IF(F1319="/",#REF!, F1319)</f>
        <v>40974</v>
      </c>
      <c r="H1319">
        <f t="shared" si="73"/>
        <v>8</v>
      </c>
      <c r="I1319">
        <f t="shared" si="71"/>
        <v>18</v>
      </c>
    </row>
    <row r="1320" spans="1:9" x14ac:dyDescent="0.55000000000000004">
      <c r="A1320" t="s">
        <v>4232</v>
      </c>
      <c r="B1320" s="4" t="s">
        <v>6760</v>
      </c>
      <c r="C1320" s="2">
        <v>44075</v>
      </c>
      <c r="D1320">
        <v>10</v>
      </c>
      <c r="E1320" s="2">
        <f t="shared" si="70"/>
        <v>47729</v>
      </c>
      <c r="F1320" s="2">
        <v>42509</v>
      </c>
      <c r="G1320" s="2">
        <f>IF(F1320="/",#REF!, F1320)</f>
        <v>42509</v>
      </c>
      <c r="H1320">
        <f t="shared" si="73"/>
        <v>4</v>
      </c>
      <c r="I1320">
        <f t="shared" si="71"/>
        <v>14</v>
      </c>
    </row>
    <row r="1321" spans="1:9" x14ac:dyDescent="0.55000000000000004">
      <c r="A1321" t="s">
        <v>4234</v>
      </c>
      <c r="B1321" s="4" t="s">
        <v>6760</v>
      </c>
      <c r="C1321" s="2">
        <v>44075</v>
      </c>
      <c r="D1321">
        <v>10</v>
      </c>
      <c r="E1321" s="2">
        <f t="shared" si="70"/>
        <v>47729</v>
      </c>
      <c r="F1321" s="2">
        <v>40142</v>
      </c>
      <c r="G1321" s="2">
        <f>IF(F1321="/",#REF!, F1321)</f>
        <v>40142</v>
      </c>
      <c r="H1321">
        <f t="shared" si="73"/>
        <v>10</v>
      </c>
      <c r="I1321">
        <f t="shared" si="71"/>
        <v>20</v>
      </c>
    </row>
    <row r="1322" spans="1:9" x14ac:dyDescent="0.55000000000000004">
      <c r="A1322" t="s">
        <v>4237</v>
      </c>
      <c r="B1322" s="4" t="s">
        <v>6760</v>
      </c>
      <c r="C1322" s="2">
        <v>44075</v>
      </c>
      <c r="D1322">
        <v>10</v>
      </c>
      <c r="E1322" s="2">
        <f t="shared" si="70"/>
        <v>47729</v>
      </c>
      <c r="F1322" s="2">
        <v>40122</v>
      </c>
      <c r="G1322" s="2">
        <f>IF(F1322="/",#REF!, F1322)</f>
        <v>40122</v>
      </c>
      <c r="H1322">
        <f t="shared" si="73"/>
        <v>10</v>
      </c>
      <c r="I1322">
        <f t="shared" si="71"/>
        <v>20</v>
      </c>
    </row>
    <row r="1323" spans="1:9" x14ac:dyDescent="0.55000000000000004">
      <c r="A1323" t="s">
        <v>4239</v>
      </c>
      <c r="B1323" s="4" t="s">
        <v>6760</v>
      </c>
      <c r="C1323" s="2">
        <v>44075</v>
      </c>
      <c r="D1323">
        <v>10</v>
      </c>
      <c r="E1323" s="2">
        <f t="shared" si="70"/>
        <v>47729</v>
      </c>
      <c r="F1323" s="2">
        <v>43517</v>
      </c>
      <c r="G1323" s="2">
        <f>IF(F1323="/",#REF!, F1323)</f>
        <v>43517</v>
      </c>
      <c r="H1323">
        <f t="shared" si="73"/>
        <v>1</v>
      </c>
      <c r="I1323">
        <f t="shared" si="71"/>
        <v>11</v>
      </c>
    </row>
    <row r="1324" spans="1:9" x14ac:dyDescent="0.55000000000000004">
      <c r="A1324" t="s">
        <v>4241</v>
      </c>
      <c r="B1324" s="4" t="s">
        <v>6760</v>
      </c>
      <c r="C1324" s="2">
        <v>44075</v>
      </c>
      <c r="D1324">
        <v>10</v>
      </c>
      <c r="E1324" s="2">
        <f t="shared" si="70"/>
        <v>47729</v>
      </c>
      <c r="F1324" s="2">
        <v>43420</v>
      </c>
      <c r="G1324" s="2">
        <f>IF(F1324="/",#REF!, F1324)</f>
        <v>43420</v>
      </c>
      <c r="H1324">
        <f t="shared" si="73"/>
        <v>1</v>
      </c>
      <c r="I1324">
        <f t="shared" si="71"/>
        <v>11</v>
      </c>
    </row>
    <row r="1325" spans="1:9" x14ac:dyDescent="0.55000000000000004">
      <c r="A1325" t="s">
        <v>4243</v>
      </c>
      <c r="B1325" s="4" t="s">
        <v>6760</v>
      </c>
      <c r="C1325" s="2">
        <v>44075</v>
      </c>
      <c r="D1325">
        <v>10</v>
      </c>
      <c r="E1325" s="2">
        <f t="shared" si="70"/>
        <v>47729</v>
      </c>
      <c r="F1325" s="2">
        <v>42244</v>
      </c>
      <c r="G1325" s="2">
        <f>IF(F1325="/",#REF!, F1325)</f>
        <v>42244</v>
      </c>
      <c r="H1325">
        <f t="shared" si="73"/>
        <v>5</v>
      </c>
      <c r="I1325">
        <f t="shared" si="71"/>
        <v>15</v>
      </c>
    </row>
    <row r="1326" spans="1:9" x14ac:dyDescent="0.55000000000000004">
      <c r="A1326" t="s">
        <v>4245</v>
      </c>
      <c r="B1326" s="4" t="s">
        <v>6760</v>
      </c>
      <c r="C1326" s="2">
        <v>44075</v>
      </c>
      <c r="D1326">
        <v>10</v>
      </c>
      <c r="E1326" s="2">
        <f t="shared" si="70"/>
        <v>47729</v>
      </c>
      <c r="F1326" s="2">
        <v>41590</v>
      </c>
      <c r="G1326" s="2">
        <f>IF(F1326="/",#REF!, F1326)</f>
        <v>41590</v>
      </c>
      <c r="H1326">
        <f t="shared" si="73"/>
        <v>6</v>
      </c>
      <c r="I1326">
        <f t="shared" si="71"/>
        <v>16</v>
      </c>
    </row>
    <row r="1327" spans="1:9" x14ac:dyDescent="0.55000000000000004">
      <c r="A1327" t="s">
        <v>4247</v>
      </c>
      <c r="B1327" s="4" t="s">
        <v>6760</v>
      </c>
      <c r="C1327" s="2">
        <v>44075</v>
      </c>
      <c r="D1327">
        <v>10</v>
      </c>
      <c r="E1327" s="2">
        <f t="shared" si="70"/>
        <v>47729</v>
      </c>
      <c r="F1327" s="2">
        <v>41253</v>
      </c>
      <c r="G1327" s="2">
        <f>IF(F1327="/",#REF!, F1327)</f>
        <v>41253</v>
      </c>
      <c r="H1327">
        <f t="shared" si="73"/>
        <v>7</v>
      </c>
      <c r="I1327">
        <f t="shared" si="71"/>
        <v>17</v>
      </c>
    </row>
    <row r="1328" spans="1:9" x14ac:dyDescent="0.55000000000000004">
      <c r="A1328" t="s">
        <v>4250</v>
      </c>
      <c r="B1328" s="4" t="s">
        <v>6760</v>
      </c>
      <c r="C1328" s="2">
        <v>44075</v>
      </c>
      <c r="D1328">
        <v>10</v>
      </c>
      <c r="E1328" s="2">
        <f t="shared" si="70"/>
        <v>47729</v>
      </c>
      <c r="F1328" s="2">
        <v>43318</v>
      </c>
      <c r="G1328" s="2">
        <f>IF(F1328="/",#REF!, F1328)</f>
        <v>43318</v>
      </c>
      <c r="H1328">
        <f t="shared" si="73"/>
        <v>2</v>
      </c>
      <c r="I1328">
        <f t="shared" si="71"/>
        <v>12</v>
      </c>
    </row>
    <row r="1329" spans="1:9" x14ac:dyDescent="0.55000000000000004">
      <c r="A1329" t="s">
        <v>4252</v>
      </c>
      <c r="B1329" s="4" t="s">
        <v>6760</v>
      </c>
      <c r="C1329" s="2">
        <v>44075</v>
      </c>
      <c r="D1329">
        <v>10</v>
      </c>
      <c r="E1329" s="2">
        <f t="shared" si="70"/>
        <v>47729</v>
      </c>
      <c r="F1329" s="2">
        <v>41799</v>
      </c>
      <c r="G1329" s="2">
        <f>IF(F1329="/",#REF!, F1329)</f>
        <v>41799</v>
      </c>
      <c r="H1329">
        <f t="shared" si="73"/>
        <v>6</v>
      </c>
      <c r="I1329">
        <f t="shared" si="71"/>
        <v>16</v>
      </c>
    </row>
    <row r="1330" spans="1:9" x14ac:dyDescent="0.55000000000000004">
      <c r="A1330" t="s">
        <v>4255</v>
      </c>
      <c r="B1330" s="4" t="s">
        <v>6760</v>
      </c>
      <c r="C1330" s="2">
        <v>44075</v>
      </c>
      <c r="D1330">
        <v>10</v>
      </c>
      <c r="E1330" s="2">
        <f t="shared" si="70"/>
        <v>47729</v>
      </c>
      <c r="F1330" s="2">
        <v>41933</v>
      </c>
      <c r="G1330" s="2">
        <f>IF(F1330="/",#REF!, F1330)</f>
        <v>41933</v>
      </c>
      <c r="H1330">
        <f t="shared" si="73"/>
        <v>5</v>
      </c>
      <c r="I1330">
        <f t="shared" si="71"/>
        <v>15</v>
      </c>
    </row>
    <row r="1331" spans="1:9" x14ac:dyDescent="0.55000000000000004">
      <c r="A1331" t="s">
        <v>4257</v>
      </c>
      <c r="B1331" s="4" t="s">
        <v>6760</v>
      </c>
      <c r="C1331" s="2">
        <v>44075</v>
      </c>
      <c r="D1331">
        <v>10</v>
      </c>
      <c r="E1331" s="2">
        <f t="shared" si="70"/>
        <v>47729</v>
      </c>
      <c r="F1331" s="2">
        <v>41530</v>
      </c>
      <c r="G1331" s="2">
        <f>IF(F1331="/",#REF!, F1331)</f>
        <v>41530</v>
      </c>
      <c r="H1331">
        <f t="shared" si="73"/>
        <v>6</v>
      </c>
      <c r="I1331">
        <f t="shared" si="71"/>
        <v>16</v>
      </c>
    </row>
    <row r="1332" spans="1:9" x14ac:dyDescent="0.55000000000000004">
      <c r="A1332" t="s">
        <v>4259</v>
      </c>
      <c r="B1332" s="4" t="s">
        <v>6760</v>
      </c>
      <c r="C1332" s="2">
        <v>44075</v>
      </c>
      <c r="D1332">
        <v>10</v>
      </c>
      <c r="E1332" s="2">
        <f t="shared" si="70"/>
        <v>47729</v>
      </c>
      <c r="F1332" s="2">
        <v>41982</v>
      </c>
      <c r="G1332" s="2">
        <f>IF(F1332="/",#REF!, F1332)</f>
        <v>41982</v>
      </c>
      <c r="H1332">
        <f t="shared" si="73"/>
        <v>5</v>
      </c>
      <c r="I1332">
        <f t="shared" si="71"/>
        <v>15</v>
      </c>
    </row>
    <row r="1333" spans="1:9" x14ac:dyDescent="0.55000000000000004">
      <c r="A1333" t="s">
        <v>4261</v>
      </c>
      <c r="B1333" s="4" t="s">
        <v>6760</v>
      </c>
      <c r="C1333" s="2">
        <v>44075</v>
      </c>
      <c r="D1333">
        <v>10</v>
      </c>
      <c r="E1333" s="2">
        <f t="shared" si="70"/>
        <v>47729</v>
      </c>
      <c r="F1333" s="2">
        <v>42983</v>
      </c>
      <c r="G1333" s="2">
        <f>IF(F1333="/",#REF!, F1333)</f>
        <v>42983</v>
      </c>
      <c r="H1333">
        <f t="shared" si="73"/>
        <v>2</v>
      </c>
      <c r="I1333">
        <f t="shared" si="71"/>
        <v>12</v>
      </c>
    </row>
    <row r="1334" spans="1:9" x14ac:dyDescent="0.55000000000000004">
      <c r="A1334" t="s">
        <v>4263</v>
      </c>
      <c r="B1334" s="4" t="s">
        <v>6760</v>
      </c>
      <c r="C1334" s="2">
        <v>44075</v>
      </c>
      <c r="D1334">
        <v>10</v>
      </c>
      <c r="E1334" s="2">
        <f t="shared" si="70"/>
        <v>47729</v>
      </c>
      <c r="F1334" s="2">
        <v>42352</v>
      </c>
      <c r="G1334" s="2">
        <f>IF(F1334="/",#REF!, F1334)</f>
        <v>42352</v>
      </c>
      <c r="H1334">
        <f t="shared" si="73"/>
        <v>4</v>
      </c>
      <c r="I1334">
        <f t="shared" si="71"/>
        <v>14</v>
      </c>
    </row>
    <row r="1335" spans="1:9" x14ac:dyDescent="0.55000000000000004">
      <c r="A1335" t="s">
        <v>4265</v>
      </c>
      <c r="B1335" s="4" t="s">
        <v>6760</v>
      </c>
      <c r="C1335" s="2">
        <v>44075</v>
      </c>
      <c r="D1335">
        <v>10</v>
      </c>
      <c r="E1335" s="2">
        <f t="shared" si="70"/>
        <v>47729</v>
      </c>
      <c r="F1335" s="2">
        <v>40962</v>
      </c>
      <c r="G1335" s="2">
        <f>IF(F1335="/",#REF!, F1335)</f>
        <v>40962</v>
      </c>
      <c r="H1335">
        <f t="shared" si="73"/>
        <v>8</v>
      </c>
      <c r="I1335">
        <f t="shared" si="71"/>
        <v>18</v>
      </c>
    </row>
    <row r="1336" spans="1:9" x14ac:dyDescent="0.55000000000000004">
      <c r="A1336" t="s">
        <v>4267</v>
      </c>
      <c r="B1336" s="4" t="s">
        <v>6760</v>
      </c>
      <c r="C1336" s="2">
        <v>44075</v>
      </c>
      <c r="D1336">
        <v>10</v>
      </c>
      <c r="E1336" s="2">
        <f t="shared" si="70"/>
        <v>47729</v>
      </c>
      <c r="F1336" s="2">
        <v>41928</v>
      </c>
      <c r="G1336" s="2">
        <f>IF(F1336="/",#REF!, F1336)</f>
        <v>41928</v>
      </c>
      <c r="H1336">
        <f t="shared" si="73"/>
        <v>5</v>
      </c>
      <c r="I1336">
        <f t="shared" si="71"/>
        <v>15</v>
      </c>
    </row>
    <row r="1337" spans="1:9" x14ac:dyDescent="0.55000000000000004">
      <c r="A1337" t="s">
        <v>4269</v>
      </c>
      <c r="B1337" s="4" t="s">
        <v>6760</v>
      </c>
      <c r="C1337" s="2">
        <v>44075</v>
      </c>
      <c r="D1337">
        <v>10</v>
      </c>
      <c r="E1337" s="2">
        <f t="shared" si="70"/>
        <v>47729</v>
      </c>
      <c r="F1337" s="2">
        <v>43497</v>
      </c>
      <c r="G1337" s="2">
        <f>IF(F1337="/",#REF!, F1337)</f>
        <v>43497</v>
      </c>
      <c r="H1337">
        <f t="shared" si="73"/>
        <v>1</v>
      </c>
      <c r="I1337">
        <f t="shared" si="71"/>
        <v>11</v>
      </c>
    </row>
    <row r="1338" spans="1:9" x14ac:dyDescent="0.55000000000000004">
      <c r="A1338" t="s">
        <v>4271</v>
      </c>
      <c r="B1338" s="4" t="s">
        <v>6760</v>
      </c>
      <c r="C1338" s="2">
        <v>44075</v>
      </c>
      <c r="D1338">
        <v>10</v>
      </c>
      <c r="E1338" s="2">
        <f t="shared" si="70"/>
        <v>47729</v>
      </c>
      <c r="F1338" s="2">
        <v>41530</v>
      </c>
      <c r="G1338" s="2">
        <f>IF(F1338="/",#REF!, F1338)</f>
        <v>41530</v>
      </c>
      <c r="H1338">
        <f t="shared" si="73"/>
        <v>6</v>
      </c>
      <c r="I1338">
        <f t="shared" si="71"/>
        <v>16</v>
      </c>
    </row>
    <row r="1339" spans="1:9" x14ac:dyDescent="0.55000000000000004">
      <c r="A1339" t="s">
        <v>4273</v>
      </c>
      <c r="B1339" s="4" t="s">
        <v>6760</v>
      </c>
      <c r="C1339" s="2">
        <v>44075</v>
      </c>
      <c r="D1339">
        <v>10</v>
      </c>
      <c r="E1339" s="2">
        <f t="shared" si="70"/>
        <v>47729</v>
      </c>
      <c r="F1339" s="2">
        <v>43572</v>
      </c>
      <c r="G1339" s="2">
        <f>IF(F1339="/",#REF!, F1339)</f>
        <v>43572</v>
      </c>
      <c r="H1339">
        <f t="shared" si="73"/>
        <v>1</v>
      </c>
      <c r="I1339">
        <f t="shared" si="71"/>
        <v>11</v>
      </c>
    </row>
    <row r="1340" spans="1:9" x14ac:dyDescent="0.55000000000000004">
      <c r="A1340" t="s">
        <v>4275</v>
      </c>
      <c r="B1340" s="4" t="s">
        <v>6760</v>
      </c>
      <c r="C1340" s="2">
        <v>44075</v>
      </c>
      <c r="D1340">
        <v>10</v>
      </c>
      <c r="E1340" s="2">
        <f t="shared" si="70"/>
        <v>47729</v>
      </c>
      <c r="F1340" s="2">
        <v>41983</v>
      </c>
      <c r="G1340" s="2">
        <f>IF(F1340="/",#REF!, F1340)</f>
        <v>41983</v>
      </c>
      <c r="H1340">
        <f t="shared" si="73"/>
        <v>5</v>
      </c>
      <c r="I1340">
        <f t="shared" si="71"/>
        <v>15</v>
      </c>
    </row>
    <row r="1341" spans="1:9" x14ac:dyDescent="0.55000000000000004">
      <c r="A1341" t="s">
        <v>4277</v>
      </c>
      <c r="B1341" s="4" t="s">
        <v>6760</v>
      </c>
      <c r="C1341" s="2">
        <v>44075</v>
      </c>
      <c r="D1341">
        <v>10</v>
      </c>
      <c r="E1341" s="2">
        <f t="shared" si="70"/>
        <v>47729</v>
      </c>
      <c r="F1341" s="2">
        <v>40962</v>
      </c>
      <c r="G1341" s="2">
        <f>IF(F1341="/",#REF!, F1341)</f>
        <v>40962</v>
      </c>
      <c r="H1341">
        <f t="shared" si="73"/>
        <v>8</v>
      </c>
      <c r="I1341">
        <f t="shared" si="71"/>
        <v>18</v>
      </c>
    </row>
    <row r="1342" spans="1:9" x14ac:dyDescent="0.55000000000000004">
      <c r="A1342" t="s">
        <v>4281</v>
      </c>
      <c r="B1342" s="4" t="s">
        <v>6760</v>
      </c>
      <c r="C1342" s="2">
        <v>44075</v>
      </c>
      <c r="D1342">
        <v>10</v>
      </c>
      <c r="E1342" s="2">
        <f t="shared" si="70"/>
        <v>47729</v>
      </c>
      <c r="F1342" s="2">
        <v>42926</v>
      </c>
      <c r="G1342" s="2">
        <f>IF(F1342="/",#REF!, F1342)</f>
        <v>42926</v>
      </c>
      <c r="H1342">
        <f t="shared" si="73"/>
        <v>3</v>
      </c>
      <c r="I1342">
        <f t="shared" si="71"/>
        <v>13</v>
      </c>
    </row>
    <row r="1343" spans="1:9" x14ac:dyDescent="0.55000000000000004">
      <c r="A1343" t="s">
        <v>4283</v>
      </c>
      <c r="B1343" s="4" t="s">
        <v>6760</v>
      </c>
      <c r="C1343" s="2">
        <v>44075</v>
      </c>
      <c r="D1343">
        <v>10</v>
      </c>
      <c r="E1343" s="2">
        <f t="shared" si="70"/>
        <v>47729</v>
      </c>
      <c r="F1343" s="2">
        <v>42012</v>
      </c>
      <c r="G1343" s="2">
        <f>IF(F1343="/",#REF!, F1343)</f>
        <v>42012</v>
      </c>
      <c r="H1343">
        <f t="shared" si="73"/>
        <v>5</v>
      </c>
      <c r="I1343">
        <f t="shared" si="71"/>
        <v>15</v>
      </c>
    </row>
    <row r="1344" spans="1:9" x14ac:dyDescent="0.55000000000000004">
      <c r="A1344" t="s">
        <v>4288</v>
      </c>
      <c r="B1344" s="4" t="s">
        <v>6760</v>
      </c>
      <c r="C1344" s="2">
        <v>44075</v>
      </c>
      <c r="D1344">
        <v>10</v>
      </c>
      <c r="E1344" s="2">
        <f t="shared" si="70"/>
        <v>47729</v>
      </c>
      <c r="F1344" s="2">
        <v>40961</v>
      </c>
      <c r="G1344" s="2">
        <f>IF(F1344="/",#REF!, F1344)</f>
        <v>40961</v>
      </c>
      <c r="H1344">
        <f t="shared" si="73"/>
        <v>8</v>
      </c>
      <c r="I1344">
        <f t="shared" si="71"/>
        <v>18</v>
      </c>
    </row>
    <row r="1345" spans="1:9" x14ac:dyDescent="0.55000000000000004">
      <c r="A1345" t="s">
        <v>4290</v>
      </c>
      <c r="B1345" s="4" t="s">
        <v>6760</v>
      </c>
      <c r="C1345" s="2">
        <v>44075</v>
      </c>
      <c r="D1345">
        <v>10</v>
      </c>
      <c r="E1345" s="2">
        <f t="shared" si="70"/>
        <v>47729</v>
      </c>
      <c r="F1345" s="2">
        <v>41456</v>
      </c>
      <c r="G1345" s="2">
        <f>IF(F1345="/",#REF!, F1345)</f>
        <v>41456</v>
      </c>
      <c r="H1345">
        <f t="shared" si="73"/>
        <v>7</v>
      </c>
      <c r="I1345">
        <f t="shared" si="71"/>
        <v>17</v>
      </c>
    </row>
    <row r="1346" spans="1:9" x14ac:dyDescent="0.55000000000000004">
      <c r="A1346" t="s">
        <v>4292</v>
      </c>
      <c r="B1346" s="4" t="s">
        <v>6760</v>
      </c>
      <c r="C1346" s="2">
        <v>44075</v>
      </c>
      <c r="D1346">
        <v>10</v>
      </c>
      <c r="E1346" s="2">
        <f t="shared" ref="E1346:E1409" si="74">C1346+DATE(D1346,1,1)</f>
        <v>47729</v>
      </c>
      <c r="F1346" s="2">
        <v>42187</v>
      </c>
      <c r="G1346" s="2">
        <f>IF(F1346="/",#REF!, F1346)</f>
        <v>42187</v>
      </c>
      <c r="H1346">
        <f t="shared" si="73"/>
        <v>5</v>
      </c>
      <c r="I1346">
        <f t="shared" ref="I1346:I1409" si="75">DATEDIF(G1346,E1346, "y")</f>
        <v>15</v>
      </c>
    </row>
    <row r="1347" spans="1:9" x14ac:dyDescent="0.55000000000000004">
      <c r="A1347" t="s">
        <v>4294</v>
      </c>
      <c r="B1347" s="4" t="s">
        <v>6760</v>
      </c>
      <c r="C1347" s="2">
        <v>44075</v>
      </c>
      <c r="D1347">
        <v>10</v>
      </c>
      <c r="E1347" s="2">
        <f t="shared" si="74"/>
        <v>47729</v>
      </c>
      <c r="F1347" s="2">
        <v>42208</v>
      </c>
      <c r="G1347" s="2">
        <f>IF(F1347="/",#REF!, F1347)</f>
        <v>42208</v>
      </c>
      <c r="H1347">
        <f t="shared" si="73"/>
        <v>5</v>
      </c>
      <c r="I1347">
        <f t="shared" si="75"/>
        <v>15</v>
      </c>
    </row>
    <row r="1348" spans="1:9" x14ac:dyDescent="0.55000000000000004">
      <c r="A1348" t="s">
        <v>4296</v>
      </c>
      <c r="B1348" s="4" t="s">
        <v>6760</v>
      </c>
      <c r="C1348" s="2">
        <v>44075</v>
      </c>
      <c r="D1348">
        <v>10</v>
      </c>
      <c r="E1348" s="2">
        <f t="shared" si="74"/>
        <v>47729</v>
      </c>
      <c r="F1348" s="2">
        <v>42187</v>
      </c>
      <c r="G1348" s="2">
        <f>IF(F1348="/",#REF!, F1348)</f>
        <v>42187</v>
      </c>
      <c r="H1348">
        <f t="shared" si="73"/>
        <v>5</v>
      </c>
      <c r="I1348">
        <f t="shared" si="75"/>
        <v>15</v>
      </c>
    </row>
    <row r="1349" spans="1:9" x14ac:dyDescent="0.55000000000000004">
      <c r="A1349" t="s">
        <v>4298</v>
      </c>
      <c r="B1349" s="4" t="s">
        <v>6760</v>
      </c>
      <c r="C1349" s="2">
        <v>44075</v>
      </c>
      <c r="D1349">
        <v>10</v>
      </c>
      <c r="E1349" s="2">
        <f t="shared" si="74"/>
        <v>47729</v>
      </c>
      <c r="F1349" s="2">
        <v>40961</v>
      </c>
      <c r="G1349" s="2">
        <f>IF(F1349="/",#REF!, F1349)</f>
        <v>40961</v>
      </c>
      <c r="H1349">
        <f t="shared" si="73"/>
        <v>8</v>
      </c>
      <c r="I1349">
        <f t="shared" si="75"/>
        <v>18</v>
      </c>
    </row>
    <row r="1350" spans="1:9" x14ac:dyDescent="0.55000000000000004">
      <c r="A1350" t="s">
        <v>4300</v>
      </c>
      <c r="B1350" s="4" t="s">
        <v>6760</v>
      </c>
      <c r="C1350" s="2">
        <v>44075</v>
      </c>
      <c r="D1350">
        <v>10</v>
      </c>
      <c r="E1350" s="2">
        <f t="shared" si="74"/>
        <v>47729</v>
      </c>
      <c r="F1350" s="2">
        <v>43544</v>
      </c>
      <c r="G1350" s="2">
        <f>IF(F1350="/",#REF!, F1350)</f>
        <v>43544</v>
      </c>
      <c r="H1350">
        <f t="shared" si="73"/>
        <v>1</v>
      </c>
      <c r="I1350">
        <f t="shared" si="75"/>
        <v>11</v>
      </c>
    </row>
    <row r="1351" spans="1:9" x14ac:dyDescent="0.55000000000000004">
      <c r="A1351" t="s">
        <v>4302</v>
      </c>
      <c r="B1351" s="4" t="s">
        <v>6760</v>
      </c>
      <c r="C1351" s="2">
        <v>44075</v>
      </c>
      <c r="D1351">
        <v>10</v>
      </c>
      <c r="E1351" s="2">
        <f t="shared" si="74"/>
        <v>47729</v>
      </c>
      <c r="F1351" s="2">
        <v>41005</v>
      </c>
      <c r="G1351" s="2">
        <f>IF(F1351="/",#REF!, F1351)</f>
        <v>41005</v>
      </c>
      <c r="H1351">
        <f t="shared" si="73"/>
        <v>8</v>
      </c>
      <c r="I1351">
        <f t="shared" si="75"/>
        <v>18</v>
      </c>
    </row>
    <row r="1352" spans="1:9" x14ac:dyDescent="0.55000000000000004">
      <c r="A1352" t="s">
        <v>4304</v>
      </c>
      <c r="B1352" s="4" t="s">
        <v>6760</v>
      </c>
      <c r="C1352" s="2">
        <v>44075</v>
      </c>
      <c r="D1352">
        <v>10</v>
      </c>
      <c r="E1352" s="2">
        <f t="shared" si="74"/>
        <v>47729</v>
      </c>
      <c r="F1352" s="2">
        <v>41436</v>
      </c>
      <c r="G1352" s="2">
        <f>IF(F1352="/",#REF!, F1352)</f>
        <v>41436</v>
      </c>
      <c r="H1352">
        <f t="shared" si="73"/>
        <v>7</v>
      </c>
      <c r="I1352">
        <f t="shared" si="75"/>
        <v>17</v>
      </c>
    </row>
    <row r="1353" spans="1:9" x14ac:dyDescent="0.55000000000000004">
      <c r="A1353" t="s">
        <v>4306</v>
      </c>
      <c r="B1353" s="4" t="s">
        <v>6760</v>
      </c>
      <c r="C1353" s="2">
        <v>44075</v>
      </c>
      <c r="D1353">
        <v>10</v>
      </c>
      <c r="E1353" s="2">
        <f t="shared" si="74"/>
        <v>47729</v>
      </c>
      <c r="F1353" s="2">
        <v>42438</v>
      </c>
      <c r="G1353" s="2">
        <f>IF(F1353="/",#REF!, F1353)</f>
        <v>42438</v>
      </c>
      <c r="H1353">
        <f t="shared" si="73"/>
        <v>4</v>
      </c>
      <c r="I1353">
        <f t="shared" si="75"/>
        <v>14</v>
      </c>
    </row>
    <row r="1354" spans="1:9" x14ac:dyDescent="0.55000000000000004">
      <c r="A1354" t="s">
        <v>4309</v>
      </c>
      <c r="B1354" s="4" t="s">
        <v>6760</v>
      </c>
      <c r="C1354" s="2">
        <v>43525</v>
      </c>
      <c r="D1354">
        <v>10</v>
      </c>
      <c r="E1354" s="2">
        <f t="shared" si="74"/>
        <v>47179</v>
      </c>
      <c r="F1354" s="2">
        <v>41423</v>
      </c>
      <c r="G1354" s="2">
        <f>IF(F1354="/",#REF!, F1354)</f>
        <v>41423</v>
      </c>
      <c r="H1354">
        <f t="shared" si="73"/>
        <v>5</v>
      </c>
      <c r="I1354">
        <f t="shared" si="75"/>
        <v>15</v>
      </c>
    </row>
    <row r="1355" spans="1:9" x14ac:dyDescent="0.55000000000000004">
      <c r="A1355" t="s">
        <v>4311</v>
      </c>
      <c r="B1355" s="4" t="s">
        <v>6760</v>
      </c>
      <c r="C1355" s="2">
        <v>44075</v>
      </c>
      <c r="D1355">
        <v>10</v>
      </c>
      <c r="E1355" s="2">
        <f t="shared" si="74"/>
        <v>47729</v>
      </c>
      <c r="F1355" s="2">
        <v>43607</v>
      </c>
      <c r="G1355" s="2">
        <f>IF(F1355="/",#REF!, F1355)</f>
        <v>43607</v>
      </c>
      <c r="H1355">
        <f t="shared" si="73"/>
        <v>1</v>
      </c>
      <c r="I1355">
        <f t="shared" si="75"/>
        <v>11</v>
      </c>
    </row>
    <row r="1356" spans="1:9" x14ac:dyDescent="0.55000000000000004">
      <c r="A1356" t="s">
        <v>4313</v>
      </c>
      <c r="B1356" s="4" t="s">
        <v>6760</v>
      </c>
      <c r="C1356" s="2">
        <v>44075</v>
      </c>
      <c r="D1356">
        <v>10</v>
      </c>
      <c r="E1356" s="2">
        <f t="shared" si="74"/>
        <v>47729</v>
      </c>
      <c r="F1356" s="2">
        <v>41710</v>
      </c>
      <c r="G1356" s="2">
        <f>IF(F1356="/",#REF!, F1356)</f>
        <v>41710</v>
      </c>
      <c r="H1356">
        <f t="shared" si="73"/>
        <v>6</v>
      </c>
      <c r="I1356">
        <f t="shared" si="75"/>
        <v>16</v>
      </c>
    </row>
    <row r="1357" spans="1:9" x14ac:dyDescent="0.55000000000000004">
      <c r="A1357" t="s">
        <v>4315</v>
      </c>
      <c r="B1357" s="4" t="s">
        <v>6760</v>
      </c>
      <c r="C1357" s="2">
        <v>44075</v>
      </c>
      <c r="D1357">
        <v>10</v>
      </c>
      <c r="E1357" s="2">
        <f t="shared" si="74"/>
        <v>47729</v>
      </c>
      <c r="F1357" s="2">
        <v>42538</v>
      </c>
      <c r="G1357" s="2">
        <f>IF(F1357="/",#REF!, F1357)</f>
        <v>42538</v>
      </c>
      <c r="H1357">
        <f t="shared" si="73"/>
        <v>4</v>
      </c>
      <c r="I1357">
        <f t="shared" si="75"/>
        <v>14</v>
      </c>
    </row>
    <row r="1358" spans="1:9" x14ac:dyDescent="0.55000000000000004">
      <c r="A1358" t="s">
        <v>4317</v>
      </c>
      <c r="B1358" s="4" t="s">
        <v>6760</v>
      </c>
      <c r="C1358" s="2">
        <v>44075</v>
      </c>
      <c r="D1358">
        <v>10</v>
      </c>
      <c r="E1358" s="2">
        <f t="shared" si="74"/>
        <v>47729</v>
      </c>
      <c r="F1358" s="2">
        <v>41775</v>
      </c>
      <c r="G1358" s="2">
        <f>IF(F1358="/",#REF!, F1358)</f>
        <v>41775</v>
      </c>
      <c r="H1358">
        <f t="shared" si="73"/>
        <v>6</v>
      </c>
      <c r="I1358">
        <f t="shared" si="75"/>
        <v>16</v>
      </c>
    </row>
    <row r="1359" spans="1:9" x14ac:dyDescent="0.55000000000000004">
      <c r="A1359" t="s">
        <v>4319</v>
      </c>
      <c r="B1359" s="4" t="s">
        <v>6760</v>
      </c>
      <c r="C1359" s="2">
        <v>44075</v>
      </c>
      <c r="D1359">
        <v>10</v>
      </c>
      <c r="E1359" s="2">
        <f t="shared" si="74"/>
        <v>47729</v>
      </c>
      <c r="F1359" s="2">
        <v>40962</v>
      </c>
      <c r="G1359" s="2">
        <f>IF(F1359="/",#REF!, F1359)</f>
        <v>40962</v>
      </c>
      <c r="H1359">
        <f t="shared" si="73"/>
        <v>8</v>
      </c>
      <c r="I1359">
        <f t="shared" si="75"/>
        <v>18</v>
      </c>
    </row>
    <row r="1360" spans="1:9" x14ac:dyDescent="0.55000000000000004">
      <c r="A1360" t="s">
        <v>4321</v>
      </c>
      <c r="B1360" s="4" t="s">
        <v>6760</v>
      </c>
      <c r="C1360" s="2">
        <v>44075</v>
      </c>
      <c r="D1360">
        <v>10</v>
      </c>
      <c r="E1360" s="2">
        <f t="shared" si="74"/>
        <v>47729</v>
      </c>
      <c r="F1360" s="2">
        <v>41877</v>
      </c>
      <c r="G1360" s="2">
        <f>IF(F1360="/",#REF!, F1360)</f>
        <v>41877</v>
      </c>
      <c r="H1360">
        <f t="shared" si="73"/>
        <v>6</v>
      </c>
      <c r="I1360">
        <f t="shared" si="75"/>
        <v>16</v>
      </c>
    </row>
    <row r="1361" spans="1:9" x14ac:dyDescent="0.55000000000000004">
      <c r="A1361" t="s">
        <v>4323</v>
      </c>
      <c r="B1361" s="4" t="s">
        <v>6760</v>
      </c>
      <c r="C1361" s="2">
        <v>44075</v>
      </c>
      <c r="D1361">
        <v>10</v>
      </c>
      <c r="E1361" s="2">
        <f t="shared" si="74"/>
        <v>47729</v>
      </c>
      <c r="F1361" s="2">
        <v>41710</v>
      </c>
      <c r="G1361" s="2">
        <f>IF(F1361="/",#REF!, F1361)</f>
        <v>41710</v>
      </c>
      <c r="H1361">
        <f t="shared" si="73"/>
        <v>6</v>
      </c>
      <c r="I1361">
        <f t="shared" si="75"/>
        <v>16</v>
      </c>
    </row>
    <row r="1362" spans="1:9" x14ac:dyDescent="0.55000000000000004">
      <c r="A1362" t="s">
        <v>4326</v>
      </c>
      <c r="B1362" s="4" t="s">
        <v>6760</v>
      </c>
      <c r="C1362" s="2">
        <v>44075</v>
      </c>
      <c r="D1362">
        <v>10</v>
      </c>
      <c r="E1362" s="2">
        <f t="shared" si="74"/>
        <v>47729</v>
      </c>
      <c r="F1362" s="2">
        <v>41669</v>
      </c>
      <c r="G1362" s="2">
        <f>IF(F1362="/",#REF!, F1362)</f>
        <v>41669</v>
      </c>
      <c r="H1362">
        <f t="shared" si="73"/>
        <v>6</v>
      </c>
      <c r="I1362">
        <f t="shared" si="75"/>
        <v>16</v>
      </c>
    </row>
    <row r="1363" spans="1:9" x14ac:dyDescent="0.55000000000000004">
      <c r="A1363" t="s">
        <v>4328</v>
      </c>
      <c r="B1363" s="4" t="s">
        <v>6760</v>
      </c>
      <c r="C1363" s="2">
        <v>44075</v>
      </c>
      <c r="D1363">
        <v>10</v>
      </c>
      <c r="E1363" s="2">
        <f t="shared" si="74"/>
        <v>47729</v>
      </c>
      <c r="F1363" s="2">
        <v>43922</v>
      </c>
      <c r="G1363" s="2">
        <f>IF(F1363="/",#REF!, F1363)</f>
        <v>43922</v>
      </c>
      <c r="H1363">
        <f t="shared" si="73"/>
        <v>0</v>
      </c>
      <c r="I1363">
        <f t="shared" si="75"/>
        <v>10</v>
      </c>
    </row>
    <row r="1364" spans="1:9" x14ac:dyDescent="0.55000000000000004">
      <c r="A1364" t="s">
        <v>4331</v>
      </c>
      <c r="B1364" s="4" t="s">
        <v>6760</v>
      </c>
      <c r="C1364" s="2">
        <v>44075</v>
      </c>
      <c r="D1364">
        <v>10</v>
      </c>
      <c r="E1364" s="2">
        <f t="shared" si="74"/>
        <v>47729</v>
      </c>
      <c r="F1364" s="2">
        <v>41989</v>
      </c>
      <c r="G1364" s="2">
        <f>IF(F1364="/",#REF!, F1364)</f>
        <v>41989</v>
      </c>
      <c r="H1364">
        <f t="shared" si="73"/>
        <v>5</v>
      </c>
      <c r="I1364">
        <f t="shared" si="75"/>
        <v>15</v>
      </c>
    </row>
    <row r="1365" spans="1:9" x14ac:dyDescent="0.55000000000000004">
      <c r="A1365" t="s">
        <v>4333</v>
      </c>
      <c r="B1365" s="4" t="s">
        <v>6760</v>
      </c>
      <c r="C1365" s="2">
        <v>44075</v>
      </c>
      <c r="D1365">
        <v>10</v>
      </c>
      <c r="E1365" s="2">
        <f t="shared" si="74"/>
        <v>47729</v>
      </c>
      <c r="F1365" s="2">
        <v>42471</v>
      </c>
      <c r="G1365" s="2">
        <f>IF(F1365="/",#REF!, F1365)</f>
        <v>42471</v>
      </c>
      <c r="H1365">
        <f t="shared" si="73"/>
        <v>4</v>
      </c>
      <c r="I1365">
        <f t="shared" si="75"/>
        <v>14</v>
      </c>
    </row>
    <row r="1366" spans="1:9" x14ac:dyDescent="0.55000000000000004">
      <c r="A1366" t="s">
        <v>4336</v>
      </c>
      <c r="B1366" s="4" t="s">
        <v>6760</v>
      </c>
      <c r="C1366" s="2">
        <v>43525</v>
      </c>
      <c r="D1366">
        <v>10</v>
      </c>
      <c r="E1366" s="2">
        <f t="shared" si="74"/>
        <v>47179</v>
      </c>
      <c r="F1366" s="2">
        <v>41386</v>
      </c>
      <c r="G1366" s="2">
        <f>IF(F1366="/",#REF!, F1366)</f>
        <v>41386</v>
      </c>
      <c r="H1366">
        <f t="shared" si="73"/>
        <v>5</v>
      </c>
      <c r="I1366">
        <f t="shared" si="75"/>
        <v>15</v>
      </c>
    </row>
    <row r="1367" spans="1:9" x14ac:dyDescent="0.55000000000000004">
      <c r="A1367" t="s">
        <v>4338</v>
      </c>
      <c r="B1367" s="4" t="s">
        <v>6760</v>
      </c>
      <c r="C1367" s="2">
        <v>44075</v>
      </c>
      <c r="D1367">
        <v>10</v>
      </c>
      <c r="E1367" s="2">
        <f t="shared" si="74"/>
        <v>47729</v>
      </c>
      <c r="F1367" s="2">
        <v>43755</v>
      </c>
      <c r="G1367" s="2">
        <f>IF(F1367="/",#REF!, F1367)</f>
        <v>43755</v>
      </c>
      <c r="H1367">
        <f t="shared" si="73"/>
        <v>0</v>
      </c>
      <c r="I1367">
        <f t="shared" si="75"/>
        <v>10</v>
      </c>
    </row>
    <row r="1368" spans="1:9" x14ac:dyDescent="0.55000000000000004">
      <c r="A1368" t="s">
        <v>4340</v>
      </c>
      <c r="B1368" s="4" t="s">
        <v>6760</v>
      </c>
      <c r="C1368" s="2">
        <v>44075</v>
      </c>
      <c r="D1368">
        <v>10</v>
      </c>
      <c r="E1368" s="2">
        <f t="shared" si="74"/>
        <v>47729</v>
      </c>
      <c r="F1368" s="2">
        <v>41991</v>
      </c>
      <c r="G1368" s="2">
        <f>IF(F1368="/",#REF!, F1368)</f>
        <v>41991</v>
      </c>
      <c r="H1368">
        <f t="shared" si="73"/>
        <v>5</v>
      </c>
      <c r="I1368">
        <f t="shared" si="75"/>
        <v>15</v>
      </c>
    </row>
    <row r="1369" spans="1:9" x14ac:dyDescent="0.55000000000000004">
      <c r="A1369" t="s">
        <v>4342</v>
      </c>
      <c r="B1369" s="4" t="s">
        <v>6760</v>
      </c>
      <c r="C1369" s="2">
        <v>44075</v>
      </c>
      <c r="D1369">
        <v>10</v>
      </c>
      <c r="E1369" s="2">
        <f t="shared" si="74"/>
        <v>47729</v>
      </c>
      <c r="F1369" s="2">
        <v>41222</v>
      </c>
      <c r="G1369" s="2">
        <f>IF(F1369="/",#REF!, F1369)</f>
        <v>41222</v>
      </c>
      <c r="H1369">
        <f t="shared" si="73"/>
        <v>7</v>
      </c>
      <c r="I1369">
        <f t="shared" si="75"/>
        <v>17</v>
      </c>
    </row>
    <row r="1370" spans="1:9" x14ac:dyDescent="0.55000000000000004">
      <c r="A1370" t="s">
        <v>4344</v>
      </c>
      <c r="B1370" s="4" t="s">
        <v>6760</v>
      </c>
      <c r="C1370" s="2">
        <v>43525</v>
      </c>
      <c r="D1370">
        <v>10</v>
      </c>
      <c r="E1370" s="2">
        <f t="shared" si="74"/>
        <v>47179</v>
      </c>
      <c r="F1370" s="2">
        <v>41824</v>
      </c>
      <c r="G1370" s="2">
        <f>IF(F1370="/",#REF!, F1370)</f>
        <v>41824</v>
      </c>
      <c r="H1370">
        <f t="shared" si="73"/>
        <v>4</v>
      </c>
      <c r="I1370">
        <f t="shared" si="75"/>
        <v>14</v>
      </c>
    </row>
    <row r="1371" spans="1:9" x14ac:dyDescent="0.55000000000000004">
      <c r="A1371" t="s">
        <v>4346</v>
      </c>
      <c r="B1371" s="4" t="s">
        <v>6760</v>
      </c>
      <c r="C1371" s="2">
        <v>44075</v>
      </c>
      <c r="D1371">
        <v>10</v>
      </c>
      <c r="E1371" s="2">
        <f t="shared" si="74"/>
        <v>47729</v>
      </c>
      <c r="F1371" s="2">
        <v>41969</v>
      </c>
      <c r="G1371" s="2">
        <f>IF(F1371="/",#REF!, F1371)</f>
        <v>41969</v>
      </c>
      <c r="H1371">
        <f t="shared" ref="H1371:H1434" si="76">DATEDIF(G1371,C1371, "y")</f>
        <v>5</v>
      </c>
      <c r="I1371">
        <f t="shared" si="75"/>
        <v>15</v>
      </c>
    </row>
    <row r="1372" spans="1:9" x14ac:dyDescent="0.55000000000000004">
      <c r="A1372" t="s">
        <v>4348</v>
      </c>
      <c r="B1372" s="4" t="s">
        <v>6760</v>
      </c>
      <c r="C1372" s="2">
        <v>44075</v>
      </c>
      <c r="D1372">
        <v>10</v>
      </c>
      <c r="E1372" s="2">
        <f t="shared" si="74"/>
        <v>47729</v>
      </c>
      <c r="F1372" s="2">
        <v>43283</v>
      </c>
      <c r="G1372" s="2">
        <f>IF(F1372="/",#REF!, F1372)</f>
        <v>43283</v>
      </c>
      <c r="H1372">
        <f t="shared" si="76"/>
        <v>2</v>
      </c>
      <c r="I1372">
        <f t="shared" si="75"/>
        <v>12</v>
      </c>
    </row>
    <row r="1373" spans="1:9" x14ac:dyDescent="0.55000000000000004">
      <c r="A1373" t="s">
        <v>4350</v>
      </c>
      <c r="B1373" s="4" t="s">
        <v>6760</v>
      </c>
      <c r="C1373" s="2">
        <v>44075</v>
      </c>
      <c r="D1373">
        <v>10</v>
      </c>
      <c r="E1373" s="2">
        <f t="shared" si="74"/>
        <v>47729</v>
      </c>
      <c r="F1373" s="2">
        <v>40218</v>
      </c>
      <c r="G1373" s="2">
        <f>IF(F1373="/",#REF!, F1373)</f>
        <v>40218</v>
      </c>
      <c r="H1373">
        <f t="shared" si="76"/>
        <v>10</v>
      </c>
      <c r="I1373">
        <f t="shared" si="75"/>
        <v>20</v>
      </c>
    </row>
    <row r="1374" spans="1:9" x14ac:dyDescent="0.55000000000000004">
      <c r="A1374" t="s">
        <v>4352</v>
      </c>
      <c r="B1374" s="4" t="s">
        <v>6760</v>
      </c>
      <c r="C1374" s="2">
        <v>44075</v>
      </c>
      <c r="D1374">
        <v>10</v>
      </c>
      <c r="E1374" s="2">
        <f t="shared" si="74"/>
        <v>47729</v>
      </c>
      <c r="F1374" s="2">
        <v>43423</v>
      </c>
      <c r="G1374" s="2">
        <f>IF(F1374="/",#REF!, F1374)</f>
        <v>43423</v>
      </c>
      <c r="H1374">
        <f t="shared" si="76"/>
        <v>1</v>
      </c>
      <c r="I1374">
        <f t="shared" si="75"/>
        <v>11</v>
      </c>
    </row>
    <row r="1375" spans="1:9" x14ac:dyDescent="0.55000000000000004">
      <c r="A1375" t="s">
        <v>4354</v>
      </c>
      <c r="B1375" s="4" t="s">
        <v>6760</v>
      </c>
      <c r="C1375" s="2">
        <v>44075</v>
      </c>
      <c r="D1375">
        <v>10</v>
      </c>
      <c r="E1375" s="2">
        <f t="shared" si="74"/>
        <v>47729</v>
      </c>
      <c r="F1375" s="2">
        <v>41767</v>
      </c>
      <c r="G1375" s="2">
        <f>IF(F1375="/",#REF!, F1375)</f>
        <v>41767</v>
      </c>
      <c r="H1375">
        <f t="shared" si="76"/>
        <v>6</v>
      </c>
      <c r="I1375">
        <f t="shared" si="75"/>
        <v>16</v>
      </c>
    </row>
    <row r="1376" spans="1:9" x14ac:dyDescent="0.55000000000000004">
      <c r="A1376" t="s">
        <v>4356</v>
      </c>
      <c r="B1376" s="4" t="s">
        <v>6760</v>
      </c>
      <c r="C1376" s="2">
        <v>43525</v>
      </c>
      <c r="D1376">
        <v>10</v>
      </c>
      <c r="E1376" s="2">
        <f t="shared" si="74"/>
        <v>47179</v>
      </c>
      <c r="F1376" s="2">
        <v>41466</v>
      </c>
      <c r="G1376" s="2">
        <f>IF(F1376="/",#REF!, F1376)</f>
        <v>41466</v>
      </c>
      <c r="H1376">
        <f t="shared" si="76"/>
        <v>5</v>
      </c>
      <c r="I1376">
        <f t="shared" si="75"/>
        <v>15</v>
      </c>
    </row>
    <row r="1377" spans="1:9" x14ac:dyDescent="0.55000000000000004">
      <c r="A1377" t="s">
        <v>4358</v>
      </c>
      <c r="B1377" s="4" t="s">
        <v>6760</v>
      </c>
      <c r="C1377" s="2">
        <v>44075</v>
      </c>
      <c r="D1377">
        <v>10</v>
      </c>
      <c r="E1377" s="2">
        <f t="shared" si="74"/>
        <v>47729</v>
      </c>
      <c r="F1377" s="2">
        <v>41542</v>
      </c>
      <c r="G1377" s="2">
        <f>IF(F1377="/",#REF!, F1377)</f>
        <v>41542</v>
      </c>
      <c r="H1377">
        <f t="shared" si="76"/>
        <v>6</v>
      </c>
      <c r="I1377">
        <f t="shared" si="75"/>
        <v>16</v>
      </c>
    </row>
    <row r="1378" spans="1:9" x14ac:dyDescent="0.55000000000000004">
      <c r="A1378" t="s">
        <v>4360</v>
      </c>
      <c r="B1378" s="4" t="s">
        <v>6760</v>
      </c>
      <c r="C1378" s="2">
        <v>44075</v>
      </c>
      <c r="D1378">
        <v>10</v>
      </c>
      <c r="E1378" s="2">
        <f t="shared" si="74"/>
        <v>47729</v>
      </c>
      <c r="F1378" s="2">
        <v>42137</v>
      </c>
      <c r="G1378" s="2">
        <f>IF(F1378="/",#REF!, F1378)</f>
        <v>42137</v>
      </c>
      <c r="H1378">
        <f t="shared" si="76"/>
        <v>5</v>
      </c>
      <c r="I1378">
        <f t="shared" si="75"/>
        <v>15</v>
      </c>
    </row>
    <row r="1379" spans="1:9" x14ac:dyDescent="0.55000000000000004">
      <c r="A1379" t="s">
        <v>4362</v>
      </c>
      <c r="B1379" s="4" t="s">
        <v>6760</v>
      </c>
      <c r="C1379" s="2">
        <v>44075</v>
      </c>
      <c r="D1379">
        <v>10</v>
      </c>
      <c r="E1379" s="2">
        <f t="shared" si="74"/>
        <v>47729</v>
      </c>
      <c r="F1379" s="2">
        <v>42492</v>
      </c>
      <c r="G1379" s="2">
        <f>IF(F1379="/",#REF!, F1379)</f>
        <v>42492</v>
      </c>
      <c r="H1379">
        <f t="shared" si="76"/>
        <v>4</v>
      </c>
      <c r="I1379">
        <f t="shared" si="75"/>
        <v>14</v>
      </c>
    </row>
    <row r="1380" spans="1:9" x14ac:dyDescent="0.55000000000000004">
      <c r="A1380" t="s">
        <v>4364</v>
      </c>
      <c r="B1380" s="4" t="s">
        <v>6760</v>
      </c>
      <c r="C1380" s="2">
        <v>44075</v>
      </c>
      <c r="D1380">
        <v>10</v>
      </c>
      <c r="E1380" s="2">
        <f t="shared" si="74"/>
        <v>47729</v>
      </c>
      <c r="F1380" s="2">
        <v>41467</v>
      </c>
      <c r="G1380" s="2">
        <f>IF(F1380="/",#REF!, F1380)</f>
        <v>41467</v>
      </c>
      <c r="H1380">
        <f t="shared" si="76"/>
        <v>7</v>
      </c>
      <c r="I1380">
        <f t="shared" si="75"/>
        <v>17</v>
      </c>
    </row>
    <row r="1381" spans="1:9" x14ac:dyDescent="0.55000000000000004">
      <c r="A1381" t="s">
        <v>4366</v>
      </c>
      <c r="B1381" s="4" t="s">
        <v>6760</v>
      </c>
      <c r="C1381" s="2">
        <v>44075</v>
      </c>
      <c r="D1381">
        <v>10</v>
      </c>
      <c r="E1381" s="2">
        <f t="shared" si="74"/>
        <v>47729</v>
      </c>
      <c r="F1381" s="2">
        <v>42892</v>
      </c>
      <c r="G1381" s="2">
        <f>IF(F1381="/",#REF!, F1381)</f>
        <v>42892</v>
      </c>
      <c r="H1381">
        <f t="shared" si="76"/>
        <v>3</v>
      </c>
      <c r="I1381">
        <f t="shared" si="75"/>
        <v>13</v>
      </c>
    </row>
    <row r="1382" spans="1:9" x14ac:dyDescent="0.55000000000000004">
      <c r="A1382" t="s">
        <v>4368</v>
      </c>
      <c r="B1382" s="4" t="s">
        <v>6760</v>
      </c>
      <c r="C1382" s="2">
        <v>44075</v>
      </c>
      <c r="D1382">
        <v>10</v>
      </c>
      <c r="E1382" s="2">
        <f t="shared" si="74"/>
        <v>47729</v>
      </c>
      <c r="F1382" s="2">
        <v>42146</v>
      </c>
      <c r="G1382" s="2">
        <f>IF(F1382="/",#REF!, F1382)</f>
        <v>42146</v>
      </c>
      <c r="H1382">
        <f t="shared" si="76"/>
        <v>5</v>
      </c>
      <c r="I1382">
        <f t="shared" si="75"/>
        <v>15</v>
      </c>
    </row>
    <row r="1383" spans="1:9" x14ac:dyDescent="0.55000000000000004">
      <c r="A1383" t="s">
        <v>4370</v>
      </c>
      <c r="B1383" s="4" t="s">
        <v>6760</v>
      </c>
      <c r="C1383" s="2">
        <v>44075</v>
      </c>
      <c r="D1383">
        <v>10</v>
      </c>
      <c r="E1383" s="2">
        <f t="shared" si="74"/>
        <v>47729</v>
      </c>
      <c r="F1383" s="2">
        <v>41495</v>
      </c>
      <c r="G1383" s="2">
        <f>IF(F1383="/",#REF!, F1383)</f>
        <v>41495</v>
      </c>
      <c r="H1383">
        <f t="shared" si="76"/>
        <v>7</v>
      </c>
      <c r="I1383">
        <f t="shared" si="75"/>
        <v>17</v>
      </c>
    </row>
    <row r="1384" spans="1:9" x14ac:dyDescent="0.55000000000000004">
      <c r="A1384" t="s">
        <v>4372</v>
      </c>
      <c r="B1384" s="4" t="s">
        <v>6760</v>
      </c>
      <c r="C1384" s="2">
        <v>44075</v>
      </c>
      <c r="D1384">
        <v>10</v>
      </c>
      <c r="E1384" s="2">
        <f t="shared" si="74"/>
        <v>47729</v>
      </c>
      <c r="F1384" s="2">
        <v>42676</v>
      </c>
      <c r="G1384" s="2">
        <f>IF(F1384="/",#REF!, F1384)</f>
        <v>42676</v>
      </c>
      <c r="H1384">
        <f t="shared" si="76"/>
        <v>3</v>
      </c>
      <c r="I1384">
        <f t="shared" si="75"/>
        <v>13</v>
      </c>
    </row>
    <row r="1385" spans="1:9" x14ac:dyDescent="0.55000000000000004">
      <c r="A1385" t="s">
        <v>4374</v>
      </c>
      <c r="B1385" s="4" t="s">
        <v>6760</v>
      </c>
      <c r="C1385" s="2">
        <v>44075</v>
      </c>
      <c r="D1385">
        <v>10</v>
      </c>
      <c r="E1385" s="2">
        <f t="shared" si="74"/>
        <v>47729</v>
      </c>
      <c r="F1385" s="2">
        <v>42556</v>
      </c>
      <c r="G1385" s="2">
        <f>IF(F1385="/",#REF!, F1385)</f>
        <v>42556</v>
      </c>
      <c r="H1385">
        <f t="shared" si="76"/>
        <v>4</v>
      </c>
      <c r="I1385">
        <f t="shared" si="75"/>
        <v>14</v>
      </c>
    </row>
    <row r="1386" spans="1:9" x14ac:dyDescent="0.55000000000000004">
      <c r="A1386" t="s">
        <v>4376</v>
      </c>
      <c r="B1386" s="4" t="s">
        <v>6760</v>
      </c>
      <c r="C1386" s="2">
        <v>43525</v>
      </c>
      <c r="D1386">
        <v>10</v>
      </c>
      <c r="E1386" s="2">
        <f t="shared" si="74"/>
        <v>47179</v>
      </c>
      <c r="F1386" s="2">
        <v>41547</v>
      </c>
      <c r="G1386" s="2">
        <f>IF(F1386="/",#REF!, F1386)</f>
        <v>41547</v>
      </c>
      <c r="H1386">
        <f t="shared" si="76"/>
        <v>5</v>
      </c>
      <c r="I1386">
        <f t="shared" si="75"/>
        <v>15</v>
      </c>
    </row>
    <row r="1387" spans="1:9" x14ac:dyDescent="0.55000000000000004">
      <c r="A1387" t="s">
        <v>4378</v>
      </c>
      <c r="B1387" s="4" t="s">
        <v>6760</v>
      </c>
      <c r="C1387" s="2">
        <v>44075</v>
      </c>
      <c r="D1387">
        <v>10</v>
      </c>
      <c r="E1387" s="2">
        <f t="shared" si="74"/>
        <v>47729</v>
      </c>
      <c r="F1387" s="2">
        <v>42377</v>
      </c>
      <c r="G1387" s="2">
        <f>IF(F1387="/",#REF!, F1387)</f>
        <v>42377</v>
      </c>
      <c r="H1387">
        <f t="shared" si="76"/>
        <v>4</v>
      </c>
      <c r="I1387">
        <f t="shared" si="75"/>
        <v>14</v>
      </c>
    </row>
    <row r="1388" spans="1:9" x14ac:dyDescent="0.55000000000000004">
      <c r="A1388" t="s">
        <v>4380</v>
      </c>
      <c r="B1388" s="4" t="s">
        <v>6760</v>
      </c>
      <c r="C1388" s="2">
        <v>44075</v>
      </c>
      <c r="D1388">
        <v>10</v>
      </c>
      <c r="E1388" s="2">
        <f t="shared" si="74"/>
        <v>47729</v>
      </c>
      <c r="F1388" s="2">
        <v>41402</v>
      </c>
      <c r="G1388" s="2">
        <f>IF(F1388="/",#REF!, F1388)</f>
        <v>41402</v>
      </c>
      <c r="H1388">
        <f t="shared" si="76"/>
        <v>7</v>
      </c>
      <c r="I1388">
        <f t="shared" si="75"/>
        <v>17</v>
      </c>
    </row>
    <row r="1389" spans="1:9" x14ac:dyDescent="0.55000000000000004">
      <c r="A1389" t="s">
        <v>4382</v>
      </c>
      <c r="B1389" s="4" t="s">
        <v>6760</v>
      </c>
      <c r="C1389" s="2">
        <v>44075</v>
      </c>
      <c r="D1389">
        <v>10</v>
      </c>
      <c r="E1389" s="2">
        <f t="shared" si="74"/>
        <v>47729</v>
      </c>
      <c r="F1389" s="2">
        <v>41436</v>
      </c>
      <c r="G1389" s="2">
        <f>IF(F1389="/",#REF!, F1389)</f>
        <v>41436</v>
      </c>
      <c r="H1389">
        <f t="shared" si="76"/>
        <v>7</v>
      </c>
      <c r="I1389">
        <f t="shared" si="75"/>
        <v>17</v>
      </c>
    </row>
    <row r="1390" spans="1:9" x14ac:dyDescent="0.55000000000000004">
      <c r="A1390" t="s">
        <v>4385</v>
      </c>
      <c r="B1390" s="4" t="s">
        <v>6760</v>
      </c>
      <c r="C1390" s="2">
        <v>44075</v>
      </c>
      <c r="D1390">
        <v>10</v>
      </c>
      <c r="E1390" s="2">
        <f t="shared" si="74"/>
        <v>47729</v>
      </c>
      <c r="F1390" s="2">
        <v>41855</v>
      </c>
      <c r="G1390" s="2">
        <f>IF(F1390="/",#REF!, F1390)</f>
        <v>41855</v>
      </c>
      <c r="H1390">
        <f t="shared" si="76"/>
        <v>6</v>
      </c>
      <c r="I1390">
        <f t="shared" si="75"/>
        <v>16</v>
      </c>
    </row>
    <row r="1391" spans="1:9" x14ac:dyDescent="0.55000000000000004">
      <c r="A1391" t="s">
        <v>4387</v>
      </c>
      <c r="B1391" s="4" t="s">
        <v>6760</v>
      </c>
      <c r="C1391" s="2">
        <v>44075</v>
      </c>
      <c r="D1391">
        <v>10</v>
      </c>
      <c r="E1391" s="2">
        <f t="shared" si="74"/>
        <v>47729</v>
      </c>
      <c r="F1391" s="2">
        <v>41422</v>
      </c>
      <c r="G1391" s="2">
        <f>IF(F1391="/",#REF!, F1391)</f>
        <v>41422</v>
      </c>
      <c r="H1391">
        <f t="shared" si="76"/>
        <v>7</v>
      </c>
      <c r="I1391">
        <f t="shared" si="75"/>
        <v>17</v>
      </c>
    </row>
    <row r="1392" spans="1:9" x14ac:dyDescent="0.55000000000000004">
      <c r="A1392" t="s">
        <v>4390</v>
      </c>
      <c r="B1392" s="4" t="s">
        <v>6760</v>
      </c>
      <c r="C1392" s="2">
        <v>44075</v>
      </c>
      <c r="D1392">
        <v>10</v>
      </c>
      <c r="E1392" s="2">
        <f t="shared" si="74"/>
        <v>47729</v>
      </c>
      <c r="F1392" s="2">
        <v>42676</v>
      </c>
      <c r="G1392" s="2">
        <f>IF(F1392="/",#REF!, F1392)</f>
        <v>42676</v>
      </c>
      <c r="H1392">
        <f t="shared" si="76"/>
        <v>3</v>
      </c>
      <c r="I1392">
        <f t="shared" si="75"/>
        <v>13</v>
      </c>
    </row>
    <row r="1393" spans="1:9" x14ac:dyDescent="0.55000000000000004">
      <c r="A1393" t="s">
        <v>4392</v>
      </c>
      <c r="B1393" s="4" t="s">
        <v>6760</v>
      </c>
      <c r="C1393" s="2">
        <v>44075</v>
      </c>
      <c r="D1393">
        <v>10</v>
      </c>
      <c r="E1393" s="2">
        <f t="shared" si="74"/>
        <v>47729</v>
      </c>
      <c r="F1393" s="2">
        <v>40190</v>
      </c>
      <c r="G1393" s="2">
        <f>IF(F1393="/",#REF!, F1393)</f>
        <v>40190</v>
      </c>
      <c r="H1393">
        <f t="shared" si="76"/>
        <v>10</v>
      </c>
      <c r="I1393">
        <f t="shared" si="75"/>
        <v>20</v>
      </c>
    </row>
    <row r="1394" spans="1:9" x14ac:dyDescent="0.55000000000000004">
      <c r="A1394" t="s">
        <v>4394</v>
      </c>
      <c r="B1394" s="4" t="s">
        <v>6760</v>
      </c>
      <c r="C1394" s="2">
        <v>44075</v>
      </c>
      <c r="D1394">
        <v>10</v>
      </c>
      <c r="E1394" s="2">
        <f t="shared" si="74"/>
        <v>47729</v>
      </c>
      <c r="F1394" s="2">
        <v>42354</v>
      </c>
      <c r="G1394" s="2">
        <f>IF(F1394="/",#REF!, F1394)</f>
        <v>42354</v>
      </c>
      <c r="H1394">
        <f t="shared" si="76"/>
        <v>4</v>
      </c>
      <c r="I1394">
        <f t="shared" si="75"/>
        <v>14</v>
      </c>
    </row>
    <row r="1395" spans="1:9" x14ac:dyDescent="0.55000000000000004">
      <c r="A1395" t="s">
        <v>4396</v>
      </c>
      <c r="B1395" s="4" t="s">
        <v>6760</v>
      </c>
      <c r="C1395" s="2">
        <v>44075</v>
      </c>
      <c r="D1395">
        <v>10</v>
      </c>
      <c r="E1395" s="2">
        <f t="shared" si="74"/>
        <v>47729</v>
      </c>
      <c r="F1395" s="2">
        <v>41431</v>
      </c>
      <c r="G1395" s="2">
        <f>IF(F1395="/",#REF!, F1395)</f>
        <v>41431</v>
      </c>
      <c r="H1395">
        <f t="shared" si="76"/>
        <v>7</v>
      </c>
      <c r="I1395">
        <f t="shared" si="75"/>
        <v>17</v>
      </c>
    </row>
    <row r="1396" spans="1:9" x14ac:dyDescent="0.55000000000000004">
      <c r="A1396" t="s">
        <v>4398</v>
      </c>
      <c r="B1396" s="4" t="s">
        <v>6760</v>
      </c>
      <c r="C1396" s="2">
        <v>44075</v>
      </c>
      <c r="D1396">
        <v>10</v>
      </c>
      <c r="E1396" s="2">
        <f t="shared" si="74"/>
        <v>47729</v>
      </c>
      <c r="F1396" s="2">
        <v>43759</v>
      </c>
      <c r="G1396" s="2">
        <f>IF(F1396="/",#REF!, F1396)</f>
        <v>43759</v>
      </c>
      <c r="H1396">
        <f t="shared" si="76"/>
        <v>0</v>
      </c>
      <c r="I1396">
        <f t="shared" si="75"/>
        <v>10</v>
      </c>
    </row>
    <row r="1397" spans="1:9" x14ac:dyDescent="0.55000000000000004">
      <c r="A1397" t="s">
        <v>4400</v>
      </c>
      <c r="B1397" s="4" t="s">
        <v>6760</v>
      </c>
      <c r="C1397" s="2">
        <v>44075</v>
      </c>
      <c r="D1397">
        <v>10</v>
      </c>
      <c r="E1397" s="2">
        <f t="shared" si="74"/>
        <v>47729</v>
      </c>
      <c r="F1397" s="2">
        <v>41858</v>
      </c>
      <c r="G1397" s="2">
        <f>IF(F1397="/",#REF!, F1397)</f>
        <v>41858</v>
      </c>
      <c r="H1397">
        <f t="shared" si="76"/>
        <v>6</v>
      </c>
      <c r="I1397">
        <f t="shared" si="75"/>
        <v>16</v>
      </c>
    </row>
    <row r="1398" spans="1:9" x14ac:dyDescent="0.55000000000000004">
      <c r="A1398" t="s">
        <v>4402</v>
      </c>
      <c r="B1398" s="4" t="s">
        <v>6760</v>
      </c>
      <c r="C1398" s="2">
        <v>44075</v>
      </c>
      <c r="D1398">
        <v>10</v>
      </c>
      <c r="E1398" s="2">
        <f t="shared" si="74"/>
        <v>47729</v>
      </c>
      <c r="F1398" s="2">
        <v>41107</v>
      </c>
      <c r="G1398" s="2">
        <f>IF(F1398="/",#REF!, F1398)</f>
        <v>41107</v>
      </c>
      <c r="H1398">
        <f t="shared" si="76"/>
        <v>8</v>
      </c>
      <c r="I1398">
        <f t="shared" si="75"/>
        <v>18</v>
      </c>
    </row>
    <row r="1399" spans="1:9" x14ac:dyDescent="0.55000000000000004">
      <c r="A1399" t="s">
        <v>4404</v>
      </c>
      <c r="B1399" s="4" t="s">
        <v>6760</v>
      </c>
      <c r="C1399" s="2">
        <v>44075</v>
      </c>
      <c r="D1399">
        <v>10</v>
      </c>
      <c r="E1399" s="2">
        <f t="shared" si="74"/>
        <v>47729</v>
      </c>
      <c r="F1399" s="2">
        <v>42657</v>
      </c>
      <c r="G1399" s="2">
        <f>IF(F1399="/",#REF!, F1399)</f>
        <v>42657</v>
      </c>
      <c r="H1399">
        <f t="shared" si="76"/>
        <v>3</v>
      </c>
      <c r="I1399">
        <f t="shared" si="75"/>
        <v>13</v>
      </c>
    </row>
    <row r="1400" spans="1:9" x14ac:dyDescent="0.55000000000000004">
      <c r="A1400" t="s">
        <v>4406</v>
      </c>
      <c r="B1400" s="4" t="s">
        <v>6760</v>
      </c>
      <c r="C1400" s="2">
        <v>44075</v>
      </c>
      <c r="D1400">
        <v>10</v>
      </c>
      <c r="E1400" s="2">
        <f t="shared" si="74"/>
        <v>47729</v>
      </c>
      <c r="F1400" s="2">
        <v>42136</v>
      </c>
      <c r="G1400" s="2">
        <f>IF(F1400="/",#REF!, F1400)</f>
        <v>42136</v>
      </c>
      <c r="H1400">
        <f t="shared" si="76"/>
        <v>5</v>
      </c>
      <c r="I1400">
        <f t="shared" si="75"/>
        <v>15</v>
      </c>
    </row>
    <row r="1401" spans="1:9" x14ac:dyDescent="0.55000000000000004">
      <c r="A1401" t="s">
        <v>4408</v>
      </c>
      <c r="B1401" s="4" t="s">
        <v>6760</v>
      </c>
      <c r="C1401" s="2">
        <v>43525</v>
      </c>
      <c r="D1401">
        <v>10</v>
      </c>
      <c r="E1401" s="2">
        <f t="shared" si="74"/>
        <v>47179</v>
      </c>
      <c r="F1401" s="2">
        <v>41356</v>
      </c>
      <c r="G1401" s="2">
        <f>IF(F1401="/",#REF!, F1401)</f>
        <v>41356</v>
      </c>
      <c r="H1401">
        <f t="shared" si="76"/>
        <v>5</v>
      </c>
      <c r="I1401">
        <f t="shared" si="75"/>
        <v>15</v>
      </c>
    </row>
    <row r="1402" spans="1:9" x14ac:dyDescent="0.55000000000000004">
      <c r="A1402" t="s">
        <v>4410</v>
      </c>
      <c r="B1402" s="4" t="s">
        <v>6760</v>
      </c>
      <c r="C1402" s="2">
        <v>44075</v>
      </c>
      <c r="D1402">
        <v>10</v>
      </c>
      <c r="E1402" s="2">
        <f t="shared" si="74"/>
        <v>47729</v>
      </c>
      <c r="F1402" s="2">
        <v>41352</v>
      </c>
      <c r="G1402" s="2">
        <f>IF(F1402="/",#REF!, F1402)</f>
        <v>41352</v>
      </c>
      <c r="H1402">
        <f t="shared" si="76"/>
        <v>7</v>
      </c>
      <c r="I1402">
        <f t="shared" si="75"/>
        <v>17</v>
      </c>
    </row>
    <row r="1403" spans="1:9" x14ac:dyDescent="0.55000000000000004">
      <c r="A1403" t="s">
        <v>4412</v>
      </c>
      <c r="B1403" s="4" t="s">
        <v>6760</v>
      </c>
      <c r="C1403" s="2">
        <v>44075</v>
      </c>
      <c r="D1403">
        <v>10</v>
      </c>
      <c r="E1403" s="2">
        <f t="shared" si="74"/>
        <v>47729</v>
      </c>
      <c r="F1403" s="2">
        <v>42297</v>
      </c>
      <c r="G1403" s="2">
        <f>IF(F1403="/",#REF!, F1403)</f>
        <v>42297</v>
      </c>
      <c r="H1403">
        <f t="shared" si="76"/>
        <v>4</v>
      </c>
      <c r="I1403">
        <f t="shared" si="75"/>
        <v>14</v>
      </c>
    </row>
    <row r="1404" spans="1:9" x14ac:dyDescent="0.55000000000000004">
      <c r="A1404" t="s">
        <v>4414</v>
      </c>
      <c r="B1404" s="4" t="s">
        <v>6760</v>
      </c>
      <c r="C1404" s="2">
        <v>44075</v>
      </c>
      <c r="D1404">
        <v>10</v>
      </c>
      <c r="E1404" s="2">
        <f t="shared" si="74"/>
        <v>47729</v>
      </c>
      <c r="F1404" s="2">
        <v>42150</v>
      </c>
      <c r="G1404" s="2">
        <f>IF(F1404="/",#REF!, F1404)</f>
        <v>42150</v>
      </c>
      <c r="H1404">
        <f t="shared" si="76"/>
        <v>5</v>
      </c>
      <c r="I1404">
        <f t="shared" si="75"/>
        <v>15</v>
      </c>
    </row>
    <row r="1405" spans="1:9" x14ac:dyDescent="0.55000000000000004">
      <c r="A1405" t="s">
        <v>4416</v>
      </c>
      <c r="B1405" s="4" t="s">
        <v>6760</v>
      </c>
      <c r="C1405" s="2">
        <v>44075</v>
      </c>
      <c r="D1405">
        <v>10</v>
      </c>
      <c r="E1405" s="2">
        <f t="shared" si="74"/>
        <v>47729</v>
      </c>
      <c r="F1405" s="2">
        <v>41919</v>
      </c>
      <c r="G1405" s="2">
        <f>IF(F1405="/",#REF!, F1405)</f>
        <v>41919</v>
      </c>
      <c r="H1405">
        <f t="shared" si="76"/>
        <v>5</v>
      </c>
      <c r="I1405">
        <f t="shared" si="75"/>
        <v>15</v>
      </c>
    </row>
    <row r="1406" spans="1:9" x14ac:dyDescent="0.55000000000000004">
      <c r="A1406" t="s">
        <v>4418</v>
      </c>
      <c r="B1406" s="4" t="s">
        <v>6760</v>
      </c>
      <c r="C1406" s="2">
        <v>44075</v>
      </c>
      <c r="D1406">
        <v>10</v>
      </c>
      <c r="E1406" s="2">
        <f t="shared" si="74"/>
        <v>47729</v>
      </c>
      <c r="F1406" s="2">
        <v>42538</v>
      </c>
      <c r="G1406" s="2">
        <f>IF(F1406="/",#REF!, F1406)</f>
        <v>42538</v>
      </c>
      <c r="H1406">
        <f t="shared" si="76"/>
        <v>4</v>
      </c>
      <c r="I1406">
        <f t="shared" si="75"/>
        <v>14</v>
      </c>
    </row>
    <row r="1407" spans="1:9" x14ac:dyDescent="0.55000000000000004">
      <c r="A1407" t="s">
        <v>4420</v>
      </c>
      <c r="B1407" s="4" t="s">
        <v>6760</v>
      </c>
      <c r="C1407" s="2">
        <v>44075</v>
      </c>
      <c r="D1407">
        <v>10</v>
      </c>
      <c r="E1407" s="2">
        <f t="shared" si="74"/>
        <v>47729</v>
      </c>
      <c r="F1407" s="2">
        <v>41423</v>
      </c>
      <c r="G1407" s="2">
        <f>IF(F1407="/",#REF!, F1407)</f>
        <v>41423</v>
      </c>
      <c r="H1407">
        <f t="shared" si="76"/>
        <v>7</v>
      </c>
      <c r="I1407">
        <f t="shared" si="75"/>
        <v>17</v>
      </c>
    </row>
    <row r="1408" spans="1:9" x14ac:dyDescent="0.55000000000000004">
      <c r="A1408" t="s">
        <v>4422</v>
      </c>
      <c r="B1408" s="4" t="s">
        <v>6760</v>
      </c>
      <c r="C1408" s="2">
        <v>43525</v>
      </c>
      <c r="D1408">
        <v>10</v>
      </c>
      <c r="E1408" s="2">
        <f t="shared" si="74"/>
        <v>47179</v>
      </c>
      <c r="F1408" s="2">
        <v>41813</v>
      </c>
      <c r="G1408" s="2">
        <f>IF(F1408="/",#REF!, F1408)</f>
        <v>41813</v>
      </c>
      <c r="H1408">
        <f t="shared" si="76"/>
        <v>4</v>
      </c>
      <c r="I1408">
        <f t="shared" si="75"/>
        <v>14</v>
      </c>
    </row>
    <row r="1409" spans="1:9" x14ac:dyDescent="0.55000000000000004">
      <c r="A1409" t="s">
        <v>4424</v>
      </c>
      <c r="B1409" s="4" t="s">
        <v>6760</v>
      </c>
      <c r="C1409" s="2">
        <v>43525</v>
      </c>
      <c r="D1409">
        <v>10</v>
      </c>
      <c r="E1409" s="2">
        <f t="shared" si="74"/>
        <v>47179</v>
      </c>
      <c r="F1409" s="2">
        <v>41449</v>
      </c>
      <c r="G1409" s="2">
        <f>IF(F1409="/",#REF!, F1409)</f>
        <v>41449</v>
      </c>
      <c r="H1409">
        <f t="shared" si="76"/>
        <v>5</v>
      </c>
      <c r="I1409">
        <f t="shared" si="75"/>
        <v>15</v>
      </c>
    </row>
    <row r="1410" spans="1:9" x14ac:dyDescent="0.55000000000000004">
      <c r="A1410" t="s">
        <v>4426</v>
      </c>
      <c r="B1410" s="4" t="s">
        <v>6760</v>
      </c>
      <c r="C1410" s="2">
        <v>44075</v>
      </c>
      <c r="D1410">
        <v>10</v>
      </c>
      <c r="E1410" s="2">
        <f t="shared" ref="E1410:E1473" si="77">C1410+DATE(D1410,1,1)</f>
        <v>47729</v>
      </c>
      <c r="F1410" s="2">
        <v>42538</v>
      </c>
      <c r="G1410" s="2">
        <f>IF(F1410="/",#REF!, F1410)</f>
        <v>42538</v>
      </c>
      <c r="H1410">
        <f t="shared" si="76"/>
        <v>4</v>
      </c>
      <c r="I1410">
        <f t="shared" ref="I1410:I1473" si="78">DATEDIF(G1410,E1410, "y")</f>
        <v>14</v>
      </c>
    </row>
    <row r="1411" spans="1:9" x14ac:dyDescent="0.55000000000000004">
      <c r="A1411" t="s">
        <v>4428</v>
      </c>
      <c r="B1411" s="4" t="s">
        <v>6760</v>
      </c>
      <c r="C1411" s="2">
        <v>44075</v>
      </c>
      <c r="D1411">
        <v>10</v>
      </c>
      <c r="E1411" s="2">
        <f t="shared" si="77"/>
        <v>47729</v>
      </c>
      <c r="F1411" s="2">
        <v>40962</v>
      </c>
      <c r="G1411" s="2">
        <f>IF(F1411="/",#REF!, F1411)</f>
        <v>40962</v>
      </c>
      <c r="H1411">
        <f t="shared" si="76"/>
        <v>8</v>
      </c>
      <c r="I1411">
        <f t="shared" si="78"/>
        <v>18</v>
      </c>
    </row>
    <row r="1412" spans="1:9" x14ac:dyDescent="0.55000000000000004">
      <c r="A1412" t="s">
        <v>4431</v>
      </c>
      <c r="B1412" s="4" t="s">
        <v>6760</v>
      </c>
      <c r="C1412" s="2">
        <v>44075</v>
      </c>
      <c r="D1412">
        <v>10</v>
      </c>
      <c r="E1412" s="2">
        <f t="shared" si="77"/>
        <v>47729</v>
      </c>
      <c r="F1412" s="2">
        <v>41781</v>
      </c>
      <c r="G1412" s="2">
        <f>IF(F1412="/",#REF!, F1412)</f>
        <v>41781</v>
      </c>
      <c r="H1412">
        <f t="shared" si="76"/>
        <v>6</v>
      </c>
      <c r="I1412">
        <f t="shared" si="78"/>
        <v>16</v>
      </c>
    </row>
    <row r="1413" spans="1:9" x14ac:dyDescent="0.55000000000000004">
      <c r="A1413" t="s">
        <v>4433</v>
      </c>
      <c r="B1413" s="4" t="s">
        <v>6760</v>
      </c>
      <c r="C1413" s="2">
        <v>44075</v>
      </c>
      <c r="D1413">
        <v>10</v>
      </c>
      <c r="E1413" s="2">
        <f t="shared" si="77"/>
        <v>47729</v>
      </c>
      <c r="F1413" s="2">
        <v>41989</v>
      </c>
      <c r="G1413" s="2">
        <f>IF(F1413="/",#REF!, F1413)</f>
        <v>41989</v>
      </c>
      <c r="H1413">
        <f t="shared" si="76"/>
        <v>5</v>
      </c>
      <c r="I1413">
        <f t="shared" si="78"/>
        <v>15</v>
      </c>
    </row>
    <row r="1414" spans="1:9" x14ac:dyDescent="0.55000000000000004">
      <c r="A1414" t="s">
        <v>4436</v>
      </c>
      <c r="B1414" s="4" t="s">
        <v>6760</v>
      </c>
      <c r="C1414" s="2">
        <v>44075</v>
      </c>
      <c r="D1414">
        <v>10</v>
      </c>
      <c r="E1414" s="2">
        <f t="shared" si="77"/>
        <v>47729</v>
      </c>
      <c r="F1414" s="2">
        <v>42468</v>
      </c>
      <c r="G1414" s="2">
        <f>IF(F1414="/",#REF!, F1414)</f>
        <v>42468</v>
      </c>
      <c r="H1414">
        <f t="shared" si="76"/>
        <v>4</v>
      </c>
      <c r="I1414">
        <f t="shared" si="78"/>
        <v>14</v>
      </c>
    </row>
    <row r="1415" spans="1:9" x14ac:dyDescent="0.55000000000000004">
      <c r="A1415" t="s">
        <v>4438</v>
      </c>
      <c r="B1415" s="4" t="s">
        <v>6760</v>
      </c>
      <c r="C1415" s="2">
        <v>43525</v>
      </c>
      <c r="D1415">
        <v>10</v>
      </c>
      <c r="E1415" s="2">
        <f t="shared" si="77"/>
        <v>47179</v>
      </c>
      <c r="F1415" s="2">
        <v>41261</v>
      </c>
      <c r="G1415" s="2">
        <f>IF(F1415="/",#REF!, F1415)</f>
        <v>41261</v>
      </c>
      <c r="H1415">
        <f t="shared" si="76"/>
        <v>6</v>
      </c>
      <c r="I1415">
        <f t="shared" si="78"/>
        <v>16</v>
      </c>
    </row>
    <row r="1416" spans="1:9" x14ac:dyDescent="0.55000000000000004">
      <c r="A1416" t="s">
        <v>4441</v>
      </c>
      <c r="B1416" s="4" t="s">
        <v>6760</v>
      </c>
      <c r="C1416" s="2">
        <v>44075</v>
      </c>
      <c r="D1416">
        <v>10</v>
      </c>
      <c r="E1416" s="2">
        <f t="shared" si="77"/>
        <v>47729</v>
      </c>
      <c r="F1416" s="2">
        <v>41927</v>
      </c>
      <c r="G1416" s="2">
        <f>IF(F1416="/",#REF!, F1416)</f>
        <v>41927</v>
      </c>
      <c r="H1416">
        <f t="shared" si="76"/>
        <v>5</v>
      </c>
      <c r="I1416">
        <f t="shared" si="78"/>
        <v>15</v>
      </c>
    </row>
    <row r="1417" spans="1:9" x14ac:dyDescent="0.55000000000000004">
      <c r="A1417" t="s">
        <v>4443</v>
      </c>
      <c r="B1417" s="4" t="s">
        <v>6760</v>
      </c>
      <c r="C1417" s="2">
        <v>43525</v>
      </c>
      <c r="D1417">
        <v>10</v>
      </c>
      <c r="E1417" s="2">
        <f t="shared" si="77"/>
        <v>47179</v>
      </c>
      <c r="F1417" s="2">
        <v>41340</v>
      </c>
      <c r="G1417" s="2">
        <f>IF(F1417="/",#REF!, F1417)</f>
        <v>41340</v>
      </c>
      <c r="H1417">
        <f t="shared" si="76"/>
        <v>5</v>
      </c>
      <c r="I1417">
        <f t="shared" si="78"/>
        <v>15</v>
      </c>
    </row>
    <row r="1418" spans="1:9" x14ac:dyDescent="0.55000000000000004">
      <c r="A1418" t="s">
        <v>4445</v>
      </c>
      <c r="B1418" s="4" t="s">
        <v>6760</v>
      </c>
      <c r="C1418" s="2">
        <v>43525</v>
      </c>
      <c r="D1418">
        <v>10</v>
      </c>
      <c r="E1418" s="2">
        <f t="shared" si="77"/>
        <v>47179</v>
      </c>
      <c r="F1418" s="2">
        <v>42283</v>
      </c>
      <c r="G1418" s="2">
        <f>IF(F1418="/",#REF!, F1418)</f>
        <v>42283</v>
      </c>
      <c r="H1418">
        <f t="shared" si="76"/>
        <v>3</v>
      </c>
      <c r="I1418">
        <f t="shared" si="78"/>
        <v>13</v>
      </c>
    </row>
    <row r="1419" spans="1:9" x14ac:dyDescent="0.55000000000000004">
      <c r="A1419" t="s">
        <v>4447</v>
      </c>
      <c r="B1419" s="4" t="s">
        <v>6760</v>
      </c>
      <c r="C1419" s="2">
        <v>44075</v>
      </c>
      <c r="D1419">
        <v>10</v>
      </c>
      <c r="E1419" s="2">
        <f t="shared" si="77"/>
        <v>47729</v>
      </c>
      <c r="F1419" s="2">
        <v>41108</v>
      </c>
      <c r="G1419" s="2">
        <f>IF(F1419="/",#REF!, F1419)</f>
        <v>41108</v>
      </c>
      <c r="H1419">
        <f t="shared" si="76"/>
        <v>8</v>
      </c>
      <c r="I1419">
        <f t="shared" si="78"/>
        <v>18</v>
      </c>
    </row>
    <row r="1420" spans="1:9" x14ac:dyDescent="0.55000000000000004">
      <c r="A1420" t="s">
        <v>4449</v>
      </c>
      <c r="B1420" s="4" t="s">
        <v>6760</v>
      </c>
      <c r="C1420" s="2">
        <v>44075</v>
      </c>
      <c r="D1420">
        <v>10</v>
      </c>
      <c r="E1420" s="2">
        <f t="shared" si="77"/>
        <v>47729</v>
      </c>
      <c r="F1420" s="2">
        <v>41537</v>
      </c>
      <c r="G1420" s="2">
        <f>IF(F1420="/",#REF!, F1420)</f>
        <v>41537</v>
      </c>
      <c r="H1420">
        <f t="shared" si="76"/>
        <v>6</v>
      </c>
      <c r="I1420">
        <f t="shared" si="78"/>
        <v>16</v>
      </c>
    </row>
    <row r="1421" spans="1:9" x14ac:dyDescent="0.55000000000000004">
      <c r="A1421" t="s">
        <v>4451</v>
      </c>
      <c r="B1421" s="4" t="s">
        <v>6760</v>
      </c>
      <c r="C1421" s="2">
        <v>44075</v>
      </c>
      <c r="D1421">
        <v>10</v>
      </c>
      <c r="E1421" s="2">
        <f t="shared" si="77"/>
        <v>47729</v>
      </c>
      <c r="F1421" s="2">
        <v>42817</v>
      </c>
      <c r="G1421" s="2">
        <f>IF(F1421="/",#REF!, F1421)</f>
        <v>42817</v>
      </c>
      <c r="H1421">
        <f t="shared" si="76"/>
        <v>3</v>
      </c>
      <c r="I1421">
        <f t="shared" si="78"/>
        <v>13</v>
      </c>
    </row>
    <row r="1422" spans="1:9" x14ac:dyDescent="0.55000000000000004">
      <c r="A1422" t="s">
        <v>4453</v>
      </c>
      <c r="B1422" s="4" t="s">
        <v>6760</v>
      </c>
      <c r="C1422" s="2">
        <v>43525</v>
      </c>
      <c r="D1422">
        <v>10</v>
      </c>
      <c r="E1422" s="2">
        <f t="shared" si="77"/>
        <v>47179</v>
      </c>
      <c r="F1422" s="2">
        <v>41936</v>
      </c>
      <c r="G1422" s="2">
        <f>IF(F1422="/",#REF!, F1422)</f>
        <v>41936</v>
      </c>
      <c r="H1422">
        <f t="shared" si="76"/>
        <v>4</v>
      </c>
      <c r="I1422">
        <f t="shared" si="78"/>
        <v>14</v>
      </c>
    </row>
    <row r="1423" spans="1:9" x14ac:dyDescent="0.55000000000000004">
      <c r="A1423" t="s">
        <v>4455</v>
      </c>
      <c r="B1423" s="4" t="s">
        <v>6760</v>
      </c>
      <c r="C1423" s="2">
        <v>44075</v>
      </c>
      <c r="D1423">
        <v>10</v>
      </c>
      <c r="E1423" s="2">
        <f t="shared" si="77"/>
        <v>47729</v>
      </c>
      <c r="F1423" s="2">
        <v>43678</v>
      </c>
      <c r="G1423" s="2">
        <f>IF(F1423="/",#REF!, F1423)</f>
        <v>43678</v>
      </c>
      <c r="H1423">
        <f t="shared" si="76"/>
        <v>1</v>
      </c>
      <c r="I1423">
        <f t="shared" si="78"/>
        <v>11</v>
      </c>
    </row>
    <row r="1424" spans="1:9" x14ac:dyDescent="0.55000000000000004">
      <c r="A1424" t="s">
        <v>4457</v>
      </c>
      <c r="B1424" s="4" t="s">
        <v>6760</v>
      </c>
      <c r="C1424" s="2">
        <v>44075</v>
      </c>
      <c r="D1424">
        <v>10</v>
      </c>
      <c r="E1424" s="2">
        <f t="shared" si="77"/>
        <v>47729</v>
      </c>
      <c r="F1424" s="2">
        <v>42094</v>
      </c>
      <c r="G1424" s="2">
        <f>IF(F1424="/",#REF!, F1424)</f>
        <v>42094</v>
      </c>
      <c r="H1424">
        <f t="shared" si="76"/>
        <v>5</v>
      </c>
      <c r="I1424">
        <f t="shared" si="78"/>
        <v>15</v>
      </c>
    </row>
    <row r="1425" spans="1:9" x14ac:dyDescent="0.55000000000000004">
      <c r="A1425" t="s">
        <v>4459</v>
      </c>
      <c r="B1425" s="4" t="s">
        <v>6760</v>
      </c>
      <c r="C1425" s="2">
        <v>44075</v>
      </c>
      <c r="D1425">
        <v>10</v>
      </c>
      <c r="E1425" s="2">
        <f t="shared" si="77"/>
        <v>47729</v>
      </c>
      <c r="F1425" s="2">
        <v>42095</v>
      </c>
      <c r="G1425" s="2">
        <f>IF(F1425="/",#REF!, F1425)</f>
        <v>42095</v>
      </c>
      <c r="H1425">
        <f t="shared" si="76"/>
        <v>5</v>
      </c>
      <c r="I1425">
        <f t="shared" si="78"/>
        <v>15</v>
      </c>
    </row>
    <row r="1426" spans="1:9" x14ac:dyDescent="0.55000000000000004">
      <c r="A1426" t="s">
        <v>4461</v>
      </c>
      <c r="B1426" s="4" t="s">
        <v>6760</v>
      </c>
      <c r="C1426" s="2">
        <v>43525</v>
      </c>
      <c r="D1426">
        <v>10</v>
      </c>
      <c r="E1426" s="2">
        <f t="shared" si="77"/>
        <v>47179</v>
      </c>
      <c r="F1426" s="2">
        <v>41429</v>
      </c>
      <c r="G1426" s="2">
        <f>IF(F1426="/",#REF!, F1426)</f>
        <v>41429</v>
      </c>
      <c r="H1426">
        <f t="shared" si="76"/>
        <v>5</v>
      </c>
      <c r="I1426">
        <f t="shared" si="78"/>
        <v>15</v>
      </c>
    </row>
    <row r="1427" spans="1:9" x14ac:dyDescent="0.55000000000000004">
      <c r="A1427" t="s">
        <v>4463</v>
      </c>
      <c r="B1427" s="4" t="s">
        <v>6760</v>
      </c>
      <c r="C1427" s="2">
        <v>44075</v>
      </c>
      <c r="D1427">
        <v>10</v>
      </c>
      <c r="E1427" s="2">
        <f t="shared" si="77"/>
        <v>47729</v>
      </c>
      <c r="F1427" s="2">
        <v>41306</v>
      </c>
      <c r="G1427" s="2">
        <f>IF(F1427="/",#REF!, F1427)</f>
        <v>41306</v>
      </c>
      <c r="H1427">
        <f t="shared" si="76"/>
        <v>7</v>
      </c>
      <c r="I1427">
        <f t="shared" si="78"/>
        <v>17</v>
      </c>
    </row>
    <row r="1428" spans="1:9" x14ac:dyDescent="0.55000000000000004">
      <c r="A1428" t="s">
        <v>4465</v>
      </c>
      <c r="B1428" s="4" t="s">
        <v>6760</v>
      </c>
      <c r="C1428" s="2">
        <v>44075</v>
      </c>
      <c r="D1428">
        <v>10</v>
      </c>
      <c r="E1428" s="2">
        <f t="shared" si="77"/>
        <v>47729</v>
      </c>
      <c r="F1428" s="2">
        <v>42501</v>
      </c>
      <c r="G1428" s="2">
        <f>IF(F1428="/",#REF!, F1428)</f>
        <v>42501</v>
      </c>
      <c r="H1428">
        <f t="shared" si="76"/>
        <v>4</v>
      </c>
      <c r="I1428">
        <f t="shared" si="78"/>
        <v>14</v>
      </c>
    </row>
    <row r="1429" spans="1:9" x14ac:dyDescent="0.55000000000000004">
      <c r="A1429" t="s">
        <v>4467</v>
      </c>
      <c r="B1429" s="4" t="s">
        <v>6760</v>
      </c>
      <c r="C1429" s="2">
        <v>44075</v>
      </c>
      <c r="D1429">
        <v>10</v>
      </c>
      <c r="E1429" s="2">
        <f t="shared" si="77"/>
        <v>47729</v>
      </c>
      <c r="F1429" s="2">
        <v>40142</v>
      </c>
      <c r="G1429" s="2">
        <f>IF(F1429="/",#REF!, F1429)</f>
        <v>40142</v>
      </c>
      <c r="H1429">
        <f t="shared" si="76"/>
        <v>10</v>
      </c>
      <c r="I1429">
        <f t="shared" si="78"/>
        <v>20</v>
      </c>
    </row>
    <row r="1430" spans="1:9" x14ac:dyDescent="0.55000000000000004">
      <c r="A1430" t="s">
        <v>4470</v>
      </c>
      <c r="B1430" s="4" t="s">
        <v>6760</v>
      </c>
      <c r="C1430" s="2">
        <v>44075</v>
      </c>
      <c r="D1430">
        <v>10</v>
      </c>
      <c r="E1430" s="2">
        <f t="shared" si="77"/>
        <v>47729</v>
      </c>
      <c r="F1430" s="2">
        <v>40122</v>
      </c>
      <c r="G1430" s="2">
        <f>IF(F1430="/",#REF!, F1430)</f>
        <v>40122</v>
      </c>
      <c r="H1430">
        <f t="shared" si="76"/>
        <v>10</v>
      </c>
      <c r="I1430">
        <f t="shared" si="78"/>
        <v>20</v>
      </c>
    </row>
    <row r="1431" spans="1:9" x14ac:dyDescent="0.55000000000000004">
      <c r="A1431" t="s">
        <v>4472</v>
      </c>
      <c r="B1431" s="4" t="s">
        <v>6760</v>
      </c>
      <c r="C1431" s="2">
        <v>44075</v>
      </c>
      <c r="D1431">
        <v>10</v>
      </c>
      <c r="E1431" s="2">
        <f t="shared" si="77"/>
        <v>47729</v>
      </c>
      <c r="F1431" s="2">
        <v>43759</v>
      </c>
      <c r="G1431" s="2">
        <f>IF(F1431="/",#REF!, F1431)</f>
        <v>43759</v>
      </c>
      <c r="H1431">
        <f t="shared" si="76"/>
        <v>0</v>
      </c>
      <c r="I1431">
        <f t="shared" si="78"/>
        <v>10</v>
      </c>
    </row>
    <row r="1432" spans="1:9" x14ac:dyDescent="0.55000000000000004">
      <c r="A1432" t="s">
        <v>4474</v>
      </c>
      <c r="B1432" s="4" t="s">
        <v>6760</v>
      </c>
      <c r="C1432" s="2">
        <v>44075</v>
      </c>
      <c r="D1432">
        <v>10</v>
      </c>
      <c r="E1432" s="2">
        <f t="shared" si="77"/>
        <v>47729</v>
      </c>
      <c r="F1432" s="2">
        <v>43420</v>
      </c>
      <c r="G1432" s="2">
        <f>IF(F1432="/",#REF!, F1432)</f>
        <v>43420</v>
      </c>
      <c r="H1432">
        <f t="shared" si="76"/>
        <v>1</v>
      </c>
      <c r="I1432">
        <f t="shared" si="78"/>
        <v>11</v>
      </c>
    </row>
    <row r="1433" spans="1:9" x14ac:dyDescent="0.55000000000000004">
      <c r="A1433" t="s">
        <v>4476</v>
      </c>
      <c r="B1433" s="4" t="s">
        <v>6760</v>
      </c>
      <c r="C1433" s="2">
        <v>44075</v>
      </c>
      <c r="D1433">
        <v>10</v>
      </c>
      <c r="E1433" s="2">
        <f t="shared" si="77"/>
        <v>47729</v>
      </c>
      <c r="F1433" s="2">
        <v>42244</v>
      </c>
      <c r="G1433" s="2">
        <f>IF(F1433="/",#REF!, F1433)</f>
        <v>42244</v>
      </c>
      <c r="H1433">
        <f t="shared" si="76"/>
        <v>5</v>
      </c>
      <c r="I1433">
        <f t="shared" si="78"/>
        <v>15</v>
      </c>
    </row>
    <row r="1434" spans="1:9" x14ac:dyDescent="0.55000000000000004">
      <c r="A1434" t="s">
        <v>4478</v>
      </c>
      <c r="B1434" s="4" t="s">
        <v>6760</v>
      </c>
      <c r="C1434" s="2">
        <v>43525</v>
      </c>
      <c r="D1434">
        <v>10</v>
      </c>
      <c r="E1434" s="2">
        <f t="shared" si="77"/>
        <v>47179</v>
      </c>
      <c r="F1434" s="2">
        <v>41590</v>
      </c>
      <c r="G1434" s="2">
        <f>IF(F1434="/",#REF!, F1434)</f>
        <v>41590</v>
      </c>
      <c r="H1434">
        <f t="shared" si="76"/>
        <v>5</v>
      </c>
      <c r="I1434">
        <f t="shared" si="78"/>
        <v>15</v>
      </c>
    </row>
    <row r="1435" spans="1:9" x14ac:dyDescent="0.55000000000000004">
      <c r="A1435" t="s">
        <v>4480</v>
      </c>
      <c r="B1435" s="4" t="s">
        <v>6760</v>
      </c>
      <c r="C1435" s="2">
        <v>44075</v>
      </c>
      <c r="D1435">
        <v>10</v>
      </c>
      <c r="E1435" s="2">
        <f t="shared" si="77"/>
        <v>47729</v>
      </c>
      <c r="F1435" s="2">
        <v>41253</v>
      </c>
      <c r="G1435" s="2">
        <f>IF(F1435="/",#REF!, F1435)</f>
        <v>41253</v>
      </c>
      <c r="H1435">
        <f t="shared" ref="H1435:H1498" si="79">DATEDIF(G1435,C1435, "y")</f>
        <v>7</v>
      </c>
      <c r="I1435">
        <f t="shared" si="78"/>
        <v>17</v>
      </c>
    </row>
    <row r="1436" spans="1:9" x14ac:dyDescent="0.55000000000000004">
      <c r="A1436" t="s">
        <v>4482</v>
      </c>
      <c r="B1436" s="4" t="s">
        <v>6760</v>
      </c>
      <c r="C1436" s="2">
        <v>44075</v>
      </c>
      <c r="D1436">
        <v>10</v>
      </c>
      <c r="E1436" s="2">
        <f t="shared" si="77"/>
        <v>47729</v>
      </c>
      <c r="F1436" s="2">
        <v>43318</v>
      </c>
      <c r="G1436" s="2">
        <f>IF(F1436="/",#REF!, F1436)</f>
        <v>43318</v>
      </c>
      <c r="H1436">
        <f t="shared" si="79"/>
        <v>2</v>
      </c>
      <c r="I1436">
        <f t="shared" si="78"/>
        <v>12</v>
      </c>
    </row>
    <row r="1437" spans="1:9" x14ac:dyDescent="0.55000000000000004">
      <c r="A1437" t="s">
        <v>4484</v>
      </c>
      <c r="B1437" s="4" t="s">
        <v>6760</v>
      </c>
      <c r="C1437" s="2">
        <v>44075</v>
      </c>
      <c r="D1437">
        <v>10</v>
      </c>
      <c r="E1437" s="2">
        <f t="shared" si="77"/>
        <v>47729</v>
      </c>
      <c r="F1437" s="2">
        <v>41799</v>
      </c>
      <c r="G1437" s="2">
        <f>IF(F1437="/",#REF!, F1437)</f>
        <v>41799</v>
      </c>
      <c r="H1437">
        <f t="shared" si="79"/>
        <v>6</v>
      </c>
      <c r="I1437">
        <f t="shared" si="78"/>
        <v>16</v>
      </c>
    </row>
    <row r="1438" spans="1:9" x14ac:dyDescent="0.55000000000000004">
      <c r="A1438" t="s">
        <v>4486</v>
      </c>
      <c r="B1438" s="4" t="s">
        <v>6760</v>
      </c>
      <c r="C1438" s="2">
        <v>43525</v>
      </c>
      <c r="D1438">
        <v>10</v>
      </c>
      <c r="E1438" s="2">
        <f t="shared" si="77"/>
        <v>47179</v>
      </c>
      <c r="F1438" s="2">
        <v>41107</v>
      </c>
      <c r="G1438" s="2">
        <f>IF(F1438="/",#REF!, F1438)</f>
        <v>41107</v>
      </c>
      <c r="H1438">
        <f t="shared" si="79"/>
        <v>6</v>
      </c>
      <c r="I1438">
        <f t="shared" si="78"/>
        <v>16</v>
      </c>
    </row>
    <row r="1439" spans="1:9" x14ac:dyDescent="0.55000000000000004">
      <c r="A1439" t="s">
        <v>4488</v>
      </c>
      <c r="B1439" s="4" t="s">
        <v>6760</v>
      </c>
      <c r="C1439" s="2">
        <v>44075</v>
      </c>
      <c r="D1439">
        <v>10</v>
      </c>
      <c r="E1439" s="2">
        <f t="shared" si="77"/>
        <v>47729</v>
      </c>
      <c r="F1439" s="2">
        <v>43441</v>
      </c>
      <c r="G1439" s="2">
        <f>IF(F1439="/",#REF!, F1439)</f>
        <v>43441</v>
      </c>
      <c r="H1439">
        <f t="shared" si="79"/>
        <v>1</v>
      </c>
      <c r="I1439">
        <f t="shared" si="78"/>
        <v>11</v>
      </c>
    </row>
    <row r="1440" spans="1:9" x14ac:dyDescent="0.55000000000000004">
      <c r="A1440" t="s">
        <v>4490</v>
      </c>
      <c r="B1440" s="4" t="s">
        <v>6760</v>
      </c>
      <c r="C1440" s="2">
        <v>44075</v>
      </c>
      <c r="D1440">
        <v>10</v>
      </c>
      <c r="E1440" s="2">
        <f t="shared" si="77"/>
        <v>47729</v>
      </c>
      <c r="F1440" s="2">
        <v>42068</v>
      </c>
      <c r="G1440" s="2">
        <f>IF(F1440="/",#REF!, F1440)</f>
        <v>42068</v>
      </c>
      <c r="H1440">
        <f t="shared" si="79"/>
        <v>5</v>
      </c>
      <c r="I1440">
        <f t="shared" si="78"/>
        <v>15</v>
      </c>
    </row>
    <row r="1441" spans="1:9" x14ac:dyDescent="0.55000000000000004">
      <c r="A1441" t="s">
        <v>4492</v>
      </c>
      <c r="B1441" s="4" t="s">
        <v>6760</v>
      </c>
      <c r="C1441" s="2">
        <v>44075</v>
      </c>
      <c r="D1441">
        <v>10</v>
      </c>
      <c r="E1441" s="2">
        <f t="shared" si="77"/>
        <v>47729</v>
      </c>
      <c r="F1441" s="2">
        <v>41886</v>
      </c>
      <c r="G1441" s="2">
        <f>IF(F1441="/",#REF!, F1441)</f>
        <v>41886</v>
      </c>
      <c r="H1441">
        <f t="shared" si="79"/>
        <v>5</v>
      </c>
      <c r="I1441">
        <f t="shared" si="78"/>
        <v>15</v>
      </c>
    </row>
    <row r="1442" spans="1:9" x14ac:dyDescent="0.55000000000000004">
      <c r="A1442" t="s">
        <v>4495</v>
      </c>
      <c r="B1442" s="4" t="s">
        <v>6760</v>
      </c>
      <c r="C1442" s="2">
        <v>43525</v>
      </c>
      <c r="D1442">
        <v>10</v>
      </c>
      <c r="E1442" s="2">
        <f t="shared" si="77"/>
        <v>47179</v>
      </c>
      <c r="F1442" s="2">
        <v>41530</v>
      </c>
      <c r="G1442" s="2">
        <f>IF(F1442="/",#REF!, F1442)</f>
        <v>41530</v>
      </c>
      <c r="H1442">
        <f t="shared" si="79"/>
        <v>5</v>
      </c>
      <c r="I1442">
        <f t="shared" si="78"/>
        <v>15</v>
      </c>
    </row>
    <row r="1443" spans="1:9" x14ac:dyDescent="0.55000000000000004">
      <c r="A1443" t="s">
        <v>4497</v>
      </c>
      <c r="B1443" s="4" t="s">
        <v>6760</v>
      </c>
      <c r="C1443" s="2">
        <v>44075</v>
      </c>
      <c r="D1443">
        <v>10</v>
      </c>
      <c r="E1443" s="2">
        <f t="shared" si="77"/>
        <v>47729</v>
      </c>
      <c r="F1443" s="2">
        <v>41982</v>
      </c>
      <c r="G1443" s="2">
        <f>IF(F1443="/",#REF!, F1443)</f>
        <v>41982</v>
      </c>
      <c r="H1443">
        <f t="shared" si="79"/>
        <v>5</v>
      </c>
      <c r="I1443">
        <f t="shared" si="78"/>
        <v>15</v>
      </c>
    </row>
    <row r="1444" spans="1:9" x14ac:dyDescent="0.55000000000000004">
      <c r="A1444" t="s">
        <v>4499</v>
      </c>
      <c r="B1444" s="4" t="s">
        <v>6760</v>
      </c>
      <c r="C1444" s="2">
        <v>44075</v>
      </c>
      <c r="D1444">
        <v>10</v>
      </c>
      <c r="E1444" s="2">
        <f t="shared" si="77"/>
        <v>47729</v>
      </c>
      <c r="F1444" s="2">
        <v>41542</v>
      </c>
      <c r="G1444" s="2">
        <f>IF(F1444="/",#REF!, F1444)</f>
        <v>41542</v>
      </c>
      <c r="H1444">
        <f t="shared" si="79"/>
        <v>6</v>
      </c>
      <c r="I1444">
        <f t="shared" si="78"/>
        <v>16</v>
      </c>
    </row>
    <row r="1445" spans="1:9" x14ac:dyDescent="0.55000000000000004">
      <c r="A1445" t="s">
        <v>4501</v>
      </c>
      <c r="B1445" s="4" t="s">
        <v>6760</v>
      </c>
      <c r="C1445" s="2">
        <v>44075</v>
      </c>
      <c r="D1445">
        <v>10</v>
      </c>
      <c r="E1445" s="2">
        <f t="shared" si="77"/>
        <v>47729</v>
      </c>
      <c r="F1445" s="2">
        <v>40962</v>
      </c>
      <c r="G1445" s="2">
        <f>IF(F1445="/",#REF!, F1445)</f>
        <v>40962</v>
      </c>
      <c r="H1445">
        <f t="shared" si="79"/>
        <v>8</v>
      </c>
      <c r="I1445">
        <f t="shared" si="78"/>
        <v>18</v>
      </c>
    </row>
    <row r="1446" spans="1:9" x14ac:dyDescent="0.55000000000000004">
      <c r="A1446" t="s">
        <v>4503</v>
      </c>
      <c r="B1446" s="4" t="s">
        <v>6760</v>
      </c>
      <c r="C1446" s="2">
        <v>44075</v>
      </c>
      <c r="D1446">
        <v>10</v>
      </c>
      <c r="E1446" s="2">
        <f t="shared" si="77"/>
        <v>47729</v>
      </c>
      <c r="F1446" s="2">
        <v>41886</v>
      </c>
      <c r="G1446" s="2">
        <f>IF(F1446="/",#REF!, F1446)</f>
        <v>41886</v>
      </c>
      <c r="H1446">
        <f t="shared" si="79"/>
        <v>5</v>
      </c>
      <c r="I1446">
        <f t="shared" si="78"/>
        <v>15</v>
      </c>
    </row>
    <row r="1447" spans="1:9" x14ac:dyDescent="0.55000000000000004">
      <c r="A1447" t="s">
        <v>4505</v>
      </c>
      <c r="B1447" s="4" t="s">
        <v>6760</v>
      </c>
      <c r="C1447" s="2">
        <v>44075</v>
      </c>
      <c r="D1447">
        <v>10</v>
      </c>
      <c r="E1447" s="2">
        <f t="shared" si="77"/>
        <v>47729</v>
      </c>
      <c r="F1447" s="2">
        <v>43521</v>
      </c>
      <c r="G1447" s="2">
        <f>IF(F1447="/",#REF!, F1447)</f>
        <v>43521</v>
      </c>
      <c r="H1447">
        <f t="shared" si="79"/>
        <v>1</v>
      </c>
      <c r="I1447">
        <f t="shared" si="78"/>
        <v>11</v>
      </c>
    </row>
    <row r="1448" spans="1:9" x14ac:dyDescent="0.55000000000000004">
      <c r="A1448" t="s">
        <v>4507</v>
      </c>
      <c r="B1448" s="4" t="s">
        <v>6760</v>
      </c>
      <c r="C1448" s="2">
        <v>44075</v>
      </c>
      <c r="D1448">
        <v>10</v>
      </c>
      <c r="E1448" s="2">
        <f t="shared" si="77"/>
        <v>47729</v>
      </c>
      <c r="F1448" s="2">
        <v>41530</v>
      </c>
      <c r="G1448" s="2">
        <f>IF(F1448="/",#REF!, F1448)</f>
        <v>41530</v>
      </c>
      <c r="H1448">
        <f t="shared" si="79"/>
        <v>6</v>
      </c>
      <c r="I1448">
        <f t="shared" si="78"/>
        <v>16</v>
      </c>
    </row>
    <row r="1449" spans="1:9" x14ac:dyDescent="0.55000000000000004">
      <c r="A1449" t="s">
        <v>4509</v>
      </c>
      <c r="B1449" s="4" t="s">
        <v>6760</v>
      </c>
      <c r="C1449" s="2">
        <v>44075</v>
      </c>
      <c r="D1449">
        <v>10</v>
      </c>
      <c r="E1449" s="2">
        <f t="shared" si="77"/>
        <v>47729</v>
      </c>
      <c r="F1449" s="2">
        <v>43283</v>
      </c>
      <c r="G1449" s="2">
        <f>IF(F1449="/",#REF!, F1449)</f>
        <v>43283</v>
      </c>
      <c r="H1449">
        <f t="shared" si="79"/>
        <v>2</v>
      </c>
      <c r="I1449">
        <f t="shared" si="78"/>
        <v>12</v>
      </c>
    </row>
    <row r="1450" spans="1:9" x14ac:dyDescent="0.55000000000000004">
      <c r="A1450" t="s">
        <v>4511</v>
      </c>
      <c r="B1450" s="4" t="s">
        <v>6760</v>
      </c>
      <c r="C1450" s="2">
        <v>44075</v>
      </c>
      <c r="D1450">
        <v>10</v>
      </c>
      <c r="E1450" s="2">
        <f t="shared" si="77"/>
        <v>47729</v>
      </c>
      <c r="F1450" s="2">
        <v>41983</v>
      </c>
      <c r="G1450" s="2">
        <f>IF(F1450="/",#REF!, F1450)</f>
        <v>41983</v>
      </c>
      <c r="H1450">
        <f t="shared" si="79"/>
        <v>5</v>
      </c>
      <c r="I1450">
        <f t="shared" si="78"/>
        <v>15</v>
      </c>
    </row>
    <row r="1451" spans="1:9" x14ac:dyDescent="0.55000000000000004">
      <c r="A1451" t="s">
        <v>4516</v>
      </c>
      <c r="B1451" s="4" t="s">
        <v>6760</v>
      </c>
      <c r="C1451" s="2">
        <v>44075</v>
      </c>
      <c r="D1451">
        <v>10</v>
      </c>
      <c r="E1451" s="2">
        <f t="shared" si="77"/>
        <v>47729</v>
      </c>
      <c r="F1451" s="2">
        <v>43283</v>
      </c>
      <c r="G1451" s="2">
        <f>IF(F1451="/",#REF!, F1451)</f>
        <v>43283</v>
      </c>
      <c r="H1451">
        <f t="shared" si="79"/>
        <v>2</v>
      </c>
      <c r="I1451">
        <f t="shared" si="78"/>
        <v>12</v>
      </c>
    </row>
    <row r="1452" spans="1:9" x14ac:dyDescent="0.55000000000000004">
      <c r="A1452" t="s">
        <v>4518</v>
      </c>
      <c r="B1452" s="4" t="s">
        <v>6760</v>
      </c>
      <c r="C1452" s="2">
        <v>44075</v>
      </c>
      <c r="D1452">
        <v>10</v>
      </c>
      <c r="E1452" s="2">
        <f t="shared" si="77"/>
        <v>47729</v>
      </c>
      <c r="F1452" s="2">
        <v>41743</v>
      </c>
      <c r="G1452" s="2">
        <f>IF(F1452="/",#REF!, F1452)</f>
        <v>41743</v>
      </c>
      <c r="H1452">
        <f t="shared" si="79"/>
        <v>6</v>
      </c>
      <c r="I1452">
        <f t="shared" si="78"/>
        <v>16</v>
      </c>
    </row>
    <row r="1453" spans="1:9" x14ac:dyDescent="0.55000000000000004">
      <c r="A1453" t="s">
        <v>4521</v>
      </c>
      <c r="B1453" s="4" t="s">
        <v>6760</v>
      </c>
      <c r="C1453" s="2">
        <v>44075</v>
      </c>
      <c r="D1453">
        <v>10</v>
      </c>
      <c r="E1453" s="2">
        <f t="shared" si="77"/>
        <v>47729</v>
      </c>
      <c r="F1453" s="2">
        <v>41467</v>
      </c>
      <c r="G1453" s="2">
        <f>IF(F1453="/",#REF!, F1453)</f>
        <v>41467</v>
      </c>
      <c r="H1453">
        <f t="shared" si="79"/>
        <v>7</v>
      </c>
      <c r="I1453">
        <f t="shared" si="78"/>
        <v>17</v>
      </c>
    </row>
    <row r="1454" spans="1:9" x14ac:dyDescent="0.55000000000000004">
      <c r="A1454" t="s">
        <v>4523</v>
      </c>
      <c r="B1454" s="4" t="s">
        <v>6760</v>
      </c>
      <c r="C1454" s="2">
        <v>43525</v>
      </c>
      <c r="D1454">
        <v>10</v>
      </c>
      <c r="E1454" s="2">
        <f t="shared" si="77"/>
        <v>47179</v>
      </c>
      <c r="F1454" s="2">
        <v>41774</v>
      </c>
      <c r="G1454" s="2">
        <f>IF(F1454="/",#REF!, F1454)</f>
        <v>41774</v>
      </c>
      <c r="H1454">
        <f t="shared" si="79"/>
        <v>4</v>
      </c>
      <c r="I1454">
        <f t="shared" si="78"/>
        <v>14</v>
      </c>
    </row>
    <row r="1455" spans="1:9" x14ac:dyDescent="0.55000000000000004">
      <c r="A1455" t="s">
        <v>4526</v>
      </c>
      <c r="B1455" s="4" t="s">
        <v>6760</v>
      </c>
      <c r="C1455" s="2">
        <v>44075</v>
      </c>
      <c r="D1455">
        <v>10</v>
      </c>
      <c r="E1455" s="2">
        <f t="shared" si="77"/>
        <v>47729</v>
      </c>
      <c r="F1455" s="2">
        <v>41679</v>
      </c>
      <c r="G1455" s="2">
        <f>IF(F1455="/",#REF!, F1455)</f>
        <v>41679</v>
      </c>
      <c r="H1455">
        <f t="shared" si="79"/>
        <v>6</v>
      </c>
      <c r="I1455">
        <f t="shared" si="78"/>
        <v>16</v>
      </c>
    </row>
    <row r="1456" spans="1:9" x14ac:dyDescent="0.55000000000000004">
      <c r="A1456" t="s">
        <v>4528</v>
      </c>
      <c r="B1456" s="4" t="s">
        <v>6760</v>
      </c>
      <c r="C1456" s="2">
        <v>44075</v>
      </c>
      <c r="D1456">
        <v>10</v>
      </c>
      <c r="E1456" s="2">
        <f t="shared" si="77"/>
        <v>47729</v>
      </c>
      <c r="F1456" s="2">
        <v>43595</v>
      </c>
      <c r="G1456" s="2">
        <f>IF(F1456="/",#REF!, F1456)</f>
        <v>43595</v>
      </c>
      <c r="H1456">
        <f t="shared" si="79"/>
        <v>1</v>
      </c>
      <c r="I1456">
        <f t="shared" si="78"/>
        <v>11</v>
      </c>
    </row>
    <row r="1457" spans="1:9" x14ac:dyDescent="0.55000000000000004">
      <c r="A1457" t="s">
        <v>4530</v>
      </c>
      <c r="B1457" s="4" t="s">
        <v>6760</v>
      </c>
      <c r="C1457" s="2">
        <v>44075</v>
      </c>
      <c r="D1457">
        <v>10</v>
      </c>
      <c r="E1457" s="2">
        <f t="shared" si="77"/>
        <v>47729</v>
      </c>
      <c r="F1457" s="2">
        <v>42159</v>
      </c>
      <c r="G1457" s="2">
        <f>IF(F1457="/",#REF!, F1457)</f>
        <v>42159</v>
      </c>
      <c r="H1457">
        <f t="shared" si="79"/>
        <v>5</v>
      </c>
      <c r="I1457">
        <f t="shared" si="78"/>
        <v>15</v>
      </c>
    </row>
    <row r="1458" spans="1:9" x14ac:dyDescent="0.55000000000000004">
      <c r="A1458" t="s">
        <v>4532</v>
      </c>
      <c r="B1458" s="4" t="s">
        <v>6760</v>
      </c>
      <c r="C1458" s="2">
        <v>44075</v>
      </c>
      <c r="D1458">
        <v>10</v>
      </c>
      <c r="E1458" s="2">
        <f t="shared" si="77"/>
        <v>47729</v>
      </c>
      <c r="F1458" s="2">
        <v>42676</v>
      </c>
      <c r="G1458" s="2">
        <f>IF(F1458="/",#REF!, F1458)</f>
        <v>42676</v>
      </c>
      <c r="H1458">
        <f t="shared" si="79"/>
        <v>3</v>
      </c>
      <c r="I1458">
        <f t="shared" si="78"/>
        <v>13</v>
      </c>
    </row>
    <row r="1459" spans="1:9" x14ac:dyDescent="0.55000000000000004">
      <c r="A1459" t="s">
        <v>4534</v>
      </c>
      <c r="B1459" s="4" t="s">
        <v>6760</v>
      </c>
      <c r="C1459" s="2">
        <v>44075</v>
      </c>
      <c r="D1459">
        <v>10</v>
      </c>
      <c r="E1459" s="2">
        <f t="shared" si="77"/>
        <v>47729</v>
      </c>
      <c r="F1459" s="2">
        <v>41005</v>
      </c>
      <c r="G1459" s="2">
        <f>IF(F1459="/",#REF!, F1459)</f>
        <v>41005</v>
      </c>
      <c r="H1459">
        <f t="shared" si="79"/>
        <v>8</v>
      </c>
      <c r="I1459">
        <f t="shared" si="78"/>
        <v>18</v>
      </c>
    </row>
    <row r="1460" spans="1:9" x14ac:dyDescent="0.55000000000000004">
      <c r="A1460" t="s">
        <v>4536</v>
      </c>
      <c r="B1460" s="4" t="s">
        <v>6760</v>
      </c>
      <c r="C1460" s="2">
        <v>44075</v>
      </c>
      <c r="D1460">
        <v>10</v>
      </c>
      <c r="E1460" s="2">
        <f t="shared" si="77"/>
        <v>47729</v>
      </c>
      <c r="F1460" s="2">
        <v>41837</v>
      </c>
      <c r="G1460" s="2">
        <f>IF(F1460="/",#REF!, F1460)</f>
        <v>41837</v>
      </c>
      <c r="H1460">
        <f t="shared" si="79"/>
        <v>6</v>
      </c>
      <c r="I1460">
        <f t="shared" si="78"/>
        <v>16</v>
      </c>
    </row>
    <row r="1461" spans="1:9" x14ac:dyDescent="0.55000000000000004">
      <c r="A1461" t="s">
        <v>4538</v>
      </c>
      <c r="B1461" s="4" t="s">
        <v>6760</v>
      </c>
      <c r="C1461" s="2">
        <v>44075</v>
      </c>
      <c r="D1461">
        <v>10</v>
      </c>
      <c r="E1461" s="2">
        <f t="shared" si="77"/>
        <v>47729</v>
      </c>
      <c r="F1461" s="2">
        <v>42293</v>
      </c>
      <c r="G1461" s="2">
        <f>IF(F1461="/",#REF!, F1461)</f>
        <v>42293</v>
      </c>
      <c r="H1461">
        <f t="shared" si="79"/>
        <v>4</v>
      </c>
      <c r="I1461">
        <f t="shared" si="78"/>
        <v>14</v>
      </c>
    </row>
    <row r="1462" spans="1:9" x14ac:dyDescent="0.55000000000000004">
      <c r="A1462" t="s">
        <v>4540</v>
      </c>
      <c r="B1462" s="4" t="s">
        <v>6760</v>
      </c>
      <c r="C1462" s="2">
        <v>44075</v>
      </c>
      <c r="D1462">
        <v>10</v>
      </c>
      <c r="E1462" s="2">
        <f t="shared" si="77"/>
        <v>47729</v>
      </c>
      <c r="F1462" s="2">
        <v>41402</v>
      </c>
      <c r="G1462" s="2">
        <f>IF(F1462="/",#REF!, F1462)</f>
        <v>41402</v>
      </c>
      <c r="H1462">
        <f t="shared" si="79"/>
        <v>7</v>
      </c>
      <c r="I1462">
        <f t="shared" si="78"/>
        <v>17</v>
      </c>
    </row>
    <row r="1463" spans="1:9" x14ac:dyDescent="0.55000000000000004">
      <c r="A1463" t="s">
        <v>4543</v>
      </c>
      <c r="B1463" s="4" t="s">
        <v>6760</v>
      </c>
      <c r="C1463" s="2">
        <v>44075</v>
      </c>
      <c r="D1463">
        <v>10</v>
      </c>
      <c r="E1463" s="2">
        <f t="shared" si="77"/>
        <v>47729</v>
      </c>
      <c r="F1463" s="2">
        <v>41436</v>
      </c>
      <c r="G1463" s="2">
        <f>IF(F1463="/",#REF!, F1463)</f>
        <v>41436</v>
      </c>
      <c r="H1463">
        <f t="shared" si="79"/>
        <v>7</v>
      </c>
      <c r="I1463">
        <f t="shared" si="78"/>
        <v>17</v>
      </c>
    </row>
    <row r="1464" spans="1:9" x14ac:dyDescent="0.55000000000000004">
      <c r="A1464" t="s">
        <v>4545</v>
      </c>
      <c r="B1464" s="4" t="s">
        <v>6760</v>
      </c>
      <c r="C1464" s="2">
        <v>44075</v>
      </c>
      <c r="D1464">
        <v>10</v>
      </c>
      <c r="E1464" s="2">
        <f t="shared" si="77"/>
        <v>47729</v>
      </c>
      <c r="F1464" s="2">
        <v>41422</v>
      </c>
      <c r="G1464" s="2">
        <f>IF(F1464="/",#REF!, F1464)</f>
        <v>41422</v>
      </c>
      <c r="H1464">
        <f t="shared" si="79"/>
        <v>7</v>
      </c>
      <c r="I1464">
        <f t="shared" si="78"/>
        <v>17</v>
      </c>
    </row>
    <row r="1465" spans="1:9" x14ac:dyDescent="0.55000000000000004">
      <c r="A1465" t="s">
        <v>4548</v>
      </c>
      <c r="B1465" s="4" t="s">
        <v>6760</v>
      </c>
      <c r="C1465" s="2">
        <v>44075</v>
      </c>
      <c r="D1465">
        <v>10</v>
      </c>
      <c r="E1465" s="2">
        <f t="shared" si="77"/>
        <v>47729</v>
      </c>
      <c r="F1465" s="2">
        <v>42676</v>
      </c>
      <c r="G1465" s="2">
        <f>IF(F1465="/",#REF!, F1465)</f>
        <v>42676</v>
      </c>
      <c r="H1465">
        <f t="shared" si="79"/>
        <v>3</v>
      </c>
      <c r="I1465">
        <f t="shared" si="78"/>
        <v>13</v>
      </c>
    </row>
    <row r="1466" spans="1:9" x14ac:dyDescent="0.55000000000000004">
      <c r="A1466" t="s">
        <v>4550</v>
      </c>
      <c r="B1466" s="4" t="s">
        <v>6760</v>
      </c>
      <c r="C1466" s="2">
        <v>44075</v>
      </c>
      <c r="D1466">
        <v>10</v>
      </c>
      <c r="E1466" s="2">
        <f t="shared" si="77"/>
        <v>47729</v>
      </c>
      <c r="F1466" s="2">
        <v>41786</v>
      </c>
      <c r="G1466" s="2">
        <f>IF(F1466="/",#REF!, F1466)</f>
        <v>41786</v>
      </c>
      <c r="H1466">
        <f t="shared" si="79"/>
        <v>6</v>
      </c>
      <c r="I1466">
        <f t="shared" si="78"/>
        <v>16</v>
      </c>
    </row>
    <row r="1467" spans="1:9" x14ac:dyDescent="0.55000000000000004">
      <c r="A1467" t="s">
        <v>4553</v>
      </c>
      <c r="B1467" s="4" t="s">
        <v>6760</v>
      </c>
      <c r="C1467" s="2">
        <v>44075</v>
      </c>
      <c r="D1467">
        <v>10</v>
      </c>
      <c r="E1467" s="2">
        <f t="shared" si="77"/>
        <v>47729</v>
      </c>
      <c r="F1467" s="2">
        <v>42389</v>
      </c>
      <c r="G1467" s="2">
        <f>IF(F1467="/",#REF!, F1467)</f>
        <v>42389</v>
      </c>
      <c r="H1467">
        <f t="shared" si="79"/>
        <v>4</v>
      </c>
      <c r="I1467">
        <f t="shared" si="78"/>
        <v>14</v>
      </c>
    </row>
    <row r="1468" spans="1:9" x14ac:dyDescent="0.55000000000000004">
      <c r="A1468" t="s">
        <v>4555</v>
      </c>
      <c r="B1468" s="4" t="s">
        <v>6760</v>
      </c>
      <c r="C1468" s="2">
        <v>44075</v>
      </c>
      <c r="D1468">
        <v>10</v>
      </c>
      <c r="E1468" s="2">
        <f t="shared" si="77"/>
        <v>47729</v>
      </c>
      <c r="F1468" s="2">
        <v>41736</v>
      </c>
      <c r="G1468" s="2">
        <f>IF(F1468="/",#REF!, F1468)</f>
        <v>41736</v>
      </c>
      <c r="H1468">
        <f t="shared" si="79"/>
        <v>6</v>
      </c>
      <c r="I1468">
        <f t="shared" si="78"/>
        <v>16</v>
      </c>
    </row>
    <row r="1469" spans="1:9" x14ac:dyDescent="0.55000000000000004">
      <c r="A1469" t="s">
        <v>4557</v>
      </c>
      <c r="B1469" s="4" t="s">
        <v>6760</v>
      </c>
      <c r="C1469" s="2">
        <v>44075</v>
      </c>
      <c r="D1469">
        <v>10</v>
      </c>
      <c r="E1469" s="2">
        <f t="shared" si="77"/>
        <v>47729</v>
      </c>
      <c r="F1469" s="2">
        <v>41451</v>
      </c>
      <c r="G1469" s="2">
        <f>IF(F1469="/",#REF!, F1469)</f>
        <v>41451</v>
      </c>
      <c r="H1469">
        <f t="shared" si="79"/>
        <v>7</v>
      </c>
      <c r="I1469">
        <f t="shared" si="78"/>
        <v>17</v>
      </c>
    </row>
    <row r="1470" spans="1:9" x14ac:dyDescent="0.55000000000000004">
      <c r="A1470" t="s">
        <v>4559</v>
      </c>
      <c r="B1470" s="4" t="s">
        <v>6760</v>
      </c>
      <c r="C1470" s="2">
        <v>43525</v>
      </c>
      <c r="D1470">
        <v>10</v>
      </c>
      <c r="E1470" s="2">
        <f t="shared" si="77"/>
        <v>47179</v>
      </c>
      <c r="F1470" s="2">
        <v>41558</v>
      </c>
      <c r="G1470" s="2">
        <f>IF(F1470="/",#REF!, F1470)</f>
        <v>41558</v>
      </c>
      <c r="H1470">
        <f t="shared" si="79"/>
        <v>5</v>
      </c>
      <c r="I1470">
        <f t="shared" si="78"/>
        <v>15</v>
      </c>
    </row>
    <row r="1471" spans="1:9" x14ac:dyDescent="0.55000000000000004">
      <c r="A1471" t="s">
        <v>4561</v>
      </c>
      <c r="B1471" s="4" t="s">
        <v>6760</v>
      </c>
      <c r="C1471" s="2">
        <v>44075</v>
      </c>
      <c r="D1471">
        <v>10</v>
      </c>
      <c r="E1471" s="2">
        <f t="shared" si="77"/>
        <v>47729</v>
      </c>
      <c r="F1471" s="2">
        <v>42654</v>
      </c>
      <c r="G1471" s="2">
        <f>IF(F1471="/",#REF!, F1471)</f>
        <v>42654</v>
      </c>
      <c r="H1471">
        <f t="shared" si="79"/>
        <v>3</v>
      </c>
      <c r="I1471">
        <f t="shared" si="78"/>
        <v>13</v>
      </c>
    </row>
    <row r="1472" spans="1:9" x14ac:dyDescent="0.55000000000000004">
      <c r="A1472" t="s">
        <v>4563</v>
      </c>
      <c r="B1472" s="4" t="s">
        <v>6760</v>
      </c>
      <c r="C1472" s="2">
        <v>43525</v>
      </c>
      <c r="D1472">
        <v>10</v>
      </c>
      <c r="E1472" s="2">
        <f t="shared" si="77"/>
        <v>47179</v>
      </c>
      <c r="F1472" s="2">
        <v>40993</v>
      </c>
      <c r="G1472" s="2">
        <f>IF(F1472="/",#REF!, F1472)</f>
        <v>40993</v>
      </c>
      <c r="H1472">
        <f t="shared" si="79"/>
        <v>6</v>
      </c>
      <c r="I1472">
        <f t="shared" si="78"/>
        <v>16</v>
      </c>
    </row>
    <row r="1473" spans="1:9" x14ac:dyDescent="0.55000000000000004">
      <c r="A1473" t="s">
        <v>4565</v>
      </c>
      <c r="B1473" s="4" t="s">
        <v>6760</v>
      </c>
      <c r="C1473" s="2">
        <v>44075</v>
      </c>
      <c r="D1473">
        <v>10</v>
      </c>
      <c r="E1473" s="2">
        <f t="shared" si="77"/>
        <v>47729</v>
      </c>
      <c r="F1473" s="2">
        <v>41428</v>
      </c>
      <c r="G1473" s="2">
        <f>IF(F1473="/",#REF!, F1473)</f>
        <v>41428</v>
      </c>
      <c r="H1473">
        <f t="shared" si="79"/>
        <v>7</v>
      </c>
      <c r="I1473">
        <f t="shared" si="78"/>
        <v>17</v>
      </c>
    </row>
    <row r="1474" spans="1:9" x14ac:dyDescent="0.55000000000000004">
      <c r="A1474" t="s">
        <v>4567</v>
      </c>
      <c r="B1474" s="4" t="s">
        <v>6760</v>
      </c>
      <c r="C1474" s="2">
        <v>44075</v>
      </c>
      <c r="D1474">
        <v>10</v>
      </c>
      <c r="E1474" s="2">
        <f t="shared" ref="E1474:E1537" si="80">C1474+DATE(D1474,1,1)</f>
        <v>47729</v>
      </c>
      <c r="F1474" s="2">
        <v>42283</v>
      </c>
      <c r="G1474" s="2">
        <f>IF(F1474="/",#REF!, F1474)</f>
        <v>42283</v>
      </c>
      <c r="H1474">
        <f t="shared" si="79"/>
        <v>4</v>
      </c>
      <c r="I1474">
        <f t="shared" ref="I1474:I1537" si="81">DATEDIF(G1474,E1474, "y")</f>
        <v>14</v>
      </c>
    </row>
    <row r="1475" spans="1:9" x14ac:dyDescent="0.55000000000000004">
      <c r="A1475" t="s">
        <v>4569</v>
      </c>
      <c r="B1475" s="4" t="s">
        <v>6760</v>
      </c>
      <c r="C1475" s="2">
        <v>44075</v>
      </c>
      <c r="D1475">
        <v>10</v>
      </c>
      <c r="E1475" s="2">
        <f t="shared" si="80"/>
        <v>47729</v>
      </c>
      <c r="F1475" s="2">
        <v>42072</v>
      </c>
      <c r="G1475" s="2">
        <f>IF(F1475="/",#REF!, F1475)</f>
        <v>42072</v>
      </c>
      <c r="H1475">
        <f t="shared" si="79"/>
        <v>5</v>
      </c>
      <c r="I1475">
        <f t="shared" si="81"/>
        <v>15</v>
      </c>
    </row>
    <row r="1476" spans="1:9" x14ac:dyDescent="0.55000000000000004">
      <c r="A1476" t="s">
        <v>4571</v>
      </c>
      <c r="B1476" s="4" t="s">
        <v>6760</v>
      </c>
      <c r="C1476" s="2">
        <v>44075</v>
      </c>
      <c r="D1476">
        <v>10</v>
      </c>
      <c r="E1476" s="2">
        <f t="shared" si="80"/>
        <v>47729</v>
      </c>
      <c r="F1476" s="2">
        <v>42150</v>
      </c>
      <c r="G1476" s="2">
        <f>IF(F1476="/",#REF!, F1476)</f>
        <v>42150</v>
      </c>
      <c r="H1476">
        <f t="shared" si="79"/>
        <v>5</v>
      </c>
      <c r="I1476">
        <f t="shared" si="81"/>
        <v>15</v>
      </c>
    </row>
    <row r="1477" spans="1:9" x14ac:dyDescent="0.55000000000000004">
      <c r="A1477" t="s">
        <v>4573</v>
      </c>
      <c r="B1477" s="4" t="s">
        <v>6760</v>
      </c>
      <c r="C1477" s="2">
        <v>44075</v>
      </c>
      <c r="D1477">
        <v>10</v>
      </c>
      <c r="E1477" s="2">
        <f t="shared" si="80"/>
        <v>47729</v>
      </c>
      <c r="F1477" s="2">
        <v>43475</v>
      </c>
      <c r="G1477" s="2">
        <f>IF(F1477="/",#REF!, F1477)</f>
        <v>43475</v>
      </c>
      <c r="H1477">
        <f t="shared" si="79"/>
        <v>1</v>
      </c>
      <c r="I1477">
        <f t="shared" si="81"/>
        <v>11</v>
      </c>
    </row>
    <row r="1478" spans="1:9" x14ac:dyDescent="0.55000000000000004">
      <c r="A1478" t="s">
        <v>4575</v>
      </c>
      <c r="B1478" s="4" t="s">
        <v>6760</v>
      </c>
      <c r="C1478" s="2">
        <v>44075</v>
      </c>
      <c r="D1478">
        <v>10</v>
      </c>
      <c r="E1478" s="2">
        <f t="shared" si="80"/>
        <v>47729</v>
      </c>
      <c r="F1478" s="2">
        <v>42075</v>
      </c>
      <c r="G1478" s="2">
        <f>IF(F1478="/",#REF!, F1478)</f>
        <v>42075</v>
      </c>
      <c r="H1478">
        <f t="shared" si="79"/>
        <v>5</v>
      </c>
      <c r="I1478">
        <f t="shared" si="81"/>
        <v>15</v>
      </c>
    </row>
    <row r="1479" spans="1:9" x14ac:dyDescent="0.55000000000000004">
      <c r="A1479" t="s">
        <v>4577</v>
      </c>
      <c r="B1479" s="4" t="s">
        <v>6760</v>
      </c>
      <c r="C1479" s="2">
        <v>44075</v>
      </c>
      <c r="D1479">
        <v>10</v>
      </c>
      <c r="E1479" s="2">
        <f t="shared" si="80"/>
        <v>47729</v>
      </c>
      <c r="F1479" s="2">
        <v>42068</v>
      </c>
      <c r="G1479" s="2">
        <f>IF(F1479="/",#REF!, F1479)</f>
        <v>42068</v>
      </c>
      <c r="H1479">
        <f t="shared" si="79"/>
        <v>5</v>
      </c>
      <c r="I1479">
        <f t="shared" si="81"/>
        <v>15</v>
      </c>
    </row>
    <row r="1480" spans="1:9" x14ac:dyDescent="0.55000000000000004">
      <c r="A1480" t="s">
        <v>4579</v>
      </c>
      <c r="B1480" s="4" t="s">
        <v>6760</v>
      </c>
      <c r="C1480" s="2">
        <v>44075</v>
      </c>
      <c r="D1480">
        <v>10</v>
      </c>
      <c r="E1480" s="2">
        <f t="shared" si="80"/>
        <v>47729</v>
      </c>
      <c r="F1480" s="2">
        <v>42787</v>
      </c>
      <c r="G1480" s="2">
        <f>IF(F1480="/",#REF!, F1480)</f>
        <v>42787</v>
      </c>
      <c r="H1480">
        <f t="shared" si="79"/>
        <v>3</v>
      </c>
      <c r="I1480">
        <f t="shared" si="81"/>
        <v>13</v>
      </c>
    </row>
    <row r="1481" spans="1:9" x14ac:dyDescent="0.55000000000000004">
      <c r="A1481" t="s">
        <v>4581</v>
      </c>
      <c r="B1481" s="4" t="s">
        <v>6760</v>
      </c>
      <c r="C1481" s="2">
        <v>44075</v>
      </c>
      <c r="D1481">
        <v>10</v>
      </c>
      <c r="E1481" s="2">
        <f t="shared" si="80"/>
        <v>47729</v>
      </c>
      <c r="F1481" s="2">
        <v>42075</v>
      </c>
      <c r="G1481" s="2">
        <f>IF(F1481="/",#REF!, F1481)</f>
        <v>42075</v>
      </c>
      <c r="H1481">
        <f t="shared" si="79"/>
        <v>5</v>
      </c>
      <c r="I1481">
        <f t="shared" si="81"/>
        <v>15</v>
      </c>
    </row>
    <row r="1482" spans="1:9" x14ac:dyDescent="0.55000000000000004">
      <c r="A1482" t="s">
        <v>4583</v>
      </c>
      <c r="B1482" s="4" t="s">
        <v>6760</v>
      </c>
      <c r="C1482" s="2">
        <v>44075</v>
      </c>
      <c r="D1482">
        <v>10</v>
      </c>
      <c r="E1482" s="2">
        <f t="shared" si="80"/>
        <v>47729</v>
      </c>
      <c r="F1482" s="2">
        <v>42943</v>
      </c>
      <c r="G1482" s="2">
        <f>IF(F1482="/",#REF!, F1482)</f>
        <v>42943</v>
      </c>
      <c r="H1482">
        <f t="shared" si="79"/>
        <v>3</v>
      </c>
      <c r="I1482">
        <f t="shared" si="81"/>
        <v>13</v>
      </c>
    </row>
    <row r="1483" spans="1:9" x14ac:dyDescent="0.55000000000000004">
      <c r="A1483" t="s">
        <v>4585</v>
      </c>
      <c r="B1483" s="4" t="s">
        <v>6760</v>
      </c>
      <c r="C1483" s="2">
        <v>44075</v>
      </c>
      <c r="D1483">
        <v>10</v>
      </c>
      <c r="E1483" s="2">
        <f t="shared" si="80"/>
        <v>47729</v>
      </c>
      <c r="F1483" s="2">
        <v>41743</v>
      </c>
      <c r="G1483" s="2">
        <f>IF(F1483="/",#REF!, F1483)</f>
        <v>41743</v>
      </c>
      <c r="H1483">
        <f t="shared" si="79"/>
        <v>6</v>
      </c>
      <c r="I1483">
        <f t="shared" si="81"/>
        <v>16</v>
      </c>
    </row>
    <row r="1484" spans="1:9" x14ac:dyDescent="0.55000000000000004">
      <c r="A1484" t="s">
        <v>4587</v>
      </c>
      <c r="B1484" s="4" t="s">
        <v>6760</v>
      </c>
      <c r="C1484" s="2">
        <v>44075</v>
      </c>
      <c r="D1484">
        <v>10</v>
      </c>
      <c r="E1484" s="2">
        <f t="shared" si="80"/>
        <v>47729</v>
      </c>
      <c r="F1484" s="2">
        <v>41774</v>
      </c>
      <c r="G1484" s="2">
        <f>IF(F1484="/",#REF!, F1484)</f>
        <v>41774</v>
      </c>
      <c r="H1484">
        <f t="shared" si="79"/>
        <v>6</v>
      </c>
      <c r="I1484">
        <f t="shared" si="81"/>
        <v>16</v>
      </c>
    </row>
    <row r="1485" spans="1:9" x14ac:dyDescent="0.55000000000000004">
      <c r="A1485" t="s">
        <v>4589</v>
      </c>
      <c r="B1485" s="4" t="s">
        <v>6760</v>
      </c>
      <c r="C1485" s="2">
        <v>44075</v>
      </c>
      <c r="D1485">
        <v>10</v>
      </c>
      <c r="E1485" s="2">
        <f t="shared" si="80"/>
        <v>47729</v>
      </c>
      <c r="F1485" s="2">
        <v>40966</v>
      </c>
      <c r="G1485" s="2">
        <f>IF(F1485="/",#REF!, F1485)</f>
        <v>40966</v>
      </c>
      <c r="H1485">
        <f t="shared" si="79"/>
        <v>8</v>
      </c>
      <c r="I1485">
        <f t="shared" si="81"/>
        <v>18</v>
      </c>
    </row>
    <row r="1486" spans="1:9" x14ac:dyDescent="0.55000000000000004">
      <c r="A1486" t="s">
        <v>4591</v>
      </c>
      <c r="B1486" s="4" t="s">
        <v>6760</v>
      </c>
      <c r="C1486" s="2">
        <v>44013</v>
      </c>
      <c r="D1486">
        <v>10</v>
      </c>
      <c r="E1486" s="2">
        <f t="shared" si="80"/>
        <v>47667</v>
      </c>
      <c r="F1486" s="2">
        <v>42307</v>
      </c>
      <c r="G1486" s="2">
        <f>IF(F1486="/",#REF!, F1486)</f>
        <v>42307</v>
      </c>
      <c r="H1486">
        <f t="shared" si="79"/>
        <v>4</v>
      </c>
      <c r="I1486">
        <f t="shared" si="81"/>
        <v>14</v>
      </c>
    </row>
    <row r="1487" spans="1:9" x14ac:dyDescent="0.55000000000000004">
      <c r="A1487" t="s">
        <v>4594</v>
      </c>
      <c r="B1487" s="4" t="s">
        <v>6760</v>
      </c>
      <c r="C1487" s="2">
        <v>44075</v>
      </c>
      <c r="D1487">
        <v>10</v>
      </c>
      <c r="E1487" s="2">
        <f t="shared" si="80"/>
        <v>47729</v>
      </c>
      <c r="F1487" s="2">
        <v>44062</v>
      </c>
      <c r="G1487" s="2">
        <f>IF(F1487="/",#REF!, F1487)</f>
        <v>44062</v>
      </c>
      <c r="H1487">
        <f t="shared" si="79"/>
        <v>0</v>
      </c>
      <c r="I1487">
        <f t="shared" si="81"/>
        <v>10</v>
      </c>
    </row>
    <row r="1488" spans="1:9" x14ac:dyDescent="0.55000000000000004">
      <c r="A1488" t="s">
        <v>4596</v>
      </c>
      <c r="B1488" s="4" t="s">
        <v>6760</v>
      </c>
      <c r="C1488" s="2">
        <v>44013</v>
      </c>
      <c r="D1488">
        <v>10</v>
      </c>
      <c r="E1488" s="2">
        <f t="shared" si="80"/>
        <v>47667</v>
      </c>
      <c r="F1488" s="2">
        <v>42983</v>
      </c>
      <c r="G1488" s="2">
        <f>IF(F1488="/",#REF!, F1488)</f>
        <v>42983</v>
      </c>
      <c r="H1488">
        <f t="shared" si="79"/>
        <v>2</v>
      </c>
      <c r="I1488">
        <f t="shared" si="81"/>
        <v>12</v>
      </c>
    </row>
    <row r="1489" spans="1:9" x14ac:dyDescent="0.55000000000000004">
      <c r="A1489" t="s">
        <v>4599</v>
      </c>
      <c r="B1489" s="4" t="s">
        <v>6760</v>
      </c>
      <c r="C1489" s="2">
        <v>43525</v>
      </c>
      <c r="D1489">
        <v>10</v>
      </c>
      <c r="E1489" s="2">
        <f t="shared" si="80"/>
        <v>47179</v>
      </c>
      <c r="F1489" s="2">
        <v>41971</v>
      </c>
      <c r="G1489" s="2">
        <f>IF(F1489="/",#REF!, F1489)</f>
        <v>41971</v>
      </c>
      <c r="H1489">
        <f t="shared" si="79"/>
        <v>4</v>
      </c>
      <c r="I1489">
        <f t="shared" si="81"/>
        <v>14</v>
      </c>
    </row>
    <row r="1490" spans="1:9" x14ac:dyDescent="0.55000000000000004">
      <c r="A1490" t="s">
        <v>4601</v>
      </c>
      <c r="B1490" s="4" t="s">
        <v>6760</v>
      </c>
      <c r="C1490" s="2">
        <v>43525</v>
      </c>
      <c r="D1490">
        <v>10</v>
      </c>
      <c r="E1490" s="2">
        <f t="shared" si="80"/>
        <v>47179</v>
      </c>
      <c r="F1490" s="2">
        <v>41345</v>
      </c>
      <c r="G1490" s="2">
        <f>IF(F1490="/",#REF!, F1490)</f>
        <v>41345</v>
      </c>
      <c r="H1490">
        <f t="shared" si="79"/>
        <v>5</v>
      </c>
      <c r="I1490">
        <f t="shared" si="81"/>
        <v>15</v>
      </c>
    </row>
    <row r="1491" spans="1:9" x14ac:dyDescent="0.55000000000000004">
      <c r="A1491" t="s">
        <v>4604</v>
      </c>
      <c r="B1491" s="4" t="s">
        <v>6760</v>
      </c>
      <c r="C1491" s="2">
        <v>43525</v>
      </c>
      <c r="D1491">
        <v>10</v>
      </c>
      <c r="E1491" s="2">
        <f t="shared" si="80"/>
        <v>47179</v>
      </c>
      <c r="F1491" s="2">
        <v>41345</v>
      </c>
      <c r="G1491" s="2">
        <f>IF(F1491="/",#REF!, F1491)</f>
        <v>41345</v>
      </c>
      <c r="H1491">
        <f t="shared" si="79"/>
        <v>5</v>
      </c>
      <c r="I1491">
        <f t="shared" si="81"/>
        <v>15</v>
      </c>
    </row>
    <row r="1492" spans="1:9" x14ac:dyDescent="0.55000000000000004">
      <c r="A1492" t="s">
        <v>4606</v>
      </c>
      <c r="B1492" s="4" t="s">
        <v>6760</v>
      </c>
      <c r="C1492" s="2">
        <v>43525</v>
      </c>
      <c r="D1492">
        <v>10</v>
      </c>
      <c r="E1492" s="2">
        <f t="shared" si="80"/>
        <v>47179</v>
      </c>
      <c r="F1492" s="2">
        <v>41185</v>
      </c>
      <c r="G1492" s="2">
        <f>IF(F1492="/",#REF!, F1492)</f>
        <v>41185</v>
      </c>
      <c r="H1492">
        <f t="shared" si="79"/>
        <v>6</v>
      </c>
      <c r="I1492">
        <f t="shared" si="81"/>
        <v>16</v>
      </c>
    </row>
    <row r="1493" spans="1:9" x14ac:dyDescent="0.55000000000000004">
      <c r="A1493" t="s">
        <v>4609</v>
      </c>
      <c r="B1493" s="4" t="s">
        <v>6760</v>
      </c>
      <c r="C1493" s="2">
        <v>44013</v>
      </c>
      <c r="D1493">
        <v>10</v>
      </c>
      <c r="E1493" s="2">
        <f t="shared" si="80"/>
        <v>47667</v>
      </c>
      <c r="F1493" s="2">
        <v>43539</v>
      </c>
      <c r="G1493" s="2">
        <f>IF(F1493="/",#REF!, F1493)</f>
        <v>43539</v>
      </c>
      <c r="H1493">
        <f t="shared" si="79"/>
        <v>1</v>
      </c>
      <c r="I1493">
        <f t="shared" si="81"/>
        <v>11</v>
      </c>
    </row>
    <row r="1494" spans="1:9" x14ac:dyDescent="0.55000000000000004">
      <c r="A1494" t="s">
        <v>4611</v>
      </c>
      <c r="B1494" s="4" t="s">
        <v>6760</v>
      </c>
      <c r="C1494" s="2">
        <v>44013</v>
      </c>
      <c r="D1494">
        <v>10</v>
      </c>
      <c r="E1494" s="2">
        <f t="shared" si="80"/>
        <v>47667</v>
      </c>
      <c r="F1494" s="2">
        <v>43208</v>
      </c>
      <c r="G1494" s="2">
        <f>IF(F1494="/",#REF!, F1494)</f>
        <v>43208</v>
      </c>
      <c r="H1494">
        <f t="shared" si="79"/>
        <v>2</v>
      </c>
      <c r="I1494">
        <f t="shared" si="81"/>
        <v>12</v>
      </c>
    </row>
    <row r="1495" spans="1:9" x14ac:dyDescent="0.55000000000000004">
      <c r="A1495" t="s">
        <v>4614</v>
      </c>
      <c r="B1495" s="4" t="s">
        <v>6760</v>
      </c>
      <c r="C1495" s="2">
        <v>43525</v>
      </c>
      <c r="D1495">
        <v>10</v>
      </c>
      <c r="E1495" s="2">
        <f t="shared" si="80"/>
        <v>47179</v>
      </c>
      <c r="F1495" s="2">
        <v>41345</v>
      </c>
      <c r="G1495" s="2">
        <f>IF(F1495="/",#REF!, F1495)</f>
        <v>41345</v>
      </c>
      <c r="H1495">
        <f t="shared" si="79"/>
        <v>5</v>
      </c>
      <c r="I1495">
        <f t="shared" si="81"/>
        <v>15</v>
      </c>
    </row>
    <row r="1496" spans="1:9" x14ac:dyDescent="0.55000000000000004">
      <c r="A1496" t="s">
        <v>4616</v>
      </c>
      <c r="B1496" s="4" t="s">
        <v>6760</v>
      </c>
      <c r="C1496" s="2">
        <v>44013</v>
      </c>
      <c r="D1496">
        <v>10</v>
      </c>
      <c r="E1496" s="2">
        <f t="shared" si="80"/>
        <v>47667</v>
      </c>
      <c r="F1496" s="2">
        <v>42691</v>
      </c>
      <c r="G1496" s="2">
        <f>IF(F1496="/",#REF!, F1496)</f>
        <v>42691</v>
      </c>
      <c r="H1496">
        <f t="shared" si="79"/>
        <v>3</v>
      </c>
      <c r="I1496">
        <f t="shared" si="81"/>
        <v>13</v>
      </c>
    </row>
    <row r="1497" spans="1:9" x14ac:dyDescent="0.55000000000000004">
      <c r="A1497" t="s">
        <v>4618</v>
      </c>
      <c r="B1497" s="4" t="s">
        <v>6760</v>
      </c>
      <c r="C1497" s="2">
        <v>43525</v>
      </c>
      <c r="D1497">
        <v>10</v>
      </c>
      <c r="E1497" s="2">
        <f t="shared" si="80"/>
        <v>47179</v>
      </c>
      <c r="F1497" s="2">
        <v>40778</v>
      </c>
      <c r="G1497" s="2">
        <f>IF(F1497="/",#REF!, F1497)</f>
        <v>40778</v>
      </c>
      <c r="H1497">
        <f t="shared" si="79"/>
        <v>7</v>
      </c>
      <c r="I1497">
        <f t="shared" si="81"/>
        <v>17</v>
      </c>
    </row>
    <row r="1498" spans="1:9" x14ac:dyDescent="0.55000000000000004">
      <c r="A1498" t="s">
        <v>4620</v>
      </c>
      <c r="B1498" s="4" t="s">
        <v>6760</v>
      </c>
      <c r="C1498" s="2">
        <v>44075</v>
      </c>
      <c r="D1498">
        <v>10</v>
      </c>
      <c r="E1498" s="2">
        <f t="shared" si="80"/>
        <v>47729</v>
      </c>
      <c r="F1498" s="2">
        <v>43510</v>
      </c>
      <c r="G1498" s="2">
        <f>IF(F1498="/",#REF!, F1498)</f>
        <v>43510</v>
      </c>
      <c r="H1498">
        <f t="shared" si="79"/>
        <v>1</v>
      </c>
      <c r="I1498">
        <f t="shared" si="81"/>
        <v>11</v>
      </c>
    </row>
    <row r="1499" spans="1:9" x14ac:dyDescent="0.55000000000000004">
      <c r="A1499" t="s">
        <v>4622</v>
      </c>
      <c r="B1499" s="4" t="s">
        <v>6760</v>
      </c>
      <c r="C1499" s="2">
        <v>44075</v>
      </c>
      <c r="D1499">
        <v>10</v>
      </c>
      <c r="E1499" s="2">
        <f t="shared" si="80"/>
        <v>47729</v>
      </c>
      <c r="F1499" s="2">
        <v>42920</v>
      </c>
      <c r="G1499" s="2">
        <f>IF(F1499="/",#REF!, F1499)</f>
        <v>42920</v>
      </c>
      <c r="H1499">
        <f t="shared" ref="H1499:H1562" si="82">DATEDIF(G1499,C1499, "y")</f>
        <v>3</v>
      </c>
      <c r="I1499">
        <f t="shared" si="81"/>
        <v>13</v>
      </c>
    </row>
    <row r="1500" spans="1:9" x14ac:dyDescent="0.55000000000000004">
      <c r="A1500" t="s">
        <v>4624</v>
      </c>
      <c r="B1500" s="4" t="s">
        <v>6760</v>
      </c>
      <c r="C1500" s="2">
        <v>44075</v>
      </c>
      <c r="D1500">
        <v>10</v>
      </c>
      <c r="E1500" s="2">
        <f t="shared" si="80"/>
        <v>47729</v>
      </c>
      <c r="F1500" s="2">
        <v>43182</v>
      </c>
      <c r="G1500" s="2">
        <f>IF(F1500="/",#REF!, F1500)</f>
        <v>43182</v>
      </c>
      <c r="H1500">
        <f t="shared" si="82"/>
        <v>2</v>
      </c>
      <c r="I1500">
        <f t="shared" si="81"/>
        <v>12</v>
      </c>
    </row>
    <row r="1501" spans="1:9" x14ac:dyDescent="0.55000000000000004">
      <c r="A1501" t="s">
        <v>4627</v>
      </c>
      <c r="B1501" s="4" t="s">
        <v>6760</v>
      </c>
      <c r="C1501" s="2">
        <v>43525</v>
      </c>
      <c r="D1501">
        <v>10</v>
      </c>
      <c r="E1501" s="2">
        <f t="shared" si="80"/>
        <v>47179</v>
      </c>
      <c r="F1501" s="2">
        <v>39094</v>
      </c>
      <c r="G1501" s="2">
        <f>IF(F1501="/",#REF!, F1501)</f>
        <v>39094</v>
      </c>
      <c r="H1501">
        <f t="shared" si="82"/>
        <v>12</v>
      </c>
      <c r="I1501">
        <f t="shared" si="81"/>
        <v>22</v>
      </c>
    </row>
    <row r="1502" spans="1:9" x14ac:dyDescent="0.55000000000000004">
      <c r="A1502" t="s">
        <v>4629</v>
      </c>
      <c r="B1502" s="4" t="s">
        <v>6760</v>
      </c>
      <c r="C1502" s="2">
        <v>44075</v>
      </c>
      <c r="D1502">
        <v>10</v>
      </c>
      <c r="E1502" s="2">
        <f t="shared" si="80"/>
        <v>47729</v>
      </c>
      <c r="F1502" s="2">
        <v>42027</v>
      </c>
      <c r="G1502" s="2">
        <f>IF(F1502="/",#REF!, F1502)</f>
        <v>42027</v>
      </c>
      <c r="H1502">
        <f t="shared" si="82"/>
        <v>5</v>
      </c>
      <c r="I1502">
        <f t="shared" si="81"/>
        <v>15</v>
      </c>
    </row>
    <row r="1503" spans="1:9" x14ac:dyDescent="0.55000000000000004">
      <c r="A1503" t="s">
        <v>4631</v>
      </c>
      <c r="B1503" s="4" t="s">
        <v>6760</v>
      </c>
      <c r="C1503" s="2">
        <v>44075</v>
      </c>
      <c r="D1503">
        <v>10</v>
      </c>
      <c r="E1503" s="2">
        <f t="shared" si="80"/>
        <v>47729</v>
      </c>
      <c r="F1503" s="2">
        <v>42272</v>
      </c>
      <c r="G1503" s="2">
        <f>IF(F1503="/",#REF!, F1503)</f>
        <v>42272</v>
      </c>
      <c r="H1503">
        <f t="shared" si="82"/>
        <v>4</v>
      </c>
      <c r="I1503">
        <f t="shared" si="81"/>
        <v>14</v>
      </c>
    </row>
    <row r="1504" spans="1:9" x14ac:dyDescent="0.55000000000000004">
      <c r="A1504" t="s">
        <v>4633</v>
      </c>
      <c r="B1504" s="4" t="s">
        <v>6760</v>
      </c>
      <c r="C1504" s="2">
        <v>44075</v>
      </c>
      <c r="D1504">
        <v>10</v>
      </c>
      <c r="E1504" s="2">
        <f t="shared" si="80"/>
        <v>47729</v>
      </c>
      <c r="F1504" s="2">
        <v>43452</v>
      </c>
      <c r="G1504" s="2">
        <f>IF(F1504="/",#REF!, F1504)</f>
        <v>43452</v>
      </c>
      <c r="H1504">
        <f t="shared" si="82"/>
        <v>1</v>
      </c>
      <c r="I1504">
        <f t="shared" si="81"/>
        <v>11</v>
      </c>
    </row>
    <row r="1505" spans="1:9" x14ac:dyDescent="0.55000000000000004">
      <c r="A1505" t="s">
        <v>4635</v>
      </c>
      <c r="B1505" s="4" t="s">
        <v>6760</v>
      </c>
      <c r="C1505" s="2">
        <v>44075</v>
      </c>
      <c r="D1505">
        <v>10</v>
      </c>
      <c r="E1505" s="2">
        <f t="shared" si="80"/>
        <v>47729</v>
      </c>
      <c r="F1505" s="2">
        <v>43478</v>
      </c>
      <c r="G1505" s="2">
        <f>IF(F1505="/",#REF!, F1505)</f>
        <v>43478</v>
      </c>
      <c r="H1505">
        <f t="shared" si="82"/>
        <v>1</v>
      </c>
      <c r="I1505">
        <f t="shared" si="81"/>
        <v>11</v>
      </c>
    </row>
    <row r="1506" spans="1:9" x14ac:dyDescent="0.55000000000000004">
      <c r="A1506" t="s">
        <v>4637</v>
      </c>
      <c r="B1506" s="4" t="s">
        <v>6760</v>
      </c>
      <c r="C1506" s="2">
        <v>44075</v>
      </c>
      <c r="D1506">
        <v>10</v>
      </c>
      <c r="E1506" s="2">
        <f t="shared" si="80"/>
        <v>47729</v>
      </c>
      <c r="F1506" s="2">
        <v>42492</v>
      </c>
      <c r="G1506" s="2">
        <f>IF(F1506="/",#REF!, F1506)</f>
        <v>42492</v>
      </c>
      <c r="H1506">
        <f t="shared" si="82"/>
        <v>4</v>
      </c>
      <c r="I1506">
        <f t="shared" si="81"/>
        <v>14</v>
      </c>
    </row>
    <row r="1507" spans="1:9" x14ac:dyDescent="0.55000000000000004">
      <c r="A1507" t="s">
        <v>4639</v>
      </c>
      <c r="B1507" s="4" t="s">
        <v>6760</v>
      </c>
      <c r="C1507" s="2">
        <v>44075</v>
      </c>
      <c r="D1507">
        <v>10</v>
      </c>
      <c r="E1507" s="2">
        <f t="shared" si="80"/>
        <v>47729</v>
      </c>
      <c r="F1507" s="2">
        <v>43452</v>
      </c>
      <c r="G1507" s="2">
        <f>IF(F1507="/",#REF!, F1507)</f>
        <v>43452</v>
      </c>
      <c r="H1507">
        <f t="shared" si="82"/>
        <v>1</v>
      </c>
      <c r="I1507">
        <f t="shared" si="81"/>
        <v>11</v>
      </c>
    </row>
    <row r="1508" spans="1:9" x14ac:dyDescent="0.55000000000000004">
      <c r="A1508" t="s">
        <v>4641</v>
      </c>
      <c r="B1508" s="4" t="s">
        <v>6760</v>
      </c>
      <c r="C1508" s="2">
        <v>44075</v>
      </c>
      <c r="D1508">
        <v>10</v>
      </c>
      <c r="E1508" s="2">
        <f t="shared" si="80"/>
        <v>47729</v>
      </c>
      <c r="F1508" s="2">
        <v>43837</v>
      </c>
      <c r="G1508" s="2">
        <f>IF(F1508="/",#REF!, F1508)</f>
        <v>43837</v>
      </c>
      <c r="H1508">
        <f t="shared" si="82"/>
        <v>0</v>
      </c>
      <c r="I1508">
        <f t="shared" si="81"/>
        <v>10</v>
      </c>
    </row>
    <row r="1509" spans="1:9" x14ac:dyDescent="0.55000000000000004">
      <c r="A1509" t="s">
        <v>4643</v>
      </c>
      <c r="B1509" s="4" t="s">
        <v>6760</v>
      </c>
      <c r="C1509" s="2">
        <v>44075</v>
      </c>
      <c r="D1509">
        <v>10</v>
      </c>
      <c r="E1509" s="2">
        <f t="shared" si="80"/>
        <v>47729</v>
      </c>
      <c r="F1509" s="2">
        <v>42142</v>
      </c>
      <c r="G1509" s="2">
        <f>IF(F1509="/",#REF!, F1509)</f>
        <v>42142</v>
      </c>
      <c r="H1509">
        <f t="shared" si="82"/>
        <v>5</v>
      </c>
      <c r="I1509">
        <f t="shared" si="81"/>
        <v>15</v>
      </c>
    </row>
    <row r="1510" spans="1:9" x14ac:dyDescent="0.55000000000000004">
      <c r="A1510" t="s">
        <v>4645</v>
      </c>
      <c r="B1510" s="4" t="s">
        <v>6760</v>
      </c>
      <c r="C1510" s="2">
        <v>44075</v>
      </c>
      <c r="D1510">
        <v>10</v>
      </c>
      <c r="E1510" s="2">
        <f t="shared" si="80"/>
        <v>47729</v>
      </c>
      <c r="F1510" s="2">
        <v>42828</v>
      </c>
      <c r="G1510" s="2">
        <f>IF(F1510="/",#REF!, F1510)</f>
        <v>42828</v>
      </c>
      <c r="H1510">
        <f t="shared" si="82"/>
        <v>3</v>
      </c>
      <c r="I1510">
        <f t="shared" si="81"/>
        <v>13</v>
      </c>
    </row>
    <row r="1511" spans="1:9" x14ac:dyDescent="0.55000000000000004">
      <c r="A1511" t="s">
        <v>4647</v>
      </c>
      <c r="B1511" s="4" t="s">
        <v>6760</v>
      </c>
      <c r="C1511" s="2">
        <v>44075</v>
      </c>
      <c r="D1511">
        <v>10</v>
      </c>
      <c r="E1511" s="2">
        <f t="shared" si="80"/>
        <v>47729</v>
      </c>
      <c r="F1511" s="2">
        <v>41943</v>
      </c>
      <c r="G1511" s="2">
        <f>IF(F1511="/",#REF!, F1511)</f>
        <v>41943</v>
      </c>
      <c r="H1511">
        <f t="shared" si="82"/>
        <v>5</v>
      </c>
      <c r="I1511">
        <f t="shared" si="81"/>
        <v>15</v>
      </c>
    </row>
    <row r="1512" spans="1:9" x14ac:dyDescent="0.55000000000000004">
      <c r="A1512" t="s">
        <v>4649</v>
      </c>
      <c r="B1512" s="4" t="s">
        <v>6760</v>
      </c>
      <c r="C1512" s="2">
        <v>44075</v>
      </c>
      <c r="D1512">
        <v>10</v>
      </c>
      <c r="E1512" s="2">
        <f t="shared" si="80"/>
        <v>47729</v>
      </c>
      <c r="F1512" s="2">
        <v>43510</v>
      </c>
      <c r="G1512" s="2">
        <f>IF(F1512="/",#REF!, F1512)</f>
        <v>43510</v>
      </c>
      <c r="H1512">
        <f t="shared" si="82"/>
        <v>1</v>
      </c>
      <c r="I1512">
        <f t="shared" si="81"/>
        <v>11</v>
      </c>
    </row>
    <row r="1513" spans="1:9" x14ac:dyDescent="0.55000000000000004">
      <c r="A1513" t="s">
        <v>4651</v>
      </c>
      <c r="B1513" s="4" t="s">
        <v>6760</v>
      </c>
      <c r="C1513" s="2">
        <v>44075</v>
      </c>
      <c r="D1513">
        <v>10</v>
      </c>
      <c r="E1513" s="2">
        <f t="shared" si="80"/>
        <v>47729</v>
      </c>
      <c r="F1513" s="2">
        <v>43427</v>
      </c>
      <c r="G1513" s="2">
        <f>IF(F1513="/",#REF!, F1513)</f>
        <v>43427</v>
      </c>
      <c r="H1513">
        <f t="shared" si="82"/>
        <v>1</v>
      </c>
      <c r="I1513">
        <f t="shared" si="81"/>
        <v>11</v>
      </c>
    </row>
    <row r="1514" spans="1:9" x14ac:dyDescent="0.55000000000000004">
      <c r="A1514" t="s">
        <v>4653</v>
      </c>
      <c r="B1514" s="4" t="s">
        <v>6760</v>
      </c>
      <c r="C1514" s="2">
        <v>44075</v>
      </c>
      <c r="D1514">
        <v>10</v>
      </c>
      <c r="E1514" s="2">
        <f t="shared" si="80"/>
        <v>47729</v>
      </c>
      <c r="F1514" s="2">
        <v>42396</v>
      </c>
      <c r="G1514" s="2">
        <f>IF(F1514="/",#REF!, F1514)</f>
        <v>42396</v>
      </c>
      <c r="H1514">
        <f t="shared" si="82"/>
        <v>4</v>
      </c>
      <c r="I1514">
        <f t="shared" si="81"/>
        <v>14</v>
      </c>
    </row>
    <row r="1515" spans="1:9" x14ac:dyDescent="0.55000000000000004">
      <c r="A1515" t="s">
        <v>4655</v>
      </c>
      <c r="B1515" s="4" t="s">
        <v>6760</v>
      </c>
      <c r="C1515" s="2">
        <v>44075</v>
      </c>
      <c r="D1515">
        <v>10</v>
      </c>
      <c r="E1515" s="2">
        <f t="shared" si="80"/>
        <v>47729</v>
      </c>
      <c r="F1515" s="2">
        <v>43812</v>
      </c>
      <c r="G1515" s="2">
        <f>IF(F1515="/",#REF!, F1515)</f>
        <v>43812</v>
      </c>
      <c r="H1515">
        <f t="shared" si="82"/>
        <v>0</v>
      </c>
      <c r="I1515">
        <f t="shared" si="81"/>
        <v>10</v>
      </c>
    </row>
    <row r="1516" spans="1:9" x14ac:dyDescent="0.55000000000000004">
      <c r="A1516" t="s">
        <v>4657</v>
      </c>
      <c r="B1516" s="4" t="s">
        <v>6760</v>
      </c>
      <c r="C1516" s="2">
        <v>44075</v>
      </c>
      <c r="D1516">
        <v>10</v>
      </c>
      <c r="E1516" s="2">
        <f t="shared" si="80"/>
        <v>47729</v>
      </c>
      <c r="F1516" s="2">
        <v>43420</v>
      </c>
      <c r="G1516" s="2">
        <f>IF(F1516="/",#REF!, F1516)</f>
        <v>43420</v>
      </c>
      <c r="H1516">
        <f t="shared" si="82"/>
        <v>1</v>
      </c>
      <c r="I1516">
        <f t="shared" si="81"/>
        <v>11</v>
      </c>
    </row>
    <row r="1517" spans="1:9" x14ac:dyDescent="0.55000000000000004">
      <c r="A1517" t="s">
        <v>4659</v>
      </c>
      <c r="B1517" s="4" t="s">
        <v>6760</v>
      </c>
      <c r="C1517" s="2">
        <v>44075</v>
      </c>
      <c r="D1517">
        <v>10</v>
      </c>
      <c r="E1517" s="2">
        <f t="shared" si="80"/>
        <v>47729</v>
      </c>
      <c r="F1517" s="2">
        <v>41127</v>
      </c>
      <c r="G1517" s="2">
        <f>IF(F1517="/",#REF!, F1517)</f>
        <v>41127</v>
      </c>
      <c r="H1517">
        <f t="shared" si="82"/>
        <v>8</v>
      </c>
      <c r="I1517">
        <f t="shared" si="81"/>
        <v>18</v>
      </c>
    </row>
    <row r="1518" spans="1:9" x14ac:dyDescent="0.55000000000000004">
      <c r="A1518" t="s">
        <v>4661</v>
      </c>
      <c r="B1518" s="4" t="s">
        <v>6760</v>
      </c>
      <c r="C1518" s="2">
        <v>44075</v>
      </c>
      <c r="D1518">
        <v>10</v>
      </c>
      <c r="E1518" s="2">
        <f t="shared" si="80"/>
        <v>47729</v>
      </c>
      <c r="F1518" s="2">
        <v>41701</v>
      </c>
      <c r="G1518" s="2">
        <f>IF(F1518="/",#REF!, F1518)</f>
        <v>41701</v>
      </c>
      <c r="H1518">
        <f t="shared" si="82"/>
        <v>6</v>
      </c>
      <c r="I1518">
        <f t="shared" si="81"/>
        <v>16</v>
      </c>
    </row>
    <row r="1519" spans="1:9" x14ac:dyDescent="0.55000000000000004">
      <c r="A1519" t="s">
        <v>4663</v>
      </c>
      <c r="B1519" s="4" t="s">
        <v>6760</v>
      </c>
      <c r="C1519" s="2">
        <v>44075</v>
      </c>
      <c r="D1519">
        <v>10</v>
      </c>
      <c r="E1519" s="2">
        <f t="shared" si="80"/>
        <v>47729</v>
      </c>
      <c r="F1519" s="2">
        <v>43318</v>
      </c>
      <c r="G1519" s="2">
        <f>IF(F1519="/",#REF!, F1519)</f>
        <v>43318</v>
      </c>
      <c r="H1519">
        <f t="shared" si="82"/>
        <v>2</v>
      </c>
      <c r="I1519">
        <f t="shared" si="81"/>
        <v>12</v>
      </c>
    </row>
    <row r="1520" spans="1:9" x14ac:dyDescent="0.55000000000000004">
      <c r="A1520" t="s">
        <v>4665</v>
      </c>
      <c r="B1520" s="4" t="s">
        <v>6760</v>
      </c>
      <c r="C1520" s="2">
        <v>44075</v>
      </c>
      <c r="D1520">
        <v>10</v>
      </c>
      <c r="E1520" s="2">
        <f t="shared" si="80"/>
        <v>47729</v>
      </c>
      <c r="F1520" s="2">
        <v>41962</v>
      </c>
      <c r="G1520" s="2">
        <f>IF(F1520="/",#REF!, F1520)</f>
        <v>41962</v>
      </c>
      <c r="H1520">
        <f t="shared" si="82"/>
        <v>5</v>
      </c>
      <c r="I1520">
        <f t="shared" si="81"/>
        <v>15</v>
      </c>
    </row>
    <row r="1521" spans="1:9" x14ac:dyDescent="0.55000000000000004">
      <c r="A1521" t="s">
        <v>4667</v>
      </c>
      <c r="B1521" s="4" t="s">
        <v>6760</v>
      </c>
      <c r="C1521" s="2">
        <v>44075</v>
      </c>
      <c r="D1521">
        <v>10</v>
      </c>
      <c r="E1521" s="2">
        <f t="shared" si="80"/>
        <v>47729</v>
      </c>
      <c r="F1521" s="2">
        <v>41975</v>
      </c>
      <c r="G1521" s="2">
        <f>IF(F1521="/",#REF!, F1521)</f>
        <v>41975</v>
      </c>
      <c r="H1521">
        <f t="shared" si="82"/>
        <v>5</v>
      </c>
      <c r="I1521">
        <f t="shared" si="81"/>
        <v>15</v>
      </c>
    </row>
    <row r="1522" spans="1:9" x14ac:dyDescent="0.55000000000000004">
      <c r="A1522" t="s">
        <v>4669</v>
      </c>
      <c r="B1522" s="4" t="s">
        <v>6760</v>
      </c>
      <c r="C1522" s="2">
        <v>44075</v>
      </c>
      <c r="D1522">
        <v>10</v>
      </c>
      <c r="E1522" s="2">
        <f t="shared" si="80"/>
        <v>47729</v>
      </c>
      <c r="F1522" s="2">
        <v>43433</v>
      </c>
      <c r="G1522" s="2">
        <f>IF(F1522="/",#REF!, F1522)</f>
        <v>43433</v>
      </c>
      <c r="H1522">
        <f t="shared" si="82"/>
        <v>1</v>
      </c>
      <c r="I1522">
        <f t="shared" si="81"/>
        <v>11</v>
      </c>
    </row>
    <row r="1523" spans="1:9" x14ac:dyDescent="0.55000000000000004">
      <c r="A1523" t="s">
        <v>4672</v>
      </c>
      <c r="B1523" s="4" t="s">
        <v>6760</v>
      </c>
      <c r="C1523" s="2">
        <v>44075</v>
      </c>
      <c r="D1523">
        <v>10</v>
      </c>
      <c r="E1523" s="2">
        <f t="shared" si="80"/>
        <v>47729</v>
      </c>
      <c r="F1523" s="2">
        <v>41859</v>
      </c>
      <c r="G1523" s="2">
        <f>IF(F1523="/",#REF!, F1523)</f>
        <v>41859</v>
      </c>
      <c r="H1523">
        <f t="shared" si="82"/>
        <v>6</v>
      </c>
      <c r="I1523">
        <f t="shared" si="81"/>
        <v>16</v>
      </c>
    </row>
    <row r="1524" spans="1:9" x14ac:dyDescent="0.55000000000000004">
      <c r="A1524" t="s">
        <v>4674</v>
      </c>
      <c r="B1524" s="4" t="s">
        <v>6760</v>
      </c>
      <c r="C1524" s="2">
        <v>44075</v>
      </c>
      <c r="D1524">
        <v>10</v>
      </c>
      <c r="E1524" s="2">
        <f t="shared" si="80"/>
        <v>47729</v>
      </c>
      <c r="F1524" s="2">
        <v>41495</v>
      </c>
      <c r="G1524" s="2">
        <f>IF(F1524="/",#REF!, F1524)</f>
        <v>41495</v>
      </c>
      <c r="H1524">
        <f t="shared" si="82"/>
        <v>7</v>
      </c>
      <c r="I1524">
        <f t="shared" si="81"/>
        <v>17</v>
      </c>
    </row>
    <row r="1525" spans="1:9" x14ac:dyDescent="0.55000000000000004">
      <c r="A1525" t="s">
        <v>4676</v>
      </c>
      <c r="B1525" s="4" t="s">
        <v>6760</v>
      </c>
      <c r="C1525" s="2">
        <v>44075</v>
      </c>
      <c r="D1525">
        <v>10</v>
      </c>
      <c r="E1525" s="2">
        <f t="shared" si="80"/>
        <v>47729</v>
      </c>
      <c r="F1525" s="2">
        <v>41578</v>
      </c>
      <c r="G1525" s="2">
        <f>IF(F1525="/",#REF!, F1525)</f>
        <v>41578</v>
      </c>
      <c r="H1525">
        <f t="shared" si="82"/>
        <v>6</v>
      </c>
      <c r="I1525">
        <f t="shared" si="81"/>
        <v>16</v>
      </c>
    </row>
    <row r="1526" spans="1:9" x14ac:dyDescent="0.55000000000000004">
      <c r="A1526" t="s">
        <v>4678</v>
      </c>
      <c r="B1526" s="4" t="s">
        <v>6760</v>
      </c>
      <c r="C1526" s="2">
        <v>44075</v>
      </c>
      <c r="D1526">
        <v>10</v>
      </c>
      <c r="E1526" s="2">
        <f t="shared" si="80"/>
        <v>47729</v>
      </c>
      <c r="F1526" s="2">
        <v>41859</v>
      </c>
      <c r="G1526" s="2">
        <f>IF(F1526="/",#REF!, F1526)</f>
        <v>41859</v>
      </c>
      <c r="H1526">
        <f t="shared" si="82"/>
        <v>6</v>
      </c>
      <c r="I1526">
        <f t="shared" si="81"/>
        <v>16</v>
      </c>
    </row>
    <row r="1527" spans="1:9" x14ac:dyDescent="0.55000000000000004">
      <c r="A1527" t="s">
        <v>4681</v>
      </c>
      <c r="B1527" s="4" t="s">
        <v>6760</v>
      </c>
      <c r="C1527" s="2">
        <v>44075</v>
      </c>
      <c r="D1527">
        <v>10</v>
      </c>
      <c r="E1527" s="2">
        <f t="shared" si="80"/>
        <v>47729</v>
      </c>
      <c r="F1527" s="2">
        <v>43559</v>
      </c>
      <c r="G1527" s="2">
        <f>IF(F1527="/",#REF!, F1527)</f>
        <v>43559</v>
      </c>
      <c r="H1527">
        <f t="shared" si="82"/>
        <v>1</v>
      </c>
      <c r="I1527">
        <f t="shared" si="81"/>
        <v>11</v>
      </c>
    </row>
    <row r="1528" spans="1:9" x14ac:dyDescent="0.55000000000000004">
      <c r="A1528" t="s">
        <v>4683</v>
      </c>
      <c r="B1528" s="4" t="s">
        <v>6760</v>
      </c>
      <c r="C1528" s="2">
        <v>44075</v>
      </c>
      <c r="D1528">
        <v>10</v>
      </c>
      <c r="E1528" s="2">
        <f t="shared" si="80"/>
        <v>47729</v>
      </c>
      <c r="F1528" s="2">
        <v>41451</v>
      </c>
      <c r="G1528" s="2">
        <f>IF(F1528="/",#REF!, F1528)</f>
        <v>41451</v>
      </c>
      <c r="H1528">
        <f t="shared" si="82"/>
        <v>7</v>
      </c>
      <c r="I1528">
        <f t="shared" si="81"/>
        <v>17</v>
      </c>
    </row>
    <row r="1529" spans="1:9" x14ac:dyDescent="0.55000000000000004">
      <c r="A1529" t="s">
        <v>4685</v>
      </c>
      <c r="B1529" s="4" t="s">
        <v>6760</v>
      </c>
      <c r="C1529" s="2">
        <v>44075</v>
      </c>
      <c r="D1529">
        <v>10</v>
      </c>
      <c r="E1529" s="2">
        <f t="shared" si="80"/>
        <v>47729</v>
      </c>
      <c r="F1529" s="2">
        <v>42188</v>
      </c>
      <c r="G1529" s="2">
        <f>IF(F1529="/",#REF!, F1529)</f>
        <v>42188</v>
      </c>
      <c r="H1529">
        <f t="shared" si="82"/>
        <v>5</v>
      </c>
      <c r="I1529">
        <f t="shared" si="81"/>
        <v>15</v>
      </c>
    </row>
    <row r="1530" spans="1:9" x14ac:dyDescent="0.55000000000000004">
      <c r="A1530" t="s">
        <v>4687</v>
      </c>
      <c r="B1530" s="4" t="s">
        <v>6760</v>
      </c>
      <c r="C1530" s="2">
        <v>44075</v>
      </c>
      <c r="D1530">
        <v>10</v>
      </c>
      <c r="E1530" s="2">
        <f t="shared" si="80"/>
        <v>47729</v>
      </c>
      <c r="F1530" s="2">
        <v>42517</v>
      </c>
      <c r="G1530" s="2">
        <f>IF(F1530="/",#REF!, F1530)</f>
        <v>42517</v>
      </c>
      <c r="H1530">
        <f t="shared" si="82"/>
        <v>4</v>
      </c>
      <c r="I1530">
        <f t="shared" si="81"/>
        <v>14</v>
      </c>
    </row>
    <row r="1531" spans="1:9" x14ac:dyDescent="0.55000000000000004">
      <c r="A1531" t="s">
        <v>4689</v>
      </c>
      <c r="B1531" s="4" t="s">
        <v>6760</v>
      </c>
      <c r="C1531" s="2">
        <v>44075</v>
      </c>
      <c r="D1531">
        <v>10</v>
      </c>
      <c r="E1531" s="2">
        <f t="shared" si="80"/>
        <v>47729</v>
      </c>
      <c r="F1531" s="2">
        <v>41172</v>
      </c>
      <c r="G1531" s="2">
        <f>IF(F1531="/",#REF!, F1531)</f>
        <v>41172</v>
      </c>
      <c r="H1531">
        <f t="shared" si="82"/>
        <v>7</v>
      </c>
      <c r="I1531">
        <f t="shared" si="81"/>
        <v>17</v>
      </c>
    </row>
    <row r="1532" spans="1:9" x14ac:dyDescent="0.55000000000000004">
      <c r="A1532" t="s">
        <v>4691</v>
      </c>
      <c r="B1532" s="4" t="s">
        <v>6760</v>
      </c>
      <c r="C1532" s="2">
        <v>44075</v>
      </c>
      <c r="D1532">
        <v>10</v>
      </c>
      <c r="E1532" s="2">
        <f t="shared" si="80"/>
        <v>47729</v>
      </c>
      <c r="F1532" s="2">
        <v>43054</v>
      </c>
      <c r="G1532" s="2">
        <f>IF(F1532="/",#REF!, F1532)</f>
        <v>43054</v>
      </c>
      <c r="H1532">
        <f t="shared" si="82"/>
        <v>2</v>
      </c>
      <c r="I1532">
        <f t="shared" si="81"/>
        <v>12</v>
      </c>
    </row>
    <row r="1533" spans="1:9" x14ac:dyDescent="0.55000000000000004">
      <c r="A1533" t="s">
        <v>4693</v>
      </c>
      <c r="B1533" s="4" t="s">
        <v>6760</v>
      </c>
      <c r="C1533" s="2">
        <v>44075</v>
      </c>
      <c r="D1533">
        <v>10</v>
      </c>
      <c r="E1533" s="2">
        <f t="shared" si="80"/>
        <v>47729</v>
      </c>
      <c r="F1533" s="2">
        <v>42153</v>
      </c>
      <c r="G1533" s="2">
        <f>IF(F1533="/",#REF!, F1533)</f>
        <v>42153</v>
      </c>
      <c r="H1533">
        <f t="shared" si="82"/>
        <v>5</v>
      </c>
      <c r="I1533">
        <f t="shared" si="81"/>
        <v>15</v>
      </c>
    </row>
    <row r="1534" spans="1:9" x14ac:dyDescent="0.55000000000000004">
      <c r="A1534" t="s">
        <v>4695</v>
      </c>
      <c r="B1534" s="4" t="s">
        <v>6760</v>
      </c>
      <c r="C1534" s="2">
        <v>44075</v>
      </c>
      <c r="D1534">
        <v>10</v>
      </c>
      <c r="E1534" s="2">
        <f t="shared" si="80"/>
        <v>47729</v>
      </c>
      <c r="F1534" s="2">
        <v>41600</v>
      </c>
      <c r="G1534" s="2">
        <f>IF(F1534="/",#REF!, F1534)</f>
        <v>41600</v>
      </c>
      <c r="H1534">
        <f t="shared" si="82"/>
        <v>6</v>
      </c>
      <c r="I1534">
        <f t="shared" si="81"/>
        <v>16</v>
      </c>
    </row>
    <row r="1535" spans="1:9" x14ac:dyDescent="0.55000000000000004">
      <c r="A1535" t="s">
        <v>4698</v>
      </c>
      <c r="B1535" s="4" t="s">
        <v>6760</v>
      </c>
      <c r="C1535" s="2">
        <v>44075</v>
      </c>
      <c r="D1535">
        <v>10</v>
      </c>
      <c r="E1535" s="2">
        <f t="shared" si="80"/>
        <v>47729</v>
      </c>
      <c r="F1535" s="2">
        <v>41043</v>
      </c>
      <c r="G1535" s="2">
        <f>IF(F1535="/",#REF!, F1535)</f>
        <v>41043</v>
      </c>
      <c r="H1535">
        <f t="shared" si="82"/>
        <v>8</v>
      </c>
      <c r="I1535">
        <f t="shared" si="81"/>
        <v>18</v>
      </c>
    </row>
    <row r="1536" spans="1:9" x14ac:dyDescent="0.55000000000000004">
      <c r="A1536" t="s">
        <v>4700</v>
      </c>
      <c r="B1536" s="4" t="s">
        <v>6760</v>
      </c>
      <c r="C1536" s="2">
        <v>44075</v>
      </c>
      <c r="D1536">
        <v>10</v>
      </c>
      <c r="E1536" s="2">
        <f t="shared" si="80"/>
        <v>47729</v>
      </c>
      <c r="F1536" s="2">
        <v>42320</v>
      </c>
      <c r="G1536" s="2">
        <f>IF(F1536="/",#REF!, F1536)</f>
        <v>42320</v>
      </c>
      <c r="H1536">
        <f t="shared" si="82"/>
        <v>4</v>
      </c>
      <c r="I1536">
        <f t="shared" si="81"/>
        <v>14</v>
      </c>
    </row>
    <row r="1537" spans="1:9" x14ac:dyDescent="0.55000000000000004">
      <c r="A1537" t="s">
        <v>4702</v>
      </c>
      <c r="B1537" s="4" t="s">
        <v>6760</v>
      </c>
      <c r="C1537" s="2">
        <v>44075</v>
      </c>
      <c r="D1537">
        <v>10</v>
      </c>
      <c r="E1537" s="2">
        <f t="shared" si="80"/>
        <v>47729</v>
      </c>
      <c r="F1537" s="2">
        <v>42376</v>
      </c>
      <c r="G1537" s="2">
        <f>IF(F1537="/",#REF!, F1537)</f>
        <v>42376</v>
      </c>
      <c r="H1537">
        <f t="shared" si="82"/>
        <v>4</v>
      </c>
      <c r="I1537">
        <f t="shared" si="81"/>
        <v>14</v>
      </c>
    </row>
    <row r="1538" spans="1:9" x14ac:dyDescent="0.55000000000000004">
      <c r="A1538" t="s">
        <v>4704</v>
      </c>
      <c r="B1538" s="4" t="s">
        <v>6760</v>
      </c>
      <c r="C1538" s="2">
        <v>44075</v>
      </c>
      <c r="D1538">
        <v>10</v>
      </c>
      <c r="E1538" s="2">
        <f t="shared" ref="E1538:E1601" si="83">C1538+DATE(D1538,1,1)</f>
        <v>47729</v>
      </c>
      <c r="F1538" s="2">
        <v>41597</v>
      </c>
      <c r="G1538" s="2">
        <f>IF(F1538="/",#REF!, F1538)</f>
        <v>41597</v>
      </c>
      <c r="H1538">
        <f t="shared" si="82"/>
        <v>6</v>
      </c>
      <c r="I1538">
        <f t="shared" ref="I1538:I1601" si="84">DATEDIF(G1538,E1538, "y")</f>
        <v>16</v>
      </c>
    </row>
    <row r="1539" spans="1:9" x14ac:dyDescent="0.55000000000000004">
      <c r="A1539" t="s">
        <v>4706</v>
      </c>
      <c r="B1539" s="4" t="s">
        <v>6760</v>
      </c>
      <c r="C1539" s="2">
        <v>44075</v>
      </c>
      <c r="D1539">
        <v>10</v>
      </c>
      <c r="E1539" s="2">
        <f t="shared" si="83"/>
        <v>47729</v>
      </c>
      <c r="F1539" s="2">
        <v>41261</v>
      </c>
      <c r="G1539" s="2">
        <f>IF(F1539="/",#REF!, F1539)</f>
        <v>41261</v>
      </c>
      <c r="H1539">
        <f t="shared" si="82"/>
        <v>7</v>
      </c>
      <c r="I1539">
        <f t="shared" si="84"/>
        <v>17</v>
      </c>
    </row>
    <row r="1540" spans="1:9" x14ac:dyDescent="0.55000000000000004">
      <c r="A1540" t="s">
        <v>4708</v>
      </c>
      <c r="B1540" s="4" t="s">
        <v>6760</v>
      </c>
      <c r="C1540" s="2">
        <v>44075</v>
      </c>
      <c r="D1540">
        <v>10</v>
      </c>
      <c r="E1540" s="2">
        <f t="shared" si="83"/>
        <v>47729</v>
      </c>
      <c r="F1540" s="2">
        <v>43514</v>
      </c>
      <c r="G1540" s="2">
        <f>IF(F1540="/",#REF!, F1540)</f>
        <v>43514</v>
      </c>
      <c r="H1540">
        <f t="shared" si="82"/>
        <v>1</v>
      </c>
      <c r="I1540">
        <f t="shared" si="84"/>
        <v>11</v>
      </c>
    </row>
    <row r="1541" spans="1:9" x14ac:dyDescent="0.55000000000000004">
      <c r="A1541" t="s">
        <v>4710</v>
      </c>
      <c r="B1541" s="4" t="s">
        <v>6760</v>
      </c>
      <c r="C1541" s="2">
        <v>44075</v>
      </c>
      <c r="D1541">
        <v>10</v>
      </c>
      <c r="E1541" s="2">
        <f t="shared" si="83"/>
        <v>47729</v>
      </c>
      <c r="F1541" s="2">
        <v>43292</v>
      </c>
      <c r="G1541" s="2">
        <f>IF(F1541="/",#REF!, F1541)</f>
        <v>43292</v>
      </c>
      <c r="H1541">
        <f t="shared" si="82"/>
        <v>2</v>
      </c>
      <c r="I1541">
        <f t="shared" si="84"/>
        <v>12</v>
      </c>
    </row>
    <row r="1542" spans="1:9" x14ac:dyDescent="0.55000000000000004">
      <c r="A1542" t="s">
        <v>4712</v>
      </c>
      <c r="B1542" s="4" t="s">
        <v>6760</v>
      </c>
      <c r="C1542" s="2">
        <v>44075</v>
      </c>
      <c r="D1542">
        <v>10</v>
      </c>
      <c r="E1542" s="2">
        <f t="shared" si="83"/>
        <v>47729</v>
      </c>
      <c r="F1542" s="2">
        <v>42846</v>
      </c>
      <c r="G1542" s="2">
        <f>IF(F1542="/",#REF!, F1542)</f>
        <v>42846</v>
      </c>
      <c r="H1542">
        <f t="shared" si="82"/>
        <v>3</v>
      </c>
      <c r="I1542">
        <f t="shared" si="84"/>
        <v>13</v>
      </c>
    </row>
    <row r="1543" spans="1:9" x14ac:dyDescent="0.55000000000000004">
      <c r="A1543" t="s">
        <v>4714</v>
      </c>
      <c r="B1543" s="4" t="s">
        <v>6760</v>
      </c>
      <c r="C1543" s="2">
        <v>44075</v>
      </c>
      <c r="D1543">
        <v>10</v>
      </c>
      <c r="E1543" s="2">
        <f t="shared" si="83"/>
        <v>47729</v>
      </c>
      <c r="F1543" s="2">
        <v>43073</v>
      </c>
      <c r="G1543" s="2">
        <f>IF(F1543="/",#REF!, F1543)</f>
        <v>43073</v>
      </c>
      <c r="H1543">
        <f t="shared" si="82"/>
        <v>2</v>
      </c>
      <c r="I1543">
        <f t="shared" si="84"/>
        <v>12</v>
      </c>
    </row>
    <row r="1544" spans="1:9" x14ac:dyDescent="0.55000000000000004">
      <c r="A1544" t="s">
        <v>4716</v>
      </c>
      <c r="B1544" s="4" t="s">
        <v>6760</v>
      </c>
      <c r="C1544" s="2">
        <v>44075</v>
      </c>
      <c r="D1544">
        <v>10</v>
      </c>
      <c r="E1544" s="2">
        <f t="shared" si="83"/>
        <v>47729</v>
      </c>
      <c r="F1544" s="2">
        <v>43864</v>
      </c>
      <c r="G1544" s="2">
        <f>IF(F1544="/",#REF!, F1544)</f>
        <v>43864</v>
      </c>
      <c r="H1544">
        <f t="shared" si="82"/>
        <v>0</v>
      </c>
      <c r="I1544">
        <f t="shared" si="84"/>
        <v>10</v>
      </c>
    </row>
    <row r="1545" spans="1:9" x14ac:dyDescent="0.55000000000000004">
      <c r="A1545" t="s">
        <v>4718</v>
      </c>
      <c r="B1545" s="4" t="s">
        <v>6760</v>
      </c>
      <c r="C1545" s="2">
        <v>44075</v>
      </c>
      <c r="D1545">
        <v>10</v>
      </c>
      <c r="E1545" s="2">
        <f t="shared" si="83"/>
        <v>47729</v>
      </c>
      <c r="F1545" s="2">
        <v>43817</v>
      </c>
      <c r="G1545" s="2">
        <f>IF(F1545="/",#REF!, F1545)</f>
        <v>43817</v>
      </c>
      <c r="H1545">
        <f t="shared" si="82"/>
        <v>0</v>
      </c>
      <c r="I1545">
        <f t="shared" si="84"/>
        <v>10</v>
      </c>
    </row>
    <row r="1546" spans="1:9" x14ac:dyDescent="0.55000000000000004">
      <c r="A1546" t="s">
        <v>4720</v>
      </c>
      <c r="B1546" s="4" t="s">
        <v>6760</v>
      </c>
      <c r="C1546" s="2">
        <v>44075</v>
      </c>
      <c r="D1546">
        <v>10</v>
      </c>
      <c r="E1546" s="2">
        <f t="shared" si="83"/>
        <v>47729</v>
      </c>
      <c r="F1546" s="2">
        <v>42165</v>
      </c>
      <c r="G1546" s="2">
        <f>IF(F1546="/",#REF!, F1546)</f>
        <v>42165</v>
      </c>
      <c r="H1546">
        <f t="shared" si="82"/>
        <v>5</v>
      </c>
      <c r="I1546">
        <f t="shared" si="84"/>
        <v>15</v>
      </c>
    </row>
    <row r="1547" spans="1:9" x14ac:dyDescent="0.55000000000000004">
      <c r="A1547" t="s">
        <v>4723</v>
      </c>
      <c r="B1547" s="4" t="s">
        <v>6760</v>
      </c>
      <c r="C1547" s="2">
        <v>44075</v>
      </c>
      <c r="D1547">
        <v>10</v>
      </c>
      <c r="E1547" s="2">
        <f t="shared" si="83"/>
        <v>47729</v>
      </c>
      <c r="F1547" s="2">
        <v>41449</v>
      </c>
      <c r="G1547" s="2">
        <f>IF(F1547="/",#REF!, F1547)</f>
        <v>41449</v>
      </c>
      <c r="H1547">
        <f t="shared" si="82"/>
        <v>7</v>
      </c>
      <c r="I1547">
        <f t="shared" si="84"/>
        <v>17</v>
      </c>
    </row>
    <row r="1548" spans="1:9" x14ac:dyDescent="0.55000000000000004">
      <c r="A1548" t="s">
        <v>4725</v>
      </c>
      <c r="B1548" s="4" t="s">
        <v>6760</v>
      </c>
      <c r="C1548" s="2">
        <v>43525</v>
      </c>
      <c r="D1548">
        <v>10</v>
      </c>
      <c r="E1548" s="2">
        <f t="shared" si="83"/>
        <v>47179</v>
      </c>
      <c r="F1548" s="2">
        <v>40778</v>
      </c>
      <c r="G1548" s="2">
        <f>IF(F1548="/",#REF!, F1548)</f>
        <v>40778</v>
      </c>
      <c r="H1548">
        <f t="shared" si="82"/>
        <v>7</v>
      </c>
      <c r="I1548">
        <f t="shared" si="84"/>
        <v>17</v>
      </c>
    </row>
    <row r="1549" spans="1:9" x14ac:dyDescent="0.55000000000000004">
      <c r="A1549" t="s">
        <v>4728</v>
      </c>
      <c r="B1549" s="4" t="s">
        <v>6760</v>
      </c>
      <c r="C1549" s="2">
        <v>44075</v>
      </c>
      <c r="D1549">
        <v>10</v>
      </c>
      <c r="E1549" s="2">
        <f t="shared" si="83"/>
        <v>47729</v>
      </c>
      <c r="F1549" s="2">
        <v>43418</v>
      </c>
      <c r="G1549" s="2">
        <f>IF(F1549="/",#REF!, F1549)</f>
        <v>43418</v>
      </c>
      <c r="H1549">
        <f t="shared" si="82"/>
        <v>1</v>
      </c>
      <c r="I1549">
        <f t="shared" si="84"/>
        <v>11</v>
      </c>
    </row>
    <row r="1550" spans="1:9" x14ac:dyDescent="0.55000000000000004">
      <c r="A1550" t="s">
        <v>4730</v>
      </c>
      <c r="B1550" s="4" t="s">
        <v>6760</v>
      </c>
      <c r="C1550" s="2">
        <v>44075</v>
      </c>
      <c r="D1550">
        <v>10</v>
      </c>
      <c r="E1550" s="2">
        <f t="shared" si="83"/>
        <v>47729</v>
      </c>
      <c r="F1550" s="2">
        <v>41261</v>
      </c>
      <c r="G1550" s="2">
        <f>IF(F1550="/",#REF!, F1550)</f>
        <v>41261</v>
      </c>
      <c r="H1550">
        <f t="shared" si="82"/>
        <v>7</v>
      </c>
      <c r="I1550">
        <f t="shared" si="84"/>
        <v>17</v>
      </c>
    </row>
    <row r="1551" spans="1:9" x14ac:dyDescent="0.55000000000000004">
      <c r="A1551" t="s">
        <v>4732</v>
      </c>
      <c r="B1551" s="4" t="s">
        <v>6760</v>
      </c>
      <c r="C1551" s="2">
        <v>44075</v>
      </c>
      <c r="D1551">
        <v>10</v>
      </c>
      <c r="E1551" s="2">
        <f t="shared" si="83"/>
        <v>47729</v>
      </c>
      <c r="F1551" s="2">
        <v>41340</v>
      </c>
      <c r="G1551" s="2">
        <f>IF(F1551="/",#REF!, F1551)</f>
        <v>41340</v>
      </c>
      <c r="H1551">
        <f t="shared" si="82"/>
        <v>7</v>
      </c>
      <c r="I1551">
        <f t="shared" si="84"/>
        <v>17</v>
      </c>
    </row>
    <row r="1552" spans="1:9" x14ac:dyDescent="0.55000000000000004">
      <c r="A1552" t="s">
        <v>4734</v>
      </c>
      <c r="B1552" s="4" t="s">
        <v>6760</v>
      </c>
      <c r="C1552" s="2">
        <v>44075</v>
      </c>
      <c r="D1552">
        <v>10</v>
      </c>
      <c r="E1552" s="2">
        <f t="shared" si="83"/>
        <v>47729</v>
      </c>
      <c r="F1552" s="2">
        <v>42433</v>
      </c>
      <c r="G1552" s="2">
        <f>IF(F1552="/",#REF!, F1552)</f>
        <v>42433</v>
      </c>
      <c r="H1552">
        <f t="shared" si="82"/>
        <v>4</v>
      </c>
      <c r="I1552">
        <f t="shared" si="84"/>
        <v>14</v>
      </c>
    </row>
    <row r="1553" spans="1:9" x14ac:dyDescent="0.55000000000000004">
      <c r="A1553" t="s">
        <v>4736</v>
      </c>
      <c r="B1553" s="4" t="s">
        <v>6760</v>
      </c>
      <c r="C1553" s="2">
        <v>44075</v>
      </c>
      <c r="D1553">
        <v>10</v>
      </c>
      <c r="E1553" s="2">
        <f t="shared" si="83"/>
        <v>47729</v>
      </c>
      <c r="F1553" s="2">
        <v>40973</v>
      </c>
      <c r="G1553" s="2">
        <f>IF(F1553="/",#REF!, F1553)</f>
        <v>40973</v>
      </c>
      <c r="H1553">
        <f t="shared" si="82"/>
        <v>8</v>
      </c>
      <c r="I1553">
        <f t="shared" si="84"/>
        <v>18</v>
      </c>
    </row>
    <row r="1554" spans="1:9" x14ac:dyDescent="0.55000000000000004">
      <c r="A1554" t="s">
        <v>4738</v>
      </c>
      <c r="B1554" s="4" t="s">
        <v>6760</v>
      </c>
      <c r="C1554" s="2">
        <v>44075</v>
      </c>
      <c r="D1554">
        <v>10</v>
      </c>
      <c r="E1554" s="2">
        <f t="shared" si="83"/>
        <v>47729</v>
      </c>
      <c r="F1554" s="2">
        <v>41108</v>
      </c>
      <c r="G1554" s="2">
        <f>IF(F1554="/",#REF!, F1554)</f>
        <v>41108</v>
      </c>
      <c r="H1554">
        <f t="shared" si="82"/>
        <v>8</v>
      </c>
      <c r="I1554">
        <f t="shared" si="84"/>
        <v>18</v>
      </c>
    </row>
    <row r="1555" spans="1:9" x14ac:dyDescent="0.55000000000000004">
      <c r="A1555" t="s">
        <v>4741</v>
      </c>
      <c r="B1555" s="4" t="s">
        <v>6760</v>
      </c>
      <c r="C1555" s="2">
        <v>43525</v>
      </c>
      <c r="D1555">
        <v>10</v>
      </c>
      <c r="E1555" s="2">
        <f t="shared" si="83"/>
        <v>47179</v>
      </c>
      <c r="F1555" s="2">
        <v>41537</v>
      </c>
      <c r="G1555" s="2">
        <f>IF(F1555="/",#REF!, F1555)</f>
        <v>41537</v>
      </c>
      <c r="H1555">
        <f t="shared" si="82"/>
        <v>5</v>
      </c>
      <c r="I1555">
        <f t="shared" si="84"/>
        <v>15</v>
      </c>
    </row>
    <row r="1556" spans="1:9" x14ac:dyDescent="0.55000000000000004">
      <c r="A1556" t="s">
        <v>4743</v>
      </c>
      <c r="B1556" s="4" t="s">
        <v>6760</v>
      </c>
      <c r="C1556" s="2">
        <v>43525</v>
      </c>
      <c r="D1556">
        <v>10</v>
      </c>
      <c r="E1556" s="2">
        <f t="shared" si="83"/>
        <v>47179</v>
      </c>
      <c r="F1556" s="2">
        <v>41430</v>
      </c>
      <c r="G1556" s="2">
        <f>IF(F1556="/",#REF!, F1556)</f>
        <v>41430</v>
      </c>
      <c r="H1556">
        <f t="shared" si="82"/>
        <v>5</v>
      </c>
      <c r="I1556">
        <f t="shared" si="84"/>
        <v>15</v>
      </c>
    </row>
    <row r="1557" spans="1:9" x14ac:dyDescent="0.55000000000000004">
      <c r="A1557" t="s">
        <v>4746</v>
      </c>
      <c r="B1557" s="4" t="s">
        <v>6760</v>
      </c>
      <c r="C1557" s="2">
        <v>44075</v>
      </c>
      <c r="D1557">
        <v>10</v>
      </c>
      <c r="E1557" s="2">
        <f t="shared" si="83"/>
        <v>47729</v>
      </c>
      <c r="F1557" s="2">
        <v>42500</v>
      </c>
      <c r="G1557" s="2">
        <f>IF(F1557="/",#REF!, F1557)</f>
        <v>42500</v>
      </c>
      <c r="H1557">
        <f t="shared" si="82"/>
        <v>4</v>
      </c>
      <c r="I1557">
        <f t="shared" si="84"/>
        <v>14</v>
      </c>
    </row>
    <row r="1558" spans="1:9" x14ac:dyDescent="0.55000000000000004">
      <c r="A1558" t="s">
        <v>4748</v>
      </c>
      <c r="B1558" s="4" t="s">
        <v>6760</v>
      </c>
      <c r="C1558" s="2">
        <v>44075</v>
      </c>
      <c r="D1558">
        <v>10</v>
      </c>
      <c r="E1558" s="2">
        <f t="shared" si="83"/>
        <v>47729</v>
      </c>
      <c r="F1558" s="2">
        <v>40142</v>
      </c>
      <c r="G1558" s="2">
        <f>IF(F1558="/",#REF!, F1558)</f>
        <v>40142</v>
      </c>
      <c r="H1558">
        <f t="shared" si="82"/>
        <v>10</v>
      </c>
      <c r="I1558">
        <f t="shared" si="84"/>
        <v>20</v>
      </c>
    </row>
    <row r="1559" spans="1:9" x14ac:dyDescent="0.55000000000000004">
      <c r="A1559" t="s">
        <v>4750</v>
      </c>
      <c r="B1559" s="4" t="s">
        <v>6760</v>
      </c>
      <c r="C1559" s="2">
        <v>44075</v>
      </c>
      <c r="D1559">
        <v>10</v>
      </c>
      <c r="E1559" s="2">
        <f t="shared" si="83"/>
        <v>47729</v>
      </c>
      <c r="F1559" s="2">
        <v>40122</v>
      </c>
      <c r="G1559" s="2">
        <f>IF(F1559="/",#REF!, F1559)</f>
        <v>40122</v>
      </c>
      <c r="H1559">
        <f t="shared" si="82"/>
        <v>10</v>
      </c>
      <c r="I1559">
        <f t="shared" si="84"/>
        <v>20</v>
      </c>
    </row>
    <row r="1560" spans="1:9" x14ac:dyDescent="0.55000000000000004">
      <c r="A1560" t="s">
        <v>4752</v>
      </c>
      <c r="B1560" s="4" t="s">
        <v>6760</v>
      </c>
      <c r="C1560" s="2">
        <v>44075</v>
      </c>
      <c r="D1560">
        <v>10</v>
      </c>
      <c r="E1560" s="2">
        <f t="shared" si="83"/>
        <v>47729</v>
      </c>
      <c r="F1560" s="2">
        <v>43507</v>
      </c>
      <c r="G1560" s="2">
        <f>IF(F1560="/",#REF!, F1560)</f>
        <v>43507</v>
      </c>
      <c r="H1560">
        <f t="shared" si="82"/>
        <v>1</v>
      </c>
      <c r="I1560">
        <f t="shared" si="84"/>
        <v>11</v>
      </c>
    </row>
    <row r="1561" spans="1:9" x14ac:dyDescent="0.55000000000000004">
      <c r="A1561" t="s">
        <v>4754</v>
      </c>
      <c r="B1561" s="4" t="s">
        <v>6760</v>
      </c>
      <c r="C1561" s="2">
        <v>44075</v>
      </c>
      <c r="D1561">
        <v>10</v>
      </c>
      <c r="E1561" s="2">
        <f t="shared" si="83"/>
        <v>47729</v>
      </c>
      <c r="F1561" s="2">
        <v>42283</v>
      </c>
      <c r="G1561" s="2">
        <f>IF(F1561="/",#REF!, F1561)</f>
        <v>42283</v>
      </c>
      <c r="H1561">
        <f t="shared" si="82"/>
        <v>4</v>
      </c>
      <c r="I1561">
        <f t="shared" si="84"/>
        <v>14</v>
      </c>
    </row>
    <row r="1562" spans="1:9" x14ac:dyDescent="0.55000000000000004">
      <c r="A1562" t="s">
        <v>4756</v>
      </c>
      <c r="B1562" s="4" t="s">
        <v>6760</v>
      </c>
      <c r="C1562" s="2">
        <v>43525</v>
      </c>
      <c r="D1562">
        <v>10</v>
      </c>
      <c r="E1562" s="2">
        <f t="shared" si="83"/>
        <v>47179</v>
      </c>
      <c r="F1562" s="2">
        <v>41590</v>
      </c>
      <c r="G1562" s="2">
        <f>IF(F1562="/",#REF!, F1562)</f>
        <v>41590</v>
      </c>
      <c r="H1562">
        <f t="shared" si="82"/>
        <v>5</v>
      </c>
      <c r="I1562">
        <f t="shared" si="84"/>
        <v>15</v>
      </c>
    </row>
    <row r="1563" spans="1:9" x14ac:dyDescent="0.55000000000000004">
      <c r="A1563" t="s">
        <v>4758</v>
      </c>
      <c r="B1563" s="4" t="s">
        <v>6760</v>
      </c>
      <c r="C1563" s="2">
        <v>44075</v>
      </c>
      <c r="D1563">
        <v>10</v>
      </c>
      <c r="E1563" s="2">
        <f t="shared" si="83"/>
        <v>47729</v>
      </c>
      <c r="F1563" s="2">
        <v>41253</v>
      </c>
      <c r="G1563" s="2">
        <f>IF(F1563="/",#REF!, F1563)</f>
        <v>41253</v>
      </c>
      <c r="H1563">
        <f t="shared" ref="H1563:H1626" si="85">DATEDIF(G1563,C1563, "y")</f>
        <v>7</v>
      </c>
      <c r="I1563">
        <f t="shared" si="84"/>
        <v>17</v>
      </c>
    </row>
    <row r="1564" spans="1:9" x14ac:dyDescent="0.55000000000000004">
      <c r="A1564" t="s">
        <v>4760</v>
      </c>
      <c r="B1564" s="4" t="s">
        <v>6760</v>
      </c>
      <c r="C1564" s="2">
        <v>44075</v>
      </c>
      <c r="D1564">
        <v>10</v>
      </c>
      <c r="E1564" s="2">
        <f t="shared" si="83"/>
        <v>47729</v>
      </c>
      <c r="F1564" s="2">
        <v>41107</v>
      </c>
      <c r="G1564" s="2">
        <f>IF(F1564="/",#REF!, F1564)</f>
        <v>41107</v>
      </c>
      <c r="H1564">
        <f t="shared" si="85"/>
        <v>8</v>
      </c>
      <c r="I1564">
        <f t="shared" si="84"/>
        <v>18</v>
      </c>
    </row>
    <row r="1565" spans="1:9" x14ac:dyDescent="0.55000000000000004">
      <c r="A1565" t="s">
        <v>4762</v>
      </c>
      <c r="B1565" s="4" t="s">
        <v>6760</v>
      </c>
      <c r="C1565" s="2">
        <v>44075</v>
      </c>
      <c r="D1565">
        <v>10</v>
      </c>
      <c r="E1565" s="2">
        <f t="shared" si="83"/>
        <v>47729</v>
      </c>
      <c r="F1565" s="2">
        <v>43440</v>
      </c>
      <c r="G1565" s="2">
        <f>IF(F1565="/",#REF!, F1565)</f>
        <v>43440</v>
      </c>
      <c r="H1565">
        <f t="shared" si="85"/>
        <v>1</v>
      </c>
      <c r="I1565">
        <f t="shared" si="84"/>
        <v>11</v>
      </c>
    </row>
    <row r="1566" spans="1:9" x14ac:dyDescent="0.55000000000000004">
      <c r="A1566" t="s">
        <v>4764</v>
      </c>
      <c r="B1566" s="4" t="s">
        <v>6760</v>
      </c>
      <c r="C1566" s="2">
        <v>44075</v>
      </c>
      <c r="D1566">
        <v>10</v>
      </c>
      <c r="E1566" s="2">
        <f t="shared" si="83"/>
        <v>47729</v>
      </c>
      <c r="F1566" s="2">
        <v>42219</v>
      </c>
      <c r="G1566" s="2">
        <f>IF(F1566="/",#REF!, F1566)</f>
        <v>42219</v>
      </c>
      <c r="H1566">
        <f t="shared" si="85"/>
        <v>5</v>
      </c>
      <c r="I1566">
        <f t="shared" si="84"/>
        <v>15</v>
      </c>
    </row>
    <row r="1567" spans="1:9" x14ac:dyDescent="0.55000000000000004">
      <c r="A1567" t="s">
        <v>4767</v>
      </c>
      <c r="B1567" s="4" t="s">
        <v>6760</v>
      </c>
      <c r="C1567" s="2">
        <v>44075</v>
      </c>
      <c r="D1567">
        <v>10</v>
      </c>
      <c r="E1567" s="2">
        <f t="shared" si="83"/>
        <v>47729</v>
      </c>
      <c r="F1567" s="2">
        <v>41933</v>
      </c>
      <c r="G1567" s="2">
        <f>IF(F1567="/",#REF!, F1567)</f>
        <v>41933</v>
      </c>
      <c r="H1567">
        <f t="shared" si="85"/>
        <v>5</v>
      </c>
      <c r="I1567">
        <f t="shared" si="84"/>
        <v>15</v>
      </c>
    </row>
    <row r="1568" spans="1:9" x14ac:dyDescent="0.55000000000000004">
      <c r="A1568" t="s">
        <v>4769</v>
      </c>
      <c r="B1568" s="4" t="s">
        <v>6760</v>
      </c>
      <c r="C1568" s="2">
        <v>44075</v>
      </c>
      <c r="D1568">
        <v>10</v>
      </c>
      <c r="E1568" s="2">
        <f t="shared" si="83"/>
        <v>47729</v>
      </c>
      <c r="F1568" s="2">
        <v>41530</v>
      </c>
      <c r="G1568" s="2">
        <f>IF(F1568="/",#REF!, F1568)</f>
        <v>41530</v>
      </c>
      <c r="H1568">
        <f t="shared" si="85"/>
        <v>6</v>
      </c>
      <c r="I1568">
        <f t="shared" si="84"/>
        <v>16</v>
      </c>
    </row>
    <row r="1569" spans="1:9" x14ac:dyDescent="0.55000000000000004">
      <c r="A1569" t="s">
        <v>4771</v>
      </c>
      <c r="B1569" s="4" t="s">
        <v>6760</v>
      </c>
      <c r="C1569" s="2">
        <v>44075</v>
      </c>
      <c r="D1569">
        <v>10</v>
      </c>
      <c r="E1569" s="2">
        <f t="shared" si="83"/>
        <v>47729</v>
      </c>
      <c r="F1569" s="2">
        <v>40962</v>
      </c>
      <c r="G1569" s="2">
        <f>IF(F1569="/",#REF!, F1569)</f>
        <v>40962</v>
      </c>
      <c r="H1569">
        <f t="shared" si="85"/>
        <v>8</v>
      </c>
      <c r="I1569">
        <f t="shared" si="84"/>
        <v>18</v>
      </c>
    </row>
    <row r="1570" spans="1:9" x14ac:dyDescent="0.55000000000000004">
      <c r="A1570" t="s">
        <v>4773</v>
      </c>
      <c r="B1570" s="4" t="s">
        <v>6760</v>
      </c>
      <c r="C1570" s="2">
        <v>44075</v>
      </c>
      <c r="D1570">
        <v>10</v>
      </c>
      <c r="E1570" s="2">
        <f t="shared" si="83"/>
        <v>47729</v>
      </c>
      <c r="F1570" s="2">
        <v>41928</v>
      </c>
      <c r="G1570" s="2">
        <f>IF(F1570="/",#REF!, F1570)</f>
        <v>41928</v>
      </c>
      <c r="H1570">
        <f t="shared" si="85"/>
        <v>5</v>
      </c>
      <c r="I1570">
        <f t="shared" si="84"/>
        <v>15</v>
      </c>
    </row>
    <row r="1571" spans="1:9" x14ac:dyDescent="0.55000000000000004">
      <c r="A1571" t="s">
        <v>4776</v>
      </c>
      <c r="B1571" s="4" t="s">
        <v>6760</v>
      </c>
      <c r="C1571" s="2">
        <v>44075</v>
      </c>
      <c r="D1571">
        <v>10</v>
      </c>
      <c r="E1571" s="2">
        <f t="shared" si="83"/>
        <v>47729</v>
      </c>
      <c r="F1571" s="2">
        <v>43475</v>
      </c>
      <c r="G1571" s="2">
        <f>IF(F1571="/",#REF!, F1571)</f>
        <v>43475</v>
      </c>
      <c r="H1571">
        <f t="shared" si="85"/>
        <v>1</v>
      </c>
      <c r="I1571">
        <f t="shared" si="84"/>
        <v>11</v>
      </c>
    </row>
    <row r="1572" spans="1:9" x14ac:dyDescent="0.55000000000000004">
      <c r="A1572" t="s">
        <v>4778</v>
      </c>
      <c r="B1572" s="4" t="s">
        <v>6760</v>
      </c>
      <c r="C1572" s="2">
        <v>44075</v>
      </c>
      <c r="D1572">
        <v>10</v>
      </c>
      <c r="E1572" s="2">
        <f t="shared" si="83"/>
        <v>47729</v>
      </c>
      <c r="F1572" s="2">
        <v>41530</v>
      </c>
      <c r="G1572" s="2">
        <f>IF(F1572="/",#REF!, F1572)</f>
        <v>41530</v>
      </c>
      <c r="H1572">
        <f t="shared" si="85"/>
        <v>6</v>
      </c>
      <c r="I1572">
        <f t="shared" si="84"/>
        <v>16</v>
      </c>
    </row>
    <row r="1573" spans="1:9" x14ac:dyDescent="0.55000000000000004">
      <c r="A1573" t="s">
        <v>4780</v>
      </c>
      <c r="B1573" s="4" t="s">
        <v>6760</v>
      </c>
      <c r="C1573" s="2">
        <v>44075</v>
      </c>
      <c r="D1573">
        <v>10</v>
      </c>
      <c r="E1573" s="2">
        <f t="shared" si="83"/>
        <v>47729</v>
      </c>
      <c r="F1573" s="2">
        <v>43283</v>
      </c>
      <c r="G1573" s="2">
        <f>IF(F1573="/",#REF!, F1573)</f>
        <v>43283</v>
      </c>
      <c r="H1573">
        <f t="shared" si="85"/>
        <v>2</v>
      </c>
      <c r="I1573">
        <f t="shared" si="84"/>
        <v>12</v>
      </c>
    </row>
    <row r="1574" spans="1:9" x14ac:dyDescent="0.55000000000000004">
      <c r="A1574" t="s">
        <v>4782</v>
      </c>
      <c r="B1574" s="4" t="s">
        <v>6760</v>
      </c>
      <c r="C1574" s="2">
        <v>44075</v>
      </c>
      <c r="D1574">
        <v>10</v>
      </c>
      <c r="E1574" s="2">
        <f t="shared" si="83"/>
        <v>47729</v>
      </c>
      <c r="F1574" s="2">
        <v>41983</v>
      </c>
      <c r="G1574" s="2">
        <f>IF(F1574="/",#REF!, F1574)</f>
        <v>41983</v>
      </c>
      <c r="H1574">
        <f t="shared" si="85"/>
        <v>5</v>
      </c>
      <c r="I1574">
        <f t="shared" si="84"/>
        <v>15</v>
      </c>
    </row>
    <row r="1575" spans="1:9" x14ac:dyDescent="0.55000000000000004">
      <c r="A1575" t="s">
        <v>4786</v>
      </c>
      <c r="B1575" s="4" t="s">
        <v>6760</v>
      </c>
      <c r="C1575" s="2">
        <v>44075</v>
      </c>
      <c r="D1575">
        <v>10</v>
      </c>
      <c r="E1575" s="2">
        <f t="shared" si="83"/>
        <v>47729</v>
      </c>
      <c r="F1575" s="2">
        <v>42283</v>
      </c>
      <c r="G1575" s="2">
        <f>IF(F1575="/",#REF!, F1575)</f>
        <v>42283</v>
      </c>
      <c r="H1575">
        <f t="shared" si="85"/>
        <v>4</v>
      </c>
      <c r="I1575">
        <f t="shared" si="84"/>
        <v>14</v>
      </c>
    </row>
    <row r="1576" spans="1:9" x14ac:dyDescent="0.55000000000000004">
      <c r="A1576" t="s">
        <v>4789</v>
      </c>
      <c r="B1576" s="4" t="s">
        <v>6760</v>
      </c>
      <c r="C1576" s="2">
        <v>44075</v>
      </c>
      <c r="D1576">
        <v>10</v>
      </c>
      <c r="E1576" s="2">
        <f t="shared" si="83"/>
        <v>47729</v>
      </c>
      <c r="F1576" s="2">
        <v>42194</v>
      </c>
      <c r="G1576" s="2">
        <f>IF(F1576="/",#REF!, F1576)</f>
        <v>42194</v>
      </c>
      <c r="H1576">
        <f t="shared" si="85"/>
        <v>5</v>
      </c>
      <c r="I1576">
        <f t="shared" si="84"/>
        <v>15</v>
      </c>
    </row>
    <row r="1577" spans="1:9" x14ac:dyDescent="0.55000000000000004">
      <c r="A1577" t="s">
        <v>4791</v>
      </c>
      <c r="B1577" s="4" t="s">
        <v>6760</v>
      </c>
      <c r="C1577" s="2">
        <v>44075</v>
      </c>
      <c r="D1577">
        <v>10</v>
      </c>
      <c r="E1577" s="2">
        <f t="shared" si="83"/>
        <v>47729</v>
      </c>
      <c r="F1577" s="2">
        <v>41456</v>
      </c>
      <c r="G1577" s="2">
        <f>IF(F1577="/",#REF!, F1577)</f>
        <v>41456</v>
      </c>
      <c r="H1577">
        <f t="shared" si="85"/>
        <v>7</v>
      </c>
      <c r="I1577">
        <f t="shared" si="84"/>
        <v>17</v>
      </c>
    </row>
    <row r="1578" spans="1:9" x14ac:dyDescent="0.55000000000000004">
      <c r="A1578" t="s">
        <v>4794</v>
      </c>
      <c r="B1578" s="4" t="s">
        <v>6760</v>
      </c>
      <c r="C1578" s="2">
        <v>44075</v>
      </c>
      <c r="D1578">
        <v>10</v>
      </c>
      <c r="E1578" s="2">
        <f t="shared" si="83"/>
        <v>47729</v>
      </c>
      <c r="F1578" s="2">
        <v>41855</v>
      </c>
      <c r="G1578" s="2">
        <f>IF(F1578="/",#REF!, F1578)</f>
        <v>41855</v>
      </c>
      <c r="H1578">
        <f t="shared" si="85"/>
        <v>6</v>
      </c>
      <c r="I1578">
        <f t="shared" si="84"/>
        <v>16</v>
      </c>
    </row>
    <row r="1579" spans="1:9" x14ac:dyDescent="0.55000000000000004">
      <c r="A1579" t="s">
        <v>4796</v>
      </c>
      <c r="B1579" s="4" t="s">
        <v>6760</v>
      </c>
      <c r="C1579" s="2">
        <v>44075</v>
      </c>
      <c r="D1579">
        <v>10</v>
      </c>
      <c r="E1579" s="2">
        <f t="shared" si="83"/>
        <v>47729</v>
      </c>
      <c r="F1579" s="2">
        <v>42191</v>
      </c>
      <c r="G1579" s="2">
        <f>IF(F1579="/",#REF!, F1579)</f>
        <v>42191</v>
      </c>
      <c r="H1579">
        <f t="shared" si="85"/>
        <v>5</v>
      </c>
      <c r="I1579">
        <f t="shared" si="84"/>
        <v>15</v>
      </c>
    </row>
    <row r="1580" spans="1:9" x14ac:dyDescent="0.55000000000000004">
      <c r="A1580" t="s">
        <v>4798</v>
      </c>
      <c r="B1580" s="4" t="s">
        <v>6760</v>
      </c>
      <c r="C1580" s="2">
        <v>44075</v>
      </c>
      <c r="D1580">
        <v>10</v>
      </c>
      <c r="E1580" s="2">
        <f t="shared" si="83"/>
        <v>47729</v>
      </c>
      <c r="F1580" s="2">
        <v>42188</v>
      </c>
      <c r="G1580" s="2">
        <f>IF(F1580="/",#REF!, F1580)</f>
        <v>42188</v>
      </c>
      <c r="H1580">
        <f t="shared" si="85"/>
        <v>5</v>
      </c>
      <c r="I1580">
        <f t="shared" si="84"/>
        <v>15</v>
      </c>
    </row>
    <row r="1581" spans="1:9" x14ac:dyDescent="0.55000000000000004">
      <c r="A1581" t="s">
        <v>4800</v>
      </c>
      <c r="B1581" s="4" t="s">
        <v>6760</v>
      </c>
      <c r="C1581" s="2">
        <v>44075</v>
      </c>
      <c r="D1581">
        <v>10</v>
      </c>
      <c r="E1581" s="2">
        <f t="shared" si="83"/>
        <v>47729</v>
      </c>
      <c r="F1581" s="2">
        <v>42517</v>
      </c>
      <c r="G1581" s="2">
        <f>IF(F1581="/",#REF!, F1581)</f>
        <v>42517</v>
      </c>
      <c r="H1581">
        <f t="shared" si="85"/>
        <v>4</v>
      </c>
      <c r="I1581">
        <f t="shared" si="84"/>
        <v>14</v>
      </c>
    </row>
    <row r="1582" spans="1:9" x14ac:dyDescent="0.55000000000000004">
      <c r="A1582" t="s">
        <v>4803</v>
      </c>
      <c r="B1582" s="4" t="s">
        <v>6760</v>
      </c>
      <c r="C1582" s="2">
        <v>44075</v>
      </c>
      <c r="D1582">
        <v>10</v>
      </c>
      <c r="E1582" s="2">
        <f t="shared" si="83"/>
        <v>47729</v>
      </c>
      <c r="F1582" s="2">
        <v>40961</v>
      </c>
      <c r="G1582" s="2">
        <f>IF(F1582="/",#REF!, F1582)</f>
        <v>40961</v>
      </c>
      <c r="H1582">
        <f t="shared" si="85"/>
        <v>8</v>
      </c>
      <c r="I1582">
        <f t="shared" si="84"/>
        <v>18</v>
      </c>
    </row>
    <row r="1583" spans="1:9" x14ac:dyDescent="0.55000000000000004">
      <c r="A1583" t="s">
        <v>4805</v>
      </c>
      <c r="B1583" s="4" t="s">
        <v>6760</v>
      </c>
      <c r="C1583" s="2">
        <v>44075</v>
      </c>
      <c r="D1583">
        <v>10</v>
      </c>
      <c r="E1583" s="2">
        <f t="shared" si="83"/>
        <v>47729</v>
      </c>
      <c r="F1583" s="2">
        <v>43110</v>
      </c>
      <c r="G1583" s="2">
        <f>IF(F1583="/",#REF!, F1583)</f>
        <v>43110</v>
      </c>
      <c r="H1583">
        <f t="shared" si="85"/>
        <v>2</v>
      </c>
      <c r="I1583">
        <f t="shared" si="84"/>
        <v>12</v>
      </c>
    </row>
    <row r="1584" spans="1:9" x14ac:dyDescent="0.55000000000000004">
      <c r="A1584" t="s">
        <v>4808</v>
      </c>
      <c r="B1584" s="4" t="s">
        <v>6760</v>
      </c>
      <c r="C1584" s="2">
        <v>44075</v>
      </c>
      <c r="D1584">
        <v>10</v>
      </c>
      <c r="E1584" s="2">
        <f t="shared" si="83"/>
        <v>47729</v>
      </c>
      <c r="F1584" s="2">
        <v>42144</v>
      </c>
      <c r="G1584" s="2">
        <f>IF(F1584="/",#REF!, F1584)</f>
        <v>42144</v>
      </c>
      <c r="H1584">
        <f t="shared" si="85"/>
        <v>5</v>
      </c>
      <c r="I1584">
        <f t="shared" si="84"/>
        <v>15</v>
      </c>
    </row>
    <row r="1585" spans="1:9" x14ac:dyDescent="0.55000000000000004">
      <c r="A1585" t="s">
        <v>4810</v>
      </c>
      <c r="B1585" s="4" t="s">
        <v>6760</v>
      </c>
      <c r="C1585" s="2">
        <v>44075</v>
      </c>
      <c r="D1585">
        <v>10</v>
      </c>
      <c r="E1585" s="2">
        <f t="shared" si="83"/>
        <v>47729</v>
      </c>
      <c r="F1585" s="2">
        <v>41495</v>
      </c>
      <c r="G1585" s="2">
        <f>IF(F1585="/",#REF!, F1585)</f>
        <v>41495</v>
      </c>
      <c r="H1585">
        <f t="shared" si="85"/>
        <v>7</v>
      </c>
      <c r="I1585">
        <f t="shared" si="84"/>
        <v>17</v>
      </c>
    </row>
    <row r="1586" spans="1:9" x14ac:dyDescent="0.55000000000000004">
      <c r="A1586" t="s">
        <v>4813</v>
      </c>
      <c r="B1586" s="4" t="s">
        <v>6760</v>
      </c>
      <c r="C1586" s="2">
        <v>44075</v>
      </c>
      <c r="D1586">
        <v>10</v>
      </c>
      <c r="E1586" s="2">
        <f t="shared" si="83"/>
        <v>47729</v>
      </c>
      <c r="F1586" s="2">
        <v>42676</v>
      </c>
      <c r="G1586" s="2">
        <f>IF(F1586="/",#REF!, F1586)</f>
        <v>42676</v>
      </c>
      <c r="H1586">
        <f t="shared" si="85"/>
        <v>3</v>
      </c>
      <c r="I1586">
        <f t="shared" si="84"/>
        <v>13</v>
      </c>
    </row>
    <row r="1587" spans="1:9" x14ac:dyDescent="0.55000000000000004">
      <c r="A1587" t="s">
        <v>4815</v>
      </c>
      <c r="B1587" s="4" t="s">
        <v>6760</v>
      </c>
      <c r="C1587" s="2">
        <v>44075</v>
      </c>
      <c r="D1587">
        <v>10</v>
      </c>
      <c r="E1587" s="2">
        <f t="shared" si="83"/>
        <v>47729</v>
      </c>
      <c r="F1587" s="2">
        <v>43524</v>
      </c>
      <c r="G1587" s="2">
        <f>IF(F1587="/",#REF!, F1587)</f>
        <v>43524</v>
      </c>
      <c r="H1587">
        <f t="shared" si="85"/>
        <v>1</v>
      </c>
      <c r="I1587">
        <f t="shared" si="84"/>
        <v>11</v>
      </c>
    </row>
    <row r="1588" spans="1:9" x14ac:dyDescent="0.55000000000000004">
      <c r="A1588" t="s">
        <v>4817</v>
      </c>
      <c r="B1588" s="4" t="s">
        <v>6760</v>
      </c>
      <c r="C1588" s="2">
        <v>44075</v>
      </c>
      <c r="D1588">
        <v>10</v>
      </c>
      <c r="E1588" s="2">
        <f t="shared" si="83"/>
        <v>47729</v>
      </c>
      <c r="F1588" s="2">
        <v>43052</v>
      </c>
      <c r="G1588" s="2">
        <f>IF(F1588="/",#REF!, F1588)</f>
        <v>43052</v>
      </c>
      <c r="H1588">
        <f t="shared" si="85"/>
        <v>2</v>
      </c>
      <c r="I1588">
        <f t="shared" si="84"/>
        <v>12</v>
      </c>
    </row>
    <row r="1589" spans="1:9" x14ac:dyDescent="0.55000000000000004">
      <c r="A1589" t="s">
        <v>4819</v>
      </c>
      <c r="B1589" s="4" t="s">
        <v>6760</v>
      </c>
      <c r="C1589" s="2">
        <v>44075</v>
      </c>
      <c r="D1589">
        <v>10</v>
      </c>
      <c r="E1589" s="2">
        <f t="shared" si="83"/>
        <v>47729</v>
      </c>
      <c r="F1589" s="2">
        <v>41005</v>
      </c>
      <c r="G1589" s="2">
        <f>IF(F1589="/",#REF!, F1589)</f>
        <v>41005</v>
      </c>
      <c r="H1589">
        <f t="shared" si="85"/>
        <v>8</v>
      </c>
      <c r="I1589">
        <f t="shared" si="84"/>
        <v>18</v>
      </c>
    </row>
    <row r="1590" spans="1:9" x14ac:dyDescent="0.55000000000000004">
      <c r="A1590" t="s">
        <v>4821</v>
      </c>
      <c r="B1590" s="4" t="s">
        <v>6760</v>
      </c>
      <c r="C1590" s="2">
        <v>44075</v>
      </c>
      <c r="D1590">
        <v>10</v>
      </c>
      <c r="E1590" s="2">
        <f t="shared" si="83"/>
        <v>47729</v>
      </c>
      <c r="F1590" s="2">
        <v>41837</v>
      </c>
      <c r="G1590" s="2">
        <f>IF(F1590="/",#REF!, F1590)</f>
        <v>41837</v>
      </c>
      <c r="H1590">
        <f t="shared" si="85"/>
        <v>6</v>
      </c>
      <c r="I1590">
        <f t="shared" si="84"/>
        <v>16</v>
      </c>
    </row>
    <row r="1591" spans="1:9" x14ac:dyDescent="0.55000000000000004">
      <c r="A1591" t="s">
        <v>4823</v>
      </c>
      <c r="B1591" s="4" t="s">
        <v>6760</v>
      </c>
      <c r="C1591" s="2">
        <v>44075</v>
      </c>
      <c r="D1591">
        <v>10</v>
      </c>
      <c r="E1591" s="2">
        <f t="shared" si="83"/>
        <v>47729</v>
      </c>
      <c r="F1591" s="2">
        <v>41547</v>
      </c>
      <c r="G1591" s="2">
        <f>IF(F1591="/",#REF!, F1591)</f>
        <v>41547</v>
      </c>
      <c r="H1591">
        <f t="shared" si="85"/>
        <v>6</v>
      </c>
      <c r="I1591">
        <f t="shared" si="84"/>
        <v>16</v>
      </c>
    </row>
    <row r="1592" spans="1:9" x14ac:dyDescent="0.55000000000000004">
      <c r="A1592" t="s">
        <v>4825</v>
      </c>
      <c r="B1592" s="4" t="s">
        <v>6760</v>
      </c>
      <c r="C1592" s="2">
        <v>44075</v>
      </c>
      <c r="D1592">
        <v>10</v>
      </c>
      <c r="E1592" s="2">
        <f t="shared" si="83"/>
        <v>47729</v>
      </c>
      <c r="F1592" s="2">
        <v>42327</v>
      </c>
      <c r="G1592" s="2">
        <f>IF(F1592="/",#REF!, F1592)</f>
        <v>42327</v>
      </c>
      <c r="H1592">
        <f t="shared" si="85"/>
        <v>4</v>
      </c>
      <c r="I1592">
        <f t="shared" si="84"/>
        <v>14</v>
      </c>
    </row>
    <row r="1593" spans="1:9" x14ac:dyDescent="0.55000000000000004">
      <c r="A1593" t="s">
        <v>4827</v>
      </c>
      <c r="B1593" s="4" t="s">
        <v>6760</v>
      </c>
      <c r="C1593" s="2">
        <v>44075</v>
      </c>
      <c r="D1593">
        <v>10</v>
      </c>
      <c r="E1593" s="2">
        <f t="shared" si="83"/>
        <v>47729</v>
      </c>
      <c r="F1593" s="2">
        <v>41402</v>
      </c>
      <c r="G1593" s="2">
        <f>IF(F1593="/",#REF!, F1593)</f>
        <v>41402</v>
      </c>
      <c r="H1593">
        <f t="shared" si="85"/>
        <v>7</v>
      </c>
      <c r="I1593">
        <f t="shared" si="84"/>
        <v>17</v>
      </c>
    </row>
    <row r="1594" spans="1:9" x14ac:dyDescent="0.55000000000000004">
      <c r="A1594" t="s">
        <v>4829</v>
      </c>
      <c r="B1594" s="4" t="s">
        <v>6760</v>
      </c>
      <c r="C1594" s="2">
        <v>44075</v>
      </c>
      <c r="D1594">
        <v>10</v>
      </c>
      <c r="E1594" s="2">
        <f t="shared" si="83"/>
        <v>47729</v>
      </c>
      <c r="F1594" s="2">
        <v>41422</v>
      </c>
      <c r="G1594" s="2">
        <f>IF(F1594="/",#REF!, F1594)</f>
        <v>41422</v>
      </c>
      <c r="H1594">
        <f t="shared" si="85"/>
        <v>7</v>
      </c>
      <c r="I1594">
        <f t="shared" si="84"/>
        <v>17</v>
      </c>
    </row>
    <row r="1595" spans="1:9" x14ac:dyDescent="0.55000000000000004">
      <c r="A1595" t="s">
        <v>4831</v>
      </c>
      <c r="B1595" s="4" t="s">
        <v>6760</v>
      </c>
      <c r="C1595" s="2">
        <v>44075</v>
      </c>
      <c r="D1595">
        <v>10</v>
      </c>
      <c r="E1595" s="2">
        <f t="shared" si="83"/>
        <v>47729</v>
      </c>
      <c r="F1595" s="2">
        <v>42676</v>
      </c>
      <c r="G1595" s="2">
        <f>IF(F1595="/",#REF!, F1595)</f>
        <v>42676</v>
      </c>
      <c r="H1595">
        <f t="shared" si="85"/>
        <v>3</v>
      </c>
      <c r="I1595">
        <f t="shared" si="84"/>
        <v>13</v>
      </c>
    </row>
    <row r="1596" spans="1:9" x14ac:dyDescent="0.55000000000000004">
      <c r="A1596" t="s">
        <v>4833</v>
      </c>
      <c r="B1596" s="4" t="s">
        <v>6760</v>
      </c>
      <c r="C1596" s="2">
        <v>44075</v>
      </c>
      <c r="D1596">
        <v>10</v>
      </c>
      <c r="E1596" s="2">
        <f t="shared" si="83"/>
        <v>47729</v>
      </c>
      <c r="F1596" s="2">
        <v>40190</v>
      </c>
      <c r="G1596" s="2">
        <f>IF(F1596="/",#REF!, F1596)</f>
        <v>40190</v>
      </c>
      <c r="H1596">
        <f t="shared" si="85"/>
        <v>10</v>
      </c>
      <c r="I1596">
        <f t="shared" si="84"/>
        <v>20</v>
      </c>
    </row>
    <row r="1597" spans="1:9" x14ac:dyDescent="0.55000000000000004">
      <c r="A1597" t="s">
        <v>4835</v>
      </c>
      <c r="B1597" s="4" t="s">
        <v>6760</v>
      </c>
      <c r="C1597" s="2">
        <v>44075</v>
      </c>
      <c r="D1597">
        <v>10</v>
      </c>
      <c r="E1597" s="2">
        <f t="shared" si="83"/>
        <v>47729</v>
      </c>
      <c r="F1597" s="2">
        <v>42377</v>
      </c>
      <c r="G1597" s="2">
        <f>IF(F1597="/",#REF!, F1597)</f>
        <v>42377</v>
      </c>
      <c r="H1597">
        <f t="shared" si="85"/>
        <v>4</v>
      </c>
      <c r="I1597">
        <f t="shared" si="84"/>
        <v>14</v>
      </c>
    </row>
    <row r="1598" spans="1:9" x14ac:dyDescent="0.55000000000000004">
      <c r="A1598" t="s">
        <v>4837</v>
      </c>
      <c r="B1598" s="4" t="s">
        <v>6760</v>
      </c>
      <c r="C1598" s="2">
        <v>44075</v>
      </c>
      <c r="D1598">
        <v>10</v>
      </c>
      <c r="E1598" s="2">
        <f t="shared" si="83"/>
        <v>47729</v>
      </c>
      <c r="F1598" s="2">
        <v>41736</v>
      </c>
      <c r="G1598" s="2">
        <f>IF(F1598="/",#REF!, F1598)</f>
        <v>41736</v>
      </c>
      <c r="H1598">
        <f t="shared" si="85"/>
        <v>6</v>
      </c>
      <c r="I1598">
        <f t="shared" si="84"/>
        <v>16</v>
      </c>
    </row>
    <row r="1599" spans="1:9" x14ac:dyDescent="0.55000000000000004">
      <c r="A1599" t="s">
        <v>4839</v>
      </c>
      <c r="B1599" s="4" t="s">
        <v>6760</v>
      </c>
      <c r="C1599" s="2">
        <v>44075</v>
      </c>
      <c r="D1599">
        <v>10</v>
      </c>
      <c r="E1599" s="2">
        <f t="shared" si="83"/>
        <v>47729</v>
      </c>
      <c r="F1599" s="2">
        <v>43195</v>
      </c>
      <c r="G1599" s="2">
        <f>IF(F1599="/",#REF!, F1599)</f>
        <v>43195</v>
      </c>
      <c r="H1599">
        <f t="shared" si="85"/>
        <v>2</v>
      </c>
      <c r="I1599">
        <f t="shared" si="84"/>
        <v>12</v>
      </c>
    </row>
    <row r="1600" spans="1:9" x14ac:dyDescent="0.55000000000000004">
      <c r="A1600" t="s">
        <v>4841</v>
      </c>
      <c r="B1600" s="4" t="s">
        <v>6760</v>
      </c>
      <c r="C1600" s="2">
        <v>44075</v>
      </c>
      <c r="D1600">
        <v>10</v>
      </c>
      <c r="E1600" s="2">
        <f t="shared" si="83"/>
        <v>47729</v>
      </c>
      <c r="F1600" s="2">
        <v>42702</v>
      </c>
      <c r="G1600" s="2">
        <f>IF(F1600="/",#REF!, F1600)</f>
        <v>42702</v>
      </c>
      <c r="H1600">
        <f t="shared" si="85"/>
        <v>3</v>
      </c>
      <c r="I1600">
        <f t="shared" si="84"/>
        <v>13</v>
      </c>
    </row>
    <row r="1601" spans="1:9" x14ac:dyDescent="0.55000000000000004">
      <c r="A1601" t="s">
        <v>4843</v>
      </c>
      <c r="B1601" s="4" t="s">
        <v>6760</v>
      </c>
      <c r="C1601" s="2">
        <v>44075</v>
      </c>
      <c r="D1601">
        <v>10</v>
      </c>
      <c r="E1601" s="2">
        <f t="shared" si="83"/>
        <v>47729</v>
      </c>
      <c r="F1601" s="2">
        <v>42290</v>
      </c>
      <c r="G1601" s="2">
        <f>IF(F1601="/",#REF!, F1601)</f>
        <v>42290</v>
      </c>
      <c r="H1601">
        <f t="shared" si="85"/>
        <v>4</v>
      </c>
      <c r="I1601">
        <f t="shared" si="84"/>
        <v>14</v>
      </c>
    </row>
    <row r="1602" spans="1:9" x14ac:dyDescent="0.55000000000000004">
      <c r="A1602" t="s">
        <v>4845</v>
      </c>
      <c r="B1602" s="4" t="s">
        <v>6760</v>
      </c>
      <c r="C1602" s="2">
        <v>44075</v>
      </c>
      <c r="D1602">
        <v>10</v>
      </c>
      <c r="E1602" s="2">
        <f t="shared" ref="E1602:E1665" si="86">C1602+DATE(D1602,1,1)</f>
        <v>47729</v>
      </c>
      <c r="F1602" s="2">
        <v>41261</v>
      </c>
      <c r="G1602" s="2">
        <f>IF(F1602="/",#REF!, F1602)</f>
        <v>41261</v>
      </c>
      <c r="H1602">
        <f t="shared" si="85"/>
        <v>7</v>
      </c>
      <c r="I1602">
        <f t="shared" ref="I1602:I1665" si="87">DATEDIF(G1602,E1602, "y")</f>
        <v>17</v>
      </c>
    </row>
    <row r="1603" spans="1:9" x14ac:dyDescent="0.55000000000000004">
      <c r="A1603" t="s">
        <v>4847</v>
      </c>
      <c r="B1603" s="4" t="s">
        <v>6760</v>
      </c>
      <c r="C1603" s="2">
        <v>44075</v>
      </c>
      <c r="D1603">
        <v>10</v>
      </c>
      <c r="E1603" s="2">
        <f t="shared" si="86"/>
        <v>47729</v>
      </c>
      <c r="F1603" s="2">
        <v>41466</v>
      </c>
      <c r="G1603" s="2">
        <f>IF(F1603="/",#REF!, F1603)</f>
        <v>41466</v>
      </c>
      <c r="H1603">
        <f t="shared" si="85"/>
        <v>7</v>
      </c>
      <c r="I1603">
        <f t="shared" si="87"/>
        <v>17</v>
      </c>
    </row>
    <row r="1604" spans="1:9" x14ac:dyDescent="0.55000000000000004">
      <c r="A1604" t="s">
        <v>4850</v>
      </c>
      <c r="B1604" s="4" t="s">
        <v>6760</v>
      </c>
      <c r="C1604" s="2">
        <v>44075</v>
      </c>
      <c r="D1604">
        <v>10</v>
      </c>
      <c r="E1604" s="2">
        <f t="shared" si="86"/>
        <v>47729</v>
      </c>
      <c r="F1604" s="2">
        <v>41542</v>
      </c>
      <c r="G1604" s="2">
        <f>IF(F1604="/",#REF!, F1604)</f>
        <v>41542</v>
      </c>
      <c r="H1604">
        <f t="shared" si="85"/>
        <v>6</v>
      </c>
      <c r="I1604">
        <f t="shared" si="87"/>
        <v>16</v>
      </c>
    </row>
    <row r="1605" spans="1:9" x14ac:dyDescent="0.55000000000000004">
      <c r="A1605" t="s">
        <v>4852</v>
      </c>
      <c r="B1605" s="4" t="s">
        <v>6760</v>
      </c>
      <c r="C1605" s="2">
        <v>44075</v>
      </c>
      <c r="D1605">
        <v>10</v>
      </c>
      <c r="E1605" s="2">
        <f t="shared" si="86"/>
        <v>47729</v>
      </c>
      <c r="F1605" s="2">
        <v>42194</v>
      </c>
      <c r="G1605" s="2">
        <f>IF(F1605="/",#REF!, F1605)</f>
        <v>42194</v>
      </c>
      <c r="H1605">
        <f t="shared" si="85"/>
        <v>5</v>
      </c>
      <c r="I1605">
        <f t="shared" si="87"/>
        <v>15</v>
      </c>
    </row>
    <row r="1606" spans="1:9" x14ac:dyDescent="0.55000000000000004">
      <c r="A1606" t="s">
        <v>4854</v>
      </c>
      <c r="B1606" s="4" t="s">
        <v>6760</v>
      </c>
      <c r="C1606" s="2">
        <v>44075</v>
      </c>
      <c r="D1606">
        <v>10</v>
      </c>
      <c r="E1606" s="2">
        <f t="shared" si="86"/>
        <v>47729</v>
      </c>
      <c r="F1606" s="2">
        <v>42492</v>
      </c>
      <c r="G1606" s="2">
        <f>IF(F1606="/",#REF!, F1606)</f>
        <v>42492</v>
      </c>
      <c r="H1606">
        <f t="shared" si="85"/>
        <v>4</v>
      </c>
      <c r="I1606">
        <f t="shared" si="87"/>
        <v>14</v>
      </c>
    </row>
    <row r="1607" spans="1:9" x14ac:dyDescent="0.55000000000000004">
      <c r="A1607" t="s">
        <v>4856</v>
      </c>
      <c r="B1607" s="4" t="s">
        <v>6760</v>
      </c>
      <c r="C1607" s="2">
        <v>44075</v>
      </c>
      <c r="D1607">
        <v>10</v>
      </c>
      <c r="E1607" s="2">
        <f t="shared" si="86"/>
        <v>47729</v>
      </c>
      <c r="F1607" s="2">
        <v>42905</v>
      </c>
      <c r="G1607" s="2">
        <f>IF(F1607="/",#REF!, F1607)</f>
        <v>42905</v>
      </c>
      <c r="H1607">
        <f t="shared" si="85"/>
        <v>3</v>
      </c>
      <c r="I1607">
        <f t="shared" si="87"/>
        <v>13</v>
      </c>
    </row>
    <row r="1608" spans="1:9" x14ac:dyDescent="0.55000000000000004">
      <c r="A1608" t="s">
        <v>4859</v>
      </c>
      <c r="B1608" s="4" t="s">
        <v>6760</v>
      </c>
      <c r="C1608" s="2">
        <v>44075</v>
      </c>
      <c r="D1608">
        <v>10</v>
      </c>
      <c r="E1608" s="2">
        <f t="shared" si="86"/>
        <v>47729</v>
      </c>
      <c r="F1608" s="2">
        <v>40190</v>
      </c>
      <c r="G1608" s="2">
        <f>IF(F1608="/",#REF!, F1608)</f>
        <v>40190</v>
      </c>
      <c r="H1608">
        <f t="shared" si="85"/>
        <v>10</v>
      </c>
      <c r="I1608">
        <f t="shared" si="87"/>
        <v>20</v>
      </c>
    </row>
    <row r="1609" spans="1:9" x14ac:dyDescent="0.55000000000000004">
      <c r="A1609" t="s">
        <v>4861</v>
      </c>
      <c r="B1609" s="4" t="s">
        <v>6760</v>
      </c>
      <c r="C1609" s="2">
        <v>44075</v>
      </c>
      <c r="D1609">
        <v>10</v>
      </c>
      <c r="E1609" s="2">
        <f t="shared" si="86"/>
        <v>47729</v>
      </c>
      <c r="F1609" s="2">
        <v>42377</v>
      </c>
      <c r="G1609" s="2">
        <f>IF(F1609="/",#REF!, F1609)</f>
        <v>42377</v>
      </c>
      <c r="H1609">
        <f t="shared" si="85"/>
        <v>4</v>
      </c>
      <c r="I1609">
        <f t="shared" si="87"/>
        <v>14</v>
      </c>
    </row>
    <row r="1610" spans="1:9" x14ac:dyDescent="0.55000000000000004">
      <c r="A1610" t="s">
        <v>4864</v>
      </c>
      <c r="B1610" s="4" t="s">
        <v>6760</v>
      </c>
      <c r="C1610" s="2">
        <v>44075</v>
      </c>
      <c r="D1610">
        <v>10</v>
      </c>
      <c r="E1610" s="2">
        <f t="shared" si="86"/>
        <v>47729</v>
      </c>
      <c r="F1610" s="2">
        <v>41431</v>
      </c>
      <c r="G1610" s="2">
        <f>IF(F1610="/",#REF!, F1610)</f>
        <v>41431</v>
      </c>
      <c r="H1610">
        <f t="shared" si="85"/>
        <v>7</v>
      </c>
      <c r="I1610">
        <f t="shared" si="87"/>
        <v>17</v>
      </c>
    </row>
    <row r="1611" spans="1:9" x14ac:dyDescent="0.55000000000000004">
      <c r="A1611" t="s">
        <v>4866</v>
      </c>
      <c r="B1611" s="4" t="s">
        <v>6760</v>
      </c>
      <c r="C1611" s="2">
        <v>44075</v>
      </c>
      <c r="D1611">
        <v>10</v>
      </c>
      <c r="E1611" s="2">
        <f t="shared" si="86"/>
        <v>47729</v>
      </c>
      <c r="F1611" s="2">
        <v>41919</v>
      </c>
      <c r="G1611" s="2">
        <f>IF(F1611="/",#REF!, F1611)</f>
        <v>41919</v>
      </c>
      <c r="H1611">
        <f t="shared" si="85"/>
        <v>5</v>
      </c>
      <c r="I1611">
        <f t="shared" si="87"/>
        <v>15</v>
      </c>
    </row>
    <row r="1612" spans="1:9" x14ac:dyDescent="0.55000000000000004">
      <c r="A1612" t="s">
        <v>4869</v>
      </c>
      <c r="B1612" s="4" t="s">
        <v>6760</v>
      </c>
      <c r="C1612" s="2">
        <v>44075</v>
      </c>
      <c r="D1612">
        <v>10</v>
      </c>
      <c r="E1612" s="2">
        <f t="shared" si="86"/>
        <v>47729</v>
      </c>
      <c r="F1612" s="2">
        <v>41449</v>
      </c>
      <c r="G1612" s="2">
        <f>IF(F1612="/",#REF!, F1612)</f>
        <v>41449</v>
      </c>
      <c r="H1612">
        <f t="shared" si="85"/>
        <v>7</v>
      </c>
      <c r="I1612">
        <f t="shared" si="87"/>
        <v>17</v>
      </c>
    </row>
    <row r="1613" spans="1:9" x14ac:dyDescent="0.55000000000000004">
      <c r="A1613" t="s">
        <v>4871</v>
      </c>
      <c r="B1613" s="4" t="s">
        <v>6760</v>
      </c>
      <c r="C1613" s="2">
        <v>44075</v>
      </c>
      <c r="D1613">
        <v>10</v>
      </c>
      <c r="E1613" s="2">
        <f t="shared" si="86"/>
        <v>47729</v>
      </c>
      <c r="F1613" s="2">
        <v>40778</v>
      </c>
      <c r="G1613" s="2">
        <f>IF(F1613="/",#REF!, F1613)</f>
        <v>40778</v>
      </c>
      <c r="H1613">
        <f t="shared" si="85"/>
        <v>9</v>
      </c>
      <c r="I1613">
        <f t="shared" si="87"/>
        <v>19</v>
      </c>
    </row>
    <row r="1614" spans="1:9" x14ac:dyDescent="0.55000000000000004">
      <c r="A1614" t="s">
        <v>4874</v>
      </c>
      <c r="B1614" s="4" t="s">
        <v>6760</v>
      </c>
      <c r="C1614" s="2">
        <v>44075</v>
      </c>
      <c r="D1614">
        <v>10</v>
      </c>
      <c r="E1614" s="2">
        <f t="shared" si="86"/>
        <v>47729</v>
      </c>
      <c r="F1614" s="2">
        <v>42135</v>
      </c>
      <c r="G1614" s="2">
        <f>IF(F1614="/",#REF!, F1614)</f>
        <v>42135</v>
      </c>
      <c r="H1614">
        <f t="shared" si="85"/>
        <v>5</v>
      </c>
      <c r="I1614">
        <f t="shared" si="87"/>
        <v>15</v>
      </c>
    </row>
    <row r="1615" spans="1:9" x14ac:dyDescent="0.55000000000000004">
      <c r="A1615" t="s">
        <v>4876</v>
      </c>
      <c r="B1615" s="4" t="s">
        <v>6760</v>
      </c>
      <c r="C1615" s="2">
        <v>44075</v>
      </c>
      <c r="D1615">
        <v>10</v>
      </c>
      <c r="E1615" s="2">
        <f t="shared" si="86"/>
        <v>47729</v>
      </c>
      <c r="F1615" s="2">
        <v>41537</v>
      </c>
      <c r="G1615" s="2">
        <f>IF(F1615="/",#REF!, F1615)</f>
        <v>41537</v>
      </c>
      <c r="H1615">
        <f t="shared" si="85"/>
        <v>6</v>
      </c>
      <c r="I1615">
        <f t="shared" si="87"/>
        <v>16</v>
      </c>
    </row>
    <row r="1616" spans="1:9" x14ac:dyDescent="0.55000000000000004">
      <c r="A1616" t="s">
        <v>4879</v>
      </c>
      <c r="B1616" s="4" t="s">
        <v>6760</v>
      </c>
      <c r="C1616" s="2">
        <v>44075</v>
      </c>
      <c r="D1616">
        <v>10</v>
      </c>
      <c r="E1616" s="2">
        <f t="shared" si="86"/>
        <v>47729</v>
      </c>
      <c r="F1616" s="2">
        <v>42095</v>
      </c>
      <c r="G1616" s="2">
        <f>IF(F1616="/",#REF!, F1616)</f>
        <v>42095</v>
      </c>
      <c r="H1616">
        <f t="shared" si="85"/>
        <v>5</v>
      </c>
      <c r="I1616">
        <f t="shared" si="87"/>
        <v>15</v>
      </c>
    </row>
    <row r="1617" spans="1:9" x14ac:dyDescent="0.55000000000000004">
      <c r="A1617" t="s">
        <v>4881</v>
      </c>
      <c r="B1617" s="4" t="s">
        <v>6760</v>
      </c>
      <c r="C1617" s="2">
        <v>44075</v>
      </c>
      <c r="D1617">
        <v>10</v>
      </c>
      <c r="E1617" s="2">
        <f t="shared" si="86"/>
        <v>47729</v>
      </c>
      <c r="F1617" s="2">
        <v>42509</v>
      </c>
      <c r="G1617" s="2">
        <f>IF(F1617="/",#REF!, F1617)</f>
        <v>42509</v>
      </c>
      <c r="H1617">
        <f t="shared" si="85"/>
        <v>4</v>
      </c>
      <c r="I1617">
        <f t="shared" si="87"/>
        <v>14</v>
      </c>
    </row>
    <row r="1618" spans="1:9" x14ac:dyDescent="0.55000000000000004">
      <c r="A1618" t="s">
        <v>4883</v>
      </c>
      <c r="B1618" s="4" t="s">
        <v>6760</v>
      </c>
      <c r="C1618" s="2">
        <v>44075</v>
      </c>
      <c r="D1618">
        <v>10</v>
      </c>
      <c r="E1618" s="2">
        <f t="shared" si="86"/>
        <v>47729</v>
      </c>
      <c r="F1618" s="2">
        <v>40142</v>
      </c>
      <c r="G1618" s="2">
        <f>IF(F1618="/",#REF!, F1618)</f>
        <v>40142</v>
      </c>
      <c r="H1618">
        <f t="shared" si="85"/>
        <v>10</v>
      </c>
      <c r="I1618">
        <f t="shared" si="87"/>
        <v>20</v>
      </c>
    </row>
    <row r="1619" spans="1:9" x14ac:dyDescent="0.55000000000000004">
      <c r="A1619" t="s">
        <v>4885</v>
      </c>
      <c r="B1619" s="4" t="s">
        <v>6760</v>
      </c>
      <c r="C1619" s="2">
        <v>44075</v>
      </c>
      <c r="D1619">
        <v>10</v>
      </c>
      <c r="E1619" s="2">
        <f t="shared" si="86"/>
        <v>47729</v>
      </c>
      <c r="F1619" s="2">
        <v>42242</v>
      </c>
      <c r="G1619" s="2">
        <f>IF(F1619="/",#REF!, F1619)</f>
        <v>42242</v>
      </c>
      <c r="H1619">
        <f t="shared" si="85"/>
        <v>5</v>
      </c>
      <c r="I1619">
        <f t="shared" si="87"/>
        <v>15</v>
      </c>
    </row>
    <row r="1620" spans="1:9" x14ac:dyDescent="0.55000000000000004">
      <c r="A1620" t="s">
        <v>4887</v>
      </c>
      <c r="B1620" s="4" t="s">
        <v>6760</v>
      </c>
      <c r="C1620" s="2">
        <v>44075</v>
      </c>
      <c r="D1620">
        <v>10</v>
      </c>
      <c r="E1620" s="2">
        <f t="shared" si="86"/>
        <v>47729</v>
      </c>
      <c r="F1620" s="2">
        <v>40122</v>
      </c>
      <c r="G1620" s="2">
        <f>IF(F1620="/",#REF!, F1620)</f>
        <v>40122</v>
      </c>
      <c r="H1620">
        <f t="shared" si="85"/>
        <v>10</v>
      </c>
      <c r="I1620">
        <f t="shared" si="87"/>
        <v>20</v>
      </c>
    </row>
    <row r="1621" spans="1:9" x14ac:dyDescent="0.55000000000000004">
      <c r="A1621" t="s">
        <v>4889</v>
      </c>
      <c r="B1621" s="4" t="s">
        <v>6760</v>
      </c>
      <c r="C1621" s="2">
        <v>44075</v>
      </c>
      <c r="D1621">
        <v>10</v>
      </c>
      <c r="E1621" s="2">
        <f t="shared" si="86"/>
        <v>47729</v>
      </c>
      <c r="F1621" s="2">
        <v>41127</v>
      </c>
      <c r="G1621" s="2">
        <f>IF(F1621="/",#REF!, F1621)</f>
        <v>41127</v>
      </c>
      <c r="H1621">
        <f t="shared" si="85"/>
        <v>8</v>
      </c>
      <c r="I1621">
        <f t="shared" si="87"/>
        <v>18</v>
      </c>
    </row>
    <row r="1622" spans="1:9" x14ac:dyDescent="0.55000000000000004">
      <c r="A1622" t="s">
        <v>4891</v>
      </c>
      <c r="B1622" s="4" t="s">
        <v>6760</v>
      </c>
      <c r="C1622" s="2">
        <v>44075</v>
      </c>
      <c r="D1622">
        <v>10</v>
      </c>
      <c r="E1622" s="2">
        <f t="shared" si="86"/>
        <v>47729</v>
      </c>
      <c r="F1622" s="2">
        <v>41590</v>
      </c>
      <c r="G1622" s="2">
        <f>IF(F1622="/",#REF!, F1622)</f>
        <v>41590</v>
      </c>
      <c r="H1622">
        <f t="shared" si="85"/>
        <v>6</v>
      </c>
      <c r="I1622">
        <f t="shared" si="87"/>
        <v>16</v>
      </c>
    </row>
    <row r="1623" spans="1:9" x14ac:dyDescent="0.55000000000000004">
      <c r="A1623" t="s">
        <v>4893</v>
      </c>
      <c r="B1623" s="4" t="s">
        <v>6760</v>
      </c>
      <c r="C1623" s="2">
        <v>44075</v>
      </c>
      <c r="D1623">
        <v>10</v>
      </c>
      <c r="E1623" s="2">
        <f t="shared" si="86"/>
        <v>47729</v>
      </c>
      <c r="F1623" s="2">
        <v>41253</v>
      </c>
      <c r="G1623" s="2">
        <f>IF(F1623="/",#REF!, F1623)</f>
        <v>41253</v>
      </c>
      <c r="H1623">
        <f t="shared" si="85"/>
        <v>7</v>
      </c>
      <c r="I1623">
        <f t="shared" si="87"/>
        <v>17</v>
      </c>
    </row>
    <row r="1624" spans="1:9" x14ac:dyDescent="0.55000000000000004">
      <c r="A1624" t="s">
        <v>4895</v>
      </c>
      <c r="B1624" s="4" t="s">
        <v>6760</v>
      </c>
      <c r="C1624" s="2">
        <v>44075</v>
      </c>
      <c r="D1624">
        <v>10</v>
      </c>
      <c r="E1624" s="2">
        <f t="shared" si="86"/>
        <v>47729</v>
      </c>
      <c r="F1624" s="2">
        <v>43318</v>
      </c>
      <c r="G1624" s="2">
        <f>IF(F1624="/",#REF!, F1624)</f>
        <v>43318</v>
      </c>
      <c r="H1624">
        <f t="shared" si="85"/>
        <v>2</v>
      </c>
      <c r="I1624">
        <f t="shared" si="87"/>
        <v>12</v>
      </c>
    </row>
    <row r="1625" spans="1:9" x14ac:dyDescent="0.55000000000000004">
      <c r="A1625" t="s">
        <v>4897</v>
      </c>
      <c r="B1625" s="4" t="s">
        <v>6760</v>
      </c>
      <c r="C1625" s="2">
        <v>44075</v>
      </c>
      <c r="D1625">
        <v>10</v>
      </c>
      <c r="E1625" s="2">
        <f t="shared" si="86"/>
        <v>47729</v>
      </c>
      <c r="F1625" s="2">
        <v>41107</v>
      </c>
      <c r="G1625" s="2">
        <f>IF(F1625="/",#REF!, F1625)</f>
        <v>41107</v>
      </c>
      <c r="H1625">
        <f t="shared" si="85"/>
        <v>8</v>
      </c>
      <c r="I1625">
        <f t="shared" si="87"/>
        <v>18</v>
      </c>
    </row>
    <row r="1626" spans="1:9" x14ac:dyDescent="0.55000000000000004">
      <c r="A1626" t="s">
        <v>4900</v>
      </c>
      <c r="B1626" s="4" t="s">
        <v>6760</v>
      </c>
      <c r="C1626" s="2">
        <v>44075</v>
      </c>
      <c r="D1626">
        <v>10</v>
      </c>
      <c r="E1626" s="2">
        <f t="shared" si="86"/>
        <v>47729</v>
      </c>
      <c r="F1626" s="2">
        <v>42219</v>
      </c>
      <c r="G1626" s="2">
        <f>IF(F1626="/",#REF!, F1626)</f>
        <v>42219</v>
      </c>
      <c r="H1626">
        <f t="shared" si="85"/>
        <v>5</v>
      </c>
      <c r="I1626">
        <f t="shared" si="87"/>
        <v>15</v>
      </c>
    </row>
    <row r="1627" spans="1:9" x14ac:dyDescent="0.55000000000000004">
      <c r="A1627" t="s">
        <v>4902</v>
      </c>
      <c r="B1627" s="4" t="s">
        <v>6760</v>
      </c>
      <c r="C1627" s="2">
        <v>44075</v>
      </c>
      <c r="D1627">
        <v>10</v>
      </c>
      <c r="E1627" s="2">
        <f t="shared" si="86"/>
        <v>47729</v>
      </c>
      <c r="F1627" s="2">
        <v>41933</v>
      </c>
      <c r="G1627" s="2">
        <f>IF(F1627="/",#REF!, F1627)</f>
        <v>41933</v>
      </c>
      <c r="H1627">
        <f t="shared" ref="H1627:H1690" si="88">DATEDIF(G1627,C1627, "y")</f>
        <v>5</v>
      </c>
      <c r="I1627">
        <f t="shared" si="87"/>
        <v>15</v>
      </c>
    </row>
    <row r="1628" spans="1:9" x14ac:dyDescent="0.55000000000000004">
      <c r="A1628" t="s">
        <v>4905</v>
      </c>
      <c r="B1628" s="4" t="s">
        <v>6760</v>
      </c>
      <c r="C1628" s="2">
        <v>43525</v>
      </c>
      <c r="D1628">
        <v>10</v>
      </c>
      <c r="E1628" s="2">
        <f t="shared" si="86"/>
        <v>47179</v>
      </c>
      <c r="F1628" s="2">
        <v>41530</v>
      </c>
      <c r="G1628" s="2">
        <f>IF(F1628="/",#REF!, F1628)</f>
        <v>41530</v>
      </c>
      <c r="H1628">
        <f t="shared" si="88"/>
        <v>5</v>
      </c>
      <c r="I1628">
        <f t="shared" si="87"/>
        <v>15</v>
      </c>
    </row>
    <row r="1629" spans="1:9" x14ac:dyDescent="0.55000000000000004">
      <c r="A1629" t="s">
        <v>4907</v>
      </c>
      <c r="B1629" s="4" t="s">
        <v>6760</v>
      </c>
      <c r="C1629" s="2">
        <v>44075</v>
      </c>
      <c r="D1629">
        <v>10</v>
      </c>
      <c r="E1629" s="2">
        <f t="shared" si="86"/>
        <v>47729</v>
      </c>
      <c r="F1629" s="2">
        <v>41982</v>
      </c>
      <c r="G1629" s="2">
        <f>IF(F1629="/",#REF!, F1629)</f>
        <v>41982</v>
      </c>
      <c r="H1629">
        <f t="shared" si="88"/>
        <v>5</v>
      </c>
      <c r="I1629">
        <f t="shared" si="87"/>
        <v>15</v>
      </c>
    </row>
    <row r="1630" spans="1:9" x14ac:dyDescent="0.55000000000000004">
      <c r="A1630" t="s">
        <v>4910</v>
      </c>
      <c r="B1630" s="4" t="s">
        <v>6760</v>
      </c>
      <c r="C1630" s="2">
        <v>44075</v>
      </c>
      <c r="D1630">
        <v>10</v>
      </c>
      <c r="E1630" s="2">
        <f t="shared" si="86"/>
        <v>47729</v>
      </c>
      <c r="F1630" s="2">
        <v>42341</v>
      </c>
      <c r="G1630" s="2">
        <f>IF(F1630="/",#REF!, F1630)</f>
        <v>42341</v>
      </c>
      <c r="H1630">
        <f t="shared" si="88"/>
        <v>4</v>
      </c>
      <c r="I1630">
        <f t="shared" si="87"/>
        <v>14</v>
      </c>
    </row>
    <row r="1631" spans="1:9" x14ac:dyDescent="0.55000000000000004">
      <c r="A1631" t="s">
        <v>4912</v>
      </c>
      <c r="B1631" s="4" t="s">
        <v>6760</v>
      </c>
      <c r="C1631" s="2">
        <v>43525</v>
      </c>
      <c r="D1631">
        <v>10</v>
      </c>
      <c r="E1631" s="2">
        <f t="shared" si="86"/>
        <v>47179</v>
      </c>
      <c r="F1631" s="2">
        <v>41928</v>
      </c>
      <c r="G1631" s="2">
        <f>IF(F1631="/",#REF!, F1631)</f>
        <v>41928</v>
      </c>
      <c r="H1631">
        <f t="shared" si="88"/>
        <v>4</v>
      </c>
      <c r="I1631">
        <f t="shared" si="87"/>
        <v>14</v>
      </c>
    </row>
    <row r="1632" spans="1:9" x14ac:dyDescent="0.55000000000000004">
      <c r="A1632" t="s">
        <v>4915</v>
      </c>
      <c r="B1632" s="4" t="s">
        <v>6760</v>
      </c>
      <c r="C1632" s="2">
        <v>43525</v>
      </c>
      <c r="D1632">
        <v>10</v>
      </c>
      <c r="E1632" s="2">
        <f t="shared" si="86"/>
        <v>47179</v>
      </c>
      <c r="F1632" s="2">
        <v>41530</v>
      </c>
      <c r="G1632" s="2">
        <f>IF(F1632="/",#REF!, F1632)</f>
        <v>41530</v>
      </c>
      <c r="H1632">
        <f t="shared" si="88"/>
        <v>5</v>
      </c>
      <c r="I1632">
        <f t="shared" si="87"/>
        <v>15</v>
      </c>
    </row>
    <row r="1633" spans="1:9" x14ac:dyDescent="0.55000000000000004">
      <c r="A1633" t="s">
        <v>4917</v>
      </c>
      <c r="B1633" s="4" t="s">
        <v>6760</v>
      </c>
      <c r="C1633" s="2">
        <v>44075</v>
      </c>
      <c r="D1633">
        <v>10</v>
      </c>
      <c r="E1633" s="2">
        <f t="shared" si="86"/>
        <v>47729</v>
      </c>
      <c r="F1633" s="2">
        <v>43283</v>
      </c>
      <c r="G1633" s="2">
        <f>IF(F1633="/",#REF!, F1633)</f>
        <v>43283</v>
      </c>
      <c r="H1633">
        <f t="shared" si="88"/>
        <v>2</v>
      </c>
      <c r="I1633">
        <f t="shared" si="87"/>
        <v>12</v>
      </c>
    </row>
    <row r="1634" spans="1:9" x14ac:dyDescent="0.55000000000000004">
      <c r="A1634" t="s">
        <v>4921</v>
      </c>
      <c r="B1634" s="4" t="s">
        <v>6760</v>
      </c>
      <c r="C1634" s="2">
        <v>44075</v>
      </c>
      <c r="D1634">
        <v>10</v>
      </c>
      <c r="E1634" s="2">
        <f t="shared" si="86"/>
        <v>47729</v>
      </c>
      <c r="F1634" s="2">
        <v>42937</v>
      </c>
      <c r="G1634" s="2">
        <f>IF(F1634="/",#REF!, F1634)</f>
        <v>42937</v>
      </c>
      <c r="H1634">
        <f t="shared" si="88"/>
        <v>3</v>
      </c>
      <c r="I1634">
        <f t="shared" si="87"/>
        <v>13</v>
      </c>
    </row>
    <row r="1635" spans="1:9" x14ac:dyDescent="0.55000000000000004">
      <c r="A1635" t="s">
        <v>4923</v>
      </c>
      <c r="B1635" s="4" t="s">
        <v>6760</v>
      </c>
      <c r="C1635" s="2">
        <v>44075</v>
      </c>
      <c r="D1635">
        <v>10</v>
      </c>
      <c r="E1635" s="2">
        <f t="shared" si="86"/>
        <v>47729</v>
      </c>
      <c r="F1635" s="2">
        <v>42283</v>
      </c>
      <c r="G1635" s="2">
        <f>IF(F1635="/",#REF!, F1635)</f>
        <v>42283</v>
      </c>
      <c r="H1635">
        <f t="shared" si="88"/>
        <v>4</v>
      </c>
      <c r="I1635">
        <f t="shared" si="87"/>
        <v>14</v>
      </c>
    </row>
    <row r="1636" spans="1:9" x14ac:dyDescent="0.55000000000000004">
      <c r="A1636" t="s">
        <v>4925</v>
      </c>
      <c r="B1636" s="4" t="s">
        <v>6760</v>
      </c>
      <c r="C1636" s="2">
        <v>44075</v>
      </c>
      <c r="D1636">
        <v>10</v>
      </c>
      <c r="E1636" s="2">
        <f t="shared" si="86"/>
        <v>47729</v>
      </c>
      <c r="F1636" s="2">
        <v>40961</v>
      </c>
      <c r="G1636" s="2">
        <f>IF(F1636="/",#REF!, F1636)</f>
        <v>40961</v>
      </c>
      <c r="H1636">
        <f t="shared" si="88"/>
        <v>8</v>
      </c>
      <c r="I1636">
        <f t="shared" si="87"/>
        <v>18</v>
      </c>
    </row>
    <row r="1637" spans="1:9" x14ac:dyDescent="0.55000000000000004">
      <c r="A1637" t="s">
        <v>4928</v>
      </c>
      <c r="B1637" s="4" t="s">
        <v>6760</v>
      </c>
      <c r="C1637" s="2">
        <v>43525</v>
      </c>
      <c r="D1637">
        <v>10</v>
      </c>
      <c r="E1637" s="2">
        <f t="shared" si="86"/>
        <v>47179</v>
      </c>
      <c r="F1637" s="2">
        <v>41456</v>
      </c>
      <c r="G1637" s="2">
        <f>IF(F1637="/",#REF!, F1637)</f>
        <v>41456</v>
      </c>
      <c r="H1637">
        <f t="shared" si="88"/>
        <v>5</v>
      </c>
      <c r="I1637">
        <f t="shared" si="87"/>
        <v>15</v>
      </c>
    </row>
    <row r="1638" spans="1:9" x14ac:dyDescent="0.55000000000000004">
      <c r="A1638" t="s">
        <v>4930</v>
      </c>
      <c r="B1638" s="4" t="s">
        <v>6760</v>
      </c>
      <c r="C1638" s="2">
        <v>44075</v>
      </c>
      <c r="D1638">
        <v>10</v>
      </c>
      <c r="E1638" s="2">
        <f t="shared" si="86"/>
        <v>47729</v>
      </c>
      <c r="F1638" s="2">
        <v>42395</v>
      </c>
      <c r="G1638" s="2">
        <f>IF(F1638="/",#REF!, F1638)</f>
        <v>42395</v>
      </c>
      <c r="H1638">
        <f t="shared" si="88"/>
        <v>4</v>
      </c>
      <c r="I1638">
        <f t="shared" si="87"/>
        <v>14</v>
      </c>
    </row>
    <row r="1639" spans="1:9" x14ac:dyDescent="0.55000000000000004">
      <c r="A1639" t="s">
        <v>4932</v>
      </c>
      <c r="B1639" s="4" t="s">
        <v>6760</v>
      </c>
      <c r="C1639" s="2">
        <v>44075</v>
      </c>
      <c r="D1639">
        <v>10</v>
      </c>
      <c r="E1639" s="2">
        <f t="shared" si="86"/>
        <v>47729</v>
      </c>
      <c r="F1639" s="2">
        <v>41536</v>
      </c>
      <c r="G1639" s="2">
        <f>IF(F1639="/",#REF!, F1639)</f>
        <v>41536</v>
      </c>
      <c r="H1639">
        <f t="shared" si="88"/>
        <v>6</v>
      </c>
      <c r="I1639">
        <f t="shared" si="87"/>
        <v>16</v>
      </c>
    </row>
    <row r="1640" spans="1:9" x14ac:dyDescent="0.55000000000000004">
      <c r="A1640" t="s">
        <v>4934</v>
      </c>
      <c r="B1640" s="4" t="s">
        <v>6760</v>
      </c>
      <c r="C1640" s="2">
        <v>44075</v>
      </c>
      <c r="D1640">
        <v>10</v>
      </c>
      <c r="E1640" s="2">
        <f t="shared" si="86"/>
        <v>47729</v>
      </c>
      <c r="F1640" s="2">
        <v>41793</v>
      </c>
      <c r="G1640" s="2">
        <f>IF(F1640="/",#REF!, F1640)</f>
        <v>41793</v>
      </c>
      <c r="H1640">
        <f t="shared" si="88"/>
        <v>6</v>
      </c>
      <c r="I1640">
        <f t="shared" si="87"/>
        <v>16</v>
      </c>
    </row>
    <row r="1641" spans="1:9" x14ac:dyDescent="0.55000000000000004">
      <c r="A1641" t="s">
        <v>4936</v>
      </c>
      <c r="B1641" s="4" t="s">
        <v>6760</v>
      </c>
      <c r="C1641" s="2">
        <v>43525</v>
      </c>
      <c r="D1641">
        <v>10</v>
      </c>
      <c r="E1641" s="2">
        <f t="shared" si="86"/>
        <v>47179</v>
      </c>
      <c r="F1641" s="2">
        <v>42174</v>
      </c>
      <c r="G1641" s="2">
        <f>IF(F1641="/",#REF!, F1641)</f>
        <v>42174</v>
      </c>
      <c r="H1641">
        <f t="shared" si="88"/>
        <v>3</v>
      </c>
      <c r="I1641">
        <f t="shared" si="87"/>
        <v>13</v>
      </c>
    </row>
    <row r="1642" spans="1:9" x14ac:dyDescent="0.55000000000000004">
      <c r="A1642" t="s">
        <v>4938</v>
      </c>
      <c r="B1642" s="4" t="s">
        <v>6760</v>
      </c>
      <c r="C1642" s="2">
        <v>44075</v>
      </c>
      <c r="D1642">
        <v>10</v>
      </c>
      <c r="E1642" s="2">
        <f t="shared" si="86"/>
        <v>47729</v>
      </c>
      <c r="F1642" s="2">
        <v>42188</v>
      </c>
      <c r="G1642" s="2">
        <f>IF(F1642="/",#REF!, F1642)</f>
        <v>42188</v>
      </c>
      <c r="H1642">
        <f t="shared" si="88"/>
        <v>5</v>
      </c>
      <c r="I1642">
        <f t="shared" si="87"/>
        <v>15</v>
      </c>
    </row>
    <row r="1643" spans="1:9" x14ac:dyDescent="0.55000000000000004">
      <c r="A1643" t="s">
        <v>4940</v>
      </c>
      <c r="B1643" s="4" t="s">
        <v>6760</v>
      </c>
      <c r="C1643" s="2">
        <v>44075</v>
      </c>
      <c r="D1643">
        <v>10</v>
      </c>
      <c r="E1643" s="2">
        <f t="shared" si="86"/>
        <v>47729</v>
      </c>
      <c r="F1643" s="2">
        <v>42517</v>
      </c>
      <c r="G1643" s="2">
        <f>IF(F1643="/",#REF!, F1643)</f>
        <v>42517</v>
      </c>
      <c r="H1643">
        <f t="shared" si="88"/>
        <v>4</v>
      </c>
      <c r="I1643">
        <f t="shared" si="87"/>
        <v>14</v>
      </c>
    </row>
    <row r="1644" spans="1:9" x14ac:dyDescent="0.55000000000000004">
      <c r="A1644" t="s">
        <v>4942</v>
      </c>
      <c r="B1644" s="4" t="s">
        <v>6760</v>
      </c>
      <c r="C1644" s="2">
        <v>44075</v>
      </c>
      <c r="D1644">
        <v>10</v>
      </c>
      <c r="E1644" s="2">
        <f t="shared" si="86"/>
        <v>47729</v>
      </c>
      <c r="F1644" s="2">
        <v>41254</v>
      </c>
      <c r="G1644" s="2">
        <f>IF(F1644="/",#REF!, F1644)</f>
        <v>41254</v>
      </c>
      <c r="H1644">
        <f t="shared" si="88"/>
        <v>7</v>
      </c>
      <c r="I1644">
        <f t="shared" si="87"/>
        <v>17</v>
      </c>
    </row>
    <row r="1645" spans="1:9" x14ac:dyDescent="0.55000000000000004">
      <c r="A1645" t="s">
        <v>4944</v>
      </c>
      <c r="B1645" s="4" t="s">
        <v>6760</v>
      </c>
      <c r="C1645" s="2">
        <v>43525</v>
      </c>
      <c r="D1645">
        <v>10</v>
      </c>
      <c r="E1645" s="2">
        <f t="shared" si="86"/>
        <v>47179</v>
      </c>
      <c r="F1645" s="2">
        <v>41933</v>
      </c>
      <c r="G1645" s="2">
        <f>IF(F1645="/",#REF!, F1645)</f>
        <v>41933</v>
      </c>
      <c r="H1645">
        <f t="shared" si="88"/>
        <v>4</v>
      </c>
      <c r="I1645">
        <f t="shared" si="87"/>
        <v>14</v>
      </c>
    </row>
    <row r="1646" spans="1:9" x14ac:dyDescent="0.55000000000000004">
      <c r="A1646" t="s">
        <v>4946</v>
      </c>
      <c r="B1646" s="4" t="s">
        <v>6760</v>
      </c>
      <c r="C1646" s="2">
        <v>43525</v>
      </c>
      <c r="D1646">
        <v>10</v>
      </c>
      <c r="E1646" s="2">
        <f t="shared" si="86"/>
        <v>47179</v>
      </c>
      <c r="F1646" s="2">
        <v>41845</v>
      </c>
      <c r="G1646" s="2">
        <f>IF(F1646="/",#REF!, F1646)</f>
        <v>41845</v>
      </c>
      <c r="H1646">
        <f t="shared" si="88"/>
        <v>4</v>
      </c>
      <c r="I1646">
        <f t="shared" si="87"/>
        <v>14</v>
      </c>
    </row>
    <row r="1647" spans="1:9" x14ac:dyDescent="0.55000000000000004">
      <c r="A1647" t="s">
        <v>4948</v>
      </c>
      <c r="B1647" s="4" t="s">
        <v>6760</v>
      </c>
      <c r="C1647" s="2">
        <v>44075</v>
      </c>
      <c r="D1647">
        <v>10</v>
      </c>
      <c r="E1647" s="2">
        <f t="shared" si="86"/>
        <v>47729</v>
      </c>
      <c r="F1647" s="2">
        <v>41799</v>
      </c>
      <c r="G1647" s="2">
        <f>IF(F1647="/",#REF!, F1647)</f>
        <v>41799</v>
      </c>
      <c r="H1647">
        <f t="shared" si="88"/>
        <v>6</v>
      </c>
      <c r="I1647">
        <f t="shared" si="87"/>
        <v>16</v>
      </c>
    </row>
    <row r="1648" spans="1:9" x14ac:dyDescent="0.55000000000000004">
      <c r="A1648" t="s">
        <v>4950</v>
      </c>
      <c r="B1648" s="4" t="s">
        <v>6760</v>
      </c>
      <c r="C1648" s="2">
        <v>44075</v>
      </c>
      <c r="D1648">
        <v>10</v>
      </c>
      <c r="E1648" s="2">
        <f t="shared" si="86"/>
        <v>47729</v>
      </c>
      <c r="F1648" s="2">
        <v>43432</v>
      </c>
      <c r="G1648" s="2">
        <f>IF(F1648="/",#REF!, F1648)</f>
        <v>43432</v>
      </c>
      <c r="H1648">
        <f t="shared" si="88"/>
        <v>1</v>
      </c>
      <c r="I1648">
        <f t="shared" si="87"/>
        <v>11</v>
      </c>
    </row>
    <row r="1649" spans="1:9" x14ac:dyDescent="0.55000000000000004">
      <c r="A1649" t="s">
        <v>4953</v>
      </c>
      <c r="B1649" s="4" t="s">
        <v>6760</v>
      </c>
      <c r="C1649" s="2">
        <v>44075</v>
      </c>
      <c r="D1649">
        <v>10</v>
      </c>
      <c r="E1649" s="2">
        <f t="shared" si="86"/>
        <v>47729</v>
      </c>
      <c r="F1649" s="2">
        <v>43306</v>
      </c>
      <c r="G1649" s="2">
        <f>IF(F1649="/",#REF!, F1649)</f>
        <v>43306</v>
      </c>
      <c r="H1649">
        <f t="shared" si="88"/>
        <v>2</v>
      </c>
      <c r="I1649">
        <f t="shared" si="87"/>
        <v>12</v>
      </c>
    </row>
    <row r="1650" spans="1:9" x14ac:dyDescent="0.55000000000000004">
      <c r="A1650" t="s">
        <v>4955</v>
      </c>
      <c r="B1650" s="4" t="s">
        <v>6760</v>
      </c>
      <c r="C1650" s="2">
        <v>44075</v>
      </c>
      <c r="D1650">
        <v>10</v>
      </c>
      <c r="E1650" s="2">
        <f t="shared" si="86"/>
        <v>47729</v>
      </c>
      <c r="F1650" s="2">
        <v>42194</v>
      </c>
      <c r="G1650" s="2">
        <f>IF(F1650="/",#REF!, F1650)</f>
        <v>42194</v>
      </c>
      <c r="H1650">
        <f t="shared" si="88"/>
        <v>5</v>
      </c>
      <c r="I1650">
        <f t="shared" si="87"/>
        <v>15</v>
      </c>
    </row>
    <row r="1651" spans="1:9" x14ac:dyDescent="0.55000000000000004">
      <c r="A1651" t="s">
        <v>4958</v>
      </c>
      <c r="B1651" s="4" t="s">
        <v>6760</v>
      </c>
      <c r="C1651" s="2">
        <v>44075</v>
      </c>
      <c r="D1651">
        <v>10</v>
      </c>
      <c r="E1651" s="2">
        <f t="shared" si="86"/>
        <v>47729</v>
      </c>
      <c r="F1651" s="2">
        <v>43795</v>
      </c>
      <c r="G1651" s="2">
        <f>IF(F1651="/",#REF!, F1651)</f>
        <v>43795</v>
      </c>
      <c r="H1651">
        <f t="shared" si="88"/>
        <v>0</v>
      </c>
      <c r="I1651">
        <f t="shared" si="87"/>
        <v>10</v>
      </c>
    </row>
    <row r="1652" spans="1:9" x14ac:dyDescent="0.55000000000000004">
      <c r="A1652" t="s">
        <v>4960</v>
      </c>
      <c r="B1652" s="4" t="s">
        <v>6760</v>
      </c>
      <c r="C1652" s="2">
        <v>44075</v>
      </c>
      <c r="D1652">
        <v>10</v>
      </c>
      <c r="E1652" s="2">
        <f t="shared" si="86"/>
        <v>47729</v>
      </c>
      <c r="F1652" s="2">
        <v>41920</v>
      </c>
      <c r="G1652" s="2">
        <f>IF(F1652="/",#REF!, F1652)</f>
        <v>41920</v>
      </c>
      <c r="H1652">
        <f t="shared" si="88"/>
        <v>5</v>
      </c>
      <c r="I1652">
        <f t="shared" si="87"/>
        <v>15</v>
      </c>
    </row>
    <row r="1653" spans="1:9" x14ac:dyDescent="0.55000000000000004">
      <c r="A1653" t="s">
        <v>4963</v>
      </c>
      <c r="B1653" s="4" t="s">
        <v>6760</v>
      </c>
      <c r="C1653" s="2">
        <v>44075</v>
      </c>
      <c r="D1653">
        <v>10</v>
      </c>
      <c r="E1653" s="2">
        <f t="shared" si="86"/>
        <v>47729</v>
      </c>
      <c r="F1653" s="2">
        <v>41845</v>
      </c>
      <c r="G1653" s="2">
        <f>IF(F1653="/",#REF!, F1653)</f>
        <v>41845</v>
      </c>
      <c r="H1653">
        <f t="shared" si="88"/>
        <v>6</v>
      </c>
      <c r="I1653">
        <f t="shared" si="87"/>
        <v>16</v>
      </c>
    </row>
    <row r="1654" spans="1:9" x14ac:dyDescent="0.55000000000000004">
      <c r="A1654" t="s">
        <v>4965</v>
      </c>
      <c r="B1654" s="4" t="s">
        <v>6760</v>
      </c>
      <c r="C1654" s="2">
        <v>44075</v>
      </c>
      <c r="D1654">
        <v>10</v>
      </c>
      <c r="E1654" s="2">
        <f t="shared" si="86"/>
        <v>47729</v>
      </c>
      <c r="F1654" s="2">
        <v>41974</v>
      </c>
      <c r="G1654" s="2">
        <f>IF(F1654="/",#REF!, F1654)</f>
        <v>41974</v>
      </c>
      <c r="H1654">
        <f t="shared" si="88"/>
        <v>5</v>
      </c>
      <c r="I1654">
        <f t="shared" si="87"/>
        <v>15</v>
      </c>
    </row>
    <row r="1655" spans="1:9" x14ac:dyDescent="0.55000000000000004">
      <c r="A1655" t="s">
        <v>4967</v>
      </c>
      <c r="B1655" s="4" t="s">
        <v>6760</v>
      </c>
      <c r="C1655" s="2">
        <v>44075</v>
      </c>
      <c r="D1655">
        <v>10</v>
      </c>
      <c r="E1655" s="2">
        <f t="shared" si="86"/>
        <v>47729</v>
      </c>
      <c r="F1655" s="2">
        <v>41970</v>
      </c>
      <c r="G1655" s="2">
        <f>IF(F1655="/",#REF!, F1655)</f>
        <v>41970</v>
      </c>
      <c r="H1655">
        <f t="shared" si="88"/>
        <v>5</v>
      </c>
      <c r="I1655">
        <f t="shared" si="87"/>
        <v>15</v>
      </c>
    </row>
    <row r="1656" spans="1:9" x14ac:dyDescent="0.55000000000000004">
      <c r="A1656" t="s">
        <v>4969</v>
      </c>
      <c r="B1656" s="4" t="s">
        <v>6760</v>
      </c>
      <c r="C1656" s="2">
        <v>44075</v>
      </c>
      <c r="D1656">
        <v>10</v>
      </c>
      <c r="E1656" s="2">
        <f t="shared" si="86"/>
        <v>47729</v>
      </c>
      <c r="F1656" s="2">
        <v>41983</v>
      </c>
      <c r="G1656" s="2">
        <f>IF(F1656="/",#REF!, F1656)</f>
        <v>41983</v>
      </c>
      <c r="H1656">
        <f t="shared" si="88"/>
        <v>5</v>
      </c>
      <c r="I1656">
        <f t="shared" si="87"/>
        <v>15</v>
      </c>
    </row>
    <row r="1657" spans="1:9" x14ac:dyDescent="0.55000000000000004">
      <c r="A1657" t="s">
        <v>4971</v>
      </c>
      <c r="B1657" s="4" t="s">
        <v>6760</v>
      </c>
      <c r="C1657" s="2">
        <v>44075</v>
      </c>
      <c r="D1657">
        <v>10</v>
      </c>
      <c r="E1657" s="2">
        <f t="shared" si="86"/>
        <v>47729</v>
      </c>
      <c r="F1657" s="2">
        <v>41260</v>
      </c>
      <c r="G1657" s="2">
        <f>IF(F1657="/",#REF!, F1657)</f>
        <v>41260</v>
      </c>
      <c r="H1657">
        <f t="shared" si="88"/>
        <v>7</v>
      </c>
      <c r="I1657">
        <f t="shared" si="87"/>
        <v>17</v>
      </c>
    </row>
    <row r="1658" spans="1:9" x14ac:dyDescent="0.55000000000000004">
      <c r="A1658" t="s">
        <v>4973</v>
      </c>
      <c r="B1658" s="4" t="s">
        <v>6760</v>
      </c>
      <c r="C1658" s="2">
        <v>44075</v>
      </c>
      <c r="D1658">
        <v>10</v>
      </c>
      <c r="E1658" s="2">
        <f t="shared" si="86"/>
        <v>47729</v>
      </c>
      <c r="F1658" s="2">
        <v>42167</v>
      </c>
      <c r="G1658" s="2">
        <f>IF(F1658="/",#REF!, F1658)</f>
        <v>42167</v>
      </c>
      <c r="H1658">
        <f t="shared" si="88"/>
        <v>5</v>
      </c>
      <c r="I1658">
        <f t="shared" si="87"/>
        <v>15</v>
      </c>
    </row>
    <row r="1659" spans="1:9" x14ac:dyDescent="0.55000000000000004">
      <c r="A1659" t="s">
        <v>4976</v>
      </c>
      <c r="B1659" s="4" t="s">
        <v>6760</v>
      </c>
      <c r="C1659" s="2">
        <v>44075</v>
      </c>
      <c r="D1659">
        <v>10</v>
      </c>
      <c r="E1659" s="2">
        <f t="shared" si="86"/>
        <v>47729</v>
      </c>
      <c r="F1659" s="2">
        <v>42256</v>
      </c>
      <c r="G1659" s="2">
        <f>IF(F1659="/",#REF!, F1659)</f>
        <v>42256</v>
      </c>
      <c r="H1659">
        <f t="shared" si="88"/>
        <v>4</v>
      </c>
      <c r="I1659">
        <f t="shared" si="87"/>
        <v>14</v>
      </c>
    </row>
    <row r="1660" spans="1:9" x14ac:dyDescent="0.55000000000000004">
      <c r="A1660" t="s">
        <v>4978</v>
      </c>
      <c r="B1660" s="4" t="s">
        <v>6760</v>
      </c>
      <c r="C1660" s="2">
        <v>44075</v>
      </c>
      <c r="D1660">
        <v>10</v>
      </c>
      <c r="E1660" s="2">
        <f t="shared" si="86"/>
        <v>47729</v>
      </c>
      <c r="F1660" s="2">
        <v>42860</v>
      </c>
      <c r="G1660" s="2">
        <f>IF(F1660="/",#REF!, F1660)</f>
        <v>42860</v>
      </c>
      <c r="H1660">
        <f t="shared" si="88"/>
        <v>3</v>
      </c>
      <c r="I1660">
        <f t="shared" si="87"/>
        <v>13</v>
      </c>
    </row>
    <row r="1661" spans="1:9" x14ac:dyDescent="0.55000000000000004">
      <c r="A1661" t="s">
        <v>4981</v>
      </c>
      <c r="B1661" s="4" t="s">
        <v>6760</v>
      </c>
      <c r="C1661" s="2">
        <v>44075</v>
      </c>
      <c r="D1661">
        <v>10</v>
      </c>
      <c r="E1661" s="2">
        <f t="shared" si="86"/>
        <v>47729</v>
      </c>
      <c r="F1661" s="2">
        <v>43041</v>
      </c>
      <c r="G1661" s="2">
        <f>IF(F1661="/",#REF!, F1661)</f>
        <v>43041</v>
      </c>
      <c r="H1661">
        <f t="shared" si="88"/>
        <v>2</v>
      </c>
      <c r="I1661">
        <f t="shared" si="87"/>
        <v>12</v>
      </c>
    </row>
    <row r="1662" spans="1:9" x14ac:dyDescent="0.55000000000000004">
      <c r="A1662" t="s">
        <v>4983</v>
      </c>
      <c r="B1662" s="4" t="s">
        <v>6760</v>
      </c>
      <c r="C1662" s="2">
        <v>44075</v>
      </c>
      <c r="D1662">
        <v>10</v>
      </c>
      <c r="E1662" s="2">
        <f t="shared" si="86"/>
        <v>47729</v>
      </c>
      <c r="F1662" s="2">
        <v>42220</v>
      </c>
      <c r="G1662" s="2">
        <f>IF(F1662="/",#REF!, F1662)</f>
        <v>42220</v>
      </c>
      <c r="H1662">
        <f t="shared" si="88"/>
        <v>5</v>
      </c>
      <c r="I1662">
        <f t="shared" si="87"/>
        <v>15</v>
      </c>
    </row>
    <row r="1663" spans="1:9" x14ac:dyDescent="0.55000000000000004">
      <c r="A1663" t="s">
        <v>4985</v>
      </c>
      <c r="B1663" s="4" t="s">
        <v>6760</v>
      </c>
      <c r="C1663" s="2">
        <v>44075</v>
      </c>
      <c r="D1663">
        <v>10</v>
      </c>
      <c r="E1663" s="2">
        <f t="shared" si="86"/>
        <v>47729</v>
      </c>
      <c r="F1663" s="2">
        <v>42145</v>
      </c>
      <c r="G1663" s="2">
        <f>IF(F1663="/",#REF!, F1663)</f>
        <v>42145</v>
      </c>
      <c r="H1663">
        <f t="shared" si="88"/>
        <v>5</v>
      </c>
      <c r="I1663">
        <f t="shared" si="87"/>
        <v>15</v>
      </c>
    </row>
    <row r="1664" spans="1:9" x14ac:dyDescent="0.55000000000000004">
      <c r="A1664" t="s">
        <v>4987</v>
      </c>
      <c r="B1664" s="4" t="s">
        <v>6760</v>
      </c>
      <c r="C1664" s="2">
        <v>44075</v>
      </c>
      <c r="D1664">
        <v>10</v>
      </c>
      <c r="E1664" s="2">
        <f t="shared" si="86"/>
        <v>47729</v>
      </c>
      <c r="F1664" s="2">
        <v>43131</v>
      </c>
      <c r="G1664" s="2">
        <f>IF(F1664="/",#REF!, F1664)</f>
        <v>43131</v>
      </c>
      <c r="H1664">
        <f t="shared" si="88"/>
        <v>2</v>
      </c>
      <c r="I1664">
        <f t="shared" si="87"/>
        <v>12</v>
      </c>
    </row>
    <row r="1665" spans="1:9" x14ac:dyDescent="0.55000000000000004">
      <c r="A1665" t="s">
        <v>4989</v>
      </c>
      <c r="B1665" s="4" t="s">
        <v>6760</v>
      </c>
      <c r="C1665" s="2">
        <v>44075</v>
      </c>
      <c r="D1665">
        <v>10</v>
      </c>
      <c r="E1665" s="2">
        <f t="shared" si="86"/>
        <v>47729</v>
      </c>
      <c r="F1665" s="2">
        <v>42821</v>
      </c>
      <c r="G1665" s="2">
        <f>IF(F1665="/",#REF!, F1665)</f>
        <v>42821</v>
      </c>
      <c r="H1665">
        <f t="shared" si="88"/>
        <v>3</v>
      </c>
      <c r="I1665">
        <f t="shared" si="87"/>
        <v>13</v>
      </c>
    </row>
    <row r="1666" spans="1:9" x14ac:dyDescent="0.55000000000000004">
      <c r="A1666" t="s">
        <v>4991</v>
      </c>
      <c r="B1666" s="4" t="s">
        <v>6760</v>
      </c>
      <c r="C1666" s="2">
        <v>44075</v>
      </c>
      <c r="D1666">
        <v>10</v>
      </c>
      <c r="E1666" s="2">
        <f t="shared" ref="E1666:E1729" si="89">C1666+DATE(D1666,1,1)</f>
        <v>47729</v>
      </c>
      <c r="F1666" s="2">
        <v>43959</v>
      </c>
      <c r="G1666" s="2">
        <f>IF(F1666="/",#REF!, F1666)</f>
        <v>43959</v>
      </c>
      <c r="H1666">
        <f t="shared" si="88"/>
        <v>0</v>
      </c>
      <c r="I1666">
        <f t="shared" ref="I1666:I1733" si="90">DATEDIF(G1666,E1666, "y")</f>
        <v>10</v>
      </c>
    </row>
    <row r="1667" spans="1:9" x14ac:dyDescent="0.55000000000000004">
      <c r="A1667" t="s">
        <v>4993</v>
      </c>
      <c r="B1667" s="4" t="s">
        <v>6760</v>
      </c>
      <c r="C1667" s="2">
        <v>44075</v>
      </c>
      <c r="D1667">
        <v>10</v>
      </c>
      <c r="E1667" s="2">
        <f t="shared" si="89"/>
        <v>47729</v>
      </c>
      <c r="F1667" s="2">
        <v>41453</v>
      </c>
      <c r="G1667" s="2">
        <f>IF(F1667="/",#REF!, F1667)</f>
        <v>41453</v>
      </c>
      <c r="H1667">
        <f t="shared" si="88"/>
        <v>7</v>
      </c>
      <c r="I1667">
        <f t="shared" si="90"/>
        <v>17</v>
      </c>
    </row>
    <row r="1668" spans="1:9" x14ac:dyDescent="0.55000000000000004">
      <c r="A1668" t="s">
        <v>4995</v>
      </c>
      <c r="B1668" s="4" t="s">
        <v>6760</v>
      </c>
      <c r="C1668" s="2">
        <v>44075</v>
      </c>
      <c r="D1668">
        <v>10</v>
      </c>
      <c r="E1668" s="2">
        <f t="shared" si="89"/>
        <v>47729</v>
      </c>
      <c r="F1668" s="2">
        <v>40966</v>
      </c>
      <c r="G1668" s="2">
        <f>IF(F1668="/",#REF!, F1668)</f>
        <v>40966</v>
      </c>
      <c r="H1668">
        <f t="shared" si="88"/>
        <v>8</v>
      </c>
      <c r="I1668">
        <f t="shared" si="90"/>
        <v>18</v>
      </c>
    </row>
    <row r="1669" spans="1:9" x14ac:dyDescent="0.55000000000000004">
      <c r="A1669" t="s">
        <v>4997</v>
      </c>
      <c r="B1669" s="4" t="s">
        <v>6760</v>
      </c>
      <c r="C1669" s="2">
        <v>44075</v>
      </c>
      <c r="D1669">
        <v>10</v>
      </c>
      <c r="E1669" s="2">
        <f t="shared" si="89"/>
        <v>47729</v>
      </c>
      <c r="F1669" s="2">
        <v>42676</v>
      </c>
      <c r="G1669" s="2">
        <f>IF(F1669="/",#REF!, F1669)</f>
        <v>42676</v>
      </c>
      <c r="H1669">
        <f t="shared" si="88"/>
        <v>3</v>
      </c>
      <c r="I1669">
        <f t="shared" si="90"/>
        <v>13</v>
      </c>
    </row>
    <row r="1670" spans="1:9" x14ac:dyDescent="0.55000000000000004">
      <c r="A1670" t="s">
        <v>4999</v>
      </c>
      <c r="B1670" s="4" t="s">
        <v>6760</v>
      </c>
      <c r="C1670" s="2">
        <v>44075</v>
      </c>
      <c r="D1670">
        <v>10</v>
      </c>
      <c r="E1670" s="2">
        <f t="shared" si="89"/>
        <v>47729</v>
      </c>
      <c r="F1670" s="2">
        <v>40190</v>
      </c>
      <c r="G1670" s="2">
        <f>IF(F1670="/",#REF!, F1670)</f>
        <v>40190</v>
      </c>
      <c r="H1670">
        <f t="shared" si="88"/>
        <v>10</v>
      </c>
      <c r="I1670">
        <f t="shared" si="90"/>
        <v>20</v>
      </c>
    </row>
    <row r="1671" spans="1:9" x14ac:dyDescent="0.55000000000000004">
      <c r="A1671" t="s">
        <v>5001</v>
      </c>
      <c r="B1671" s="4" t="s">
        <v>6760</v>
      </c>
      <c r="C1671" s="2">
        <v>43525</v>
      </c>
      <c r="D1671">
        <v>10</v>
      </c>
      <c r="E1671" s="2">
        <f t="shared" si="89"/>
        <v>47179</v>
      </c>
      <c r="F1671" s="2">
        <v>41886</v>
      </c>
      <c r="G1671" s="2">
        <f>IF(F1671="/",#REF!, F1671)</f>
        <v>41886</v>
      </c>
      <c r="H1671">
        <f t="shared" si="88"/>
        <v>4</v>
      </c>
      <c r="I1671">
        <f t="shared" si="90"/>
        <v>14</v>
      </c>
    </row>
    <row r="1672" spans="1:9" x14ac:dyDescent="0.55000000000000004">
      <c r="A1672" t="s">
        <v>5003</v>
      </c>
      <c r="B1672" s="4" t="s">
        <v>6760</v>
      </c>
      <c r="C1672" s="2">
        <v>44075</v>
      </c>
      <c r="D1672">
        <v>10</v>
      </c>
      <c r="E1672" s="2">
        <f t="shared" si="89"/>
        <v>47729</v>
      </c>
      <c r="F1672" s="2">
        <v>43571</v>
      </c>
      <c r="G1672" s="2">
        <f>IF(F1672="/",#REF!, F1672)</f>
        <v>43571</v>
      </c>
      <c r="H1672">
        <f t="shared" si="88"/>
        <v>1</v>
      </c>
      <c r="I1672">
        <f t="shared" si="90"/>
        <v>11</v>
      </c>
    </row>
    <row r="1673" spans="1:9" x14ac:dyDescent="0.55000000000000004">
      <c r="A1673" t="s">
        <v>5006</v>
      </c>
      <c r="B1673" s="4" t="s">
        <v>6760</v>
      </c>
      <c r="C1673" s="2">
        <v>44075</v>
      </c>
      <c r="D1673">
        <v>10</v>
      </c>
      <c r="E1673" s="2">
        <f t="shared" si="89"/>
        <v>47729</v>
      </c>
      <c r="F1673" s="2">
        <v>43041</v>
      </c>
      <c r="G1673" s="2">
        <f>IF(F1673="/",#REF!, F1673)</f>
        <v>43041</v>
      </c>
      <c r="H1673">
        <f t="shared" si="88"/>
        <v>2</v>
      </c>
      <c r="I1673">
        <f t="shared" si="90"/>
        <v>12</v>
      </c>
    </row>
    <row r="1674" spans="1:9" x14ac:dyDescent="0.55000000000000004">
      <c r="A1674" t="s">
        <v>5008</v>
      </c>
      <c r="B1674" s="4" t="s">
        <v>6760</v>
      </c>
      <c r="C1674" s="2">
        <v>43525</v>
      </c>
      <c r="D1674">
        <v>10</v>
      </c>
      <c r="E1674" s="2">
        <f t="shared" si="89"/>
        <v>47179</v>
      </c>
      <c r="F1674" s="2">
        <v>42639</v>
      </c>
      <c r="G1674" s="2">
        <f>IF(F1674="/",#REF!, F1674)</f>
        <v>42639</v>
      </c>
      <c r="H1674">
        <f t="shared" si="88"/>
        <v>2</v>
      </c>
      <c r="I1674">
        <f t="shared" si="90"/>
        <v>12</v>
      </c>
    </row>
    <row r="1675" spans="1:9" x14ac:dyDescent="0.55000000000000004">
      <c r="A1675" t="s">
        <v>5011</v>
      </c>
      <c r="B1675" s="4" t="s">
        <v>6760</v>
      </c>
      <c r="C1675" s="2">
        <v>44075</v>
      </c>
      <c r="D1675">
        <v>10</v>
      </c>
      <c r="E1675" s="2">
        <f t="shared" si="89"/>
        <v>47729</v>
      </c>
      <c r="F1675" s="2">
        <v>41333</v>
      </c>
      <c r="G1675" s="2">
        <f>IF(F1675="/",#REF!, F1675)</f>
        <v>41333</v>
      </c>
      <c r="H1675">
        <f t="shared" si="88"/>
        <v>7</v>
      </c>
      <c r="I1675">
        <f t="shared" si="90"/>
        <v>17</v>
      </c>
    </row>
    <row r="1676" spans="1:9" x14ac:dyDescent="0.55000000000000004">
      <c r="A1676" t="s">
        <v>5013</v>
      </c>
      <c r="B1676" s="4" t="s">
        <v>6760</v>
      </c>
      <c r="C1676" s="2">
        <v>44075</v>
      </c>
      <c r="D1676">
        <v>10</v>
      </c>
      <c r="E1676" s="2">
        <f t="shared" si="89"/>
        <v>47729</v>
      </c>
      <c r="F1676" s="2">
        <v>43763</v>
      </c>
      <c r="G1676" s="2">
        <f>IF(F1676="/",#REF!, F1676)</f>
        <v>43763</v>
      </c>
      <c r="H1676">
        <f t="shared" si="88"/>
        <v>0</v>
      </c>
      <c r="I1676">
        <f t="shared" si="90"/>
        <v>10</v>
      </c>
    </row>
    <row r="1677" spans="1:9" x14ac:dyDescent="0.55000000000000004">
      <c r="A1677" t="s">
        <v>5015</v>
      </c>
      <c r="B1677" s="4" t="s">
        <v>6760</v>
      </c>
      <c r="C1677" s="2">
        <v>44075</v>
      </c>
      <c r="D1677">
        <v>10</v>
      </c>
      <c r="E1677" s="2">
        <f t="shared" si="89"/>
        <v>47729</v>
      </c>
      <c r="F1677" s="2">
        <v>43885</v>
      </c>
      <c r="G1677" s="2">
        <f>IF(F1677="/",#REF!, F1677)</f>
        <v>43885</v>
      </c>
      <c r="H1677">
        <f t="shared" si="88"/>
        <v>0</v>
      </c>
      <c r="I1677">
        <f t="shared" si="90"/>
        <v>10</v>
      </c>
    </row>
    <row r="1678" spans="1:9" x14ac:dyDescent="0.55000000000000004">
      <c r="A1678" t="s">
        <v>5017</v>
      </c>
      <c r="B1678" s="4" t="s">
        <v>6760</v>
      </c>
      <c r="C1678" s="2">
        <v>44075</v>
      </c>
      <c r="D1678">
        <v>10</v>
      </c>
      <c r="E1678" s="2">
        <f t="shared" si="89"/>
        <v>47729</v>
      </c>
      <c r="F1678" s="2">
        <v>42031</v>
      </c>
      <c r="G1678" s="2">
        <f>IF(F1678="/",#REF!, F1678)</f>
        <v>42031</v>
      </c>
      <c r="H1678">
        <f t="shared" si="88"/>
        <v>5</v>
      </c>
      <c r="I1678">
        <f t="shared" si="90"/>
        <v>15</v>
      </c>
    </row>
    <row r="1679" spans="1:9" x14ac:dyDescent="0.55000000000000004">
      <c r="A1679" t="s">
        <v>5019</v>
      </c>
      <c r="B1679" s="4" t="s">
        <v>6760</v>
      </c>
      <c r="C1679" s="2">
        <v>44075</v>
      </c>
      <c r="D1679">
        <v>10</v>
      </c>
      <c r="E1679" s="2">
        <f t="shared" si="89"/>
        <v>47729</v>
      </c>
      <c r="F1679" s="2">
        <v>43024</v>
      </c>
      <c r="G1679" s="2">
        <f>IF(F1679="/",#REF!, F1679)</f>
        <v>43024</v>
      </c>
      <c r="H1679">
        <f t="shared" si="88"/>
        <v>2</v>
      </c>
      <c r="I1679">
        <f t="shared" si="90"/>
        <v>12</v>
      </c>
    </row>
    <row r="1680" spans="1:9" x14ac:dyDescent="0.55000000000000004">
      <c r="A1680" t="s">
        <v>5021</v>
      </c>
      <c r="B1680" s="4" t="s">
        <v>6760</v>
      </c>
      <c r="C1680" s="2">
        <v>44075</v>
      </c>
      <c r="D1680">
        <v>10</v>
      </c>
      <c r="E1680" s="2">
        <f t="shared" si="89"/>
        <v>47729</v>
      </c>
      <c r="F1680" s="2">
        <v>43080</v>
      </c>
      <c r="G1680" s="2">
        <f>IF(F1680="/",#REF!, F1680)</f>
        <v>43080</v>
      </c>
      <c r="H1680">
        <f t="shared" si="88"/>
        <v>2</v>
      </c>
      <c r="I1680">
        <f t="shared" si="90"/>
        <v>12</v>
      </c>
    </row>
    <row r="1681" spans="1:9" x14ac:dyDescent="0.55000000000000004">
      <c r="A1681" t="s">
        <v>5023</v>
      </c>
      <c r="B1681" s="4" t="s">
        <v>6760</v>
      </c>
      <c r="C1681" s="2">
        <v>44075</v>
      </c>
      <c r="D1681">
        <v>10</v>
      </c>
      <c r="E1681" s="2">
        <f t="shared" si="89"/>
        <v>47729</v>
      </c>
      <c r="F1681" s="2">
        <v>43080</v>
      </c>
      <c r="G1681" s="2">
        <f>IF(F1681="/",#REF!, F1681)</f>
        <v>43080</v>
      </c>
      <c r="H1681">
        <f t="shared" si="88"/>
        <v>2</v>
      </c>
      <c r="I1681">
        <f t="shared" si="90"/>
        <v>12</v>
      </c>
    </row>
    <row r="1682" spans="1:9" x14ac:dyDescent="0.55000000000000004">
      <c r="A1682" t="s">
        <v>5025</v>
      </c>
      <c r="B1682" s="4" t="s">
        <v>6760</v>
      </c>
      <c r="C1682" s="2">
        <v>43525</v>
      </c>
      <c r="D1682">
        <v>10</v>
      </c>
      <c r="E1682" s="2">
        <f t="shared" si="89"/>
        <v>47179</v>
      </c>
      <c r="F1682" s="2">
        <v>41106</v>
      </c>
      <c r="G1682" s="2">
        <f>IF(F1682="/",#REF!, F1682)</f>
        <v>41106</v>
      </c>
      <c r="H1682">
        <f t="shared" si="88"/>
        <v>6</v>
      </c>
      <c r="I1682">
        <f t="shared" si="90"/>
        <v>16</v>
      </c>
    </row>
    <row r="1683" spans="1:9" x14ac:dyDescent="0.55000000000000004">
      <c r="A1683" t="s">
        <v>5027</v>
      </c>
      <c r="B1683" s="4" t="s">
        <v>6760</v>
      </c>
      <c r="C1683" s="2">
        <v>44075</v>
      </c>
      <c r="D1683">
        <v>10</v>
      </c>
      <c r="E1683" s="2">
        <f t="shared" si="89"/>
        <v>47729</v>
      </c>
      <c r="F1683" s="2">
        <v>41736</v>
      </c>
      <c r="G1683" s="2">
        <f>IF(F1683="/",#REF!, F1683)</f>
        <v>41736</v>
      </c>
      <c r="H1683">
        <f t="shared" si="88"/>
        <v>6</v>
      </c>
      <c r="I1683">
        <f t="shared" si="90"/>
        <v>16</v>
      </c>
    </row>
    <row r="1684" spans="1:9" x14ac:dyDescent="0.55000000000000004">
      <c r="A1684" t="s">
        <v>5029</v>
      </c>
      <c r="B1684" s="4" t="s">
        <v>6760</v>
      </c>
      <c r="C1684" s="2">
        <v>44075</v>
      </c>
      <c r="D1684">
        <v>10</v>
      </c>
      <c r="E1684" s="2">
        <f t="shared" si="89"/>
        <v>47729</v>
      </c>
      <c r="F1684" s="2">
        <v>42298</v>
      </c>
      <c r="G1684" s="2">
        <f>IF(F1684="/",#REF!, F1684)</f>
        <v>42298</v>
      </c>
      <c r="H1684">
        <f t="shared" si="88"/>
        <v>4</v>
      </c>
      <c r="I1684">
        <f t="shared" si="90"/>
        <v>14</v>
      </c>
    </row>
    <row r="1685" spans="1:9" x14ac:dyDescent="0.55000000000000004">
      <c r="A1685" t="s">
        <v>5032</v>
      </c>
      <c r="B1685" s="4" t="s">
        <v>6760</v>
      </c>
      <c r="C1685" s="2">
        <v>44075</v>
      </c>
      <c r="D1685">
        <v>10</v>
      </c>
      <c r="E1685" s="2">
        <f t="shared" si="89"/>
        <v>47729</v>
      </c>
      <c r="F1685" s="2">
        <v>40870</v>
      </c>
      <c r="G1685" s="2">
        <f>IF(F1685="/",#REF!, F1685)</f>
        <v>40870</v>
      </c>
      <c r="H1685">
        <f t="shared" si="88"/>
        <v>8</v>
      </c>
      <c r="I1685">
        <f t="shared" si="90"/>
        <v>18</v>
      </c>
    </row>
    <row r="1686" spans="1:9" x14ac:dyDescent="0.55000000000000004">
      <c r="A1686" t="s">
        <v>5034</v>
      </c>
      <c r="B1686" s="4" t="s">
        <v>6760</v>
      </c>
      <c r="C1686" s="2">
        <v>44075</v>
      </c>
      <c r="D1686">
        <v>10</v>
      </c>
      <c r="E1686" s="2">
        <f t="shared" si="89"/>
        <v>47729</v>
      </c>
      <c r="F1686" s="2">
        <v>43199</v>
      </c>
      <c r="G1686" s="2">
        <f>IF(F1686="/",#REF!, F1686)</f>
        <v>43199</v>
      </c>
      <c r="H1686">
        <f t="shared" si="88"/>
        <v>2</v>
      </c>
      <c r="I1686">
        <f t="shared" si="90"/>
        <v>12</v>
      </c>
    </row>
    <row r="1687" spans="1:9" x14ac:dyDescent="0.55000000000000004">
      <c r="A1687" t="s">
        <v>5037</v>
      </c>
      <c r="B1687" s="4" t="s">
        <v>6760</v>
      </c>
      <c r="C1687" s="2">
        <v>44075</v>
      </c>
      <c r="D1687">
        <v>10</v>
      </c>
      <c r="E1687" s="2">
        <f t="shared" si="89"/>
        <v>47729</v>
      </c>
      <c r="F1687" s="2">
        <v>40778</v>
      </c>
      <c r="G1687" s="2">
        <f>IF(F1687="/",#REF!, F1687)</f>
        <v>40778</v>
      </c>
      <c r="H1687">
        <f t="shared" si="88"/>
        <v>9</v>
      </c>
      <c r="I1687">
        <f t="shared" si="90"/>
        <v>19</v>
      </c>
    </row>
    <row r="1688" spans="1:9" x14ac:dyDescent="0.55000000000000004">
      <c r="A1688" t="s">
        <v>5039</v>
      </c>
      <c r="B1688" s="4" t="s">
        <v>6760</v>
      </c>
      <c r="C1688" s="2">
        <v>44075</v>
      </c>
      <c r="D1688">
        <v>10</v>
      </c>
      <c r="E1688" s="2">
        <f t="shared" si="89"/>
        <v>47729</v>
      </c>
      <c r="F1688" s="2">
        <v>41599</v>
      </c>
      <c r="G1688" s="2">
        <f>IF(F1688="/",#REF!, F1688)</f>
        <v>41599</v>
      </c>
      <c r="H1688">
        <f t="shared" si="88"/>
        <v>6</v>
      </c>
      <c r="I1688">
        <f t="shared" si="90"/>
        <v>16</v>
      </c>
    </row>
    <row r="1689" spans="1:9" x14ac:dyDescent="0.55000000000000004">
      <c r="A1689" t="s">
        <v>5042</v>
      </c>
      <c r="B1689" s="4" t="s">
        <v>6760</v>
      </c>
      <c r="C1689" s="2">
        <v>44075</v>
      </c>
      <c r="D1689">
        <v>10</v>
      </c>
      <c r="E1689" s="2">
        <f t="shared" si="89"/>
        <v>47729</v>
      </c>
      <c r="F1689" s="2">
        <v>43936</v>
      </c>
      <c r="G1689" s="2">
        <f>IF(F1689="/",#REF!, F1689)</f>
        <v>43936</v>
      </c>
      <c r="H1689">
        <f t="shared" si="88"/>
        <v>0</v>
      </c>
      <c r="I1689">
        <f t="shared" si="90"/>
        <v>10</v>
      </c>
    </row>
    <row r="1690" spans="1:9" x14ac:dyDescent="0.55000000000000004">
      <c r="A1690" t="s">
        <v>5044</v>
      </c>
      <c r="B1690" s="4" t="s">
        <v>6760</v>
      </c>
      <c r="C1690" s="2">
        <v>44075</v>
      </c>
      <c r="D1690">
        <v>10</v>
      </c>
      <c r="E1690" s="2">
        <f t="shared" si="89"/>
        <v>47729</v>
      </c>
      <c r="F1690" s="2">
        <v>42395</v>
      </c>
      <c r="G1690" s="2">
        <f>IF(F1690="/",#REF!, F1690)</f>
        <v>42395</v>
      </c>
      <c r="H1690">
        <f t="shared" si="88"/>
        <v>4</v>
      </c>
      <c r="I1690">
        <f t="shared" si="90"/>
        <v>14</v>
      </c>
    </row>
    <row r="1691" spans="1:9" x14ac:dyDescent="0.55000000000000004">
      <c r="A1691" t="s">
        <v>5047</v>
      </c>
      <c r="B1691" s="4" t="s">
        <v>6760</v>
      </c>
      <c r="C1691" s="2">
        <v>44075</v>
      </c>
      <c r="D1691">
        <v>10</v>
      </c>
      <c r="E1691" s="2">
        <f t="shared" si="89"/>
        <v>47729</v>
      </c>
      <c r="F1691" s="2">
        <v>41536</v>
      </c>
      <c r="G1691" s="2">
        <f>IF(F1691="/",#REF!, F1691)</f>
        <v>41536</v>
      </c>
      <c r="H1691">
        <f t="shared" ref="H1691:H1729" si="91">DATEDIF(G1691,C1691, "y")</f>
        <v>6</v>
      </c>
      <c r="I1691">
        <f t="shared" si="90"/>
        <v>16</v>
      </c>
    </row>
    <row r="1692" spans="1:9" x14ac:dyDescent="0.55000000000000004">
      <c r="A1692" t="s">
        <v>5049</v>
      </c>
      <c r="B1692" s="4" t="s">
        <v>6760</v>
      </c>
      <c r="C1692" s="2">
        <v>44075</v>
      </c>
      <c r="D1692">
        <v>10</v>
      </c>
      <c r="E1692" s="2">
        <f t="shared" si="89"/>
        <v>47729</v>
      </c>
      <c r="F1692" s="2">
        <v>41254</v>
      </c>
      <c r="G1692" s="2">
        <f>IF(F1692="/",#REF!, F1692)</f>
        <v>41254</v>
      </c>
      <c r="H1692">
        <f t="shared" si="91"/>
        <v>7</v>
      </c>
      <c r="I1692">
        <f t="shared" si="90"/>
        <v>17</v>
      </c>
    </row>
    <row r="1693" spans="1:9" x14ac:dyDescent="0.55000000000000004">
      <c r="A1693" t="s">
        <v>5051</v>
      </c>
      <c r="B1693" s="4" t="s">
        <v>6760</v>
      </c>
      <c r="C1693" s="2">
        <v>44075</v>
      </c>
      <c r="D1693">
        <v>10</v>
      </c>
      <c r="E1693" s="2">
        <f t="shared" si="89"/>
        <v>47729</v>
      </c>
      <c r="F1693" s="2">
        <v>42724</v>
      </c>
      <c r="G1693" s="2">
        <f>IF(F1693="/",#REF!, F1693)</f>
        <v>42724</v>
      </c>
      <c r="H1693">
        <f t="shared" si="91"/>
        <v>3</v>
      </c>
      <c r="I1693">
        <f t="shared" si="90"/>
        <v>13</v>
      </c>
    </row>
    <row r="1694" spans="1:9" x14ac:dyDescent="0.55000000000000004">
      <c r="A1694" t="s">
        <v>5053</v>
      </c>
      <c r="B1694" s="4" t="s">
        <v>6760</v>
      </c>
      <c r="C1694" s="2">
        <v>44075</v>
      </c>
      <c r="D1694">
        <v>10</v>
      </c>
      <c r="E1694" s="2">
        <f t="shared" si="89"/>
        <v>47729</v>
      </c>
      <c r="F1694" s="2">
        <v>42339</v>
      </c>
      <c r="G1694" s="2">
        <f>IF(F1694="/",#REF!, F1694)</f>
        <v>42339</v>
      </c>
      <c r="H1694">
        <f t="shared" si="91"/>
        <v>4</v>
      </c>
      <c r="I1694">
        <f t="shared" si="90"/>
        <v>14</v>
      </c>
    </row>
    <row r="1695" spans="1:9" x14ac:dyDescent="0.55000000000000004">
      <c r="A1695" t="s">
        <v>5055</v>
      </c>
      <c r="B1695" s="4" t="s">
        <v>6760</v>
      </c>
      <c r="C1695" s="2">
        <v>44075</v>
      </c>
      <c r="D1695">
        <v>10</v>
      </c>
      <c r="E1695" s="2">
        <f t="shared" si="89"/>
        <v>47729</v>
      </c>
      <c r="F1695" s="2">
        <v>43292</v>
      </c>
      <c r="G1695" s="2">
        <f>IF(F1695="/",#REF!, F1695)</f>
        <v>43292</v>
      </c>
      <c r="H1695">
        <f t="shared" si="91"/>
        <v>2</v>
      </c>
      <c r="I1695">
        <f t="shared" si="90"/>
        <v>12</v>
      </c>
    </row>
    <row r="1696" spans="1:9" x14ac:dyDescent="0.55000000000000004">
      <c r="A1696" t="s">
        <v>5057</v>
      </c>
      <c r="B1696" s="4" t="s">
        <v>6760</v>
      </c>
      <c r="C1696" s="2">
        <v>44075</v>
      </c>
      <c r="D1696">
        <v>10</v>
      </c>
      <c r="E1696" s="2">
        <f t="shared" si="89"/>
        <v>47729</v>
      </c>
      <c r="F1696" s="2">
        <v>42745</v>
      </c>
      <c r="G1696" s="2">
        <f>IF(F1696="/",#REF!, F1696)</f>
        <v>42745</v>
      </c>
      <c r="H1696">
        <f t="shared" si="91"/>
        <v>3</v>
      </c>
      <c r="I1696">
        <f t="shared" si="90"/>
        <v>13</v>
      </c>
    </row>
    <row r="1697" spans="1:9" x14ac:dyDescent="0.55000000000000004">
      <c r="A1697" t="s">
        <v>5059</v>
      </c>
      <c r="B1697" s="4" t="s">
        <v>6760</v>
      </c>
      <c r="C1697" s="2">
        <v>44075</v>
      </c>
      <c r="D1697">
        <v>10</v>
      </c>
      <c r="E1697" s="2">
        <f t="shared" si="89"/>
        <v>47729</v>
      </c>
      <c r="F1697" s="2">
        <v>41260</v>
      </c>
      <c r="G1697" s="2">
        <f>IF(F1697="/",#REF!, F1697)</f>
        <v>41260</v>
      </c>
      <c r="H1697">
        <f t="shared" si="91"/>
        <v>7</v>
      </c>
      <c r="I1697">
        <f t="shared" si="90"/>
        <v>17</v>
      </c>
    </row>
    <row r="1698" spans="1:9" x14ac:dyDescent="0.55000000000000004">
      <c r="A1698" t="s">
        <v>5061</v>
      </c>
      <c r="B1698" s="4" t="s">
        <v>6760</v>
      </c>
      <c r="C1698" s="2">
        <v>44075</v>
      </c>
      <c r="D1698">
        <v>10</v>
      </c>
      <c r="E1698" s="2">
        <f t="shared" si="89"/>
        <v>47729</v>
      </c>
      <c r="F1698" s="2">
        <v>43041</v>
      </c>
      <c r="G1698" s="2">
        <f>IF(F1698="/",#REF!, F1698)</f>
        <v>43041</v>
      </c>
      <c r="H1698">
        <f t="shared" si="91"/>
        <v>2</v>
      </c>
      <c r="I1698">
        <f t="shared" si="90"/>
        <v>12</v>
      </c>
    </row>
    <row r="1699" spans="1:9" x14ac:dyDescent="0.55000000000000004">
      <c r="A1699" t="s">
        <v>5063</v>
      </c>
      <c r="B1699" s="4" t="s">
        <v>6760</v>
      </c>
      <c r="C1699" s="2">
        <v>44075</v>
      </c>
      <c r="D1699">
        <v>10</v>
      </c>
      <c r="E1699" s="2">
        <f t="shared" si="89"/>
        <v>47729</v>
      </c>
      <c r="F1699" s="2">
        <v>43347</v>
      </c>
      <c r="G1699" s="2">
        <f>IF(F1699="/",#REF!, F1699)</f>
        <v>43347</v>
      </c>
      <c r="H1699">
        <f t="shared" si="91"/>
        <v>1</v>
      </c>
      <c r="I1699">
        <f t="shared" si="90"/>
        <v>11</v>
      </c>
    </row>
    <row r="1700" spans="1:9" x14ac:dyDescent="0.55000000000000004">
      <c r="A1700" t="s">
        <v>5065</v>
      </c>
      <c r="B1700" s="4" t="s">
        <v>6760</v>
      </c>
      <c r="C1700" s="2">
        <v>44075</v>
      </c>
      <c r="D1700">
        <v>10</v>
      </c>
      <c r="E1700" s="2">
        <f t="shared" si="89"/>
        <v>47729</v>
      </c>
      <c r="F1700" s="2">
        <v>43518</v>
      </c>
      <c r="G1700" s="2">
        <f>IF(F1700="/",#REF!, F1700)</f>
        <v>43518</v>
      </c>
      <c r="H1700">
        <f t="shared" si="91"/>
        <v>1</v>
      </c>
      <c r="I1700">
        <f t="shared" si="90"/>
        <v>11</v>
      </c>
    </row>
    <row r="1701" spans="1:9" x14ac:dyDescent="0.55000000000000004">
      <c r="A1701" t="s">
        <v>5067</v>
      </c>
      <c r="B1701" s="4" t="s">
        <v>6760</v>
      </c>
      <c r="C1701" s="2">
        <v>44075</v>
      </c>
      <c r="D1701">
        <v>10</v>
      </c>
      <c r="E1701" s="2">
        <f t="shared" si="89"/>
        <v>47729</v>
      </c>
      <c r="F1701" s="2">
        <v>43817</v>
      </c>
      <c r="G1701" s="2">
        <f>IF(F1701="/",#REF!, F1701)</f>
        <v>43817</v>
      </c>
      <c r="H1701">
        <f t="shared" si="91"/>
        <v>0</v>
      </c>
      <c r="I1701">
        <f t="shared" si="90"/>
        <v>10</v>
      </c>
    </row>
    <row r="1702" spans="1:9" x14ac:dyDescent="0.55000000000000004">
      <c r="A1702" t="s">
        <v>5069</v>
      </c>
      <c r="B1702" s="4" t="s">
        <v>6760</v>
      </c>
      <c r="C1702" s="2">
        <v>44075</v>
      </c>
      <c r="D1702">
        <v>10</v>
      </c>
      <c r="E1702" s="2">
        <f t="shared" si="89"/>
        <v>47729</v>
      </c>
      <c r="F1702" s="2">
        <v>42828</v>
      </c>
      <c r="G1702" s="2">
        <f>IF(F1702="/",#REF!, F1702)</f>
        <v>42828</v>
      </c>
      <c r="H1702">
        <f t="shared" si="91"/>
        <v>3</v>
      </c>
      <c r="I1702">
        <f t="shared" si="90"/>
        <v>13</v>
      </c>
    </row>
    <row r="1703" spans="1:9" x14ac:dyDescent="0.55000000000000004">
      <c r="A1703" t="s">
        <v>5071</v>
      </c>
      <c r="B1703" s="4" t="s">
        <v>6760</v>
      </c>
      <c r="C1703" s="2">
        <v>44075</v>
      </c>
      <c r="D1703">
        <v>10</v>
      </c>
      <c r="E1703" s="2">
        <f t="shared" si="89"/>
        <v>47729</v>
      </c>
      <c r="F1703" s="2">
        <v>43063</v>
      </c>
      <c r="G1703" s="2">
        <f>IF(F1703="/",#REF!, F1703)</f>
        <v>43063</v>
      </c>
      <c r="H1703">
        <f t="shared" si="91"/>
        <v>2</v>
      </c>
      <c r="I1703">
        <f t="shared" si="90"/>
        <v>12</v>
      </c>
    </row>
    <row r="1704" spans="1:9" x14ac:dyDescent="0.55000000000000004">
      <c r="A1704" t="s">
        <v>5073</v>
      </c>
      <c r="B1704" s="4" t="s">
        <v>6760</v>
      </c>
      <c r="C1704" s="2">
        <v>44075</v>
      </c>
      <c r="D1704">
        <v>10</v>
      </c>
      <c r="E1704" s="2">
        <f t="shared" si="89"/>
        <v>47729</v>
      </c>
      <c r="F1704" s="2">
        <v>42143</v>
      </c>
      <c r="G1704" s="2">
        <f>IF(F1704="/",#REF!, F1704)</f>
        <v>42143</v>
      </c>
      <c r="H1704">
        <f t="shared" si="91"/>
        <v>5</v>
      </c>
      <c r="I1704">
        <f t="shared" si="90"/>
        <v>15</v>
      </c>
    </row>
    <row r="1705" spans="1:9" x14ac:dyDescent="0.55000000000000004">
      <c r="A1705" t="s">
        <v>5075</v>
      </c>
      <c r="B1705" s="4" t="s">
        <v>6760</v>
      </c>
      <c r="C1705" s="2">
        <v>44075</v>
      </c>
      <c r="D1705">
        <v>10</v>
      </c>
      <c r="E1705" s="2">
        <f t="shared" si="89"/>
        <v>47729</v>
      </c>
      <c r="F1705" s="2">
        <v>43041</v>
      </c>
      <c r="G1705" s="2">
        <f>IF(F1705="/",#REF!, F1705)</f>
        <v>43041</v>
      </c>
      <c r="H1705">
        <f t="shared" si="91"/>
        <v>2</v>
      </c>
      <c r="I1705">
        <f t="shared" si="90"/>
        <v>12</v>
      </c>
    </row>
    <row r="1706" spans="1:9" x14ac:dyDescent="0.55000000000000004">
      <c r="A1706" t="s">
        <v>5077</v>
      </c>
      <c r="B1706" s="4" t="s">
        <v>6760</v>
      </c>
      <c r="C1706" s="2">
        <v>44075</v>
      </c>
      <c r="D1706">
        <v>10</v>
      </c>
      <c r="E1706" s="2">
        <f t="shared" si="89"/>
        <v>47729</v>
      </c>
      <c r="F1706" s="2">
        <v>43075</v>
      </c>
      <c r="G1706" s="2">
        <f>IF(F1706="/",#REF!, F1706)</f>
        <v>43075</v>
      </c>
      <c r="H1706">
        <f t="shared" si="91"/>
        <v>2</v>
      </c>
      <c r="I1706">
        <f t="shared" si="90"/>
        <v>12</v>
      </c>
    </row>
    <row r="1707" spans="1:9" x14ac:dyDescent="0.55000000000000004">
      <c r="A1707" t="s">
        <v>5080</v>
      </c>
      <c r="B1707" s="4" t="s">
        <v>6760</v>
      </c>
      <c r="C1707" s="2">
        <v>44075</v>
      </c>
      <c r="D1707">
        <v>10</v>
      </c>
      <c r="E1707" s="2">
        <f t="shared" si="89"/>
        <v>47729</v>
      </c>
      <c r="F1707" s="2">
        <v>43319</v>
      </c>
      <c r="G1707" s="2">
        <f>IF(F1707="/",#REF!, F1707)</f>
        <v>43319</v>
      </c>
      <c r="H1707">
        <f t="shared" si="91"/>
        <v>2</v>
      </c>
      <c r="I1707">
        <f t="shared" si="90"/>
        <v>12</v>
      </c>
    </row>
    <row r="1708" spans="1:9" x14ac:dyDescent="0.55000000000000004">
      <c r="A1708" t="s">
        <v>5082</v>
      </c>
      <c r="B1708" s="4" t="s">
        <v>6760</v>
      </c>
      <c r="C1708" s="2">
        <v>44075</v>
      </c>
      <c r="D1708">
        <v>10</v>
      </c>
      <c r="E1708" s="2">
        <f t="shared" si="89"/>
        <v>47729</v>
      </c>
      <c r="F1708" s="2">
        <v>43024</v>
      </c>
      <c r="G1708" s="2">
        <f>IF(F1708="/",#REF!, F1708)</f>
        <v>43024</v>
      </c>
      <c r="H1708">
        <f t="shared" si="91"/>
        <v>2</v>
      </c>
      <c r="I1708">
        <f t="shared" si="90"/>
        <v>12</v>
      </c>
    </row>
    <row r="1709" spans="1:9" x14ac:dyDescent="0.55000000000000004">
      <c r="A1709" t="s">
        <v>5085</v>
      </c>
      <c r="B1709" s="4" t="s">
        <v>6760</v>
      </c>
      <c r="C1709" s="2">
        <v>44075</v>
      </c>
      <c r="D1709">
        <v>10</v>
      </c>
      <c r="E1709" s="2">
        <f t="shared" si="89"/>
        <v>47729</v>
      </c>
      <c r="F1709" s="2">
        <v>43080</v>
      </c>
      <c r="G1709" s="2">
        <f>IF(F1709="/",#REF!, F1709)</f>
        <v>43080</v>
      </c>
      <c r="H1709">
        <f t="shared" si="91"/>
        <v>2</v>
      </c>
      <c r="I1709">
        <f t="shared" si="90"/>
        <v>12</v>
      </c>
    </row>
    <row r="1710" spans="1:9" x14ac:dyDescent="0.55000000000000004">
      <c r="A1710" t="s">
        <v>5087</v>
      </c>
      <c r="B1710" s="4" t="s">
        <v>6760</v>
      </c>
      <c r="C1710" s="2">
        <v>44075</v>
      </c>
      <c r="D1710">
        <v>10</v>
      </c>
      <c r="E1710" s="2">
        <f t="shared" si="89"/>
        <v>47729</v>
      </c>
      <c r="F1710" s="2">
        <v>40870</v>
      </c>
      <c r="G1710" s="2">
        <f>IF(F1710="/",#REF!, F1710)</f>
        <v>40870</v>
      </c>
      <c r="H1710">
        <f t="shared" si="91"/>
        <v>8</v>
      </c>
      <c r="I1710">
        <f t="shared" si="90"/>
        <v>18</v>
      </c>
    </row>
    <row r="1711" spans="1:9" x14ac:dyDescent="0.55000000000000004">
      <c r="A1711" t="s">
        <v>5090</v>
      </c>
      <c r="B1711" s="4" t="s">
        <v>6760</v>
      </c>
      <c r="C1711" s="2">
        <v>44075</v>
      </c>
      <c r="D1711">
        <v>10</v>
      </c>
      <c r="E1711" s="2">
        <f t="shared" si="89"/>
        <v>47729</v>
      </c>
      <c r="F1711" s="2">
        <v>40977</v>
      </c>
      <c r="G1711" s="2">
        <f>IF(F1711="/",#REF!, F1711)</f>
        <v>40977</v>
      </c>
      <c r="H1711">
        <f t="shared" si="91"/>
        <v>8</v>
      </c>
      <c r="I1711">
        <f t="shared" si="90"/>
        <v>18</v>
      </c>
    </row>
    <row r="1712" spans="1:9" x14ac:dyDescent="0.55000000000000004">
      <c r="A1712" t="s">
        <v>5092</v>
      </c>
      <c r="B1712" s="4" t="s">
        <v>6760</v>
      </c>
      <c r="C1712" s="2">
        <v>44075</v>
      </c>
      <c r="D1712">
        <v>10</v>
      </c>
      <c r="E1712" s="2">
        <f t="shared" si="89"/>
        <v>47729</v>
      </c>
      <c r="F1712" s="2">
        <v>41177</v>
      </c>
      <c r="G1712" s="2">
        <f>IF(F1712="/",#REF!, F1712)</f>
        <v>41177</v>
      </c>
      <c r="H1712">
        <f t="shared" si="91"/>
        <v>7</v>
      </c>
      <c r="I1712">
        <f t="shared" si="90"/>
        <v>17</v>
      </c>
    </row>
    <row r="1713" spans="1:9" x14ac:dyDescent="0.55000000000000004">
      <c r="A1713" t="s">
        <v>5094</v>
      </c>
      <c r="B1713" s="4" t="s">
        <v>6760</v>
      </c>
      <c r="C1713" s="2">
        <v>44075</v>
      </c>
      <c r="D1713">
        <v>10</v>
      </c>
      <c r="E1713" s="2">
        <f t="shared" si="89"/>
        <v>47729</v>
      </c>
      <c r="F1713" s="2">
        <v>41298</v>
      </c>
      <c r="G1713" s="2">
        <f>IF(F1713="/",#REF!, F1713)</f>
        <v>41298</v>
      </c>
      <c r="H1713">
        <f t="shared" si="91"/>
        <v>7</v>
      </c>
      <c r="I1713">
        <f t="shared" si="90"/>
        <v>17</v>
      </c>
    </row>
    <row r="1714" spans="1:9" hidden="1" x14ac:dyDescent="0.55000000000000004">
      <c r="A1714" t="s">
        <v>5096</v>
      </c>
      <c r="B1714" s="4" t="s">
        <v>6453</v>
      </c>
      <c r="C1714" s="2">
        <v>44197</v>
      </c>
      <c r="D1714">
        <v>10</v>
      </c>
      <c r="E1714" s="2">
        <f t="shared" si="89"/>
        <v>47851</v>
      </c>
      <c r="F1714" s="2">
        <v>43070</v>
      </c>
      <c r="G1714" s="2">
        <f>IF(F1714="/",#REF!, F1714)</f>
        <v>43070</v>
      </c>
      <c r="H1714">
        <f t="shared" si="91"/>
        <v>3</v>
      </c>
      <c r="I1714">
        <f t="shared" si="90"/>
        <v>13</v>
      </c>
    </row>
    <row r="1715" spans="1:9" hidden="1" x14ac:dyDescent="0.55000000000000004">
      <c r="A1715" t="s">
        <v>5099</v>
      </c>
      <c r="B1715" s="4" t="s">
        <v>6453</v>
      </c>
      <c r="C1715" s="2">
        <v>43678</v>
      </c>
      <c r="D1715">
        <v>10</v>
      </c>
      <c r="E1715" s="2">
        <f t="shared" si="89"/>
        <v>47332</v>
      </c>
      <c r="F1715" s="2">
        <v>43070</v>
      </c>
      <c r="G1715" s="2">
        <f>IF(F1715="/",#REF!, F1715)</f>
        <v>43070</v>
      </c>
      <c r="H1715">
        <f t="shared" si="91"/>
        <v>1</v>
      </c>
      <c r="I1715">
        <f t="shared" si="90"/>
        <v>11</v>
      </c>
    </row>
    <row r="1716" spans="1:9" hidden="1" x14ac:dyDescent="0.55000000000000004">
      <c r="A1716" t="s">
        <v>5104</v>
      </c>
      <c r="B1716" s="4" t="s">
        <v>6453</v>
      </c>
      <c r="C1716" s="2">
        <v>43678</v>
      </c>
      <c r="D1716">
        <v>10</v>
      </c>
      <c r="E1716" s="2">
        <f t="shared" si="89"/>
        <v>47332</v>
      </c>
      <c r="F1716" s="2">
        <v>41791</v>
      </c>
      <c r="G1716" s="2">
        <f>IF(F1716="/",#REF!, F1716)</f>
        <v>41791</v>
      </c>
      <c r="H1716">
        <f t="shared" si="91"/>
        <v>5</v>
      </c>
      <c r="I1716">
        <f t="shared" si="90"/>
        <v>15</v>
      </c>
    </row>
    <row r="1717" spans="1:9" hidden="1" x14ac:dyDescent="0.55000000000000004">
      <c r="A1717" t="s">
        <v>5106</v>
      </c>
      <c r="B1717" s="4" t="s">
        <v>6453</v>
      </c>
      <c r="C1717" s="2">
        <v>44105</v>
      </c>
      <c r="D1717">
        <v>10</v>
      </c>
      <c r="E1717" s="2">
        <f t="shared" si="89"/>
        <v>47759</v>
      </c>
      <c r="F1717" s="2">
        <v>44105</v>
      </c>
      <c r="G1717" s="2">
        <f>IF(F1717="/",#REF!, F1717)</f>
        <v>44105</v>
      </c>
      <c r="H1717">
        <f t="shared" si="91"/>
        <v>0</v>
      </c>
      <c r="I1717">
        <f t="shared" si="90"/>
        <v>10</v>
      </c>
    </row>
    <row r="1718" spans="1:9" hidden="1" x14ac:dyDescent="0.55000000000000004">
      <c r="A1718" t="s">
        <v>5108</v>
      </c>
      <c r="B1718" s="4" t="s">
        <v>6453</v>
      </c>
      <c r="C1718" s="2">
        <v>43678</v>
      </c>
      <c r="D1718">
        <v>10</v>
      </c>
      <c r="E1718" s="2">
        <f t="shared" si="89"/>
        <v>47332</v>
      </c>
      <c r="F1718" s="2">
        <v>39356</v>
      </c>
      <c r="G1718" s="2">
        <f>IF(F1718="/",#REF!, F1718)</f>
        <v>39356</v>
      </c>
      <c r="H1718">
        <f t="shared" si="91"/>
        <v>11</v>
      </c>
      <c r="I1718">
        <f t="shared" si="90"/>
        <v>21</v>
      </c>
    </row>
    <row r="1719" spans="1:9" hidden="1" x14ac:dyDescent="0.55000000000000004">
      <c r="A1719" t="s">
        <v>5110</v>
      </c>
      <c r="B1719" s="4" t="s">
        <v>6453</v>
      </c>
      <c r="C1719" s="2">
        <v>43678</v>
      </c>
      <c r="D1719">
        <v>10</v>
      </c>
      <c r="E1719" s="2">
        <f t="shared" si="89"/>
        <v>47332</v>
      </c>
      <c r="F1719" s="2">
        <v>39753</v>
      </c>
      <c r="G1719" s="2">
        <f>IF(F1719="/",#REF!, F1719)</f>
        <v>39753</v>
      </c>
      <c r="H1719">
        <f t="shared" si="91"/>
        <v>10</v>
      </c>
      <c r="I1719">
        <f t="shared" si="90"/>
        <v>20</v>
      </c>
    </row>
    <row r="1720" spans="1:9" hidden="1" x14ac:dyDescent="0.55000000000000004">
      <c r="A1720" t="s">
        <v>5114</v>
      </c>
      <c r="B1720" s="4" t="s">
        <v>6453</v>
      </c>
      <c r="C1720" s="2">
        <v>43678</v>
      </c>
      <c r="D1720">
        <v>10</v>
      </c>
      <c r="E1720" s="2">
        <f t="shared" si="89"/>
        <v>47332</v>
      </c>
      <c r="F1720" s="2">
        <v>42736</v>
      </c>
      <c r="G1720" s="2">
        <f>IF(F1720="/",#REF!, F1720)</f>
        <v>42736</v>
      </c>
      <c r="H1720">
        <f t="shared" si="91"/>
        <v>2</v>
      </c>
      <c r="I1720">
        <f t="shared" si="90"/>
        <v>12</v>
      </c>
    </row>
    <row r="1721" spans="1:9" hidden="1" x14ac:dyDescent="0.55000000000000004">
      <c r="A1721" t="s">
        <v>5135</v>
      </c>
      <c r="B1721" s="4" t="s">
        <v>6453</v>
      </c>
      <c r="C1721" s="2">
        <v>43831</v>
      </c>
      <c r="D1721">
        <v>10</v>
      </c>
      <c r="E1721" s="2">
        <f t="shared" si="89"/>
        <v>47485</v>
      </c>
      <c r="F1721" s="2">
        <v>38930</v>
      </c>
      <c r="G1721" s="2">
        <f>IF(F1721="/",#REF!, F1721)</f>
        <v>38930</v>
      </c>
      <c r="H1721">
        <f t="shared" si="91"/>
        <v>13</v>
      </c>
      <c r="I1721">
        <f t="shared" si="90"/>
        <v>23</v>
      </c>
    </row>
    <row r="1722" spans="1:9" hidden="1" x14ac:dyDescent="0.55000000000000004">
      <c r="A1722" t="s">
        <v>5137</v>
      </c>
      <c r="B1722" s="4" t="s">
        <v>6453</v>
      </c>
      <c r="C1722" s="2">
        <v>43678</v>
      </c>
      <c r="D1722">
        <v>10</v>
      </c>
      <c r="E1722" s="2">
        <f t="shared" si="89"/>
        <v>47332</v>
      </c>
      <c r="F1722" s="2">
        <v>41456</v>
      </c>
      <c r="G1722" s="2">
        <f>IF(F1722="/",#REF!, F1722)</f>
        <v>41456</v>
      </c>
      <c r="H1722">
        <f t="shared" si="91"/>
        <v>6</v>
      </c>
      <c r="I1722">
        <f t="shared" si="90"/>
        <v>16</v>
      </c>
    </row>
    <row r="1723" spans="1:9" hidden="1" x14ac:dyDescent="0.55000000000000004">
      <c r="A1723" t="s">
        <v>5139</v>
      </c>
      <c r="B1723" s="4" t="s">
        <v>6453</v>
      </c>
      <c r="C1723" s="2">
        <v>44197</v>
      </c>
      <c r="D1723">
        <v>10</v>
      </c>
      <c r="E1723" s="2">
        <f t="shared" si="89"/>
        <v>47851</v>
      </c>
      <c r="F1723" s="2">
        <v>38657</v>
      </c>
      <c r="G1723" s="2">
        <f>IF(F1723="/",#REF!, F1723)</f>
        <v>38657</v>
      </c>
      <c r="H1723">
        <f t="shared" si="91"/>
        <v>15</v>
      </c>
      <c r="I1723">
        <f t="shared" si="90"/>
        <v>25</v>
      </c>
    </row>
    <row r="1724" spans="1:9" hidden="1" x14ac:dyDescent="0.55000000000000004">
      <c r="A1724" t="s">
        <v>5142</v>
      </c>
      <c r="B1724" s="4" t="s">
        <v>6453</v>
      </c>
      <c r="C1724" s="2">
        <v>44197</v>
      </c>
      <c r="D1724">
        <v>10</v>
      </c>
      <c r="E1724" s="2">
        <f t="shared" si="89"/>
        <v>47851</v>
      </c>
      <c r="F1724" s="2">
        <v>42552</v>
      </c>
      <c r="G1724" s="2">
        <f>IF(F1724="/",#REF!, F1724)</f>
        <v>42552</v>
      </c>
      <c r="H1724">
        <f t="shared" si="91"/>
        <v>4</v>
      </c>
      <c r="I1724">
        <f t="shared" si="90"/>
        <v>14</v>
      </c>
    </row>
    <row r="1725" spans="1:9" hidden="1" x14ac:dyDescent="0.55000000000000004">
      <c r="A1725" t="s">
        <v>5144</v>
      </c>
      <c r="B1725" s="4" t="s">
        <v>6453</v>
      </c>
      <c r="C1725" s="2">
        <v>44197</v>
      </c>
      <c r="D1725">
        <v>10</v>
      </c>
      <c r="E1725" s="2">
        <f t="shared" si="89"/>
        <v>47851</v>
      </c>
      <c r="F1725" s="2">
        <v>42552</v>
      </c>
      <c r="G1725" s="2">
        <f>IF(F1725="/",#REF!, F1725)</f>
        <v>42552</v>
      </c>
      <c r="H1725">
        <f t="shared" si="91"/>
        <v>4</v>
      </c>
      <c r="I1725">
        <f t="shared" si="90"/>
        <v>14</v>
      </c>
    </row>
    <row r="1726" spans="1:9" hidden="1" x14ac:dyDescent="0.55000000000000004">
      <c r="A1726" t="s">
        <v>6763</v>
      </c>
      <c r="B1726" s="4" t="s">
        <v>6453</v>
      </c>
      <c r="C1726" s="2">
        <v>43678</v>
      </c>
      <c r="D1726">
        <v>10</v>
      </c>
      <c r="E1726" s="2">
        <f t="shared" si="89"/>
        <v>47332</v>
      </c>
      <c r="F1726" s="2">
        <v>43221</v>
      </c>
      <c r="G1726" s="2">
        <f>IF(F1726="/",#REF!, F1726)</f>
        <v>43221</v>
      </c>
      <c r="H1726">
        <f t="shared" si="91"/>
        <v>1</v>
      </c>
      <c r="I1726">
        <f t="shared" si="90"/>
        <v>11</v>
      </c>
    </row>
    <row r="1727" spans="1:9" hidden="1" x14ac:dyDescent="0.55000000000000004">
      <c r="A1727" t="s">
        <v>5148</v>
      </c>
      <c r="B1727" s="4" t="s">
        <v>6453</v>
      </c>
      <c r="C1727" s="2">
        <v>43678</v>
      </c>
      <c r="D1727">
        <v>10</v>
      </c>
      <c r="E1727" s="2">
        <f t="shared" si="89"/>
        <v>47332</v>
      </c>
      <c r="F1727" s="2">
        <v>43221</v>
      </c>
      <c r="G1727" s="2">
        <f>IF(F1727="/",#REF!, F1727)</f>
        <v>43221</v>
      </c>
      <c r="H1727">
        <f t="shared" si="91"/>
        <v>1</v>
      </c>
      <c r="I1727">
        <f t="shared" si="90"/>
        <v>11</v>
      </c>
    </row>
    <row r="1728" spans="1:9" hidden="1" x14ac:dyDescent="0.55000000000000004">
      <c r="A1728" t="s">
        <v>5152</v>
      </c>
      <c r="B1728" s="4" t="s">
        <v>6453</v>
      </c>
      <c r="C1728" s="2">
        <v>43739</v>
      </c>
      <c r="D1728">
        <v>10</v>
      </c>
      <c r="E1728" s="2">
        <f t="shared" si="89"/>
        <v>47393</v>
      </c>
      <c r="F1728" s="2">
        <v>43709</v>
      </c>
      <c r="G1728" s="2">
        <f>IF(F1728="/",#REF!, F1728)</f>
        <v>43709</v>
      </c>
      <c r="H1728">
        <f t="shared" si="91"/>
        <v>0</v>
      </c>
      <c r="I1728">
        <f t="shared" si="90"/>
        <v>10</v>
      </c>
    </row>
    <row r="1729" spans="1:9" hidden="1" x14ac:dyDescent="0.55000000000000004">
      <c r="A1729" t="s">
        <v>5154</v>
      </c>
      <c r="B1729" s="4" t="s">
        <v>6453</v>
      </c>
      <c r="C1729" s="2">
        <v>44440</v>
      </c>
      <c r="D1729">
        <v>10</v>
      </c>
      <c r="E1729" s="2">
        <f t="shared" si="89"/>
        <v>48094</v>
      </c>
      <c r="F1729" s="2">
        <v>44409</v>
      </c>
      <c r="G1729" s="2">
        <f>IF(F1729="/",#REF!, F1729)</f>
        <v>44409</v>
      </c>
      <c r="H1729">
        <f t="shared" si="91"/>
        <v>0</v>
      </c>
      <c r="I1729">
        <f t="shared" si="90"/>
        <v>10</v>
      </c>
    </row>
    <row r="1730" spans="1:9" hidden="1" x14ac:dyDescent="0.55000000000000004">
      <c r="A1730" t="s">
        <v>5156</v>
      </c>
      <c r="B1730" s="4" t="s">
        <v>6453</v>
      </c>
      <c r="C1730" s="2">
        <v>44256</v>
      </c>
      <c r="D1730">
        <v>10</v>
      </c>
      <c r="E1730" s="2">
        <f t="shared" ref="E1730:E1733" si="92">C1730+DATE(D1730,1,1)</f>
        <v>47910</v>
      </c>
      <c r="F1730" s="2">
        <v>44348</v>
      </c>
      <c r="G1730" s="2">
        <f>IF(F1730="/",#REF!, F1730)</f>
        <v>44348</v>
      </c>
      <c r="H1730">
        <v>0</v>
      </c>
      <c r="I1730">
        <f t="shared" si="90"/>
        <v>9</v>
      </c>
    </row>
    <row r="1731" spans="1:9" hidden="1" x14ac:dyDescent="0.55000000000000004">
      <c r="A1731" t="s">
        <v>95</v>
      </c>
      <c r="B1731" s="4" t="s">
        <v>8594</v>
      </c>
      <c r="C1731" s="2">
        <v>43831</v>
      </c>
      <c r="D1731">
        <v>7</v>
      </c>
      <c r="E1731" s="2">
        <f t="shared" si="92"/>
        <v>46389</v>
      </c>
      <c r="F1731" s="2">
        <v>43770</v>
      </c>
      <c r="G1731" s="2">
        <f>IF(F1731="/",#REF!, F1731)</f>
        <v>43770</v>
      </c>
      <c r="H1731">
        <f>DATEDIF(G1731,C1731, "y")</f>
        <v>0</v>
      </c>
      <c r="I1731">
        <f t="shared" si="90"/>
        <v>7</v>
      </c>
    </row>
    <row r="1732" spans="1:9" hidden="1" x14ac:dyDescent="0.55000000000000004">
      <c r="A1732" t="s">
        <v>5182</v>
      </c>
      <c r="B1732" s="4" t="s">
        <v>6439</v>
      </c>
      <c r="C1732" s="2">
        <v>43647</v>
      </c>
      <c r="D1732">
        <v>10</v>
      </c>
      <c r="E1732" s="2">
        <f t="shared" si="92"/>
        <v>47301</v>
      </c>
      <c r="F1732" s="2">
        <v>40940</v>
      </c>
      <c r="G1732" s="2">
        <f>IF(F1732="/",#REF!, F1732)</f>
        <v>40940</v>
      </c>
      <c r="H1732">
        <f>DATEDIF(G1732,C1732, "y")</f>
        <v>7</v>
      </c>
      <c r="I1732">
        <f t="shared" si="90"/>
        <v>17</v>
      </c>
    </row>
    <row r="1733" spans="1:9" hidden="1" x14ac:dyDescent="0.55000000000000004">
      <c r="A1733" t="s">
        <v>5184</v>
      </c>
      <c r="B1733" s="4" t="s">
        <v>6439</v>
      </c>
      <c r="C1733" s="2">
        <v>43647</v>
      </c>
      <c r="D1733">
        <v>10</v>
      </c>
      <c r="E1733" s="2">
        <f t="shared" si="92"/>
        <v>47301</v>
      </c>
      <c r="F1733" s="2">
        <v>41487</v>
      </c>
      <c r="G1733" s="2">
        <f>IF(F1733="/",#REF!, F1733)</f>
        <v>41487</v>
      </c>
      <c r="H1733">
        <f>DATEDIF(G1733,C1733, "y")</f>
        <v>5</v>
      </c>
      <c r="I1733">
        <f t="shared" si="90"/>
        <v>15</v>
      </c>
    </row>
  </sheetData>
  <autoFilter ref="A1:I1733">
    <sortState ref="A2:J2476">
      <sortCondition ref="B2:B2476"/>
    </sortState>
  </autoFilter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N2476"/>
  <sheetViews>
    <sheetView zoomScale="115" zoomScaleNormal="115" workbookViewId="0">
      <selection activeCell="G8" sqref="G8"/>
    </sheetView>
  </sheetViews>
  <sheetFormatPr baseColWidth="10" defaultColWidth="11.41796875" defaultRowHeight="14.4" x14ac:dyDescent="0.55000000000000004"/>
  <cols>
    <col min="1" max="1" width="21.15625" bestFit="1" customWidth="1"/>
    <col min="2" max="3" width="21.15625" customWidth="1"/>
    <col min="4" max="4" width="25.15625" customWidth="1"/>
    <col min="5" max="5" width="21.578125" customWidth="1"/>
    <col min="6" max="6" width="64.26171875" customWidth="1"/>
    <col min="7" max="7" width="35.15625" bestFit="1" customWidth="1"/>
    <col min="8" max="8" width="20.15625" bestFit="1" customWidth="1"/>
    <col min="9" max="9" width="36.41796875" bestFit="1" customWidth="1"/>
    <col min="10" max="10" width="14.41796875" bestFit="1" customWidth="1"/>
    <col min="11" max="12" width="25.578125" customWidth="1"/>
    <col min="13" max="13" width="17.15625" customWidth="1"/>
    <col min="14" max="14" width="27.41796875" customWidth="1"/>
  </cols>
  <sheetData>
    <row r="1" spans="1:14" x14ac:dyDescent="0.55000000000000004">
      <c r="A1" s="3" t="s">
        <v>38</v>
      </c>
      <c r="B1" s="3" t="s">
        <v>6396</v>
      </c>
      <c r="C1" s="3" t="s">
        <v>6397</v>
      </c>
      <c r="D1" s="3" t="s">
        <v>6390</v>
      </c>
      <c r="E1" s="3" t="s">
        <v>6398</v>
      </c>
      <c r="F1" s="3" t="s">
        <v>6391</v>
      </c>
      <c r="G1" s="22" t="s">
        <v>6392</v>
      </c>
      <c r="H1" s="21" t="s">
        <v>6393</v>
      </c>
      <c r="I1" s="3" t="s">
        <v>6394</v>
      </c>
      <c r="J1" s="3" t="s">
        <v>6395</v>
      </c>
      <c r="K1" s="22" t="s">
        <v>6399</v>
      </c>
      <c r="L1" s="3" t="s">
        <v>6400</v>
      </c>
      <c r="M1" s="3" t="s">
        <v>6401</v>
      </c>
      <c r="N1" s="3" t="s">
        <v>6402</v>
      </c>
    </row>
    <row r="2" spans="1:14" x14ac:dyDescent="0.55000000000000004">
      <c r="A2" s="5" t="s">
        <v>859</v>
      </c>
      <c r="B2" s="5" t="str">
        <f>"https://www.st.com/resource/en/datasheet/"&amp;LOWER(A2)&amp;".pdf"</f>
        <v>https://www.st.com/resource/en/datasheet/a3g4250d.pdf</v>
      </c>
      <c r="C2" s="5" t="s">
        <v>6403</v>
      </c>
      <c r="D2" s="5" t="s">
        <v>860</v>
      </c>
      <c r="E2" s="20" t="s">
        <v>6404</v>
      </c>
      <c r="F2" s="5" t="s">
        <v>1672</v>
      </c>
      <c r="G2" s="18">
        <v>42005</v>
      </c>
      <c r="H2" s="5">
        <v>10</v>
      </c>
      <c r="I2" s="18">
        <f t="shared" ref="I2:I65" si="0">G2+DATE(H2,1,1)</f>
        <v>45659</v>
      </c>
      <c r="J2" s="18">
        <v>40940</v>
      </c>
      <c r="K2" s="18" t="s">
        <v>6405</v>
      </c>
      <c r="L2" s="2">
        <f>IF(J2="/", K2, J2)</f>
        <v>40940</v>
      </c>
      <c r="M2">
        <f>DATEDIF(L2,G2, "y")</f>
        <v>2</v>
      </c>
      <c r="N2">
        <f>DATEDIF(L2,I2, "y")</f>
        <v>12</v>
      </c>
    </row>
    <row r="3" spans="1:14" x14ac:dyDescent="0.55000000000000004">
      <c r="A3" t="s">
        <v>4049</v>
      </c>
      <c r="B3" t="str">
        <f t="shared" ref="B3:B65" si="1">"https://www.st.com/resource/en/datasheet/"&amp;LOWER(A3)&amp;".pdf"</f>
        <v>https://www.st.com/resource/en/datasheet/a5970ad.pdf</v>
      </c>
      <c r="C3" t="s">
        <v>6406</v>
      </c>
      <c r="D3" t="s">
        <v>4050</v>
      </c>
      <c r="E3" s="4" t="s">
        <v>6407</v>
      </c>
      <c r="F3" t="s">
        <v>5802</v>
      </c>
      <c r="G3" s="2">
        <v>44317</v>
      </c>
      <c r="H3">
        <v>10</v>
      </c>
      <c r="I3" s="2">
        <f t="shared" si="0"/>
        <v>47971</v>
      </c>
      <c r="J3" s="2">
        <v>39569</v>
      </c>
      <c r="K3" s="2" t="s">
        <v>6405</v>
      </c>
      <c r="L3" s="2">
        <f t="shared" ref="L3:L66" si="2">IF(J3="/", K3, J3)</f>
        <v>39569</v>
      </c>
      <c r="M3">
        <f t="shared" ref="M3:M64" si="3">DATEDIF(L3,G3, "y")</f>
        <v>13</v>
      </c>
      <c r="N3">
        <f t="shared" ref="N3:N64" si="4">DATEDIF(L3,I3, "y")</f>
        <v>23</v>
      </c>
    </row>
    <row r="4" spans="1:14" x14ac:dyDescent="0.55000000000000004">
      <c r="A4" t="s">
        <v>4052</v>
      </c>
      <c r="B4" t="str">
        <f t="shared" si="1"/>
        <v>https://www.st.com/resource/en/datasheet/a5970d.pdf</v>
      </c>
      <c r="C4" t="s">
        <v>6408</v>
      </c>
      <c r="D4" t="s">
        <v>4053</v>
      </c>
      <c r="E4" s="4" t="s">
        <v>6407</v>
      </c>
      <c r="F4" t="s">
        <v>5803</v>
      </c>
      <c r="G4" s="2">
        <v>44317</v>
      </c>
      <c r="H4">
        <v>10</v>
      </c>
      <c r="I4" s="2">
        <f t="shared" si="0"/>
        <v>47971</v>
      </c>
      <c r="J4" s="2">
        <v>39295</v>
      </c>
      <c r="K4" s="2" t="s">
        <v>6405</v>
      </c>
      <c r="L4" s="2">
        <f t="shared" si="2"/>
        <v>39295</v>
      </c>
      <c r="M4">
        <f t="shared" si="3"/>
        <v>13</v>
      </c>
      <c r="N4">
        <f t="shared" si="4"/>
        <v>23</v>
      </c>
    </row>
    <row r="5" spans="1:14" x14ac:dyDescent="0.55000000000000004">
      <c r="A5" t="s">
        <v>4054</v>
      </c>
      <c r="B5" t="str">
        <f t="shared" si="1"/>
        <v>https://www.st.com/resource/en/datasheet/a5972d.pdf</v>
      </c>
      <c r="C5" t="s">
        <v>6409</v>
      </c>
      <c r="D5" t="s">
        <v>4055</v>
      </c>
      <c r="E5" s="4" t="s">
        <v>6407</v>
      </c>
      <c r="F5" t="s">
        <v>5804</v>
      </c>
      <c r="G5" s="2">
        <v>44317</v>
      </c>
      <c r="H5">
        <v>10</v>
      </c>
      <c r="I5" s="2">
        <f t="shared" si="0"/>
        <v>47971</v>
      </c>
      <c r="J5" s="2">
        <v>39295</v>
      </c>
      <c r="K5" s="2" t="s">
        <v>6405</v>
      </c>
      <c r="L5" s="2">
        <f t="shared" si="2"/>
        <v>39295</v>
      </c>
      <c r="M5">
        <f t="shared" si="3"/>
        <v>13</v>
      </c>
      <c r="N5">
        <f t="shared" si="4"/>
        <v>23</v>
      </c>
    </row>
    <row r="6" spans="1:14" x14ac:dyDescent="0.55000000000000004">
      <c r="A6" t="s">
        <v>4056</v>
      </c>
      <c r="B6" t="str">
        <f t="shared" si="1"/>
        <v>https://www.st.com/resource/en/datasheet/a5973ad.pdf</v>
      </c>
      <c r="C6" t="s">
        <v>6410</v>
      </c>
      <c r="D6" t="s">
        <v>4057</v>
      </c>
      <c r="E6" s="4" t="s">
        <v>6407</v>
      </c>
      <c r="F6" t="s">
        <v>5804</v>
      </c>
      <c r="G6" s="2">
        <v>44317</v>
      </c>
      <c r="H6">
        <v>10</v>
      </c>
      <c r="I6" s="2">
        <f t="shared" si="0"/>
        <v>47971</v>
      </c>
      <c r="J6" s="2">
        <v>39295</v>
      </c>
      <c r="K6" s="2" t="s">
        <v>6405</v>
      </c>
      <c r="L6" s="2">
        <f t="shared" si="2"/>
        <v>39295</v>
      </c>
      <c r="M6">
        <f t="shared" si="3"/>
        <v>13</v>
      </c>
      <c r="N6">
        <f t="shared" si="4"/>
        <v>23</v>
      </c>
    </row>
    <row r="7" spans="1:14" x14ac:dyDescent="0.55000000000000004">
      <c r="A7" t="s">
        <v>4058</v>
      </c>
      <c r="B7" t="str">
        <f t="shared" si="1"/>
        <v>https://www.st.com/resource/en/datasheet/a5973d.pdf</v>
      </c>
      <c r="C7" t="s">
        <v>6411</v>
      </c>
      <c r="D7" t="s">
        <v>4059</v>
      </c>
      <c r="E7" s="4" t="s">
        <v>6407</v>
      </c>
      <c r="F7" t="s">
        <v>5805</v>
      </c>
      <c r="G7" s="2">
        <v>44317</v>
      </c>
      <c r="H7">
        <v>10</v>
      </c>
      <c r="I7" s="2">
        <f t="shared" si="0"/>
        <v>47971</v>
      </c>
      <c r="J7" s="2">
        <v>39295</v>
      </c>
      <c r="K7" s="2" t="s">
        <v>6405</v>
      </c>
      <c r="L7" s="2">
        <f t="shared" si="2"/>
        <v>39295</v>
      </c>
      <c r="M7">
        <f t="shared" si="3"/>
        <v>13</v>
      </c>
      <c r="N7">
        <f t="shared" si="4"/>
        <v>23</v>
      </c>
    </row>
    <row r="8" spans="1:14" x14ac:dyDescent="0.55000000000000004">
      <c r="A8" t="s">
        <v>4060</v>
      </c>
      <c r="B8" t="str">
        <f t="shared" si="1"/>
        <v>https://www.st.com/resource/en/datasheet/a5974ad.pdf</v>
      </c>
      <c r="C8" t="s">
        <v>6412</v>
      </c>
      <c r="D8" t="s">
        <v>4061</v>
      </c>
      <c r="E8" s="4" t="s">
        <v>6407</v>
      </c>
      <c r="F8" t="s">
        <v>5806</v>
      </c>
      <c r="G8" s="2">
        <v>44317</v>
      </c>
      <c r="H8">
        <v>10</v>
      </c>
      <c r="I8" s="2">
        <f t="shared" si="0"/>
        <v>47971</v>
      </c>
      <c r="J8" s="2">
        <v>40634</v>
      </c>
      <c r="K8" s="2" t="s">
        <v>6405</v>
      </c>
      <c r="L8" s="2">
        <f t="shared" si="2"/>
        <v>40634</v>
      </c>
      <c r="M8">
        <f t="shared" si="3"/>
        <v>10</v>
      </c>
      <c r="N8">
        <f t="shared" si="4"/>
        <v>20</v>
      </c>
    </row>
    <row r="9" spans="1:14" x14ac:dyDescent="0.55000000000000004">
      <c r="A9" t="s">
        <v>4062</v>
      </c>
      <c r="B9" t="str">
        <f t="shared" si="1"/>
        <v>https://www.st.com/resource/en/datasheet/a5974d.pdf</v>
      </c>
      <c r="C9" t="s">
        <v>6413</v>
      </c>
      <c r="D9" t="s">
        <v>4063</v>
      </c>
      <c r="E9" s="4" t="s">
        <v>6407</v>
      </c>
      <c r="F9" t="s">
        <v>5807</v>
      </c>
      <c r="G9" s="2">
        <v>44317</v>
      </c>
      <c r="H9">
        <v>10</v>
      </c>
      <c r="I9" s="2">
        <f t="shared" si="0"/>
        <v>47971</v>
      </c>
      <c r="J9" s="2">
        <v>40664</v>
      </c>
      <c r="K9" s="2" t="s">
        <v>6405</v>
      </c>
      <c r="L9" s="2">
        <f t="shared" si="2"/>
        <v>40664</v>
      </c>
      <c r="M9">
        <f t="shared" si="3"/>
        <v>10</v>
      </c>
      <c r="N9">
        <f t="shared" si="4"/>
        <v>20</v>
      </c>
    </row>
    <row r="10" spans="1:14" x14ac:dyDescent="0.55000000000000004">
      <c r="A10" t="s">
        <v>4064</v>
      </c>
      <c r="B10" t="str">
        <f t="shared" si="1"/>
        <v>https://www.st.com/resource/en/datasheet/a5975ad.pdf</v>
      </c>
      <c r="C10" t="s">
        <v>6414</v>
      </c>
      <c r="D10" t="s">
        <v>4065</v>
      </c>
      <c r="E10" s="4" t="s">
        <v>6407</v>
      </c>
      <c r="F10" t="s">
        <v>5807</v>
      </c>
      <c r="G10" s="2">
        <v>44317</v>
      </c>
      <c r="H10">
        <v>10</v>
      </c>
      <c r="I10" s="2">
        <f t="shared" si="0"/>
        <v>47971</v>
      </c>
      <c r="J10" s="2">
        <v>40634</v>
      </c>
      <c r="K10" s="2" t="s">
        <v>6405</v>
      </c>
      <c r="L10" s="2">
        <f t="shared" si="2"/>
        <v>40634</v>
      </c>
      <c r="M10">
        <f t="shared" si="3"/>
        <v>10</v>
      </c>
      <c r="N10">
        <f t="shared" si="4"/>
        <v>20</v>
      </c>
    </row>
    <row r="11" spans="1:14" x14ac:dyDescent="0.55000000000000004">
      <c r="A11" t="s">
        <v>4066</v>
      </c>
      <c r="B11" t="str">
        <f t="shared" si="1"/>
        <v>https://www.st.com/resource/en/datasheet/a5975d.pdf</v>
      </c>
      <c r="C11" t="s">
        <v>6415</v>
      </c>
      <c r="D11" t="s">
        <v>4067</v>
      </c>
      <c r="E11" s="4" t="s">
        <v>6407</v>
      </c>
      <c r="F11" t="s">
        <v>5808</v>
      </c>
      <c r="G11" s="2">
        <v>44317</v>
      </c>
      <c r="H11">
        <v>10</v>
      </c>
      <c r="I11" s="2">
        <f t="shared" si="0"/>
        <v>47971</v>
      </c>
      <c r="J11" s="2">
        <v>40634</v>
      </c>
      <c r="K11" s="2" t="s">
        <v>6405</v>
      </c>
      <c r="L11" s="2">
        <f t="shared" si="2"/>
        <v>40634</v>
      </c>
      <c r="M11">
        <f t="shared" si="3"/>
        <v>10</v>
      </c>
      <c r="N11">
        <f t="shared" si="4"/>
        <v>20</v>
      </c>
    </row>
    <row r="12" spans="1:14" x14ac:dyDescent="0.55000000000000004">
      <c r="A12" t="s">
        <v>5326</v>
      </c>
      <c r="B12" t="str">
        <f t="shared" si="1"/>
        <v>https://www.st.com/resource/en/datasheet/a6387.pdf</v>
      </c>
      <c r="C12" t="s">
        <v>6416</v>
      </c>
      <c r="D12" t="s">
        <v>5327</v>
      </c>
      <c r="E12" s="4" t="s">
        <v>6407</v>
      </c>
      <c r="F12" t="s">
        <v>6339</v>
      </c>
      <c r="G12" s="2">
        <v>44197</v>
      </c>
      <c r="H12">
        <v>15</v>
      </c>
      <c r="I12" s="2">
        <f t="shared" si="0"/>
        <v>49677</v>
      </c>
      <c r="J12" s="2">
        <v>41091</v>
      </c>
      <c r="K12" s="2" t="s">
        <v>6405</v>
      </c>
      <c r="L12" s="2">
        <f t="shared" si="2"/>
        <v>41091</v>
      </c>
      <c r="M12">
        <f t="shared" si="3"/>
        <v>8</v>
      </c>
      <c r="N12">
        <f t="shared" si="4"/>
        <v>23</v>
      </c>
    </row>
    <row r="13" spans="1:14" x14ac:dyDescent="0.55000000000000004">
      <c r="A13" t="s">
        <v>4068</v>
      </c>
      <c r="B13" t="str">
        <f t="shared" si="1"/>
        <v>https://www.st.com/resource/en/datasheet/a6984.pdf</v>
      </c>
      <c r="C13" t="s">
        <v>6417</v>
      </c>
      <c r="D13" t="s">
        <v>4069</v>
      </c>
      <c r="E13" s="4" t="s">
        <v>6407</v>
      </c>
      <c r="F13" t="s">
        <v>5809</v>
      </c>
      <c r="G13" s="2">
        <v>44317</v>
      </c>
      <c r="H13">
        <v>10</v>
      </c>
      <c r="I13" s="2">
        <f t="shared" si="0"/>
        <v>47971</v>
      </c>
      <c r="J13" s="2">
        <v>42795</v>
      </c>
      <c r="K13" s="2" t="s">
        <v>6405</v>
      </c>
      <c r="L13" s="2">
        <f t="shared" si="2"/>
        <v>42795</v>
      </c>
      <c r="M13">
        <f t="shared" si="3"/>
        <v>4</v>
      </c>
      <c r="N13">
        <f t="shared" si="4"/>
        <v>14</v>
      </c>
    </row>
    <row r="14" spans="1:14" x14ac:dyDescent="0.55000000000000004">
      <c r="A14" t="s">
        <v>4070</v>
      </c>
      <c r="B14" t="str">
        <f t="shared" si="1"/>
        <v>https://www.st.com/resource/en/datasheet/a6985f.pdf</v>
      </c>
      <c r="C14" t="s">
        <v>6418</v>
      </c>
      <c r="D14" t="s">
        <v>4071</v>
      </c>
      <c r="E14" s="4" t="s">
        <v>6407</v>
      </c>
      <c r="F14" t="s">
        <v>5810</v>
      </c>
      <c r="G14" s="2">
        <v>44317</v>
      </c>
      <c r="H14">
        <v>10</v>
      </c>
      <c r="I14" s="2">
        <f t="shared" si="0"/>
        <v>47971</v>
      </c>
      <c r="J14" s="2" t="s">
        <v>6405</v>
      </c>
      <c r="K14" s="2" t="s">
        <v>6405</v>
      </c>
      <c r="L14" s="2" t="str">
        <f t="shared" si="2"/>
        <v>/</v>
      </c>
    </row>
    <row r="15" spans="1:14" x14ac:dyDescent="0.55000000000000004">
      <c r="A15" t="s">
        <v>4072</v>
      </c>
      <c r="B15" t="str">
        <f t="shared" si="1"/>
        <v>https://www.st.com/resource/en/datasheet/a6986.pdf</v>
      </c>
      <c r="C15" t="s">
        <v>6419</v>
      </c>
      <c r="D15" t="s">
        <v>4073</v>
      </c>
      <c r="E15" s="4" t="s">
        <v>6407</v>
      </c>
      <c r="F15" t="s">
        <v>5811</v>
      </c>
      <c r="G15" s="2">
        <v>44317</v>
      </c>
      <c r="H15">
        <v>10</v>
      </c>
      <c r="I15" s="2">
        <f t="shared" si="0"/>
        <v>47971</v>
      </c>
      <c r="J15" s="2" t="s">
        <v>6405</v>
      </c>
      <c r="K15" s="2" t="s">
        <v>6405</v>
      </c>
      <c r="L15" s="2" t="str">
        <f t="shared" si="2"/>
        <v>/</v>
      </c>
    </row>
    <row r="16" spans="1:14" x14ac:dyDescent="0.55000000000000004">
      <c r="A16" t="s">
        <v>4074</v>
      </c>
      <c r="B16" t="str">
        <f t="shared" si="1"/>
        <v>https://www.st.com/resource/en/datasheet/a6986f.pdf</v>
      </c>
      <c r="C16" t="s">
        <v>6420</v>
      </c>
      <c r="D16" t="s">
        <v>4075</v>
      </c>
      <c r="E16" s="4" t="s">
        <v>6407</v>
      </c>
      <c r="F16" t="s">
        <v>5812</v>
      </c>
      <c r="G16" s="2">
        <v>44317</v>
      </c>
      <c r="H16">
        <v>10</v>
      </c>
      <c r="I16" s="2">
        <f t="shared" si="0"/>
        <v>47971</v>
      </c>
      <c r="J16" s="2" t="s">
        <v>6405</v>
      </c>
      <c r="K16" s="2" t="s">
        <v>6405</v>
      </c>
      <c r="L16" s="2" t="str">
        <f t="shared" si="2"/>
        <v>/</v>
      </c>
    </row>
    <row r="17" spans="1:14" x14ac:dyDescent="0.55000000000000004">
      <c r="A17" t="s">
        <v>4076</v>
      </c>
      <c r="B17" t="str">
        <f t="shared" si="1"/>
        <v>https://www.st.com/resource/en/datasheet/a6986h.pdf</v>
      </c>
      <c r="C17" t="s">
        <v>6421</v>
      </c>
      <c r="D17" t="s">
        <v>4077</v>
      </c>
      <c r="E17" s="4" t="s">
        <v>6407</v>
      </c>
      <c r="F17" t="s">
        <v>5813</v>
      </c>
      <c r="G17" s="2">
        <v>44317</v>
      </c>
      <c r="H17">
        <v>10</v>
      </c>
      <c r="I17" s="2">
        <f t="shared" si="0"/>
        <v>47971</v>
      </c>
      <c r="J17" s="2" t="s">
        <v>6405</v>
      </c>
      <c r="K17" s="2" t="s">
        <v>6405</v>
      </c>
      <c r="L17" s="2" t="str">
        <f t="shared" si="2"/>
        <v>/</v>
      </c>
    </row>
    <row r="18" spans="1:14" x14ac:dyDescent="0.55000000000000004">
      <c r="A18" t="s">
        <v>4078</v>
      </c>
      <c r="B18" t="str">
        <f t="shared" si="1"/>
        <v>https://www.st.com/resource/en/datasheet/a6986i.pdf</v>
      </c>
      <c r="C18" t="s">
        <v>6422</v>
      </c>
      <c r="D18" t="s">
        <v>4079</v>
      </c>
      <c r="E18" s="4" t="s">
        <v>6407</v>
      </c>
      <c r="F18" t="s">
        <v>5814</v>
      </c>
      <c r="G18" s="2">
        <v>44317</v>
      </c>
      <c r="H18">
        <v>10</v>
      </c>
      <c r="I18" s="2">
        <f t="shared" si="0"/>
        <v>47971</v>
      </c>
      <c r="J18" s="2" t="s">
        <v>6405</v>
      </c>
      <c r="K18" s="2" t="s">
        <v>6405</v>
      </c>
      <c r="L18" s="2" t="str">
        <f t="shared" si="2"/>
        <v>/</v>
      </c>
    </row>
    <row r="19" spans="1:14" x14ac:dyDescent="0.55000000000000004">
      <c r="A19" t="s">
        <v>4080</v>
      </c>
      <c r="B19" t="str">
        <f t="shared" si="1"/>
        <v>https://www.st.com/resource/en/datasheet/a7985a.pdf</v>
      </c>
      <c r="C19" t="s">
        <v>6423</v>
      </c>
      <c r="D19" t="s">
        <v>4081</v>
      </c>
      <c r="E19" s="4" t="s">
        <v>6407</v>
      </c>
      <c r="F19" t="s">
        <v>5815</v>
      </c>
      <c r="G19" s="2">
        <v>44317</v>
      </c>
      <c r="H19">
        <v>10</v>
      </c>
      <c r="I19" s="2">
        <f t="shared" si="0"/>
        <v>47971</v>
      </c>
      <c r="J19" s="2">
        <v>41000</v>
      </c>
      <c r="K19" s="2" t="s">
        <v>6405</v>
      </c>
      <c r="L19" s="2">
        <f t="shared" si="2"/>
        <v>41000</v>
      </c>
      <c r="M19">
        <f t="shared" si="3"/>
        <v>9</v>
      </c>
      <c r="N19">
        <f t="shared" si="4"/>
        <v>19</v>
      </c>
    </row>
    <row r="20" spans="1:14" x14ac:dyDescent="0.55000000000000004">
      <c r="A20" t="s">
        <v>4082</v>
      </c>
      <c r="B20" t="str">
        <f t="shared" si="1"/>
        <v>https://www.st.com/resource/en/datasheet/a7986a.pdf</v>
      </c>
      <c r="C20" t="s">
        <v>6424</v>
      </c>
      <c r="D20" t="s">
        <v>4083</v>
      </c>
      <c r="E20" s="4" t="s">
        <v>6407</v>
      </c>
      <c r="F20" t="s">
        <v>5816</v>
      </c>
      <c r="G20" s="2">
        <v>44317</v>
      </c>
      <c r="H20">
        <v>10</v>
      </c>
      <c r="I20" s="2">
        <f t="shared" si="0"/>
        <v>47971</v>
      </c>
      <c r="J20" s="2">
        <v>40940</v>
      </c>
      <c r="K20" s="2" t="s">
        <v>6405</v>
      </c>
      <c r="L20" s="2">
        <f t="shared" si="2"/>
        <v>40940</v>
      </c>
      <c r="M20">
        <f t="shared" si="3"/>
        <v>9</v>
      </c>
      <c r="N20">
        <f t="shared" si="4"/>
        <v>19</v>
      </c>
    </row>
    <row r="21" spans="1:14" x14ac:dyDescent="0.55000000000000004">
      <c r="A21" t="s">
        <v>4084</v>
      </c>
      <c r="B21" t="str">
        <f t="shared" si="1"/>
        <v>https://www.st.com/resource/en/datasheet/a7987.pdf</v>
      </c>
      <c r="C21" t="s">
        <v>6425</v>
      </c>
      <c r="D21" t="s">
        <v>4085</v>
      </c>
      <c r="E21" s="4" t="s">
        <v>6407</v>
      </c>
      <c r="F21" t="s">
        <v>5817</v>
      </c>
      <c r="G21" s="2">
        <v>44317</v>
      </c>
      <c r="H21">
        <v>10</v>
      </c>
      <c r="I21" s="2">
        <f t="shared" si="0"/>
        <v>47971</v>
      </c>
      <c r="J21" s="2" t="s">
        <v>6405</v>
      </c>
      <c r="K21" s="2" t="s">
        <v>6405</v>
      </c>
      <c r="L21" s="2" t="str">
        <f t="shared" si="2"/>
        <v>/</v>
      </c>
    </row>
    <row r="22" spans="1:14" x14ac:dyDescent="0.55000000000000004">
      <c r="A22" t="s">
        <v>861</v>
      </c>
      <c r="B22" t="str">
        <f t="shared" si="1"/>
        <v>https://www.st.com/resource/en/datasheet/ais2dw12.pdf</v>
      </c>
      <c r="C22" t="s">
        <v>6426</v>
      </c>
      <c r="D22" t="s">
        <v>862</v>
      </c>
      <c r="E22" s="4" t="s">
        <v>6404</v>
      </c>
      <c r="F22" t="s">
        <v>1678</v>
      </c>
      <c r="G22" s="2">
        <v>43647</v>
      </c>
      <c r="H22">
        <v>10</v>
      </c>
      <c r="I22" s="2">
        <f t="shared" si="0"/>
        <v>47301</v>
      </c>
      <c r="J22" s="2" t="s">
        <v>6405</v>
      </c>
      <c r="K22" s="2">
        <v>43621</v>
      </c>
      <c r="L22" s="2">
        <f t="shared" si="2"/>
        <v>43621</v>
      </c>
      <c r="M22">
        <f t="shared" si="3"/>
        <v>0</v>
      </c>
      <c r="N22">
        <f t="shared" si="4"/>
        <v>10</v>
      </c>
    </row>
    <row r="23" spans="1:14" x14ac:dyDescent="0.55000000000000004">
      <c r="A23" t="s">
        <v>864</v>
      </c>
      <c r="B23" t="str">
        <f t="shared" si="1"/>
        <v>https://www.st.com/resource/en/datasheet/ais2ih.pdf</v>
      </c>
      <c r="C23" t="s">
        <v>6427</v>
      </c>
      <c r="D23" t="s">
        <v>865</v>
      </c>
      <c r="E23" s="4" t="s">
        <v>6404</v>
      </c>
      <c r="F23" t="s">
        <v>1684</v>
      </c>
      <c r="G23" s="2">
        <v>44166</v>
      </c>
      <c r="H23">
        <v>10</v>
      </c>
      <c r="I23" s="2">
        <f t="shared" si="0"/>
        <v>47820</v>
      </c>
      <c r="J23" s="2" t="s">
        <v>6405</v>
      </c>
      <c r="K23" s="2" t="s">
        <v>6405</v>
      </c>
      <c r="L23" s="2" t="str">
        <f t="shared" si="2"/>
        <v>/</v>
      </c>
    </row>
    <row r="24" spans="1:14" x14ac:dyDescent="0.55000000000000004">
      <c r="A24" t="s">
        <v>866</v>
      </c>
      <c r="B24" t="str">
        <f t="shared" si="1"/>
        <v>https://www.st.com/resource/en/datasheet/ais328dq.pdf</v>
      </c>
      <c r="C24" t="s">
        <v>6428</v>
      </c>
      <c r="D24" t="s">
        <v>867</v>
      </c>
      <c r="E24" s="4" t="s">
        <v>6404</v>
      </c>
      <c r="F24" t="s">
        <v>1690</v>
      </c>
      <c r="G24" s="2">
        <v>42005</v>
      </c>
      <c r="H24">
        <v>10</v>
      </c>
      <c r="I24" s="2">
        <f t="shared" si="0"/>
        <v>45659</v>
      </c>
      <c r="J24" s="2">
        <v>40452</v>
      </c>
      <c r="K24" s="2" t="s">
        <v>6405</v>
      </c>
      <c r="L24" s="2">
        <f t="shared" si="2"/>
        <v>40452</v>
      </c>
      <c r="M24">
        <f t="shared" si="3"/>
        <v>4</v>
      </c>
      <c r="N24">
        <f t="shared" si="4"/>
        <v>14</v>
      </c>
    </row>
    <row r="25" spans="1:14" x14ac:dyDescent="0.55000000000000004">
      <c r="A25" t="s">
        <v>869</v>
      </c>
      <c r="B25" t="str">
        <f t="shared" si="1"/>
        <v>https://www.st.com/resource/en/datasheet/ais3624dq.pdf</v>
      </c>
      <c r="C25" t="s">
        <v>6429</v>
      </c>
      <c r="D25" t="s">
        <v>870</v>
      </c>
      <c r="E25" s="4" t="s">
        <v>6404</v>
      </c>
      <c r="F25" t="s">
        <v>1695</v>
      </c>
      <c r="G25" s="2">
        <v>42005</v>
      </c>
      <c r="H25">
        <v>10</v>
      </c>
      <c r="I25" s="2">
        <f t="shared" si="0"/>
        <v>45659</v>
      </c>
      <c r="J25" s="2">
        <v>41944</v>
      </c>
      <c r="K25" s="2" t="s">
        <v>6405</v>
      </c>
      <c r="L25" s="2">
        <f t="shared" si="2"/>
        <v>41944</v>
      </c>
      <c r="M25">
        <f t="shared" si="3"/>
        <v>0</v>
      </c>
      <c r="N25">
        <f t="shared" si="4"/>
        <v>10</v>
      </c>
    </row>
    <row r="26" spans="1:14" x14ac:dyDescent="0.55000000000000004">
      <c r="A26" t="s">
        <v>4086</v>
      </c>
      <c r="B26" t="str">
        <f t="shared" si="1"/>
        <v>https://www.st.com/resource/en/datasheet/aled1642gw.pdf</v>
      </c>
      <c r="C26" t="s">
        <v>6430</v>
      </c>
      <c r="D26" t="s">
        <v>4087</v>
      </c>
      <c r="E26" s="4" t="s">
        <v>6407</v>
      </c>
      <c r="F26" t="s">
        <v>5818</v>
      </c>
      <c r="G26" s="2">
        <v>44317</v>
      </c>
      <c r="H26">
        <v>10</v>
      </c>
      <c r="I26" s="2">
        <f t="shared" si="0"/>
        <v>47971</v>
      </c>
      <c r="J26" s="2">
        <v>41640</v>
      </c>
      <c r="K26" s="2" t="s">
        <v>6405</v>
      </c>
      <c r="L26" s="2">
        <f t="shared" si="2"/>
        <v>41640</v>
      </c>
      <c r="M26">
        <f t="shared" si="3"/>
        <v>7</v>
      </c>
      <c r="N26">
        <f t="shared" si="4"/>
        <v>17</v>
      </c>
    </row>
    <row r="27" spans="1:14" x14ac:dyDescent="0.55000000000000004">
      <c r="A27" t="s">
        <v>4088</v>
      </c>
      <c r="B27" t="str">
        <f t="shared" si="1"/>
        <v>https://www.st.com/resource/en/datasheet/aled6000.pdf</v>
      </c>
      <c r="C27" t="s">
        <v>6431</v>
      </c>
      <c r="D27" t="s">
        <v>4089</v>
      </c>
      <c r="E27" s="4" t="s">
        <v>6407</v>
      </c>
      <c r="F27" t="s">
        <v>5819</v>
      </c>
      <c r="G27" s="2">
        <v>44378</v>
      </c>
      <c r="H27">
        <v>10</v>
      </c>
      <c r="I27" s="2">
        <f t="shared" si="0"/>
        <v>48032</v>
      </c>
      <c r="J27" s="2" t="s">
        <v>6405</v>
      </c>
      <c r="K27" s="2" t="s">
        <v>6405</v>
      </c>
      <c r="L27" s="2" t="str">
        <f t="shared" si="2"/>
        <v>/</v>
      </c>
    </row>
    <row r="28" spans="1:14" x14ac:dyDescent="0.55000000000000004">
      <c r="A28" t="s">
        <v>4090</v>
      </c>
      <c r="B28" t="str">
        <f t="shared" si="1"/>
        <v>https://www.st.com/resource/en/datasheet/aled6001.pdf</v>
      </c>
      <c r="C28" t="s">
        <v>6432</v>
      </c>
      <c r="D28" t="s">
        <v>4091</v>
      </c>
      <c r="E28" s="4" t="s">
        <v>6407</v>
      </c>
      <c r="F28" t="s">
        <v>5820</v>
      </c>
      <c r="G28" s="2">
        <v>44317</v>
      </c>
      <c r="H28">
        <v>10</v>
      </c>
      <c r="I28" s="2">
        <f t="shared" si="0"/>
        <v>47971</v>
      </c>
      <c r="J28" s="2">
        <v>41913</v>
      </c>
      <c r="K28" s="2" t="s">
        <v>6405</v>
      </c>
      <c r="L28" s="2">
        <f t="shared" si="2"/>
        <v>41913</v>
      </c>
      <c r="M28">
        <f t="shared" si="3"/>
        <v>6</v>
      </c>
      <c r="N28">
        <f t="shared" si="4"/>
        <v>16</v>
      </c>
    </row>
    <row r="29" spans="1:14" x14ac:dyDescent="0.55000000000000004">
      <c r="A29" t="s">
        <v>5291</v>
      </c>
      <c r="B29" t="str">
        <f t="shared" si="1"/>
        <v>https://www.st.com/resource/en/datasheet/asm330lhh.pdf</v>
      </c>
      <c r="C29" t="s">
        <v>6433</v>
      </c>
      <c r="D29" t="s">
        <v>5292</v>
      </c>
      <c r="E29" s="4" t="s">
        <v>6434</v>
      </c>
      <c r="F29" t="s">
        <v>6326</v>
      </c>
      <c r="G29" s="2">
        <v>44166</v>
      </c>
      <c r="H29">
        <v>15</v>
      </c>
      <c r="I29" s="2">
        <f t="shared" si="0"/>
        <v>49646</v>
      </c>
      <c r="J29" s="2" t="s">
        <v>6405</v>
      </c>
      <c r="K29" s="2">
        <v>43497</v>
      </c>
      <c r="L29" s="2">
        <f t="shared" si="2"/>
        <v>43497</v>
      </c>
      <c r="M29">
        <f t="shared" si="3"/>
        <v>1</v>
      </c>
      <c r="N29">
        <f t="shared" si="4"/>
        <v>16</v>
      </c>
    </row>
    <row r="30" spans="1:14" x14ac:dyDescent="0.55000000000000004">
      <c r="A30" t="s">
        <v>4092</v>
      </c>
      <c r="B30" t="str">
        <f t="shared" si="1"/>
        <v>https://www.st.com/resource/en/datasheet/ast1s31.pdf</v>
      </c>
      <c r="C30" t="s">
        <v>6435</v>
      </c>
      <c r="D30" t="s">
        <v>4093</v>
      </c>
      <c r="E30" s="4" t="s">
        <v>6407</v>
      </c>
      <c r="F30" t="s">
        <v>5821</v>
      </c>
      <c r="G30" s="2">
        <v>44317</v>
      </c>
      <c r="H30">
        <v>10</v>
      </c>
      <c r="I30" s="2">
        <f t="shared" si="0"/>
        <v>47971</v>
      </c>
      <c r="J30" s="2" t="s">
        <v>6405</v>
      </c>
      <c r="K30" s="2" t="s">
        <v>6405</v>
      </c>
      <c r="L30" s="2" t="str">
        <f t="shared" si="2"/>
        <v>/</v>
      </c>
    </row>
    <row r="31" spans="1:14" x14ac:dyDescent="0.55000000000000004">
      <c r="A31" t="s">
        <v>4094</v>
      </c>
      <c r="B31" t="str">
        <f t="shared" si="1"/>
        <v>https://www.st.com/resource/en/datasheet/ast1s31hf.pdf</v>
      </c>
      <c r="C31" t="s">
        <v>6436</v>
      </c>
      <c r="D31" t="s">
        <v>4095</v>
      </c>
      <c r="E31" s="4" t="s">
        <v>6407</v>
      </c>
      <c r="F31" t="s">
        <v>5822</v>
      </c>
      <c r="G31" s="2">
        <v>44317</v>
      </c>
      <c r="H31">
        <v>10</v>
      </c>
      <c r="I31" s="2">
        <f t="shared" si="0"/>
        <v>47971</v>
      </c>
      <c r="J31" s="2">
        <v>41883</v>
      </c>
      <c r="K31" s="2" t="s">
        <v>6405</v>
      </c>
      <c r="L31" s="2">
        <f t="shared" si="2"/>
        <v>41883</v>
      </c>
      <c r="M31">
        <f t="shared" si="3"/>
        <v>6</v>
      </c>
      <c r="N31">
        <f t="shared" si="4"/>
        <v>16</v>
      </c>
    </row>
    <row r="32" spans="1:14" x14ac:dyDescent="0.55000000000000004">
      <c r="A32" t="s">
        <v>6437</v>
      </c>
      <c r="B32" t="str">
        <f t="shared" si="1"/>
        <v>https://www.st.com/resource/en/datasheet/bluenrg-1.pdf</v>
      </c>
      <c r="C32" t="s">
        <v>6438</v>
      </c>
      <c r="D32" t="s">
        <v>5161</v>
      </c>
      <c r="E32" s="4" t="s">
        <v>6439</v>
      </c>
      <c r="F32" t="s">
        <v>6308</v>
      </c>
      <c r="G32" s="2">
        <v>43647</v>
      </c>
      <c r="H32">
        <v>10</v>
      </c>
      <c r="I32" s="2">
        <f t="shared" si="0"/>
        <v>47301</v>
      </c>
      <c r="J32" s="2" t="s">
        <v>6405</v>
      </c>
      <c r="K32" s="2" t="s">
        <v>6405</v>
      </c>
      <c r="L32" s="2" t="str">
        <f t="shared" si="2"/>
        <v>/</v>
      </c>
    </row>
    <row r="33" spans="1:14" x14ac:dyDescent="0.55000000000000004">
      <c r="A33" t="s">
        <v>6440</v>
      </c>
      <c r="B33" t="str">
        <f t="shared" si="1"/>
        <v>https://www.st.com/resource/en/datasheet/bluenrg-2.pdf</v>
      </c>
      <c r="C33" t="s">
        <v>6441</v>
      </c>
      <c r="D33" t="s">
        <v>5164</v>
      </c>
      <c r="E33" s="4" t="s">
        <v>6439</v>
      </c>
      <c r="F33" t="s">
        <v>6308</v>
      </c>
      <c r="G33" s="2">
        <v>43647</v>
      </c>
      <c r="H33">
        <v>10</v>
      </c>
      <c r="I33" s="2">
        <f t="shared" si="0"/>
        <v>47301</v>
      </c>
      <c r="J33" s="2" t="s">
        <v>6405</v>
      </c>
      <c r="K33" s="2" t="s">
        <v>6405</v>
      </c>
      <c r="L33" s="2" t="str">
        <f t="shared" si="2"/>
        <v>/</v>
      </c>
    </row>
    <row r="34" spans="1:14" x14ac:dyDescent="0.55000000000000004">
      <c r="A34" t="s">
        <v>6442</v>
      </c>
      <c r="B34" t="str">
        <f t="shared" si="1"/>
        <v>https://www.st.com/resource/en/datasheet/bluenrg-2n.pdf</v>
      </c>
      <c r="C34" t="s">
        <v>6443</v>
      </c>
      <c r="D34" t="s">
        <v>5166</v>
      </c>
      <c r="E34" s="4" t="s">
        <v>6439</v>
      </c>
      <c r="F34" t="s">
        <v>6309</v>
      </c>
      <c r="G34" s="2">
        <v>44105</v>
      </c>
      <c r="H34">
        <v>10</v>
      </c>
      <c r="I34" s="2">
        <f t="shared" si="0"/>
        <v>47759</v>
      </c>
      <c r="J34" s="2" t="s">
        <v>6405</v>
      </c>
      <c r="K34" s="2" t="s">
        <v>6405</v>
      </c>
      <c r="L34" s="2" t="str">
        <f t="shared" si="2"/>
        <v>/</v>
      </c>
    </row>
    <row r="35" spans="1:14" x14ac:dyDescent="0.55000000000000004">
      <c r="A35" t="s">
        <v>6444</v>
      </c>
      <c r="B35" t="str">
        <f t="shared" si="1"/>
        <v>https://www.st.com/resource/en/datasheet/bluenrg-lp.pdf</v>
      </c>
      <c r="C35" t="s">
        <v>6445</v>
      </c>
      <c r="D35" t="s">
        <v>5169</v>
      </c>
      <c r="E35" s="4" t="s">
        <v>6439</v>
      </c>
      <c r="F35" t="s">
        <v>6308</v>
      </c>
      <c r="G35" s="2">
        <v>44105</v>
      </c>
      <c r="H35">
        <v>10</v>
      </c>
      <c r="I35" s="2">
        <f t="shared" si="0"/>
        <v>47759</v>
      </c>
      <c r="J35" s="2" t="s">
        <v>6405</v>
      </c>
      <c r="K35" s="2" t="s">
        <v>6405</v>
      </c>
      <c r="L35" s="2" t="str">
        <f t="shared" si="2"/>
        <v>/</v>
      </c>
    </row>
    <row r="36" spans="1:14" x14ac:dyDescent="0.55000000000000004">
      <c r="A36" t="s">
        <v>6446</v>
      </c>
      <c r="B36" t="str">
        <f t="shared" si="1"/>
        <v>https://www.st.com/resource/en/datasheet/bluenrg-m0.pdf</v>
      </c>
      <c r="C36" t="s">
        <v>6447</v>
      </c>
      <c r="D36" t="s">
        <v>5171</v>
      </c>
      <c r="E36" s="4" t="s">
        <v>6439</v>
      </c>
      <c r="F36" t="s">
        <v>6310</v>
      </c>
      <c r="G36" s="2">
        <v>43647</v>
      </c>
      <c r="H36">
        <v>10</v>
      </c>
      <c r="I36" s="2">
        <f t="shared" si="0"/>
        <v>47301</v>
      </c>
      <c r="J36" s="2" t="s">
        <v>6405</v>
      </c>
      <c r="K36" s="2" t="s">
        <v>6405</v>
      </c>
      <c r="L36" s="2" t="str">
        <f t="shared" si="2"/>
        <v>/</v>
      </c>
    </row>
    <row r="37" spans="1:14" x14ac:dyDescent="0.55000000000000004">
      <c r="A37" t="s">
        <v>6448</v>
      </c>
      <c r="B37" t="str">
        <f t="shared" si="1"/>
        <v>https://www.st.com/resource/en/datasheet/bluenrg-m2.pdf</v>
      </c>
      <c r="C37" t="s">
        <v>6449</v>
      </c>
      <c r="D37" t="s">
        <v>5173</v>
      </c>
      <c r="E37" s="4" t="s">
        <v>6439</v>
      </c>
      <c r="F37" t="s">
        <v>6311</v>
      </c>
      <c r="G37" s="2">
        <v>43647</v>
      </c>
      <c r="H37">
        <v>10</v>
      </c>
      <c r="I37" s="2">
        <f t="shared" si="0"/>
        <v>47301</v>
      </c>
      <c r="J37" s="2" t="s">
        <v>6405</v>
      </c>
      <c r="K37" s="2" t="s">
        <v>6405</v>
      </c>
      <c r="L37" s="2" t="str">
        <f t="shared" si="2"/>
        <v>/</v>
      </c>
    </row>
    <row r="38" spans="1:14" x14ac:dyDescent="0.55000000000000004">
      <c r="A38" t="s">
        <v>6450</v>
      </c>
      <c r="B38" t="str">
        <f t="shared" si="1"/>
        <v>https://www.st.com/resource/en/datasheet/bluenrg-ms.pdf</v>
      </c>
      <c r="C38" t="s">
        <v>6451</v>
      </c>
      <c r="D38" t="s">
        <v>5175</v>
      </c>
      <c r="E38" s="4" t="s">
        <v>6439</v>
      </c>
      <c r="F38" t="s">
        <v>6312</v>
      </c>
      <c r="G38" s="2">
        <v>43647</v>
      </c>
      <c r="H38">
        <v>10</v>
      </c>
      <c r="I38" s="2">
        <f t="shared" si="0"/>
        <v>47301</v>
      </c>
      <c r="J38" s="2" t="s">
        <v>6405</v>
      </c>
      <c r="K38" s="2" t="s">
        <v>6405</v>
      </c>
      <c r="L38" s="2" t="str">
        <f t="shared" si="2"/>
        <v>/</v>
      </c>
    </row>
    <row r="39" spans="1:14" x14ac:dyDescent="0.55000000000000004">
      <c r="A39" t="s">
        <v>5096</v>
      </c>
      <c r="B39" t="str">
        <f t="shared" si="1"/>
        <v>https://www.st.com/resource/en/datasheet/clt03-1sc3.pdf</v>
      </c>
      <c r="C39" t="s">
        <v>6452</v>
      </c>
      <c r="D39" t="s">
        <v>5097</v>
      </c>
      <c r="E39" s="4" t="s">
        <v>6453</v>
      </c>
      <c r="F39" t="s">
        <v>6278</v>
      </c>
      <c r="G39" s="2">
        <v>44197</v>
      </c>
      <c r="H39">
        <v>10</v>
      </c>
      <c r="I39" s="2">
        <f t="shared" si="0"/>
        <v>47851</v>
      </c>
      <c r="J39" s="2">
        <v>43070</v>
      </c>
      <c r="K39" s="2" t="s">
        <v>6405</v>
      </c>
      <c r="L39" s="2">
        <f t="shared" si="2"/>
        <v>43070</v>
      </c>
      <c r="M39">
        <f t="shared" si="3"/>
        <v>3</v>
      </c>
      <c r="N39">
        <f t="shared" si="4"/>
        <v>13</v>
      </c>
    </row>
    <row r="40" spans="1:14" x14ac:dyDescent="0.55000000000000004">
      <c r="A40" t="s">
        <v>5099</v>
      </c>
      <c r="B40" t="str">
        <f t="shared" si="1"/>
        <v>https://www.st.com/resource/en/datasheet/clt03-2q3.pdf</v>
      </c>
      <c r="C40" t="s">
        <v>6454</v>
      </c>
      <c r="D40" t="s">
        <v>5100</v>
      </c>
      <c r="E40" s="4" t="s">
        <v>6453</v>
      </c>
      <c r="F40" t="s">
        <v>6279</v>
      </c>
      <c r="G40" s="2">
        <v>43678</v>
      </c>
      <c r="H40">
        <v>10</v>
      </c>
      <c r="I40" s="2">
        <f t="shared" si="0"/>
        <v>47332</v>
      </c>
      <c r="J40" s="2">
        <v>43070</v>
      </c>
      <c r="K40" s="2" t="s">
        <v>6405</v>
      </c>
      <c r="L40" s="2">
        <f t="shared" si="2"/>
        <v>43070</v>
      </c>
      <c r="M40">
        <f t="shared" si="3"/>
        <v>1</v>
      </c>
      <c r="N40">
        <f t="shared" si="4"/>
        <v>11</v>
      </c>
    </row>
    <row r="41" spans="1:14" x14ac:dyDescent="0.55000000000000004">
      <c r="A41" t="s">
        <v>5101</v>
      </c>
      <c r="B41" t="str">
        <f t="shared" si="1"/>
        <v>https://www.st.com/resource/en/datasheet/clt3-4b.pdf</v>
      </c>
      <c r="C41" t="s">
        <v>6455</v>
      </c>
      <c r="D41" t="s">
        <v>5102</v>
      </c>
      <c r="E41" s="4" t="s">
        <v>6453</v>
      </c>
      <c r="F41" t="s">
        <v>6281</v>
      </c>
      <c r="G41" s="2">
        <v>44197</v>
      </c>
      <c r="H41">
        <v>10</v>
      </c>
      <c r="I41" s="2">
        <f t="shared" si="0"/>
        <v>47851</v>
      </c>
      <c r="J41" s="2" t="s">
        <v>6405</v>
      </c>
      <c r="K41" s="2" t="s">
        <v>6405</v>
      </c>
      <c r="L41" s="2" t="str">
        <f t="shared" si="2"/>
        <v>/</v>
      </c>
    </row>
    <row r="42" spans="1:14" x14ac:dyDescent="0.55000000000000004">
      <c r="A42" t="s">
        <v>5104</v>
      </c>
      <c r="B42" t="str">
        <f t="shared" si="1"/>
        <v>https://www.st.com/resource/en/datasheet/ecmf04-4hswm10.pdf</v>
      </c>
      <c r="C42" t="s">
        <v>6456</v>
      </c>
      <c r="D42" t="s">
        <v>5105</v>
      </c>
      <c r="E42" s="4" t="s">
        <v>6453</v>
      </c>
      <c r="F42" t="s">
        <v>6282</v>
      </c>
      <c r="G42" s="2">
        <v>43678</v>
      </c>
      <c r="H42">
        <v>10</v>
      </c>
      <c r="I42" s="2">
        <f t="shared" si="0"/>
        <v>47332</v>
      </c>
      <c r="J42" s="2">
        <v>41791</v>
      </c>
      <c r="K42" s="2" t="s">
        <v>6405</v>
      </c>
      <c r="L42" s="2">
        <f t="shared" si="2"/>
        <v>41791</v>
      </c>
      <c r="M42">
        <f t="shared" si="3"/>
        <v>5</v>
      </c>
      <c r="N42">
        <f t="shared" si="4"/>
        <v>15</v>
      </c>
    </row>
    <row r="43" spans="1:14" x14ac:dyDescent="0.55000000000000004">
      <c r="A43" t="s">
        <v>5106</v>
      </c>
      <c r="B43" t="str">
        <f t="shared" si="1"/>
        <v>https://www.st.com/resource/en/datasheet/ecmf4-2459a6m10y.pdf</v>
      </c>
      <c r="C43" t="s">
        <v>6457</v>
      </c>
      <c r="D43" t="s">
        <v>5107</v>
      </c>
      <c r="E43" s="4" t="s">
        <v>6453</v>
      </c>
      <c r="F43" t="s">
        <v>6283</v>
      </c>
      <c r="G43" s="2">
        <v>44105</v>
      </c>
      <c r="H43">
        <v>10</v>
      </c>
      <c r="I43" s="2">
        <f t="shared" si="0"/>
        <v>47759</v>
      </c>
      <c r="J43" s="2">
        <v>44105</v>
      </c>
      <c r="K43" s="2" t="s">
        <v>6405</v>
      </c>
      <c r="L43" s="2">
        <f t="shared" si="2"/>
        <v>44105</v>
      </c>
      <c r="M43">
        <f t="shared" si="3"/>
        <v>0</v>
      </c>
      <c r="N43">
        <f t="shared" si="4"/>
        <v>10</v>
      </c>
    </row>
    <row r="44" spans="1:14" x14ac:dyDescent="0.55000000000000004">
      <c r="A44" t="s">
        <v>5108</v>
      </c>
      <c r="B44" t="str">
        <f t="shared" si="1"/>
        <v>https://www.st.com/resource/en/datasheet/emif03-sim02m8.pdf</v>
      </c>
      <c r="C44" t="s">
        <v>6458</v>
      </c>
      <c r="D44" t="s">
        <v>5109</v>
      </c>
      <c r="E44" s="4" t="s">
        <v>6453</v>
      </c>
      <c r="F44" t="s">
        <v>6285</v>
      </c>
      <c r="G44" s="2">
        <v>43678</v>
      </c>
      <c r="H44">
        <v>10</v>
      </c>
      <c r="I44" s="2">
        <f t="shared" si="0"/>
        <v>47332</v>
      </c>
      <c r="J44" s="2">
        <v>39356</v>
      </c>
      <c r="K44" s="2" t="s">
        <v>6405</v>
      </c>
      <c r="L44" s="2">
        <f t="shared" si="2"/>
        <v>39356</v>
      </c>
      <c r="M44">
        <f t="shared" si="3"/>
        <v>11</v>
      </c>
      <c r="N44">
        <f t="shared" si="4"/>
        <v>21</v>
      </c>
    </row>
    <row r="45" spans="1:14" x14ac:dyDescent="0.55000000000000004">
      <c r="A45" t="s">
        <v>5110</v>
      </c>
      <c r="B45" t="str">
        <f t="shared" si="1"/>
        <v>https://www.st.com/resource/en/datasheet/emif06-msd02n16.pdf</v>
      </c>
      <c r="C45" t="s">
        <v>6459</v>
      </c>
      <c r="D45" t="s">
        <v>5111</v>
      </c>
      <c r="E45" s="4" t="s">
        <v>6453</v>
      </c>
      <c r="F45" t="s">
        <v>6286</v>
      </c>
      <c r="G45" s="2">
        <v>43678</v>
      </c>
      <c r="H45">
        <v>10</v>
      </c>
      <c r="I45" s="2">
        <f t="shared" si="0"/>
        <v>47332</v>
      </c>
      <c r="J45" s="2">
        <v>39753</v>
      </c>
      <c r="K45" s="2" t="s">
        <v>6405</v>
      </c>
      <c r="L45" s="2">
        <f t="shared" si="2"/>
        <v>39753</v>
      </c>
      <c r="M45">
        <f t="shared" si="3"/>
        <v>10</v>
      </c>
      <c r="N45">
        <f t="shared" si="4"/>
        <v>20</v>
      </c>
    </row>
    <row r="46" spans="1:14" x14ac:dyDescent="0.55000000000000004">
      <c r="A46" t="s">
        <v>5112</v>
      </c>
      <c r="B46" t="str">
        <f t="shared" si="1"/>
        <v>https://www.st.com/resource/en/datasheet/esda6v1bc6.pdf</v>
      </c>
      <c r="C46" t="s">
        <v>6460</v>
      </c>
      <c r="D46" t="s">
        <v>5113</v>
      </c>
      <c r="E46" s="4" t="s">
        <v>6453</v>
      </c>
      <c r="F46" t="s">
        <v>6287</v>
      </c>
      <c r="G46" s="2">
        <v>43678</v>
      </c>
      <c r="H46">
        <v>10</v>
      </c>
      <c r="I46" s="2">
        <f t="shared" si="0"/>
        <v>47332</v>
      </c>
      <c r="J46" s="2" t="s">
        <v>6405</v>
      </c>
      <c r="K46" s="2">
        <v>37257</v>
      </c>
      <c r="L46" s="2">
        <f t="shared" si="2"/>
        <v>37257</v>
      </c>
      <c r="M46">
        <f t="shared" si="3"/>
        <v>17</v>
      </c>
      <c r="N46">
        <f t="shared" si="4"/>
        <v>27</v>
      </c>
    </row>
    <row r="47" spans="1:14" x14ac:dyDescent="0.55000000000000004">
      <c r="A47" t="s">
        <v>5114</v>
      </c>
      <c r="B47" t="str">
        <f t="shared" si="1"/>
        <v>https://www.st.com/resource/en/datasheet/esda7p120-1u1m.pdf</v>
      </c>
      <c r="C47" t="s">
        <v>6461</v>
      </c>
      <c r="D47" t="s">
        <v>5115</v>
      </c>
      <c r="E47" s="4" t="s">
        <v>6453</v>
      </c>
      <c r="F47" t="s">
        <v>6288</v>
      </c>
      <c r="G47" s="2">
        <v>43678</v>
      </c>
      <c r="H47">
        <v>10</v>
      </c>
      <c r="I47" s="2">
        <f t="shared" si="0"/>
        <v>47332</v>
      </c>
      <c r="J47" s="2">
        <v>42736</v>
      </c>
      <c r="K47" s="2" t="s">
        <v>6405</v>
      </c>
      <c r="L47" s="2">
        <f t="shared" si="2"/>
        <v>42736</v>
      </c>
      <c r="M47">
        <f t="shared" si="3"/>
        <v>2</v>
      </c>
      <c r="N47">
        <f t="shared" si="4"/>
        <v>12</v>
      </c>
    </row>
    <row r="48" spans="1:14" x14ac:dyDescent="0.55000000000000004">
      <c r="A48" t="s">
        <v>5116</v>
      </c>
      <c r="B48" t="str">
        <f t="shared" si="1"/>
        <v>https://www.st.com/resource/en/datasheet/esdalc6v1w.pdf</v>
      </c>
      <c r="C48" t="s">
        <v>6462</v>
      </c>
      <c r="D48" t="s">
        <v>5117</v>
      </c>
      <c r="E48" s="4" t="s">
        <v>6453</v>
      </c>
      <c r="F48" t="s">
        <v>6289</v>
      </c>
      <c r="G48" s="2">
        <v>43678</v>
      </c>
      <c r="H48">
        <v>10</v>
      </c>
      <c r="I48" s="2">
        <f t="shared" si="0"/>
        <v>47332</v>
      </c>
      <c r="J48" s="2" t="s">
        <v>6405</v>
      </c>
      <c r="K48" s="2" t="s">
        <v>6405</v>
      </c>
      <c r="L48" s="2" t="str">
        <f t="shared" si="2"/>
        <v>/</v>
      </c>
    </row>
    <row r="49" spans="1:14" x14ac:dyDescent="0.55000000000000004">
      <c r="A49" t="s">
        <v>5118</v>
      </c>
      <c r="B49" t="str">
        <f t="shared" si="1"/>
        <v>https://www.st.com/resource/en/datasheet/esdcan01-2bly.pdf</v>
      </c>
      <c r="C49" t="s">
        <v>6463</v>
      </c>
      <c r="D49" t="s">
        <v>5119</v>
      </c>
      <c r="E49" s="4" t="s">
        <v>6453</v>
      </c>
      <c r="F49" t="s">
        <v>6290</v>
      </c>
      <c r="G49" s="2">
        <v>43831</v>
      </c>
      <c r="H49">
        <v>10</v>
      </c>
      <c r="I49" s="2">
        <f t="shared" si="0"/>
        <v>47485</v>
      </c>
      <c r="J49" s="2" t="s">
        <v>6405</v>
      </c>
      <c r="K49" s="2">
        <v>42198</v>
      </c>
      <c r="L49" s="2">
        <f t="shared" si="2"/>
        <v>42198</v>
      </c>
      <c r="M49">
        <f t="shared" si="3"/>
        <v>4</v>
      </c>
      <c r="N49">
        <f t="shared" si="4"/>
        <v>14</v>
      </c>
    </row>
    <row r="50" spans="1:14" x14ac:dyDescent="0.55000000000000004">
      <c r="A50" t="s">
        <v>5120</v>
      </c>
      <c r="B50" t="str">
        <f t="shared" si="1"/>
        <v>https://www.st.com/resource/en/datasheet/esdcan02-2bwy.pdf</v>
      </c>
      <c r="C50" t="s">
        <v>6464</v>
      </c>
      <c r="D50" t="s">
        <v>5121</v>
      </c>
      <c r="E50" s="4" t="s">
        <v>6453</v>
      </c>
      <c r="F50" t="s">
        <v>6291</v>
      </c>
      <c r="G50" s="2">
        <v>43831</v>
      </c>
      <c r="H50">
        <v>10</v>
      </c>
      <c r="I50" s="2">
        <f t="shared" si="0"/>
        <v>47485</v>
      </c>
      <c r="J50" s="2" t="s">
        <v>6405</v>
      </c>
      <c r="K50" s="2">
        <v>43390</v>
      </c>
      <c r="L50" s="2">
        <f t="shared" si="2"/>
        <v>43390</v>
      </c>
      <c r="M50">
        <f t="shared" si="3"/>
        <v>1</v>
      </c>
      <c r="N50">
        <f t="shared" si="4"/>
        <v>11</v>
      </c>
    </row>
    <row r="51" spans="1:14" x14ac:dyDescent="0.55000000000000004">
      <c r="A51" t="s">
        <v>5122</v>
      </c>
      <c r="B51" t="str">
        <f t="shared" si="1"/>
        <v>https://www.st.com/resource/en/datasheet/esdcan03-2bwy.pdf</v>
      </c>
      <c r="C51" t="s">
        <v>6465</v>
      </c>
      <c r="D51" t="s">
        <v>5123</v>
      </c>
      <c r="E51" s="4" t="s">
        <v>6453</v>
      </c>
      <c r="F51" t="s">
        <v>6291</v>
      </c>
      <c r="G51" s="2">
        <v>43831</v>
      </c>
      <c r="H51">
        <v>10</v>
      </c>
      <c r="I51" s="2">
        <f t="shared" si="0"/>
        <v>47485</v>
      </c>
      <c r="J51" s="2" t="s">
        <v>6405</v>
      </c>
      <c r="K51" s="2">
        <v>43390</v>
      </c>
      <c r="L51" s="2">
        <f t="shared" si="2"/>
        <v>43390</v>
      </c>
      <c r="M51">
        <f t="shared" si="3"/>
        <v>1</v>
      </c>
      <c r="N51">
        <f t="shared" si="4"/>
        <v>11</v>
      </c>
    </row>
    <row r="52" spans="1:14" x14ac:dyDescent="0.55000000000000004">
      <c r="A52" t="s">
        <v>5125</v>
      </c>
      <c r="B52" t="str">
        <f t="shared" si="1"/>
        <v>https://www.st.com/resource/en/datasheet/esdcan04-2bly.pdf</v>
      </c>
      <c r="C52" t="s">
        <v>6466</v>
      </c>
      <c r="D52" t="s">
        <v>5126</v>
      </c>
      <c r="E52" s="4" t="s">
        <v>6453</v>
      </c>
      <c r="F52" t="s">
        <v>6290</v>
      </c>
      <c r="G52" s="2">
        <v>43831</v>
      </c>
      <c r="H52">
        <v>10</v>
      </c>
      <c r="I52" s="2">
        <f t="shared" si="0"/>
        <v>47485</v>
      </c>
      <c r="J52" s="2" t="s">
        <v>6405</v>
      </c>
      <c r="K52" s="2">
        <v>42198</v>
      </c>
      <c r="L52" s="2">
        <f t="shared" si="2"/>
        <v>42198</v>
      </c>
      <c r="M52">
        <f t="shared" si="3"/>
        <v>4</v>
      </c>
      <c r="N52">
        <f t="shared" si="4"/>
        <v>14</v>
      </c>
    </row>
    <row r="53" spans="1:14" x14ac:dyDescent="0.55000000000000004">
      <c r="A53" t="s">
        <v>5127</v>
      </c>
      <c r="B53" t="str">
        <f t="shared" si="1"/>
        <v>https://www.st.com/resource/en/datasheet/esdcan04-2bwy.pdf</v>
      </c>
      <c r="C53" t="s">
        <v>6467</v>
      </c>
      <c r="D53" t="s">
        <v>5128</v>
      </c>
      <c r="E53" s="4" t="s">
        <v>6453</v>
      </c>
      <c r="F53" t="s">
        <v>6291</v>
      </c>
      <c r="G53" s="2">
        <v>43831</v>
      </c>
      <c r="H53">
        <v>10</v>
      </c>
      <c r="I53" s="2">
        <f t="shared" si="0"/>
        <v>47485</v>
      </c>
      <c r="J53" s="2" t="s">
        <v>6405</v>
      </c>
      <c r="K53" s="2">
        <v>43390</v>
      </c>
      <c r="L53" s="2">
        <f t="shared" si="2"/>
        <v>43390</v>
      </c>
      <c r="M53">
        <f t="shared" si="3"/>
        <v>1</v>
      </c>
      <c r="N53">
        <f t="shared" si="4"/>
        <v>11</v>
      </c>
    </row>
    <row r="54" spans="1:14" x14ac:dyDescent="0.55000000000000004">
      <c r="A54" t="s">
        <v>5129</v>
      </c>
      <c r="B54" t="str">
        <f t="shared" si="1"/>
        <v>https://www.st.com/resource/en/datasheet/esdcan05-2bwy.pdf</v>
      </c>
      <c r="C54" t="s">
        <v>6468</v>
      </c>
      <c r="D54" t="s">
        <v>5130</v>
      </c>
      <c r="E54" s="4" t="s">
        <v>6453</v>
      </c>
      <c r="F54" t="s">
        <v>6292</v>
      </c>
      <c r="G54" s="2">
        <v>43831</v>
      </c>
      <c r="H54">
        <v>10</v>
      </c>
      <c r="I54" s="2">
        <f t="shared" si="0"/>
        <v>47485</v>
      </c>
      <c r="J54" s="2" t="s">
        <v>6405</v>
      </c>
      <c r="K54" s="2">
        <v>43390</v>
      </c>
      <c r="L54" s="2">
        <f t="shared" si="2"/>
        <v>43390</v>
      </c>
      <c r="M54">
        <f t="shared" si="3"/>
        <v>1</v>
      </c>
      <c r="N54">
        <f t="shared" si="4"/>
        <v>11</v>
      </c>
    </row>
    <row r="55" spans="1:14" x14ac:dyDescent="0.55000000000000004">
      <c r="A55" t="s">
        <v>5131</v>
      </c>
      <c r="B55" t="str">
        <f t="shared" si="1"/>
        <v>https://www.st.com/resource/en/datasheet/esdcan06-2bly.pdf</v>
      </c>
      <c r="C55" t="s">
        <v>6469</v>
      </c>
      <c r="D55" t="s">
        <v>5132</v>
      </c>
      <c r="E55" s="4" t="s">
        <v>6453</v>
      </c>
      <c r="F55" t="s">
        <v>6293</v>
      </c>
      <c r="G55" s="2">
        <v>43831</v>
      </c>
      <c r="H55">
        <v>10</v>
      </c>
      <c r="I55" s="2">
        <f t="shared" si="0"/>
        <v>47485</v>
      </c>
      <c r="J55" s="2" t="s">
        <v>6405</v>
      </c>
      <c r="K55" s="2">
        <v>42198</v>
      </c>
      <c r="L55" s="2">
        <f t="shared" si="2"/>
        <v>42198</v>
      </c>
      <c r="M55">
        <f t="shared" si="3"/>
        <v>4</v>
      </c>
      <c r="N55">
        <f t="shared" si="4"/>
        <v>14</v>
      </c>
    </row>
    <row r="56" spans="1:14" x14ac:dyDescent="0.55000000000000004">
      <c r="A56" t="s">
        <v>5133</v>
      </c>
      <c r="B56" t="str">
        <f t="shared" si="1"/>
        <v>https://www.st.com/resource/en/datasheet/esdcan06-2bwy.pdf</v>
      </c>
      <c r="C56" t="s">
        <v>6470</v>
      </c>
      <c r="D56" t="s">
        <v>5134</v>
      </c>
      <c r="E56" s="4" t="s">
        <v>6453</v>
      </c>
      <c r="F56" t="s">
        <v>6292</v>
      </c>
      <c r="G56" s="2">
        <v>43831</v>
      </c>
      <c r="H56">
        <v>10</v>
      </c>
      <c r="I56" s="2">
        <f t="shared" si="0"/>
        <v>47485</v>
      </c>
      <c r="J56" s="2" t="s">
        <v>6405</v>
      </c>
      <c r="K56" s="2">
        <v>43390</v>
      </c>
      <c r="L56" s="2">
        <f t="shared" si="2"/>
        <v>43390</v>
      </c>
      <c r="M56">
        <f t="shared" si="3"/>
        <v>1</v>
      </c>
      <c r="N56">
        <f t="shared" si="4"/>
        <v>11</v>
      </c>
    </row>
    <row r="57" spans="1:14" x14ac:dyDescent="0.55000000000000004">
      <c r="A57" t="s">
        <v>5135</v>
      </c>
      <c r="B57" t="str">
        <f t="shared" si="1"/>
        <v>https://www.st.com/resource/en/datasheet/esdlin1524bj.pdf</v>
      </c>
      <c r="C57" t="s">
        <v>6471</v>
      </c>
      <c r="D57" t="s">
        <v>5136</v>
      </c>
      <c r="E57" s="4" t="s">
        <v>6453</v>
      </c>
      <c r="F57" t="s">
        <v>6294</v>
      </c>
      <c r="G57" s="2">
        <v>43831</v>
      </c>
      <c r="H57">
        <v>10</v>
      </c>
      <c r="I57" s="2">
        <f t="shared" si="0"/>
        <v>47485</v>
      </c>
      <c r="J57" s="2">
        <v>38930</v>
      </c>
      <c r="K57" s="2" t="s">
        <v>6405</v>
      </c>
      <c r="L57" s="2">
        <f t="shared" si="2"/>
        <v>38930</v>
      </c>
      <c r="M57">
        <f t="shared" si="3"/>
        <v>13</v>
      </c>
      <c r="N57">
        <f t="shared" si="4"/>
        <v>23</v>
      </c>
    </row>
    <row r="58" spans="1:14" x14ac:dyDescent="0.55000000000000004">
      <c r="A58" t="s">
        <v>5137</v>
      </c>
      <c r="B58" t="str">
        <f t="shared" si="1"/>
        <v>https://www.st.com/resource/en/datasheet/hsp051-4m10.pdf</v>
      </c>
      <c r="C58" t="s">
        <v>6472</v>
      </c>
      <c r="D58" t="s">
        <v>5138</v>
      </c>
      <c r="E58" s="4" t="s">
        <v>6453</v>
      </c>
      <c r="F58" t="s">
        <v>6295</v>
      </c>
      <c r="G58" s="2">
        <v>43678</v>
      </c>
      <c r="H58">
        <v>10</v>
      </c>
      <c r="I58" s="2">
        <f t="shared" si="0"/>
        <v>47332</v>
      </c>
      <c r="J58" s="2">
        <v>41456</v>
      </c>
      <c r="K58" s="2" t="s">
        <v>6405</v>
      </c>
      <c r="L58" s="2">
        <f t="shared" si="2"/>
        <v>41456</v>
      </c>
      <c r="M58">
        <f t="shared" si="3"/>
        <v>6</v>
      </c>
      <c r="N58">
        <f t="shared" si="4"/>
        <v>16</v>
      </c>
    </row>
    <row r="59" spans="1:14" x14ac:dyDescent="0.55000000000000004">
      <c r="A59" t="s">
        <v>871</v>
      </c>
      <c r="B59" t="str">
        <f t="shared" si="1"/>
        <v>https://www.st.com/resource/en/datasheet/i3g4250d.pdf</v>
      </c>
      <c r="C59" t="s">
        <v>6473</v>
      </c>
      <c r="D59" t="s">
        <v>872</v>
      </c>
      <c r="E59" s="4" t="s">
        <v>6404</v>
      </c>
      <c r="F59" t="s">
        <v>1700</v>
      </c>
      <c r="G59" s="2">
        <v>42064</v>
      </c>
      <c r="H59">
        <v>10</v>
      </c>
      <c r="I59" s="2">
        <f t="shared" si="0"/>
        <v>45718</v>
      </c>
      <c r="J59" s="2">
        <v>42095</v>
      </c>
      <c r="K59" s="2" t="s">
        <v>6405</v>
      </c>
      <c r="L59" s="2">
        <f t="shared" si="2"/>
        <v>42095</v>
      </c>
      <c r="M59">
        <v>0</v>
      </c>
      <c r="N59">
        <f t="shared" si="4"/>
        <v>9</v>
      </c>
    </row>
    <row r="60" spans="1:14" x14ac:dyDescent="0.55000000000000004">
      <c r="A60" t="s">
        <v>874</v>
      </c>
      <c r="B60" t="str">
        <f t="shared" si="1"/>
        <v>https://www.st.com/resource/en/datasheet/iis2dh.pdf</v>
      </c>
      <c r="C60" t="s">
        <v>6474</v>
      </c>
      <c r="D60" t="s">
        <v>875</v>
      </c>
      <c r="E60" s="4" t="s">
        <v>6404</v>
      </c>
      <c r="F60" t="s">
        <v>1706</v>
      </c>
      <c r="G60" s="2">
        <v>42064</v>
      </c>
      <c r="H60">
        <v>10</v>
      </c>
      <c r="I60" s="2">
        <f t="shared" si="0"/>
        <v>45718</v>
      </c>
      <c r="J60" s="2">
        <v>42064</v>
      </c>
      <c r="K60" s="2" t="s">
        <v>6405</v>
      </c>
      <c r="L60" s="2">
        <f t="shared" si="2"/>
        <v>42064</v>
      </c>
      <c r="M60">
        <f t="shared" si="3"/>
        <v>0</v>
      </c>
      <c r="N60">
        <f t="shared" si="4"/>
        <v>10</v>
      </c>
    </row>
    <row r="61" spans="1:14" x14ac:dyDescent="0.55000000000000004">
      <c r="A61" t="s">
        <v>876</v>
      </c>
      <c r="B61" t="str">
        <f t="shared" si="1"/>
        <v>https://www.st.com/resource/en/datasheet/iis2dlpc.pdf</v>
      </c>
      <c r="C61" t="s">
        <v>6475</v>
      </c>
      <c r="D61" t="s">
        <v>877</v>
      </c>
      <c r="E61" s="4" t="s">
        <v>6404</v>
      </c>
      <c r="F61" t="s">
        <v>1711</v>
      </c>
      <c r="G61" s="2">
        <v>43282</v>
      </c>
      <c r="H61">
        <v>10</v>
      </c>
      <c r="I61" s="2">
        <f t="shared" si="0"/>
        <v>46936</v>
      </c>
      <c r="J61" s="2">
        <v>43221</v>
      </c>
      <c r="K61" s="2" t="s">
        <v>6405</v>
      </c>
      <c r="L61" s="2">
        <f t="shared" si="2"/>
        <v>43221</v>
      </c>
      <c r="M61">
        <f t="shared" si="3"/>
        <v>0</v>
      </c>
      <c r="N61">
        <f t="shared" si="4"/>
        <v>10</v>
      </c>
    </row>
    <row r="62" spans="1:14" x14ac:dyDescent="0.55000000000000004">
      <c r="A62" t="s">
        <v>879</v>
      </c>
      <c r="B62" t="str">
        <f t="shared" si="1"/>
        <v>https://www.st.com/resource/en/datasheet/iis2iclx.pdf</v>
      </c>
      <c r="C62" t="s">
        <v>6476</v>
      </c>
      <c r="D62" t="s">
        <v>880</v>
      </c>
      <c r="E62" s="4" t="s">
        <v>6404</v>
      </c>
      <c r="F62" t="s">
        <v>1717</v>
      </c>
      <c r="G62" s="2">
        <v>44013</v>
      </c>
      <c r="H62">
        <v>10</v>
      </c>
      <c r="I62" s="2">
        <f t="shared" si="0"/>
        <v>47667</v>
      </c>
      <c r="J62" s="2" t="s">
        <v>6405</v>
      </c>
      <c r="K62" s="2" t="s">
        <v>6405</v>
      </c>
      <c r="L62" s="2" t="str">
        <f t="shared" si="2"/>
        <v>/</v>
      </c>
    </row>
    <row r="63" spans="1:14" x14ac:dyDescent="0.55000000000000004">
      <c r="A63" t="s">
        <v>881</v>
      </c>
      <c r="B63" t="str">
        <f t="shared" si="1"/>
        <v>https://www.st.com/resource/en/datasheet/iis2mdc.pdf</v>
      </c>
      <c r="C63" t="s">
        <v>6477</v>
      </c>
      <c r="D63" t="s">
        <v>882</v>
      </c>
      <c r="E63" s="4" t="s">
        <v>6404</v>
      </c>
      <c r="F63" t="s">
        <v>1722</v>
      </c>
      <c r="G63" s="2">
        <v>42979</v>
      </c>
      <c r="H63">
        <v>10</v>
      </c>
      <c r="I63" s="2">
        <f t="shared" si="0"/>
        <v>46633</v>
      </c>
      <c r="J63" s="2">
        <v>42979</v>
      </c>
      <c r="K63" s="2" t="s">
        <v>6405</v>
      </c>
      <c r="L63" s="2">
        <f t="shared" si="2"/>
        <v>42979</v>
      </c>
      <c r="M63">
        <f t="shared" si="3"/>
        <v>0</v>
      </c>
      <c r="N63">
        <f t="shared" si="4"/>
        <v>10</v>
      </c>
    </row>
    <row r="64" spans="1:14" x14ac:dyDescent="0.55000000000000004">
      <c r="A64" t="s">
        <v>884</v>
      </c>
      <c r="B64" t="str">
        <f t="shared" si="1"/>
        <v>https://www.st.com/resource/en/datasheet/iis328dq.pdf</v>
      </c>
      <c r="C64" t="s">
        <v>6478</v>
      </c>
      <c r="D64" t="s">
        <v>885</v>
      </c>
      <c r="E64" s="4" t="s">
        <v>6404</v>
      </c>
      <c r="F64" t="s">
        <v>1728</v>
      </c>
      <c r="G64" s="2">
        <v>42064</v>
      </c>
      <c r="H64">
        <v>10</v>
      </c>
      <c r="I64" s="2">
        <f t="shared" si="0"/>
        <v>45718</v>
      </c>
      <c r="J64" s="2">
        <v>41974</v>
      </c>
      <c r="K64" s="2" t="s">
        <v>6405</v>
      </c>
      <c r="L64" s="2">
        <f t="shared" si="2"/>
        <v>41974</v>
      </c>
      <c r="M64">
        <f t="shared" si="3"/>
        <v>0</v>
      </c>
      <c r="N64">
        <f t="shared" si="4"/>
        <v>10</v>
      </c>
    </row>
    <row r="65" spans="1:14" x14ac:dyDescent="0.55000000000000004">
      <c r="A65" t="s">
        <v>886</v>
      </c>
      <c r="B65" t="str">
        <f t="shared" si="1"/>
        <v>https://www.st.com/resource/en/datasheet/iis3dhhc.pdf</v>
      </c>
      <c r="C65" t="s">
        <v>6479</v>
      </c>
      <c r="D65" t="s">
        <v>887</v>
      </c>
      <c r="E65" s="4" t="s">
        <v>6404</v>
      </c>
      <c r="F65" t="s">
        <v>1733</v>
      </c>
      <c r="G65" s="2">
        <v>43070</v>
      </c>
      <c r="H65">
        <v>10</v>
      </c>
      <c r="I65" s="2">
        <f t="shared" si="0"/>
        <v>46724</v>
      </c>
      <c r="J65" s="2" t="s">
        <v>6405</v>
      </c>
      <c r="K65" s="2" t="s">
        <v>6405</v>
      </c>
      <c r="L65" s="2" t="str">
        <f t="shared" si="2"/>
        <v>/</v>
      </c>
    </row>
    <row r="66" spans="1:14" x14ac:dyDescent="0.55000000000000004">
      <c r="A66" t="s">
        <v>889</v>
      </c>
      <c r="B66" t="str">
        <f t="shared" ref="B66:B129" si="5">"https://www.st.com/resource/en/datasheet/"&amp;LOWER(A66)&amp;".pdf"</f>
        <v>https://www.st.com/resource/en/datasheet/iis3dwb.pdf</v>
      </c>
      <c r="C66" t="s">
        <v>6480</v>
      </c>
      <c r="D66" t="s">
        <v>890</v>
      </c>
      <c r="E66" s="4" t="s">
        <v>6404</v>
      </c>
      <c r="F66" t="s">
        <v>1739</v>
      </c>
      <c r="G66" s="2">
        <v>43831</v>
      </c>
      <c r="H66">
        <v>10</v>
      </c>
      <c r="I66" s="2">
        <f t="shared" ref="I66:I129" si="6">G66+DATE(H66,1,1)</f>
        <v>47485</v>
      </c>
      <c r="J66" s="2" t="s">
        <v>6405</v>
      </c>
      <c r="K66" s="2" t="s">
        <v>6405</v>
      </c>
      <c r="L66" s="2" t="str">
        <f t="shared" si="2"/>
        <v>/</v>
      </c>
    </row>
    <row r="67" spans="1:14" x14ac:dyDescent="0.55000000000000004">
      <c r="A67" t="s">
        <v>891</v>
      </c>
      <c r="B67" t="str">
        <f t="shared" si="5"/>
        <v>https://www.st.com/resource/en/datasheet/iis3is.pdf</v>
      </c>
      <c r="C67" t="s">
        <v>6481</v>
      </c>
      <c r="D67" t="s">
        <v>892</v>
      </c>
      <c r="E67" s="4" t="s">
        <v>6404</v>
      </c>
      <c r="F67" t="s">
        <v>1744</v>
      </c>
      <c r="G67" s="2">
        <v>44013</v>
      </c>
      <c r="H67">
        <v>10</v>
      </c>
      <c r="I67" s="2">
        <f t="shared" si="6"/>
        <v>47667</v>
      </c>
      <c r="J67" s="2" t="s">
        <v>6405</v>
      </c>
      <c r="K67" s="2" t="s">
        <v>6405</v>
      </c>
      <c r="L67" s="2" t="str">
        <f t="shared" ref="L67:L130" si="7">IF(J67="/", K67, J67)</f>
        <v>/</v>
      </c>
    </row>
    <row r="68" spans="1:14" x14ac:dyDescent="0.55000000000000004">
      <c r="A68" t="s">
        <v>894</v>
      </c>
      <c r="B68" t="str">
        <f t="shared" si="5"/>
        <v>https://www.st.com/resource/en/datasheet/ilps22qs.pdf</v>
      </c>
      <c r="C68" t="s">
        <v>6482</v>
      </c>
      <c r="D68" t="s">
        <v>895</v>
      </c>
      <c r="E68" s="4" t="s">
        <v>6404</v>
      </c>
      <c r="F68" t="s">
        <v>1749</v>
      </c>
      <c r="G68" s="2">
        <v>44470</v>
      </c>
      <c r="H68">
        <v>10</v>
      </c>
      <c r="I68" s="2">
        <f t="shared" si="6"/>
        <v>48124</v>
      </c>
      <c r="J68" s="2" t="s">
        <v>6405</v>
      </c>
      <c r="K68" s="2" t="s">
        <v>6405</v>
      </c>
      <c r="L68" s="2" t="str">
        <f t="shared" si="7"/>
        <v>/</v>
      </c>
    </row>
    <row r="69" spans="1:14" x14ac:dyDescent="0.55000000000000004">
      <c r="A69" t="s">
        <v>896</v>
      </c>
      <c r="B69" t="str">
        <f t="shared" si="5"/>
        <v>https://www.st.com/resource/en/datasheet/imp23absu.pdf</v>
      </c>
      <c r="C69" t="s">
        <v>6483</v>
      </c>
      <c r="D69" t="s">
        <v>897</v>
      </c>
      <c r="E69" s="4" t="s">
        <v>6404</v>
      </c>
      <c r="F69" t="s">
        <v>1755</v>
      </c>
      <c r="G69" s="2">
        <v>43983</v>
      </c>
      <c r="H69">
        <v>10</v>
      </c>
      <c r="I69" s="2">
        <f t="shared" si="6"/>
        <v>47637</v>
      </c>
      <c r="J69" s="2">
        <v>44044</v>
      </c>
      <c r="K69" s="2" t="s">
        <v>6405</v>
      </c>
      <c r="L69" s="2">
        <f t="shared" si="7"/>
        <v>44044</v>
      </c>
      <c r="M69">
        <v>0</v>
      </c>
      <c r="N69">
        <f t="shared" ref="N69:N130" si="8">DATEDIF(L69,I69, "y")</f>
        <v>9</v>
      </c>
    </row>
    <row r="70" spans="1:14" x14ac:dyDescent="0.55000000000000004">
      <c r="A70" t="s">
        <v>899</v>
      </c>
      <c r="B70" t="str">
        <f t="shared" si="5"/>
        <v>https://www.st.com/resource/en/datasheet/imp34dt05.pdf</v>
      </c>
      <c r="C70" t="s">
        <v>6484</v>
      </c>
      <c r="D70" t="s">
        <v>900</v>
      </c>
      <c r="E70" s="4" t="s">
        <v>6404</v>
      </c>
      <c r="F70" t="s">
        <v>1761</v>
      </c>
      <c r="G70" s="2">
        <v>43344</v>
      </c>
      <c r="H70">
        <v>10</v>
      </c>
      <c r="I70" s="2">
        <f t="shared" si="6"/>
        <v>46998</v>
      </c>
      <c r="J70" s="2">
        <v>43313</v>
      </c>
      <c r="K70" s="2" t="s">
        <v>6405</v>
      </c>
      <c r="L70" s="2">
        <f t="shared" si="7"/>
        <v>43313</v>
      </c>
      <c r="M70">
        <f t="shared" ref="M70:M130" si="9">DATEDIF(L70,G70, "y")</f>
        <v>0</v>
      </c>
      <c r="N70">
        <f t="shared" si="8"/>
        <v>10</v>
      </c>
    </row>
    <row r="71" spans="1:14" x14ac:dyDescent="0.55000000000000004">
      <c r="A71" t="s">
        <v>5328</v>
      </c>
      <c r="B71" t="str">
        <f t="shared" si="5"/>
        <v>https://www.st.com/resource/en/datasheet/ips160h.pdf</v>
      </c>
      <c r="C71" t="s">
        <v>6485</v>
      </c>
      <c r="D71" t="s">
        <v>5329</v>
      </c>
      <c r="E71" s="4" t="s">
        <v>6407</v>
      </c>
      <c r="F71" t="s">
        <v>6340</v>
      </c>
      <c r="G71" s="2">
        <v>43831</v>
      </c>
      <c r="H71">
        <v>15</v>
      </c>
      <c r="I71" s="2">
        <f t="shared" si="6"/>
        <v>49311</v>
      </c>
      <c r="J71" s="2">
        <v>42064</v>
      </c>
      <c r="K71" s="2" t="s">
        <v>6405</v>
      </c>
      <c r="L71" s="2">
        <f t="shared" si="7"/>
        <v>42064</v>
      </c>
      <c r="M71">
        <f t="shared" si="9"/>
        <v>4</v>
      </c>
      <c r="N71">
        <f t="shared" si="8"/>
        <v>19</v>
      </c>
    </row>
    <row r="72" spans="1:14" x14ac:dyDescent="0.55000000000000004">
      <c r="A72" t="s">
        <v>5330</v>
      </c>
      <c r="B72" t="str">
        <f t="shared" si="5"/>
        <v>https://www.st.com/resource/en/datasheet/ips160hf.pdf</v>
      </c>
      <c r="C72" t="s">
        <v>6486</v>
      </c>
      <c r="D72" t="s">
        <v>5331</v>
      </c>
      <c r="E72" s="4" t="s">
        <v>6407</v>
      </c>
      <c r="F72" t="s">
        <v>6341</v>
      </c>
      <c r="G72" s="2">
        <v>43831</v>
      </c>
      <c r="H72">
        <v>15</v>
      </c>
      <c r="I72" s="2">
        <f t="shared" si="6"/>
        <v>49311</v>
      </c>
      <c r="J72" s="2">
        <v>43922</v>
      </c>
      <c r="K72" s="2" t="s">
        <v>6405</v>
      </c>
      <c r="L72" s="2">
        <f t="shared" si="7"/>
        <v>43922</v>
      </c>
      <c r="M72">
        <v>0</v>
      </c>
      <c r="N72">
        <f t="shared" si="8"/>
        <v>14</v>
      </c>
    </row>
    <row r="73" spans="1:14" x14ac:dyDescent="0.55000000000000004">
      <c r="A73" t="s">
        <v>5332</v>
      </c>
      <c r="B73" t="str">
        <f t="shared" si="5"/>
        <v>https://www.st.com/resource/en/datasheet/ips161h.pdf</v>
      </c>
      <c r="C73" t="s">
        <v>6487</v>
      </c>
      <c r="D73" t="s">
        <v>5333</v>
      </c>
      <c r="E73" s="4" t="s">
        <v>6407</v>
      </c>
      <c r="F73" t="s">
        <v>6340</v>
      </c>
      <c r="G73" s="2">
        <v>43831</v>
      </c>
      <c r="H73">
        <v>15</v>
      </c>
      <c r="I73" s="2">
        <f t="shared" si="6"/>
        <v>49311</v>
      </c>
      <c r="J73" s="2">
        <v>42064</v>
      </c>
      <c r="K73" s="2" t="s">
        <v>6405</v>
      </c>
      <c r="L73" s="2">
        <f t="shared" si="7"/>
        <v>42064</v>
      </c>
      <c r="M73">
        <f t="shared" si="9"/>
        <v>4</v>
      </c>
      <c r="N73">
        <f t="shared" si="8"/>
        <v>19</v>
      </c>
    </row>
    <row r="74" spans="1:14" x14ac:dyDescent="0.55000000000000004">
      <c r="A74" t="s">
        <v>5334</v>
      </c>
      <c r="B74" t="str">
        <f t="shared" si="5"/>
        <v>https://www.st.com/resource/en/datasheet/ips161hf.pdf</v>
      </c>
      <c r="C74" t="s">
        <v>6488</v>
      </c>
      <c r="D74" t="s">
        <v>5335</v>
      </c>
      <c r="E74" s="4" t="s">
        <v>6407</v>
      </c>
      <c r="F74" t="s">
        <v>6341</v>
      </c>
      <c r="G74" s="2">
        <v>43831</v>
      </c>
      <c r="H74">
        <v>15</v>
      </c>
      <c r="I74" s="2">
        <f t="shared" si="6"/>
        <v>49311</v>
      </c>
      <c r="J74" s="2">
        <v>43922</v>
      </c>
      <c r="K74" s="2" t="s">
        <v>6405</v>
      </c>
      <c r="L74" s="2">
        <f t="shared" si="7"/>
        <v>43922</v>
      </c>
      <c r="M74">
        <v>0</v>
      </c>
      <c r="N74">
        <f t="shared" si="8"/>
        <v>14</v>
      </c>
    </row>
    <row r="75" spans="1:14" x14ac:dyDescent="0.55000000000000004">
      <c r="A75" t="s">
        <v>5336</v>
      </c>
      <c r="B75" t="str">
        <f t="shared" si="5"/>
        <v>https://www.st.com/resource/en/datasheet/ips2050h.pdf</v>
      </c>
      <c r="C75" t="s">
        <v>6489</v>
      </c>
      <c r="D75" t="s">
        <v>5337</v>
      </c>
      <c r="E75" s="4" t="s">
        <v>6407</v>
      </c>
      <c r="F75" t="s">
        <v>6342</v>
      </c>
      <c r="G75" s="2">
        <v>43831</v>
      </c>
      <c r="H75">
        <v>15</v>
      </c>
      <c r="I75" s="2">
        <f t="shared" si="6"/>
        <v>49311</v>
      </c>
      <c r="J75" s="2">
        <v>44501</v>
      </c>
      <c r="K75" s="2" t="s">
        <v>6405</v>
      </c>
      <c r="L75" s="2">
        <f t="shared" si="7"/>
        <v>44501</v>
      </c>
      <c r="M75">
        <v>0</v>
      </c>
      <c r="N75">
        <f t="shared" si="8"/>
        <v>13</v>
      </c>
    </row>
    <row r="76" spans="1:14" x14ac:dyDescent="0.55000000000000004">
      <c r="A76" t="s">
        <v>5338</v>
      </c>
      <c r="B76" t="str">
        <f t="shared" si="5"/>
        <v>https://www.st.com/resource/en/datasheet/ips2050h-32.pdf</v>
      </c>
      <c r="C76" t="s">
        <v>6490</v>
      </c>
      <c r="D76" t="s">
        <v>5339</v>
      </c>
      <c r="E76" s="4" t="s">
        <v>6407</v>
      </c>
      <c r="F76" t="s">
        <v>6342</v>
      </c>
      <c r="G76" s="2">
        <v>44197</v>
      </c>
      <c r="H76">
        <v>15</v>
      </c>
      <c r="I76" s="2">
        <f t="shared" si="6"/>
        <v>49677</v>
      </c>
      <c r="J76" s="2">
        <v>44501</v>
      </c>
      <c r="K76" s="2" t="s">
        <v>6405</v>
      </c>
      <c r="L76" s="2">
        <f t="shared" si="7"/>
        <v>44501</v>
      </c>
      <c r="M76">
        <v>0</v>
      </c>
      <c r="N76">
        <f t="shared" si="8"/>
        <v>14</v>
      </c>
    </row>
    <row r="77" spans="1:14" x14ac:dyDescent="0.55000000000000004">
      <c r="A77" t="s">
        <v>5340</v>
      </c>
      <c r="B77" t="str">
        <f t="shared" si="5"/>
        <v>https://www.st.com/resource/en/datasheet/ips4260l.pdf</v>
      </c>
      <c r="C77" t="s">
        <v>6491</v>
      </c>
      <c r="D77" t="s">
        <v>5341</v>
      </c>
      <c r="E77" s="4" t="s">
        <v>6407</v>
      </c>
      <c r="F77" t="s">
        <v>6343</v>
      </c>
      <c r="G77" s="2">
        <v>43831</v>
      </c>
      <c r="H77">
        <v>15</v>
      </c>
      <c r="I77" s="2">
        <f t="shared" si="6"/>
        <v>49311</v>
      </c>
      <c r="J77" s="2" t="s">
        <v>6405</v>
      </c>
      <c r="K77" s="2" t="s">
        <v>6405</v>
      </c>
      <c r="L77" s="2" t="str">
        <f t="shared" si="7"/>
        <v>/</v>
      </c>
    </row>
    <row r="78" spans="1:14" x14ac:dyDescent="0.55000000000000004">
      <c r="A78" t="s">
        <v>901</v>
      </c>
      <c r="B78" t="str">
        <f t="shared" si="5"/>
        <v>https://www.st.com/resource/en/datasheet/ism303dac.pdf</v>
      </c>
      <c r="C78" t="s">
        <v>6492</v>
      </c>
      <c r="D78" t="s">
        <v>902</v>
      </c>
      <c r="E78" s="4" t="s">
        <v>6404</v>
      </c>
      <c r="F78" t="s">
        <v>1767</v>
      </c>
      <c r="G78" s="2">
        <v>42979</v>
      </c>
      <c r="H78">
        <v>10</v>
      </c>
      <c r="I78" s="2">
        <f t="shared" si="6"/>
        <v>46633</v>
      </c>
      <c r="J78" s="2">
        <v>43009</v>
      </c>
      <c r="K78" s="2" t="s">
        <v>6405</v>
      </c>
      <c r="L78" s="2">
        <f t="shared" si="7"/>
        <v>43009</v>
      </c>
      <c r="M78">
        <v>0</v>
      </c>
      <c r="N78">
        <f t="shared" si="8"/>
        <v>9</v>
      </c>
    </row>
    <row r="79" spans="1:14" x14ac:dyDescent="0.55000000000000004">
      <c r="A79" t="s">
        <v>904</v>
      </c>
      <c r="B79" t="str">
        <f t="shared" si="5"/>
        <v>https://www.st.com/resource/en/datasheet/ism330dhcx.pdf</v>
      </c>
      <c r="C79" t="s">
        <v>6493</v>
      </c>
      <c r="D79" t="s">
        <v>905</v>
      </c>
      <c r="E79" s="4" t="s">
        <v>6404</v>
      </c>
      <c r="F79" t="s">
        <v>1772</v>
      </c>
      <c r="G79" s="2">
        <v>43739</v>
      </c>
      <c r="H79">
        <v>10</v>
      </c>
      <c r="I79" s="2">
        <f t="shared" si="6"/>
        <v>47393</v>
      </c>
      <c r="J79" s="2" t="s">
        <v>6405</v>
      </c>
      <c r="K79" s="2" t="s">
        <v>6405</v>
      </c>
      <c r="L79" s="2" t="str">
        <f t="shared" si="7"/>
        <v>/</v>
      </c>
    </row>
    <row r="80" spans="1:14" x14ac:dyDescent="0.55000000000000004">
      <c r="A80" t="s">
        <v>906</v>
      </c>
      <c r="B80" t="str">
        <f t="shared" si="5"/>
        <v>https://www.st.com/resource/en/datasheet/ism330dlc.pdf</v>
      </c>
      <c r="C80" t="s">
        <v>6494</v>
      </c>
      <c r="D80" t="s">
        <v>907</v>
      </c>
      <c r="E80" s="4" t="s">
        <v>6404</v>
      </c>
      <c r="F80" t="s">
        <v>1778</v>
      </c>
      <c r="G80" s="2">
        <v>42917</v>
      </c>
      <c r="H80">
        <v>10</v>
      </c>
      <c r="I80" s="2">
        <f t="shared" si="6"/>
        <v>46571</v>
      </c>
      <c r="J80" s="2" t="s">
        <v>6405</v>
      </c>
      <c r="K80" s="2" t="s">
        <v>6405</v>
      </c>
      <c r="L80" s="2" t="str">
        <f t="shared" si="7"/>
        <v>/</v>
      </c>
    </row>
    <row r="81" spans="1:14" x14ac:dyDescent="0.55000000000000004">
      <c r="A81" t="s">
        <v>5342</v>
      </c>
      <c r="B81" t="str">
        <f t="shared" si="5"/>
        <v>https://www.st.com/resource/en/datasheet/iso8200aq.pdf</v>
      </c>
      <c r="C81" t="s">
        <v>6495</v>
      </c>
      <c r="D81" t="s">
        <v>5343</v>
      </c>
      <c r="E81" s="4" t="s">
        <v>6407</v>
      </c>
      <c r="F81" t="s">
        <v>6344</v>
      </c>
      <c r="G81" s="2">
        <v>43831</v>
      </c>
      <c r="H81">
        <v>15</v>
      </c>
      <c r="I81" s="2">
        <f t="shared" si="6"/>
        <v>49311</v>
      </c>
      <c r="J81" s="2" t="s">
        <v>6405</v>
      </c>
      <c r="K81" s="2" t="s">
        <v>6405</v>
      </c>
      <c r="L81" s="2" t="str">
        <f t="shared" si="7"/>
        <v>/</v>
      </c>
    </row>
    <row r="82" spans="1:14" x14ac:dyDescent="0.55000000000000004">
      <c r="A82" t="s">
        <v>5345</v>
      </c>
      <c r="B82" t="str">
        <f t="shared" si="5"/>
        <v>https://www.st.com/resource/en/datasheet/iso8200b.pdf</v>
      </c>
      <c r="C82" t="s">
        <v>6496</v>
      </c>
      <c r="D82" t="s">
        <v>5346</v>
      </c>
      <c r="E82" s="4" t="s">
        <v>6407</v>
      </c>
      <c r="F82" t="s">
        <v>6345</v>
      </c>
      <c r="G82" s="2">
        <v>43831</v>
      </c>
      <c r="H82">
        <v>15</v>
      </c>
      <c r="I82" s="2">
        <f t="shared" si="6"/>
        <v>49311</v>
      </c>
      <c r="J82" s="2" t="s">
        <v>6405</v>
      </c>
      <c r="K82" s="2" t="s">
        <v>6405</v>
      </c>
      <c r="L82" s="2" t="str">
        <f t="shared" si="7"/>
        <v>/</v>
      </c>
    </row>
    <row r="83" spans="1:14" x14ac:dyDescent="0.55000000000000004">
      <c r="A83" t="s">
        <v>5347</v>
      </c>
      <c r="B83" t="str">
        <f t="shared" si="5"/>
        <v>https://www.st.com/resource/en/datasheet/iso8200bq.pdf</v>
      </c>
      <c r="C83" t="s">
        <v>6497</v>
      </c>
      <c r="D83" t="s">
        <v>5348</v>
      </c>
      <c r="E83" s="4" t="s">
        <v>6407</v>
      </c>
      <c r="F83" t="s">
        <v>6346</v>
      </c>
      <c r="G83" s="2">
        <v>43831</v>
      </c>
      <c r="H83">
        <v>15</v>
      </c>
      <c r="I83" s="2">
        <f t="shared" si="6"/>
        <v>49311</v>
      </c>
      <c r="J83" s="2" t="s">
        <v>6405</v>
      </c>
      <c r="K83" s="2">
        <v>42691</v>
      </c>
      <c r="L83" s="2">
        <f t="shared" si="7"/>
        <v>42691</v>
      </c>
      <c r="M83">
        <f t="shared" si="9"/>
        <v>3</v>
      </c>
      <c r="N83">
        <f t="shared" si="8"/>
        <v>18</v>
      </c>
    </row>
    <row r="84" spans="1:14" x14ac:dyDescent="0.55000000000000004">
      <c r="A84" t="s">
        <v>4096</v>
      </c>
      <c r="B84" t="str">
        <f t="shared" si="5"/>
        <v>https://www.st.com/resource/en/datasheet/l5970ad.pdf</v>
      </c>
      <c r="C84" t="s">
        <v>6498</v>
      </c>
      <c r="D84" t="s">
        <v>4097</v>
      </c>
      <c r="E84" s="4" t="s">
        <v>6407</v>
      </c>
      <c r="F84" t="s">
        <v>5823</v>
      </c>
      <c r="G84" s="2">
        <v>44317</v>
      </c>
      <c r="H84">
        <v>10</v>
      </c>
      <c r="I84" s="2">
        <f t="shared" si="6"/>
        <v>47971</v>
      </c>
      <c r="J84" s="2" t="s">
        <v>6405</v>
      </c>
      <c r="K84" s="2" t="s">
        <v>6405</v>
      </c>
      <c r="L84" s="2" t="str">
        <f t="shared" si="7"/>
        <v>/</v>
      </c>
    </row>
    <row r="85" spans="1:14" x14ac:dyDescent="0.55000000000000004">
      <c r="A85" t="s">
        <v>4098</v>
      </c>
      <c r="B85" t="str">
        <f t="shared" si="5"/>
        <v>https://www.st.com/resource/en/datasheet/l5970d.pdf</v>
      </c>
      <c r="C85" t="s">
        <v>6499</v>
      </c>
      <c r="D85" t="s">
        <v>4099</v>
      </c>
      <c r="E85" s="4" t="s">
        <v>6407</v>
      </c>
      <c r="F85" t="s">
        <v>5823</v>
      </c>
      <c r="G85" s="2">
        <v>44317</v>
      </c>
      <c r="H85">
        <v>10</v>
      </c>
      <c r="I85" s="2">
        <f t="shared" si="6"/>
        <v>47971</v>
      </c>
      <c r="J85" s="2" t="s">
        <v>6405</v>
      </c>
      <c r="K85" s="2">
        <v>39108</v>
      </c>
      <c r="L85" s="2">
        <f t="shared" si="7"/>
        <v>39108</v>
      </c>
      <c r="M85">
        <f t="shared" si="9"/>
        <v>14</v>
      </c>
      <c r="N85">
        <f t="shared" si="8"/>
        <v>24</v>
      </c>
    </row>
    <row r="86" spans="1:14" x14ac:dyDescent="0.55000000000000004">
      <c r="A86" t="s">
        <v>4100</v>
      </c>
      <c r="B86" t="str">
        <f t="shared" si="5"/>
        <v>https://www.st.com/resource/en/datasheet/l5972d.pdf</v>
      </c>
      <c r="C86" t="s">
        <v>6500</v>
      </c>
      <c r="D86" t="s">
        <v>4101</v>
      </c>
      <c r="E86" s="4" t="s">
        <v>6407</v>
      </c>
      <c r="F86" t="s">
        <v>5824</v>
      </c>
      <c r="G86" s="2">
        <v>44317</v>
      </c>
      <c r="H86">
        <v>10</v>
      </c>
      <c r="I86" s="2">
        <f t="shared" si="6"/>
        <v>47971</v>
      </c>
      <c r="J86" s="2" t="s">
        <v>6405</v>
      </c>
      <c r="K86" s="2" t="s">
        <v>6405</v>
      </c>
      <c r="L86" s="2" t="str">
        <f t="shared" si="7"/>
        <v>/</v>
      </c>
    </row>
    <row r="87" spans="1:14" x14ac:dyDescent="0.55000000000000004">
      <c r="A87" t="s">
        <v>4102</v>
      </c>
      <c r="B87" t="str">
        <f t="shared" si="5"/>
        <v>https://www.st.com/resource/en/datasheet/l5973ad.pdf</v>
      </c>
      <c r="C87" t="s">
        <v>6501</v>
      </c>
      <c r="D87" t="s">
        <v>4103</v>
      </c>
      <c r="E87" s="4" t="s">
        <v>6407</v>
      </c>
      <c r="F87" t="s">
        <v>5825</v>
      </c>
      <c r="G87" s="2">
        <v>44317</v>
      </c>
      <c r="H87">
        <v>10</v>
      </c>
      <c r="I87" s="2">
        <f t="shared" si="6"/>
        <v>47971</v>
      </c>
      <c r="J87" s="2" t="s">
        <v>6405</v>
      </c>
      <c r="K87" s="2" t="s">
        <v>6405</v>
      </c>
      <c r="L87" s="2" t="str">
        <f t="shared" si="7"/>
        <v>/</v>
      </c>
    </row>
    <row r="88" spans="1:14" x14ac:dyDescent="0.55000000000000004">
      <c r="A88" t="s">
        <v>4105</v>
      </c>
      <c r="B88" t="str">
        <f t="shared" si="5"/>
        <v>https://www.st.com/resource/en/datasheet/l5973d.pdf</v>
      </c>
      <c r="C88" t="s">
        <v>6502</v>
      </c>
      <c r="D88" t="s">
        <v>4106</v>
      </c>
      <c r="E88" s="4" t="s">
        <v>6407</v>
      </c>
      <c r="F88" t="s">
        <v>5826</v>
      </c>
      <c r="G88" s="2">
        <v>44317</v>
      </c>
      <c r="H88">
        <v>10</v>
      </c>
      <c r="I88" s="2">
        <f t="shared" si="6"/>
        <v>47971</v>
      </c>
      <c r="J88" s="2" t="s">
        <v>6405</v>
      </c>
      <c r="K88" s="2" t="s">
        <v>6405</v>
      </c>
      <c r="L88" s="2" t="str">
        <f t="shared" si="7"/>
        <v>/</v>
      </c>
    </row>
    <row r="89" spans="1:14" x14ac:dyDescent="0.55000000000000004">
      <c r="A89" t="s">
        <v>3936</v>
      </c>
      <c r="B89" t="str">
        <f t="shared" si="5"/>
        <v>https://www.st.com/resource/en/datasheet/l6205.pdf</v>
      </c>
      <c r="C89" t="s">
        <v>6503</v>
      </c>
      <c r="D89" t="s">
        <v>3937</v>
      </c>
      <c r="E89" s="4" t="s">
        <v>6504</v>
      </c>
      <c r="F89" t="s">
        <v>5768</v>
      </c>
      <c r="G89" s="2">
        <v>44197</v>
      </c>
      <c r="H89">
        <v>10</v>
      </c>
      <c r="I89" s="2">
        <f t="shared" si="6"/>
        <v>47851</v>
      </c>
      <c r="J89" s="2" t="s">
        <v>6405</v>
      </c>
      <c r="K89" s="2" t="s">
        <v>6405</v>
      </c>
      <c r="L89" s="2" t="str">
        <f t="shared" si="7"/>
        <v>/</v>
      </c>
    </row>
    <row r="90" spans="1:14" x14ac:dyDescent="0.55000000000000004">
      <c r="A90" t="s">
        <v>3938</v>
      </c>
      <c r="B90" t="str">
        <f t="shared" si="5"/>
        <v>https://www.st.com/resource/en/datasheet/l6206.pdf</v>
      </c>
      <c r="C90" t="s">
        <v>6505</v>
      </c>
      <c r="D90" t="s">
        <v>3939</v>
      </c>
      <c r="E90" s="4" t="s">
        <v>6504</v>
      </c>
      <c r="F90" t="s">
        <v>5769</v>
      </c>
      <c r="G90" s="2">
        <v>44197</v>
      </c>
      <c r="H90">
        <v>10</v>
      </c>
      <c r="I90" s="2">
        <f t="shared" si="6"/>
        <v>47851</v>
      </c>
      <c r="J90" s="2">
        <v>37865</v>
      </c>
      <c r="K90" s="2" t="s">
        <v>6405</v>
      </c>
      <c r="L90" s="2">
        <f t="shared" si="7"/>
        <v>37865</v>
      </c>
      <c r="M90">
        <f t="shared" si="9"/>
        <v>17</v>
      </c>
      <c r="N90">
        <f t="shared" si="8"/>
        <v>27</v>
      </c>
    </row>
    <row r="91" spans="1:14" x14ac:dyDescent="0.55000000000000004">
      <c r="A91" t="s">
        <v>3941</v>
      </c>
      <c r="B91" t="str">
        <f t="shared" si="5"/>
        <v>https://www.st.com/resource/en/datasheet/l6206q.pdf</v>
      </c>
      <c r="C91" t="s">
        <v>6506</v>
      </c>
      <c r="D91" t="s">
        <v>3942</v>
      </c>
      <c r="E91" s="4" t="s">
        <v>6504</v>
      </c>
      <c r="F91" t="s">
        <v>5769</v>
      </c>
      <c r="G91" s="2">
        <v>44197</v>
      </c>
      <c r="H91">
        <v>10</v>
      </c>
      <c r="I91" s="2">
        <f t="shared" si="6"/>
        <v>47851</v>
      </c>
      <c r="J91" s="2">
        <v>40848</v>
      </c>
      <c r="K91" s="2" t="s">
        <v>6405</v>
      </c>
      <c r="L91" s="2">
        <f t="shared" si="7"/>
        <v>40848</v>
      </c>
      <c r="M91">
        <f t="shared" si="9"/>
        <v>9</v>
      </c>
      <c r="N91">
        <f t="shared" si="8"/>
        <v>19</v>
      </c>
    </row>
    <row r="92" spans="1:14" x14ac:dyDescent="0.55000000000000004">
      <c r="A92" t="s">
        <v>3943</v>
      </c>
      <c r="B92" t="str">
        <f t="shared" si="5"/>
        <v>https://www.st.com/resource/en/datasheet/l6207.pdf</v>
      </c>
      <c r="C92" t="s">
        <v>6507</v>
      </c>
      <c r="D92" t="s">
        <v>3944</v>
      </c>
      <c r="E92" s="4" t="s">
        <v>6504</v>
      </c>
      <c r="F92" t="s">
        <v>5770</v>
      </c>
      <c r="G92" s="2">
        <v>44197</v>
      </c>
      <c r="H92">
        <v>10</v>
      </c>
      <c r="I92" s="2">
        <f t="shared" si="6"/>
        <v>47851</v>
      </c>
      <c r="J92" s="2">
        <v>37865</v>
      </c>
      <c r="K92" s="2" t="s">
        <v>6405</v>
      </c>
      <c r="L92" s="2">
        <f t="shared" si="7"/>
        <v>37865</v>
      </c>
      <c r="M92">
        <f t="shared" si="9"/>
        <v>17</v>
      </c>
      <c r="N92">
        <f t="shared" si="8"/>
        <v>27</v>
      </c>
    </row>
    <row r="93" spans="1:14" x14ac:dyDescent="0.55000000000000004">
      <c r="A93" t="s">
        <v>3946</v>
      </c>
      <c r="B93" t="str">
        <f t="shared" si="5"/>
        <v>https://www.st.com/resource/en/datasheet/l6207q.pdf</v>
      </c>
      <c r="C93" t="s">
        <v>6508</v>
      </c>
      <c r="D93" t="s">
        <v>3947</v>
      </c>
      <c r="E93" s="4" t="s">
        <v>6504</v>
      </c>
      <c r="F93" t="s">
        <v>5769</v>
      </c>
      <c r="G93" s="2">
        <v>44197</v>
      </c>
      <c r="H93">
        <v>10</v>
      </c>
      <c r="I93" s="2">
        <f t="shared" si="6"/>
        <v>47851</v>
      </c>
      <c r="J93" s="2">
        <v>40725</v>
      </c>
      <c r="K93" s="2" t="s">
        <v>6405</v>
      </c>
      <c r="L93" s="2">
        <f t="shared" si="7"/>
        <v>40725</v>
      </c>
      <c r="M93">
        <f t="shared" si="9"/>
        <v>9</v>
      </c>
      <c r="N93">
        <f t="shared" si="8"/>
        <v>19</v>
      </c>
    </row>
    <row r="94" spans="1:14" x14ac:dyDescent="0.55000000000000004">
      <c r="A94" t="s">
        <v>3948</v>
      </c>
      <c r="B94" t="str">
        <f t="shared" si="5"/>
        <v>https://www.st.com/resource/en/datasheet/l6208.pdf</v>
      </c>
      <c r="C94" t="s">
        <v>6509</v>
      </c>
      <c r="D94" t="s">
        <v>3949</v>
      </c>
      <c r="E94" s="4" t="s">
        <v>6504</v>
      </c>
      <c r="F94" t="s">
        <v>5771</v>
      </c>
      <c r="G94" s="2">
        <v>44197</v>
      </c>
      <c r="H94">
        <v>10</v>
      </c>
      <c r="I94" s="2">
        <f t="shared" si="6"/>
        <v>47851</v>
      </c>
      <c r="J94" s="2">
        <v>37865</v>
      </c>
      <c r="K94" s="2" t="s">
        <v>6405</v>
      </c>
      <c r="L94" s="2">
        <f t="shared" si="7"/>
        <v>37865</v>
      </c>
      <c r="M94">
        <f t="shared" si="9"/>
        <v>17</v>
      </c>
      <c r="N94">
        <f t="shared" si="8"/>
        <v>27</v>
      </c>
    </row>
    <row r="95" spans="1:14" x14ac:dyDescent="0.55000000000000004">
      <c r="A95" t="s">
        <v>3950</v>
      </c>
      <c r="B95" t="str">
        <f t="shared" si="5"/>
        <v>https://www.st.com/resource/en/datasheet/l6208q.pdf</v>
      </c>
      <c r="C95" t="s">
        <v>6510</v>
      </c>
      <c r="D95" t="s">
        <v>3951</v>
      </c>
      <c r="E95" s="4" t="s">
        <v>6504</v>
      </c>
      <c r="F95" t="s">
        <v>5771</v>
      </c>
      <c r="G95" s="2">
        <v>44197</v>
      </c>
      <c r="H95">
        <v>10</v>
      </c>
      <c r="I95" s="2">
        <f t="shared" si="6"/>
        <v>47851</v>
      </c>
      <c r="J95" s="2">
        <v>40725</v>
      </c>
      <c r="K95" s="2" t="s">
        <v>6405</v>
      </c>
      <c r="L95" s="2">
        <f t="shared" si="7"/>
        <v>40725</v>
      </c>
      <c r="M95">
        <f t="shared" si="9"/>
        <v>9</v>
      </c>
      <c r="N95">
        <f t="shared" si="8"/>
        <v>19</v>
      </c>
    </row>
    <row r="96" spans="1:14" x14ac:dyDescent="0.55000000000000004">
      <c r="A96" t="s">
        <v>3952</v>
      </c>
      <c r="B96" t="str">
        <f t="shared" si="5"/>
        <v>https://www.st.com/resource/en/datasheet/l6225.pdf</v>
      </c>
      <c r="C96" t="s">
        <v>6511</v>
      </c>
      <c r="D96" t="s">
        <v>3953</v>
      </c>
      <c r="E96" s="4" t="s">
        <v>6504</v>
      </c>
      <c r="F96" t="s">
        <v>5768</v>
      </c>
      <c r="G96" s="2">
        <v>44197</v>
      </c>
      <c r="H96">
        <v>10</v>
      </c>
      <c r="I96" s="2">
        <f t="shared" si="6"/>
        <v>47851</v>
      </c>
      <c r="J96" s="2" t="s">
        <v>6405</v>
      </c>
      <c r="K96" s="2" t="s">
        <v>6405</v>
      </c>
      <c r="L96" s="2" t="str">
        <f t="shared" si="7"/>
        <v>/</v>
      </c>
    </row>
    <row r="97" spans="1:14" x14ac:dyDescent="0.55000000000000004">
      <c r="A97" t="s">
        <v>3954</v>
      </c>
      <c r="B97" t="str">
        <f t="shared" si="5"/>
        <v>https://www.st.com/resource/en/datasheet/l6226.pdf</v>
      </c>
      <c r="C97" t="s">
        <v>6512</v>
      </c>
      <c r="D97" t="s">
        <v>3955</v>
      </c>
      <c r="E97" s="4" t="s">
        <v>6504</v>
      </c>
      <c r="F97" t="s">
        <v>5769</v>
      </c>
      <c r="G97" s="2">
        <v>44197</v>
      </c>
      <c r="H97">
        <v>10</v>
      </c>
      <c r="I97" s="2">
        <f t="shared" si="6"/>
        <v>47851</v>
      </c>
      <c r="J97" s="2">
        <v>37865</v>
      </c>
      <c r="K97" s="2" t="s">
        <v>6405</v>
      </c>
      <c r="L97" s="2">
        <f t="shared" si="7"/>
        <v>37865</v>
      </c>
      <c r="M97">
        <f t="shared" si="9"/>
        <v>17</v>
      </c>
      <c r="N97">
        <f t="shared" si="8"/>
        <v>27</v>
      </c>
    </row>
    <row r="98" spans="1:14" x14ac:dyDescent="0.55000000000000004">
      <c r="A98" t="s">
        <v>3956</v>
      </c>
      <c r="B98" t="str">
        <f t="shared" si="5"/>
        <v>https://www.st.com/resource/en/datasheet/l6226q.pdf</v>
      </c>
      <c r="C98" t="s">
        <v>6513</v>
      </c>
      <c r="D98" t="s">
        <v>3957</v>
      </c>
      <c r="E98" s="4" t="s">
        <v>6504</v>
      </c>
      <c r="F98" t="s">
        <v>5769</v>
      </c>
      <c r="G98" s="2">
        <v>44197</v>
      </c>
      <c r="H98">
        <v>10</v>
      </c>
      <c r="I98" s="2">
        <f t="shared" si="6"/>
        <v>47851</v>
      </c>
      <c r="J98" s="2">
        <v>39448</v>
      </c>
      <c r="K98" s="2" t="s">
        <v>6405</v>
      </c>
      <c r="L98" s="2">
        <f t="shared" si="7"/>
        <v>39448</v>
      </c>
      <c r="M98">
        <f t="shared" si="9"/>
        <v>13</v>
      </c>
      <c r="N98">
        <f t="shared" si="8"/>
        <v>23</v>
      </c>
    </row>
    <row r="99" spans="1:14" x14ac:dyDescent="0.55000000000000004">
      <c r="A99" t="s">
        <v>3958</v>
      </c>
      <c r="B99" t="str">
        <f t="shared" si="5"/>
        <v>https://www.st.com/resource/en/datasheet/l6227.pdf</v>
      </c>
      <c r="C99" t="s">
        <v>6514</v>
      </c>
      <c r="D99" t="s">
        <v>3959</v>
      </c>
      <c r="E99" s="4" t="s">
        <v>6504</v>
      </c>
      <c r="F99" t="s">
        <v>5770</v>
      </c>
      <c r="G99" s="2">
        <v>44197</v>
      </c>
      <c r="H99">
        <v>10</v>
      </c>
      <c r="I99" s="2">
        <f t="shared" si="6"/>
        <v>47851</v>
      </c>
      <c r="J99" s="2">
        <v>37865</v>
      </c>
      <c r="K99" s="2" t="s">
        <v>6405</v>
      </c>
      <c r="L99" s="2">
        <f t="shared" si="7"/>
        <v>37865</v>
      </c>
      <c r="M99">
        <f t="shared" si="9"/>
        <v>17</v>
      </c>
      <c r="N99">
        <f t="shared" si="8"/>
        <v>27</v>
      </c>
    </row>
    <row r="100" spans="1:14" x14ac:dyDescent="0.55000000000000004">
      <c r="A100" t="s">
        <v>3960</v>
      </c>
      <c r="B100" t="str">
        <f t="shared" si="5"/>
        <v>https://www.st.com/resource/en/datasheet/l6227q.pdf</v>
      </c>
      <c r="C100" t="s">
        <v>6515</v>
      </c>
      <c r="D100" t="s">
        <v>3961</v>
      </c>
      <c r="E100" s="4" t="s">
        <v>6504</v>
      </c>
      <c r="F100" t="s">
        <v>5770</v>
      </c>
      <c r="G100" s="2">
        <v>44197</v>
      </c>
      <c r="H100">
        <v>10</v>
      </c>
      <c r="I100" s="2">
        <f t="shared" si="6"/>
        <v>47851</v>
      </c>
      <c r="J100" s="2">
        <v>39417</v>
      </c>
      <c r="K100" s="2" t="s">
        <v>6405</v>
      </c>
      <c r="L100" s="2">
        <f t="shared" si="7"/>
        <v>39417</v>
      </c>
      <c r="M100">
        <f t="shared" si="9"/>
        <v>13</v>
      </c>
      <c r="N100">
        <f t="shared" si="8"/>
        <v>23</v>
      </c>
    </row>
    <row r="101" spans="1:14" x14ac:dyDescent="0.55000000000000004">
      <c r="A101" t="s">
        <v>3962</v>
      </c>
      <c r="B101" t="str">
        <f t="shared" si="5"/>
        <v>https://www.st.com/resource/en/datasheet/l6228.pdf</v>
      </c>
      <c r="C101" t="s">
        <v>6516</v>
      </c>
      <c r="D101" t="s">
        <v>3963</v>
      </c>
      <c r="E101" s="4" t="s">
        <v>6504</v>
      </c>
      <c r="F101" t="s">
        <v>5771</v>
      </c>
      <c r="G101" s="2">
        <v>44197</v>
      </c>
      <c r="H101">
        <v>10</v>
      </c>
      <c r="I101" s="2">
        <f t="shared" si="6"/>
        <v>47851</v>
      </c>
      <c r="J101" s="2">
        <v>37865</v>
      </c>
      <c r="K101" s="2" t="s">
        <v>6405</v>
      </c>
      <c r="L101" s="2">
        <f t="shared" si="7"/>
        <v>37865</v>
      </c>
      <c r="M101">
        <f t="shared" si="9"/>
        <v>17</v>
      </c>
      <c r="N101">
        <f t="shared" si="8"/>
        <v>27</v>
      </c>
    </row>
    <row r="102" spans="1:14" x14ac:dyDescent="0.55000000000000004">
      <c r="A102" t="s">
        <v>3964</v>
      </c>
      <c r="B102" t="str">
        <f t="shared" si="5"/>
        <v>https://www.st.com/resource/en/datasheet/l6228q.pdf</v>
      </c>
      <c r="C102" t="s">
        <v>6517</v>
      </c>
      <c r="D102" t="s">
        <v>3965</v>
      </c>
      <c r="E102" s="4" t="s">
        <v>6504</v>
      </c>
      <c r="F102" t="s">
        <v>5771</v>
      </c>
      <c r="G102" s="2">
        <v>44197</v>
      </c>
      <c r="H102">
        <v>10</v>
      </c>
      <c r="I102" s="2">
        <f t="shared" si="6"/>
        <v>47851</v>
      </c>
      <c r="J102" s="2">
        <v>39448</v>
      </c>
      <c r="K102" s="2" t="s">
        <v>6405</v>
      </c>
      <c r="L102" s="2">
        <f t="shared" si="7"/>
        <v>39448</v>
      </c>
      <c r="M102">
        <f t="shared" si="9"/>
        <v>13</v>
      </c>
      <c r="N102">
        <f t="shared" si="8"/>
        <v>23</v>
      </c>
    </row>
    <row r="103" spans="1:14" x14ac:dyDescent="0.55000000000000004">
      <c r="A103" t="s">
        <v>3966</v>
      </c>
      <c r="B103" t="str">
        <f t="shared" si="5"/>
        <v>https://www.st.com/resource/en/datasheet/l6229.pdf</v>
      </c>
      <c r="C103" t="s">
        <v>6518</v>
      </c>
      <c r="D103" t="s">
        <v>3967</v>
      </c>
      <c r="E103" s="4" t="s">
        <v>6504</v>
      </c>
      <c r="F103" t="s">
        <v>5772</v>
      </c>
      <c r="G103" s="2">
        <v>44197</v>
      </c>
      <c r="H103">
        <v>10</v>
      </c>
      <c r="I103" s="2">
        <f t="shared" si="6"/>
        <v>47851</v>
      </c>
      <c r="J103" s="2" t="s">
        <v>6405</v>
      </c>
      <c r="K103" s="2">
        <v>37865</v>
      </c>
      <c r="L103" s="2">
        <f t="shared" si="7"/>
        <v>37865</v>
      </c>
      <c r="M103">
        <f t="shared" si="9"/>
        <v>17</v>
      </c>
      <c r="N103">
        <f t="shared" si="8"/>
        <v>27</v>
      </c>
    </row>
    <row r="104" spans="1:14" x14ac:dyDescent="0.55000000000000004">
      <c r="A104" t="s">
        <v>3968</v>
      </c>
      <c r="B104" t="str">
        <f t="shared" si="5"/>
        <v>https://www.st.com/resource/en/datasheet/l6229q.pdf</v>
      </c>
      <c r="C104" t="s">
        <v>6519</v>
      </c>
      <c r="D104" t="s">
        <v>3969</v>
      </c>
      <c r="E104" s="4" t="s">
        <v>6504</v>
      </c>
      <c r="F104" t="s">
        <v>5772</v>
      </c>
      <c r="G104" s="2">
        <v>44197</v>
      </c>
      <c r="H104">
        <v>10</v>
      </c>
      <c r="I104" s="2">
        <f t="shared" si="6"/>
        <v>47851</v>
      </c>
      <c r="J104" s="2">
        <v>39753</v>
      </c>
      <c r="K104" s="2" t="s">
        <v>6405</v>
      </c>
      <c r="L104" s="2">
        <f t="shared" si="7"/>
        <v>39753</v>
      </c>
      <c r="M104">
        <f t="shared" si="9"/>
        <v>12</v>
      </c>
      <c r="N104">
        <f t="shared" si="8"/>
        <v>22</v>
      </c>
    </row>
    <row r="105" spans="1:14" x14ac:dyDescent="0.55000000000000004">
      <c r="A105" t="s">
        <v>3971</v>
      </c>
      <c r="B105" t="str">
        <f t="shared" si="5"/>
        <v>https://www.st.com/resource/en/datasheet/l6230.pdf</v>
      </c>
      <c r="C105" t="s">
        <v>6520</v>
      </c>
      <c r="D105" t="s">
        <v>3972</v>
      </c>
      <c r="E105" s="4" t="s">
        <v>6504</v>
      </c>
      <c r="F105" t="s">
        <v>5772</v>
      </c>
      <c r="G105" s="2">
        <v>44197</v>
      </c>
      <c r="H105">
        <v>10</v>
      </c>
      <c r="I105" s="2">
        <f t="shared" si="6"/>
        <v>47851</v>
      </c>
      <c r="J105" s="2">
        <v>40452</v>
      </c>
      <c r="K105" s="2" t="s">
        <v>6405</v>
      </c>
      <c r="L105" s="2">
        <f t="shared" si="7"/>
        <v>40452</v>
      </c>
      <c r="M105">
        <f t="shared" si="9"/>
        <v>10</v>
      </c>
      <c r="N105">
        <f t="shared" si="8"/>
        <v>20</v>
      </c>
    </row>
    <row r="106" spans="1:14" x14ac:dyDescent="0.55000000000000004">
      <c r="A106" t="s">
        <v>3973</v>
      </c>
      <c r="B106" t="str">
        <f t="shared" si="5"/>
        <v>https://www.st.com/resource/en/datasheet/l6234.pdf</v>
      </c>
      <c r="C106" t="s">
        <v>6521</v>
      </c>
      <c r="D106" t="s">
        <v>3974</v>
      </c>
      <c r="E106" s="4" t="s">
        <v>6504</v>
      </c>
      <c r="F106" t="s">
        <v>5773</v>
      </c>
      <c r="G106" s="2">
        <v>44197</v>
      </c>
      <c r="H106">
        <v>10</v>
      </c>
      <c r="I106" s="2">
        <f t="shared" si="6"/>
        <v>47851</v>
      </c>
      <c r="J106" s="2" t="s">
        <v>6405</v>
      </c>
      <c r="K106" s="2">
        <v>40862</v>
      </c>
      <c r="L106" s="2">
        <f t="shared" si="7"/>
        <v>40862</v>
      </c>
      <c r="M106">
        <f t="shared" si="9"/>
        <v>9</v>
      </c>
      <c r="N106">
        <f t="shared" si="8"/>
        <v>19</v>
      </c>
    </row>
    <row r="107" spans="1:14" x14ac:dyDescent="0.55000000000000004">
      <c r="A107" t="s">
        <v>3975</v>
      </c>
      <c r="B107" t="str">
        <f t="shared" si="5"/>
        <v>https://www.st.com/resource/en/datasheet/l6235.pdf</v>
      </c>
      <c r="C107" t="s">
        <v>6522</v>
      </c>
      <c r="D107" t="s">
        <v>3976</v>
      </c>
      <c r="E107" s="4" t="s">
        <v>6504</v>
      </c>
      <c r="F107" t="s">
        <v>5774</v>
      </c>
      <c r="G107" s="2">
        <v>44197</v>
      </c>
      <c r="H107">
        <v>10</v>
      </c>
      <c r="I107" s="2">
        <f t="shared" si="6"/>
        <v>47851</v>
      </c>
      <c r="J107" s="2">
        <v>37865</v>
      </c>
      <c r="K107" s="2" t="s">
        <v>6405</v>
      </c>
      <c r="L107" s="2">
        <f t="shared" si="7"/>
        <v>37865</v>
      </c>
      <c r="M107">
        <f t="shared" si="9"/>
        <v>17</v>
      </c>
      <c r="N107">
        <f t="shared" si="8"/>
        <v>27</v>
      </c>
    </row>
    <row r="108" spans="1:14" x14ac:dyDescent="0.55000000000000004">
      <c r="A108" t="s">
        <v>3977</v>
      </c>
      <c r="B108" t="str">
        <f t="shared" si="5"/>
        <v>https://www.st.com/resource/en/datasheet/l6235q.pdf</v>
      </c>
      <c r="C108" t="s">
        <v>6523</v>
      </c>
      <c r="D108" t="s">
        <v>3978</v>
      </c>
      <c r="E108" s="4" t="s">
        <v>6504</v>
      </c>
      <c r="F108" t="s">
        <v>5774</v>
      </c>
      <c r="G108" s="2">
        <v>44197</v>
      </c>
      <c r="H108">
        <v>10</v>
      </c>
      <c r="I108" s="2">
        <f t="shared" si="6"/>
        <v>47851</v>
      </c>
      <c r="J108" s="2">
        <v>40725</v>
      </c>
      <c r="K108" s="2" t="s">
        <v>6405</v>
      </c>
      <c r="L108" s="2">
        <f t="shared" si="7"/>
        <v>40725</v>
      </c>
      <c r="M108">
        <f t="shared" si="9"/>
        <v>9</v>
      </c>
      <c r="N108">
        <f t="shared" si="8"/>
        <v>19</v>
      </c>
    </row>
    <row r="109" spans="1:14" x14ac:dyDescent="0.55000000000000004">
      <c r="A109" t="s">
        <v>5350</v>
      </c>
      <c r="B109" t="str">
        <f t="shared" si="5"/>
        <v>https://www.st.com/resource/en/datasheet/l6360.pdf</v>
      </c>
      <c r="C109" t="s">
        <v>6524</v>
      </c>
      <c r="D109" t="s">
        <v>5351</v>
      </c>
      <c r="E109" s="4" t="s">
        <v>6407</v>
      </c>
      <c r="F109" t="s">
        <v>6347</v>
      </c>
      <c r="G109" s="2">
        <v>43831</v>
      </c>
      <c r="H109">
        <v>15</v>
      </c>
      <c r="I109" s="2">
        <f t="shared" si="6"/>
        <v>49311</v>
      </c>
      <c r="J109" s="2" t="s">
        <v>6405</v>
      </c>
      <c r="K109" s="2" t="s">
        <v>6405</v>
      </c>
      <c r="L109" s="2" t="str">
        <f t="shared" si="7"/>
        <v>/</v>
      </c>
    </row>
    <row r="110" spans="1:14" x14ac:dyDescent="0.55000000000000004">
      <c r="A110" t="s">
        <v>5352</v>
      </c>
      <c r="B110" t="str">
        <f t="shared" si="5"/>
        <v>https://www.st.com/resource/en/datasheet/l6362a.pdf</v>
      </c>
      <c r="C110" t="s">
        <v>6525</v>
      </c>
      <c r="D110" t="s">
        <v>5353</v>
      </c>
      <c r="E110" s="4" t="s">
        <v>6407</v>
      </c>
      <c r="F110" t="s">
        <v>6348</v>
      </c>
      <c r="G110" s="2">
        <v>43831</v>
      </c>
      <c r="H110">
        <v>15</v>
      </c>
      <c r="I110" s="2">
        <f t="shared" si="6"/>
        <v>49311</v>
      </c>
      <c r="J110" s="2">
        <v>42064</v>
      </c>
      <c r="K110" s="2" t="s">
        <v>6405</v>
      </c>
      <c r="L110" s="2">
        <f t="shared" si="7"/>
        <v>42064</v>
      </c>
      <c r="M110">
        <f t="shared" si="9"/>
        <v>4</v>
      </c>
      <c r="N110">
        <f t="shared" si="8"/>
        <v>19</v>
      </c>
    </row>
    <row r="111" spans="1:14" x14ac:dyDescent="0.55000000000000004">
      <c r="A111" t="s">
        <v>5355</v>
      </c>
      <c r="B111" t="str">
        <f t="shared" si="5"/>
        <v>https://www.st.com/resource/en/datasheet/l6364.pdf</v>
      </c>
      <c r="C111" t="s">
        <v>6526</v>
      </c>
      <c r="D111" t="s">
        <v>5356</v>
      </c>
      <c r="E111" s="4" t="s">
        <v>6407</v>
      </c>
      <c r="F111" t="s">
        <v>6349</v>
      </c>
      <c r="G111" s="2">
        <v>43831</v>
      </c>
      <c r="H111">
        <v>15</v>
      </c>
      <c r="I111" s="2">
        <f t="shared" si="6"/>
        <v>49311</v>
      </c>
      <c r="J111" s="2" t="s">
        <v>6405</v>
      </c>
      <c r="K111" s="2" t="s">
        <v>6405</v>
      </c>
      <c r="L111" s="2" t="str">
        <f t="shared" si="7"/>
        <v>/</v>
      </c>
    </row>
    <row r="112" spans="1:14" x14ac:dyDescent="0.55000000000000004">
      <c r="A112" t="s">
        <v>5357</v>
      </c>
      <c r="B112" t="str">
        <f t="shared" si="5"/>
        <v>https://www.st.com/resource/en/datasheet/l6370.pdf</v>
      </c>
      <c r="C112" t="s">
        <v>6527</v>
      </c>
      <c r="D112" t="s">
        <v>5358</v>
      </c>
      <c r="E112" s="4" t="s">
        <v>6407</v>
      </c>
      <c r="F112" t="s">
        <v>6350</v>
      </c>
      <c r="G112" s="2">
        <v>43831</v>
      </c>
      <c r="H112">
        <v>15</v>
      </c>
      <c r="I112" s="2">
        <f t="shared" si="6"/>
        <v>49311</v>
      </c>
      <c r="J112" s="2" t="s">
        <v>6405</v>
      </c>
      <c r="K112" s="2" t="s">
        <v>6405</v>
      </c>
      <c r="L112" s="2" t="str">
        <f t="shared" si="7"/>
        <v>/</v>
      </c>
    </row>
    <row r="113" spans="1:14" x14ac:dyDescent="0.55000000000000004">
      <c r="A113" t="s">
        <v>5359</v>
      </c>
      <c r="B113" t="str">
        <f t="shared" si="5"/>
        <v>https://www.st.com/resource/en/datasheet/l6374.pdf</v>
      </c>
      <c r="C113" t="s">
        <v>6528</v>
      </c>
      <c r="D113" t="s">
        <v>5360</v>
      </c>
      <c r="E113" s="4" t="s">
        <v>6407</v>
      </c>
      <c r="F113" t="s">
        <v>6351</v>
      </c>
      <c r="G113" s="2">
        <v>43831</v>
      </c>
      <c r="H113">
        <v>15</v>
      </c>
      <c r="I113" s="2">
        <f t="shared" si="6"/>
        <v>49311</v>
      </c>
      <c r="J113" s="2" t="s">
        <v>6405</v>
      </c>
      <c r="K113" s="2" t="s">
        <v>6405</v>
      </c>
      <c r="L113" s="2" t="str">
        <f t="shared" si="7"/>
        <v>/</v>
      </c>
    </row>
    <row r="114" spans="1:14" x14ac:dyDescent="0.55000000000000004">
      <c r="A114" t="s">
        <v>5361</v>
      </c>
      <c r="B114" t="str">
        <f t="shared" si="5"/>
        <v>https://www.st.com/resource/en/datasheet/l6375d.pdf</v>
      </c>
      <c r="C114" t="s">
        <v>6529</v>
      </c>
      <c r="D114" t="s">
        <v>5362</v>
      </c>
      <c r="E114" s="4" t="s">
        <v>6407</v>
      </c>
      <c r="F114" t="s">
        <v>6352</v>
      </c>
      <c r="G114" s="2">
        <v>43831</v>
      </c>
      <c r="H114">
        <v>15</v>
      </c>
      <c r="I114" s="2">
        <f t="shared" si="6"/>
        <v>49311</v>
      </c>
      <c r="J114" s="2">
        <v>39264</v>
      </c>
      <c r="K114" s="2" t="s">
        <v>6405</v>
      </c>
      <c r="L114" s="2">
        <f t="shared" si="7"/>
        <v>39264</v>
      </c>
      <c r="M114">
        <f t="shared" si="9"/>
        <v>12</v>
      </c>
      <c r="N114">
        <f t="shared" si="8"/>
        <v>27</v>
      </c>
    </row>
    <row r="115" spans="1:14" x14ac:dyDescent="0.55000000000000004">
      <c r="A115" t="s">
        <v>5363</v>
      </c>
      <c r="B115" t="str">
        <f t="shared" si="5"/>
        <v>https://www.st.com/resource/en/datasheet/l6375s.pdf</v>
      </c>
      <c r="C115" t="s">
        <v>6530</v>
      </c>
      <c r="D115" t="s">
        <v>5364</v>
      </c>
      <c r="E115" s="4" t="s">
        <v>6407</v>
      </c>
      <c r="F115" t="s">
        <v>6352</v>
      </c>
      <c r="G115" s="2">
        <v>43831</v>
      </c>
      <c r="H115">
        <v>15</v>
      </c>
      <c r="I115" s="2">
        <f t="shared" si="6"/>
        <v>49311</v>
      </c>
      <c r="J115" s="2">
        <v>38961</v>
      </c>
      <c r="K115" s="2" t="s">
        <v>6405</v>
      </c>
      <c r="L115" s="2">
        <f t="shared" si="7"/>
        <v>38961</v>
      </c>
      <c r="M115">
        <f t="shared" si="9"/>
        <v>13</v>
      </c>
      <c r="N115">
        <f t="shared" si="8"/>
        <v>28</v>
      </c>
    </row>
    <row r="116" spans="1:14" x14ac:dyDescent="0.55000000000000004">
      <c r="A116" t="s">
        <v>5365</v>
      </c>
      <c r="B116" t="str">
        <f t="shared" si="5"/>
        <v>https://www.st.com/resource/en/datasheet/l6376.pdf</v>
      </c>
      <c r="C116" t="s">
        <v>6531</v>
      </c>
      <c r="D116" t="s">
        <v>5366</v>
      </c>
      <c r="E116" s="4" t="s">
        <v>6407</v>
      </c>
      <c r="F116" t="s">
        <v>6353</v>
      </c>
      <c r="G116" s="2">
        <v>43831</v>
      </c>
      <c r="H116">
        <v>15</v>
      </c>
      <c r="I116" s="2">
        <f t="shared" si="6"/>
        <v>49311</v>
      </c>
      <c r="J116" s="2" t="s">
        <v>6405</v>
      </c>
      <c r="K116" s="2" t="s">
        <v>6405</v>
      </c>
      <c r="L116" s="2" t="str">
        <f t="shared" si="7"/>
        <v>/</v>
      </c>
    </row>
    <row r="117" spans="1:14" x14ac:dyDescent="0.55000000000000004">
      <c r="A117" t="s">
        <v>5367</v>
      </c>
      <c r="B117" t="str">
        <f t="shared" si="5"/>
        <v>https://www.st.com/resource/en/datasheet/l6377.pdf</v>
      </c>
      <c r="C117" t="s">
        <v>6532</v>
      </c>
      <c r="D117" t="s">
        <v>5368</v>
      </c>
      <c r="E117" s="4" t="s">
        <v>6407</v>
      </c>
      <c r="F117" t="s">
        <v>6354</v>
      </c>
      <c r="G117" s="2">
        <v>43831</v>
      </c>
      <c r="H117">
        <v>15</v>
      </c>
      <c r="I117" s="2">
        <f t="shared" si="6"/>
        <v>49311</v>
      </c>
      <c r="J117" s="2">
        <v>37104</v>
      </c>
      <c r="K117" s="2" t="s">
        <v>6405</v>
      </c>
      <c r="L117" s="2">
        <f t="shared" si="7"/>
        <v>37104</v>
      </c>
      <c r="M117">
        <f t="shared" si="9"/>
        <v>18</v>
      </c>
      <c r="N117">
        <f t="shared" si="8"/>
        <v>33</v>
      </c>
    </row>
    <row r="118" spans="1:14" x14ac:dyDescent="0.55000000000000004">
      <c r="A118" t="s">
        <v>5369</v>
      </c>
      <c r="B118" t="str">
        <f t="shared" si="5"/>
        <v>https://www.st.com/resource/en/datasheet/l6382d.pdf</v>
      </c>
      <c r="C118" t="s">
        <v>6533</v>
      </c>
      <c r="D118" t="s">
        <v>5370</v>
      </c>
      <c r="E118" s="4" t="s">
        <v>6407</v>
      </c>
      <c r="F118" t="s">
        <v>6355</v>
      </c>
      <c r="G118" s="2">
        <v>43344</v>
      </c>
      <c r="H118">
        <v>15</v>
      </c>
      <c r="I118" s="2">
        <f t="shared" si="6"/>
        <v>48824</v>
      </c>
      <c r="J118" s="2" t="s">
        <v>6405</v>
      </c>
      <c r="K118" s="2">
        <v>38306</v>
      </c>
      <c r="L118" s="2">
        <f t="shared" si="7"/>
        <v>38306</v>
      </c>
      <c r="M118">
        <f t="shared" si="9"/>
        <v>13</v>
      </c>
      <c r="N118">
        <f t="shared" si="8"/>
        <v>28</v>
      </c>
    </row>
    <row r="119" spans="1:14" x14ac:dyDescent="0.55000000000000004">
      <c r="A119" t="s">
        <v>5371</v>
      </c>
      <c r="B119" t="str">
        <f t="shared" si="5"/>
        <v>https://www.st.com/resource/en/datasheet/l6382d5.pdf</v>
      </c>
      <c r="C119" t="s">
        <v>6534</v>
      </c>
      <c r="D119" t="s">
        <v>5372</v>
      </c>
      <c r="E119" s="4" t="s">
        <v>6407</v>
      </c>
      <c r="F119" t="s">
        <v>6356</v>
      </c>
      <c r="G119" s="2">
        <v>43344</v>
      </c>
      <c r="H119">
        <v>15</v>
      </c>
      <c r="I119" s="2">
        <f t="shared" si="6"/>
        <v>48824</v>
      </c>
      <c r="J119" s="2" t="s">
        <v>6405</v>
      </c>
      <c r="K119" s="2">
        <v>38001</v>
      </c>
      <c r="L119" s="2">
        <f t="shared" si="7"/>
        <v>38001</v>
      </c>
      <c r="M119">
        <f t="shared" si="9"/>
        <v>14</v>
      </c>
      <c r="N119">
        <f t="shared" si="8"/>
        <v>29</v>
      </c>
    </row>
    <row r="120" spans="1:14" x14ac:dyDescent="0.55000000000000004">
      <c r="A120" t="s">
        <v>5373</v>
      </c>
      <c r="B120" t="str">
        <f t="shared" si="5"/>
        <v>https://www.st.com/resource/en/datasheet/l6384e.pdf</v>
      </c>
      <c r="C120" t="s">
        <v>6535</v>
      </c>
      <c r="D120" t="s">
        <v>5374</v>
      </c>
      <c r="E120" s="4" t="s">
        <v>6407</v>
      </c>
      <c r="F120" t="s">
        <v>6357</v>
      </c>
      <c r="G120" s="2">
        <v>44197</v>
      </c>
      <c r="H120">
        <v>15</v>
      </c>
      <c r="I120" s="2">
        <f t="shared" si="6"/>
        <v>49677</v>
      </c>
      <c r="J120" s="2">
        <v>39356</v>
      </c>
      <c r="K120" s="2" t="s">
        <v>6405</v>
      </c>
      <c r="L120" s="2">
        <f t="shared" si="7"/>
        <v>39356</v>
      </c>
      <c r="M120">
        <f t="shared" si="9"/>
        <v>13</v>
      </c>
      <c r="N120">
        <f t="shared" si="8"/>
        <v>28</v>
      </c>
    </row>
    <row r="121" spans="1:14" x14ac:dyDescent="0.55000000000000004">
      <c r="A121" t="s">
        <v>5376</v>
      </c>
      <c r="B121" t="str">
        <f t="shared" si="5"/>
        <v>https://www.st.com/resource/en/datasheet/l6385e.pdf</v>
      </c>
      <c r="C121" t="s">
        <v>6536</v>
      </c>
      <c r="D121" t="s">
        <v>5377</v>
      </c>
      <c r="E121" s="4" t="s">
        <v>6407</v>
      </c>
      <c r="F121" t="s">
        <v>6358</v>
      </c>
      <c r="G121" s="2">
        <v>44197</v>
      </c>
      <c r="H121">
        <v>15</v>
      </c>
      <c r="I121" s="2">
        <f t="shared" si="6"/>
        <v>49677</v>
      </c>
      <c r="J121" s="2">
        <v>39356</v>
      </c>
      <c r="K121" s="2" t="s">
        <v>6405</v>
      </c>
      <c r="L121" s="2">
        <f t="shared" si="7"/>
        <v>39356</v>
      </c>
      <c r="M121">
        <f t="shared" si="9"/>
        <v>13</v>
      </c>
      <c r="N121">
        <f t="shared" si="8"/>
        <v>28</v>
      </c>
    </row>
    <row r="122" spans="1:14" x14ac:dyDescent="0.55000000000000004">
      <c r="A122" t="s">
        <v>5378</v>
      </c>
      <c r="B122" t="str">
        <f t="shared" si="5"/>
        <v>https://www.st.com/resource/en/datasheet/l6386ad.pdf</v>
      </c>
      <c r="C122" t="s">
        <v>6537</v>
      </c>
      <c r="D122" t="s">
        <v>5379</v>
      </c>
      <c r="E122" s="4" t="s">
        <v>6407</v>
      </c>
      <c r="F122" t="s">
        <v>6359</v>
      </c>
      <c r="G122" s="2">
        <v>44197</v>
      </c>
      <c r="H122">
        <v>15</v>
      </c>
      <c r="I122" s="2">
        <f t="shared" si="6"/>
        <v>49677</v>
      </c>
      <c r="J122" s="2">
        <v>39630</v>
      </c>
      <c r="K122" s="2" t="s">
        <v>6405</v>
      </c>
      <c r="L122" s="2">
        <f t="shared" si="7"/>
        <v>39630</v>
      </c>
      <c r="M122">
        <f t="shared" si="9"/>
        <v>12</v>
      </c>
      <c r="N122">
        <f t="shared" si="8"/>
        <v>27</v>
      </c>
    </row>
    <row r="123" spans="1:14" x14ac:dyDescent="0.55000000000000004">
      <c r="A123" t="s">
        <v>5381</v>
      </c>
      <c r="B123" t="str">
        <f t="shared" si="5"/>
        <v>https://www.st.com/resource/en/datasheet/l6386e.pdf</v>
      </c>
      <c r="C123" t="s">
        <v>6538</v>
      </c>
      <c r="D123" t="s">
        <v>5382</v>
      </c>
      <c r="E123" s="4" t="s">
        <v>6407</v>
      </c>
      <c r="F123" t="s">
        <v>6360</v>
      </c>
      <c r="G123" s="2">
        <v>44197</v>
      </c>
      <c r="H123">
        <v>15</v>
      </c>
      <c r="I123" s="2">
        <f t="shared" si="6"/>
        <v>49677</v>
      </c>
      <c r="J123" s="2" t="s">
        <v>6405</v>
      </c>
      <c r="K123" s="2" t="s">
        <v>6405</v>
      </c>
      <c r="L123" s="2" t="str">
        <f t="shared" si="7"/>
        <v>/</v>
      </c>
    </row>
    <row r="124" spans="1:14" x14ac:dyDescent="0.55000000000000004">
      <c r="A124" t="s">
        <v>5383</v>
      </c>
      <c r="B124" t="str">
        <f t="shared" si="5"/>
        <v>https://www.st.com/resource/en/datasheet/l6387e.pdf</v>
      </c>
      <c r="C124" t="s">
        <v>6539</v>
      </c>
      <c r="D124" t="s">
        <v>5384</v>
      </c>
      <c r="E124" s="4" t="s">
        <v>6407</v>
      </c>
      <c r="F124" t="s">
        <v>6361</v>
      </c>
      <c r="G124" s="2">
        <v>44197</v>
      </c>
      <c r="H124">
        <v>15</v>
      </c>
      <c r="I124" s="2">
        <f t="shared" si="6"/>
        <v>49677</v>
      </c>
      <c r="J124" s="2">
        <v>39356</v>
      </c>
      <c r="K124" s="2" t="s">
        <v>6405</v>
      </c>
      <c r="L124" s="2">
        <f t="shared" si="7"/>
        <v>39356</v>
      </c>
      <c r="M124">
        <f t="shared" si="9"/>
        <v>13</v>
      </c>
      <c r="N124">
        <f t="shared" si="8"/>
        <v>28</v>
      </c>
    </row>
    <row r="125" spans="1:14" x14ac:dyDescent="0.55000000000000004">
      <c r="A125" t="s">
        <v>5385</v>
      </c>
      <c r="B125" t="str">
        <f t="shared" si="5"/>
        <v>https://www.st.com/resource/en/datasheet/l6388e.pdf</v>
      </c>
      <c r="C125" t="s">
        <v>6540</v>
      </c>
      <c r="D125" t="s">
        <v>5386</v>
      </c>
      <c r="E125" s="4" t="s">
        <v>6407</v>
      </c>
      <c r="F125" t="s">
        <v>6358</v>
      </c>
      <c r="G125" s="2">
        <v>44197</v>
      </c>
      <c r="H125">
        <v>15</v>
      </c>
      <c r="I125" s="2">
        <f t="shared" si="6"/>
        <v>49677</v>
      </c>
      <c r="J125" s="2">
        <v>39356</v>
      </c>
      <c r="K125" s="2" t="s">
        <v>6405</v>
      </c>
      <c r="L125" s="2">
        <f t="shared" si="7"/>
        <v>39356</v>
      </c>
      <c r="M125">
        <f t="shared" si="9"/>
        <v>13</v>
      </c>
      <c r="N125">
        <f t="shared" si="8"/>
        <v>28</v>
      </c>
    </row>
    <row r="126" spans="1:14" x14ac:dyDescent="0.55000000000000004">
      <c r="A126" t="s">
        <v>5387</v>
      </c>
      <c r="B126" t="str">
        <f t="shared" si="5"/>
        <v>https://www.st.com/resource/en/datasheet/l6389e.pdf</v>
      </c>
      <c r="C126" t="s">
        <v>6541</v>
      </c>
      <c r="D126" t="s">
        <v>5388</v>
      </c>
      <c r="E126" s="4" t="s">
        <v>6407</v>
      </c>
      <c r="F126" t="s">
        <v>6361</v>
      </c>
      <c r="G126" s="2">
        <v>44197</v>
      </c>
      <c r="H126">
        <v>15</v>
      </c>
      <c r="I126" s="2">
        <f t="shared" si="6"/>
        <v>49677</v>
      </c>
      <c r="J126" s="2">
        <v>42614</v>
      </c>
      <c r="K126" s="2" t="s">
        <v>6405</v>
      </c>
      <c r="L126" s="2">
        <f t="shared" si="7"/>
        <v>42614</v>
      </c>
      <c r="M126">
        <f t="shared" si="9"/>
        <v>4</v>
      </c>
      <c r="N126">
        <f t="shared" si="8"/>
        <v>19</v>
      </c>
    </row>
    <row r="127" spans="1:14" x14ac:dyDescent="0.55000000000000004">
      <c r="A127" t="s">
        <v>5389</v>
      </c>
      <c r="B127" t="str">
        <f t="shared" si="5"/>
        <v>https://www.st.com/resource/en/datasheet/l6390.pdf</v>
      </c>
      <c r="C127" t="s">
        <v>6542</v>
      </c>
      <c r="D127" t="s">
        <v>5390</v>
      </c>
      <c r="E127" s="4" t="s">
        <v>6407</v>
      </c>
      <c r="F127" t="s">
        <v>6362</v>
      </c>
      <c r="G127" s="2">
        <v>44197</v>
      </c>
      <c r="H127">
        <v>15</v>
      </c>
      <c r="I127" s="2">
        <f t="shared" si="6"/>
        <v>49677</v>
      </c>
      <c r="J127" s="2" t="s">
        <v>6405</v>
      </c>
      <c r="K127" s="2" t="s">
        <v>6405</v>
      </c>
      <c r="L127" s="2" t="str">
        <f t="shared" si="7"/>
        <v>/</v>
      </c>
    </row>
    <row r="128" spans="1:14" x14ac:dyDescent="0.55000000000000004">
      <c r="A128" t="s">
        <v>5391</v>
      </c>
      <c r="B128" t="str">
        <f t="shared" si="5"/>
        <v>https://www.st.com/resource/en/datasheet/l6391.pdf</v>
      </c>
      <c r="C128" t="s">
        <v>6543</v>
      </c>
      <c r="D128" t="s">
        <v>5392</v>
      </c>
      <c r="E128" s="4" t="s">
        <v>6407</v>
      </c>
      <c r="F128" t="s">
        <v>6361</v>
      </c>
      <c r="G128" s="2">
        <v>44197</v>
      </c>
      <c r="H128">
        <v>15</v>
      </c>
      <c r="I128" s="2">
        <f t="shared" si="6"/>
        <v>49677</v>
      </c>
      <c r="J128" s="2">
        <v>40513</v>
      </c>
      <c r="K128" s="2" t="s">
        <v>6405</v>
      </c>
      <c r="L128" s="2">
        <f t="shared" si="7"/>
        <v>40513</v>
      </c>
      <c r="M128">
        <f t="shared" si="9"/>
        <v>10</v>
      </c>
      <c r="N128">
        <f t="shared" si="8"/>
        <v>25</v>
      </c>
    </row>
    <row r="129" spans="1:14" x14ac:dyDescent="0.55000000000000004">
      <c r="A129" t="s">
        <v>5393</v>
      </c>
      <c r="B129" t="str">
        <f t="shared" si="5"/>
        <v>https://www.st.com/resource/en/datasheet/l6392.pdf</v>
      </c>
      <c r="C129" t="s">
        <v>6544</v>
      </c>
      <c r="D129" t="s">
        <v>5394</v>
      </c>
      <c r="E129" s="4" t="s">
        <v>6407</v>
      </c>
      <c r="F129" t="s">
        <v>6361</v>
      </c>
      <c r="G129" s="2">
        <v>44197</v>
      </c>
      <c r="H129">
        <v>15</v>
      </c>
      <c r="I129" s="2">
        <f t="shared" si="6"/>
        <v>49677</v>
      </c>
      <c r="J129" s="2">
        <v>39479</v>
      </c>
      <c r="K129" s="2" t="s">
        <v>6405</v>
      </c>
      <c r="L129" s="2">
        <f t="shared" si="7"/>
        <v>39479</v>
      </c>
      <c r="M129">
        <f t="shared" si="9"/>
        <v>12</v>
      </c>
      <c r="N129">
        <f t="shared" si="8"/>
        <v>27</v>
      </c>
    </row>
    <row r="130" spans="1:14" x14ac:dyDescent="0.55000000000000004">
      <c r="A130" t="s">
        <v>5395</v>
      </c>
      <c r="B130" t="str">
        <f t="shared" ref="B130:B193" si="10">"https://www.st.com/resource/en/datasheet/"&amp;LOWER(A130)&amp;".pdf"</f>
        <v>https://www.st.com/resource/en/datasheet/l6393.pdf</v>
      </c>
      <c r="C130" t="s">
        <v>6545</v>
      </c>
      <c r="D130" t="s">
        <v>5396</v>
      </c>
      <c r="E130" s="4" t="s">
        <v>6407</v>
      </c>
      <c r="F130" t="s">
        <v>6363</v>
      </c>
      <c r="G130" s="2">
        <v>44197</v>
      </c>
      <c r="H130">
        <v>15</v>
      </c>
      <c r="I130" s="2">
        <f t="shared" ref="I130:I193" si="11">G130+DATE(H130,1,1)</f>
        <v>49677</v>
      </c>
      <c r="J130" s="2">
        <v>39508</v>
      </c>
      <c r="K130" s="2" t="s">
        <v>6405</v>
      </c>
      <c r="L130" s="2">
        <f t="shared" si="7"/>
        <v>39508</v>
      </c>
      <c r="M130">
        <f t="shared" si="9"/>
        <v>12</v>
      </c>
      <c r="N130">
        <f t="shared" si="8"/>
        <v>27</v>
      </c>
    </row>
    <row r="131" spans="1:14" x14ac:dyDescent="0.55000000000000004">
      <c r="A131" t="s">
        <v>5397</v>
      </c>
      <c r="B131" t="str">
        <f t="shared" si="10"/>
        <v>https://www.st.com/resource/en/datasheet/l6395.pdf</v>
      </c>
      <c r="C131" t="s">
        <v>6546</v>
      </c>
      <c r="D131" t="s">
        <v>5398</v>
      </c>
      <c r="E131" s="4" t="s">
        <v>6407</v>
      </c>
      <c r="F131" t="s">
        <v>6361</v>
      </c>
      <c r="G131" s="2">
        <v>44197</v>
      </c>
      <c r="H131">
        <v>15</v>
      </c>
      <c r="I131" s="2">
        <f t="shared" si="11"/>
        <v>49677</v>
      </c>
      <c r="J131" s="2">
        <v>41334</v>
      </c>
      <c r="K131" s="2" t="s">
        <v>6405</v>
      </c>
      <c r="L131" s="2">
        <f t="shared" ref="L131:L194" si="12">IF(J131="/", K131, J131)</f>
        <v>41334</v>
      </c>
      <c r="M131">
        <f t="shared" ref="M131:M193" si="13">DATEDIF(L131,G131, "y")</f>
        <v>7</v>
      </c>
      <c r="N131">
        <f t="shared" ref="N131:N193" si="14">DATEDIF(L131,I131, "y")</f>
        <v>22</v>
      </c>
    </row>
    <row r="132" spans="1:14" x14ac:dyDescent="0.55000000000000004">
      <c r="A132" t="s">
        <v>5399</v>
      </c>
      <c r="B132" t="str">
        <f t="shared" si="10"/>
        <v>https://www.st.com/resource/en/datasheet/l6398.pdf</v>
      </c>
      <c r="C132" t="s">
        <v>6547</v>
      </c>
      <c r="D132" t="s">
        <v>5400</v>
      </c>
      <c r="E132" s="4" t="s">
        <v>6407</v>
      </c>
      <c r="F132" t="s">
        <v>6361</v>
      </c>
      <c r="G132" s="2">
        <v>44197</v>
      </c>
      <c r="H132">
        <v>15</v>
      </c>
      <c r="I132" s="2">
        <f t="shared" si="11"/>
        <v>49677</v>
      </c>
      <c r="J132" s="2">
        <v>40513</v>
      </c>
      <c r="K132" s="2" t="s">
        <v>6405</v>
      </c>
      <c r="L132" s="2">
        <f t="shared" si="12"/>
        <v>40513</v>
      </c>
      <c r="M132">
        <f t="shared" si="13"/>
        <v>10</v>
      </c>
      <c r="N132">
        <f t="shared" si="14"/>
        <v>25</v>
      </c>
    </row>
    <row r="133" spans="1:14" x14ac:dyDescent="0.55000000000000004">
      <c r="A133" t="s">
        <v>5401</v>
      </c>
      <c r="B133" t="str">
        <f t="shared" si="10"/>
        <v>https://www.st.com/resource/en/datasheet/l6399.pdf</v>
      </c>
      <c r="C133" t="s">
        <v>6548</v>
      </c>
      <c r="D133" t="s">
        <v>5402</v>
      </c>
      <c r="E133" s="4" t="s">
        <v>6407</v>
      </c>
      <c r="F133" t="s">
        <v>6361</v>
      </c>
      <c r="G133" s="2">
        <v>44197</v>
      </c>
      <c r="H133">
        <v>15</v>
      </c>
      <c r="I133" s="2">
        <f t="shared" si="11"/>
        <v>49677</v>
      </c>
      <c r="J133" s="2">
        <v>42795</v>
      </c>
      <c r="K133" s="2" t="s">
        <v>6405</v>
      </c>
      <c r="L133" s="2">
        <f t="shared" si="12"/>
        <v>42795</v>
      </c>
      <c r="M133">
        <f t="shared" si="13"/>
        <v>3</v>
      </c>
      <c r="N133">
        <f t="shared" si="14"/>
        <v>18</v>
      </c>
    </row>
    <row r="134" spans="1:14" x14ac:dyDescent="0.55000000000000004">
      <c r="A134" t="s">
        <v>5293</v>
      </c>
      <c r="B134" t="str">
        <f t="shared" si="10"/>
        <v>https://www.st.com/resource/en/datasheet/l6470.pdf</v>
      </c>
      <c r="C134" t="s">
        <v>6549</v>
      </c>
      <c r="D134" t="s">
        <v>5294</v>
      </c>
      <c r="E134" s="4" t="s">
        <v>6504</v>
      </c>
      <c r="F134" t="s">
        <v>6327</v>
      </c>
      <c r="G134" s="2">
        <v>44197</v>
      </c>
      <c r="H134">
        <v>15</v>
      </c>
      <c r="I134" s="2">
        <f t="shared" si="11"/>
        <v>49677</v>
      </c>
      <c r="J134" s="2">
        <v>40118</v>
      </c>
      <c r="K134" s="2" t="s">
        <v>6405</v>
      </c>
      <c r="L134" s="2">
        <f t="shared" si="12"/>
        <v>40118</v>
      </c>
      <c r="M134">
        <f t="shared" si="13"/>
        <v>11</v>
      </c>
      <c r="N134">
        <f t="shared" si="14"/>
        <v>26</v>
      </c>
    </row>
    <row r="135" spans="1:14" x14ac:dyDescent="0.55000000000000004">
      <c r="A135" t="s">
        <v>5296</v>
      </c>
      <c r="B135" t="str">
        <f t="shared" si="10"/>
        <v>https://www.st.com/resource/en/datasheet/l6472.pdf</v>
      </c>
      <c r="C135" t="s">
        <v>6550</v>
      </c>
      <c r="D135" t="s">
        <v>5297</v>
      </c>
      <c r="E135" s="4" t="s">
        <v>6504</v>
      </c>
      <c r="F135" t="s">
        <v>6327</v>
      </c>
      <c r="G135" s="2">
        <v>44197</v>
      </c>
      <c r="H135">
        <v>15</v>
      </c>
      <c r="I135" s="2">
        <f t="shared" si="11"/>
        <v>49677</v>
      </c>
      <c r="J135" s="2">
        <v>40909</v>
      </c>
      <c r="K135" s="2" t="s">
        <v>6405</v>
      </c>
      <c r="L135" s="2">
        <f t="shared" si="12"/>
        <v>40909</v>
      </c>
      <c r="M135">
        <f t="shared" si="13"/>
        <v>9</v>
      </c>
      <c r="N135">
        <f t="shared" si="14"/>
        <v>24</v>
      </c>
    </row>
    <row r="136" spans="1:14" x14ac:dyDescent="0.55000000000000004">
      <c r="A136" t="s">
        <v>5298</v>
      </c>
      <c r="B136" t="str">
        <f t="shared" si="10"/>
        <v>https://www.st.com/resource/en/datasheet/l6474.pdf</v>
      </c>
      <c r="C136" t="s">
        <v>6551</v>
      </c>
      <c r="D136" t="s">
        <v>5299</v>
      </c>
      <c r="E136" s="4" t="s">
        <v>6504</v>
      </c>
      <c r="F136" t="s">
        <v>6328</v>
      </c>
      <c r="G136" s="2">
        <v>44197</v>
      </c>
      <c r="H136">
        <v>15</v>
      </c>
      <c r="I136" s="2">
        <f t="shared" si="11"/>
        <v>49677</v>
      </c>
      <c r="J136" s="2">
        <v>40878</v>
      </c>
      <c r="K136" s="2" t="s">
        <v>6405</v>
      </c>
      <c r="L136" s="2">
        <f t="shared" si="12"/>
        <v>40878</v>
      </c>
      <c r="M136">
        <f t="shared" si="13"/>
        <v>9</v>
      </c>
      <c r="N136">
        <f t="shared" si="14"/>
        <v>24</v>
      </c>
    </row>
    <row r="137" spans="1:14" x14ac:dyDescent="0.55000000000000004">
      <c r="A137" t="s">
        <v>5300</v>
      </c>
      <c r="B137" t="str">
        <f t="shared" si="10"/>
        <v>https://www.st.com/resource/en/datasheet/l6480.pdf</v>
      </c>
      <c r="C137" t="s">
        <v>6552</v>
      </c>
      <c r="D137" t="s">
        <v>5301</v>
      </c>
      <c r="E137" s="4" t="s">
        <v>6504</v>
      </c>
      <c r="F137" t="s">
        <v>6329</v>
      </c>
      <c r="G137" s="2">
        <v>44197</v>
      </c>
      <c r="H137">
        <v>15</v>
      </c>
      <c r="I137" s="2">
        <f t="shared" si="11"/>
        <v>49677</v>
      </c>
      <c r="J137" s="2">
        <v>41061</v>
      </c>
      <c r="K137" s="2" t="s">
        <v>6405</v>
      </c>
      <c r="L137" s="2">
        <f t="shared" si="12"/>
        <v>41061</v>
      </c>
      <c r="M137">
        <f t="shared" si="13"/>
        <v>8</v>
      </c>
      <c r="N137">
        <f t="shared" si="14"/>
        <v>23</v>
      </c>
    </row>
    <row r="138" spans="1:14" x14ac:dyDescent="0.55000000000000004">
      <c r="A138" t="s">
        <v>5302</v>
      </c>
      <c r="B138" t="str">
        <f t="shared" si="10"/>
        <v>https://www.st.com/resource/en/datasheet/l6482.pdf</v>
      </c>
      <c r="C138" t="s">
        <v>6553</v>
      </c>
      <c r="D138" t="s">
        <v>5303</v>
      </c>
      <c r="E138" s="4" t="s">
        <v>6504</v>
      </c>
      <c r="F138" t="s">
        <v>6329</v>
      </c>
      <c r="G138" s="2">
        <v>44197</v>
      </c>
      <c r="H138">
        <v>15</v>
      </c>
      <c r="I138" s="2">
        <f t="shared" si="11"/>
        <v>49677</v>
      </c>
      <c r="J138" s="2">
        <v>41183</v>
      </c>
      <c r="K138" s="2" t="s">
        <v>6405</v>
      </c>
      <c r="L138" s="2">
        <f t="shared" si="12"/>
        <v>41183</v>
      </c>
      <c r="M138">
        <f t="shared" si="13"/>
        <v>8</v>
      </c>
      <c r="N138">
        <f t="shared" si="14"/>
        <v>23</v>
      </c>
    </row>
    <row r="139" spans="1:14" x14ac:dyDescent="0.55000000000000004">
      <c r="A139" t="s">
        <v>5403</v>
      </c>
      <c r="B139" t="str">
        <f t="shared" si="10"/>
        <v>https://www.st.com/resource/en/datasheet/l6491.pdf</v>
      </c>
      <c r="C139" t="s">
        <v>6554</v>
      </c>
      <c r="D139" t="s">
        <v>5404</v>
      </c>
      <c r="E139" s="4" t="s">
        <v>6407</v>
      </c>
      <c r="F139" t="s">
        <v>6364</v>
      </c>
      <c r="G139" s="2">
        <v>44197</v>
      </c>
      <c r="H139">
        <v>15</v>
      </c>
      <c r="I139" s="2">
        <f t="shared" si="11"/>
        <v>49677</v>
      </c>
      <c r="J139" s="2">
        <v>42064</v>
      </c>
      <c r="K139" s="2" t="s">
        <v>6405</v>
      </c>
      <c r="L139" s="2">
        <f t="shared" si="12"/>
        <v>42064</v>
      </c>
      <c r="M139">
        <f t="shared" si="13"/>
        <v>5</v>
      </c>
      <c r="N139">
        <f t="shared" si="14"/>
        <v>20</v>
      </c>
    </row>
    <row r="140" spans="1:14" x14ac:dyDescent="0.55000000000000004">
      <c r="A140" t="s">
        <v>5405</v>
      </c>
      <c r="B140" t="str">
        <f t="shared" si="10"/>
        <v>https://www.st.com/resource/en/datasheet/l6494.pdf</v>
      </c>
      <c r="C140" t="s">
        <v>6555</v>
      </c>
      <c r="D140" t="s">
        <v>5406</v>
      </c>
      <c r="E140" s="4" t="s">
        <v>6407</v>
      </c>
      <c r="F140" t="s">
        <v>6365</v>
      </c>
      <c r="G140" s="2">
        <v>44197</v>
      </c>
      <c r="H140">
        <v>15</v>
      </c>
      <c r="I140" s="2">
        <f t="shared" si="11"/>
        <v>49677</v>
      </c>
      <c r="J140" s="2">
        <v>42767</v>
      </c>
      <c r="K140" s="2" t="s">
        <v>6405</v>
      </c>
      <c r="L140" s="2">
        <f t="shared" si="12"/>
        <v>42767</v>
      </c>
      <c r="M140">
        <f t="shared" si="13"/>
        <v>3</v>
      </c>
      <c r="N140">
        <f t="shared" si="14"/>
        <v>18</v>
      </c>
    </row>
    <row r="141" spans="1:14" x14ac:dyDescent="0.55000000000000004">
      <c r="A141" t="s">
        <v>5407</v>
      </c>
      <c r="B141" t="str">
        <f t="shared" si="10"/>
        <v>https://www.st.com/resource/en/datasheet/l6498.pdf</v>
      </c>
      <c r="C141" t="s">
        <v>6556</v>
      </c>
      <c r="D141" t="s">
        <v>5408</v>
      </c>
      <c r="E141" s="4" t="s">
        <v>6407</v>
      </c>
      <c r="F141" t="s">
        <v>6365</v>
      </c>
      <c r="G141" s="2">
        <v>44197</v>
      </c>
      <c r="H141">
        <v>15</v>
      </c>
      <c r="I141" s="2">
        <f t="shared" si="11"/>
        <v>49677</v>
      </c>
      <c r="J141" s="2">
        <v>42767</v>
      </c>
      <c r="K141" s="2" t="s">
        <v>6405</v>
      </c>
      <c r="L141" s="2">
        <f t="shared" si="12"/>
        <v>42767</v>
      </c>
      <c r="M141">
        <f t="shared" si="13"/>
        <v>3</v>
      </c>
      <c r="N141">
        <f t="shared" si="14"/>
        <v>18</v>
      </c>
    </row>
    <row r="142" spans="1:14" x14ac:dyDescent="0.55000000000000004">
      <c r="A142" t="s">
        <v>4107</v>
      </c>
      <c r="B142" t="str">
        <f t="shared" si="10"/>
        <v>https://www.st.com/resource/en/datasheet/l6981.pdf</v>
      </c>
      <c r="C142" t="s">
        <v>6557</v>
      </c>
      <c r="D142" t="s">
        <v>4108</v>
      </c>
      <c r="E142" s="4" t="s">
        <v>6407</v>
      </c>
      <c r="F142" t="s">
        <v>5827</v>
      </c>
      <c r="G142" s="2">
        <v>44317</v>
      </c>
      <c r="H142">
        <v>10</v>
      </c>
      <c r="I142" s="2">
        <f t="shared" si="11"/>
        <v>47971</v>
      </c>
      <c r="J142" s="2" t="s">
        <v>6405</v>
      </c>
      <c r="K142" s="2" t="s">
        <v>6405</v>
      </c>
      <c r="L142" s="2" t="str">
        <f t="shared" si="12"/>
        <v>/</v>
      </c>
    </row>
    <row r="143" spans="1:14" x14ac:dyDescent="0.55000000000000004">
      <c r="A143" t="s">
        <v>4110</v>
      </c>
      <c r="B143" t="str">
        <f t="shared" si="10"/>
        <v>https://www.st.com/resource/en/datasheet/l6982.pdf</v>
      </c>
      <c r="C143" t="s">
        <v>6558</v>
      </c>
      <c r="D143" t="s">
        <v>4111</v>
      </c>
      <c r="E143" s="4" t="s">
        <v>6407</v>
      </c>
      <c r="F143" t="s">
        <v>5828</v>
      </c>
      <c r="G143" s="2">
        <v>44317</v>
      </c>
      <c r="H143">
        <v>10</v>
      </c>
      <c r="I143" s="2">
        <f t="shared" si="11"/>
        <v>47971</v>
      </c>
      <c r="J143" s="2" t="s">
        <v>6405</v>
      </c>
      <c r="K143" s="2" t="s">
        <v>6405</v>
      </c>
      <c r="L143" s="2" t="str">
        <f t="shared" si="12"/>
        <v>/</v>
      </c>
    </row>
    <row r="144" spans="1:14" x14ac:dyDescent="0.55000000000000004">
      <c r="A144" t="s">
        <v>4112</v>
      </c>
      <c r="B144" t="str">
        <f t="shared" si="10"/>
        <v>https://www.st.com/resource/en/datasheet/l6983.pdf</v>
      </c>
      <c r="C144" t="s">
        <v>6559</v>
      </c>
      <c r="D144" t="s">
        <v>4113</v>
      </c>
      <c r="E144" s="4" t="s">
        <v>6407</v>
      </c>
      <c r="F144" t="s">
        <v>5829</v>
      </c>
      <c r="G144" s="2">
        <v>44317</v>
      </c>
      <c r="H144">
        <v>10</v>
      </c>
      <c r="I144" s="2">
        <f t="shared" si="11"/>
        <v>47971</v>
      </c>
      <c r="J144" s="2" t="s">
        <v>6405</v>
      </c>
      <c r="K144" s="2" t="s">
        <v>6405</v>
      </c>
      <c r="L144" s="2" t="str">
        <f t="shared" si="12"/>
        <v>/</v>
      </c>
    </row>
    <row r="145" spans="1:14" x14ac:dyDescent="0.55000000000000004">
      <c r="A145" t="s">
        <v>4114</v>
      </c>
      <c r="B145" t="str">
        <f t="shared" si="10"/>
        <v>https://www.st.com/resource/en/datasheet/l6984.pdf</v>
      </c>
      <c r="C145" t="s">
        <v>6560</v>
      </c>
      <c r="D145" t="s">
        <v>4115</v>
      </c>
      <c r="E145" s="4" t="s">
        <v>6407</v>
      </c>
      <c r="F145" t="s">
        <v>5830</v>
      </c>
      <c r="G145" s="2">
        <v>44317</v>
      </c>
      <c r="H145">
        <v>10</v>
      </c>
      <c r="I145" s="2">
        <f t="shared" si="11"/>
        <v>47971</v>
      </c>
      <c r="J145" s="2" t="s">
        <v>6405</v>
      </c>
      <c r="K145" s="2">
        <v>41824</v>
      </c>
      <c r="L145" s="2">
        <f t="shared" si="12"/>
        <v>41824</v>
      </c>
      <c r="M145">
        <f t="shared" si="13"/>
        <v>6</v>
      </c>
      <c r="N145">
        <f t="shared" si="14"/>
        <v>16</v>
      </c>
    </row>
    <row r="146" spans="1:14" x14ac:dyDescent="0.55000000000000004">
      <c r="A146" t="s">
        <v>4116</v>
      </c>
      <c r="B146" t="str">
        <f t="shared" si="10"/>
        <v>https://www.st.com/resource/en/datasheet/l6985f.pdf</v>
      </c>
      <c r="C146" t="s">
        <v>6561</v>
      </c>
      <c r="D146" t="s">
        <v>4117</v>
      </c>
      <c r="E146" s="4" t="s">
        <v>6407</v>
      </c>
      <c r="F146" t="s">
        <v>5831</v>
      </c>
      <c r="G146" s="2">
        <v>44317</v>
      </c>
      <c r="H146">
        <v>10</v>
      </c>
      <c r="I146" s="2">
        <f t="shared" si="11"/>
        <v>47971</v>
      </c>
      <c r="J146" s="2">
        <v>42125</v>
      </c>
      <c r="K146" s="2" t="s">
        <v>6405</v>
      </c>
      <c r="L146" s="2">
        <f t="shared" si="12"/>
        <v>42125</v>
      </c>
      <c r="M146">
        <f t="shared" si="13"/>
        <v>6</v>
      </c>
      <c r="N146">
        <f t="shared" si="14"/>
        <v>16</v>
      </c>
    </row>
    <row r="147" spans="1:14" x14ac:dyDescent="0.55000000000000004">
      <c r="A147" t="s">
        <v>4118</v>
      </c>
      <c r="B147" t="str">
        <f t="shared" si="10"/>
        <v>https://www.st.com/resource/en/datasheet/l6986.pdf</v>
      </c>
      <c r="C147" t="s">
        <v>6562</v>
      </c>
      <c r="D147" t="s">
        <v>4119</v>
      </c>
      <c r="E147" s="4" t="s">
        <v>6407</v>
      </c>
      <c r="F147" t="s">
        <v>5811</v>
      </c>
      <c r="G147" s="2">
        <v>44317</v>
      </c>
      <c r="H147">
        <v>10</v>
      </c>
      <c r="I147" s="2">
        <f t="shared" si="11"/>
        <v>47971</v>
      </c>
      <c r="J147" s="2" t="s">
        <v>6405</v>
      </c>
      <c r="K147" s="2" t="s">
        <v>6405</v>
      </c>
      <c r="L147" s="2" t="str">
        <f t="shared" si="12"/>
        <v>/</v>
      </c>
    </row>
    <row r="148" spans="1:14" x14ac:dyDescent="0.55000000000000004">
      <c r="A148" t="s">
        <v>4120</v>
      </c>
      <c r="B148" t="str">
        <f t="shared" si="10"/>
        <v>https://www.st.com/resource/en/datasheet/l6986f.pdf</v>
      </c>
      <c r="C148" t="s">
        <v>6563</v>
      </c>
      <c r="D148" t="s">
        <v>4121</v>
      </c>
      <c r="E148" s="4" t="s">
        <v>6407</v>
      </c>
      <c r="F148" t="s">
        <v>5832</v>
      </c>
      <c r="G148" s="2">
        <v>44317</v>
      </c>
      <c r="H148">
        <v>10</v>
      </c>
      <c r="I148" s="2">
        <f t="shared" si="11"/>
        <v>47971</v>
      </c>
      <c r="J148" s="2">
        <v>42125</v>
      </c>
      <c r="K148" s="2" t="s">
        <v>6405</v>
      </c>
      <c r="L148" s="2">
        <f t="shared" si="12"/>
        <v>42125</v>
      </c>
      <c r="M148">
        <f t="shared" si="13"/>
        <v>6</v>
      </c>
      <c r="N148">
        <f t="shared" si="14"/>
        <v>16</v>
      </c>
    </row>
    <row r="149" spans="1:14" x14ac:dyDescent="0.55000000000000004">
      <c r="A149" t="s">
        <v>4122</v>
      </c>
      <c r="B149" t="str">
        <f t="shared" si="10"/>
        <v>https://www.st.com/resource/en/datasheet/l6986h.pdf</v>
      </c>
      <c r="C149" t="s">
        <v>6564</v>
      </c>
      <c r="D149" t="s">
        <v>4123</v>
      </c>
      <c r="E149" s="4" t="s">
        <v>6407</v>
      </c>
      <c r="F149" t="s">
        <v>5811</v>
      </c>
      <c r="G149" s="2">
        <v>44317</v>
      </c>
      <c r="H149">
        <v>10</v>
      </c>
      <c r="I149" s="2">
        <f t="shared" si="11"/>
        <v>47971</v>
      </c>
      <c r="J149" s="2" t="s">
        <v>6405</v>
      </c>
      <c r="K149" s="2" t="s">
        <v>6405</v>
      </c>
      <c r="L149" s="2" t="str">
        <f t="shared" si="12"/>
        <v>/</v>
      </c>
    </row>
    <row r="150" spans="1:14" x14ac:dyDescent="0.55000000000000004">
      <c r="A150" t="s">
        <v>4124</v>
      </c>
      <c r="B150" t="str">
        <f t="shared" si="10"/>
        <v>https://www.st.com/resource/en/datasheet/l6986i.pdf</v>
      </c>
      <c r="C150" t="s">
        <v>6565</v>
      </c>
      <c r="D150" t="s">
        <v>4125</v>
      </c>
      <c r="E150" s="4" t="s">
        <v>6407</v>
      </c>
      <c r="F150" t="s">
        <v>5833</v>
      </c>
      <c r="G150" s="2">
        <v>44317</v>
      </c>
      <c r="H150">
        <v>10</v>
      </c>
      <c r="I150" s="2">
        <f t="shared" si="11"/>
        <v>47971</v>
      </c>
      <c r="J150" s="2" t="s">
        <v>6405</v>
      </c>
      <c r="K150" s="2" t="s">
        <v>6405</v>
      </c>
      <c r="L150" s="2" t="str">
        <f t="shared" si="12"/>
        <v>/</v>
      </c>
    </row>
    <row r="151" spans="1:14" x14ac:dyDescent="0.55000000000000004">
      <c r="A151" t="s">
        <v>4126</v>
      </c>
      <c r="B151" t="str">
        <f t="shared" si="10"/>
        <v>https://www.st.com/resource/en/datasheet/l7983.pdf</v>
      </c>
      <c r="C151" t="s">
        <v>6566</v>
      </c>
      <c r="D151" t="s">
        <v>4127</v>
      </c>
      <c r="E151" s="4" t="s">
        <v>6407</v>
      </c>
      <c r="F151" t="s">
        <v>5834</v>
      </c>
      <c r="G151" s="2">
        <v>44317</v>
      </c>
      <c r="H151">
        <v>10</v>
      </c>
      <c r="I151" s="2">
        <f t="shared" si="11"/>
        <v>47971</v>
      </c>
      <c r="J151" s="2" t="s">
        <v>6405</v>
      </c>
      <c r="K151" s="2" t="s">
        <v>6405</v>
      </c>
      <c r="L151" s="2" t="str">
        <f t="shared" si="12"/>
        <v>/</v>
      </c>
    </row>
    <row r="152" spans="1:14" x14ac:dyDescent="0.55000000000000004">
      <c r="A152" t="s">
        <v>4128</v>
      </c>
      <c r="B152" t="str">
        <f t="shared" si="10"/>
        <v>https://www.st.com/resource/en/datasheet/l7987.pdf</v>
      </c>
      <c r="C152" t="s">
        <v>6567</v>
      </c>
      <c r="D152" t="s">
        <v>4129</v>
      </c>
      <c r="E152" s="4" t="s">
        <v>6407</v>
      </c>
      <c r="F152" t="s">
        <v>5835</v>
      </c>
      <c r="G152" s="2">
        <v>44317</v>
      </c>
      <c r="H152">
        <v>10</v>
      </c>
      <c r="I152" s="2">
        <f t="shared" si="11"/>
        <v>47971</v>
      </c>
      <c r="J152" s="2">
        <v>41579</v>
      </c>
      <c r="K152" s="2" t="s">
        <v>6405</v>
      </c>
      <c r="L152" s="2">
        <f t="shared" si="12"/>
        <v>41579</v>
      </c>
      <c r="M152">
        <f t="shared" si="13"/>
        <v>7</v>
      </c>
      <c r="N152">
        <f t="shared" si="14"/>
        <v>17</v>
      </c>
    </row>
    <row r="153" spans="1:14" x14ac:dyDescent="0.55000000000000004">
      <c r="A153" t="s">
        <v>4130</v>
      </c>
      <c r="B153" t="str">
        <f t="shared" si="10"/>
        <v>https://www.st.com/resource/en/datasheet/l7987l.pdf</v>
      </c>
      <c r="C153" t="s">
        <v>6568</v>
      </c>
      <c r="D153" t="s">
        <v>4131</v>
      </c>
      <c r="E153" s="4" t="s">
        <v>6407</v>
      </c>
      <c r="F153" t="s">
        <v>5836</v>
      </c>
      <c r="G153" s="2">
        <v>44317</v>
      </c>
      <c r="H153">
        <v>10</v>
      </c>
      <c r="I153" s="2">
        <f t="shared" si="11"/>
        <v>47971</v>
      </c>
      <c r="J153" s="2">
        <v>41760</v>
      </c>
      <c r="K153" s="2" t="s">
        <v>6405</v>
      </c>
      <c r="L153" s="2">
        <f t="shared" si="12"/>
        <v>41760</v>
      </c>
      <c r="M153">
        <f t="shared" si="13"/>
        <v>7</v>
      </c>
      <c r="N153">
        <f t="shared" si="14"/>
        <v>17</v>
      </c>
    </row>
    <row r="154" spans="1:14" x14ac:dyDescent="0.55000000000000004">
      <c r="A154" t="s">
        <v>441</v>
      </c>
      <c r="B154" t="str">
        <f t="shared" si="10"/>
        <v>https://www.st.com/resource/en/datasheet/l9963e.pdf</v>
      </c>
      <c r="C154" t="s">
        <v>6569</v>
      </c>
      <c r="D154" t="s">
        <v>442</v>
      </c>
      <c r="E154" s="4" t="s">
        <v>6570</v>
      </c>
      <c r="F154" t="s">
        <v>853</v>
      </c>
      <c r="G154" s="2">
        <v>44531</v>
      </c>
      <c r="H154">
        <v>10</v>
      </c>
      <c r="I154" s="2">
        <f t="shared" si="11"/>
        <v>48185</v>
      </c>
      <c r="J154" s="2" t="s">
        <v>6405</v>
      </c>
      <c r="K154" s="2" t="s">
        <v>6405</v>
      </c>
      <c r="L154" s="2" t="str">
        <f t="shared" si="12"/>
        <v>/</v>
      </c>
    </row>
    <row r="155" spans="1:14" x14ac:dyDescent="0.55000000000000004">
      <c r="A155" t="s">
        <v>4132</v>
      </c>
      <c r="B155" t="str">
        <f t="shared" si="10"/>
        <v>https://www.st.com/resource/en/datasheet/ld39020.pdf</v>
      </c>
      <c r="C155" t="s">
        <v>6571</v>
      </c>
      <c r="D155" t="s">
        <v>4133</v>
      </c>
      <c r="E155" s="4" t="s">
        <v>6407</v>
      </c>
      <c r="F155" t="s">
        <v>5837</v>
      </c>
      <c r="G155" s="2">
        <v>44317</v>
      </c>
      <c r="H155">
        <v>10</v>
      </c>
      <c r="I155" s="2">
        <f t="shared" si="11"/>
        <v>47971</v>
      </c>
      <c r="J155" s="2">
        <v>41609</v>
      </c>
      <c r="K155" s="2" t="s">
        <v>6405</v>
      </c>
      <c r="L155" s="2">
        <f t="shared" si="12"/>
        <v>41609</v>
      </c>
      <c r="M155">
        <f t="shared" si="13"/>
        <v>7</v>
      </c>
      <c r="N155">
        <f t="shared" si="14"/>
        <v>17</v>
      </c>
    </row>
    <row r="156" spans="1:14" x14ac:dyDescent="0.55000000000000004">
      <c r="A156" t="s">
        <v>4134</v>
      </c>
      <c r="B156" t="str">
        <f t="shared" si="10"/>
        <v>https://www.st.com/resource/en/datasheet/ld39030.pdf</v>
      </c>
      <c r="C156" t="s">
        <v>6572</v>
      </c>
      <c r="D156" t="s">
        <v>4135</v>
      </c>
      <c r="E156" s="4" t="s">
        <v>6407</v>
      </c>
      <c r="F156" t="s">
        <v>5838</v>
      </c>
      <c r="G156" s="2">
        <v>44317</v>
      </c>
      <c r="H156">
        <v>10</v>
      </c>
      <c r="I156" s="2">
        <f t="shared" si="11"/>
        <v>47971</v>
      </c>
      <c r="J156" s="2">
        <v>42309</v>
      </c>
      <c r="K156" s="2" t="s">
        <v>6405</v>
      </c>
      <c r="L156" s="2">
        <f t="shared" si="12"/>
        <v>42309</v>
      </c>
      <c r="M156">
        <f t="shared" si="13"/>
        <v>5</v>
      </c>
      <c r="N156">
        <f t="shared" si="14"/>
        <v>15</v>
      </c>
    </row>
    <row r="157" spans="1:14" x14ac:dyDescent="0.55000000000000004">
      <c r="A157" t="s">
        <v>4136</v>
      </c>
      <c r="B157" t="str">
        <f t="shared" si="10"/>
        <v>https://www.st.com/resource/en/datasheet/ld39050.pdf</v>
      </c>
      <c r="C157" t="s">
        <v>6573</v>
      </c>
      <c r="D157" t="s">
        <v>4137</v>
      </c>
      <c r="E157" s="4" t="s">
        <v>6407</v>
      </c>
      <c r="F157" t="s">
        <v>5839</v>
      </c>
      <c r="G157" s="2">
        <v>44317</v>
      </c>
      <c r="H157">
        <v>10</v>
      </c>
      <c r="I157" s="2">
        <f t="shared" si="11"/>
        <v>47971</v>
      </c>
      <c r="J157" s="2">
        <v>39873</v>
      </c>
      <c r="K157" s="2" t="s">
        <v>6405</v>
      </c>
      <c r="L157" s="2">
        <f t="shared" si="12"/>
        <v>39873</v>
      </c>
      <c r="M157">
        <f t="shared" si="13"/>
        <v>12</v>
      </c>
      <c r="N157">
        <f t="shared" si="14"/>
        <v>22</v>
      </c>
    </row>
    <row r="158" spans="1:14" x14ac:dyDescent="0.55000000000000004">
      <c r="A158" t="s">
        <v>4138</v>
      </c>
      <c r="B158" t="str">
        <f t="shared" si="10"/>
        <v>https://www.st.com/resource/en/datasheet/ld39100.pdf</v>
      </c>
      <c r="C158" t="s">
        <v>6574</v>
      </c>
      <c r="D158" t="s">
        <v>4139</v>
      </c>
      <c r="E158" s="4" t="s">
        <v>6407</v>
      </c>
      <c r="F158" t="s">
        <v>5840</v>
      </c>
      <c r="G158" s="2">
        <v>44317</v>
      </c>
      <c r="H158">
        <v>10</v>
      </c>
      <c r="I158" s="2">
        <f t="shared" si="11"/>
        <v>47971</v>
      </c>
      <c r="J158" s="2">
        <v>39995</v>
      </c>
      <c r="K158" s="2" t="s">
        <v>6405</v>
      </c>
      <c r="L158" s="2">
        <f t="shared" si="12"/>
        <v>39995</v>
      </c>
      <c r="M158">
        <f t="shared" si="13"/>
        <v>11</v>
      </c>
      <c r="N158">
        <f t="shared" si="14"/>
        <v>21</v>
      </c>
    </row>
    <row r="159" spans="1:14" x14ac:dyDescent="0.55000000000000004">
      <c r="A159" t="s">
        <v>4140</v>
      </c>
      <c r="B159" t="str">
        <f t="shared" si="10"/>
        <v>https://www.st.com/resource/en/datasheet/ld39200.pdf</v>
      </c>
      <c r="C159" t="s">
        <v>6575</v>
      </c>
      <c r="D159" t="s">
        <v>4141</v>
      </c>
      <c r="E159" s="4" t="s">
        <v>6407</v>
      </c>
      <c r="F159" t="s">
        <v>5841</v>
      </c>
      <c r="G159" s="2">
        <v>44317</v>
      </c>
      <c r="H159">
        <v>10</v>
      </c>
      <c r="I159" s="2">
        <f t="shared" si="11"/>
        <v>47971</v>
      </c>
      <c r="J159" s="2">
        <v>41821</v>
      </c>
      <c r="K159" s="2" t="s">
        <v>6405</v>
      </c>
      <c r="L159" s="2">
        <f t="shared" si="12"/>
        <v>41821</v>
      </c>
      <c r="M159">
        <f t="shared" si="13"/>
        <v>6</v>
      </c>
      <c r="N159">
        <f t="shared" si="14"/>
        <v>16</v>
      </c>
    </row>
    <row r="160" spans="1:14" x14ac:dyDescent="0.55000000000000004">
      <c r="A160" t="s">
        <v>4142</v>
      </c>
      <c r="B160" t="str">
        <f t="shared" si="10"/>
        <v>https://www.st.com/resource/en/datasheet/ld49100.pdf</v>
      </c>
      <c r="C160" t="s">
        <v>6576</v>
      </c>
      <c r="D160" t="s">
        <v>4143</v>
      </c>
      <c r="E160" s="4" t="s">
        <v>6407</v>
      </c>
      <c r="F160" t="s">
        <v>5842</v>
      </c>
      <c r="G160" s="2">
        <v>44317</v>
      </c>
      <c r="H160">
        <v>10</v>
      </c>
      <c r="I160" s="2">
        <f t="shared" si="11"/>
        <v>47971</v>
      </c>
      <c r="J160" s="2">
        <v>44044</v>
      </c>
      <c r="K160" s="2" t="s">
        <v>6405</v>
      </c>
      <c r="L160" s="2">
        <f t="shared" si="12"/>
        <v>44044</v>
      </c>
      <c r="M160">
        <f t="shared" si="13"/>
        <v>0</v>
      </c>
      <c r="N160">
        <f t="shared" si="14"/>
        <v>10</v>
      </c>
    </row>
    <row r="161" spans="1:14" x14ac:dyDescent="0.55000000000000004">
      <c r="A161" t="s">
        <v>4144</v>
      </c>
      <c r="B161" t="str">
        <f t="shared" si="10"/>
        <v>https://www.st.com/resource/en/datasheet/ldf.pdf</v>
      </c>
      <c r="C161" t="s">
        <v>6577</v>
      </c>
      <c r="D161" t="s">
        <v>4145</v>
      </c>
      <c r="E161" s="4" t="s">
        <v>6407</v>
      </c>
      <c r="F161" t="s">
        <v>5843</v>
      </c>
      <c r="G161" s="2">
        <v>44317</v>
      </c>
      <c r="H161">
        <v>10</v>
      </c>
      <c r="I161" s="2">
        <f t="shared" si="11"/>
        <v>47971</v>
      </c>
      <c r="J161" s="2">
        <v>41609</v>
      </c>
      <c r="K161" s="2" t="s">
        <v>6405</v>
      </c>
      <c r="L161" s="2">
        <f t="shared" si="12"/>
        <v>41609</v>
      </c>
      <c r="M161">
        <f t="shared" si="13"/>
        <v>7</v>
      </c>
      <c r="N161">
        <f t="shared" si="14"/>
        <v>17</v>
      </c>
    </row>
    <row r="162" spans="1:14" x14ac:dyDescent="0.55000000000000004">
      <c r="A162" t="s">
        <v>4147</v>
      </c>
      <c r="B162" t="str">
        <f t="shared" si="10"/>
        <v>https://www.st.com/resource/en/datasheet/ldfm.pdf</v>
      </c>
      <c r="C162" t="s">
        <v>6578</v>
      </c>
      <c r="D162" t="s">
        <v>4148</v>
      </c>
      <c r="E162" s="4" t="s">
        <v>6407</v>
      </c>
      <c r="F162" t="s">
        <v>5844</v>
      </c>
      <c r="G162" s="2">
        <v>44317</v>
      </c>
      <c r="H162">
        <v>10</v>
      </c>
      <c r="I162" s="2">
        <f t="shared" si="11"/>
        <v>47971</v>
      </c>
      <c r="J162" s="2">
        <v>41122</v>
      </c>
      <c r="K162" s="2" t="s">
        <v>6405</v>
      </c>
      <c r="L162" s="2">
        <f t="shared" si="12"/>
        <v>41122</v>
      </c>
      <c r="M162">
        <f t="shared" si="13"/>
        <v>8</v>
      </c>
      <c r="N162">
        <f t="shared" si="14"/>
        <v>18</v>
      </c>
    </row>
    <row r="163" spans="1:14" x14ac:dyDescent="0.55000000000000004">
      <c r="A163" t="s">
        <v>4149</v>
      </c>
      <c r="B163" t="str">
        <f t="shared" si="10"/>
        <v>https://www.st.com/resource/en/datasheet/ldk120.pdf</v>
      </c>
      <c r="C163" t="s">
        <v>6579</v>
      </c>
      <c r="D163" t="s">
        <v>4150</v>
      </c>
      <c r="E163" s="4" t="s">
        <v>6407</v>
      </c>
      <c r="F163" t="s">
        <v>5845</v>
      </c>
      <c r="G163" s="2">
        <v>44317</v>
      </c>
      <c r="H163">
        <v>10</v>
      </c>
      <c r="I163" s="2">
        <f t="shared" si="11"/>
        <v>47971</v>
      </c>
      <c r="J163" s="2">
        <v>41214</v>
      </c>
      <c r="K163" s="2" t="s">
        <v>6405</v>
      </c>
      <c r="L163" s="2">
        <f t="shared" si="12"/>
        <v>41214</v>
      </c>
      <c r="M163">
        <f t="shared" si="13"/>
        <v>8</v>
      </c>
      <c r="N163">
        <f t="shared" si="14"/>
        <v>18</v>
      </c>
    </row>
    <row r="164" spans="1:14" x14ac:dyDescent="0.55000000000000004">
      <c r="A164" t="s">
        <v>4152</v>
      </c>
      <c r="B164" t="str">
        <f t="shared" si="10"/>
        <v>https://www.st.com/resource/en/datasheet/ldk130.pdf</v>
      </c>
      <c r="C164" t="s">
        <v>6580</v>
      </c>
      <c r="D164" t="s">
        <v>4153</v>
      </c>
      <c r="E164" s="4" t="s">
        <v>6407</v>
      </c>
      <c r="F164" t="s">
        <v>5846</v>
      </c>
      <c r="G164" s="2">
        <v>44317</v>
      </c>
      <c r="H164">
        <v>10</v>
      </c>
      <c r="I164" s="2">
        <f t="shared" si="11"/>
        <v>47971</v>
      </c>
      <c r="J164" s="2">
        <v>41275</v>
      </c>
      <c r="K164" s="2" t="s">
        <v>6405</v>
      </c>
      <c r="L164" s="2">
        <f t="shared" si="12"/>
        <v>41275</v>
      </c>
      <c r="M164">
        <f t="shared" si="13"/>
        <v>8</v>
      </c>
      <c r="N164">
        <f t="shared" si="14"/>
        <v>18</v>
      </c>
    </row>
    <row r="165" spans="1:14" x14ac:dyDescent="0.55000000000000004">
      <c r="A165" t="s">
        <v>4154</v>
      </c>
      <c r="B165" t="str">
        <f t="shared" si="10"/>
        <v>https://www.st.com/resource/en/datasheet/ldk220.pdf</v>
      </c>
      <c r="C165" t="s">
        <v>6581</v>
      </c>
      <c r="D165" t="s">
        <v>4155</v>
      </c>
      <c r="E165" s="4" t="s">
        <v>6407</v>
      </c>
      <c r="F165" t="s">
        <v>5847</v>
      </c>
      <c r="G165" s="2">
        <v>44317</v>
      </c>
      <c r="H165">
        <v>10</v>
      </c>
      <c r="I165" s="2">
        <f t="shared" si="11"/>
        <v>47971</v>
      </c>
      <c r="J165" s="2">
        <v>41699</v>
      </c>
      <c r="K165" s="2" t="s">
        <v>6405</v>
      </c>
      <c r="L165" s="2">
        <f t="shared" si="12"/>
        <v>41699</v>
      </c>
      <c r="M165">
        <f t="shared" si="13"/>
        <v>7</v>
      </c>
      <c r="N165">
        <f t="shared" si="14"/>
        <v>17</v>
      </c>
    </row>
    <row r="166" spans="1:14" x14ac:dyDescent="0.55000000000000004">
      <c r="A166" t="s">
        <v>4156</v>
      </c>
      <c r="B166" t="str">
        <f t="shared" si="10"/>
        <v>https://www.st.com/resource/en/datasheet/ldk320.pdf</v>
      </c>
      <c r="C166" t="s">
        <v>6582</v>
      </c>
      <c r="D166" t="s">
        <v>4157</v>
      </c>
      <c r="E166" s="4" t="s">
        <v>6407</v>
      </c>
      <c r="F166" t="s">
        <v>5848</v>
      </c>
      <c r="G166" s="2">
        <v>44075</v>
      </c>
      <c r="H166">
        <v>10</v>
      </c>
      <c r="I166" s="2">
        <f t="shared" si="11"/>
        <v>47729</v>
      </c>
      <c r="J166" s="2">
        <v>42309</v>
      </c>
      <c r="K166" s="2" t="s">
        <v>6405</v>
      </c>
      <c r="L166" s="2">
        <f t="shared" si="12"/>
        <v>42309</v>
      </c>
      <c r="M166">
        <f t="shared" si="13"/>
        <v>4</v>
      </c>
      <c r="N166">
        <f t="shared" si="14"/>
        <v>14</v>
      </c>
    </row>
    <row r="167" spans="1:14" x14ac:dyDescent="0.55000000000000004">
      <c r="A167" t="s">
        <v>4158</v>
      </c>
      <c r="B167" t="str">
        <f t="shared" si="10"/>
        <v>https://www.st.com/resource/en/datasheet/ldl112.pdf</v>
      </c>
      <c r="C167" t="s">
        <v>6583</v>
      </c>
      <c r="D167" t="s">
        <v>4159</v>
      </c>
      <c r="E167" s="4" t="s">
        <v>6407</v>
      </c>
      <c r="F167" t="s">
        <v>5850</v>
      </c>
      <c r="G167" s="2">
        <v>44075</v>
      </c>
      <c r="H167">
        <v>10</v>
      </c>
      <c r="I167" s="2">
        <f t="shared" si="11"/>
        <v>47729</v>
      </c>
      <c r="J167" s="2">
        <v>41944</v>
      </c>
      <c r="K167" s="2" t="s">
        <v>6405</v>
      </c>
      <c r="L167" s="2">
        <f t="shared" si="12"/>
        <v>41944</v>
      </c>
      <c r="M167">
        <f t="shared" si="13"/>
        <v>5</v>
      </c>
      <c r="N167">
        <f t="shared" si="14"/>
        <v>15</v>
      </c>
    </row>
    <row r="168" spans="1:14" x14ac:dyDescent="0.55000000000000004">
      <c r="A168" t="s">
        <v>4160</v>
      </c>
      <c r="B168" t="str">
        <f t="shared" si="10"/>
        <v>https://www.st.com/resource/en/datasheet/ldl212.pdf</v>
      </c>
      <c r="C168" t="s">
        <v>6584</v>
      </c>
      <c r="D168" t="s">
        <v>4161</v>
      </c>
      <c r="E168" s="4" t="s">
        <v>6407</v>
      </c>
      <c r="F168" t="s">
        <v>5851</v>
      </c>
      <c r="G168" s="2">
        <v>44317</v>
      </c>
      <c r="H168">
        <v>10</v>
      </c>
      <c r="I168" s="2">
        <f t="shared" si="11"/>
        <v>47971</v>
      </c>
      <c r="J168" s="2">
        <v>42430</v>
      </c>
      <c r="K168" s="2" t="s">
        <v>6405</v>
      </c>
      <c r="L168" s="2">
        <f t="shared" si="12"/>
        <v>42430</v>
      </c>
      <c r="M168">
        <f t="shared" si="13"/>
        <v>5</v>
      </c>
      <c r="N168">
        <f t="shared" si="14"/>
        <v>15</v>
      </c>
    </row>
    <row r="169" spans="1:14" x14ac:dyDescent="0.55000000000000004">
      <c r="A169" t="s">
        <v>4162</v>
      </c>
      <c r="B169" t="str">
        <f t="shared" si="10"/>
        <v>https://www.st.com/resource/en/datasheet/ldln025.pdf</v>
      </c>
      <c r="C169" t="s">
        <v>6585</v>
      </c>
      <c r="D169" t="s">
        <v>4163</v>
      </c>
      <c r="E169" s="4" t="s">
        <v>6407</v>
      </c>
      <c r="F169" t="s">
        <v>5852</v>
      </c>
      <c r="G169" s="2">
        <v>44317</v>
      </c>
      <c r="H169">
        <v>10</v>
      </c>
      <c r="I169" s="2">
        <f t="shared" si="11"/>
        <v>47971</v>
      </c>
      <c r="J169" s="2">
        <v>42583</v>
      </c>
      <c r="K169" s="2" t="s">
        <v>6405</v>
      </c>
      <c r="L169" s="2">
        <f t="shared" si="12"/>
        <v>42583</v>
      </c>
      <c r="M169">
        <f t="shared" si="13"/>
        <v>4</v>
      </c>
      <c r="N169">
        <f t="shared" si="14"/>
        <v>14</v>
      </c>
    </row>
    <row r="170" spans="1:14" x14ac:dyDescent="0.55000000000000004">
      <c r="A170" t="s">
        <v>4164</v>
      </c>
      <c r="B170" t="str">
        <f t="shared" si="10"/>
        <v>https://www.st.com/resource/en/datasheet/led1202.pdf</v>
      </c>
      <c r="C170" t="s">
        <v>6586</v>
      </c>
      <c r="D170" t="s">
        <v>4165</v>
      </c>
      <c r="E170" s="4" t="s">
        <v>6407</v>
      </c>
      <c r="F170" t="s">
        <v>5853</v>
      </c>
      <c r="G170" s="2">
        <v>44317</v>
      </c>
      <c r="H170">
        <v>10</v>
      </c>
      <c r="I170" s="2">
        <f t="shared" si="11"/>
        <v>47971</v>
      </c>
      <c r="J170" s="2" t="s">
        <v>6405</v>
      </c>
      <c r="K170" s="2" t="s">
        <v>6405</v>
      </c>
      <c r="L170" s="2" t="str">
        <f t="shared" si="12"/>
        <v>/</v>
      </c>
    </row>
    <row r="171" spans="1:14" x14ac:dyDescent="0.55000000000000004">
      <c r="A171" t="s">
        <v>4166</v>
      </c>
      <c r="B171" t="str">
        <f t="shared" si="10"/>
        <v>https://www.st.com/resource/en/datasheet/led1642gw.pdf</v>
      </c>
      <c r="C171" t="s">
        <v>6587</v>
      </c>
      <c r="D171" t="s">
        <v>4167</v>
      </c>
      <c r="E171" s="4" t="s">
        <v>6407</v>
      </c>
      <c r="F171" t="s">
        <v>5854</v>
      </c>
      <c r="G171" s="2">
        <v>44317</v>
      </c>
      <c r="H171">
        <v>10</v>
      </c>
      <c r="I171" s="2">
        <f t="shared" si="11"/>
        <v>47971</v>
      </c>
      <c r="J171" s="2">
        <v>41395</v>
      </c>
      <c r="K171" s="2" t="s">
        <v>6405</v>
      </c>
      <c r="L171" s="2">
        <f t="shared" si="12"/>
        <v>41395</v>
      </c>
      <c r="M171">
        <f t="shared" si="13"/>
        <v>8</v>
      </c>
      <c r="N171">
        <f t="shared" si="14"/>
        <v>18</v>
      </c>
    </row>
    <row r="172" spans="1:14" x14ac:dyDescent="0.55000000000000004">
      <c r="A172" t="s">
        <v>98</v>
      </c>
      <c r="B172" t="str">
        <f t="shared" si="10"/>
        <v>https://www.st.com/resource/en/datasheet/lm2901.pdf</v>
      </c>
      <c r="C172" s="19" t="s">
        <v>6588</v>
      </c>
      <c r="D172" t="s">
        <v>99</v>
      </c>
      <c r="E172" s="4" t="s">
        <v>6589</v>
      </c>
      <c r="F172" t="s">
        <v>155</v>
      </c>
      <c r="G172" s="2">
        <v>44317</v>
      </c>
      <c r="H172">
        <v>10</v>
      </c>
      <c r="I172" s="2">
        <f t="shared" si="11"/>
        <v>47971</v>
      </c>
      <c r="J172" s="2">
        <v>37257</v>
      </c>
      <c r="K172" s="2" t="s">
        <v>6405</v>
      </c>
      <c r="L172" s="2">
        <f t="shared" si="12"/>
        <v>37257</v>
      </c>
      <c r="M172">
        <f t="shared" si="13"/>
        <v>19</v>
      </c>
      <c r="N172">
        <f t="shared" si="14"/>
        <v>29</v>
      </c>
    </row>
    <row r="173" spans="1:14" x14ac:dyDescent="0.55000000000000004">
      <c r="A173" t="s">
        <v>100</v>
      </c>
      <c r="B173" t="str">
        <f t="shared" si="10"/>
        <v>https://www.st.com/resource/en/datasheet/lm2901h.pdf</v>
      </c>
      <c r="C173" s="19" t="s">
        <v>6590</v>
      </c>
      <c r="D173" t="s">
        <v>101</v>
      </c>
      <c r="E173" s="4" t="s">
        <v>6589</v>
      </c>
      <c r="F173" t="s">
        <v>155</v>
      </c>
      <c r="G173" s="2">
        <v>44317</v>
      </c>
      <c r="H173">
        <v>10</v>
      </c>
      <c r="I173" s="2">
        <f t="shared" si="11"/>
        <v>47971</v>
      </c>
      <c r="J173" s="2">
        <v>37865</v>
      </c>
      <c r="K173" s="2" t="s">
        <v>6405</v>
      </c>
      <c r="L173" s="2">
        <f t="shared" si="12"/>
        <v>37865</v>
      </c>
      <c r="M173">
        <f t="shared" si="13"/>
        <v>17</v>
      </c>
      <c r="N173">
        <f t="shared" si="14"/>
        <v>27</v>
      </c>
    </row>
    <row r="174" spans="1:14" x14ac:dyDescent="0.55000000000000004">
      <c r="A174" t="s">
        <v>103</v>
      </c>
      <c r="B174" t="str">
        <f t="shared" si="10"/>
        <v>https://www.st.com/resource/en/datasheet/lm2902.pdf</v>
      </c>
      <c r="C174" s="19" t="s">
        <v>6591</v>
      </c>
      <c r="D174" t="s">
        <v>104</v>
      </c>
      <c r="E174" s="4" t="s">
        <v>6589</v>
      </c>
      <c r="F174" t="s">
        <v>165</v>
      </c>
      <c r="G174" s="2">
        <v>44317</v>
      </c>
      <c r="H174">
        <v>10</v>
      </c>
      <c r="I174" s="2">
        <f t="shared" si="11"/>
        <v>47971</v>
      </c>
      <c r="J174" s="2">
        <v>37196</v>
      </c>
      <c r="K174" s="2" t="s">
        <v>6405</v>
      </c>
      <c r="L174" s="2">
        <f t="shared" si="12"/>
        <v>37196</v>
      </c>
      <c r="M174">
        <f t="shared" si="13"/>
        <v>19</v>
      </c>
      <c r="N174">
        <f t="shared" si="14"/>
        <v>29</v>
      </c>
    </row>
    <row r="175" spans="1:14" x14ac:dyDescent="0.55000000000000004">
      <c r="A175" t="s">
        <v>105</v>
      </c>
      <c r="B175" t="str">
        <f t="shared" si="10"/>
        <v>https://www.st.com/resource/en/datasheet/lm2902b.pdf</v>
      </c>
      <c r="C175" s="19" t="s">
        <v>6592</v>
      </c>
      <c r="D175" t="s">
        <v>106</v>
      </c>
      <c r="E175" s="4" t="s">
        <v>6589</v>
      </c>
      <c r="F175" t="s">
        <v>170</v>
      </c>
      <c r="G175" s="2">
        <v>43374</v>
      </c>
      <c r="H175">
        <v>10</v>
      </c>
      <c r="I175" s="2">
        <f t="shared" si="11"/>
        <v>47028</v>
      </c>
      <c r="J175" s="2">
        <v>44501</v>
      </c>
      <c r="K175" s="2" t="s">
        <v>6405</v>
      </c>
      <c r="L175" s="2">
        <f t="shared" si="12"/>
        <v>44501</v>
      </c>
      <c r="M175">
        <v>0</v>
      </c>
      <c r="N175">
        <f t="shared" si="14"/>
        <v>6</v>
      </c>
    </row>
    <row r="176" spans="1:14" x14ac:dyDescent="0.55000000000000004">
      <c r="A176" t="s">
        <v>108</v>
      </c>
      <c r="B176" t="str">
        <f t="shared" si="10"/>
        <v>https://www.st.com/resource/en/datasheet/lm2902w.pdf</v>
      </c>
      <c r="C176" s="19" t="s">
        <v>6593</v>
      </c>
      <c r="D176" t="s">
        <v>109</v>
      </c>
      <c r="E176" s="4" t="s">
        <v>6589</v>
      </c>
      <c r="F176" t="s">
        <v>176</v>
      </c>
      <c r="G176" s="2">
        <v>44317</v>
      </c>
      <c r="H176">
        <v>10</v>
      </c>
      <c r="I176" s="2">
        <f t="shared" si="11"/>
        <v>47971</v>
      </c>
      <c r="J176" s="2">
        <v>37865</v>
      </c>
      <c r="K176" s="2" t="s">
        <v>6405</v>
      </c>
      <c r="L176" s="2">
        <f t="shared" si="12"/>
        <v>37865</v>
      </c>
      <c r="M176">
        <f t="shared" si="13"/>
        <v>17</v>
      </c>
      <c r="N176">
        <f t="shared" si="14"/>
        <v>27</v>
      </c>
    </row>
    <row r="177" spans="1:14" x14ac:dyDescent="0.55000000000000004">
      <c r="A177" t="s">
        <v>110</v>
      </c>
      <c r="B177" t="str">
        <f t="shared" si="10"/>
        <v>https://www.st.com/resource/en/datasheet/lm2903.pdf</v>
      </c>
      <c r="C177" s="19" t="s">
        <v>6594</v>
      </c>
      <c r="D177" t="s">
        <v>111</v>
      </c>
      <c r="E177" s="4" t="s">
        <v>6589</v>
      </c>
      <c r="F177" t="s">
        <v>181</v>
      </c>
      <c r="G177" s="2">
        <v>44317</v>
      </c>
      <c r="H177">
        <v>10</v>
      </c>
      <c r="I177" s="2">
        <f t="shared" si="11"/>
        <v>47971</v>
      </c>
      <c r="J177" s="2">
        <v>37773</v>
      </c>
      <c r="K177" s="2" t="s">
        <v>6405</v>
      </c>
      <c r="L177" s="2">
        <f t="shared" si="12"/>
        <v>37773</v>
      </c>
      <c r="M177">
        <f t="shared" si="13"/>
        <v>17</v>
      </c>
      <c r="N177">
        <f t="shared" si="14"/>
        <v>27</v>
      </c>
    </row>
    <row r="178" spans="1:14" x14ac:dyDescent="0.55000000000000004">
      <c r="A178" t="s">
        <v>113</v>
      </c>
      <c r="B178" t="str">
        <f t="shared" si="10"/>
        <v>https://www.st.com/resource/en/datasheet/lm2903h.pdf</v>
      </c>
      <c r="C178" s="19" t="s">
        <v>6595</v>
      </c>
      <c r="D178" t="s">
        <v>114</v>
      </c>
      <c r="E178" s="4" t="s">
        <v>6589</v>
      </c>
      <c r="F178" t="s">
        <v>181</v>
      </c>
      <c r="G178" s="2">
        <v>44317</v>
      </c>
      <c r="H178">
        <v>10</v>
      </c>
      <c r="I178" s="2">
        <f t="shared" si="11"/>
        <v>47971</v>
      </c>
      <c r="J178" s="2">
        <v>37865</v>
      </c>
      <c r="K178" s="2" t="s">
        <v>6405</v>
      </c>
      <c r="L178" s="2">
        <f t="shared" si="12"/>
        <v>37865</v>
      </c>
      <c r="M178">
        <f t="shared" si="13"/>
        <v>17</v>
      </c>
      <c r="N178">
        <f t="shared" si="14"/>
        <v>27</v>
      </c>
    </row>
    <row r="179" spans="1:14" x14ac:dyDescent="0.55000000000000004">
      <c r="A179" t="s">
        <v>115</v>
      </c>
      <c r="B179" t="str">
        <f t="shared" si="10"/>
        <v>https://www.st.com/resource/en/datasheet/lm2903w.pdf</v>
      </c>
      <c r="C179" s="19" t="s">
        <v>6596</v>
      </c>
      <c r="D179" t="s">
        <v>116</v>
      </c>
      <c r="E179" s="4" t="s">
        <v>6589</v>
      </c>
      <c r="F179" t="s">
        <v>181</v>
      </c>
      <c r="G179" s="2">
        <v>44317</v>
      </c>
      <c r="H179">
        <v>10</v>
      </c>
      <c r="I179" s="2">
        <f t="shared" si="11"/>
        <v>47971</v>
      </c>
      <c r="J179" s="2">
        <v>40909</v>
      </c>
      <c r="K179" s="2" t="s">
        <v>6405</v>
      </c>
      <c r="L179" s="2">
        <f t="shared" si="12"/>
        <v>40909</v>
      </c>
      <c r="M179">
        <f t="shared" si="13"/>
        <v>9</v>
      </c>
      <c r="N179">
        <f t="shared" si="14"/>
        <v>19</v>
      </c>
    </row>
    <row r="180" spans="1:14" x14ac:dyDescent="0.55000000000000004">
      <c r="A180" t="s">
        <v>118</v>
      </c>
      <c r="B180" t="str">
        <f t="shared" si="10"/>
        <v>https://www.st.com/resource/en/datasheet/lm2903wh.pdf</v>
      </c>
      <c r="C180" s="19" t="s">
        <v>6597</v>
      </c>
      <c r="D180" t="s">
        <v>119</v>
      </c>
      <c r="E180" s="4" t="s">
        <v>6589</v>
      </c>
      <c r="F180" t="s">
        <v>181</v>
      </c>
      <c r="G180" s="2">
        <v>44317</v>
      </c>
      <c r="H180">
        <v>10</v>
      </c>
      <c r="I180" s="2">
        <f t="shared" si="11"/>
        <v>47971</v>
      </c>
      <c r="J180" s="2">
        <v>42278</v>
      </c>
      <c r="K180" s="2" t="s">
        <v>6405</v>
      </c>
      <c r="L180" s="2">
        <f t="shared" si="12"/>
        <v>42278</v>
      </c>
      <c r="M180">
        <f t="shared" si="13"/>
        <v>5</v>
      </c>
      <c r="N180">
        <f t="shared" si="14"/>
        <v>15</v>
      </c>
    </row>
    <row r="181" spans="1:14" x14ac:dyDescent="0.55000000000000004">
      <c r="A181" t="s">
        <v>121</v>
      </c>
      <c r="B181" t="str">
        <f t="shared" si="10"/>
        <v>https://www.st.com/resource/en/datasheet/lm2904.pdf</v>
      </c>
      <c r="C181" t="s">
        <v>6598</v>
      </c>
      <c r="D181" t="s">
        <v>122</v>
      </c>
      <c r="E181" s="4" t="s">
        <v>6589</v>
      </c>
      <c r="F181" t="s">
        <v>165</v>
      </c>
      <c r="G181" s="2">
        <v>44317</v>
      </c>
      <c r="H181">
        <v>10</v>
      </c>
      <c r="I181" s="2">
        <f t="shared" si="11"/>
        <v>47971</v>
      </c>
      <c r="J181" s="2" t="s">
        <v>6405</v>
      </c>
      <c r="K181" s="2" t="s">
        <v>6405</v>
      </c>
      <c r="L181" s="2" t="str">
        <f t="shared" si="12"/>
        <v>/</v>
      </c>
    </row>
    <row r="182" spans="1:14" x14ac:dyDescent="0.55000000000000004">
      <c r="A182" t="s">
        <v>124</v>
      </c>
      <c r="B182" t="str">
        <f t="shared" si="10"/>
        <v>https://www.st.com/resource/en/datasheet/lm2904a.pdf</v>
      </c>
      <c r="C182" t="s">
        <v>6599</v>
      </c>
      <c r="D182" t="s">
        <v>125</v>
      </c>
      <c r="E182" s="4" t="s">
        <v>6589</v>
      </c>
      <c r="F182" t="s">
        <v>165</v>
      </c>
      <c r="G182" s="2">
        <v>44317</v>
      </c>
      <c r="H182">
        <v>10</v>
      </c>
      <c r="I182" s="2">
        <f t="shared" si="11"/>
        <v>47971</v>
      </c>
      <c r="J182" s="2" t="s">
        <v>6405</v>
      </c>
      <c r="K182" s="2" t="s">
        <v>6405</v>
      </c>
      <c r="L182" s="2" t="str">
        <f t="shared" si="12"/>
        <v>/</v>
      </c>
    </row>
    <row r="183" spans="1:14" x14ac:dyDescent="0.55000000000000004">
      <c r="A183" t="s">
        <v>127</v>
      </c>
      <c r="B183" t="str">
        <f t="shared" si="10"/>
        <v>https://www.st.com/resource/en/datasheet/lm2904ah.pdf</v>
      </c>
      <c r="C183" t="s">
        <v>6600</v>
      </c>
      <c r="D183" t="s">
        <v>128</v>
      </c>
      <c r="E183" s="4" t="s">
        <v>6589</v>
      </c>
      <c r="F183" t="s">
        <v>165</v>
      </c>
      <c r="G183" s="2">
        <v>44317</v>
      </c>
      <c r="H183">
        <v>10</v>
      </c>
      <c r="I183" s="2">
        <f t="shared" si="11"/>
        <v>47971</v>
      </c>
      <c r="J183" s="2">
        <v>42278</v>
      </c>
      <c r="K183" s="2" t="s">
        <v>6405</v>
      </c>
      <c r="L183" s="2">
        <f t="shared" si="12"/>
        <v>42278</v>
      </c>
      <c r="M183">
        <f t="shared" si="13"/>
        <v>5</v>
      </c>
      <c r="N183">
        <f t="shared" si="14"/>
        <v>15</v>
      </c>
    </row>
    <row r="184" spans="1:14" x14ac:dyDescent="0.55000000000000004">
      <c r="A184" t="s">
        <v>130</v>
      </c>
      <c r="B184" t="str">
        <f t="shared" si="10"/>
        <v>https://www.st.com/resource/en/datasheet/lm2904aw.pdf</v>
      </c>
      <c r="C184" t="s">
        <v>6601</v>
      </c>
      <c r="D184" t="s">
        <v>131</v>
      </c>
      <c r="E184" s="4" t="s">
        <v>6589</v>
      </c>
      <c r="F184" t="s">
        <v>210</v>
      </c>
      <c r="G184" s="2">
        <v>44317</v>
      </c>
      <c r="H184">
        <v>10</v>
      </c>
      <c r="I184" s="2">
        <f t="shared" si="11"/>
        <v>47971</v>
      </c>
      <c r="J184" s="2" t="s">
        <v>6405</v>
      </c>
      <c r="K184" s="2" t="s">
        <v>6405</v>
      </c>
      <c r="L184" s="2" t="str">
        <f t="shared" si="12"/>
        <v>/</v>
      </c>
    </row>
    <row r="185" spans="1:14" x14ac:dyDescent="0.55000000000000004">
      <c r="A185" t="s">
        <v>133</v>
      </c>
      <c r="B185" t="str">
        <f t="shared" si="10"/>
        <v>https://www.st.com/resource/en/datasheet/lm2904b.pdf</v>
      </c>
      <c r="C185" t="s">
        <v>6602</v>
      </c>
      <c r="D185" t="s">
        <v>134</v>
      </c>
      <c r="E185" s="4" t="s">
        <v>6589</v>
      </c>
      <c r="F185" t="s">
        <v>215</v>
      </c>
      <c r="G185" s="2">
        <v>43374</v>
      </c>
      <c r="H185">
        <v>10</v>
      </c>
      <c r="I185" s="2">
        <f t="shared" si="11"/>
        <v>47028</v>
      </c>
      <c r="J185" s="2">
        <v>44166</v>
      </c>
      <c r="K185" s="2" t="s">
        <v>6405</v>
      </c>
      <c r="L185" s="2">
        <f t="shared" si="12"/>
        <v>44166</v>
      </c>
      <c r="M185">
        <v>0</v>
      </c>
      <c r="N185">
        <f t="shared" si="14"/>
        <v>7</v>
      </c>
    </row>
    <row r="186" spans="1:14" x14ac:dyDescent="0.55000000000000004">
      <c r="A186" t="s">
        <v>136</v>
      </c>
      <c r="B186" t="str">
        <f t="shared" si="10"/>
        <v>https://www.st.com/resource/en/datasheet/lm2904w.pdf</v>
      </c>
      <c r="C186" t="s">
        <v>6603</v>
      </c>
      <c r="D186" t="s">
        <v>137</v>
      </c>
      <c r="E186" s="4" t="s">
        <v>6589</v>
      </c>
      <c r="F186" t="s">
        <v>220</v>
      </c>
      <c r="G186" s="2">
        <v>44317</v>
      </c>
      <c r="H186">
        <v>10</v>
      </c>
      <c r="I186" s="2">
        <f t="shared" si="11"/>
        <v>47971</v>
      </c>
      <c r="J186" s="2" t="s">
        <v>6405</v>
      </c>
      <c r="K186" s="2" t="s">
        <v>6405</v>
      </c>
      <c r="L186" s="2" t="str">
        <f t="shared" si="12"/>
        <v>/</v>
      </c>
    </row>
    <row r="187" spans="1:14" x14ac:dyDescent="0.55000000000000004">
      <c r="A187" t="s">
        <v>139</v>
      </c>
      <c r="B187" t="str">
        <f t="shared" si="10"/>
        <v>https://www.st.com/resource/en/datasheet/lm2904wh.pdf</v>
      </c>
      <c r="C187" t="s">
        <v>6604</v>
      </c>
      <c r="D187" t="s">
        <v>140</v>
      </c>
      <c r="E187" s="4" t="s">
        <v>6589</v>
      </c>
      <c r="F187" t="s">
        <v>225</v>
      </c>
      <c r="G187" s="2">
        <v>44317</v>
      </c>
      <c r="H187">
        <v>10</v>
      </c>
      <c r="I187" s="2">
        <f t="shared" si="11"/>
        <v>47971</v>
      </c>
      <c r="J187" s="2">
        <v>37865</v>
      </c>
      <c r="K187" s="2" t="s">
        <v>6405</v>
      </c>
      <c r="L187" s="2">
        <f t="shared" si="12"/>
        <v>37865</v>
      </c>
      <c r="M187">
        <f t="shared" si="13"/>
        <v>17</v>
      </c>
      <c r="N187">
        <f t="shared" si="14"/>
        <v>27</v>
      </c>
    </row>
    <row r="188" spans="1:14" x14ac:dyDescent="0.55000000000000004">
      <c r="A188" t="s">
        <v>507</v>
      </c>
      <c r="B188" t="str">
        <f t="shared" si="10"/>
        <v>https://www.st.com/resource/en/datasheet/m24128-a125.pdf</v>
      </c>
      <c r="C188" t="s">
        <v>6605</v>
      </c>
      <c r="D188" t="s">
        <v>508</v>
      </c>
      <c r="E188" s="4" t="s">
        <v>6606</v>
      </c>
      <c r="F188" t="s">
        <v>1000</v>
      </c>
      <c r="G188" s="2">
        <v>43466</v>
      </c>
      <c r="H188">
        <v>10</v>
      </c>
      <c r="I188" s="2">
        <f t="shared" si="11"/>
        <v>47120</v>
      </c>
      <c r="J188" s="2">
        <v>41183</v>
      </c>
      <c r="K188" s="2" t="s">
        <v>6405</v>
      </c>
      <c r="L188" s="2">
        <f t="shared" si="12"/>
        <v>41183</v>
      </c>
      <c r="M188">
        <f t="shared" si="13"/>
        <v>6</v>
      </c>
      <c r="N188">
        <f t="shared" si="14"/>
        <v>16</v>
      </c>
    </row>
    <row r="189" spans="1:14" x14ac:dyDescent="0.55000000000000004">
      <c r="A189" t="s">
        <v>509</v>
      </c>
      <c r="B189" t="str">
        <f t="shared" si="10"/>
        <v>https://www.st.com/resource/en/datasheet/m24128-bf.pdf</v>
      </c>
      <c r="C189" t="s">
        <v>6607</v>
      </c>
      <c r="D189" t="s">
        <v>510</v>
      </c>
      <c r="E189" s="4" t="s">
        <v>6606</v>
      </c>
      <c r="F189" t="s">
        <v>1005</v>
      </c>
      <c r="G189" s="2">
        <v>43466</v>
      </c>
      <c r="H189">
        <v>10</v>
      </c>
      <c r="I189" s="2">
        <f t="shared" si="11"/>
        <v>47120</v>
      </c>
      <c r="J189" s="2" t="s">
        <v>6405</v>
      </c>
      <c r="K189" s="2" t="s">
        <v>6405</v>
      </c>
      <c r="L189" s="2" t="str">
        <f t="shared" si="12"/>
        <v>/</v>
      </c>
    </row>
    <row r="190" spans="1:14" x14ac:dyDescent="0.55000000000000004">
      <c r="A190" t="s">
        <v>512</v>
      </c>
      <c r="B190" t="str">
        <f t="shared" si="10"/>
        <v>https://www.st.com/resource/en/datasheet/m24128-br.pdf</v>
      </c>
      <c r="C190" t="s">
        <v>6608</v>
      </c>
      <c r="D190" t="s">
        <v>513</v>
      </c>
      <c r="E190" s="4" t="s">
        <v>6606</v>
      </c>
      <c r="F190" t="s">
        <v>1005</v>
      </c>
      <c r="G190" s="2">
        <v>43466</v>
      </c>
      <c r="H190">
        <v>10</v>
      </c>
      <c r="I190" s="2">
        <f t="shared" si="11"/>
        <v>47120</v>
      </c>
      <c r="J190" s="2" t="s">
        <v>6405</v>
      </c>
      <c r="K190" s="2" t="s">
        <v>6405</v>
      </c>
      <c r="L190" s="2" t="str">
        <f t="shared" si="12"/>
        <v>/</v>
      </c>
    </row>
    <row r="191" spans="1:14" x14ac:dyDescent="0.55000000000000004">
      <c r="A191" t="s">
        <v>514</v>
      </c>
      <c r="B191" t="str">
        <f t="shared" si="10"/>
        <v>https://www.st.com/resource/en/datasheet/m24128-bw.pdf</v>
      </c>
      <c r="C191" t="s">
        <v>6609</v>
      </c>
      <c r="D191" t="s">
        <v>515</v>
      </c>
      <c r="E191" s="4" t="s">
        <v>6606</v>
      </c>
      <c r="F191" t="s">
        <v>1005</v>
      </c>
      <c r="G191" s="2">
        <v>43466</v>
      </c>
      <c r="H191">
        <v>10</v>
      </c>
      <c r="I191" s="2">
        <f t="shared" si="11"/>
        <v>47120</v>
      </c>
      <c r="J191" s="2" t="s">
        <v>6405</v>
      </c>
      <c r="K191" s="2" t="s">
        <v>6405</v>
      </c>
      <c r="L191" s="2" t="str">
        <f t="shared" si="12"/>
        <v>/</v>
      </c>
    </row>
    <row r="192" spans="1:14" x14ac:dyDescent="0.55000000000000004">
      <c r="A192" t="s">
        <v>517</v>
      </c>
      <c r="B192" t="str">
        <f t="shared" si="10"/>
        <v>https://www.st.com/resource/en/datasheet/m24128-df.pdf</v>
      </c>
      <c r="C192" t="s">
        <v>6610</v>
      </c>
      <c r="D192" t="s">
        <v>518</v>
      </c>
      <c r="E192" s="4" t="s">
        <v>6606</v>
      </c>
      <c r="F192" t="s">
        <v>1018</v>
      </c>
      <c r="G192" s="2">
        <v>43466</v>
      </c>
      <c r="H192">
        <v>10</v>
      </c>
      <c r="I192" s="2">
        <f t="shared" si="11"/>
        <v>47120</v>
      </c>
      <c r="J192" s="2" t="s">
        <v>6405</v>
      </c>
      <c r="K192" s="2" t="s">
        <v>6405</v>
      </c>
      <c r="L192" s="2" t="str">
        <f t="shared" si="12"/>
        <v>/</v>
      </c>
    </row>
    <row r="193" spans="1:14" x14ac:dyDescent="0.55000000000000004">
      <c r="A193" t="s">
        <v>519</v>
      </c>
      <c r="B193" t="str">
        <f t="shared" si="10"/>
        <v>https://www.st.com/resource/en/datasheet/m24128-dre.pdf</v>
      </c>
      <c r="C193" t="s">
        <v>6611</v>
      </c>
      <c r="D193" t="s">
        <v>520</v>
      </c>
      <c r="E193" s="4" t="s">
        <v>6606</v>
      </c>
      <c r="F193" t="s">
        <v>1023</v>
      </c>
      <c r="G193" s="2">
        <v>43466</v>
      </c>
      <c r="H193">
        <v>10</v>
      </c>
      <c r="I193" s="2">
        <f t="shared" si="11"/>
        <v>47120</v>
      </c>
      <c r="J193" s="2">
        <v>42005</v>
      </c>
      <c r="K193" s="2" t="s">
        <v>6405</v>
      </c>
      <c r="L193" s="2">
        <f t="shared" si="12"/>
        <v>42005</v>
      </c>
      <c r="M193">
        <f t="shared" si="13"/>
        <v>4</v>
      </c>
      <c r="N193">
        <f t="shared" si="14"/>
        <v>14</v>
      </c>
    </row>
    <row r="194" spans="1:14" x14ac:dyDescent="0.55000000000000004">
      <c r="A194" t="s">
        <v>522</v>
      </c>
      <c r="B194" t="str">
        <f t="shared" ref="B194:B257" si="15">"https://www.st.com/resource/en/datasheet/"&amp;LOWER(A194)&amp;".pdf"</f>
        <v>https://www.st.com/resource/en/datasheet/m24128x-fcu.pdf</v>
      </c>
      <c r="C194" t="s">
        <v>6612</v>
      </c>
      <c r="D194" t="s">
        <v>523</v>
      </c>
      <c r="E194" s="4" t="s">
        <v>6606</v>
      </c>
      <c r="F194" t="s">
        <v>1028</v>
      </c>
      <c r="G194" s="2">
        <v>43466</v>
      </c>
      <c r="H194">
        <v>10</v>
      </c>
      <c r="I194" s="2">
        <f t="shared" ref="I194:I257" si="16">G194+DATE(H194,1,1)</f>
        <v>47120</v>
      </c>
      <c r="J194" s="2" t="s">
        <v>6405</v>
      </c>
      <c r="K194" s="2" t="s">
        <v>6405</v>
      </c>
      <c r="L194" s="2" t="str">
        <f t="shared" si="12"/>
        <v>/</v>
      </c>
    </row>
    <row r="195" spans="1:14" x14ac:dyDescent="0.55000000000000004">
      <c r="A195" t="s">
        <v>524</v>
      </c>
      <c r="B195" t="str">
        <f t="shared" si="15"/>
        <v>https://www.st.com/resource/en/datasheet/m24256-a125.pdf</v>
      </c>
      <c r="C195" t="s">
        <v>6613</v>
      </c>
      <c r="D195" t="s">
        <v>525</v>
      </c>
      <c r="E195" s="4" t="s">
        <v>6606</v>
      </c>
      <c r="F195" t="s">
        <v>1033</v>
      </c>
      <c r="G195" s="2">
        <v>43466</v>
      </c>
      <c r="H195">
        <v>10</v>
      </c>
      <c r="I195" s="2">
        <f t="shared" si="16"/>
        <v>47120</v>
      </c>
      <c r="J195" s="2">
        <v>41122</v>
      </c>
      <c r="K195" s="2" t="s">
        <v>6405</v>
      </c>
      <c r="L195" s="2">
        <f t="shared" ref="L195:L258" si="17">IF(J195="/", K195, J195)</f>
        <v>41122</v>
      </c>
      <c r="M195">
        <f t="shared" ref="M195:M258" si="18">DATEDIF(L195,G195, "y")</f>
        <v>6</v>
      </c>
      <c r="N195">
        <f t="shared" ref="N195:N258" si="19">DATEDIF(L195,I195, "y")</f>
        <v>16</v>
      </c>
    </row>
    <row r="196" spans="1:14" x14ac:dyDescent="0.55000000000000004">
      <c r="A196" t="s">
        <v>527</v>
      </c>
      <c r="B196" t="str">
        <f t="shared" si="15"/>
        <v>https://www.st.com/resource/en/datasheet/m24256-bf.pdf</v>
      </c>
      <c r="C196" t="s">
        <v>6614</v>
      </c>
      <c r="D196" t="s">
        <v>528</v>
      </c>
      <c r="E196" s="4" t="s">
        <v>6606</v>
      </c>
      <c r="F196" t="s">
        <v>1038</v>
      </c>
      <c r="G196" s="2">
        <v>43466</v>
      </c>
      <c r="H196">
        <v>10</v>
      </c>
      <c r="I196" s="2">
        <f t="shared" si="16"/>
        <v>47120</v>
      </c>
      <c r="J196" s="2" t="s">
        <v>6405</v>
      </c>
      <c r="K196" s="2" t="s">
        <v>6405</v>
      </c>
      <c r="L196" s="2" t="str">
        <f t="shared" si="17"/>
        <v>/</v>
      </c>
    </row>
    <row r="197" spans="1:14" x14ac:dyDescent="0.55000000000000004">
      <c r="A197" t="s">
        <v>529</v>
      </c>
      <c r="B197" t="str">
        <f t="shared" si="15"/>
        <v>https://www.st.com/resource/en/datasheet/m24256-br.pdf</v>
      </c>
      <c r="C197" t="s">
        <v>6615</v>
      </c>
      <c r="D197" t="s">
        <v>530</v>
      </c>
      <c r="E197" s="4" t="s">
        <v>6606</v>
      </c>
      <c r="F197" t="s">
        <v>1043</v>
      </c>
      <c r="G197" s="2">
        <v>43466</v>
      </c>
      <c r="H197">
        <v>10</v>
      </c>
      <c r="I197" s="2">
        <f t="shared" si="16"/>
        <v>47120</v>
      </c>
      <c r="J197" s="2" t="s">
        <v>6405</v>
      </c>
      <c r="K197" s="2" t="s">
        <v>6405</v>
      </c>
      <c r="L197" s="2" t="str">
        <f t="shared" si="17"/>
        <v>/</v>
      </c>
    </row>
    <row r="198" spans="1:14" x14ac:dyDescent="0.55000000000000004">
      <c r="A198" t="s">
        <v>532</v>
      </c>
      <c r="B198" t="str">
        <f t="shared" si="15"/>
        <v>https://www.st.com/resource/en/datasheet/m24256-bw.pdf</v>
      </c>
      <c r="C198" t="s">
        <v>6616</v>
      </c>
      <c r="D198" t="s">
        <v>533</v>
      </c>
      <c r="E198" s="4" t="s">
        <v>6606</v>
      </c>
      <c r="F198" t="s">
        <v>1043</v>
      </c>
      <c r="G198" s="2">
        <v>43466</v>
      </c>
      <c r="H198">
        <v>10</v>
      </c>
      <c r="I198" s="2">
        <f t="shared" si="16"/>
        <v>47120</v>
      </c>
      <c r="J198" s="2" t="s">
        <v>6405</v>
      </c>
      <c r="K198" s="2" t="s">
        <v>6405</v>
      </c>
      <c r="L198" s="2" t="str">
        <f t="shared" si="17"/>
        <v>/</v>
      </c>
    </row>
    <row r="199" spans="1:14" x14ac:dyDescent="0.55000000000000004">
      <c r="A199" t="s">
        <v>534</v>
      </c>
      <c r="B199" t="str">
        <f t="shared" si="15"/>
        <v>https://www.st.com/resource/en/datasheet/m24256-df.pdf</v>
      </c>
      <c r="C199" t="s">
        <v>6617</v>
      </c>
      <c r="D199" t="s">
        <v>535</v>
      </c>
      <c r="E199" s="4" t="s">
        <v>6606</v>
      </c>
      <c r="F199" t="s">
        <v>1052</v>
      </c>
      <c r="G199" s="2">
        <v>43466</v>
      </c>
      <c r="H199">
        <v>10</v>
      </c>
      <c r="I199" s="2">
        <f t="shared" si="16"/>
        <v>47120</v>
      </c>
      <c r="J199" s="2" t="s">
        <v>6405</v>
      </c>
      <c r="K199" s="2" t="s">
        <v>6405</v>
      </c>
      <c r="L199" s="2" t="str">
        <f t="shared" si="17"/>
        <v>/</v>
      </c>
    </row>
    <row r="200" spans="1:14" x14ac:dyDescent="0.55000000000000004">
      <c r="A200" t="s">
        <v>537</v>
      </c>
      <c r="B200" t="str">
        <f t="shared" si="15"/>
        <v>https://www.st.com/resource/en/datasheet/m24256-dr.pdf</v>
      </c>
      <c r="C200" t="s">
        <v>6618</v>
      </c>
      <c r="D200" t="s">
        <v>538</v>
      </c>
      <c r="E200" s="4" t="s">
        <v>6606</v>
      </c>
      <c r="F200" t="s">
        <v>1038</v>
      </c>
      <c r="G200" s="2">
        <v>43466</v>
      </c>
      <c r="H200">
        <v>10</v>
      </c>
      <c r="I200" s="2">
        <f t="shared" si="16"/>
        <v>47120</v>
      </c>
      <c r="J200" s="2" t="s">
        <v>6405</v>
      </c>
      <c r="K200" s="2" t="s">
        <v>6405</v>
      </c>
      <c r="L200" s="2" t="str">
        <f t="shared" si="17"/>
        <v>/</v>
      </c>
    </row>
    <row r="201" spans="1:14" x14ac:dyDescent="0.55000000000000004">
      <c r="A201" t="s">
        <v>539</v>
      </c>
      <c r="B201" t="str">
        <f t="shared" si="15"/>
        <v>https://www.st.com/resource/en/datasheet/m24256-dre.pdf</v>
      </c>
      <c r="C201" t="s">
        <v>6619</v>
      </c>
      <c r="D201" t="s">
        <v>540</v>
      </c>
      <c r="E201" s="4" t="s">
        <v>6606</v>
      </c>
      <c r="F201" t="s">
        <v>1061</v>
      </c>
      <c r="G201" s="2">
        <v>43466</v>
      </c>
      <c r="H201">
        <v>10</v>
      </c>
      <c r="I201" s="2">
        <f t="shared" si="16"/>
        <v>47120</v>
      </c>
      <c r="J201" s="2">
        <v>42005</v>
      </c>
      <c r="K201" s="2" t="s">
        <v>6405</v>
      </c>
      <c r="L201" s="2">
        <f t="shared" si="17"/>
        <v>42005</v>
      </c>
      <c r="M201">
        <f t="shared" si="18"/>
        <v>4</v>
      </c>
      <c r="N201">
        <f t="shared" si="19"/>
        <v>14</v>
      </c>
    </row>
    <row r="202" spans="1:14" x14ac:dyDescent="0.55000000000000004">
      <c r="A202" t="s">
        <v>542</v>
      </c>
      <c r="B202" t="str">
        <f t="shared" si="15"/>
        <v>https://www.st.com/resource/en/datasheet/m24512-a125.pdf</v>
      </c>
      <c r="C202" t="s">
        <v>6620</v>
      </c>
      <c r="D202" t="s">
        <v>543</v>
      </c>
      <c r="E202" s="4" t="s">
        <v>6606</v>
      </c>
      <c r="F202" t="s">
        <v>1066</v>
      </c>
      <c r="G202" s="2">
        <v>43466</v>
      </c>
      <c r="H202">
        <v>10</v>
      </c>
      <c r="I202" s="2">
        <f t="shared" si="16"/>
        <v>47120</v>
      </c>
      <c r="J202" s="2">
        <v>41122</v>
      </c>
      <c r="K202" s="2" t="s">
        <v>6405</v>
      </c>
      <c r="L202" s="2">
        <f t="shared" si="17"/>
        <v>41122</v>
      </c>
      <c r="M202">
        <f t="shared" si="18"/>
        <v>6</v>
      </c>
      <c r="N202">
        <f t="shared" si="19"/>
        <v>16</v>
      </c>
    </row>
    <row r="203" spans="1:14" x14ac:dyDescent="0.55000000000000004">
      <c r="A203" t="s">
        <v>544</v>
      </c>
      <c r="B203" t="str">
        <f t="shared" si="15"/>
        <v>https://www.st.com/resource/en/datasheet/m24512-df.pdf</v>
      </c>
      <c r="C203" t="s">
        <v>6621</v>
      </c>
      <c r="D203" t="s">
        <v>545</v>
      </c>
      <c r="E203" s="4" t="s">
        <v>6606</v>
      </c>
      <c r="F203" t="s">
        <v>1071</v>
      </c>
      <c r="G203" s="2">
        <v>43466</v>
      </c>
      <c r="H203">
        <v>10</v>
      </c>
      <c r="I203" s="2">
        <f t="shared" si="16"/>
        <v>47120</v>
      </c>
      <c r="J203" s="2" t="s">
        <v>6405</v>
      </c>
      <c r="K203" s="2" t="s">
        <v>6405</v>
      </c>
      <c r="L203" s="2" t="str">
        <f t="shared" si="17"/>
        <v>/</v>
      </c>
    </row>
    <row r="204" spans="1:14" x14ac:dyDescent="0.55000000000000004">
      <c r="A204" t="s">
        <v>547</v>
      </c>
      <c r="B204" t="str">
        <f t="shared" si="15"/>
        <v>https://www.st.com/resource/en/datasheet/m24512-dre.pdf</v>
      </c>
      <c r="C204" t="s">
        <v>6622</v>
      </c>
      <c r="D204" t="s">
        <v>548</v>
      </c>
      <c r="E204" s="4" t="s">
        <v>6606</v>
      </c>
      <c r="F204" t="s">
        <v>1076</v>
      </c>
      <c r="G204" s="2">
        <v>43466</v>
      </c>
      <c r="H204">
        <v>10</v>
      </c>
      <c r="I204" s="2">
        <f t="shared" si="16"/>
        <v>47120</v>
      </c>
      <c r="J204" s="2">
        <v>42005</v>
      </c>
      <c r="K204" s="2" t="s">
        <v>6405</v>
      </c>
      <c r="L204" s="2">
        <f t="shared" si="17"/>
        <v>42005</v>
      </c>
      <c r="M204">
        <f t="shared" si="18"/>
        <v>4</v>
      </c>
      <c r="N204">
        <f t="shared" si="19"/>
        <v>14</v>
      </c>
    </row>
    <row r="205" spans="1:14" x14ac:dyDescent="0.55000000000000004">
      <c r="A205" t="s">
        <v>549</v>
      </c>
      <c r="B205" t="str">
        <f t="shared" si="15"/>
        <v>https://www.st.com/resource/en/datasheet/m24512-r.pdf</v>
      </c>
      <c r="C205" t="s">
        <v>6623</v>
      </c>
      <c r="D205" t="s">
        <v>550</v>
      </c>
      <c r="E205" s="4" t="s">
        <v>6606</v>
      </c>
      <c r="F205" t="s">
        <v>1081</v>
      </c>
      <c r="G205" s="2">
        <v>43466</v>
      </c>
      <c r="H205">
        <v>10</v>
      </c>
      <c r="I205" s="2">
        <f t="shared" si="16"/>
        <v>47120</v>
      </c>
      <c r="J205" s="2" t="s">
        <v>6405</v>
      </c>
      <c r="K205" s="2" t="s">
        <v>6405</v>
      </c>
      <c r="L205" s="2" t="str">
        <f t="shared" si="17"/>
        <v>/</v>
      </c>
    </row>
    <row r="206" spans="1:14" x14ac:dyDescent="0.55000000000000004">
      <c r="A206" t="s">
        <v>552</v>
      </c>
      <c r="B206" t="str">
        <f t="shared" si="15"/>
        <v>https://www.st.com/resource/en/datasheet/m24512-w.pdf</v>
      </c>
      <c r="C206" t="s">
        <v>6624</v>
      </c>
      <c r="D206" t="s">
        <v>553</v>
      </c>
      <c r="E206" s="4" t="s">
        <v>6606</v>
      </c>
      <c r="F206" t="s">
        <v>1081</v>
      </c>
      <c r="G206" s="2">
        <v>43466</v>
      </c>
      <c r="H206">
        <v>10</v>
      </c>
      <c r="I206" s="2">
        <f t="shared" si="16"/>
        <v>47120</v>
      </c>
      <c r="J206" s="2" t="s">
        <v>6405</v>
      </c>
      <c r="K206" s="2" t="s">
        <v>6405</v>
      </c>
      <c r="L206" s="2" t="str">
        <f t="shared" si="17"/>
        <v>/</v>
      </c>
    </row>
    <row r="207" spans="1:14" x14ac:dyDescent="0.55000000000000004">
      <c r="A207" t="s">
        <v>554</v>
      </c>
      <c r="B207" t="str">
        <f t="shared" si="15"/>
        <v>https://www.st.com/resource/en/datasheet/m24c01-r.pdf</v>
      </c>
      <c r="C207" t="s">
        <v>6625</v>
      </c>
      <c r="D207" t="s">
        <v>555</v>
      </c>
      <c r="E207" s="4" t="s">
        <v>6606</v>
      </c>
      <c r="F207" t="s">
        <v>1090</v>
      </c>
      <c r="G207" s="2">
        <v>43466</v>
      </c>
      <c r="H207">
        <v>10</v>
      </c>
      <c r="I207" s="2">
        <f t="shared" si="16"/>
        <v>47120</v>
      </c>
      <c r="J207" s="2" t="s">
        <v>6405</v>
      </c>
      <c r="K207" s="2" t="s">
        <v>6405</v>
      </c>
      <c r="L207" s="2" t="str">
        <f t="shared" si="17"/>
        <v>/</v>
      </c>
    </row>
    <row r="208" spans="1:14" x14ac:dyDescent="0.55000000000000004">
      <c r="A208" t="s">
        <v>557</v>
      </c>
      <c r="B208" t="str">
        <f t="shared" si="15"/>
        <v>https://www.st.com/resource/en/datasheet/m24c01-w.pdf</v>
      </c>
      <c r="C208" t="s">
        <v>6626</v>
      </c>
      <c r="D208" t="s">
        <v>558</v>
      </c>
      <c r="E208" s="4" t="s">
        <v>6606</v>
      </c>
      <c r="F208" t="s">
        <v>1090</v>
      </c>
      <c r="G208" s="2">
        <v>43466</v>
      </c>
      <c r="H208">
        <v>10</v>
      </c>
      <c r="I208" s="2">
        <f t="shared" si="16"/>
        <v>47120</v>
      </c>
      <c r="J208" s="2" t="s">
        <v>6405</v>
      </c>
      <c r="K208" s="2" t="s">
        <v>6405</v>
      </c>
      <c r="L208" s="2" t="str">
        <f t="shared" si="17"/>
        <v>/</v>
      </c>
    </row>
    <row r="209" spans="1:14" x14ac:dyDescent="0.55000000000000004">
      <c r="A209" t="s">
        <v>560</v>
      </c>
      <c r="B209" t="str">
        <f t="shared" si="15"/>
        <v>https://www.st.com/resource/en/datasheet/m24c02-a125.pdf</v>
      </c>
      <c r="C209" t="s">
        <v>6627</v>
      </c>
      <c r="D209" t="s">
        <v>561</v>
      </c>
      <c r="E209" s="4" t="s">
        <v>6606</v>
      </c>
      <c r="F209" t="s">
        <v>1099</v>
      </c>
      <c r="G209" s="2">
        <v>43466</v>
      </c>
      <c r="H209">
        <v>10</v>
      </c>
      <c r="I209" s="2">
        <f t="shared" si="16"/>
        <v>47120</v>
      </c>
      <c r="J209" s="2">
        <v>41760</v>
      </c>
      <c r="K209" s="2" t="s">
        <v>6405</v>
      </c>
      <c r="L209" s="2">
        <f t="shared" si="17"/>
        <v>41760</v>
      </c>
      <c r="M209">
        <f t="shared" si="18"/>
        <v>4</v>
      </c>
      <c r="N209">
        <f t="shared" si="19"/>
        <v>14</v>
      </c>
    </row>
    <row r="210" spans="1:14" x14ac:dyDescent="0.55000000000000004">
      <c r="A210" t="s">
        <v>563</v>
      </c>
      <c r="B210" t="str">
        <f t="shared" si="15"/>
        <v>https://www.st.com/resource/en/datasheet/m24c02-dre.pdf</v>
      </c>
      <c r="C210" t="s">
        <v>6628</v>
      </c>
      <c r="D210" t="s">
        <v>564</v>
      </c>
      <c r="E210" s="4" t="s">
        <v>6606</v>
      </c>
      <c r="F210" t="s">
        <v>1104</v>
      </c>
      <c r="G210" s="2">
        <v>43466</v>
      </c>
      <c r="H210">
        <v>10</v>
      </c>
      <c r="I210" s="2">
        <f t="shared" si="16"/>
        <v>47120</v>
      </c>
      <c r="J210" s="2">
        <v>42036</v>
      </c>
      <c r="K210" s="2" t="s">
        <v>6405</v>
      </c>
      <c r="L210" s="2">
        <f t="shared" si="17"/>
        <v>42036</v>
      </c>
      <c r="M210">
        <f t="shared" si="18"/>
        <v>3</v>
      </c>
      <c r="N210">
        <f t="shared" si="19"/>
        <v>13</v>
      </c>
    </row>
    <row r="211" spans="1:14" x14ac:dyDescent="0.55000000000000004">
      <c r="A211" t="s">
        <v>565</v>
      </c>
      <c r="B211" t="str">
        <f t="shared" si="15"/>
        <v>https://www.st.com/resource/en/datasheet/m24c02-f.pdf</v>
      </c>
      <c r="C211" t="s">
        <v>6629</v>
      </c>
      <c r="D211" t="s">
        <v>566</v>
      </c>
      <c r="E211" s="4" t="s">
        <v>6606</v>
      </c>
      <c r="F211" t="s">
        <v>1109</v>
      </c>
      <c r="G211" s="2">
        <v>43466</v>
      </c>
      <c r="H211">
        <v>10</v>
      </c>
      <c r="I211" s="2">
        <f t="shared" si="16"/>
        <v>47120</v>
      </c>
      <c r="J211" s="2" t="s">
        <v>6405</v>
      </c>
      <c r="K211" s="2" t="s">
        <v>6405</v>
      </c>
      <c r="L211" s="2" t="str">
        <f t="shared" si="17"/>
        <v>/</v>
      </c>
    </row>
    <row r="212" spans="1:14" x14ac:dyDescent="0.55000000000000004">
      <c r="A212" t="s">
        <v>567</v>
      </c>
      <c r="B212" t="str">
        <f t="shared" si="15"/>
        <v>https://www.st.com/resource/en/datasheet/m24c02-r.pdf</v>
      </c>
      <c r="C212" t="s">
        <v>6630</v>
      </c>
      <c r="D212" t="s">
        <v>568</v>
      </c>
      <c r="E212" s="4" t="s">
        <v>6606</v>
      </c>
      <c r="F212" t="s">
        <v>1114</v>
      </c>
      <c r="G212" s="2">
        <v>43466</v>
      </c>
      <c r="H212">
        <v>10</v>
      </c>
      <c r="I212" s="2">
        <f t="shared" si="16"/>
        <v>47120</v>
      </c>
      <c r="J212" s="2" t="s">
        <v>6405</v>
      </c>
      <c r="K212" s="2" t="s">
        <v>6405</v>
      </c>
      <c r="L212" s="2" t="str">
        <f t="shared" si="17"/>
        <v>/</v>
      </c>
    </row>
    <row r="213" spans="1:14" x14ac:dyDescent="0.55000000000000004">
      <c r="A213" t="s">
        <v>569</v>
      </c>
      <c r="B213" t="str">
        <f t="shared" si="15"/>
        <v>https://www.st.com/resource/en/datasheet/m24c02-w.pdf</v>
      </c>
      <c r="C213" t="s">
        <v>6631</v>
      </c>
      <c r="D213" t="s">
        <v>570</v>
      </c>
      <c r="E213" s="4" t="s">
        <v>6606</v>
      </c>
      <c r="F213" t="s">
        <v>1114</v>
      </c>
      <c r="G213" s="2">
        <v>43466</v>
      </c>
      <c r="H213">
        <v>10</v>
      </c>
      <c r="I213" s="2">
        <f t="shared" si="16"/>
        <v>47120</v>
      </c>
      <c r="J213" s="2" t="s">
        <v>6405</v>
      </c>
      <c r="K213" s="2" t="s">
        <v>6405</v>
      </c>
      <c r="L213" s="2" t="str">
        <f t="shared" si="17"/>
        <v>/</v>
      </c>
    </row>
    <row r="214" spans="1:14" x14ac:dyDescent="0.55000000000000004">
      <c r="A214" t="s">
        <v>571</v>
      </c>
      <c r="B214" t="str">
        <f t="shared" si="15"/>
        <v>https://www.st.com/resource/en/datasheet/m24c04-a125.pdf</v>
      </c>
      <c r="C214" t="s">
        <v>6632</v>
      </c>
      <c r="D214" t="s">
        <v>572</v>
      </c>
      <c r="E214" s="4" t="s">
        <v>6606</v>
      </c>
      <c r="F214" t="s">
        <v>1123</v>
      </c>
      <c r="G214" s="2">
        <v>43466</v>
      </c>
      <c r="H214">
        <v>10</v>
      </c>
      <c r="I214" s="2">
        <f t="shared" si="16"/>
        <v>47120</v>
      </c>
      <c r="J214" s="2" t="s">
        <v>6405</v>
      </c>
      <c r="K214" s="2" t="s">
        <v>6405</v>
      </c>
      <c r="L214" s="2" t="str">
        <f t="shared" si="17"/>
        <v>/</v>
      </c>
    </row>
    <row r="215" spans="1:14" x14ac:dyDescent="0.55000000000000004">
      <c r="A215" t="s">
        <v>573</v>
      </c>
      <c r="B215" t="str">
        <f t="shared" si="15"/>
        <v>https://www.st.com/resource/en/datasheet/m24c04-dre.pdf</v>
      </c>
      <c r="C215" t="s">
        <v>6633</v>
      </c>
      <c r="D215" t="s">
        <v>574</v>
      </c>
      <c r="E215" s="4" t="s">
        <v>6606</v>
      </c>
      <c r="F215" t="s">
        <v>1128</v>
      </c>
      <c r="G215" s="2">
        <v>43466</v>
      </c>
      <c r="H215">
        <v>10</v>
      </c>
      <c r="I215" s="2">
        <f t="shared" si="16"/>
        <v>47120</v>
      </c>
      <c r="J215" s="2">
        <v>42005</v>
      </c>
      <c r="K215" s="2" t="s">
        <v>6405</v>
      </c>
      <c r="L215" s="2">
        <f t="shared" si="17"/>
        <v>42005</v>
      </c>
      <c r="M215">
        <f t="shared" si="18"/>
        <v>4</v>
      </c>
      <c r="N215">
        <f t="shared" si="19"/>
        <v>14</v>
      </c>
    </row>
    <row r="216" spans="1:14" x14ac:dyDescent="0.55000000000000004">
      <c r="A216" t="s">
        <v>576</v>
      </c>
      <c r="B216" t="str">
        <f t="shared" si="15"/>
        <v>https://www.st.com/resource/en/datasheet/m24c04-f.pdf</v>
      </c>
      <c r="C216" t="s">
        <v>6634</v>
      </c>
      <c r="D216" t="s">
        <v>577</v>
      </c>
      <c r="E216" s="4" t="s">
        <v>6606</v>
      </c>
      <c r="F216" t="s">
        <v>1133</v>
      </c>
      <c r="G216" s="2">
        <v>43466</v>
      </c>
      <c r="H216">
        <v>10</v>
      </c>
      <c r="I216" s="2">
        <f t="shared" si="16"/>
        <v>47120</v>
      </c>
      <c r="J216" s="2" t="s">
        <v>6405</v>
      </c>
      <c r="K216" s="2" t="s">
        <v>6405</v>
      </c>
      <c r="L216" s="2" t="str">
        <f t="shared" si="17"/>
        <v>/</v>
      </c>
    </row>
    <row r="217" spans="1:14" x14ac:dyDescent="0.55000000000000004">
      <c r="A217" t="s">
        <v>578</v>
      </c>
      <c r="B217" t="str">
        <f t="shared" si="15"/>
        <v>https://www.st.com/resource/en/datasheet/m24c04-r.pdf</v>
      </c>
      <c r="C217" t="s">
        <v>6635</v>
      </c>
      <c r="D217" t="s">
        <v>579</v>
      </c>
      <c r="E217" s="4" t="s">
        <v>6606</v>
      </c>
      <c r="F217" t="s">
        <v>1133</v>
      </c>
      <c r="G217" s="2">
        <v>43466</v>
      </c>
      <c r="H217">
        <v>10</v>
      </c>
      <c r="I217" s="2">
        <f t="shared" si="16"/>
        <v>47120</v>
      </c>
      <c r="J217" s="2" t="s">
        <v>6405</v>
      </c>
      <c r="K217" s="2" t="s">
        <v>6405</v>
      </c>
      <c r="L217" s="2" t="str">
        <f t="shared" si="17"/>
        <v>/</v>
      </c>
    </row>
    <row r="218" spans="1:14" x14ac:dyDescent="0.55000000000000004">
      <c r="A218" t="s">
        <v>580</v>
      </c>
      <c r="B218" t="str">
        <f t="shared" si="15"/>
        <v>https://www.st.com/resource/en/datasheet/m24c04-w.pdf</v>
      </c>
      <c r="C218" t="s">
        <v>6636</v>
      </c>
      <c r="D218" t="s">
        <v>581</v>
      </c>
      <c r="E218" s="4" t="s">
        <v>6606</v>
      </c>
      <c r="F218" t="s">
        <v>1133</v>
      </c>
      <c r="G218" s="2">
        <v>43466</v>
      </c>
      <c r="H218">
        <v>10</v>
      </c>
      <c r="I218" s="2">
        <f t="shared" si="16"/>
        <v>47120</v>
      </c>
      <c r="J218" s="2" t="s">
        <v>6405</v>
      </c>
      <c r="K218" s="2" t="s">
        <v>6405</v>
      </c>
      <c r="L218" s="2" t="str">
        <f t="shared" si="17"/>
        <v>/</v>
      </c>
    </row>
    <row r="219" spans="1:14" x14ac:dyDescent="0.55000000000000004">
      <c r="A219" t="s">
        <v>582</v>
      </c>
      <c r="B219" t="str">
        <f t="shared" si="15"/>
        <v>https://www.st.com/resource/en/datasheet/m24c08-a125.pdf</v>
      </c>
      <c r="C219" t="s">
        <v>6637</v>
      </c>
      <c r="D219" t="s">
        <v>583</v>
      </c>
      <c r="E219" s="4" t="s">
        <v>6606</v>
      </c>
      <c r="F219" t="s">
        <v>1146</v>
      </c>
      <c r="G219" s="2">
        <v>43466</v>
      </c>
      <c r="H219">
        <v>10</v>
      </c>
      <c r="I219" s="2">
        <f t="shared" si="16"/>
        <v>47120</v>
      </c>
      <c r="J219" s="2">
        <v>41671</v>
      </c>
      <c r="K219" s="2" t="s">
        <v>6405</v>
      </c>
      <c r="L219" s="2">
        <f t="shared" si="17"/>
        <v>41671</v>
      </c>
      <c r="M219">
        <f t="shared" si="18"/>
        <v>4</v>
      </c>
      <c r="N219">
        <f t="shared" si="19"/>
        <v>14</v>
      </c>
    </row>
    <row r="220" spans="1:14" x14ac:dyDescent="0.55000000000000004">
      <c r="A220" t="s">
        <v>585</v>
      </c>
      <c r="B220" t="str">
        <f t="shared" si="15"/>
        <v>https://www.st.com/resource/en/datasheet/m24c08-dre.pdf</v>
      </c>
      <c r="C220" t="s">
        <v>6638</v>
      </c>
      <c r="D220" t="s">
        <v>586</v>
      </c>
      <c r="E220" s="4" t="s">
        <v>6606</v>
      </c>
      <c r="F220" t="s">
        <v>1151</v>
      </c>
      <c r="G220" s="2">
        <v>43466</v>
      </c>
      <c r="H220">
        <v>10</v>
      </c>
      <c r="I220" s="2">
        <f t="shared" si="16"/>
        <v>47120</v>
      </c>
      <c r="J220" s="2">
        <v>42005</v>
      </c>
      <c r="K220" s="2" t="s">
        <v>6405</v>
      </c>
      <c r="L220" s="2">
        <f t="shared" si="17"/>
        <v>42005</v>
      </c>
      <c r="M220">
        <f t="shared" si="18"/>
        <v>4</v>
      </c>
      <c r="N220">
        <f t="shared" si="19"/>
        <v>14</v>
      </c>
    </row>
    <row r="221" spans="1:14" x14ac:dyDescent="0.55000000000000004">
      <c r="A221" t="s">
        <v>587</v>
      </c>
      <c r="B221" t="str">
        <f t="shared" si="15"/>
        <v>https://www.st.com/resource/en/datasheet/m24c08-f.pdf</v>
      </c>
      <c r="C221" t="s">
        <v>6639</v>
      </c>
      <c r="D221" t="s">
        <v>588</v>
      </c>
      <c r="E221" s="4" t="s">
        <v>6606</v>
      </c>
      <c r="F221" t="s">
        <v>1156</v>
      </c>
      <c r="G221" s="2">
        <v>43466</v>
      </c>
      <c r="H221">
        <v>10</v>
      </c>
      <c r="I221" s="2">
        <f t="shared" si="16"/>
        <v>47120</v>
      </c>
      <c r="J221" s="2" t="s">
        <v>6405</v>
      </c>
      <c r="K221" s="2" t="s">
        <v>6405</v>
      </c>
      <c r="L221" s="2" t="str">
        <f t="shared" si="17"/>
        <v>/</v>
      </c>
    </row>
    <row r="222" spans="1:14" x14ac:dyDescent="0.55000000000000004">
      <c r="A222" t="s">
        <v>590</v>
      </c>
      <c r="B222" t="str">
        <f t="shared" si="15"/>
        <v>https://www.st.com/resource/en/datasheet/m24c08-r.pdf</v>
      </c>
      <c r="C222" t="s">
        <v>6640</v>
      </c>
      <c r="D222" t="s">
        <v>591</v>
      </c>
      <c r="E222" s="4" t="s">
        <v>6606</v>
      </c>
      <c r="F222" t="s">
        <v>1156</v>
      </c>
      <c r="G222" s="2">
        <v>43466</v>
      </c>
      <c r="H222">
        <v>10</v>
      </c>
      <c r="I222" s="2">
        <f t="shared" si="16"/>
        <v>47120</v>
      </c>
      <c r="J222" s="2" t="s">
        <v>6405</v>
      </c>
      <c r="K222" s="2" t="s">
        <v>6405</v>
      </c>
      <c r="L222" s="2" t="str">
        <f t="shared" si="17"/>
        <v>/</v>
      </c>
    </row>
    <row r="223" spans="1:14" x14ac:dyDescent="0.55000000000000004">
      <c r="A223" t="s">
        <v>592</v>
      </c>
      <c r="B223" t="str">
        <f t="shared" si="15"/>
        <v>https://www.st.com/resource/en/datasheet/m24c08-w.pdf</v>
      </c>
      <c r="C223" t="s">
        <v>6641</v>
      </c>
      <c r="D223" t="s">
        <v>593</v>
      </c>
      <c r="E223" s="4" t="s">
        <v>6606</v>
      </c>
      <c r="F223" t="s">
        <v>1156</v>
      </c>
      <c r="G223" s="2">
        <v>43466</v>
      </c>
      <c r="H223">
        <v>10</v>
      </c>
      <c r="I223" s="2">
        <f t="shared" si="16"/>
        <v>47120</v>
      </c>
      <c r="J223" s="2" t="s">
        <v>6405</v>
      </c>
      <c r="K223" s="2" t="s">
        <v>6405</v>
      </c>
      <c r="L223" s="2" t="str">
        <f t="shared" si="17"/>
        <v>/</v>
      </c>
    </row>
    <row r="224" spans="1:14" x14ac:dyDescent="0.55000000000000004">
      <c r="A224" t="s">
        <v>595</v>
      </c>
      <c r="B224" t="str">
        <f t="shared" si="15"/>
        <v>https://www.st.com/resource/en/datasheet/m24c16-a125.pdf</v>
      </c>
      <c r="C224" t="s">
        <v>6642</v>
      </c>
      <c r="D224" t="s">
        <v>596</v>
      </c>
      <c r="E224" s="4" t="s">
        <v>6606</v>
      </c>
      <c r="F224" t="s">
        <v>1169</v>
      </c>
      <c r="G224" s="2">
        <v>43466</v>
      </c>
      <c r="H224">
        <v>10</v>
      </c>
      <c r="I224" s="2">
        <f t="shared" si="16"/>
        <v>47120</v>
      </c>
      <c r="J224" s="2">
        <v>41640</v>
      </c>
      <c r="K224" s="2" t="s">
        <v>6405</v>
      </c>
      <c r="L224" s="2">
        <f t="shared" si="17"/>
        <v>41640</v>
      </c>
      <c r="M224">
        <f t="shared" si="18"/>
        <v>5</v>
      </c>
      <c r="N224">
        <f t="shared" si="19"/>
        <v>15</v>
      </c>
    </row>
    <row r="225" spans="1:14" x14ac:dyDescent="0.55000000000000004">
      <c r="A225" t="s">
        <v>597</v>
      </c>
      <c r="B225" t="str">
        <f t="shared" si="15"/>
        <v>https://www.st.com/resource/en/datasheet/m24c16-dfcu.pdf</v>
      </c>
      <c r="C225" t="s">
        <v>6643</v>
      </c>
      <c r="D225" t="s">
        <v>598</v>
      </c>
      <c r="E225" s="4" t="s">
        <v>6606</v>
      </c>
      <c r="F225" t="s">
        <v>1174</v>
      </c>
      <c r="G225" s="2">
        <v>43466</v>
      </c>
      <c r="H225">
        <v>10</v>
      </c>
      <c r="I225" s="2">
        <f t="shared" si="16"/>
        <v>47120</v>
      </c>
      <c r="J225" s="2" t="s">
        <v>6405</v>
      </c>
      <c r="K225" s="2" t="s">
        <v>6405</v>
      </c>
      <c r="L225" s="2" t="str">
        <f t="shared" si="17"/>
        <v>/</v>
      </c>
    </row>
    <row r="226" spans="1:14" x14ac:dyDescent="0.55000000000000004">
      <c r="A226" t="s">
        <v>600</v>
      </c>
      <c r="B226" t="str">
        <f t="shared" si="15"/>
        <v>https://www.st.com/resource/en/datasheet/m24c16-dre.pdf</v>
      </c>
      <c r="C226" t="s">
        <v>6644</v>
      </c>
      <c r="D226" t="s">
        <v>601</v>
      </c>
      <c r="E226" s="4" t="s">
        <v>6606</v>
      </c>
      <c r="F226" t="s">
        <v>1179</v>
      </c>
      <c r="G226" s="2">
        <v>43466</v>
      </c>
      <c r="H226">
        <v>10</v>
      </c>
      <c r="I226" s="2">
        <f t="shared" si="16"/>
        <v>47120</v>
      </c>
      <c r="J226" s="2">
        <v>42005</v>
      </c>
      <c r="K226" s="2" t="s">
        <v>6405</v>
      </c>
      <c r="L226" s="2">
        <f t="shared" si="17"/>
        <v>42005</v>
      </c>
      <c r="M226">
        <f t="shared" si="18"/>
        <v>4</v>
      </c>
      <c r="N226">
        <f t="shared" si="19"/>
        <v>14</v>
      </c>
    </row>
    <row r="227" spans="1:14" x14ac:dyDescent="0.55000000000000004">
      <c r="A227" t="s">
        <v>602</v>
      </c>
      <c r="B227" t="str">
        <f t="shared" si="15"/>
        <v>https://www.st.com/resource/en/datasheet/m24c16-f.pdf</v>
      </c>
      <c r="C227" t="s">
        <v>6645</v>
      </c>
      <c r="D227" t="s">
        <v>603</v>
      </c>
      <c r="E227" s="4" t="s">
        <v>6606</v>
      </c>
      <c r="F227" t="s">
        <v>1184</v>
      </c>
      <c r="G227" s="2">
        <v>43466</v>
      </c>
      <c r="H227">
        <v>10</v>
      </c>
      <c r="I227" s="2">
        <f t="shared" si="16"/>
        <v>47120</v>
      </c>
      <c r="J227" s="2" t="s">
        <v>6405</v>
      </c>
      <c r="K227" s="2" t="s">
        <v>6405</v>
      </c>
      <c r="L227" s="2" t="str">
        <f t="shared" si="17"/>
        <v>/</v>
      </c>
    </row>
    <row r="228" spans="1:14" x14ac:dyDescent="0.55000000000000004">
      <c r="A228" t="s">
        <v>605</v>
      </c>
      <c r="B228" t="str">
        <f t="shared" si="15"/>
        <v>https://www.st.com/resource/en/datasheet/m24c16-r.pdf</v>
      </c>
      <c r="C228" t="s">
        <v>6646</v>
      </c>
      <c r="D228" t="s">
        <v>606</v>
      </c>
      <c r="E228" s="4" t="s">
        <v>6606</v>
      </c>
      <c r="F228" t="s">
        <v>1184</v>
      </c>
      <c r="G228" s="2">
        <v>43466</v>
      </c>
      <c r="H228">
        <v>10</v>
      </c>
      <c r="I228" s="2">
        <f t="shared" si="16"/>
        <v>47120</v>
      </c>
      <c r="J228" s="2" t="s">
        <v>6405</v>
      </c>
      <c r="K228" s="2" t="s">
        <v>6405</v>
      </c>
      <c r="L228" s="2" t="str">
        <f t="shared" si="17"/>
        <v>/</v>
      </c>
    </row>
    <row r="229" spans="1:14" x14ac:dyDescent="0.55000000000000004">
      <c r="A229" t="s">
        <v>607</v>
      </c>
      <c r="B229" t="str">
        <f t="shared" si="15"/>
        <v>https://www.st.com/resource/en/datasheet/m24c16-w.pdf</v>
      </c>
      <c r="C229" t="s">
        <v>6647</v>
      </c>
      <c r="D229" t="s">
        <v>608</v>
      </c>
      <c r="E229" s="4" t="s">
        <v>6606</v>
      </c>
      <c r="F229" t="s">
        <v>1184</v>
      </c>
      <c r="G229" s="2">
        <v>43466</v>
      </c>
      <c r="H229">
        <v>10</v>
      </c>
      <c r="I229" s="2">
        <f t="shared" si="16"/>
        <v>47120</v>
      </c>
      <c r="J229" s="2" t="s">
        <v>6405</v>
      </c>
      <c r="K229" s="2" t="s">
        <v>6405</v>
      </c>
      <c r="L229" s="2" t="str">
        <f t="shared" si="17"/>
        <v>/</v>
      </c>
    </row>
    <row r="230" spans="1:14" x14ac:dyDescent="0.55000000000000004">
      <c r="A230" t="s">
        <v>610</v>
      </c>
      <c r="B230" t="str">
        <f t="shared" si="15"/>
        <v>https://www.st.com/resource/en/datasheet/m24c32-a125.pdf</v>
      </c>
      <c r="C230" t="s">
        <v>6648</v>
      </c>
      <c r="D230" t="s">
        <v>611</v>
      </c>
      <c r="E230" s="4" t="s">
        <v>6606</v>
      </c>
      <c r="F230" t="s">
        <v>1197</v>
      </c>
      <c r="G230" s="2">
        <v>43466</v>
      </c>
      <c r="H230">
        <v>10</v>
      </c>
      <c r="I230" s="2">
        <f t="shared" si="16"/>
        <v>47120</v>
      </c>
      <c r="J230" s="2">
        <v>41122</v>
      </c>
      <c r="K230" s="2" t="s">
        <v>6405</v>
      </c>
      <c r="L230" s="2">
        <f t="shared" si="17"/>
        <v>41122</v>
      </c>
      <c r="M230">
        <f t="shared" si="18"/>
        <v>6</v>
      </c>
      <c r="N230">
        <f t="shared" si="19"/>
        <v>16</v>
      </c>
    </row>
    <row r="231" spans="1:14" x14ac:dyDescent="0.55000000000000004">
      <c r="A231" t="s">
        <v>612</v>
      </c>
      <c r="B231" t="str">
        <f t="shared" si="15"/>
        <v>https://www.st.com/resource/en/datasheet/m24c32-df.pdf</v>
      </c>
      <c r="C231" t="s">
        <v>6649</v>
      </c>
      <c r="D231" t="s">
        <v>613</v>
      </c>
      <c r="E231" s="4" t="s">
        <v>6606</v>
      </c>
      <c r="F231" t="s">
        <v>1202</v>
      </c>
      <c r="G231" s="2">
        <v>43466</v>
      </c>
      <c r="H231">
        <v>10</v>
      </c>
      <c r="I231" s="2">
        <f t="shared" si="16"/>
        <v>47120</v>
      </c>
      <c r="J231" s="2" t="s">
        <v>6405</v>
      </c>
      <c r="K231" s="2" t="s">
        <v>6650</v>
      </c>
      <c r="L231" s="2" t="str">
        <f t="shared" si="17"/>
        <v>/:</v>
      </c>
    </row>
    <row r="232" spans="1:14" x14ac:dyDescent="0.55000000000000004">
      <c r="A232" t="s">
        <v>615</v>
      </c>
      <c r="B232" t="str">
        <f t="shared" si="15"/>
        <v>https://www.st.com/resource/en/datasheet/m24c32-dre.pdf</v>
      </c>
      <c r="C232" t="s">
        <v>6651</v>
      </c>
      <c r="D232" t="s">
        <v>616</v>
      </c>
      <c r="E232" s="4" t="s">
        <v>6606</v>
      </c>
      <c r="F232" t="s">
        <v>1207</v>
      </c>
      <c r="G232" s="2">
        <v>43466</v>
      </c>
      <c r="H232">
        <v>10</v>
      </c>
      <c r="I232" s="2">
        <f t="shared" si="16"/>
        <v>47120</v>
      </c>
      <c r="J232" s="2">
        <v>42005</v>
      </c>
      <c r="K232" s="2" t="s">
        <v>6405</v>
      </c>
      <c r="L232" s="2">
        <f t="shared" si="17"/>
        <v>42005</v>
      </c>
      <c r="M232">
        <f t="shared" si="18"/>
        <v>4</v>
      </c>
      <c r="N232">
        <f t="shared" si="19"/>
        <v>14</v>
      </c>
    </row>
    <row r="233" spans="1:14" x14ac:dyDescent="0.55000000000000004">
      <c r="A233" t="s">
        <v>617</v>
      </c>
      <c r="B233" t="str">
        <f t="shared" si="15"/>
        <v>https://www.st.com/resource/en/datasheet/m24c32-f.pdf</v>
      </c>
      <c r="C233" t="s">
        <v>6652</v>
      </c>
      <c r="D233" t="s">
        <v>618</v>
      </c>
      <c r="E233" s="4" t="s">
        <v>6606</v>
      </c>
      <c r="F233" t="s">
        <v>1202</v>
      </c>
      <c r="G233" s="2">
        <v>43466</v>
      </c>
      <c r="H233">
        <v>10</v>
      </c>
      <c r="I233" s="2">
        <f t="shared" si="16"/>
        <v>47120</v>
      </c>
      <c r="J233" s="2" t="s">
        <v>6405</v>
      </c>
      <c r="K233" s="2" t="s">
        <v>6650</v>
      </c>
      <c r="L233" s="2" t="str">
        <f t="shared" si="17"/>
        <v>/:</v>
      </c>
    </row>
    <row r="234" spans="1:14" x14ac:dyDescent="0.55000000000000004">
      <c r="A234" t="s">
        <v>620</v>
      </c>
      <c r="B234" t="str">
        <f t="shared" si="15"/>
        <v>https://www.st.com/resource/en/datasheet/m24c32-r.pdf</v>
      </c>
      <c r="C234" t="s">
        <v>6653</v>
      </c>
      <c r="D234" t="s">
        <v>621</v>
      </c>
      <c r="E234" s="4" t="s">
        <v>6606</v>
      </c>
      <c r="F234" t="s">
        <v>1202</v>
      </c>
      <c r="G234" s="2">
        <v>43466</v>
      </c>
      <c r="H234">
        <v>10</v>
      </c>
      <c r="I234" s="2">
        <f t="shared" si="16"/>
        <v>47120</v>
      </c>
      <c r="J234" s="2" t="s">
        <v>6405</v>
      </c>
      <c r="K234" s="2" t="s">
        <v>6650</v>
      </c>
      <c r="L234" s="2" t="str">
        <f t="shared" si="17"/>
        <v>/:</v>
      </c>
    </row>
    <row r="235" spans="1:14" x14ac:dyDescent="0.55000000000000004">
      <c r="A235" t="s">
        <v>622</v>
      </c>
      <c r="B235" t="str">
        <f t="shared" si="15"/>
        <v>https://www.st.com/resource/en/datasheet/m24c32-w.pdf</v>
      </c>
      <c r="C235" t="s">
        <v>6654</v>
      </c>
      <c r="D235" t="s">
        <v>623</v>
      </c>
      <c r="E235" s="4" t="s">
        <v>6606</v>
      </c>
      <c r="F235" t="s">
        <v>1202</v>
      </c>
      <c r="G235" s="2">
        <v>43466</v>
      </c>
      <c r="H235">
        <v>10</v>
      </c>
      <c r="I235" s="2">
        <f t="shared" si="16"/>
        <v>47120</v>
      </c>
      <c r="J235" s="2" t="s">
        <v>6405</v>
      </c>
      <c r="K235" s="2" t="s">
        <v>6650</v>
      </c>
      <c r="L235" s="2" t="str">
        <f t="shared" si="17"/>
        <v>/:</v>
      </c>
    </row>
    <row r="236" spans="1:14" x14ac:dyDescent="0.55000000000000004">
      <c r="A236" t="s">
        <v>625</v>
      </c>
      <c r="B236" t="str">
        <f t="shared" si="15"/>
        <v>https://www.st.com/resource/en/datasheet/m24c32-x.pdf</v>
      </c>
      <c r="C236" t="s">
        <v>6655</v>
      </c>
      <c r="D236" t="s">
        <v>626</v>
      </c>
      <c r="E236" s="4" t="s">
        <v>6606</v>
      </c>
      <c r="F236" t="s">
        <v>1224</v>
      </c>
      <c r="G236" s="2">
        <v>43466</v>
      </c>
      <c r="H236">
        <v>10</v>
      </c>
      <c r="I236" s="2">
        <f t="shared" si="16"/>
        <v>47120</v>
      </c>
      <c r="J236" s="2" t="s">
        <v>6405</v>
      </c>
      <c r="K236" s="2" t="s">
        <v>6650</v>
      </c>
      <c r="L236" s="2" t="str">
        <f t="shared" si="17"/>
        <v>/:</v>
      </c>
    </row>
    <row r="237" spans="1:14" x14ac:dyDescent="0.55000000000000004">
      <c r="A237" t="s">
        <v>627</v>
      </c>
      <c r="B237" t="str">
        <f t="shared" si="15"/>
        <v>https://www.st.com/resource/en/datasheet/m24c64-a125.pdf</v>
      </c>
      <c r="C237" t="s">
        <v>6656</v>
      </c>
      <c r="D237" t="s">
        <v>628</v>
      </c>
      <c r="E237" s="4" t="s">
        <v>6606</v>
      </c>
      <c r="F237" t="s">
        <v>1229</v>
      </c>
      <c r="G237" s="2">
        <v>43466</v>
      </c>
      <c r="H237">
        <v>10</v>
      </c>
      <c r="I237" s="2">
        <f t="shared" si="16"/>
        <v>47120</v>
      </c>
      <c r="J237" s="2">
        <v>41000</v>
      </c>
      <c r="K237" s="2" t="s">
        <v>6405</v>
      </c>
      <c r="L237" s="2">
        <f t="shared" si="17"/>
        <v>41000</v>
      </c>
      <c r="M237">
        <f t="shared" si="18"/>
        <v>6</v>
      </c>
      <c r="N237">
        <f t="shared" si="19"/>
        <v>16</v>
      </c>
    </row>
    <row r="238" spans="1:14" x14ac:dyDescent="0.55000000000000004">
      <c r="A238" t="s">
        <v>630</v>
      </c>
      <c r="B238" t="str">
        <f t="shared" si="15"/>
        <v>https://www.st.com/resource/en/datasheet/m24c64-df.pdf</v>
      </c>
      <c r="C238" t="s">
        <v>6657</v>
      </c>
      <c r="D238" t="s">
        <v>631</v>
      </c>
      <c r="E238" s="4" t="s">
        <v>6606</v>
      </c>
      <c r="F238" t="s">
        <v>1234</v>
      </c>
      <c r="G238" s="2">
        <v>43466</v>
      </c>
      <c r="H238">
        <v>10</v>
      </c>
      <c r="I238" s="2">
        <f t="shared" si="16"/>
        <v>47120</v>
      </c>
      <c r="J238" s="2" t="s">
        <v>6405</v>
      </c>
      <c r="K238" s="2" t="s">
        <v>6405</v>
      </c>
      <c r="L238" s="2" t="str">
        <f t="shared" si="17"/>
        <v>/</v>
      </c>
    </row>
    <row r="239" spans="1:14" x14ac:dyDescent="0.55000000000000004">
      <c r="A239" t="s">
        <v>632</v>
      </c>
      <c r="B239" t="str">
        <f t="shared" si="15"/>
        <v>https://www.st.com/resource/en/datasheet/m24c64-dre.pdf</v>
      </c>
      <c r="C239" t="s">
        <v>6658</v>
      </c>
      <c r="D239" t="s">
        <v>633</v>
      </c>
      <c r="E239" s="4" t="s">
        <v>6606</v>
      </c>
      <c r="F239" t="s">
        <v>1239</v>
      </c>
      <c r="G239" s="2">
        <v>43466</v>
      </c>
      <c r="H239">
        <v>10</v>
      </c>
      <c r="I239" s="2">
        <f t="shared" si="16"/>
        <v>47120</v>
      </c>
      <c r="J239" s="2">
        <v>42005</v>
      </c>
      <c r="K239" s="2" t="s">
        <v>6405</v>
      </c>
      <c r="L239" s="2">
        <f t="shared" si="17"/>
        <v>42005</v>
      </c>
      <c r="M239">
        <f t="shared" si="18"/>
        <v>4</v>
      </c>
      <c r="N239">
        <f t="shared" si="19"/>
        <v>14</v>
      </c>
    </row>
    <row r="240" spans="1:14" x14ac:dyDescent="0.55000000000000004">
      <c r="A240" t="s">
        <v>635</v>
      </c>
      <c r="B240" t="str">
        <f t="shared" si="15"/>
        <v>https://www.st.com/resource/en/datasheet/m24c64-f.pdf</v>
      </c>
      <c r="C240" t="s">
        <v>6659</v>
      </c>
      <c r="D240" t="s">
        <v>636</v>
      </c>
      <c r="E240" s="4" t="s">
        <v>6606</v>
      </c>
      <c r="F240" t="s">
        <v>1244</v>
      </c>
      <c r="G240" s="2">
        <v>43466</v>
      </c>
      <c r="H240">
        <v>10</v>
      </c>
      <c r="I240" s="2">
        <f t="shared" si="16"/>
        <v>47120</v>
      </c>
      <c r="J240" s="2" t="s">
        <v>6405</v>
      </c>
      <c r="K240" s="2" t="s">
        <v>6405</v>
      </c>
      <c r="L240" s="2" t="str">
        <f t="shared" si="17"/>
        <v>/</v>
      </c>
    </row>
    <row r="241" spans="1:14" x14ac:dyDescent="0.55000000000000004">
      <c r="A241" t="s">
        <v>637</v>
      </c>
      <c r="B241" t="str">
        <f t="shared" si="15"/>
        <v>https://www.st.com/resource/en/datasheet/m24c64-r.pdf</v>
      </c>
      <c r="C241" t="s">
        <v>6660</v>
      </c>
      <c r="D241" t="s">
        <v>638</v>
      </c>
      <c r="E241" s="4" t="s">
        <v>6606</v>
      </c>
      <c r="F241" t="s">
        <v>1249</v>
      </c>
      <c r="G241" s="2">
        <v>43466</v>
      </c>
      <c r="H241">
        <v>10</v>
      </c>
      <c r="I241" s="2">
        <f t="shared" si="16"/>
        <v>47120</v>
      </c>
      <c r="J241" s="2" t="s">
        <v>6405</v>
      </c>
      <c r="K241" s="2" t="s">
        <v>6405</v>
      </c>
      <c r="L241" s="2" t="str">
        <f t="shared" si="17"/>
        <v>/</v>
      </c>
    </row>
    <row r="242" spans="1:14" x14ac:dyDescent="0.55000000000000004">
      <c r="A242" t="s">
        <v>640</v>
      </c>
      <c r="B242" t="str">
        <f t="shared" si="15"/>
        <v>https://www.st.com/resource/en/datasheet/m24c64-w.pdf</v>
      </c>
      <c r="C242" t="s">
        <v>6661</v>
      </c>
      <c r="D242" t="s">
        <v>641</v>
      </c>
      <c r="E242" s="4" t="s">
        <v>6606</v>
      </c>
      <c r="F242" t="s">
        <v>1249</v>
      </c>
      <c r="G242" s="2">
        <v>43466</v>
      </c>
      <c r="H242">
        <v>10</v>
      </c>
      <c r="I242" s="2">
        <f t="shared" si="16"/>
        <v>47120</v>
      </c>
      <c r="J242" s="2" t="s">
        <v>6405</v>
      </c>
      <c r="K242" s="2" t="s">
        <v>6405</v>
      </c>
      <c r="L242" s="2" t="str">
        <f t="shared" si="17"/>
        <v>/</v>
      </c>
    </row>
    <row r="243" spans="1:14" x14ac:dyDescent="0.55000000000000004">
      <c r="A243" t="s">
        <v>642</v>
      </c>
      <c r="B243" t="str">
        <f t="shared" si="15"/>
        <v>https://www.st.com/resource/en/datasheet/m24c64x-fcu.pdf</v>
      </c>
      <c r="C243" t="s">
        <v>6662</v>
      </c>
      <c r="D243" t="s">
        <v>643</v>
      </c>
      <c r="E243" s="4" t="s">
        <v>6606</v>
      </c>
      <c r="F243" t="s">
        <v>1258</v>
      </c>
      <c r="G243" s="2">
        <v>43466</v>
      </c>
      <c r="H243">
        <v>10</v>
      </c>
      <c r="I243" s="2">
        <f t="shared" si="16"/>
        <v>47120</v>
      </c>
      <c r="J243" s="2" t="s">
        <v>6405</v>
      </c>
      <c r="K243" s="2" t="s">
        <v>6405</v>
      </c>
      <c r="L243" s="2" t="str">
        <f t="shared" si="17"/>
        <v>/</v>
      </c>
    </row>
    <row r="244" spans="1:14" x14ac:dyDescent="0.55000000000000004">
      <c r="A244" t="s">
        <v>645</v>
      </c>
      <c r="B244" t="str">
        <f t="shared" si="15"/>
        <v>https://www.st.com/resource/en/datasheet/m24m01-a125.pdf</v>
      </c>
      <c r="C244" t="s">
        <v>6663</v>
      </c>
      <c r="D244" t="s">
        <v>646</v>
      </c>
      <c r="E244" s="4" t="s">
        <v>6606</v>
      </c>
      <c r="F244" t="s">
        <v>1263</v>
      </c>
      <c r="G244" s="2">
        <v>43466</v>
      </c>
      <c r="H244">
        <v>10</v>
      </c>
      <c r="I244" s="2">
        <f t="shared" si="16"/>
        <v>47120</v>
      </c>
      <c r="J244" s="2">
        <v>41275</v>
      </c>
      <c r="K244" s="2" t="s">
        <v>6405</v>
      </c>
      <c r="L244" s="2">
        <f t="shared" si="17"/>
        <v>41275</v>
      </c>
      <c r="M244">
        <f t="shared" si="18"/>
        <v>6</v>
      </c>
      <c r="N244">
        <f t="shared" si="19"/>
        <v>16</v>
      </c>
    </row>
    <row r="245" spans="1:14" x14ac:dyDescent="0.55000000000000004">
      <c r="A245" t="s">
        <v>647</v>
      </c>
      <c r="B245" t="str">
        <f t="shared" si="15"/>
        <v>https://www.st.com/resource/en/datasheet/m24m01-df.pdf</v>
      </c>
      <c r="C245" t="s">
        <v>6664</v>
      </c>
      <c r="D245" t="s">
        <v>648</v>
      </c>
      <c r="E245" s="4" t="s">
        <v>6606</v>
      </c>
      <c r="F245" t="s">
        <v>1268</v>
      </c>
      <c r="G245" s="2">
        <v>43466</v>
      </c>
      <c r="H245">
        <v>10</v>
      </c>
      <c r="I245" s="2">
        <f t="shared" si="16"/>
        <v>47120</v>
      </c>
      <c r="J245" s="2" t="s">
        <v>6405</v>
      </c>
      <c r="K245" s="2" t="s">
        <v>6405</v>
      </c>
      <c r="L245" s="2" t="str">
        <f t="shared" si="17"/>
        <v>/</v>
      </c>
    </row>
    <row r="246" spans="1:14" x14ac:dyDescent="0.55000000000000004">
      <c r="A246" t="s">
        <v>650</v>
      </c>
      <c r="B246" t="str">
        <f t="shared" si="15"/>
        <v>https://www.st.com/resource/en/datasheet/m24m01-r.pdf</v>
      </c>
      <c r="C246" t="s">
        <v>6665</v>
      </c>
      <c r="D246" t="s">
        <v>651</v>
      </c>
      <c r="E246" s="4" t="s">
        <v>6606</v>
      </c>
      <c r="F246" t="s">
        <v>1273</v>
      </c>
      <c r="G246" s="2">
        <v>43466</v>
      </c>
      <c r="H246">
        <v>10</v>
      </c>
      <c r="I246" s="2">
        <f t="shared" si="16"/>
        <v>47120</v>
      </c>
      <c r="J246" s="2" t="s">
        <v>6405</v>
      </c>
      <c r="K246" s="2" t="s">
        <v>6405</v>
      </c>
      <c r="L246" s="2" t="str">
        <f t="shared" si="17"/>
        <v>/</v>
      </c>
    </row>
    <row r="247" spans="1:14" x14ac:dyDescent="0.55000000000000004">
      <c r="A247" t="s">
        <v>652</v>
      </c>
      <c r="B247" t="str">
        <f t="shared" si="15"/>
        <v>https://www.st.com/resource/en/datasheet/m24m02-dr.pdf</v>
      </c>
      <c r="C247" t="s">
        <v>6666</v>
      </c>
      <c r="D247" t="s">
        <v>653</v>
      </c>
      <c r="E247" s="4" t="s">
        <v>6606</v>
      </c>
      <c r="F247" t="s">
        <v>1278</v>
      </c>
      <c r="G247" s="2">
        <v>43466</v>
      </c>
      <c r="H247">
        <v>10</v>
      </c>
      <c r="I247" s="2">
        <f t="shared" si="16"/>
        <v>47120</v>
      </c>
      <c r="J247" s="2">
        <v>40513</v>
      </c>
      <c r="K247" s="2" t="s">
        <v>6405</v>
      </c>
      <c r="L247" s="2">
        <f t="shared" si="17"/>
        <v>40513</v>
      </c>
      <c r="M247">
        <f t="shared" si="18"/>
        <v>8</v>
      </c>
      <c r="N247">
        <f t="shared" si="19"/>
        <v>18</v>
      </c>
    </row>
    <row r="248" spans="1:14" x14ac:dyDescent="0.55000000000000004">
      <c r="A248" t="s">
        <v>655</v>
      </c>
      <c r="B248" t="str">
        <f t="shared" si="15"/>
        <v>https://www.st.com/resource/en/datasheet/m34e02-f.pdf</v>
      </c>
      <c r="C248" t="s">
        <v>6667</v>
      </c>
      <c r="D248" t="s">
        <v>656</v>
      </c>
      <c r="E248" s="4" t="s">
        <v>6606</v>
      </c>
      <c r="F248" t="s">
        <v>1283</v>
      </c>
      <c r="G248" s="2">
        <v>43466</v>
      </c>
      <c r="H248">
        <v>10</v>
      </c>
      <c r="I248" s="2">
        <f t="shared" si="16"/>
        <v>47120</v>
      </c>
      <c r="J248" s="2" t="s">
        <v>6405</v>
      </c>
      <c r="K248" s="2">
        <v>37938</v>
      </c>
      <c r="L248" s="2">
        <f t="shared" si="17"/>
        <v>37938</v>
      </c>
      <c r="M248">
        <f t="shared" si="18"/>
        <v>15</v>
      </c>
      <c r="N248">
        <f t="shared" si="19"/>
        <v>25</v>
      </c>
    </row>
    <row r="249" spans="1:14" x14ac:dyDescent="0.55000000000000004">
      <c r="A249" t="s">
        <v>657</v>
      </c>
      <c r="B249" t="str">
        <f t="shared" si="15"/>
        <v>https://www.st.com/resource/en/datasheet/m34e04.pdf</v>
      </c>
      <c r="C249" t="s">
        <v>6668</v>
      </c>
      <c r="D249" t="s">
        <v>658</v>
      </c>
      <c r="E249" s="4" t="s">
        <v>6606</v>
      </c>
      <c r="F249" t="s">
        <v>1288</v>
      </c>
      <c r="G249" s="2">
        <v>43466</v>
      </c>
      <c r="H249">
        <v>10</v>
      </c>
      <c r="I249" s="2">
        <f t="shared" si="16"/>
        <v>47120</v>
      </c>
      <c r="J249" s="2">
        <v>41061</v>
      </c>
      <c r="K249" s="2" t="s">
        <v>6405</v>
      </c>
      <c r="L249" s="2">
        <f t="shared" si="17"/>
        <v>41061</v>
      </c>
      <c r="M249">
        <f t="shared" si="18"/>
        <v>6</v>
      </c>
      <c r="N249">
        <f t="shared" si="19"/>
        <v>16</v>
      </c>
    </row>
    <row r="250" spans="1:14" x14ac:dyDescent="0.55000000000000004">
      <c r="A250" t="s">
        <v>660</v>
      </c>
      <c r="B250" t="str">
        <f t="shared" si="15"/>
        <v>https://www.st.com/resource/en/datasheet/m34e04b.pdf</v>
      </c>
      <c r="C250" t="s">
        <v>6669</v>
      </c>
      <c r="D250" t="s">
        <v>661</v>
      </c>
      <c r="E250" s="4" t="s">
        <v>6606</v>
      </c>
      <c r="F250" t="s">
        <v>1293</v>
      </c>
      <c r="G250" s="2">
        <v>43466</v>
      </c>
      <c r="H250">
        <v>10</v>
      </c>
      <c r="I250" s="2">
        <f t="shared" si="16"/>
        <v>47120</v>
      </c>
      <c r="J250" s="2">
        <v>42278</v>
      </c>
      <c r="K250" s="2" t="s">
        <v>6405</v>
      </c>
      <c r="L250" s="2">
        <f t="shared" si="17"/>
        <v>42278</v>
      </c>
      <c r="M250">
        <f t="shared" si="18"/>
        <v>3</v>
      </c>
      <c r="N250">
        <f t="shared" si="19"/>
        <v>13</v>
      </c>
    </row>
    <row r="251" spans="1:14" x14ac:dyDescent="0.55000000000000004">
      <c r="A251" t="s">
        <v>662</v>
      </c>
      <c r="B251" t="str">
        <f t="shared" si="15"/>
        <v>https://www.st.com/resource/en/datasheet/m34f04.pdf</v>
      </c>
      <c r="C251" t="s">
        <v>6670</v>
      </c>
      <c r="D251" t="s">
        <v>663</v>
      </c>
      <c r="E251" s="4" t="s">
        <v>6606</v>
      </c>
      <c r="F251" t="s">
        <v>1298</v>
      </c>
      <c r="G251" s="2">
        <v>43466</v>
      </c>
      <c r="H251">
        <v>10</v>
      </c>
      <c r="I251" s="2">
        <f t="shared" si="16"/>
        <v>47120</v>
      </c>
      <c r="J251" s="2" t="s">
        <v>6405</v>
      </c>
      <c r="K251" s="2" t="s">
        <v>6405</v>
      </c>
      <c r="L251" s="2" t="str">
        <f t="shared" si="17"/>
        <v>/</v>
      </c>
    </row>
    <row r="252" spans="1:14" x14ac:dyDescent="0.55000000000000004">
      <c r="A252" t="s">
        <v>665</v>
      </c>
      <c r="B252" t="str">
        <f t="shared" si="15"/>
        <v>https://www.st.com/resource/en/datasheet/m93c46-a125.pdf</v>
      </c>
      <c r="C252" t="s">
        <v>6671</v>
      </c>
      <c r="D252" t="s">
        <v>666</v>
      </c>
      <c r="E252" s="4" t="s">
        <v>6606</v>
      </c>
      <c r="F252" t="s">
        <v>1303</v>
      </c>
      <c r="G252" s="2">
        <v>43466</v>
      </c>
      <c r="H252">
        <v>10</v>
      </c>
      <c r="I252" s="2">
        <f t="shared" si="16"/>
        <v>47120</v>
      </c>
      <c r="J252" s="2">
        <v>41487</v>
      </c>
      <c r="K252" s="2" t="s">
        <v>6405</v>
      </c>
      <c r="L252" s="2">
        <f t="shared" si="17"/>
        <v>41487</v>
      </c>
      <c r="M252">
        <f t="shared" si="18"/>
        <v>5</v>
      </c>
      <c r="N252">
        <f t="shared" si="19"/>
        <v>15</v>
      </c>
    </row>
    <row r="253" spans="1:14" x14ac:dyDescent="0.55000000000000004">
      <c r="A253" t="s">
        <v>667</v>
      </c>
      <c r="B253" t="str">
        <f t="shared" si="15"/>
        <v>https://www.st.com/resource/en/datasheet/m93c46-w.pdf</v>
      </c>
      <c r="C253" t="s">
        <v>6672</v>
      </c>
      <c r="D253" t="s">
        <v>668</v>
      </c>
      <c r="E253" s="4" t="s">
        <v>6606</v>
      </c>
      <c r="F253" t="s">
        <v>1308</v>
      </c>
      <c r="G253" s="2">
        <v>43466</v>
      </c>
      <c r="H253">
        <v>10</v>
      </c>
      <c r="I253" s="2">
        <f t="shared" si="16"/>
        <v>47120</v>
      </c>
      <c r="J253" s="2" t="s">
        <v>6405</v>
      </c>
      <c r="K253" s="2" t="s">
        <v>6405</v>
      </c>
      <c r="L253" s="2" t="str">
        <f t="shared" si="17"/>
        <v>/</v>
      </c>
    </row>
    <row r="254" spans="1:14" x14ac:dyDescent="0.55000000000000004">
      <c r="A254" t="s">
        <v>670</v>
      </c>
      <c r="B254" t="str">
        <f t="shared" si="15"/>
        <v>https://www.st.com/resource/en/datasheet/m93c56-a125.pdf</v>
      </c>
      <c r="C254" t="s">
        <v>6673</v>
      </c>
      <c r="D254" t="s">
        <v>671</v>
      </c>
      <c r="E254" s="4" t="s">
        <v>6606</v>
      </c>
      <c r="F254" t="s">
        <v>1313</v>
      </c>
      <c r="G254" s="2">
        <v>43466</v>
      </c>
      <c r="H254">
        <v>10</v>
      </c>
      <c r="I254" s="2">
        <f t="shared" si="16"/>
        <v>47120</v>
      </c>
      <c r="J254" s="2">
        <v>41487</v>
      </c>
      <c r="K254" s="2" t="s">
        <v>6405</v>
      </c>
      <c r="L254" s="2">
        <f t="shared" si="17"/>
        <v>41487</v>
      </c>
      <c r="M254">
        <f t="shared" si="18"/>
        <v>5</v>
      </c>
      <c r="N254">
        <f t="shared" si="19"/>
        <v>15</v>
      </c>
    </row>
    <row r="255" spans="1:14" x14ac:dyDescent="0.55000000000000004">
      <c r="A255" t="s">
        <v>672</v>
      </c>
      <c r="B255" t="str">
        <f t="shared" si="15"/>
        <v>https://www.st.com/resource/en/datasheet/m93c56-dre.pdf</v>
      </c>
      <c r="C255" t="s">
        <v>6674</v>
      </c>
      <c r="D255" t="s">
        <v>673</v>
      </c>
      <c r="E255" s="4" t="s">
        <v>6606</v>
      </c>
      <c r="F255" t="s">
        <v>1318</v>
      </c>
      <c r="G255" s="2">
        <v>43466</v>
      </c>
      <c r="H255">
        <v>10</v>
      </c>
      <c r="I255" s="2">
        <f t="shared" si="16"/>
        <v>47120</v>
      </c>
      <c r="J255" s="2">
        <v>42309</v>
      </c>
      <c r="K255" s="2" t="s">
        <v>6405</v>
      </c>
      <c r="L255" s="2">
        <f t="shared" si="17"/>
        <v>42309</v>
      </c>
      <c r="M255">
        <f t="shared" si="18"/>
        <v>3</v>
      </c>
      <c r="N255">
        <f t="shared" si="19"/>
        <v>13</v>
      </c>
    </row>
    <row r="256" spans="1:14" x14ac:dyDescent="0.55000000000000004">
      <c r="A256" t="s">
        <v>675</v>
      </c>
      <c r="B256" t="str">
        <f t="shared" si="15"/>
        <v>https://www.st.com/resource/en/datasheet/m93c56-r.pdf</v>
      </c>
      <c r="C256" t="s">
        <v>6675</v>
      </c>
      <c r="D256" t="s">
        <v>676</v>
      </c>
      <c r="E256" s="4" t="s">
        <v>6606</v>
      </c>
      <c r="F256" t="s">
        <v>1323</v>
      </c>
      <c r="G256" s="2">
        <v>43466</v>
      </c>
      <c r="H256">
        <v>10</v>
      </c>
      <c r="I256" s="2">
        <f t="shared" si="16"/>
        <v>47120</v>
      </c>
      <c r="J256" s="2" t="s">
        <v>6405</v>
      </c>
      <c r="K256" s="2" t="s">
        <v>6405</v>
      </c>
      <c r="L256" s="2" t="str">
        <f t="shared" si="17"/>
        <v>/</v>
      </c>
    </row>
    <row r="257" spans="1:14" x14ac:dyDescent="0.55000000000000004">
      <c r="A257" t="s">
        <v>677</v>
      </c>
      <c r="B257" t="str">
        <f t="shared" si="15"/>
        <v>https://www.st.com/resource/en/datasheet/m93c56-w.pdf</v>
      </c>
      <c r="C257" t="s">
        <v>6676</v>
      </c>
      <c r="D257" t="s">
        <v>678</v>
      </c>
      <c r="E257" s="4" t="s">
        <v>6606</v>
      </c>
      <c r="F257" t="s">
        <v>1323</v>
      </c>
      <c r="G257" s="2">
        <v>43466</v>
      </c>
      <c r="H257">
        <v>10</v>
      </c>
      <c r="I257" s="2">
        <f t="shared" si="16"/>
        <v>47120</v>
      </c>
      <c r="J257" s="2" t="s">
        <v>6405</v>
      </c>
      <c r="K257" s="2" t="s">
        <v>6405</v>
      </c>
      <c r="L257" s="2" t="str">
        <f t="shared" si="17"/>
        <v>/</v>
      </c>
    </row>
    <row r="258" spans="1:14" x14ac:dyDescent="0.55000000000000004">
      <c r="A258" t="s">
        <v>680</v>
      </c>
      <c r="B258" t="str">
        <f t="shared" ref="B258:B321" si="20">"https://www.st.com/resource/en/datasheet/"&amp;LOWER(A258)&amp;".pdf"</f>
        <v>https://www.st.com/resource/en/datasheet/m93c66-a125.pdf</v>
      </c>
      <c r="C258" t="s">
        <v>6677</v>
      </c>
      <c r="D258" t="s">
        <v>681</v>
      </c>
      <c r="E258" s="4" t="s">
        <v>6606</v>
      </c>
      <c r="F258" t="s">
        <v>1332</v>
      </c>
      <c r="G258" s="2">
        <v>43466</v>
      </c>
      <c r="H258">
        <v>10</v>
      </c>
      <c r="I258" s="2">
        <f t="shared" ref="I258:I321" si="21">G258+DATE(H258,1,1)</f>
        <v>47120</v>
      </c>
      <c r="J258" s="2">
        <v>41487</v>
      </c>
      <c r="K258" s="2" t="s">
        <v>6405</v>
      </c>
      <c r="L258" s="2">
        <f t="shared" si="17"/>
        <v>41487</v>
      </c>
      <c r="M258">
        <f t="shared" si="18"/>
        <v>5</v>
      </c>
      <c r="N258">
        <f t="shared" si="19"/>
        <v>15</v>
      </c>
    </row>
    <row r="259" spans="1:14" x14ac:dyDescent="0.55000000000000004">
      <c r="A259" t="s">
        <v>682</v>
      </c>
      <c r="B259" t="str">
        <f t="shared" si="20"/>
        <v>https://www.st.com/resource/en/datasheet/m93c66-r.pdf</v>
      </c>
      <c r="C259" t="s">
        <v>6678</v>
      </c>
      <c r="D259" t="s">
        <v>683</v>
      </c>
      <c r="E259" s="4" t="s">
        <v>6606</v>
      </c>
      <c r="F259" t="s">
        <v>1337</v>
      </c>
      <c r="G259" s="2">
        <v>43466</v>
      </c>
      <c r="H259">
        <v>10</v>
      </c>
      <c r="I259" s="2">
        <f t="shared" si="21"/>
        <v>47120</v>
      </c>
      <c r="J259" s="2" t="s">
        <v>6405</v>
      </c>
      <c r="K259" s="2" t="s">
        <v>6405</v>
      </c>
      <c r="L259" s="2" t="str">
        <f t="shared" ref="L259:L322" si="22">IF(J259="/", K259, J259)</f>
        <v>/</v>
      </c>
    </row>
    <row r="260" spans="1:14" x14ac:dyDescent="0.55000000000000004">
      <c r="A260" t="s">
        <v>685</v>
      </c>
      <c r="B260" t="str">
        <f t="shared" si="20"/>
        <v>https://www.st.com/resource/en/datasheet/m93c66-w.pdf</v>
      </c>
      <c r="C260" t="s">
        <v>6679</v>
      </c>
      <c r="D260" t="s">
        <v>686</v>
      </c>
      <c r="E260" s="4" t="s">
        <v>6606</v>
      </c>
      <c r="F260" t="s">
        <v>1337</v>
      </c>
      <c r="G260" s="2">
        <v>43466</v>
      </c>
      <c r="H260">
        <v>10</v>
      </c>
      <c r="I260" s="2">
        <f t="shared" si="21"/>
        <v>47120</v>
      </c>
      <c r="J260" s="2" t="s">
        <v>6405</v>
      </c>
      <c r="K260" s="2" t="s">
        <v>6405</v>
      </c>
      <c r="L260" s="2" t="str">
        <f t="shared" si="22"/>
        <v>/</v>
      </c>
    </row>
    <row r="261" spans="1:14" x14ac:dyDescent="0.55000000000000004">
      <c r="A261" t="s">
        <v>687</v>
      </c>
      <c r="B261" t="str">
        <f t="shared" si="20"/>
        <v>https://www.st.com/resource/en/datasheet/m93c76-a125.pdf</v>
      </c>
      <c r="C261" t="s">
        <v>6680</v>
      </c>
      <c r="D261" t="s">
        <v>688</v>
      </c>
      <c r="E261" s="4" t="s">
        <v>6606</v>
      </c>
      <c r="F261" t="s">
        <v>1346</v>
      </c>
      <c r="G261" s="2">
        <v>43466</v>
      </c>
      <c r="H261">
        <v>10</v>
      </c>
      <c r="I261" s="2">
        <f t="shared" si="21"/>
        <v>47120</v>
      </c>
      <c r="J261" s="2">
        <v>41487</v>
      </c>
      <c r="K261" s="2" t="s">
        <v>6405</v>
      </c>
      <c r="L261" s="2">
        <f t="shared" si="22"/>
        <v>41487</v>
      </c>
      <c r="M261">
        <f t="shared" ref="M261:M320" si="23">DATEDIF(L261,G261, "y")</f>
        <v>5</v>
      </c>
      <c r="N261">
        <f t="shared" ref="N261:N320" si="24">DATEDIF(L261,I261, "y")</f>
        <v>15</v>
      </c>
    </row>
    <row r="262" spans="1:14" x14ac:dyDescent="0.55000000000000004">
      <c r="A262" t="s">
        <v>690</v>
      </c>
      <c r="B262" t="str">
        <f t="shared" si="20"/>
        <v>https://www.st.com/resource/en/datasheet/m93c76-r.pdf</v>
      </c>
      <c r="C262" t="s">
        <v>6681</v>
      </c>
      <c r="D262" t="s">
        <v>691</v>
      </c>
      <c r="E262" s="4" t="s">
        <v>6606</v>
      </c>
      <c r="F262" t="s">
        <v>1351</v>
      </c>
      <c r="G262" s="2">
        <v>43466</v>
      </c>
      <c r="H262">
        <v>10</v>
      </c>
      <c r="I262" s="2">
        <f t="shared" si="21"/>
        <v>47120</v>
      </c>
      <c r="J262" s="2" t="s">
        <v>6405</v>
      </c>
      <c r="K262" s="2" t="s">
        <v>6405</v>
      </c>
      <c r="L262" s="2" t="str">
        <f t="shared" si="22"/>
        <v>/</v>
      </c>
    </row>
    <row r="263" spans="1:14" x14ac:dyDescent="0.55000000000000004">
      <c r="A263" t="s">
        <v>692</v>
      </c>
      <c r="B263" t="str">
        <f t="shared" si="20"/>
        <v>https://www.st.com/resource/en/datasheet/m93c76-w.pdf</v>
      </c>
      <c r="C263" t="s">
        <v>6682</v>
      </c>
      <c r="D263" t="s">
        <v>693</v>
      </c>
      <c r="E263" s="4" t="s">
        <v>6606</v>
      </c>
      <c r="F263" t="s">
        <v>1351</v>
      </c>
      <c r="G263" s="2">
        <v>43466</v>
      </c>
      <c r="H263">
        <v>10</v>
      </c>
      <c r="I263" s="2">
        <f t="shared" si="21"/>
        <v>47120</v>
      </c>
      <c r="J263" s="2" t="s">
        <v>6405</v>
      </c>
      <c r="K263" s="2" t="s">
        <v>6405</v>
      </c>
      <c r="L263" s="2" t="str">
        <f t="shared" si="22"/>
        <v>/</v>
      </c>
    </row>
    <row r="264" spans="1:14" x14ac:dyDescent="0.55000000000000004">
      <c r="A264" t="s">
        <v>695</v>
      </c>
      <c r="B264" t="str">
        <f t="shared" si="20"/>
        <v>https://www.st.com/resource/en/datasheet/m93c86-a125.pdf</v>
      </c>
      <c r="C264" t="s">
        <v>6683</v>
      </c>
      <c r="D264" t="s">
        <v>696</v>
      </c>
      <c r="E264" s="4" t="s">
        <v>6606</v>
      </c>
      <c r="F264" t="s">
        <v>1360</v>
      </c>
      <c r="G264" s="2">
        <v>43466</v>
      </c>
      <c r="H264">
        <v>10</v>
      </c>
      <c r="I264" s="2">
        <f t="shared" si="21"/>
        <v>47120</v>
      </c>
      <c r="J264" s="2">
        <v>41487</v>
      </c>
      <c r="K264" s="2" t="s">
        <v>6405</v>
      </c>
      <c r="L264" s="2">
        <f t="shared" si="22"/>
        <v>41487</v>
      </c>
      <c r="M264">
        <f t="shared" si="23"/>
        <v>5</v>
      </c>
      <c r="N264">
        <f t="shared" si="24"/>
        <v>15</v>
      </c>
    </row>
    <row r="265" spans="1:14" x14ac:dyDescent="0.55000000000000004">
      <c r="A265" t="s">
        <v>697</v>
      </c>
      <c r="B265" t="str">
        <f t="shared" si="20"/>
        <v>https://www.st.com/resource/en/datasheet/m93c86-r.pdf</v>
      </c>
      <c r="C265" t="s">
        <v>6684</v>
      </c>
      <c r="D265" t="s">
        <v>698</v>
      </c>
      <c r="E265" s="4" t="s">
        <v>6606</v>
      </c>
      <c r="F265" t="s">
        <v>1365</v>
      </c>
      <c r="G265" s="2">
        <v>43466</v>
      </c>
      <c r="H265">
        <v>10</v>
      </c>
      <c r="I265" s="2">
        <f t="shared" si="21"/>
        <v>47120</v>
      </c>
      <c r="J265" s="2" t="s">
        <v>6405</v>
      </c>
      <c r="K265" s="2" t="s">
        <v>6405</v>
      </c>
      <c r="L265" s="2" t="str">
        <f t="shared" si="22"/>
        <v>/</v>
      </c>
    </row>
    <row r="266" spans="1:14" x14ac:dyDescent="0.55000000000000004">
      <c r="A266" t="s">
        <v>700</v>
      </c>
      <c r="B266" t="str">
        <f t="shared" si="20"/>
        <v>https://www.st.com/resource/en/datasheet/m93c86-w.pdf</v>
      </c>
      <c r="C266" t="s">
        <v>6685</v>
      </c>
      <c r="D266" t="s">
        <v>701</v>
      </c>
      <c r="E266" s="4" t="s">
        <v>6606</v>
      </c>
      <c r="F266" t="s">
        <v>1365</v>
      </c>
      <c r="G266" s="2">
        <v>43466</v>
      </c>
      <c r="H266">
        <v>10</v>
      </c>
      <c r="I266" s="2">
        <f t="shared" si="21"/>
        <v>47120</v>
      </c>
      <c r="J266" s="2" t="s">
        <v>6405</v>
      </c>
      <c r="K266" s="2" t="s">
        <v>6405</v>
      </c>
      <c r="L266" s="2" t="str">
        <f t="shared" si="22"/>
        <v>/</v>
      </c>
    </row>
    <row r="267" spans="1:14" x14ac:dyDescent="0.55000000000000004">
      <c r="A267" t="s">
        <v>702</v>
      </c>
      <c r="B267" t="str">
        <f t="shared" si="20"/>
        <v>https://www.st.com/resource/en/datasheet/m93s46-w.pdf</v>
      </c>
      <c r="C267" t="s">
        <v>6686</v>
      </c>
      <c r="D267" t="s">
        <v>703</v>
      </c>
      <c r="E267" s="4" t="s">
        <v>6606</v>
      </c>
      <c r="F267" t="s">
        <v>1374</v>
      </c>
      <c r="G267" s="2">
        <v>43466</v>
      </c>
      <c r="H267">
        <v>10</v>
      </c>
      <c r="I267" s="2">
        <f t="shared" si="21"/>
        <v>47120</v>
      </c>
      <c r="J267" s="2" t="s">
        <v>6405</v>
      </c>
      <c r="K267" s="2" t="s">
        <v>6405</v>
      </c>
      <c r="L267" s="2" t="str">
        <f t="shared" si="22"/>
        <v>/</v>
      </c>
    </row>
    <row r="268" spans="1:14" x14ac:dyDescent="0.55000000000000004">
      <c r="A268" t="s">
        <v>705</v>
      </c>
      <c r="B268" t="str">
        <f t="shared" si="20"/>
        <v>https://www.st.com/resource/en/datasheet/m93s56-w.pdf</v>
      </c>
      <c r="C268" t="s">
        <v>6687</v>
      </c>
      <c r="D268" t="s">
        <v>706</v>
      </c>
      <c r="E268" s="4" t="s">
        <v>6606</v>
      </c>
      <c r="F268" t="s">
        <v>1379</v>
      </c>
      <c r="G268" s="2">
        <v>43466</v>
      </c>
      <c r="H268">
        <v>10</v>
      </c>
      <c r="I268" s="2">
        <f t="shared" si="21"/>
        <v>47120</v>
      </c>
      <c r="J268" s="2" t="s">
        <v>6405</v>
      </c>
      <c r="K268" s="2" t="s">
        <v>6405</v>
      </c>
      <c r="L268" s="2" t="str">
        <f t="shared" si="22"/>
        <v>/</v>
      </c>
    </row>
    <row r="269" spans="1:14" x14ac:dyDescent="0.55000000000000004">
      <c r="A269" t="s">
        <v>707</v>
      </c>
      <c r="B269" t="str">
        <f t="shared" si="20"/>
        <v>https://www.st.com/resource/en/datasheet/m93s66-w.pdf</v>
      </c>
      <c r="C269" t="s">
        <v>6688</v>
      </c>
      <c r="D269" t="s">
        <v>708</v>
      </c>
      <c r="E269" s="4" t="s">
        <v>6606</v>
      </c>
      <c r="F269" t="s">
        <v>1384</v>
      </c>
      <c r="G269" s="2">
        <v>43466</v>
      </c>
      <c r="H269">
        <v>10</v>
      </c>
      <c r="I269" s="2">
        <f t="shared" si="21"/>
        <v>47120</v>
      </c>
      <c r="J269" s="2" t="s">
        <v>6405</v>
      </c>
      <c r="K269" s="2" t="s">
        <v>6405</v>
      </c>
      <c r="L269" s="2" t="str">
        <f t="shared" si="22"/>
        <v>/</v>
      </c>
    </row>
    <row r="270" spans="1:14" x14ac:dyDescent="0.55000000000000004">
      <c r="A270" t="s">
        <v>710</v>
      </c>
      <c r="B270" t="str">
        <f t="shared" si="20"/>
        <v>https://www.st.com/resource/en/datasheet/m95010-r.pdf</v>
      </c>
      <c r="C270" t="s">
        <v>6689</v>
      </c>
      <c r="D270" t="s">
        <v>711</v>
      </c>
      <c r="E270" s="4" t="s">
        <v>6606</v>
      </c>
      <c r="F270" t="s">
        <v>1389</v>
      </c>
      <c r="G270" s="2">
        <v>43466</v>
      </c>
      <c r="H270">
        <v>10</v>
      </c>
      <c r="I270" s="2">
        <f t="shared" si="21"/>
        <v>47120</v>
      </c>
      <c r="J270" s="2" t="s">
        <v>6405</v>
      </c>
      <c r="K270" s="2" t="s">
        <v>6405</v>
      </c>
      <c r="L270" s="2" t="str">
        <f t="shared" si="22"/>
        <v>/</v>
      </c>
    </row>
    <row r="271" spans="1:14" x14ac:dyDescent="0.55000000000000004">
      <c r="A271" t="s">
        <v>712</v>
      </c>
      <c r="B271" t="str">
        <f t="shared" si="20"/>
        <v>https://www.st.com/resource/en/datasheet/m95010-w.pdf</v>
      </c>
      <c r="C271" t="s">
        <v>6690</v>
      </c>
      <c r="D271" t="s">
        <v>713</v>
      </c>
      <c r="E271" s="4" t="s">
        <v>6606</v>
      </c>
      <c r="F271" t="s">
        <v>1394</v>
      </c>
      <c r="G271" s="2">
        <v>43466</v>
      </c>
      <c r="H271">
        <v>10</v>
      </c>
      <c r="I271" s="2">
        <f t="shared" si="21"/>
        <v>47120</v>
      </c>
      <c r="J271" s="2" t="s">
        <v>6405</v>
      </c>
      <c r="K271" s="2" t="s">
        <v>6405</v>
      </c>
      <c r="L271" s="2" t="str">
        <f t="shared" si="22"/>
        <v>/</v>
      </c>
    </row>
    <row r="272" spans="1:14" x14ac:dyDescent="0.55000000000000004">
      <c r="A272" t="s">
        <v>715</v>
      </c>
      <c r="B272" t="str">
        <f t="shared" si="20"/>
        <v>https://www.st.com/resource/en/datasheet/m95020-a125.pdf</v>
      </c>
      <c r="C272" t="s">
        <v>6691</v>
      </c>
      <c r="D272" t="s">
        <v>716</v>
      </c>
      <c r="E272" s="4" t="s">
        <v>6606</v>
      </c>
      <c r="F272" t="s">
        <v>1399</v>
      </c>
      <c r="G272" s="2">
        <v>43466</v>
      </c>
      <c r="H272">
        <v>10</v>
      </c>
      <c r="I272" s="2">
        <f t="shared" si="21"/>
        <v>47120</v>
      </c>
      <c r="J272" s="2">
        <v>41548</v>
      </c>
      <c r="K272" s="2" t="s">
        <v>6405</v>
      </c>
      <c r="L272" s="2">
        <f t="shared" si="22"/>
        <v>41548</v>
      </c>
      <c r="M272">
        <f t="shared" si="23"/>
        <v>5</v>
      </c>
      <c r="N272">
        <f t="shared" si="24"/>
        <v>15</v>
      </c>
    </row>
    <row r="273" spans="1:14" x14ac:dyDescent="0.55000000000000004">
      <c r="A273" t="s">
        <v>717</v>
      </c>
      <c r="B273" t="str">
        <f t="shared" si="20"/>
        <v>https://www.st.com/resource/en/datasheet/m95020-r.pdf</v>
      </c>
      <c r="C273" t="s">
        <v>6692</v>
      </c>
      <c r="D273" t="s">
        <v>718</v>
      </c>
      <c r="E273" s="4" t="s">
        <v>6606</v>
      </c>
      <c r="F273" t="s">
        <v>1394</v>
      </c>
      <c r="G273" s="2">
        <v>43466</v>
      </c>
      <c r="H273">
        <v>10</v>
      </c>
      <c r="I273" s="2">
        <f t="shared" si="21"/>
        <v>47120</v>
      </c>
      <c r="J273" s="2" t="s">
        <v>6405</v>
      </c>
      <c r="K273" s="2" t="s">
        <v>6405</v>
      </c>
      <c r="L273" s="2" t="str">
        <f t="shared" si="22"/>
        <v>/</v>
      </c>
    </row>
    <row r="274" spans="1:14" x14ac:dyDescent="0.55000000000000004">
      <c r="A274" t="s">
        <v>720</v>
      </c>
      <c r="B274" t="str">
        <f t="shared" si="20"/>
        <v>https://www.st.com/resource/en/datasheet/m95020-w.pdf</v>
      </c>
      <c r="C274" t="s">
        <v>6693</v>
      </c>
      <c r="D274" t="s">
        <v>721</v>
      </c>
      <c r="E274" s="4" t="s">
        <v>6606</v>
      </c>
      <c r="F274" t="s">
        <v>1408</v>
      </c>
      <c r="G274" s="2">
        <v>43466</v>
      </c>
      <c r="H274">
        <v>10</v>
      </c>
      <c r="I274" s="2">
        <f t="shared" si="21"/>
        <v>47120</v>
      </c>
      <c r="J274" s="2" t="s">
        <v>6405</v>
      </c>
      <c r="K274" s="2" t="s">
        <v>6405</v>
      </c>
      <c r="L274" s="2" t="str">
        <f t="shared" si="22"/>
        <v>/</v>
      </c>
    </row>
    <row r="275" spans="1:14" x14ac:dyDescent="0.55000000000000004">
      <c r="A275" t="s">
        <v>722</v>
      </c>
      <c r="B275" t="str">
        <f t="shared" si="20"/>
        <v>https://www.st.com/resource/en/datasheet/m95040-a125.pdf</v>
      </c>
      <c r="C275" t="s">
        <v>6694</v>
      </c>
      <c r="D275" t="s">
        <v>723</v>
      </c>
      <c r="E275" s="4" t="s">
        <v>6606</v>
      </c>
      <c r="F275" t="s">
        <v>1413</v>
      </c>
      <c r="G275" s="2">
        <v>43466</v>
      </c>
      <c r="H275">
        <v>10</v>
      </c>
      <c r="I275" s="2">
        <f t="shared" si="21"/>
        <v>47120</v>
      </c>
      <c r="J275" s="2">
        <v>41365</v>
      </c>
      <c r="K275" s="2" t="s">
        <v>6405</v>
      </c>
      <c r="L275" s="2">
        <f t="shared" si="22"/>
        <v>41365</v>
      </c>
      <c r="M275">
        <f t="shared" si="23"/>
        <v>5</v>
      </c>
      <c r="N275">
        <f t="shared" si="24"/>
        <v>15</v>
      </c>
    </row>
    <row r="276" spans="1:14" x14ac:dyDescent="0.55000000000000004">
      <c r="A276" t="s">
        <v>725</v>
      </c>
      <c r="B276" t="str">
        <f t="shared" si="20"/>
        <v>https://www.st.com/resource/en/datasheet/m95040-a145.pdf</v>
      </c>
      <c r="C276" t="s">
        <v>6695</v>
      </c>
      <c r="D276" t="s">
        <v>726</v>
      </c>
      <c r="E276" s="4" t="s">
        <v>6606</v>
      </c>
      <c r="F276" t="s">
        <v>1413</v>
      </c>
      <c r="G276" s="2">
        <v>43466</v>
      </c>
      <c r="H276">
        <v>10</v>
      </c>
      <c r="I276" s="2">
        <f t="shared" si="21"/>
        <v>47120</v>
      </c>
      <c r="J276" s="2">
        <v>41365</v>
      </c>
      <c r="K276" s="2" t="s">
        <v>6405</v>
      </c>
      <c r="L276" s="2">
        <f t="shared" si="22"/>
        <v>41365</v>
      </c>
      <c r="M276">
        <f t="shared" si="23"/>
        <v>5</v>
      </c>
      <c r="N276">
        <f t="shared" si="24"/>
        <v>15</v>
      </c>
    </row>
    <row r="277" spans="1:14" x14ac:dyDescent="0.55000000000000004">
      <c r="A277" t="s">
        <v>727</v>
      </c>
      <c r="B277" t="str">
        <f t="shared" si="20"/>
        <v>https://www.st.com/resource/en/datasheet/m95040-df.pdf</v>
      </c>
      <c r="C277" t="s">
        <v>6696</v>
      </c>
      <c r="D277" t="s">
        <v>728</v>
      </c>
      <c r="E277" s="4" t="s">
        <v>6606</v>
      </c>
      <c r="F277" t="s">
        <v>1422</v>
      </c>
      <c r="G277" s="2">
        <v>43466</v>
      </c>
      <c r="H277">
        <v>10</v>
      </c>
      <c r="I277" s="2">
        <f t="shared" si="21"/>
        <v>47120</v>
      </c>
      <c r="J277" s="2" t="s">
        <v>6405</v>
      </c>
      <c r="K277" s="2" t="s">
        <v>6405</v>
      </c>
      <c r="L277" s="2" t="str">
        <f t="shared" si="22"/>
        <v>/</v>
      </c>
    </row>
    <row r="278" spans="1:14" x14ac:dyDescent="0.55000000000000004">
      <c r="A278" t="s">
        <v>730</v>
      </c>
      <c r="B278" t="str">
        <f t="shared" si="20"/>
        <v>https://www.st.com/resource/en/datasheet/m95040-dre.pdf</v>
      </c>
      <c r="C278" t="s">
        <v>6697</v>
      </c>
      <c r="D278" t="s">
        <v>731</v>
      </c>
      <c r="E278" s="4" t="s">
        <v>6606</v>
      </c>
      <c r="F278" t="s">
        <v>1427</v>
      </c>
      <c r="G278" s="2">
        <v>43466</v>
      </c>
      <c r="H278">
        <v>10</v>
      </c>
      <c r="I278" s="2">
        <f t="shared" si="21"/>
        <v>47120</v>
      </c>
      <c r="J278" s="2">
        <v>42036</v>
      </c>
      <c r="K278" s="2" t="s">
        <v>6405</v>
      </c>
      <c r="L278" s="2">
        <f t="shared" si="22"/>
        <v>42036</v>
      </c>
      <c r="M278">
        <f t="shared" si="23"/>
        <v>3</v>
      </c>
      <c r="N278">
        <f t="shared" si="24"/>
        <v>13</v>
      </c>
    </row>
    <row r="279" spans="1:14" x14ac:dyDescent="0.55000000000000004">
      <c r="A279" t="s">
        <v>732</v>
      </c>
      <c r="B279" t="str">
        <f t="shared" si="20"/>
        <v>https://www.st.com/resource/en/datasheet/m95040-r.pdf</v>
      </c>
      <c r="C279" t="s">
        <v>6698</v>
      </c>
      <c r="D279" t="s">
        <v>733</v>
      </c>
      <c r="E279" s="4" t="s">
        <v>6606</v>
      </c>
      <c r="F279" t="s">
        <v>1432</v>
      </c>
      <c r="G279" s="2">
        <v>43466</v>
      </c>
      <c r="H279">
        <v>10</v>
      </c>
      <c r="I279" s="2">
        <f t="shared" si="21"/>
        <v>47120</v>
      </c>
      <c r="J279" s="2" t="s">
        <v>6405</v>
      </c>
      <c r="K279" s="2" t="s">
        <v>6405</v>
      </c>
      <c r="L279" s="2" t="str">
        <f t="shared" si="22"/>
        <v>/</v>
      </c>
    </row>
    <row r="280" spans="1:14" x14ac:dyDescent="0.55000000000000004">
      <c r="A280" t="s">
        <v>735</v>
      </c>
      <c r="B280" t="str">
        <f t="shared" si="20"/>
        <v>https://www.st.com/resource/en/datasheet/m95040-w.pdf</v>
      </c>
      <c r="C280" t="s">
        <v>6699</v>
      </c>
      <c r="D280" t="s">
        <v>736</v>
      </c>
      <c r="E280" s="4" t="s">
        <v>6606</v>
      </c>
      <c r="F280" t="s">
        <v>1432</v>
      </c>
      <c r="G280" s="2">
        <v>43466</v>
      </c>
      <c r="H280">
        <v>10</v>
      </c>
      <c r="I280" s="2">
        <f t="shared" si="21"/>
        <v>47120</v>
      </c>
      <c r="J280" s="2" t="s">
        <v>6405</v>
      </c>
      <c r="K280" s="2" t="s">
        <v>6405</v>
      </c>
      <c r="L280" s="2" t="str">
        <f t="shared" si="22"/>
        <v>/</v>
      </c>
    </row>
    <row r="281" spans="1:14" x14ac:dyDescent="0.55000000000000004">
      <c r="A281" t="s">
        <v>737</v>
      </c>
      <c r="B281" t="str">
        <f t="shared" si="20"/>
        <v>https://www.st.com/resource/en/datasheet/m95080-a125.pdf</v>
      </c>
      <c r="C281" t="s">
        <v>6700</v>
      </c>
      <c r="D281" t="s">
        <v>738</v>
      </c>
      <c r="E281" s="4" t="s">
        <v>6606</v>
      </c>
      <c r="F281" t="s">
        <v>1441</v>
      </c>
      <c r="G281" s="2">
        <v>43466</v>
      </c>
      <c r="H281">
        <v>10</v>
      </c>
      <c r="I281" s="2">
        <f t="shared" si="21"/>
        <v>47120</v>
      </c>
      <c r="J281" s="2">
        <v>41306</v>
      </c>
      <c r="K281" s="2" t="s">
        <v>6405</v>
      </c>
      <c r="L281" s="2">
        <f t="shared" si="22"/>
        <v>41306</v>
      </c>
      <c r="M281">
        <f t="shared" si="23"/>
        <v>5</v>
      </c>
      <c r="N281">
        <f t="shared" si="24"/>
        <v>15</v>
      </c>
    </row>
    <row r="282" spans="1:14" x14ac:dyDescent="0.55000000000000004">
      <c r="A282" t="s">
        <v>740</v>
      </c>
      <c r="B282" t="str">
        <f t="shared" si="20"/>
        <v>https://www.st.com/resource/en/datasheet/m95080-a145.pdf</v>
      </c>
      <c r="C282" t="s">
        <v>6701</v>
      </c>
      <c r="D282" t="s">
        <v>741</v>
      </c>
      <c r="E282" s="4" t="s">
        <v>6606</v>
      </c>
      <c r="F282" t="s">
        <v>1441</v>
      </c>
      <c r="G282" s="2">
        <v>43466</v>
      </c>
      <c r="H282">
        <v>10</v>
      </c>
      <c r="I282" s="2">
        <f t="shared" si="21"/>
        <v>47120</v>
      </c>
      <c r="J282" s="2">
        <v>41306</v>
      </c>
      <c r="K282" s="2" t="s">
        <v>6405</v>
      </c>
      <c r="L282" s="2">
        <f t="shared" si="22"/>
        <v>41306</v>
      </c>
      <c r="M282">
        <f t="shared" si="23"/>
        <v>5</v>
      </c>
      <c r="N282">
        <f t="shared" si="24"/>
        <v>15</v>
      </c>
    </row>
    <row r="283" spans="1:14" x14ac:dyDescent="0.55000000000000004">
      <c r="A283" t="s">
        <v>742</v>
      </c>
      <c r="B283" t="str">
        <f t="shared" si="20"/>
        <v>https://www.st.com/resource/en/datasheet/m95080-df.pdf</v>
      </c>
      <c r="C283" t="s">
        <v>6702</v>
      </c>
      <c r="D283" t="s">
        <v>743</v>
      </c>
      <c r="E283" s="4" t="s">
        <v>6606</v>
      </c>
      <c r="F283" t="s">
        <v>1450</v>
      </c>
      <c r="G283" s="2">
        <v>43466</v>
      </c>
      <c r="H283">
        <v>10</v>
      </c>
      <c r="I283" s="2">
        <f t="shared" si="21"/>
        <v>47120</v>
      </c>
      <c r="J283" s="2">
        <v>40969</v>
      </c>
      <c r="K283" s="2" t="s">
        <v>6405</v>
      </c>
      <c r="L283" s="2">
        <f t="shared" si="22"/>
        <v>40969</v>
      </c>
      <c r="M283">
        <f t="shared" si="23"/>
        <v>6</v>
      </c>
      <c r="N283">
        <f t="shared" si="24"/>
        <v>16</v>
      </c>
    </row>
    <row r="284" spans="1:14" x14ac:dyDescent="0.55000000000000004">
      <c r="A284" t="s">
        <v>745</v>
      </c>
      <c r="B284" t="str">
        <f t="shared" si="20"/>
        <v>https://www.st.com/resource/en/datasheet/m95080-dre.pdf</v>
      </c>
      <c r="C284" t="s">
        <v>6703</v>
      </c>
      <c r="D284" t="s">
        <v>746</v>
      </c>
      <c r="E284" s="4" t="s">
        <v>6606</v>
      </c>
      <c r="F284" t="s">
        <v>1455</v>
      </c>
      <c r="G284" s="2">
        <v>43466</v>
      </c>
      <c r="H284">
        <v>10</v>
      </c>
      <c r="I284" s="2">
        <f t="shared" si="21"/>
        <v>47120</v>
      </c>
      <c r="J284" s="2">
        <v>42036</v>
      </c>
      <c r="K284" s="2" t="s">
        <v>6405</v>
      </c>
      <c r="L284" s="2">
        <f t="shared" si="22"/>
        <v>42036</v>
      </c>
      <c r="M284">
        <f t="shared" si="23"/>
        <v>3</v>
      </c>
      <c r="N284">
        <f t="shared" si="24"/>
        <v>13</v>
      </c>
    </row>
    <row r="285" spans="1:14" x14ac:dyDescent="0.55000000000000004">
      <c r="A285" t="s">
        <v>747</v>
      </c>
      <c r="B285" t="str">
        <f t="shared" si="20"/>
        <v>https://www.st.com/resource/en/datasheet/m95080-r.pdf</v>
      </c>
      <c r="C285" t="s">
        <v>6704</v>
      </c>
      <c r="D285" t="s">
        <v>748</v>
      </c>
      <c r="E285" s="4" t="s">
        <v>6606</v>
      </c>
      <c r="F285" t="s">
        <v>1460</v>
      </c>
      <c r="G285" s="2">
        <v>43466</v>
      </c>
      <c r="H285">
        <v>10</v>
      </c>
      <c r="I285" s="2">
        <f t="shared" si="21"/>
        <v>47120</v>
      </c>
      <c r="J285" s="2">
        <v>40969</v>
      </c>
      <c r="K285" s="2" t="s">
        <v>6405</v>
      </c>
      <c r="L285" s="2">
        <f t="shared" si="22"/>
        <v>40969</v>
      </c>
      <c r="M285">
        <f t="shared" si="23"/>
        <v>6</v>
      </c>
      <c r="N285">
        <f t="shared" si="24"/>
        <v>16</v>
      </c>
    </row>
    <row r="286" spans="1:14" x14ac:dyDescent="0.55000000000000004">
      <c r="A286" t="s">
        <v>750</v>
      </c>
      <c r="B286" t="str">
        <f t="shared" si="20"/>
        <v>https://www.st.com/resource/en/datasheet/m95080-w.pdf</v>
      </c>
      <c r="C286" t="s">
        <v>6705</v>
      </c>
      <c r="D286" t="s">
        <v>751</v>
      </c>
      <c r="E286" s="4" t="s">
        <v>6606</v>
      </c>
      <c r="F286" t="s">
        <v>1460</v>
      </c>
      <c r="G286" s="2">
        <v>43466</v>
      </c>
      <c r="H286">
        <v>10</v>
      </c>
      <c r="I286" s="2">
        <f t="shared" si="21"/>
        <v>47120</v>
      </c>
      <c r="J286" s="2">
        <v>40969</v>
      </c>
      <c r="K286" s="2" t="s">
        <v>6405</v>
      </c>
      <c r="L286" s="2">
        <f t="shared" si="22"/>
        <v>40969</v>
      </c>
      <c r="M286">
        <f t="shared" si="23"/>
        <v>6</v>
      </c>
      <c r="N286">
        <f t="shared" si="24"/>
        <v>16</v>
      </c>
    </row>
    <row r="287" spans="1:14" x14ac:dyDescent="0.55000000000000004">
      <c r="A287" t="s">
        <v>752</v>
      </c>
      <c r="B287" t="str">
        <f t="shared" si="20"/>
        <v>https://www.st.com/resource/en/datasheet/m95128-a125.pdf</v>
      </c>
      <c r="C287" t="s">
        <v>6706</v>
      </c>
      <c r="D287" t="s">
        <v>753</v>
      </c>
      <c r="E287" s="4" t="s">
        <v>6606</v>
      </c>
      <c r="F287" t="s">
        <v>1469</v>
      </c>
      <c r="G287" s="2">
        <v>43466</v>
      </c>
      <c r="H287">
        <v>10</v>
      </c>
      <c r="I287" s="2">
        <f t="shared" si="21"/>
        <v>47120</v>
      </c>
      <c r="J287" s="2">
        <v>41000</v>
      </c>
      <c r="K287" s="2" t="s">
        <v>6405</v>
      </c>
      <c r="L287" s="2">
        <f t="shared" si="22"/>
        <v>41000</v>
      </c>
      <c r="M287">
        <f t="shared" si="23"/>
        <v>6</v>
      </c>
      <c r="N287">
        <f t="shared" si="24"/>
        <v>16</v>
      </c>
    </row>
    <row r="288" spans="1:14" x14ac:dyDescent="0.55000000000000004">
      <c r="A288" t="s">
        <v>755</v>
      </c>
      <c r="B288" t="str">
        <f t="shared" si="20"/>
        <v>https://www.st.com/resource/en/datasheet/m95128-a145.pdf</v>
      </c>
      <c r="C288" t="s">
        <v>6707</v>
      </c>
      <c r="D288" t="s">
        <v>756</v>
      </c>
      <c r="E288" s="4" t="s">
        <v>6606</v>
      </c>
      <c r="F288" t="s">
        <v>1469</v>
      </c>
      <c r="G288" s="2">
        <v>43466</v>
      </c>
      <c r="H288">
        <v>10</v>
      </c>
      <c r="I288" s="2">
        <f t="shared" si="21"/>
        <v>47120</v>
      </c>
      <c r="J288" s="2">
        <v>41000</v>
      </c>
      <c r="K288" s="2" t="s">
        <v>6405</v>
      </c>
      <c r="L288" s="2">
        <f t="shared" si="22"/>
        <v>41000</v>
      </c>
      <c r="M288">
        <f t="shared" si="23"/>
        <v>6</v>
      </c>
      <c r="N288">
        <f t="shared" si="24"/>
        <v>16</v>
      </c>
    </row>
    <row r="289" spans="1:14" x14ac:dyDescent="0.55000000000000004">
      <c r="A289" t="s">
        <v>757</v>
      </c>
      <c r="B289" t="str">
        <f t="shared" si="20"/>
        <v>https://www.st.com/resource/en/datasheet/m95128-df.pdf</v>
      </c>
      <c r="C289" t="s">
        <v>6708</v>
      </c>
      <c r="D289" t="s">
        <v>758</v>
      </c>
      <c r="E289" s="4" t="s">
        <v>6606</v>
      </c>
      <c r="F289" t="s">
        <v>1478</v>
      </c>
      <c r="G289" s="2">
        <v>43466</v>
      </c>
      <c r="H289">
        <v>10</v>
      </c>
      <c r="I289" s="2">
        <f t="shared" si="21"/>
        <v>47120</v>
      </c>
      <c r="J289" s="2" t="s">
        <v>6405</v>
      </c>
      <c r="K289" s="2" t="s">
        <v>6405</v>
      </c>
      <c r="L289" s="2" t="str">
        <f t="shared" si="22"/>
        <v>/</v>
      </c>
    </row>
    <row r="290" spans="1:14" x14ac:dyDescent="0.55000000000000004">
      <c r="A290" t="s">
        <v>760</v>
      </c>
      <c r="B290" t="str">
        <f t="shared" si="20"/>
        <v>https://www.st.com/resource/en/datasheet/m95128-dre.pdf</v>
      </c>
      <c r="C290" t="s">
        <v>6709</v>
      </c>
      <c r="D290" t="s">
        <v>761</v>
      </c>
      <c r="E290" s="4" t="s">
        <v>6606</v>
      </c>
      <c r="F290" t="s">
        <v>1483</v>
      </c>
      <c r="G290" s="2">
        <v>43466</v>
      </c>
      <c r="H290">
        <v>10</v>
      </c>
      <c r="I290" s="2">
        <f t="shared" si="21"/>
        <v>47120</v>
      </c>
      <c r="J290" s="2">
        <v>42036</v>
      </c>
      <c r="K290" s="2" t="s">
        <v>6405</v>
      </c>
      <c r="L290" s="2">
        <f t="shared" si="22"/>
        <v>42036</v>
      </c>
      <c r="M290">
        <f t="shared" si="23"/>
        <v>3</v>
      </c>
      <c r="N290">
        <f t="shared" si="24"/>
        <v>13</v>
      </c>
    </row>
    <row r="291" spans="1:14" x14ac:dyDescent="0.55000000000000004">
      <c r="A291" t="s">
        <v>762</v>
      </c>
      <c r="B291" t="str">
        <f t="shared" si="20"/>
        <v>https://www.st.com/resource/en/datasheet/m95128-r.pdf</v>
      </c>
      <c r="C291" t="s">
        <v>6710</v>
      </c>
      <c r="D291" t="s">
        <v>763</v>
      </c>
      <c r="E291" s="4" t="s">
        <v>6606</v>
      </c>
      <c r="F291" t="s">
        <v>1488</v>
      </c>
      <c r="G291" s="2">
        <v>43466</v>
      </c>
      <c r="H291">
        <v>10</v>
      </c>
      <c r="I291" s="2">
        <f t="shared" si="21"/>
        <v>47120</v>
      </c>
      <c r="J291" s="2" t="s">
        <v>6405</v>
      </c>
      <c r="K291" s="2" t="s">
        <v>6405</v>
      </c>
      <c r="L291" s="2" t="str">
        <f t="shared" si="22"/>
        <v>/</v>
      </c>
    </row>
    <row r="292" spans="1:14" x14ac:dyDescent="0.55000000000000004">
      <c r="A292" t="s">
        <v>765</v>
      </c>
      <c r="B292" t="str">
        <f t="shared" si="20"/>
        <v>https://www.st.com/resource/en/datasheet/m95128-w.pdf</v>
      </c>
      <c r="C292" t="s">
        <v>6711</v>
      </c>
      <c r="D292" t="s">
        <v>766</v>
      </c>
      <c r="E292" s="4" t="s">
        <v>6606</v>
      </c>
      <c r="F292" t="s">
        <v>1488</v>
      </c>
      <c r="G292" s="2">
        <v>43466</v>
      </c>
      <c r="H292">
        <v>10</v>
      </c>
      <c r="I292" s="2">
        <f t="shared" si="21"/>
        <v>47120</v>
      </c>
      <c r="J292" s="2" t="s">
        <v>6405</v>
      </c>
      <c r="K292" s="2" t="s">
        <v>6405</v>
      </c>
      <c r="L292" s="2" t="str">
        <f t="shared" si="22"/>
        <v>/</v>
      </c>
    </row>
    <row r="293" spans="1:14" x14ac:dyDescent="0.55000000000000004">
      <c r="A293" t="s">
        <v>767</v>
      </c>
      <c r="B293" t="str">
        <f t="shared" si="20"/>
        <v>https://www.st.com/resource/en/datasheet/m95160-a125.pdf</v>
      </c>
      <c r="C293" t="s">
        <v>6712</v>
      </c>
      <c r="D293" t="s">
        <v>768</v>
      </c>
      <c r="E293" s="4" t="s">
        <v>6606</v>
      </c>
      <c r="F293" t="s">
        <v>1497</v>
      </c>
      <c r="G293" s="2">
        <v>43466</v>
      </c>
      <c r="H293">
        <v>10</v>
      </c>
      <c r="I293" s="2">
        <f t="shared" si="21"/>
        <v>47120</v>
      </c>
      <c r="J293" s="2">
        <v>41244</v>
      </c>
      <c r="K293" s="2" t="s">
        <v>6405</v>
      </c>
      <c r="L293" s="2">
        <f t="shared" si="22"/>
        <v>41244</v>
      </c>
      <c r="M293">
        <f t="shared" si="23"/>
        <v>6</v>
      </c>
      <c r="N293">
        <f t="shared" si="24"/>
        <v>16</v>
      </c>
    </row>
    <row r="294" spans="1:14" x14ac:dyDescent="0.55000000000000004">
      <c r="A294" t="s">
        <v>770</v>
      </c>
      <c r="B294" t="str">
        <f t="shared" si="20"/>
        <v>https://www.st.com/resource/en/datasheet/m95160-a145.pdf</v>
      </c>
      <c r="C294" t="s">
        <v>6713</v>
      </c>
      <c r="D294" t="s">
        <v>771</v>
      </c>
      <c r="E294" s="4" t="s">
        <v>6606</v>
      </c>
      <c r="F294" t="s">
        <v>1497</v>
      </c>
      <c r="G294" s="2">
        <v>43466</v>
      </c>
      <c r="H294">
        <v>10</v>
      </c>
      <c r="I294" s="2">
        <f t="shared" si="21"/>
        <v>47120</v>
      </c>
      <c r="J294" s="2">
        <v>41244</v>
      </c>
      <c r="K294" s="2" t="s">
        <v>6405</v>
      </c>
      <c r="L294" s="2">
        <f t="shared" si="22"/>
        <v>41244</v>
      </c>
      <c r="M294">
        <f t="shared" si="23"/>
        <v>6</v>
      </c>
      <c r="N294">
        <f t="shared" si="24"/>
        <v>16</v>
      </c>
    </row>
    <row r="295" spans="1:14" x14ac:dyDescent="0.55000000000000004">
      <c r="A295" t="s">
        <v>772</v>
      </c>
      <c r="B295" t="str">
        <f t="shared" si="20"/>
        <v>https://www.st.com/resource/en/datasheet/m95160-df.pdf</v>
      </c>
      <c r="C295" t="s">
        <v>6714</v>
      </c>
      <c r="D295" t="s">
        <v>773</v>
      </c>
      <c r="E295" s="4" t="s">
        <v>6606</v>
      </c>
      <c r="F295" t="s">
        <v>1506</v>
      </c>
      <c r="G295" s="2">
        <v>43466</v>
      </c>
      <c r="H295">
        <v>10</v>
      </c>
      <c r="I295" s="2">
        <f t="shared" si="21"/>
        <v>47120</v>
      </c>
      <c r="J295" s="2">
        <v>40969</v>
      </c>
      <c r="K295" s="2" t="s">
        <v>6405</v>
      </c>
      <c r="L295" s="2">
        <f t="shared" si="22"/>
        <v>40969</v>
      </c>
      <c r="M295">
        <f t="shared" si="23"/>
        <v>6</v>
      </c>
      <c r="N295">
        <f t="shared" si="24"/>
        <v>16</v>
      </c>
    </row>
    <row r="296" spans="1:14" x14ac:dyDescent="0.55000000000000004">
      <c r="A296" t="s">
        <v>775</v>
      </c>
      <c r="B296" t="str">
        <f t="shared" si="20"/>
        <v>https://www.st.com/resource/en/datasheet/m95160-dre.pdf</v>
      </c>
      <c r="C296" t="s">
        <v>6715</v>
      </c>
      <c r="D296" t="s">
        <v>776</v>
      </c>
      <c r="E296" s="4" t="s">
        <v>6606</v>
      </c>
      <c r="F296" t="s">
        <v>1511</v>
      </c>
      <c r="G296" s="2">
        <v>43466</v>
      </c>
      <c r="H296">
        <v>10</v>
      </c>
      <c r="I296" s="2">
        <f t="shared" si="21"/>
        <v>47120</v>
      </c>
      <c r="J296" s="2">
        <v>42036</v>
      </c>
      <c r="K296" s="2" t="s">
        <v>6405</v>
      </c>
      <c r="L296" s="2">
        <f t="shared" si="22"/>
        <v>42036</v>
      </c>
      <c r="M296">
        <f t="shared" si="23"/>
        <v>3</v>
      </c>
      <c r="N296">
        <f t="shared" si="24"/>
        <v>13</v>
      </c>
    </row>
    <row r="297" spans="1:14" x14ac:dyDescent="0.55000000000000004">
      <c r="A297" t="s">
        <v>777</v>
      </c>
      <c r="B297" t="str">
        <f t="shared" si="20"/>
        <v>https://www.st.com/resource/en/datasheet/m95160-r.pdf</v>
      </c>
      <c r="C297" t="s">
        <v>6716</v>
      </c>
      <c r="D297" t="s">
        <v>778</v>
      </c>
      <c r="E297" s="4" t="s">
        <v>6606</v>
      </c>
      <c r="F297" t="s">
        <v>1516</v>
      </c>
      <c r="G297" s="2">
        <v>43466</v>
      </c>
      <c r="H297">
        <v>10</v>
      </c>
      <c r="I297" s="2">
        <f t="shared" si="21"/>
        <v>47120</v>
      </c>
      <c r="J297" s="2">
        <v>40969</v>
      </c>
      <c r="K297" s="2" t="s">
        <v>6405</v>
      </c>
      <c r="L297" s="2">
        <f t="shared" si="22"/>
        <v>40969</v>
      </c>
      <c r="M297">
        <f t="shared" si="23"/>
        <v>6</v>
      </c>
      <c r="N297">
        <f t="shared" si="24"/>
        <v>16</v>
      </c>
    </row>
    <row r="298" spans="1:14" x14ac:dyDescent="0.55000000000000004">
      <c r="A298" t="s">
        <v>780</v>
      </c>
      <c r="B298" t="str">
        <f t="shared" si="20"/>
        <v>https://www.st.com/resource/en/datasheet/m95160-w.pdf</v>
      </c>
      <c r="C298" t="s">
        <v>6717</v>
      </c>
      <c r="D298" t="s">
        <v>781</v>
      </c>
      <c r="E298" s="4" t="s">
        <v>6606</v>
      </c>
      <c r="F298" t="s">
        <v>1516</v>
      </c>
      <c r="G298" s="2">
        <v>43466</v>
      </c>
      <c r="H298">
        <v>10</v>
      </c>
      <c r="I298" s="2">
        <f t="shared" si="21"/>
        <v>47120</v>
      </c>
      <c r="J298" s="2">
        <v>40969</v>
      </c>
      <c r="K298" s="2" t="s">
        <v>6405</v>
      </c>
      <c r="L298" s="2">
        <f t="shared" si="22"/>
        <v>40969</v>
      </c>
      <c r="M298">
        <f t="shared" si="23"/>
        <v>6</v>
      </c>
      <c r="N298">
        <f t="shared" si="24"/>
        <v>16</v>
      </c>
    </row>
    <row r="299" spans="1:14" x14ac:dyDescent="0.55000000000000004">
      <c r="A299" t="s">
        <v>782</v>
      </c>
      <c r="B299" t="str">
        <f t="shared" si="20"/>
        <v>https://www.st.com/resource/en/datasheet/m95256-a125.pdf</v>
      </c>
      <c r="C299" t="s">
        <v>6718</v>
      </c>
      <c r="D299" t="s">
        <v>783</v>
      </c>
      <c r="E299" s="4" t="s">
        <v>6606</v>
      </c>
      <c r="F299" t="s">
        <v>1525</v>
      </c>
      <c r="G299" s="2">
        <v>43466</v>
      </c>
      <c r="H299">
        <v>10</v>
      </c>
      <c r="I299" s="2">
        <f t="shared" si="21"/>
        <v>47120</v>
      </c>
      <c r="J299" s="2">
        <v>40940</v>
      </c>
      <c r="K299" s="2" t="s">
        <v>6405</v>
      </c>
      <c r="L299" s="2">
        <f t="shared" si="22"/>
        <v>40940</v>
      </c>
      <c r="M299">
        <f t="shared" si="23"/>
        <v>6</v>
      </c>
      <c r="N299">
        <f t="shared" si="24"/>
        <v>16</v>
      </c>
    </row>
    <row r="300" spans="1:14" x14ac:dyDescent="0.55000000000000004">
      <c r="A300" t="s">
        <v>785</v>
      </c>
      <c r="B300" t="str">
        <f t="shared" si="20"/>
        <v>https://www.st.com/resource/en/datasheet/m95256-a145.pdf</v>
      </c>
      <c r="C300" t="s">
        <v>6719</v>
      </c>
      <c r="D300" t="s">
        <v>786</v>
      </c>
      <c r="E300" s="4" t="s">
        <v>6606</v>
      </c>
      <c r="F300" t="s">
        <v>1525</v>
      </c>
      <c r="G300" s="2">
        <v>43466</v>
      </c>
      <c r="H300">
        <v>10</v>
      </c>
      <c r="I300" s="2">
        <f t="shared" si="21"/>
        <v>47120</v>
      </c>
      <c r="J300" s="2">
        <v>40940</v>
      </c>
      <c r="K300" s="2" t="s">
        <v>6405</v>
      </c>
      <c r="L300" s="2">
        <f t="shared" si="22"/>
        <v>40940</v>
      </c>
      <c r="M300">
        <f t="shared" si="23"/>
        <v>6</v>
      </c>
      <c r="N300">
        <f t="shared" si="24"/>
        <v>16</v>
      </c>
    </row>
    <row r="301" spans="1:14" x14ac:dyDescent="0.55000000000000004">
      <c r="A301" t="s">
        <v>787</v>
      </c>
      <c r="B301" t="str">
        <f t="shared" si="20"/>
        <v>https://www.st.com/resource/en/datasheet/m95256-df.pdf</v>
      </c>
      <c r="C301" t="s">
        <v>6720</v>
      </c>
      <c r="D301" t="s">
        <v>788</v>
      </c>
      <c r="E301" s="4" t="s">
        <v>6606</v>
      </c>
      <c r="F301" t="s">
        <v>1534</v>
      </c>
      <c r="G301" s="2">
        <v>43466</v>
      </c>
      <c r="H301">
        <v>10</v>
      </c>
      <c r="I301" s="2">
        <f t="shared" si="21"/>
        <v>47120</v>
      </c>
      <c r="J301" s="2" t="s">
        <v>6405</v>
      </c>
      <c r="K301" s="2" t="s">
        <v>6405</v>
      </c>
      <c r="L301" s="2" t="str">
        <f t="shared" si="22"/>
        <v>/</v>
      </c>
    </row>
    <row r="302" spans="1:14" x14ac:dyDescent="0.55000000000000004">
      <c r="A302" t="s">
        <v>790</v>
      </c>
      <c r="B302" t="str">
        <f t="shared" si="20"/>
        <v>https://www.st.com/resource/en/datasheet/m95256-dre.pdf</v>
      </c>
      <c r="C302" t="s">
        <v>6721</v>
      </c>
      <c r="D302" t="s">
        <v>791</v>
      </c>
      <c r="E302" s="4" t="s">
        <v>6606</v>
      </c>
      <c r="F302" t="s">
        <v>1539</v>
      </c>
      <c r="G302" s="2">
        <v>43466</v>
      </c>
      <c r="H302">
        <v>10</v>
      </c>
      <c r="I302" s="2">
        <f t="shared" si="21"/>
        <v>47120</v>
      </c>
      <c r="J302" s="2">
        <v>42036</v>
      </c>
      <c r="K302" s="2" t="s">
        <v>6405</v>
      </c>
      <c r="L302" s="2">
        <f t="shared" si="22"/>
        <v>42036</v>
      </c>
      <c r="M302">
        <f t="shared" si="23"/>
        <v>3</v>
      </c>
      <c r="N302">
        <f t="shared" si="24"/>
        <v>13</v>
      </c>
    </row>
    <row r="303" spans="1:14" x14ac:dyDescent="0.55000000000000004">
      <c r="A303" t="s">
        <v>792</v>
      </c>
      <c r="B303" t="str">
        <f t="shared" si="20"/>
        <v>https://www.st.com/resource/en/datasheet/m95256-r.pdf</v>
      </c>
      <c r="C303" t="s">
        <v>6722</v>
      </c>
      <c r="D303" t="s">
        <v>793</v>
      </c>
      <c r="E303" s="4" t="s">
        <v>6606</v>
      </c>
      <c r="F303" t="s">
        <v>1544</v>
      </c>
      <c r="G303" s="2">
        <v>43466</v>
      </c>
      <c r="H303">
        <v>10</v>
      </c>
      <c r="I303" s="2">
        <f t="shared" si="21"/>
        <v>47120</v>
      </c>
      <c r="J303" s="2" t="s">
        <v>6405</v>
      </c>
      <c r="K303" s="2" t="s">
        <v>6405</v>
      </c>
      <c r="L303" s="2" t="str">
        <f t="shared" si="22"/>
        <v>/</v>
      </c>
    </row>
    <row r="304" spans="1:14" x14ac:dyDescent="0.55000000000000004">
      <c r="A304" t="s">
        <v>795</v>
      </c>
      <c r="B304" t="str">
        <f t="shared" si="20"/>
        <v>https://www.st.com/resource/en/datasheet/m95256-w.pdf</v>
      </c>
      <c r="C304" t="s">
        <v>6723</v>
      </c>
      <c r="D304" t="s">
        <v>796</v>
      </c>
      <c r="E304" s="4" t="s">
        <v>6606</v>
      </c>
      <c r="F304" t="s">
        <v>1544</v>
      </c>
      <c r="G304" s="2">
        <v>43466</v>
      </c>
      <c r="H304">
        <v>10</v>
      </c>
      <c r="I304" s="2">
        <f t="shared" si="21"/>
        <v>47120</v>
      </c>
      <c r="J304" s="2" t="s">
        <v>6405</v>
      </c>
      <c r="K304" s="2" t="s">
        <v>6405</v>
      </c>
      <c r="L304" s="2" t="str">
        <f t="shared" si="22"/>
        <v>/</v>
      </c>
    </row>
    <row r="305" spans="1:14" x14ac:dyDescent="0.55000000000000004">
      <c r="A305" t="s">
        <v>797</v>
      </c>
      <c r="B305" t="str">
        <f t="shared" si="20"/>
        <v>https://www.st.com/resource/en/datasheet/m95320-a125.pdf</v>
      </c>
      <c r="C305" t="s">
        <v>6724</v>
      </c>
      <c r="D305" t="s">
        <v>798</v>
      </c>
      <c r="E305" s="4" t="s">
        <v>6606</v>
      </c>
      <c r="F305" t="s">
        <v>1553</v>
      </c>
      <c r="G305" s="2">
        <v>43466</v>
      </c>
      <c r="H305">
        <v>10</v>
      </c>
      <c r="I305" s="2">
        <f t="shared" si="21"/>
        <v>47120</v>
      </c>
      <c r="J305" s="2">
        <v>40969</v>
      </c>
      <c r="K305" s="2" t="s">
        <v>6405</v>
      </c>
      <c r="L305" s="2">
        <f t="shared" si="22"/>
        <v>40969</v>
      </c>
      <c r="M305">
        <f t="shared" si="23"/>
        <v>6</v>
      </c>
      <c r="N305">
        <f t="shared" si="24"/>
        <v>16</v>
      </c>
    </row>
    <row r="306" spans="1:14" x14ac:dyDescent="0.55000000000000004">
      <c r="A306" t="s">
        <v>800</v>
      </c>
      <c r="B306" t="str">
        <f t="shared" si="20"/>
        <v>https://www.st.com/resource/en/datasheet/m95320-a145.pdf</v>
      </c>
      <c r="C306" t="s">
        <v>6725</v>
      </c>
      <c r="D306" t="s">
        <v>801</v>
      </c>
      <c r="E306" s="4" t="s">
        <v>6606</v>
      </c>
      <c r="F306" t="s">
        <v>1553</v>
      </c>
      <c r="G306" s="2">
        <v>43466</v>
      </c>
      <c r="H306">
        <v>10</v>
      </c>
      <c r="I306" s="2">
        <f t="shared" si="21"/>
        <v>47120</v>
      </c>
      <c r="J306" s="2">
        <v>40969</v>
      </c>
      <c r="K306" s="2" t="s">
        <v>6405</v>
      </c>
      <c r="L306" s="2">
        <f t="shared" si="22"/>
        <v>40969</v>
      </c>
      <c r="M306">
        <f t="shared" si="23"/>
        <v>6</v>
      </c>
      <c r="N306">
        <f t="shared" si="24"/>
        <v>16</v>
      </c>
    </row>
    <row r="307" spans="1:14" x14ac:dyDescent="0.55000000000000004">
      <c r="A307" t="s">
        <v>802</v>
      </c>
      <c r="B307" t="str">
        <f t="shared" si="20"/>
        <v>https://www.st.com/resource/en/datasheet/m95320-df.pdf</v>
      </c>
      <c r="C307" t="s">
        <v>6726</v>
      </c>
      <c r="D307" t="s">
        <v>803</v>
      </c>
      <c r="E307" s="4" t="s">
        <v>6606</v>
      </c>
      <c r="F307" t="s">
        <v>1562</v>
      </c>
      <c r="G307" s="2">
        <v>43466</v>
      </c>
      <c r="H307">
        <v>10</v>
      </c>
      <c r="I307" s="2">
        <f t="shared" si="21"/>
        <v>47120</v>
      </c>
      <c r="J307" s="2" t="s">
        <v>6405</v>
      </c>
      <c r="K307" s="2" t="s">
        <v>6405</v>
      </c>
      <c r="L307" s="2" t="str">
        <f t="shared" si="22"/>
        <v>/</v>
      </c>
    </row>
    <row r="308" spans="1:14" x14ac:dyDescent="0.55000000000000004">
      <c r="A308" t="s">
        <v>805</v>
      </c>
      <c r="B308" t="str">
        <f t="shared" si="20"/>
        <v>https://www.st.com/resource/en/datasheet/m95320-dre.pdf</v>
      </c>
      <c r="C308" t="s">
        <v>6727</v>
      </c>
      <c r="D308" t="s">
        <v>806</v>
      </c>
      <c r="E308" s="4" t="s">
        <v>6606</v>
      </c>
      <c r="F308" t="s">
        <v>1567</v>
      </c>
      <c r="G308" s="2">
        <v>43466</v>
      </c>
      <c r="H308">
        <v>10</v>
      </c>
      <c r="I308" s="2">
        <f t="shared" si="21"/>
        <v>47120</v>
      </c>
      <c r="J308" s="2">
        <v>42036</v>
      </c>
      <c r="K308" s="2" t="s">
        <v>6405</v>
      </c>
      <c r="L308" s="2">
        <f t="shared" si="22"/>
        <v>42036</v>
      </c>
      <c r="M308">
        <f t="shared" si="23"/>
        <v>3</v>
      </c>
      <c r="N308">
        <f t="shared" si="24"/>
        <v>13</v>
      </c>
    </row>
    <row r="309" spans="1:14" x14ac:dyDescent="0.55000000000000004">
      <c r="A309" t="s">
        <v>807</v>
      </c>
      <c r="B309" t="str">
        <f t="shared" si="20"/>
        <v>https://www.st.com/resource/en/datasheet/m95320-r.pdf</v>
      </c>
      <c r="C309" t="s">
        <v>6728</v>
      </c>
      <c r="D309" t="s">
        <v>808</v>
      </c>
      <c r="E309" s="4" t="s">
        <v>6606</v>
      </c>
      <c r="F309" t="s">
        <v>1572</v>
      </c>
      <c r="G309" s="2">
        <v>43466</v>
      </c>
      <c r="H309">
        <v>10</v>
      </c>
      <c r="I309" s="2">
        <f t="shared" si="21"/>
        <v>47120</v>
      </c>
      <c r="J309" s="2" t="s">
        <v>6405</v>
      </c>
      <c r="K309" s="2" t="s">
        <v>6405</v>
      </c>
      <c r="L309" s="2" t="str">
        <f t="shared" si="22"/>
        <v>/</v>
      </c>
    </row>
    <row r="310" spans="1:14" x14ac:dyDescent="0.55000000000000004">
      <c r="A310" t="s">
        <v>810</v>
      </c>
      <c r="B310" t="str">
        <f t="shared" si="20"/>
        <v>https://www.st.com/resource/en/datasheet/m95320-w.pdf</v>
      </c>
      <c r="C310" t="s">
        <v>6729</v>
      </c>
      <c r="D310" t="s">
        <v>811</v>
      </c>
      <c r="E310" s="4" t="s">
        <v>6606</v>
      </c>
      <c r="F310" t="s">
        <v>1572</v>
      </c>
      <c r="G310" s="2">
        <v>43466</v>
      </c>
      <c r="H310">
        <v>10</v>
      </c>
      <c r="I310" s="2">
        <f t="shared" si="21"/>
        <v>47120</v>
      </c>
      <c r="J310" s="2" t="s">
        <v>6405</v>
      </c>
      <c r="K310" s="2" t="s">
        <v>6405</v>
      </c>
      <c r="L310" s="2" t="str">
        <f t="shared" si="22"/>
        <v>/</v>
      </c>
    </row>
    <row r="311" spans="1:14" x14ac:dyDescent="0.55000000000000004">
      <c r="A311" t="s">
        <v>812</v>
      </c>
      <c r="B311" t="str">
        <f t="shared" si="20"/>
        <v>https://www.st.com/resource/en/datasheet/m95512-a125.pdf</v>
      </c>
      <c r="C311" t="s">
        <v>6730</v>
      </c>
      <c r="D311" t="s">
        <v>813</v>
      </c>
      <c r="E311" s="4" t="s">
        <v>6606</v>
      </c>
      <c r="F311" t="s">
        <v>1581</v>
      </c>
      <c r="G311" s="2">
        <v>43466</v>
      </c>
      <c r="H311">
        <v>10</v>
      </c>
      <c r="I311" s="2">
        <f t="shared" si="21"/>
        <v>47120</v>
      </c>
      <c r="J311" s="2">
        <v>40940</v>
      </c>
      <c r="K311" s="2" t="s">
        <v>6405</v>
      </c>
      <c r="L311" s="2">
        <f t="shared" si="22"/>
        <v>40940</v>
      </c>
      <c r="M311">
        <f t="shared" si="23"/>
        <v>6</v>
      </c>
      <c r="N311">
        <f t="shared" si="24"/>
        <v>16</v>
      </c>
    </row>
    <row r="312" spans="1:14" x14ac:dyDescent="0.55000000000000004">
      <c r="A312" t="s">
        <v>815</v>
      </c>
      <c r="B312" t="str">
        <f t="shared" si="20"/>
        <v>https://www.st.com/resource/en/datasheet/m95512-a145.pdf</v>
      </c>
      <c r="C312" t="s">
        <v>6731</v>
      </c>
      <c r="D312" t="s">
        <v>816</v>
      </c>
      <c r="E312" s="4" t="s">
        <v>6606</v>
      </c>
      <c r="F312" t="s">
        <v>1581</v>
      </c>
      <c r="G312" s="2">
        <v>43466</v>
      </c>
      <c r="H312">
        <v>10</v>
      </c>
      <c r="I312" s="2">
        <f t="shared" si="21"/>
        <v>47120</v>
      </c>
      <c r="J312" s="2">
        <v>40940</v>
      </c>
      <c r="K312" s="2" t="s">
        <v>6405</v>
      </c>
      <c r="L312" s="2">
        <f t="shared" si="22"/>
        <v>40940</v>
      </c>
      <c r="M312">
        <f t="shared" si="23"/>
        <v>6</v>
      </c>
      <c r="N312">
        <f t="shared" si="24"/>
        <v>16</v>
      </c>
    </row>
    <row r="313" spans="1:14" x14ac:dyDescent="0.55000000000000004">
      <c r="A313" t="s">
        <v>817</v>
      </c>
      <c r="B313" t="str">
        <f t="shared" si="20"/>
        <v>https://www.st.com/resource/en/datasheet/m95512-df.pdf</v>
      </c>
      <c r="C313" t="s">
        <v>6732</v>
      </c>
      <c r="D313" t="s">
        <v>818</v>
      </c>
      <c r="E313" s="4" t="s">
        <v>6606</v>
      </c>
      <c r="F313" t="s">
        <v>1590</v>
      </c>
      <c r="G313" s="2">
        <v>43466</v>
      </c>
      <c r="H313">
        <v>10</v>
      </c>
      <c r="I313" s="2">
        <f t="shared" si="21"/>
        <v>47120</v>
      </c>
      <c r="J313" s="2" t="s">
        <v>6405</v>
      </c>
      <c r="K313" s="2" t="s">
        <v>6405</v>
      </c>
      <c r="L313" s="2" t="str">
        <f t="shared" si="22"/>
        <v>/</v>
      </c>
    </row>
    <row r="314" spans="1:14" x14ac:dyDescent="0.55000000000000004">
      <c r="A314" t="s">
        <v>820</v>
      </c>
      <c r="B314" t="str">
        <f t="shared" si="20"/>
        <v>https://www.st.com/resource/en/datasheet/m95512-dre.pdf</v>
      </c>
      <c r="C314" t="s">
        <v>6733</v>
      </c>
      <c r="D314" t="s">
        <v>821</v>
      </c>
      <c r="E314" s="4" t="s">
        <v>6606</v>
      </c>
      <c r="F314" t="s">
        <v>1595</v>
      </c>
      <c r="G314" s="2">
        <v>43466</v>
      </c>
      <c r="H314">
        <v>10</v>
      </c>
      <c r="I314" s="2">
        <f t="shared" si="21"/>
        <v>47120</v>
      </c>
      <c r="J314" s="2">
        <v>42005</v>
      </c>
      <c r="K314" s="2" t="s">
        <v>6405</v>
      </c>
      <c r="L314" s="2">
        <f t="shared" si="22"/>
        <v>42005</v>
      </c>
      <c r="M314">
        <f t="shared" si="23"/>
        <v>4</v>
      </c>
      <c r="N314">
        <f t="shared" si="24"/>
        <v>14</v>
      </c>
    </row>
    <row r="315" spans="1:14" x14ac:dyDescent="0.55000000000000004">
      <c r="A315" t="s">
        <v>822</v>
      </c>
      <c r="B315" t="str">
        <f t="shared" si="20"/>
        <v>https://www.st.com/resource/en/datasheet/m95512-r.pdf</v>
      </c>
      <c r="C315" t="s">
        <v>6734</v>
      </c>
      <c r="D315" t="s">
        <v>823</v>
      </c>
      <c r="E315" s="4" t="s">
        <v>6606</v>
      </c>
      <c r="F315" t="s">
        <v>1600</v>
      </c>
      <c r="G315" s="2">
        <v>43466</v>
      </c>
      <c r="H315">
        <v>10</v>
      </c>
      <c r="I315" s="2">
        <f t="shared" si="21"/>
        <v>47120</v>
      </c>
      <c r="J315" s="2" t="s">
        <v>6405</v>
      </c>
      <c r="K315" s="2" t="s">
        <v>6405</v>
      </c>
      <c r="L315" s="2" t="str">
        <f t="shared" si="22"/>
        <v>/</v>
      </c>
    </row>
    <row r="316" spans="1:14" x14ac:dyDescent="0.55000000000000004">
      <c r="A316" t="s">
        <v>825</v>
      </c>
      <c r="B316" t="str">
        <f t="shared" si="20"/>
        <v>https://www.st.com/resource/en/datasheet/m95512-w.pdf</v>
      </c>
      <c r="C316" t="s">
        <v>6735</v>
      </c>
      <c r="D316" t="s">
        <v>826</v>
      </c>
      <c r="E316" s="4" t="s">
        <v>6606</v>
      </c>
      <c r="F316" t="s">
        <v>1600</v>
      </c>
      <c r="G316" s="2">
        <v>43466</v>
      </c>
      <c r="H316">
        <v>10</v>
      </c>
      <c r="I316" s="2">
        <f t="shared" si="21"/>
        <v>47120</v>
      </c>
      <c r="J316" s="2" t="s">
        <v>6405</v>
      </c>
      <c r="K316" s="2" t="s">
        <v>6405</v>
      </c>
      <c r="L316" s="2" t="str">
        <f t="shared" si="22"/>
        <v>/</v>
      </c>
    </row>
    <row r="317" spans="1:14" x14ac:dyDescent="0.55000000000000004">
      <c r="A317" t="s">
        <v>827</v>
      </c>
      <c r="B317" t="str">
        <f t="shared" si="20"/>
        <v>https://www.st.com/resource/en/datasheet/m95640-a125.pdf</v>
      </c>
      <c r="C317" t="s">
        <v>6736</v>
      </c>
      <c r="D317" t="s">
        <v>828</v>
      </c>
      <c r="E317" s="4" t="s">
        <v>6606</v>
      </c>
      <c r="F317" t="s">
        <v>1609</v>
      </c>
      <c r="G317" s="2">
        <v>43466</v>
      </c>
      <c r="H317">
        <v>10</v>
      </c>
      <c r="I317" s="2">
        <f t="shared" si="21"/>
        <v>47120</v>
      </c>
      <c r="J317" s="2">
        <v>40878</v>
      </c>
      <c r="K317" s="2" t="s">
        <v>6405</v>
      </c>
      <c r="L317" s="2">
        <f t="shared" si="22"/>
        <v>40878</v>
      </c>
      <c r="M317">
        <f t="shared" si="23"/>
        <v>7</v>
      </c>
      <c r="N317">
        <f t="shared" si="24"/>
        <v>17</v>
      </c>
    </row>
    <row r="318" spans="1:14" x14ac:dyDescent="0.55000000000000004">
      <c r="A318" t="s">
        <v>830</v>
      </c>
      <c r="B318" t="str">
        <f t="shared" si="20"/>
        <v>https://www.st.com/resource/en/datasheet/m95640-a145.pdf</v>
      </c>
      <c r="C318" t="s">
        <v>6737</v>
      </c>
      <c r="D318" t="s">
        <v>831</v>
      </c>
      <c r="E318" s="4" t="s">
        <v>6606</v>
      </c>
      <c r="F318" t="s">
        <v>1609</v>
      </c>
      <c r="G318" s="2">
        <v>43466</v>
      </c>
      <c r="H318">
        <v>10</v>
      </c>
      <c r="I318" s="2">
        <f t="shared" si="21"/>
        <v>47120</v>
      </c>
      <c r="J318" s="2">
        <v>40878</v>
      </c>
      <c r="K318" s="2" t="s">
        <v>6405</v>
      </c>
      <c r="L318" s="2">
        <f t="shared" si="22"/>
        <v>40878</v>
      </c>
      <c r="M318">
        <f t="shared" si="23"/>
        <v>7</v>
      </c>
      <c r="N318">
        <f t="shared" si="24"/>
        <v>17</v>
      </c>
    </row>
    <row r="319" spans="1:14" x14ac:dyDescent="0.55000000000000004">
      <c r="A319" t="s">
        <v>832</v>
      </c>
      <c r="B319" t="str">
        <f t="shared" si="20"/>
        <v>https://www.st.com/resource/en/datasheet/m95640-df.pdf</v>
      </c>
      <c r="C319" t="s">
        <v>6738</v>
      </c>
      <c r="D319" t="s">
        <v>833</v>
      </c>
      <c r="E319" s="4" t="s">
        <v>6606</v>
      </c>
      <c r="F319" t="s">
        <v>1618</v>
      </c>
      <c r="G319" s="2">
        <v>43466</v>
      </c>
      <c r="H319">
        <v>10</v>
      </c>
      <c r="I319" s="2">
        <f t="shared" si="21"/>
        <v>47120</v>
      </c>
      <c r="J319" s="2" t="s">
        <v>6405</v>
      </c>
      <c r="K319" s="2" t="s">
        <v>6405</v>
      </c>
      <c r="L319" s="2" t="str">
        <f t="shared" si="22"/>
        <v>/</v>
      </c>
    </row>
    <row r="320" spans="1:14" x14ac:dyDescent="0.55000000000000004">
      <c r="A320" t="s">
        <v>835</v>
      </c>
      <c r="B320" t="str">
        <f t="shared" si="20"/>
        <v>https://www.st.com/resource/en/datasheet/m95640-dre.pdf</v>
      </c>
      <c r="C320" t="s">
        <v>6739</v>
      </c>
      <c r="D320" t="s">
        <v>836</v>
      </c>
      <c r="E320" s="4" t="s">
        <v>6606</v>
      </c>
      <c r="F320" t="s">
        <v>1623</v>
      </c>
      <c r="G320" s="2">
        <v>43466</v>
      </c>
      <c r="H320">
        <v>10</v>
      </c>
      <c r="I320" s="2">
        <f t="shared" si="21"/>
        <v>47120</v>
      </c>
      <c r="J320" s="2">
        <v>42005</v>
      </c>
      <c r="K320" s="2" t="s">
        <v>6405</v>
      </c>
      <c r="L320" s="2">
        <f t="shared" si="22"/>
        <v>42005</v>
      </c>
      <c r="M320">
        <f t="shared" si="23"/>
        <v>4</v>
      </c>
      <c r="N320">
        <f t="shared" si="24"/>
        <v>14</v>
      </c>
    </row>
    <row r="321" spans="1:14" x14ac:dyDescent="0.55000000000000004">
      <c r="A321" t="s">
        <v>837</v>
      </c>
      <c r="B321" t="str">
        <f t="shared" si="20"/>
        <v>https://www.st.com/resource/en/datasheet/m95640-r.pdf</v>
      </c>
      <c r="C321" t="s">
        <v>6740</v>
      </c>
      <c r="D321" t="s">
        <v>838</v>
      </c>
      <c r="E321" s="4" t="s">
        <v>6606</v>
      </c>
      <c r="F321" t="s">
        <v>1628</v>
      </c>
      <c r="G321" s="2">
        <v>43466</v>
      </c>
      <c r="H321">
        <v>10</v>
      </c>
      <c r="I321" s="2">
        <f t="shared" si="21"/>
        <v>47120</v>
      </c>
      <c r="J321" s="2" t="s">
        <v>6405</v>
      </c>
      <c r="K321" s="2" t="s">
        <v>6405</v>
      </c>
      <c r="L321" s="2" t="str">
        <f t="shared" si="22"/>
        <v>/</v>
      </c>
    </row>
    <row r="322" spans="1:14" x14ac:dyDescent="0.55000000000000004">
      <c r="A322" t="s">
        <v>839</v>
      </c>
      <c r="B322" t="str">
        <f t="shared" ref="B322:B329" si="25">"https://www.st.com/resource/en/datasheet/"&amp;LOWER(A322)&amp;".pdf"</f>
        <v>https://www.st.com/resource/en/datasheet/m95640-w.pdf</v>
      </c>
      <c r="C322" t="s">
        <v>6741</v>
      </c>
      <c r="D322" t="s">
        <v>840</v>
      </c>
      <c r="E322" s="4" t="s">
        <v>6606</v>
      </c>
      <c r="F322" t="s">
        <v>1628</v>
      </c>
      <c r="G322" s="2">
        <v>43466</v>
      </c>
      <c r="H322">
        <v>10</v>
      </c>
      <c r="I322" s="2">
        <f t="shared" ref="I322:I329" si="26">G322+DATE(H322,1,1)</f>
        <v>47120</v>
      </c>
      <c r="J322" s="2" t="s">
        <v>6405</v>
      </c>
      <c r="K322" s="2" t="s">
        <v>6405</v>
      </c>
      <c r="L322" s="2" t="str">
        <f t="shared" si="22"/>
        <v>/</v>
      </c>
    </row>
    <row r="323" spans="1:14" x14ac:dyDescent="0.55000000000000004">
      <c r="A323" t="s">
        <v>841</v>
      </c>
      <c r="B323" t="str">
        <f t="shared" si="25"/>
        <v>https://www.st.com/resource/en/datasheet/m95m01-a125.pdf</v>
      </c>
      <c r="C323" t="s">
        <v>6742</v>
      </c>
      <c r="D323" t="s">
        <v>842</v>
      </c>
      <c r="E323" s="4" t="s">
        <v>6606</v>
      </c>
      <c r="F323" t="s">
        <v>1637</v>
      </c>
      <c r="G323" s="2">
        <v>43466</v>
      </c>
      <c r="H323">
        <v>10</v>
      </c>
      <c r="I323" s="2">
        <f t="shared" si="26"/>
        <v>47120</v>
      </c>
      <c r="J323" s="2">
        <v>41061</v>
      </c>
      <c r="K323" s="2" t="s">
        <v>6405</v>
      </c>
      <c r="L323" s="2">
        <f t="shared" ref="L323:L386" si="27">IF(J323="/", K323, J323)</f>
        <v>41061</v>
      </c>
      <c r="M323">
        <f t="shared" ref="M323:M376" si="28">DATEDIF(L323,G323, "y")</f>
        <v>6</v>
      </c>
      <c r="N323">
        <f t="shared" ref="N323:N376" si="29">DATEDIF(L323,I323, "y")</f>
        <v>16</v>
      </c>
    </row>
    <row r="324" spans="1:14" x14ac:dyDescent="0.55000000000000004">
      <c r="A324" t="s">
        <v>844</v>
      </c>
      <c r="B324" t="str">
        <f t="shared" si="25"/>
        <v>https://www.st.com/resource/en/datasheet/m95m01-a145.pdf</v>
      </c>
      <c r="C324" t="s">
        <v>6743</v>
      </c>
      <c r="D324" t="s">
        <v>845</v>
      </c>
      <c r="E324" s="4" t="s">
        <v>6606</v>
      </c>
      <c r="F324" t="s">
        <v>1642</v>
      </c>
      <c r="G324" s="2">
        <v>43466</v>
      </c>
      <c r="H324">
        <v>10</v>
      </c>
      <c r="I324" s="2">
        <f t="shared" si="26"/>
        <v>47120</v>
      </c>
      <c r="J324" s="2">
        <v>41061</v>
      </c>
      <c r="K324" s="2" t="s">
        <v>6405</v>
      </c>
      <c r="L324" s="2">
        <f t="shared" si="27"/>
        <v>41061</v>
      </c>
      <c r="M324">
        <f t="shared" si="28"/>
        <v>6</v>
      </c>
      <c r="N324">
        <f t="shared" si="29"/>
        <v>16</v>
      </c>
    </row>
    <row r="325" spans="1:14" x14ac:dyDescent="0.55000000000000004">
      <c r="A325" t="s">
        <v>846</v>
      </c>
      <c r="B325" t="str">
        <f t="shared" si="25"/>
        <v>https://www.st.com/resource/en/datasheet/m95m01-df.pdf</v>
      </c>
      <c r="C325" t="s">
        <v>6744</v>
      </c>
      <c r="D325" t="s">
        <v>847</v>
      </c>
      <c r="E325" s="4" t="s">
        <v>6606</v>
      </c>
      <c r="F325" t="s">
        <v>1647</v>
      </c>
      <c r="G325" s="2">
        <v>43466</v>
      </c>
      <c r="H325">
        <v>10</v>
      </c>
      <c r="I325" s="2">
        <f t="shared" si="26"/>
        <v>47120</v>
      </c>
      <c r="J325" s="2">
        <v>39142</v>
      </c>
      <c r="K325" s="2" t="s">
        <v>6405</v>
      </c>
      <c r="L325" s="2">
        <f t="shared" si="27"/>
        <v>39142</v>
      </c>
      <c r="M325">
        <f t="shared" si="28"/>
        <v>11</v>
      </c>
      <c r="N325">
        <f t="shared" si="29"/>
        <v>21</v>
      </c>
    </row>
    <row r="326" spans="1:14" x14ac:dyDescent="0.55000000000000004">
      <c r="A326" t="s">
        <v>849</v>
      </c>
      <c r="B326" t="str">
        <f t="shared" si="25"/>
        <v>https://www.st.com/resource/en/datasheet/m95m01-r.pdf</v>
      </c>
      <c r="C326" t="s">
        <v>6745</v>
      </c>
      <c r="D326" t="s">
        <v>850</v>
      </c>
      <c r="E326" s="4" t="s">
        <v>6606</v>
      </c>
      <c r="F326" t="s">
        <v>1652</v>
      </c>
      <c r="G326" s="2">
        <v>43466</v>
      </c>
      <c r="H326">
        <v>10</v>
      </c>
      <c r="I326" s="2">
        <f t="shared" si="26"/>
        <v>47120</v>
      </c>
      <c r="J326" s="2">
        <v>39142</v>
      </c>
      <c r="K326" s="2" t="s">
        <v>6405</v>
      </c>
      <c r="L326" s="2">
        <f t="shared" si="27"/>
        <v>39142</v>
      </c>
      <c r="M326">
        <f t="shared" si="28"/>
        <v>11</v>
      </c>
      <c r="N326">
        <f t="shared" si="29"/>
        <v>21</v>
      </c>
    </row>
    <row r="327" spans="1:14" x14ac:dyDescent="0.55000000000000004">
      <c r="A327" t="s">
        <v>851</v>
      </c>
      <c r="B327" t="str">
        <f t="shared" si="25"/>
        <v>https://www.st.com/resource/en/datasheet/m95m02-a125.pdf</v>
      </c>
      <c r="C327" t="s">
        <v>6746</v>
      </c>
      <c r="D327" t="s">
        <v>852</v>
      </c>
      <c r="E327" s="4" t="s">
        <v>6606</v>
      </c>
      <c r="F327" t="s">
        <v>1657</v>
      </c>
      <c r="G327" s="2">
        <v>43466</v>
      </c>
      <c r="H327">
        <v>10</v>
      </c>
      <c r="I327" s="2">
        <f t="shared" si="26"/>
        <v>47120</v>
      </c>
      <c r="J327" s="2">
        <v>41883</v>
      </c>
      <c r="K327" s="2" t="s">
        <v>6405</v>
      </c>
      <c r="L327" s="2">
        <f t="shared" si="27"/>
        <v>41883</v>
      </c>
      <c r="M327">
        <f t="shared" si="28"/>
        <v>4</v>
      </c>
      <c r="N327">
        <f t="shared" si="29"/>
        <v>14</v>
      </c>
    </row>
    <row r="328" spans="1:14" x14ac:dyDescent="0.55000000000000004">
      <c r="A328" t="s">
        <v>854</v>
      </c>
      <c r="B328" t="str">
        <f t="shared" si="25"/>
        <v>https://www.st.com/resource/en/datasheet/m95m02-dr.pdf</v>
      </c>
      <c r="C328" t="s">
        <v>6747</v>
      </c>
      <c r="D328" t="s">
        <v>855</v>
      </c>
      <c r="E328" s="4" t="s">
        <v>6606</v>
      </c>
      <c r="F328" t="s">
        <v>1662</v>
      </c>
      <c r="G328" s="2">
        <v>43466</v>
      </c>
      <c r="H328">
        <v>10</v>
      </c>
      <c r="I328" s="2">
        <f t="shared" si="26"/>
        <v>47120</v>
      </c>
      <c r="J328" s="2">
        <v>40483</v>
      </c>
      <c r="K328" s="2" t="s">
        <v>6405</v>
      </c>
      <c r="L328" s="2">
        <f t="shared" si="27"/>
        <v>40483</v>
      </c>
      <c r="M328">
        <f t="shared" si="28"/>
        <v>8</v>
      </c>
      <c r="N328">
        <f t="shared" si="29"/>
        <v>18</v>
      </c>
    </row>
    <row r="329" spans="1:14" x14ac:dyDescent="0.55000000000000004">
      <c r="A329" t="s">
        <v>856</v>
      </c>
      <c r="B329" t="str">
        <f t="shared" si="25"/>
        <v>https://www.st.com/resource/en/datasheet/m95m04-dr.pdf</v>
      </c>
      <c r="C329" t="s">
        <v>6748</v>
      </c>
      <c r="D329" t="s">
        <v>857</v>
      </c>
      <c r="E329" s="4" t="s">
        <v>6606</v>
      </c>
      <c r="F329" t="s">
        <v>1667</v>
      </c>
      <c r="G329" s="2">
        <v>43770</v>
      </c>
      <c r="H329">
        <v>10</v>
      </c>
      <c r="I329" s="2">
        <f t="shared" si="26"/>
        <v>47424</v>
      </c>
      <c r="J329" s="2" t="s">
        <v>6405</v>
      </c>
      <c r="K329" s="2" t="s">
        <v>6405</v>
      </c>
      <c r="L329" s="2" t="str">
        <f t="shared" si="27"/>
        <v>/</v>
      </c>
    </row>
    <row r="330" spans="1:14" x14ac:dyDescent="0.55000000000000004">
      <c r="A330" t="s">
        <v>5139</v>
      </c>
      <c r="B330" t="str">
        <f t="shared" ref="B330:B393" si="30">"https://www.st.com/resource/en/datasheet/"&amp;LOWER(A330)&amp;".pdf"</f>
        <v>https://www.st.com/resource/en/datasheet/pclt-2a.pdf</v>
      </c>
      <c r="C330" t="s">
        <v>6749</v>
      </c>
      <c r="D330" t="s">
        <v>5140</v>
      </c>
      <c r="E330" s="4" t="s">
        <v>6453</v>
      </c>
      <c r="F330" t="s">
        <v>6296</v>
      </c>
      <c r="G330" s="2">
        <v>44197</v>
      </c>
      <c r="H330">
        <v>10</v>
      </c>
      <c r="I330" s="2">
        <f t="shared" ref="I330:I393" si="31">G330+DATE(H330,1,1)</f>
        <v>47851</v>
      </c>
      <c r="J330" s="2">
        <v>38657</v>
      </c>
      <c r="K330" s="2" t="s">
        <v>6405</v>
      </c>
      <c r="L330" s="2">
        <f t="shared" si="27"/>
        <v>38657</v>
      </c>
      <c r="M330">
        <f t="shared" si="28"/>
        <v>15</v>
      </c>
      <c r="N330">
        <f t="shared" si="29"/>
        <v>25</v>
      </c>
    </row>
    <row r="331" spans="1:14" x14ac:dyDescent="0.55000000000000004">
      <c r="A331" t="s">
        <v>4169</v>
      </c>
      <c r="B331" t="str">
        <f t="shared" si="30"/>
        <v>https://www.st.com/resource/en/datasheet/pm8841.pdf</v>
      </c>
      <c r="C331" t="s">
        <v>6750</v>
      </c>
      <c r="D331" t="s">
        <v>4170</v>
      </c>
      <c r="E331" s="4" t="s">
        <v>6407</v>
      </c>
      <c r="F331" t="s">
        <v>5855</v>
      </c>
      <c r="G331" s="2">
        <v>44197</v>
      </c>
      <c r="H331">
        <v>10</v>
      </c>
      <c r="I331" s="2">
        <f t="shared" si="31"/>
        <v>47851</v>
      </c>
      <c r="J331" s="2">
        <v>41913</v>
      </c>
      <c r="K331" s="2" t="s">
        <v>6405</v>
      </c>
      <c r="L331" s="2">
        <f t="shared" si="27"/>
        <v>41913</v>
      </c>
      <c r="M331">
        <f t="shared" si="28"/>
        <v>6</v>
      </c>
      <c r="N331">
        <f t="shared" si="29"/>
        <v>16</v>
      </c>
    </row>
    <row r="332" spans="1:14" x14ac:dyDescent="0.55000000000000004">
      <c r="A332" t="s">
        <v>6751</v>
      </c>
      <c r="B332" t="str">
        <f t="shared" si="30"/>
        <v>https://www.st.com/resource/en/datasheet/powerstep01.pdf</v>
      </c>
      <c r="C332" t="s">
        <v>6752</v>
      </c>
      <c r="D332" t="s">
        <v>5325</v>
      </c>
      <c r="E332" s="4" t="s">
        <v>6504</v>
      </c>
      <c r="F332" t="s">
        <v>6338</v>
      </c>
      <c r="G332" s="2">
        <v>44197</v>
      </c>
      <c r="H332">
        <v>15</v>
      </c>
      <c r="I332" s="2">
        <f t="shared" si="31"/>
        <v>49677</v>
      </c>
      <c r="J332" s="2">
        <v>41456</v>
      </c>
      <c r="K332" s="2" t="s">
        <v>6405</v>
      </c>
      <c r="L332" s="2">
        <f t="shared" si="27"/>
        <v>41456</v>
      </c>
      <c r="M332">
        <f t="shared" si="28"/>
        <v>7</v>
      </c>
      <c r="N332">
        <f t="shared" si="29"/>
        <v>22</v>
      </c>
    </row>
    <row r="333" spans="1:14" x14ac:dyDescent="0.55000000000000004">
      <c r="A333" t="s">
        <v>5409</v>
      </c>
      <c r="B333" t="str">
        <f t="shared" si="30"/>
        <v>https://www.st.com/resource/en/datasheet/pwd13f60.pdf</v>
      </c>
      <c r="C333" t="s">
        <v>6753</v>
      </c>
      <c r="D333" t="s">
        <v>5410</v>
      </c>
      <c r="E333" s="4" t="s">
        <v>6407</v>
      </c>
      <c r="F333" t="s">
        <v>6366</v>
      </c>
      <c r="G333" s="2">
        <v>44197</v>
      </c>
      <c r="H333">
        <v>15</v>
      </c>
      <c r="I333" s="2">
        <f t="shared" si="31"/>
        <v>49677</v>
      </c>
      <c r="J333" s="2">
        <v>42917</v>
      </c>
      <c r="K333" s="2" t="s">
        <v>6405</v>
      </c>
      <c r="L333" s="2">
        <f t="shared" si="27"/>
        <v>42917</v>
      </c>
      <c r="M333">
        <f t="shared" si="28"/>
        <v>3</v>
      </c>
      <c r="N333">
        <f t="shared" si="29"/>
        <v>18</v>
      </c>
    </row>
    <row r="334" spans="1:14" x14ac:dyDescent="0.55000000000000004">
      <c r="A334" t="s">
        <v>5411</v>
      </c>
      <c r="B334" t="str">
        <f t="shared" si="30"/>
        <v>https://www.st.com/resource/en/datasheet/pwd5f60.pdf</v>
      </c>
      <c r="C334" t="s">
        <v>6754</v>
      </c>
      <c r="D334" t="s">
        <v>5412</v>
      </c>
      <c r="E334" s="4" t="s">
        <v>6407</v>
      </c>
      <c r="F334" t="s">
        <v>6367</v>
      </c>
      <c r="G334" s="2">
        <v>44197</v>
      </c>
      <c r="H334">
        <v>15</v>
      </c>
      <c r="I334" s="2">
        <f t="shared" si="31"/>
        <v>49677</v>
      </c>
      <c r="J334" s="2">
        <v>43282</v>
      </c>
      <c r="K334" s="2" t="s">
        <v>6405</v>
      </c>
      <c r="L334" s="2">
        <f t="shared" si="27"/>
        <v>43282</v>
      </c>
      <c r="M334">
        <f t="shared" si="28"/>
        <v>2</v>
      </c>
      <c r="N334">
        <f t="shared" si="29"/>
        <v>17</v>
      </c>
    </row>
    <row r="335" spans="1:14" x14ac:dyDescent="0.55000000000000004">
      <c r="A335" t="s">
        <v>5177</v>
      </c>
      <c r="B335" t="str">
        <f t="shared" si="30"/>
        <v>https://www.st.com/resource/en/datasheet/s2-lp.pdf</v>
      </c>
      <c r="C335" t="s">
        <v>6755</v>
      </c>
      <c r="D335" t="s">
        <v>5178</v>
      </c>
      <c r="E335" s="4" t="s">
        <v>6439</v>
      </c>
      <c r="F335" t="s">
        <v>6313</v>
      </c>
      <c r="G335" s="2">
        <v>43647</v>
      </c>
      <c r="H335">
        <v>10</v>
      </c>
      <c r="I335" s="2">
        <f t="shared" si="31"/>
        <v>47301</v>
      </c>
      <c r="J335" s="2" t="s">
        <v>6405</v>
      </c>
      <c r="K335" s="2" t="s">
        <v>6405</v>
      </c>
      <c r="L335" s="2" t="str">
        <f t="shared" si="27"/>
        <v>/</v>
      </c>
    </row>
    <row r="336" spans="1:14" x14ac:dyDescent="0.55000000000000004">
      <c r="A336" t="s">
        <v>5179</v>
      </c>
      <c r="B336" t="str">
        <f t="shared" si="30"/>
        <v>https://www.st.com/resource/en/datasheet/s2-lptx.pdf</v>
      </c>
      <c r="C336" t="s">
        <v>6756</v>
      </c>
      <c r="D336" t="s">
        <v>5180</v>
      </c>
      <c r="E336" s="4" t="s">
        <v>6439</v>
      </c>
      <c r="F336" t="s">
        <v>6314</v>
      </c>
      <c r="G336" s="2">
        <v>43800</v>
      </c>
      <c r="H336">
        <v>10</v>
      </c>
      <c r="I336" s="2">
        <f t="shared" si="31"/>
        <v>47454</v>
      </c>
      <c r="J336" s="2" t="s">
        <v>6405</v>
      </c>
      <c r="K336" s="2" t="s">
        <v>6405</v>
      </c>
      <c r="L336" s="2" t="str">
        <f t="shared" si="27"/>
        <v>/</v>
      </c>
    </row>
    <row r="337" spans="1:14" x14ac:dyDescent="0.55000000000000004">
      <c r="A337" t="s">
        <v>5142</v>
      </c>
      <c r="B337" t="str">
        <f t="shared" si="30"/>
        <v>https://www.st.com/resource/en/datasheet/sclt3-8bq7.pdf</v>
      </c>
      <c r="C337" t="s">
        <v>6757</v>
      </c>
      <c r="D337" t="s">
        <v>5143</v>
      </c>
      <c r="E337" s="4" t="s">
        <v>6453</v>
      </c>
      <c r="F337" t="s">
        <v>6297</v>
      </c>
      <c r="G337" s="2">
        <v>44197</v>
      </c>
      <c r="H337">
        <v>10</v>
      </c>
      <c r="I337" s="2">
        <f t="shared" si="31"/>
        <v>47851</v>
      </c>
      <c r="J337" s="2">
        <v>42552</v>
      </c>
      <c r="K337" s="2" t="s">
        <v>6405</v>
      </c>
      <c r="L337" s="2">
        <f t="shared" si="27"/>
        <v>42552</v>
      </c>
      <c r="M337">
        <f t="shared" si="28"/>
        <v>4</v>
      </c>
      <c r="N337">
        <f t="shared" si="29"/>
        <v>14</v>
      </c>
    </row>
    <row r="338" spans="1:14" x14ac:dyDescent="0.55000000000000004">
      <c r="A338" t="s">
        <v>5144</v>
      </c>
      <c r="B338" t="str">
        <f t="shared" si="30"/>
        <v>https://www.st.com/resource/en/datasheet/sclt3-8bt8.pdf</v>
      </c>
      <c r="C338" t="s">
        <v>6758</v>
      </c>
      <c r="D338" t="s">
        <v>5145</v>
      </c>
      <c r="E338" s="4" t="s">
        <v>6453</v>
      </c>
      <c r="F338" t="s">
        <v>6298</v>
      </c>
      <c r="G338" s="2">
        <v>44197</v>
      </c>
      <c r="H338">
        <v>10</v>
      </c>
      <c r="I338" s="2">
        <f t="shared" si="31"/>
        <v>47851</v>
      </c>
      <c r="J338" s="2">
        <v>42552</v>
      </c>
      <c r="K338" s="2" t="s">
        <v>6405</v>
      </c>
      <c r="L338" s="2">
        <f t="shared" si="27"/>
        <v>42552</v>
      </c>
      <c r="M338">
        <f t="shared" si="28"/>
        <v>4</v>
      </c>
      <c r="N338">
        <f t="shared" si="29"/>
        <v>14</v>
      </c>
    </row>
    <row r="339" spans="1:14" x14ac:dyDescent="0.55000000000000004">
      <c r="A339" t="s">
        <v>88</v>
      </c>
      <c r="B339" t="str">
        <f t="shared" si="30"/>
        <v>https://www.st.com/resource/en/datasheet/sct1000n170.pdf</v>
      </c>
      <c r="C339" s="19" t="s">
        <v>6759</v>
      </c>
      <c r="D339" t="s">
        <v>89</v>
      </c>
      <c r="E339" s="4" t="s">
        <v>6760</v>
      </c>
      <c r="F339" t="s">
        <v>135</v>
      </c>
      <c r="G339" s="2">
        <v>44013</v>
      </c>
      <c r="H339">
        <v>7</v>
      </c>
      <c r="I339" s="2">
        <f t="shared" si="31"/>
        <v>46571</v>
      </c>
      <c r="J339" s="2">
        <v>42214</v>
      </c>
      <c r="K339" s="2" t="s">
        <v>6405</v>
      </c>
      <c r="L339" s="2">
        <f t="shared" si="27"/>
        <v>42214</v>
      </c>
      <c r="M339">
        <f>DATEDIF(L339,G339, "y")</f>
        <v>4</v>
      </c>
      <c r="N339">
        <f>DATEDIF(L339,I339, "y")</f>
        <v>11</v>
      </c>
    </row>
    <row r="340" spans="1:14" x14ac:dyDescent="0.55000000000000004">
      <c r="A340" t="s">
        <v>90</v>
      </c>
      <c r="B340" t="str">
        <f t="shared" si="30"/>
        <v>https://www.st.com/resource/en/datasheet/sctw70n120g2v.pdf</v>
      </c>
      <c r="C340" s="19" t="s">
        <v>6761</v>
      </c>
      <c r="D340" t="s">
        <v>91</v>
      </c>
      <c r="E340" s="4" t="s">
        <v>6760</v>
      </c>
      <c r="F340" t="s">
        <v>141</v>
      </c>
      <c r="G340" s="2">
        <v>44013</v>
      </c>
      <c r="H340">
        <v>7</v>
      </c>
      <c r="I340" s="2">
        <f t="shared" si="31"/>
        <v>46571</v>
      </c>
      <c r="J340" s="2">
        <v>42761</v>
      </c>
      <c r="K340" s="2" t="s">
        <v>6405</v>
      </c>
      <c r="L340" s="2">
        <f t="shared" si="27"/>
        <v>42761</v>
      </c>
      <c r="M340">
        <f t="shared" ref="M340:M341" si="32">DATEDIF(L340,G340, "y")</f>
        <v>3</v>
      </c>
      <c r="N340">
        <f t="shared" ref="N340:N341" si="33">DATEDIF(L340,I340, "y")</f>
        <v>10</v>
      </c>
    </row>
    <row r="341" spans="1:14" x14ac:dyDescent="0.55000000000000004">
      <c r="A341" t="s">
        <v>93</v>
      </c>
      <c r="B341" t="str">
        <f t="shared" si="30"/>
        <v>https://www.st.com/resource/en/datasheet/sctw90n65g2v.pdf</v>
      </c>
      <c r="C341" s="19" t="s">
        <v>6762</v>
      </c>
      <c r="D341" t="s">
        <v>94</v>
      </c>
      <c r="E341" s="4" t="s">
        <v>6760</v>
      </c>
      <c r="F341" t="s">
        <v>146</v>
      </c>
      <c r="G341" s="2">
        <v>44013</v>
      </c>
      <c r="H341">
        <v>7</v>
      </c>
      <c r="I341" s="2">
        <f t="shared" si="31"/>
        <v>46571</v>
      </c>
      <c r="J341" s="2">
        <v>42628</v>
      </c>
      <c r="K341" s="2" t="s">
        <v>6405</v>
      </c>
      <c r="L341" s="2">
        <f t="shared" si="27"/>
        <v>42628</v>
      </c>
      <c r="M341">
        <f t="shared" si="32"/>
        <v>3</v>
      </c>
      <c r="N341">
        <f t="shared" si="33"/>
        <v>10</v>
      </c>
    </row>
    <row r="342" spans="1:14" x14ac:dyDescent="0.55000000000000004">
      <c r="A342" t="s">
        <v>6763</v>
      </c>
      <c r="B342" t="str">
        <f t="shared" si="30"/>
        <v>https://www.st.com/resource/en/datasheet/sma4f5.pdf</v>
      </c>
      <c r="C342" t="s">
        <v>6764</v>
      </c>
      <c r="D342" t="s">
        <v>5147</v>
      </c>
      <c r="E342" s="4" t="s">
        <v>6453</v>
      </c>
      <c r="F342" t="s">
        <v>6299</v>
      </c>
      <c r="G342" s="2">
        <v>43678</v>
      </c>
      <c r="H342">
        <v>10</v>
      </c>
      <c r="I342" s="2">
        <f t="shared" si="31"/>
        <v>47332</v>
      </c>
      <c r="J342" s="2">
        <v>43221</v>
      </c>
      <c r="K342" s="2" t="s">
        <v>6405</v>
      </c>
      <c r="L342" s="2">
        <f t="shared" si="27"/>
        <v>43221</v>
      </c>
      <c r="M342">
        <f t="shared" si="28"/>
        <v>1</v>
      </c>
      <c r="N342">
        <f t="shared" si="29"/>
        <v>11</v>
      </c>
    </row>
    <row r="343" spans="1:14" x14ac:dyDescent="0.55000000000000004">
      <c r="A343" t="s">
        <v>5148</v>
      </c>
      <c r="B343" t="str">
        <f t="shared" si="30"/>
        <v>https://www.st.com/resource/en/datasheet/sma6f16a.pdf</v>
      </c>
      <c r="C343" t="s">
        <v>6765</v>
      </c>
      <c r="D343" t="s">
        <v>5149</v>
      </c>
      <c r="E343" s="4" t="s">
        <v>6453</v>
      </c>
      <c r="F343" t="s">
        <v>6300</v>
      </c>
      <c r="G343" s="2">
        <v>43678</v>
      </c>
      <c r="H343">
        <v>10</v>
      </c>
      <c r="I343" s="2">
        <f t="shared" si="31"/>
        <v>47332</v>
      </c>
      <c r="J343" s="2">
        <v>43221</v>
      </c>
      <c r="K343" s="2" t="s">
        <v>6405</v>
      </c>
      <c r="L343" s="2">
        <f t="shared" si="27"/>
        <v>43221</v>
      </c>
      <c r="M343">
        <f t="shared" si="28"/>
        <v>1</v>
      </c>
      <c r="N343">
        <f t="shared" si="29"/>
        <v>11</v>
      </c>
    </row>
    <row r="344" spans="1:14" x14ac:dyDescent="0.55000000000000004">
      <c r="A344" t="s">
        <v>5478</v>
      </c>
      <c r="B344" t="str">
        <f t="shared" si="30"/>
        <v>https://www.st.com/resource/en/datasheet/spc560b40l3.pdf</v>
      </c>
      <c r="C344" t="s">
        <v>6766</v>
      </c>
      <c r="D344" t="s">
        <v>5479</v>
      </c>
      <c r="E344" s="4" t="s">
        <v>6767</v>
      </c>
      <c r="F344" t="s">
        <v>6388</v>
      </c>
      <c r="G344" s="2">
        <v>41640</v>
      </c>
      <c r="H344">
        <v>20</v>
      </c>
      <c r="I344" s="2">
        <f t="shared" si="31"/>
        <v>48946</v>
      </c>
      <c r="J344" s="2" t="s">
        <v>6405</v>
      </c>
      <c r="K344" s="2" t="s">
        <v>6405</v>
      </c>
      <c r="L344" s="2" t="str">
        <f t="shared" si="27"/>
        <v>/</v>
      </c>
    </row>
    <row r="345" spans="1:14" x14ac:dyDescent="0.55000000000000004">
      <c r="A345" t="s">
        <v>5480</v>
      </c>
      <c r="B345" t="str">
        <f t="shared" si="30"/>
        <v>https://www.st.com/resource/en/datasheet/spc560b40l5.pdf</v>
      </c>
      <c r="C345" t="s">
        <v>6768</v>
      </c>
      <c r="D345" t="s">
        <v>5481</v>
      </c>
      <c r="E345" s="4" t="s">
        <v>6767</v>
      </c>
      <c r="F345" t="s">
        <v>6388</v>
      </c>
      <c r="G345" s="2">
        <v>41640</v>
      </c>
      <c r="H345">
        <v>20</v>
      </c>
      <c r="I345" s="2">
        <f t="shared" si="31"/>
        <v>48946</v>
      </c>
      <c r="J345" s="2" t="s">
        <v>6405</v>
      </c>
      <c r="K345" s="2" t="s">
        <v>6405</v>
      </c>
      <c r="L345" s="2" t="str">
        <f t="shared" si="27"/>
        <v>/</v>
      </c>
    </row>
    <row r="346" spans="1:14" x14ac:dyDescent="0.55000000000000004">
      <c r="A346" t="s">
        <v>5482</v>
      </c>
      <c r="B346" t="str">
        <f t="shared" si="30"/>
        <v>https://www.st.com/resource/en/datasheet/spc560b50l1.pdf</v>
      </c>
      <c r="C346" t="s">
        <v>6769</v>
      </c>
      <c r="D346" t="s">
        <v>5483</v>
      </c>
      <c r="E346" s="4" t="s">
        <v>6767</v>
      </c>
      <c r="F346" t="s">
        <v>6388</v>
      </c>
      <c r="G346" s="2">
        <v>41640</v>
      </c>
      <c r="H346">
        <v>20</v>
      </c>
      <c r="I346" s="2">
        <f t="shared" si="31"/>
        <v>48946</v>
      </c>
      <c r="J346" s="2" t="s">
        <v>6405</v>
      </c>
      <c r="K346" s="2" t="s">
        <v>6405</v>
      </c>
      <c r="L346" s="2" t="str">
        <f t="shared" si="27"/>
        <v>/</v>
      </c>
    </row>
    <row r="347" spans="1:14" x14ac:dyDescent="0.55000000000000004">
      <c r="A347" t="s">
        <v>5485</v>
      </c>
      <c r="B347" t="str">
        <f t="shared" si="30"/>
        <v>https://www.st.com/resource/en/datasheet/spc560b50l3.pdf</v>
      </c>
      <c r="C347" t="s">
        <v>6770</v>
      </c>
      <c r="D347" t="s">
        <v>5486</v>
      </c>
      <c r="E347" s="4" t="s">
        <v>6767</v>
      </c>
      <c r="F347" t="s">
        <v>6388</v>
      </c>
      <c r="G347" s="2">
        <v>41640</v>
      </c>
      <c r="H347">
        <v>20</v>
      </c>
      <c r="I347" s="2">
        <f t="shared" si="31"/>
        <v>48946</v>
      </c>
      <c r="J347" s="2" t="s">
        <v>6405</v>
      </c>
      <c r="K347" s="2" t="s">
        <v>6405</v>
      </c>
      <c r="L347" s="2" t="str">
        <f t="shared" si="27"/>
        <v>/</v>
      </c>
    </row>
    <row r="348" spans="1:14" x14ac:dyDescent="0.55000000000000004">
      <c r="A348" t="s">
        <v>5487</v>
      </c>
      <c r="B348" t="str">
        <f t="shared" si="30"/>
        <v>https://www.st.com/resource/en/datasheet/spc560b50l5.pdf</v>
      </c>
      <c r="C348" t="s">
        <v>6771</v>
      </c>
      <c r="D348" t="s">
        <v>5488</v>
      </c>
      <c r="E348" s="4" t="s">
        <v>6767</v>
      </c>
      <c r="F348" t="s">
        <v>6388</v>
      </c>
      <c r="G348" s="2">
        <v>41640</v>
      </c>
      <c r="H348">
        <v>20</v>
      </c>
      <c r="I348" s="2">
        <f t="shared" si="31"/>
        <v>48946</v>
      </c>
      <c r="J348" s="2" t="s">
        <v>6405</v>
      </c>
      <c r="K348" s="2" t="s">
        <v>6405</v>
      </c>
      <c r="L348" s="2" t="str">
        <f t="shared" si="27"/>
        <v>/</v>
      </c>
    </row>
    <row r="349" spans="1:14" x14ac:dyDescent="0.55000000000000004">
      <c r="A349" t="s">
        <v>5489</v>
      </c>
      <c r="B349" t="str">
        <f t="shared" si="30"/>
        <v>https://www.st.com/resource/en/datasheet/spc560b54l3.pdf</v>
      </c>
      <c r="C349" t="s">
        <v>6772</v>
      </c>
      <c r="D349" t="s">
        <v>5490</v>
      </c>
      <c r="E349" s="4" t="s">
        <v>6767</v>
      </c>
      <c r="F349" t="s">
        <v>6388</v>
      </c>
      <c r="G349" s="2">
        <v>41640</v>
      </c>
      <c r="H349">
        <v>20</v>
      </c>
      <c r="I349" s="2">
        <f t="shared" si="31"/>
        <v>48946</v>
      </c>
      <c r="J349" s="2" t="s">
        <v>6405</v>
      </c>
      <c r="K349" s="2" t="s">
        <v>6405</v>
      </c>
      <c r="L349" s="2" t="str">
        <f t="shared" si="27"/>
        <v>/</v>
      </c>
    </row>
    <row r="350" spans="1:14" x14ac:dyDescent="0.55000000000000004">
      <c r="A350" t="s">
        <v>5491</v>
      </c>
      <c r="B350" t="str">
        <f t="shared" si="30"/>
        <v>https://www.st.com/resource/en/datasheet/spc560b54l5.pdf</v>
      </c>
      <c r="C350" t="s">
        <v>6773</v>
      </c>
      <c r="D350" t="s">
        <v>5492</v>
      </c>
      <c r="E350" s="4" t="s">
        <v>6767</v>
      </c>
      <c r="F350" t="s">
        <v>6388</v>
      </c>
      <c r="G350" s="2">
        <v>41640</v>
      </c>
      <c r="H350">
        <v>20</v>
      </c>
      <c r="I350" s="2">
        <f t="shared" si="31"/>
        <v>48946</v>
      </c>
      <c r="J350" s="2" t="s">
        <v>6405</v>
      </c>
      <c r="K350" s="2" t="s">
        <v>6405</v>
      </c>
      <c r="L350" s="2" t="str">
        <f t="shared" si="27"/>
        <v>/</v>
      </c>
    </row>
    <row r="351" spans="1:14" x14ac:dyDescent="0.55000000000000004">
      <c r="A351" t="s">
        <v>5493</v>
      </c>
      <c r="B351" t="str">
        <f t="shared" si="30"/>
        <v>https://www.st.com/resource/en/datasheet/spc560b60l3.pdf</v>
      </c>
      <c r="C351" t="s">
        <v>6774</v>
      </c>
      <c r="D351" t="s">
        <v>5494</v>
      </c>
      <c r="E351" s="4" t="s">
        <v>6767</v>
      </c>
      <c r="F351" t="s">
        <v>6388</v>
      </c>
      <c r="G351" s="2">
        <v>41640</v>
      </c>
      <c r="H351">
        <v>20</v>
      </c>
      <c r="I351" s="2">
        <f t="shared" si="31"/>
        <v>48946</v>
      </c>
      <c r="J351" s="2" t="s">
        <v>6405</v>
      </c>
      <c r="K351" s="2" t="s">
        <v>6405</v>
      </c>
      <c r="L351" s="2" t="str">
        <f t="shared" si="27"/>
        <v>/</v>
      </c>
    </row>
    <row r="352" spans="1:14" x14ac:dyDescent="0.55000000000000004">
      <c r="A352" t="s">
        <v>5495</v>
      </c>
      <c r="B352" t="str">
        <f t="shared" si="30"/>
        <v>https://www.st.com/resource/en/datasheet/spc560b60l5.pdf</v>
      </c>
      <c r="C352" t="s">
        <v>6775</v>
      </c>
      <c r="D352" t="s">
        <v>5496</v>
      </c>
      <c r="E352" s="4" t="s">
        <v>6767</v>
      </c>
      <c r="F352" t="s">
        <v>6388</v>
      </c>
      <c r="G352" s="2">
        <v>41640</v>
      </c>
      <c r="H352">
        <v>20</v>
      </c>
      <c r="I352" s="2">
        <f t="shared" si="31"/>
        <v>48946</v>
      </c>
      <c r="J352" s="2" t="s">
        <v>6405</v>
      </c>
      <c r="K352" s="2" t="s">
        <v>6405</v>
      </c>
      <c r="L352" s="2" t="str">
        <f t="shared" si="27"/>
        <v>/</v>
      </c>
    </row>
    <row r="353" spans="1:14" x14ac:dyDescent="0.55000000000000004">
      <c r="A353" t="s">
        <v>5498</v>
      </c>
      <c r="B353" t="str">
        <f t="shared" si="30"/>
        <v>https://www.st.com/resource/en/datasheet/spc560b60l7.pdf</v>
      </c>
      <c r="C353" t="s">
        <v>6776</v>
      </c>
      <c r="D353" t="s">
        <v>5499</v>
      </c>
      <c r="E353" s="4" t="s">
        <v>6767</v>
      </c>
      <c r="F353" t="s">
        <v>6388</v>
      </c>
      <c r="G353" s="2">
        <v>41640</v>
      </c>
      <c r="H353">
        <v>20</v>
      </c>
      <c r="I353" s="2">
        <f t="shared" si="31"/>
        <v>48946</v>
      </c>
      <c r="J353" s="2" t="s">
        <v>6405</v>
      </c>
      <c r="K353" s="2" t="s">
        <v>6405</v>
      </c>
      <c r="L353" s="2" t="str">
        <f t="shared" si="27"/>
        <v>/</v>
      </c>
    </row>
    <row r="354" spans="1:14" x14ac:dyDescent="0.55000000000000004">
      <c r="A354" t="s">
        <v>5500</v>
      </c>
      <c r="B354" t="str">
        <f t="shared" si="30"/>
        <v>https://www.st.com/resource/en/datasheet/spc560b64l3.pdf</v>
      </c>
      <c r="C354" t="s">
        <v>6777</v>
      </c>
      <c r="D354" t="s">
        <v>5501</v>
      </c>
      <c r="E354" s="4" t="s">
        <v>6767</v>
      </c>
      <c r="F354" t="s">
        <v>6388</v>
      </c>
      <c r="G354" s="2">
        <v>41640</v>
      </c>
      <c r="H354">
        <v>20</v>
      </c>
      <c r="I354" s="2">
        <f t="shared" si="31"/>
        <v>48946</v>
      </c>
      <c r="J354" s="2" t="s">
        <v>6405</v>
      </c>
      <c r="K354" s="2" t="s">
        <v>6405</v>
      </c>
      <c r="L354" s="2" t="str">
        <f t="shared" si="27"/>
        <v>/</v>
      </c>
    </row>
    <row r="355" spans="1:14" x14ac:dyDescent="0.55000000000000004">
      <c r="A355" t="s">
        <v>5503</v>
      </c>
      <c r="B355" t="str">
        <f t="shared" si="30"/>
        <v>https://www.st.com/resource/en/datasheet/spc560b64l5.pdf</v>
      </c>
      <c r="C355" t="s">
        <v>6778</v>
      </c>
      <c r="D355" t="s">
        <v>5504</v>
      </c>
      <c r="E355" s="4" t="s">
        <v>6767</v>
      </c>
      <c r="F355" t="s">
        <v>6388</v>
      </c>
      <c r="G355" s="2">
        <v>41640</v>
      </c>
      <c r="H355">
        <v>20</v>
      </c>
      <c r="I355" s="2">
        <f t="shared" si="31"/>
        <v>48946</v>
      </c>
      <c r="J355" s="2" t="s">
        <v>6405</v>
      </c>
      <c r="K355" s="2" t="s">
        <v>6405</v>
      </c>
      <c r="L355" s="2" t="str">
        <f t="shared" si="27"/>
        <v>/</v>
      </c>
    </row>
    <row r="356" spans="1:14" x14ac:dyDescent="0.55000000000000004">
      <c r="A356" t="s">
        <v>5505</v>
      </c>
      <c r="B356" t="str">
        <f t="shared" si="30"/>
        <v>https://www.st.com/resource/en/datasheet/spc560b64l7.pdf</v>
      </c>
      <c r="C356" t="s">
        <v>6779</v>
      </c>
      <c r="D356" t="s">
        <v>5506</v>
      </c>
      <c r="E356" s="4" t="s">
        <v>6767</v>
      </c>
      <c r="F356" t="s">
        <v>6388</v>
      </c>
      <c r="G356" s="2">
        <v>41640</v>
      </c>
      <c r="H356">
        <v>20</v>
      </c>
      <c r="I356" s="2">
        <f t="shared" si="31"/>
        <v>48946</v>
      </c>
      <c r="J356" s="2" t="s">
        <v>6405</v>
      </c>
      <c r="K356" s="2" t="s">
        <v>6405</v>
      </c>
      <c r="L356" s="2" t="str">
        <f t="shared" si="27"/>
        <v>/</v>
      </c>
    </row>
    <row r="357" spans="1:14" x14ac:dyDescent="0.55000000000000004">
      <c r="A357" t="s">
        <v>5508</v>
      </c>
      <c r="B357" t="str">
        <f t="shared" si="30"/>
        <v>https://www.st.com/resource/en/datasheet/spc560c50l1.pdf</v>
      </c>
      <c r="C357" t="s">
        <v>6780</v>
      </c>
      <c r="D357" t="s">
        <v>5509</v>
      </c>
      <c r="E357" s="4" t="s">
        <v>6767</v>
      </c>
      <c r="F357" t="s">
        <v>6388</v>
      </c>
      <c r="G357" s="2">
        <v>41640</v>
      </c>
      <c r="H357">
        <v>20</v>
      </c>
      <c r="I357" s="2">
        <f t="shared" si="31"/>
        <v>48946</v>
      </c>
      <c r="J357" s="2" t="s">
        <v>6405</v>
      </c>
      <c r="K357" s="2" t="s">
        <v>6405</v>
      </c>
      <c r="L357" s="2" t="str">
        <f t="shared" si="27"/>
        <v>/</v>
      </c>
    </row>
    <row r="358" spans="1:14" x14ac:dyDescent="0.55000000000000004">
      <c r="A358" t="s">
        <v>5510</v>
      </c>
      <c r="B358" t="str">
        <f t="shared" si="30"/>
        <v>https://www.st.com/resource/en/datasheet/spc560c50l3.pdf</v>
      </c>
      <c r="C358" t="s">
        <v>6781</v>
      </c>
      <c r="D358" t="s">
        <v>5511</v>
      </c>
      <c r="E358" s="4" t="s">
        <v>6767</v>
      </c>
      <c r="F358" t="s">
        <v>6388</v>
      </c>
      <c r="G358" s="2">
        <v>41640</v>
      </c>
      <c r="H358">
        <v>20</v>
      </c>
      <c r="I358" s="2">
        <f t="shared" si="31"/>
        <v>48946</v>
      </c>
      <c r="J358" s="2" t="s">
        <v>6405</v>
      </c>
      <c r="K358" s="2" t="s">
        <v>6405</v>
      </c>
      <c r="L358" s="2" t="str">
        <f t="shared" si="27"/>
        <v>/</v>
      </c>
    </row>
    <row r="359" spans="1:14" x14ac:dyDescent="0.55000000000000004">
      <c r="A359" t="s">
        <v>5513</v>
      </c>
      <c r="B359" t="str">
        <f t="shared" si="30"/>
        <v>https://www.st.com/resource/en/datasheet/spc560d30l1.pdf</v>
      </c>
      <c r="C359" t="s">
        <v>6782</v>
      </c>
      <c r="D359" t="s">
        <v>5514</v>
      </c>
      <c r="E359" s="4" t="s">
        <v>6767</v>
      </c>
      <c r="F359" t="s">
        <v>6388</v>
      </c>
      <c r="G359" s="2">
        <v>41640</v>
      </c>
      <c r="H359">
        <v>20</v>
      </c>
      <c r="I359" s="2">
        <f t="shared" si="31"/>
        <v>48946</v>
      </c>
      <c r="J359" s="2">
        <v>39995</v>
      </c>
      <c r="K359" s="2" t="s">
        <v>6405</v>
      </c>
      <c r="L359" s="2">
        <f t="shared" si="27"/>
        <v>39995</v>
      </c>
      <c r="M359">
        <f t="shared" si="28"/>
        <v>4</v>
      </c>
      <c r="N359">
        <f t="shared" si="29"/>
        <v>24</v>
      </c>
    </row>
    <row r="360" spans="1:14" x14ac:dyDescent="0.55000000000000004">
      <c r="A360" t="s">
        <v>5515</v>
      </c>
      <c r="B360" t="str">
        <f t="shared" si="30"/>
        <v>https://www.st.com/resource/en/datasheet/spc560d30l3.pdf</v>
      </c>
      <c r="C360" t="s">
        <v>6783</v>
      </c>
      <c r="D360" t="s">
        <v>5516</v>
      </c>
      <c r="E360" s="4" t="s">
        <v>6767</v>
      </c>
      <c r="F360" t="s">
        <v>6388</v>
      </c>
      <c r="G360" s="2">
        <v>41640</v>
      </c>
      <c r="H360">
        <v>20</v>
      </c>
      <c r="I360" s="2">
        <f t="shared" si="31"/>
        <v>48946</v>
      </c>
      <c r="J360" s="2">
        <v>39995</v>
      </c>
      <c r="K360" s="2" t="s">
        <v>6405</v>
      </c>
      <c r="L360" s="2">
        <f t="shared" si="27"/>
        <v>39995</v>
      </c>
      <c r="M360">
        <f t="shared" si="28"/>
        <v>4</v>
      </c>
      <c r="N360">
        <f t="shared" si="29"/>
        <v>24</v>
      </c>
    </row>
    <row r="361" spans="1:14" x14ac:dyDescent="0.55000000000000004">
      <c r="A361" t="s">
        <v>5517</v>
      </c>
      <c r="B361" t="str">
        <f t="shared" si="30"/>
        <v>https://www.st.com/resource/en/datasheet/spc560d40l1.pdf</v>
      </c>
      <c r="C361" t="s">
        <v>6784</v>
      </c>
      <c r="D361" t="s">
        <v>5518</v>
      </c>
      <c r="E361" s="4" t="s">
        <v>6767</v>
      </c>
      <c r="F361" t="s">
        <v>6388</v>
      </c>
      <c r="G361" s="2">
        <v>41640</v>
      </c>
      <c r="H361">
        <v>20</v>
      </c>
      <c r="I361" s="2">
        <f t="shared" si="31"/>
        <v>48946</v>
      </c>
      <c r="J361" s="2">
        <v>39995</v>
      </c>
      <c r="K361" s="2" t="s">
        <v>6405</v>
      </c>
      <c r="L361" s="2">
        <f t="shared" si="27"/>
        <v>39995</v>
      </c>
      <c r="M361">
        <f t="shared" si="28"/>
        <v>4</v>
      </c>
      <c r="N361">
        <f t="shared" si="29"/>
        <v>24</v>
      </c>
    </row>
    <row r="362" spans="1:14" x14ac:dyDescent="0.55000000000000004">
      <c r="A362" t="s">
        <v>5519</v>
      </c>
      <c r="B362" t="str">
        <f t="shared" si="30"/>
        <v>https://www.st.com/resource/en/datasheet/spc560d40l3.pdf</v>
      </c>
      <c r="C362" t="s">
        <v>6785</v>
      </c>
      <c r="D362" t="s">
        <v>5520</v>
      </c>
      <c r="E362" s="4" t="s">
        <v>6767</v>
      </c>
      <c r="F362" t="s">
        <v>6388</v>
      </c>
      <c r="G362" s="2">
        <v>41640</v>
      </c>
      <c r="H362">
        <v>20</v>
      </c>
      <c r="I362" s="2">
        <f t="shared" si="31"/>
        <v>48946</v>
      </c>
      <c r="J362" s="2">
        <v>39995</v>
      </c>
      <c r="K362" s="2" t="s">
        <v>6405</v>
      </c>
      <c r="L362" s="2">
        <f t="shared" si="27"/>
        <v>39995</v>
      </c>
      <c r="M362">
        <f t="shared" si="28"/>
        <v>4</v>
      </c>
      <c r="N362">
        <f t="shared" si="29"/>
        <v>24</v>
      </c>
    </row>
    <row r="363" spans="1:14" x14ac:dyDescent="0.55000000000000004">
      <c r="A363" t="s">
        <v>5521</v>
      </c>
      <c r="B363" t="str">
        <f t="shared" si="30"/>
        <v>https://www.st.com/resource/en/datasheet/spc560p34l1.pdf</v>
      </c>
      <c r="C363" t="s">
        <v>6786</v>
      </c>
      <c r="D363" t="s">
        <v>5522</v>
      </c>
      <c r="E363" s="4" t="s">
        <v>6767</v>
      </c>
      <c r="F363" t="s">
        <v>6318</v>
      </c>
      <c r="G363" s="2">
        <v>41640</v>
      </c>
      <c r="H363">
        <v>20</v>
      </c>
      <c r="I363" s="2">
        <f t="shared" si="31"/>
        <v>48946</v>
      </c>
      <c r="J363" s="2" t="s">
        <v>6405</v>
      </c>
      <c r="K363" s="2" t="s">
        <v>6405</v>
      </c>
      <c r="L363" s="2" t="str">
        <f t="shared" si="27"/>
        <v>/</v>
      </c>
    </row>
    <row r="364" spans="1:14" x14ac:dyDescent="0.55000000000000004">
      <c r="A364" t="s">
        <v>5523</v>
      </c>
      <c r="B364" t="str">
        <f t="shared" si="30"/>
        <v>https://www.st.com/resource/en/datasheet/spc560p40l1.pdf</v>
      </c>
      <c r="C364" t="s">
        <v>6787</v>
      </c>
      <c r="D364" t="s">
        <v>5524</v>
      </c>
      <c r="E364" s="4" t="s">
        <v>6767</v>
      </c>
      <c r="F364" t="s">
        <v>6318</v>
      </c>
      <c r="G364" s="2">
        <v>41640</v>
      </c>
      <c r="H364">
        <v>20</v>
      </c>
      <c r="I364" s="2">
        <f t="shared" si="31"/>
        <v>48946</v>
      </c>
      <c r="J364" s="2" t="s">
        <v>6405</v>
      </c>
      <c r="K364" s="2" t="s">
        <v>6405</v>
      </c>
      <c r="L364" s="2" t="str">
        <f t="shared" si="27"/>
        <v>/</v>
      </c>
    </row>
    <row r="365" spans="1:14" x14ac:dyDescent="0.55000000000000004">
      <c r="A365" t="s">
        <v>5526</v>
      </c>
      <c r="B365" t="str">
        <f t="shared" si="30"/>
        <v>https://www.st.com/resource/en/datasheet/spc560p40l3.pdf</v>
      </c>
      <c r="C365" t="s">
        <v>6788</v>
      </c>
      <c r="D365" t="s">
        <v>5527</v>
      </c>
      <c r="E365" s="4" t="s">
        <v>6767</v>
      </c>
      <c r="F365" t="s">
        <v>6318</v>
      </c>
      <c r="G365" s="2">
        <v>41640</v>
      </c>
      <c r="H365">
        <v>20</v>
      </c>
      <c r="I365" s="2">
        <f t="shared" si="31"/>
        <v>48946</v>
      </c>
      <c r="J365" s="2" t="s">
        <v>6405</v>
      </c>
      <c r="K365" s="2" t="s">
        <v>6405</v>
      </c>
      <c r="L365" s="2" t="str">
        <f t="shared" si="27"/>
        <v>/</v>
      </c>
    </row>
    <row r="366" spans="1:14" x14ac:dyDescent="0.55000000000000004">
      <c r="A366" t="s">
        <v>5528</v>
      </c>
      <c r="B366" t="str">
        <f t="shared" si="30"/>
        <v>https://www.st.com/resource/en/datasheet/spc560p44l3.pdf</v>
      </c>
      <c r="C366" t="s">
        <v>6789</v>
      </c>
      <c r="D366" t="s">
        <v>5529</v>
      </c>
      <c r="E366" s="4" t="s">
        <v>6767</v>
      </c>
      <c r="F366" t="s">
        <v>6318</v>
      </c>
      <c r="G366" s="2">
        <v>41640</v>
      </c>
      <c r="H366">
        <v>20</v>
      </c>
      <c r="I366" s="2">
        <f t="shared" si="31"/>
        <v>48946</v>
      </c>
      <c r="J366" s="2" t="s">
        <v>6405</v>
      </c>
      <c r="K366" s="2" t="s">
        <v>6405</v>
      </c>
      <c r="L366" s="2" t="str">
        <f t="shared" si="27"/>
        <v>/</v>
      </c>
    </row>
    <row r="367" spans="1:14" x14ac:dyDescent="0.55000000000000004">
      <c r="A367" t="s">
        <v>5531</v>
      </c>
      <c r="B367" t="str">
        <f t="shared" si="30"/>
        <v>https://www.st.com/resource/en/datasheet/spc560p50l3.pdf</v>
      </c>
      <c r="C367" t="s">
        <v>6790</v>
      </c>
      <c r="D367" t="s">
        <v>5532</v>
      </c>
      <c r="E367" s="4" t="s">
        <v>6767</v>
      </c>
      <c r="F367" t="s">
        <v>6318</v>
      </c>
      <c r="G367" s="2">
        <v>41640</v>
      </c>
      <c r="H367">
        <v>20</v>
      </c>
      <c r="I367" s="2">
        <f t="shared" si="31"/>
        <v>48946</v>
      </c>
      <c r="J367" s="2" t="s">
        <v>6405</v>
      </c>
      <c r="K367" s="2" t="s">
        <v>6405</v>
      </c>
      <c r="L367" s="2" t="str">
        <f t="shared" si="27"/>
        <v>/</v>
      </c>
    </row>
    <row r="368" spans="1:14" x14ac:dyDescent="0.55000000000000004">
      <c r="A368" t="s">
        <v>5533</v>
      </c>
      <c r="B368" t="str">
        <f t="shared" si="30"/>
        <v>https://www.st.com/resource/en/datasheet/spc560p50l5.pdf</v>
      </c>
      <c r="C368" t="s">
        <v>6791</v>
      </c>
      <c r="D368" t="s">
        <v>5534</v>
      </c>
      <c r="E368" s="4" t="s">
        <v>6767</v>
      </c>
      <c r="F368" t="s">
        <v>6318</v>
      </c>
      <c r="G368" s="2">
        <v>41640</v>
      </c>
      <c r="H368">
        <v>20</v>
      </c>
      <c r="I368" s="2">
        <f t="shared" si="31"/>
        <v>48946</v>
      </c>
      <c r="J368" s="2" t="s">
        <v>6405</v>
      </c>
      <c r="K368" s="2" t="s">
        <v>6405</v>
      </c>
      <c r="L368" s="2" t="str">
        <f t="shared" si="27"/>
        <v>/</v>
      </c>
    </row>
    <row r="369" spans="1:14" x14ac:dyDescent="0.55000000000000004">
      <c r="A369" t="s">
        <v>5536</v>
      </c>
      <c r="B369" t="str">
        <f t="shared" si="30"/>
        <v>https://www.st.com/resource/en/datasheet/spc560p54l3.pdf</v>
      </c>
      <c r="C369" t="s">
        <v>6792</v>
      </c>
      <c r="D369" t="s">
        <v>5537</v>
      </c>
      <c r="E369" s="4" t="s">
        <v>6767</v>
      </c>
      <c r="F369" t="s">
        <v>6318</v>
      </c>
      <c r="G369" s="2">
        <v>41640</v>
      </c>
      <c r="H369">
        <v>20</v>
      </c>
      <c r="I369" s="2">
        <f t="shared" si="31"/>
        <v>48946</v>
      </c>
      <c r="J369" s="2">
        <v>40513</v>
      </c>
      <c r="K369" s="2" t="s">
        <v>6405</v>
      </c>
      <c r="L369" s="2">
        <f t="shared" si="27"/>
        <v>40513</v>
      </c>
      <c r="M369">
        <f t="shared" si="28"/>
        <v>3</v>
      </c>
      <c r="N369">
        <f t="shared" si="29"/>
        <v>23</v>
      </c>
    </row>
    <row r="370" spans="1:14" x14ac:dyDescent="0.55000000000000004">
      <c r="A370" t="s">
        <v>5538</v>
      </c>
      <c r="B370" t="str">
        <f t="shared" si="30"/>
        <v>https://www.st.com/resource/en/datasheet/spc560p54l5.pdf</v>
      </c>
      <c r="C370" t="s">
        <v>6793</v>
      </c>
      <c r="D370" t="s">
        <v>5539</v>
      </c>
      <c r="E370" s="4" t="s">
        <v>6767</v>
      </c>
      <c r="F370" t="s">
        <v>6318</v>
      </c>
      <c r="G370" s="2">
        <v>41640</v>
      </c>
      <c r="H370">
        <v>20</v>
      </c>
      <c r="I370" s="2">
        <f t="shared" si="31"/>
        <v>48946</v>
      </c>
      <c r="J370" s="2">
        <v>40513</v>
      </c>
      <c r="K370" s="2" t="s">
        <v>6405</v>
      </c>
      <c r="L370" s="2">
        <f t="shared" si="27"/>
        <v>40513</v>
      </c>
      <c r="M370">
        <f t="shared" si="28"/>
        <v>3</v>
      </c>
      <c r="N370">
        <f t="shared" si="29"/>
        <v>23</v>
      </c>
    </row>
    <row r="371" spans="1:14" x14ac:dyDescent="0.55000000000000004">
      <c r="A371" t="s">
        <v>5541</v>
      </c>
      <c r="B371" t="str">
        <f t="shared" si="30"/>
        <v>https://www.st.com/resource/en/datasheet/spc560p60l3.pdf</v>
      </c>
      <c r="C371" t="s">
        <v>6794</v>
      </c>
      <c r="D371" t="s">
        <v>5542</v>
      </c>
      <c r="E371" s="4" t="s">
        <v>6767</v>
      </c>
      <c r="F371" t="s">
        <v>6318</v>
      </c>
      <c r="G371" s="2">
        <v>41640</v>
      </c>
      <c r="H371">
        <v>20</v>
      </c>
      <c r="I371" s="2">
        <f t="shared" si="31"/>
        <v>48946</v>
      </c>
      <c r="J371" s="2">
        <v>40513</v>
      </c>
      <c r="K371" s="2" t="s">
        <v>6405</v>
      </c>
      <c r="L371" s="2">
        <f t="shared" si="27"/>
        <v>40513</v>
      </c>
      <c r="M371">
        <f t="shared" si="28"/>
        <v>3</v>
      </c>
      <c r="N371">
        <f t="shared" si="29"/>
        <v>23</v>
      </c>
    </row>
    <row r="372" spans="1:14" x14ac:dyDescent="0.55000000000000004">
      <c r="A372" t="s">
        <v>5543</v>
      </c>
      <c r="B372" t="str">
        <f t="shared" si="30"/>
        <v>https://www.st.com/resource/en/datasheet/spc560p60l5.pdf</v>
      </c>
      <c r="C372" t="s">
        <v>6795</v>
      </c>
      <c r="D372" t="s">
        <v>5544</v>
      </c>
      <c r="E372" s="4" t="s">
        <v>6767</v>
      </c>
      <c r="F372" t="s">
        <v>6318</v>
      </c>
      <c r="G372" s="2">
        <v>41640</v>
      </c>
      <c r="H372">
        <v>20</v>
      </c>
      <c r="I372" s="2">
        <f t="shared" si="31"/>
        <v>48946</v>
      </c>
      <c r="J372" s="2">
        <v>40513</v>
      </c>
      <c r="K372" s="2" t="s">
        <v>6405</v>
      </c>
      <c r="L372" s="2">
        <f t="shared" si="27"/>
        <v>40513</v>
      </c>
      <c r="M372">
        <f t="shared" si="28"/>
        <v>3</v>
      </c>
      <c r="N372">
        <f t="shared" si="29"/>
        <v>23</v>
      </c>
    </row>
    <row r="373" spans="1:14" x14ac:dyDescent="0.55000000000000004">
      <c r="A373" t="s">
        <v>5546</v>
      </c>
      <c r="B373" t="str">
        <f t="shared" si="30"/>
        <v>https://www.st.com/resource/en/datasheet/spc563m60l5.pdf</v>
      </c>
      <c r="C373" t="s">
        <v>6796</v>
      </c>
      <c r="D373" t="s">
        <v>5547</v>
      </c>
      <c r="E373" s="4" t="s">
        <v>6767</v>
      </c>
      <c r="F373" t="s">
        <v>6320</v>
      </c>
      <c r="G373" s="2">
        <v>41640</v>
      </c>
      <c r="H373">
        <v>20</v>
      </c>
      <c r="I373" s="2">
        <f t="shared" si="31"/>
        <v>48946</v>
      </c>
      <c r="J373" s="2" t="s">
        <v>6405</v>
      </c>
      <c r="K373" s="2" t="s">
        <v>6405</v>
      </c>
      <c r="L373" s="2" t="str">
        <f t="shared" si="27"/>
        <v>/</v>
      </c>
    </row>
    <row r="374" spans="1:14" x14ac:dyDescent="0.55000000000000004">
      <c r="A374" t="s">
        <v>5548</v>
      </c>
      <c r="B374" t="str">
        <f t="shared" si="30"/>
        <v>https://www.st.com/resource/en/datasheet/spc563m64l5.pdf</v>
      </c>
      <c r="C374" t="s">
        <v>6797</v>
      </c>
      <c r="D374" t="s">
        <v>5549</v>
      </c>
      <c r="E374" s="4" t="s">
        <v>6767</v>
      </c>
      <c r="F374" t="s">
        <v>6320</v>
      </c>
      <c r="G374" s="2">
        <v>41640</v>
      </c>
      <c r="H374">
        <v>20</v>
      </c>
      <c r="I374" s="2">
        <f t="shared" si="31"/>
        <v>48946</v>
      </c>
      <c r="J374" s="2" t="s">
        <v>6405</v>
      </c>
      <c r="K374" s="2" t="s">
        <v>6405</v>
      </c>
      <c r="L374" s="2" t="str">
        <f t="shared" si="27"/>
        <v>/</v>
      </c>
    </row>
    <row r="375" spans="1:14" x14ac:dyDescent="0.55000000000000004">
      <c r="A375" t="s">
        <v>5551</v>
      </c>
      <c r="B375" t="str">
        <f t="shared" si="30"/>
        <v>https://www.st.com/resource/en/datasheet/spc563m64l7.pdf</v>
      </c>
      <c r="C375" t="s">
        <v>6798</v>
      </c>
      <c r="D375" t="s">
        <v>5552</v>
      </c>
      <c r="E375" s="4" t="s">
        <v>6767</v>
      </c>
      <c r="F375" t="s">
        <v>6320</v>
      </c>
      <c r="G375" s="2">
        <v>41640</v>
      </c>
      <c r="H375">
        <v>20</v>
      </c>
      <c r="I375" s="2">
        <f t="shared" si="31"/>
        <v>48946</v>
      </c>
      <c r="J375" s="2" t="s">
        <v>6405</v>
      </c>
      <c r="K375" s="2" t="s">
        <v>6405</v>
      </c>
      <c r="L375" s="2" t="str">
        <f t="shared" si="27"/>
        <v>/</v>
      </c>
    </row>
    <row r="376" spans="1:14" x14ac:dyDescent="0.55000000000000004">
      <c r="A376" t="s">
        <v>5553</v>
      </c>
      <c r="B376" t="str">
        <f t="shared" si="30"/>
        <v>https://www.st.com/resource/en/datasheet/spc564a70l7.pdf</v>
      </c>
      <c r="C376" t="s">
        <v>6799</v>
      </c>
      <c r="D376" t="s">
        <v>5554</v>
      </c>
      <c r="E376" s="4" t="s">
        <v>6767</v>
      </c>
      <c r="F376" t="s">
        <v>6320</v>
      </c>
      <c r="G376" s="2">
        <v>41640</v>
      </c>
      <c r="H376">
        <v>20</v>
      </c>
      <c r="I376" s="2">
        <f t="shared" si="31"/>
        <v>48946</v>
      </c>
      <c r="J376" s="2">
        <v>40452</v>
      </c>
      <c r="K376" s="2" t="s">
        <v>6405</v>
      </c>
      <c r="L376" s="2">
        <f t="shared" si="27"/>
        <v>40452</v>
      </c>
      <c r="M376">
        <f t="shared" si="28"/>
        <v>3</v>
      </c>
      <c r="N376">
        <f t="shared" si="29"/>
        <v>23</v>
      </c>
    </row>
    <row r="377" spans="1:14" x14ac:dyDescent="0.55000000000000004">
      <c r="A377" t="s">
        <v>5556</v>
      </c>
      <c r="B377" t="str">
        <f t="shared" si="30"/>
        <v>https://www.st.com/resource/en/datasheet/spc564a80b4.pdf</v>
      </c>
      <c r="C377" t="s">
        <v>6800</v>
      </c>
      <c r="D377" t="s">
        <v>5557</v>
      </c>
      <c r="E377" s="4" t="s">
        <v>6767</v>
      </c>
      <c r="F377" t="s">
        <v>6320</v>
      </c>
      <c r="G377" s="2">
        <v>41640</v>
      </c>
      <c r="H377">
        <v>20</v>
      </c>
      <c r="I377" s="2">
        <f t="shared" si="31"/>
        <v>48946</v>
      </c>
      <c r="J377" s="2" t="s">
        <v>6405</v>
      </c>
      <c r="K377" s="2" t="s">
        <v>6405</v>
      </c>
      <c r="L377" s="2" t="str">
        <f t="shared" si="27"/>
        <v>/</v>
      </c>
    </row>
    <row r="378" spans="1:14" x14ac:dyDescent="0.55000000000000004">
      <c r="A378" t="s">
        <v>5558</v>
      </c>
      <c r="B378" t="str">
        <f t="shared" si="30"/>
        <v>https://www.st.com/resource/en/datasheet/spc564a80l7.pdf</v>
      </c>
      <c r="C378" t="s">
        <v>6801</v>
      </c>
      <c r="D378" t="s">
        <v>5559</v>
      </c>
      <c r="E378" s="4" t="s">
        <v>6767</v>
      </c>
      <c r="F378" t="s">
        <v>6320</v>
      </c>
      <c r="G378" s="2">
        <v>41640</v>
      </c>
      <c r="H378">
        <v>20</v>
      </c>
      <c r="I378" s="2">
        <f t="shared" si="31"/>
        <v>48946</v>
      </c>
      <c r="J378" s="2" t="s">
        <v>6405</v>
      </c>
      <c r="K378" s="2" t="s">
        <v>6405</v>
      </c>
      <c r="L378" s="2" t="str">
        <f t="shared" si="27"/>
        <v>/</v>
      </c>
    </row>
    <row r="379" spans="1:14" x14ac:dyDescent="0.55000000000000004">
      <c r="A379" t="s">
        <v>5560</v>
      </c>
      <c r="B379" t="str">
        <f t="shared" si="30"/>
        <v>https://www.st.com/resource/en/datasheet/spc564b64l7.pdf</v>
      </c>
      <c r="C379" t="s">
        <v>6802</v>
      </c>
      <c r="D379" t="s">
        <v>5561</v>
      </c>
      <c r="E379" s="4" t="s">
        <v>6767</v>
      </c>
      <c r="F379" t="s">
        <v>6388</v>
      </c>
      <c r="G379" s="2">
        <v>41640</v>
      </c>
      <c r="H379">
        <v>20</v>
      </c>
      <c r="I379" s="2">
        <f t="shared" si="31"/>
        <v>48946</v>
      </c>
      <c r="J379" s="2" t="s">
        <v>6405</v>
      </c>
      <c r="K379" s="2" t="s">
        <v>6405</v>
      </c>
      <c r="L379" s="2" t="str">
        <f t="shared" si="27"/>
        <v>/</v>
      </c>
    </row>
    <row r="380" spans="1:14" x14ac:dyDescent="0.55000000000000004">
      <c r="A380" t="s">
        <v>5562</v>
      </c>
      <c r="B380" t="str">
        <f t="shared" si="30"/>
        <v>https://www.st.com/resource/en/datasheet/spc564b64l8.pdf</v>
      </c>
      <c r="C380" t="s">
        <v>6803</v>
      </c>
      <c r="D380" t="s">
        <v>5563</v>
      </c>
      <c r="E380" s="4" t="s">
        <v>6767</v>
      </c>
      <c r="F380" t="s">
        <v>6388</v>
      </c>
      <c r="G380" s="2">
        <v>41640</v>
      </c>
      <c r="H380">
        <v>20</v>
      </c>
      <c r="I380" s="2">
        <f t="shared" si="31"/>
        <v>48946</v>
      </c>
      <c r="J380" s="2" t="s">
        <v>6405</v>
      </c>
      <c r="K380" s="2" t="s">
        <v>6405</v>
      </c>
      <c r="L380" s="2" t="str">
        <f t="shared" si="27"/>
        <v>/</v>
      </c>
    </row>
    <row r="381" spans="1:14" x14ac:dyDescent="0.55000000000000004">
      <c r="A381" t="s">
        <v>5564</v>
      </c>
      <c r="B381" t="str">
        <f t="shared" si="30"/>
        <v>https://www.st.com/resource/en/datasheet/spc564b70l7.pdf</v>
      </c>
      <c r="C381" t="s">
        <v>6804</v>
      </c>
      <c r="D381" t="s">
        <v>5565</v>
      </c>
      <c r="E381" s="4" t="s">
        <v>6767</v>
      </c>
      <c r="F381" t="s">
        <v>6388</v>
      </c>
      <c r="G381" s="2">
        <v>41640</v>
      </c>
      <c r="H381">
        <v>20</v>
      </c>
      <c r="I381" s="2">
        <f t="shared" si="31"/>
        <v>48946</v>
      </c>
      <c r="J381" s="2" t="s">
        <v>6405</v>
      </c>
      <c r="K381" s="2" t="s">
        <v>6405</v>
      </c>
      <c r="L381" s="2" t="str">
        <f t="shared" si="27"/>
        <v>/</v>
      </c>
    </row>
    <row r="382" spans="1:14" x14ac:dyDescent="0.55000000000000004">
      <c r="A382" t="s">
        <v>5566</v>
      </c>
      <c r="B382" t="str">
        <f t="shared" si="30"/>
        <v>https://www.st.com/resource/en/datasheet/spc564b74l7.pdf</v>
      </c>
      <c r="C382" t="s">
        <v>6805</v>
      </c>
      <c r="D382" t="s">
        <v>5567</v>
      </c>
      <c r="E382" s="4" t="s">
        <v>6767</v>
      </c>
      <c r="F382" t="s">
        <v>6388</v>
      </c>
      <c r="G382" s="2">
        <v>41640</v>
      </c>
      <c r="H382">
        <v>20</v>
      </c>
      <c r="I382" s="2">
        <f t="shared" si="31"/>
        <v>48946</v>
      </c>
      <c r="J382" s="2" t="s">
        <v>6405</v>
      </c>
      <c r="K382" s="2" t="s">
        <v>6405</v>
      </c>
      <c r="L382" s="2" t="str">
        <f t="shared" si="27"/>
        <v>/</v>
      </c>
    </row>
    <row r="383" spans="1:14" x14ac:dyDescent="0.55000000000000004">
      <c r="A383" t="s">
        <v>5569</v>
      </c>
      <c r="B383" t="str">
        <f t="shared" si="30"/>
        <v>https://www.st.com/resource/en/datasheet/spc564b74l8.pdf</v>
      </c>
      <c r="C383" t="s">
        <v>6806</v>
      </c>
      <c r="D383" t="s">
        <v>5570</v>
      </c>
      <c r="E383" s="4" t="s">
        <v>6767</v>
      </c>
      <c r="F383" t="s">
        <v>6388</v>
      </c>
      <c r="G383" s="2">
        <v>41640</v>
      </c>
      <c r="H383">
        <v>20</v>
      </c>
      <c r="I383" s="2">
        <f t="shared" si="31"/>
        <v>48946</v>
      </c>
      <c r="J383" s="2" t="s">
        <v>6405</v>
      </c>
      <c r="K383" s="2" t="s">
        <v>6405</v>
      </c>
      <c r="L383" s="2" t="str">
        <f t="shared" si="27"/>
        <v>/</v>
      </c>
    </row>
    <row r="384" spans="1:14" x14ac:dyDescent="0.55000000000000004">
      <c r="A384" t="s">
        <v>5571</v>
      </c>
      <c r="B384" t="str">
        <f t="shared" si="30"/>
        <v>https://www.st.com/resource/en/datasheet/spc564l54l3.pdf</v>
      </c>
      <c r="C384" t="s">
        <v>6807</v>
      </c>
      <c r="D384" t="s">
        <v>5572</v>
      </c>
      <c r="E384" s="4" t="s">
        <v>6767</v>
      </c>
      <c r="F384" t="s">
        <v>6318</v>
      </c>
      <c r="G384" s="2">
        <v>41640</v>
      </c>
      <c r="H384">
        <v>20</v>
      </c>
      <c r="I384" s="2">
        <f t="shared" si="31"/>
        <v>48946</v>
      </c>
      <c r="J384" s="2" t="s">
        <v>6405</v>
      </c>
      <c r="K384" s="2" t="s">
        <v>6405</v>
      </c>
      <c r="L384" s="2" t="str">
        <f t="shared" si="27"/>
        <v>/</v>
      </c>
    </row>
    <row r="385" spans="1:14" x14ac:dyDescent="0.55000000000000004">
      <c r="A385" t="s">
        <v>5573</v>
      </c>
      <c r="B385" t="str">
        <f t="shared" si="30"/>
        <v>https://www.st.com/resource/en/datasheet/spc564l54l5.pdf</v>
      </c>
      <c r="C385" t="s">
        <v>6808</v>
      </c>
      <c r="D385" t="s">
        <v>5574</v>
      </c>
      <c r="E385" s="4" t="s">
        <v>6767</v>
      </c>
      <c r="F385" t="s">
        <v>6318</v>
      </c>
      <c r="G385" s="2">
        <v>41640</v>
      </c>
      <c r="H385">
        <v>20</v>
      </c>
      <c r="I385" s="2">
        <f t="shared" si="31"/>
        <v>48946</v>
      </c>
      <c r="J385" s="2" t="s">
        <v>6405</v>
      </c>
      <c r="K385" s="2" t="s">
        <v>6405</v>
      </c>
      <c r="L385" s="2" t="str">
        <f t="shared" si="27"/>
        <v>/</v>
      </c>
    </row>
    <row r="386" spans="1:14" x14ac:dyDescent="0.55000000000000004">
      <c r="A386" t="s">
        <v>5575</v>
      </c>
      <c r="B386" t="str">
        <f t="shared" si="30"/>
        <v>https://www.st.com/resource/en/datasheet/spc564l60l3.pdf</v>
      </c>
      <c r="C386" t="s">
        <v>6809</v>
      </c>
      <c r="D386" t="s">
        <v>5576</v>
      </c>
      <c r="E386" s="4" t="s">
        <v>6767</v>
      </c>
      <c r="F386" t="s">
        <v>6318</v>
      </c>
      <c r="G386" s="2">
        <v>41640</v>
      </c>
      <c r="H386">
        <v>20</v>
      </c>
      <c r="I386" s="2">
        <f t="shared" si="31"/>
        <v>48946</v>
      </c>
      <c r="J386" s="2" t="s">
        <v>6405</v>
      </c>
      <c r="K386" s="2" t="s">
        <v>6405</v>
      </c>
      <c r="L386" s="2" t="str">
        <f t="shared" si="27"/>
        <v>/</v>
      </c>
    </row>
    <row r="387" spans="1:14" x14ac:dyDescent="0.55000000000000004">
      <c r="A387" t="s">
        <v>5577</v>
      </c>
      <c r="B387" t="str">
        <f t="shared" si="30"/>
        <v>https://www.st.com/resource/en/datasheet/spc564l60l5.pdf</v>
      </c>
      <c r="C387" t="s">
        <v>6810</v>
      </c>
      <c r="D387" t="s">
        <v>5578</v>
      </c>
      <c r="E387" s="4" t="s">
        <v>6767</v>
      </c>
      <c r="F387" t="s">
        <v>6318</v>
      </c>
      <c r="G387" s="2">
        <v>41640</v>
      </c>
      <c r="H387">
        <v>20</v>
      </c>
      <c r="I387" s="2">
        <f t="shared" si="31"/>
        <v>48946</v>
      </c>
      <c r="J387" s="2" t="s">
        <v>6405</v>
      </c>
      <c r="K387" s="2" t="s">
        <v>6405</v>
      </c>
      <c r="L387" s="2" t="str">
        <f t="shared" ref="L387:L450" si="34">IF(J387="/", K387, J387)</f>
        <v>/</v>
      </c>
    </row>
    <row r="388" spans="1:14" x14ac:dyDescent="0.55000000000000004">
      <c r="A388" t="s">
        <v>5579</v>
      </c>
      <c r="B388" t="str">
        <f t="shared" si="30"/>
        <v>https://www.st.com/resource/en/datasheet/spc564l70l3.pdf</v>
      </c>
      <c r="C388" t="s">
        <v>6811</v>
      </c>
      <c r="D388" t="s">
        <v>5580</v>
      </c>
      <c r="E388" s="4" t="s">
        <v>6767</v>
      </c>
      <c r="F388" t="s">
        <v>6318</v>
      </c>
      <c r="G388" s="2">
        <v>41640</v>
      </c>
      <c r="H388">
        <v>20</v>
      </c>
      <c r="I388" s="2">
        <f t="shared" si="31"/>
        <v>48946</v>
      </c>
      <c r="J388" s="2">
        <v>41214</v>
      </c>
      <c r="K388" s="2" t="s">
        <v>6405</v>
      </c>
      <c r="L388" s="2">
        <f t="shared" si="34"/>
        <v>41214</v>
      </c>
      <c r="M388">
        <f t="shared" ref="M388:M408" si="35">DATEDIF(L388,G388, "y")</f>
        <v>1</v>
      </c>
      <c r="N388">
        <f t="shared" ref="N388:N408" si="36">DATEDIF(L388,I388, "y")</f>
        <v>21</v>
      </c>
    </row>
    <row r="389" spans="1:14" x14ac:dyDescent="0.55000000000000004">
      <c r="A389" t="s">
        <v>5581</v>
      </c>
      <c r="B389" t="str">
        <f t="shared" si="30"/>
        <v>https://www.st.com/resource/en/datasheet/spc564l70l5.pdf</v>
      </c>
      <c r="C389" t="s">
        <v>6812</v>
      </c>
      <c r="D389" t="s">
        <v>5582</v>
      </c>
      <c r="E389" s="4" t="s">
        <v>6767</v>
      </c>
      <c r="F389" t="s">
        <v>6318</v>
      </c>
      <c r="G389" s="2">
        <v>41640</v>
      </c>
      <c r="H389">
        <v>20</v>
      </c>
      <c r="I389" s="2">
        <f t="shared" si="31"/>
        <v>48946</v>
      </c>
      <c r="J389" s="2">
        <v>41214</v>
      </c>
      <c r="K389" s="2" t="s">
        <v>6405</v>
      </c>
      <c r="L389" s="2">
        <f t="shared" si="34"/>
        <v>41214</v>
      </c>
      <c r="M389">
        <f t="shared" si="35"/>
        <v>1</v>
      </c>
      <c r="N389">
        <f t="shared" si="36"/>
        <v>21</v>
      </c>
    </row>
    <row r="390" spans="1:14" x14ac:dyDescent="0.55000000000000004">
      <c r="A390" t="s">
        <v>5583</v>
      </c>
      <c r="B390" t="str">
        <f t="shared" si="30"/>
        <v>https://www.st.com/resource/en/datasheet/spc56ap54l3.pdf</v>
      </c>
      <c r="C390" t="s">
        <v>6813</v>
      </c>
      <c r="D390" t="s">
        <v>5584</v>
      </c>
      <c r="E390" s="4" t="s">
        <v>6767</v>
      </c>
      <c r="F390" t="s">
        <v>6318</v>
      </c>
      <c r="G390" s="2">
        <v>41640</v>
      </c>
      <c r="H390">
        <v>20</v>
      </c>
      <c r="I390" s="2">
        <f t="shared" si="31"/>
        <v>48946</v>
      </c>
      <c r="J390" s="2">
        <v>40513</v>
      </c>
      <c r="K390" s="2" t="s">
        <v>6405</v>
      </c>
      <c r="L390" s="2">
        <f t="shared" si="34"/>
        <v>40513</v>
      </c>
      <c r="M390">
        <f t="shared" si="35"/>
        <v>3</v>
      </c>
      <c r="N390">
        <f t="shared" si="36"/>
        <v>23</v>
      </c>
    </row>
    <row r="391" spans="1:14" x14ac:dyDescent="0.55000000000000004">
      <c r="A391" t="s">
        <v>5585</v>
      </c>
      <c r="B391" t="str">
        <f t="shared" si="30"/>
        <v>https://www.st.com/resource/en/datasheet/spc56ap60l3.pdf</v>
      </c>
      <c r="C391" t="s">
        <v>6814</v>
      </c>
      <c r="D391" t="s">
        <v>5586</v>
      </c>
      <c r="E391" s="4" t="s">
        <v>6767</v>
      </c>
      <c r="F391" t="s">
        <v>6318</v>
      </c>
      <c r="G391" s="2">
        <v>41640</v>
      </c>
      <c r="H391">
        <v>20</v>
      </c>
      <c r="I391" s="2">
        <f t="shared" si="31"/>
        <v>48946</v>
      </c>
      <c r="J391" s="2">
        <v>40513</v>
      </c>
      <c r="K391" s="2" t="s">
        <v>6405</v>
      </c>
      <c r="L391" s="2">
        <f t="shared" si="34"/>
        <v>40513</v>
      </c>
      <c r="M391">
        <f t="shared" si="35"/>
        <v>3</v>
      </c>
      <c r="N391">
        <f t="shared" si="36"/>
        <v>23</v>
      </c>
    </row>
    <row r="392" spans="1:14" x14ac:dyDescent="0.55000000000000004">
      <c r="A392" t="s">
        <v>5587</v>
      </c>
      <c r="B392" t="str">
        <f t="shared" si="30"/>
        <v>https://www.st.com/resource/en/datasheet/spc56ap60l5.pdf</v>
      </c>
      <c r="C392" t="s">
        <v>6815</v>
      </c>
      <c r="D392" t="s">
        <v>5588</v>
      </c>
      <c r="E392" s="4" t="s">
        <v>6767</v>
      </c>
      <c r="F392" t="s">
        <v>6318</v>
      </c>
      <c r="G392" s="2">
        <v>41640</v>
      </c>
      <c r="H392">
        <v>20</v>
      </c>
      <c r="I392" s="2">
        <f t="shared" si="31"/>
        <v>48946</v>
      </c>
      <c r="J392" s="2">
        <v>40513</v>
      </c>
      <c r="K392" s="2" t="s">
        <v>6405</v>
      </c>
      <c r="L392" s="2">
        <f t="shared" si="34"/>
        <v>40513</v>
      </c>
      <c r="M392">
        <f t="shared" si="35"/>
        <v>3</v>
      </c>
      <c r="N392">
        <f t="shared" si="36"/>
        <v>23</v>
      </c>
    </row>
    <row r="393" spans="1:14" x14ac:dyDescent="0.55000000000000004">
      <c r="A393" t="s">
        <v>5589</v>
      </c>
      <c r="B393" t="str">
        <f t="shared" si="30"/>
        <v>https://www.st.com/resource/en/datasheet/spc56ec64l7.pdf</v>
      </c>
      <c r="C393" t="s">
        <v>6816</v>
      </c>
      <c r="D393" t="s">
        <v>5590</v>
      </c>
      <c r="E393" s="4" t="s">
        <v>6767</v>
      </c>
      <c r="F393" t="s">
        <v>6388</v>
      </c>
      <c r="G393" s="2">
        <v>41640</v>
      </c>
      <c r="H393">
        <v>20</v>
      </c>
      <c r="I393" s="2">
        <f t="shared" si="31"/>
        <v>48946</v>
      </c>
      <c r="J393" s="2" t="s">
        <v>6405</v>
      </c>
      <c r="K393" s="2" t="s">
        <v>6405</v>
      </c>
      <c r="L393" s="2" t="str">
        <f t="shared" si="34"/>
        <v>/</v>
      </c>
    </row>
    <row r="394" spans="1:14" x14ac:dyDescent="0.55000000000000004">
      <c r="A394" t="s">
        <v>5591</v>
      </c>
      <c r="B394" t="str">
        <f t="shared" ref="B394:B457" si="37">"https://www.st.com/resource/en/datasheet/"&amp;LOWER(A394)&amp;".pdf"</f>
        <v>https://www.st.com/resource/en/datasheet/spc56ec70l7.pdf</v>
      </c>
      <c r="C394" t="s">
        <v>6817</v>
      </c>
      <c r="D394" t="s">
        <v>5592</v>
      </c>
      <c r="E394" s="4" t="s">
        <v>6767</v>
      </c>
      <c r="F394" t="s">
        <v>6388</v>
      </c>
      <c r="G394" s="2">
        <v>41640</v>
      </c>
      <c r="H394">
        <v>20</v>
      </c>
      <c r="I394" s="2">
        <f t="shared" ref="I394:I457" si="38">G394+DATE(H394,1,1)</f>
        <v>48946</v>
      </c>
      <c r="J394" s="2" t="s">
        <v>6405</v>
      </c>
      <c r="K394" s="2" t="s">
        <v>6405</v>
      </c>
      <c r="L394" s="2" t="str">
        <f t="shared" si="34"/>
        <v>/</v>
      </c>
    </row>
    <row r="395" spans="1:14" x14ac:dyDescent="0.55000000000000004">
      <c r="A395" t="s">
        <v>5594</v>
      </c>
      <c r="B395" t="str">
        <f t="shared" si="37"/>
        <v>https://www.st.com/resource/en/datasheet/spc56ec74l7.pdf</v>
      </c>
      <c r="C395" t="s">
        <v>6818</v>
      </c>
      <c r="D395" t="s">
        <v>5595</v>
      </c>
      <c r="E395" s="4" t="s">
        <v>6767</v>
      </c>
      <c r="F395" t="s">
        <v>6388</v>
      </c>
      <c r="G395" s="2">
        <v>41640</v>
      </c>
      <c r="H395">
        <v>20</v>
      </c>
      <c r="I395" s="2">
        <f t="shared" si="38"/>
        <v>48946</v>
      </c>
      <c r="J395" s="2" t="s">
        <v>6405</v>
      </c>
      <c r="K395" s="2" t="s">
        <v>6405</v>
      </c>
      <c r="L395" s="2" t="str">
        <f t="shared" si="34"/>
        <v>/</v>
      </c>
    </row>
    <row r="396" spans="1:14" x14ac:dyDescent="0.55000000000000004">
      <c r="A396" t="s">
        <v>5596</v>
      </c>
      <c r="B396" t="str">
        <f t="shared" si="37"/>
        <v>https://www.st.com/resource/en/datasheet/spc56ec74l8.pdf</v>
      </c>
      <c r="C396" t="s">
        <v>6819</v>
      </c>
      <c r="D396" t="s">
        <v>5597</v>
      </c>
      <c r="E396" s="4" t="s">
        <v>6767</v>
      </c>
      <c r="F396" t="s">
        <v>6388</v>
      </c>
      <c r="G396" s="2">
        <v>41640</v>
      </c>
      <c r="H396">
        <v>20</v>
      </c>
      <c r="I396" s="2">
        <f t="shared" si="38"/>
        <v>48946</v>
      </c>
      <c r="J396" s="2" t="s">
        <v>6405</v>
      </c>
      <c r="K396" s="2" t="s">
        <v>6405</v>
      </c>
      <c r="L396" s="2" t="str">
        <f t="shared" si="34"/>
        <v>/</v>
      </c>
    </row>
    <row r="397" spans="1:14" x14ac:dyDescent="0.55000000000000004">
      <c r="A397" t="s">
        <v>5599</v>
      </c>
      <c r="B397" t="str">
        <f t="shared" si="37"/>
        <v>https://www.st.com/resource/en/datasheet/spc56el54l3.pdf</v>
      </c>
      <c r="C397" t="s">
        <v>6820</v>
      </c>
      <c r="D397" t="s">
        <v>5600</v>
      </c>
      <c r="E397" s="4" t="s">
        <v>6767</v>
      </c>
      <c r="F397" t="s">
        <v>6318</v>
      </c>
      <c r="G397" s="2">
        <v>41640</v>
      </c>
      <c r="H397">
        <v>20</v>
      </c>
      <c r="I397" s="2">
        <f t="shared" si="38"/>
        <v>48946</v>
      </c>
      <c r="J397" s="2" t="s">
        <v>6405</v>
      </c>
      <c r="K397" s="2" t="s">
        <v>6405</v>
      </c>
      <c r="L397" s="2" t="str">
        <f t="shared" si="34"/>
        <v>/</v>
      </c>
    </row>
    <row r="398" spans="1:14" x14ac:dyDescent="0.55000000000000004">
      <c r="A398" t="s">
        <v>5601</v>
      </c>
      <c r="B398" t="str">
        <f t="shared" si="37"/>
        <v>https://www.st.com/resource/en/datasheet/spc56el54l5.pdf</v>
      </c>
      <c r="C398" t="s">
        <v>6821</v>
      </c>
      <c r="D398" t="s">
        <v>5602</v>
      </c>
      <c r="E398" s="4" t="s">
        <v>6767</v>
      </c>
      <c r="F398" t="s">
        <v>6318</v>
      </c>
      <c r="G398" s="2">
        <v>41640</v>
      </c>
      <c r="H398">
        <v>20</v>
      </c>
      <c r="I398" s="2">
        <f t="shared" si="38"/>
        <v>48946</v>
      </c>
      <c r="J398" s="2" t="s">
        <v>6405</v>
      </c>
      <c r="K398" s="2" t="s">
        <v>6405</v>
      </c>
      <c r="L398" s="2" t="str">
        <f t="shared" si="34"/>
        <v>/</v>
      </c>
    </row>
    <row r="399" spans="1:14" x14ac:dyDescent="0.55000000000000004">
      <c r="A399" t="s">
        <v>5603</v>
      </c>
      <c r="B399" t="str">
        <f t="shared" si="37"/>
        <v>https://www.st.com/resource/en/datasheet/spc56el60l3.pdf</v>
      </c>
      <c r="C399" t="s">
        <v>6822</v>
      </c>
      <c r="D399" t="s">
        <v>5604</v>
      </c>
      <c r="E399" s="4" t="s">
        <v>6767</v>
      </c>
      <c r="F399" t="s">
        <v>6318</v>
      </c>
      <c r="G399" s="2">
        <v>41640</v>
      </c>
      <c r="H399">
        <v>20</v>
      </c>
      <c r="I399" s="2">
        <f t="shared" si="38"/>
        <v>48946</v>
      </c>
      <c r="J399" s="2" t="s">
        <v>6405</v>
      </c>
      <c r="K399" s="2" t="s">
        <v>6405</v>
      </c>
      <c r="L399" s="2" t="str">
        <f t="shared" si="34"/>
        <v>/</v>
      </c>
    </row>
    <row r="400" spans="1:14" x14ac:dyDescent="0.55000000000000004">
      <c r="A400" t="s">
        <v>5605</v>
      </c>
      <c r="B400" t="str">
        <f t="shared" si="37"/>
        <v>https://www.st.com/resource/en/datasheet/spc56el60l5.pdf</v>
      </c>
      <c r="C400" t="s">
        <v>6823</v>
      </c>
      <c r="D400" t="s">
        <v>5606</v>
      </c>
      <c r="E400" s="4" t="s">
        <v>6767</v>
      </c>
      <c r="F400" t="s">
        <v>6318</v>
      </c>
      <c r="G400" s="2">
        <v>41640</v>
      </c>
      <c r="H400">
        <v>20</v>
      </c>
      <c r="I400" s="2">
        <f t="shared" si="38"/>
        <v>48946</v>
      </c>
      <c r="J400" s="2" t="s">
        <v>6405</v>
      </c>
      <c r="K400" s="2" t="s">
        <v>6405</v>
      </c>
      <c r="L400" s="2" t="str">
        <f t="shared" si="34"/>
        <v>/</v>
      </c>
    </row>
    <row r="401" spans="1:14" x14ac:dyDescent="0.55000000000000004">
      <c r="A401" t="s">
        <v>5607</v>
      </c>
      <c r="B401" t="str">
        <f t="shared" si="37"/>
        <v>https://www.st.com/resource/en/datasheet/spc56el70l3.pdf</v>
      </c>
      <c r="C401" t="s">
        <v>6824</v>
      </c>
      <c r="D401" t="s">
        <v>5608</v>
      </c>
      <c r="E401" s="4" t="s">
        <v>6767</v>
      </c>
      <c r="F401" t="s">
        <v>6318</v>
      </c>
      <c r="G401" s="2">
        <v>41640</v>
      </c>
      <c r="H401">
        <v>20</v>
      </c>
      <c r="I401" s="2">
        <f t="shared" si="38"/>
        <v>48946</v>
      </c>
      <c r="J401" s="2">
        <v>41214</v>
      </c>
      <c r="K401" s="2" t="s">
        <v>6405</v>
      </c>
      <c r="L401" s="2">
        <f t="shared" si="34"/>
        <v>41214</v>
      </c>
      <c r="M401">
        <f t="shared" si="35"/>
        <v>1</v>
      </c>
      <c r="N401">
        <f t="shared" si="36"/>
        <v>21</v>
      </c>
    </row>
    <row r="402" spans="1:14" x14ac:dyDescent="0.55000000000000004">
      <c r="A402" t="s">
        <v>5609</v>
      </c>
      <c r="B402" t="str">
        <f t="shared" si="37"/>
        <v>https://www.st.com/resource/en/datasheet/spc56el70l5.pdf</v>
      </c>
      <c r="C402" t="s">
        <v>6825</v>
      </c>
      <c r="D402" t="s">
        <v>5610</v>
      </c>
      <c r="E402" s="4" t="s">
        <v>6767</v>
      </c>
      <c r="F402" t="s">
        <v>6318</v>
      </c>
      <c r="G402" s="2">
        <v>41640</v>
      </c>
      <c r="H402">
        <v>20</v>
      </c>
      <c r="I402" s="2">
        <f t="shared" si="38"/>
        <v>48946</v>
      </c>
      <c r="J402" s="2">
        <v>41214</v>
      </c>
      <c r="K402" s="2" t="s">
        <v>6405</v>
      </c>
      <c r="L402" s="2">
        <f t="shared" si="34"/>
        <v>41214</v>
      </c>
      <c r="M402">
        <f t="shared" si="35"/>
        <v>1</v>
      </c>
      <c r="N402">
        <f t="shared" si="36"/>
        <v>21</v>
      </c>
    </row>
    <row r="403" spans="1:14" x14ac:dyDescent="0.55000000000000004">
      <c r="A403" t="s">
        <v>5186</v>
      </c>
      <c r="B403" t="str">
        <f t="shared" si="37"/>
        <v>https://www.st.com/resource/en/datasheet/spc570s40e1.pdf</v>
      </c>
      <c r="C403" t="s">
        <v>6826</v>
      </c>
      <c r="D403" t="s">
        <v>5187</v>
      </c>
      <c r="E403" s="4" t="s">
        <v>6767</v>
      </c>
      <c r="F403" t="s">
        <v>6318</v>
      </c>
      <c r="G403" s="2">
        <v>42278</v>
      </c>
      <c r="H403">
        <v>15</v>
      </c>
      <c r="I403" s="2">
        <f t="shared" si="38"/>
        <v>47758</v>
      </c>
      <c r="J403" s="2">
        <v>41365</v>
      </c>
      <c r="K403" s="2" t="s">
        <v>6405</v>
      </c>
      <c r="L403" s="2">
        <f t="shared" si="34"/>
        <v>41365</v>
      </c>
      <c r="M403">
        <f t="shared" si="35"/>
        <v>2</v>
      </c>
      <c r="N403">
        <f t="shared" si="36"/>
        <v>17</v>
      </c>
    </row>
    <row r="404" spans="1:14" x14ac:dyDescent="0.55000000000000004">
      <c r="A404" t="s">
        <v>5188</v>
      </c>
      <c r="B404" t="str">
        <f t="shared" si="37"/>
        <v>https://www.st.com/resource/en/datasheet/spc570s40e3.pdf</v>
      </c>
      <c r="C404" t="s">
        <v>6827</v>
      </c>
      <c r="D404" t="s">
        <v>5189</v>
      </c>
      <c r="E404" s="4" t="s">
        <v>6767</v>
      </c>
      <c r="F404" t="s">
        <v>6318</v>
      </c>
      <c r="G404" s="2">
        <v>42278</v>
      </c>
      <c r="H404">
        <v>15</v>
      </c>
      <c r="I404" s="2">
        <f t="shared" si="38"/>
        <v>47758</v>
      </c>
      <c r="J404" s="2">
        <v>41365</v>
      </c>
      <c r="K404" s="2" t="s">
        <v>6405</v>
      </c>
      <c r="L404" s="2">
        <f t="shared" si="34"/>
        <v>41365</v>
      </c>
      <c r="M404">
        <f t="shared" si="35"/>
        <v>2</v>
      </c>
      <c r="N404">
        <f t="shared" si="36"/>
        <v>17</v>
      </c>
    </row>
    <row r="405" spans="1:14" x14ac:dyDescent="0.55000000000000004">
      <c r="A405" t="s">
        <v>5190</v>
      </c>
      <c r="B405" t="str">
        <f t="shared" si="37"/>
        <v>https://www.st.com/resource/en/datasheet/spc570s50e1.pdf</v>
      </c>
      <c r="C405" t="s">
        <v>6828</v>
      </c>
      <c r="D405" t="s">
        <v>5191</v>
      </c>
      <c r="E405" s="4" t="s">
        <v>6767</v>
      </c>
      <c r="F405" t="s">
        <v>6318</v>
      </c>
      <c r="G405" s="2">
        <v>42278</v>
      </c>
      <c r="H405">
        <v>15</v>
      </c>
      <c r="I405" s="2">
        <f t="shared" si="38"/>
        <v>47758</v>
      </c>
      <c r="J405" s="2">
        <v>41365</v>
      </c>
      <c r="K405" s="2" t="s">
        <v>6405</v>
      </c>
      <c r="L405" s="2">
        <f t="shared" si="34"/>
        <v>41365</v>
      </c>
      <c r="M405">
        <f t="shared" si="35"/>
        <v>2</v>
      </c>
      <c r="N405">
        <f t="shared" si="36"/>
        <v>17</v>
      </c>
    </row>
    <row r="406" spans="1:14" x14ac:dyDescent="0.55000000000000004">
      <c r="A406" t="s">
        <v>5192</v>
      </c>
      <c r="B406" t="str">
        <f t="shared" si="37"/>
        <v>https://www.st.com/resource/en/datasheet/spc570s50e3.pdf</v>
      </c>
      <c r="C406" t="s">
        <v>6829</v>
      </c>
      <c r="D406" t="s">
        <v>5193</v>
      </c>
      <c r="E406" s="4" t="s">
        <v>6767</v>
      </c>
      <c r="F406" t="s">
        <v>6318</v>
      </c>
      <c r="G406" s="2">
        <v>42278</v>
      </c>
      <c r="H406">
        <v>15</v>
      </c>
      <c r="I406" s="2">
        <f t="shared" si="38"/>
        <v>47758</v>
      </c>
      <c r="J406" s="2">
        <v>41365</v>
      </c>
      <c r="K406" s="2" t="s">
        <v>6405</v>
      </c>
      <c r="L406" s="2">
        <f t="shared" si="34"/>
        <v>41365</v>
      </c>
      <c r="M406">
        <f t="shared" si="35"/>
        <v>2</v>
      </c>
      <c r="N406">
        <f t="shared" si="36"/>
        <v>17</v>
      </c>
    </row>
    <row r="407" spans="1:14" x14ac:dyDescent="0.55000000000000004">
      <c r="A407" t="s">
        <v>5194</v>
      </c>
      <c r="B407" t="str">
        <f t="shared" si="37"/>
        <v>https://www.st.com/resource/en/datasheet/spc572l64e3.pdf</v>
      </c>
      <c r="C407" t="s">
        <v>6830</v>
      </c>
      <c r="D407" t="s">
        <v>5195</v>
      </c>
      <c r="E407" s="4" t="s">
        <v>6767</v>
      </c>
      <c r="F407" t="s">
        <v>6320</v>
      </c>
      <c r="G407" s="2">
        <v>42278</v>
      </c>
      <c r="H407">
        <v>15</v>
      </c>
      <c r="I407" s="2">
        <f t="shared" si="38"/>
        <v>47758</v>
      </c>
      <c r="J407" s="2" t="s">
        <v>6405</v>
      </c>
      <c r="K407" s="2">
        <v>42125</v>
      </c>
      <c r="L407" s="2">
        <f t="shared" si="34"/>
        <v>42125</v>
      </c>
      <c r="M407">
        <f t="shared" si="35"/>
        <v>0</v>
      </c>
      <c r="N407">
        <f t="shared" si="36"/>
        <v>15</v>
      </c>
    </row>
    <row r="408" spans="1:14" x14ac:dyDescent="0.55000000000000004">
      <c r="A408" t="s">
        <v>5196</v>
      </c>
      <c r="B408" t="str">
        <f t="shared" si="37"/>
        <v>https://www.st.com/resource/en/datasheet/spc572l64f2.pdf</v>
      </c>
      <c r="C408" t="s">
        <v>6831</v>
      </c>
      <c r="D408" t="s">
        <v>5197</v>
      </c>
      <c r="E408" s="4" t="s">
        <v>6767</v>
      </c>
      <c r="F408" t="s">
        <v>6320</v>
      </c>
      <c r="G408" s="2">
        <v>42278</v>
      </c>
      <c r="H408">
        <v>15</v>
      </c>
      <c r="I408" s="2">
        <f t="shared" si="38"/>
        <v>47758</v>
      </c>
      <c r="J408" s="2" t="s">
        <v>6405</v>
      </c>
      <c r="K408" s="2">
        <v>42125</v>
      </c>
      <c r="L408" s="2">
        <f t="shared" si="34"/>
        <v>42125</v>
      </c>
      <c r="M408">
        <f t="shared" si="35"/>
        <v>0</v>
      </c>
      <c r="N408">
        <f t="shared" si="36"/>
        <v>15</v>
      </c>
    </row>
    <row r="409" spans="1:14" x14ac:dyDescent="0.55000000000000004">
      <c r="A409" t="s">
        <v>5198</v>
      </c>
      <c r="B409" t="str">
        <f t="shared" si="37"/>
        <v>https://www.st.com/resource/en/datasheet/spc574k70e5.pdf</v>
      </c>
      <c r="C409" t="s">
        <v>6832</v>
      </c>
      <c r="D409" t="s">
        <v>5199</v>
      </c>
      <c r="E409" s="4" t="s">
        <v>6767</v>
      </c>
      <c r="F409" t="s">
        <v>6321</v>
      </c>
      <c r="G409" s="2">
        <v>43101</v>
      </c>
      <c r="H409">
        <v>15</v>
      </c>
      <c r="I409" s="2">
        <f t="shared" si="38"/>
        <v>48581</v>
      </c>
      <c r="J409" s="2" t="s">
        <v>6405</v>
      </c>
      <c r="K409" s="2" t="s">
        <v>6405</v>
      </c>
      <c r="L409" s="2" t="str">
        <f t="shared" si="34"/>
        <v>/</v>
      </c>
    </row>
    <row r="410" spans="1:14" x14ac:dyDescent="0.55000000000000004">
      <c r="A410" t="s">
        <v>5200</v>
      </c>
      <c r="B410" t="str">
        <f t="shared" si="37"/>
        <v>https://www.st.com/resource/en/datasheet/spc574k70e7.pdf</v>
      </c>
      <c r="C410" t="s">
        <v>6833</v>
      </c>
      <c r="D410" t="s">
        <v>5201</v>
      </c>
      <c r="E410" s="4" t="s">
        <v>6767</v>
      </c>
      <c r="F410" t="s">
        <v>6321</v>
      </c>
      <c r="G410" s="2">
        <v>43101</v>
      </c>
      <c r="H410">
        <v>15</v>
      </c>
      <c r="I410" s="2">
        <f t="shared" si="38"/>
        <v>48581</v>
      </c>
      <c r="J410" s="2" t="s">
        <v>6405</v>
      </c>
      <c r="K410" s="2" t="s">
        <v>6405</v>
      </c>
      <c r="L410" s="2" t="str">
        <f t="shared" si="34"/>
        <v>/</v>
      </c>
    </row>
    <row r="411" spans="1:14" x14ac:dyDescent="0.55000000000000004">
      <c r="A411" t="s">
        <v>5202</v>
      </c>
      <c r="B411" t="str">
        <f t="shared" si="37"/>
        <v>https://www.st.com/resource/en/datasheet/spc574k72e5.pdf</v>
      </c>
      <c r="C411" t="s">
        <v>6834</v>
      </c>
      <c r="D411" t="s">
        <v>5203</v>
      </c>
      <c r="E411" s="4" t="s">
        <v>6767</v>
      </c>
      <c r="F411" t="s">
        <v>6321</v>
      </c>
      <c r="G411" s="2">
        <v>43101</v>
      </c>
      <c r="H411">
        <v>15</v>
      </c>
      <c r="I411" s="2">
        <f t="shared" si="38"/>
        <v>48581</v>
      </c>
      <c r="J411" s="2" t="s">
        <v>6405</v>
      </c>
      <c r="K411" s="2" t="s">
        <v>6405</v>
      </c>
      <c r="L411" s="2" t="str">
        <f t="shared" si="34"/>
        <v>/</v>
      </c>
    </row>
    <row r="412" spans="1:14" x14ac:dyDescent="0.55000000000000004">
      <c r="A412" t="s">
        <v>5204</v>
      </c>
      <c r="B412" t="str">
        <f t="shared" si="37"/>
        <v>https://www.st.com/resource/en/datasheet/spc574k72e7.pdf</v>
      </c>
      <c r="C412" t="s">
        <v>6835</v>
      </c>
      <c r="D412" t="s">
        <v>5205</v>
      </c>
      <c r="E412" s="4" t="s">
        <v>6767</v>
      </c>
      <c r="F412" t="s">
        <v>6321</v>
      </c>
      <c r="G412" s="2">
        <v>43101</v>
      </c>
      <c r="H412">
        <v>15</v>
      </c>
      <c r="I412" s="2">
        <f t="shared" si="38"/>
        <v>48581</v>
      </c>
      <c r="J412" s="2" t="s">
        <v>6405</v>
      </c>
      <c r="K412" s="2" t="s">
        <v>6405</v>
      </c>
      <c r="L412" s="2" t="str">
        <f t="shared" si="34"/>
        <v>/</v>
      </c>
    </row>
    <row r="413" spans="1:14" x14ac:dyDescent="0.55000000000000004">
      <c r="A413" t="s">
        <v>5206</v>
      </c>
      <c r="B413" t="str">
        <f t="shared" si="37"/>
        <v>https://www.st.com/resource/en/datasheet/spc574s60e3.pdf</v>
      </c>
      <c r="C413" t="s">
        <v>6836</v>
      </c>
      <c r="D413" t="s">
        <v>5207</v>
      </c>
      <c r="E413" s="4" t="s">
        <v>6767</v>
      </c>
      <c r="F413" t="s">
        <v>6318</v>
      </c>
      <c r="G413" s="2">
        <v>43344</v>
      </c>
      <c r="H413">
        <v>15</v>
      </c>
      <c r="I413" s="2">
        <f t="shared" si="38"/>
        <v>48824</v>
      </c>
      <c r="J413" s="2" t="s">
        <v>6405</v>
      </c>
      <c r="K413" s="2" t="s">
        <v>6405</v>
      </c>
      <c r="L413" s="2" t="str">
        <f t="shared" si="34"/>
        <v>/</v>
      </c>
    </row>
    <row r="414" spans="1:14" x14ac:dyDescent="0.55000000000000004">
      <c r="A414" t="s">
        <v>5208</v>
      </c>
      <c r="B414" t="str">
        <f t="shared" si="37"/>
        <v>https://www.st.com/resource/en/datasheet/spc574s64e3.pdf</v>
      </c>
      <c r="C414" t="s">
        <v>6837</v>
      </c>
      <c r="D414" t="s">
        <v>5209</v>
      </c>
      <c r="E414" s="4" t="s">
        <v>6767</v>
      </c>
      <c r="F414" t="s">
        <v>6318</v>
      </c>
      <c r="G414" s="2">
        <v>43344</v>
      </c>
      <c r="H414">
        <v>15</v>
      </c>
      <c r="I414" s="2">
        <f t="shared" si="38"/>
        <v>48824</v>
      </c>
      <c r="J414" s="2" t="s">
        <v>6405</v>
      </c>
      <c r="K414" s="2" t="s">
        <v>6405</v>
      </c>
      <c r="L414" s="2" t="str">
        <f t="shared" si="34"/>
        <v>/</v>
      </c>
    </row>
    <row r="415" spans="1:14" x14ac:dyDescent="0.55000000000000004">
      <c r="A415" t="s">
        <v>5210</v>
      </c>
      <c r="B415" t="str">
        <f t="shared" si="37"/>
        <v>https://www.st.com/resource/en/datasheet/spc582b50e1.pdf</v>
      </c>
      <c r="C415" t="s">
        <v>6838</v>
      </c>
      <c r="D415" t="s">
        <v>5211</v>
      </c>
      <c r="E415" s="4" t="s">
        <v>6767</v>
      </c>
      <c r="F415" t="s">
        <v>6322</v>
      </c>
      <c r="G415" s="2">
        <v>43344</v>
      </c>
      <c r="H415">
        <v>15</v>
      </c>
      <c r="I415" s="2">
        <f t="shared" si="38"/>
        <v>48824</v>
      </c>
      <c r="J415" s="2" t="s">
        <v>6405</v>
      </c>
      <c r="K415" s="2" t="s">
        <v>6405</v>
      </c>
      <c r="L415" s="2" t="str">
        <f t="shared" si="34"/>
        <v>/</v>
      </c>
    </row>
    <row r="416" spans="1:14" x14ac:dyDescent="0.55000000000000004">
      <c r="A416" t="s">
        <v>5212</v>
      </c>
      <c r="B416" t="str">
        <f t="shared" si="37"/>
        <v>https://www.st.com/resource/en/datasheet/spc582b50e3.pdf</v>
      </c>
      <c r="C416" t="s">
        <v>6839</v>
      </c>
      <c r="D416" t="s">
        <v>5213</v>
      </c>
      <c r="E416" s="4" t="s">
        <v>6767</v>
      </c>
      <c r="F416" t="s">
        <v>6322</v>
      </c>
      <c r="G416" s="2">
        <v>43344</v>
      </c>
      <c r="H416">
        <v>15</v>
      </c>
      <c r="I416" s="2">
        <f t="shared" si="38"/>
        <v>48824</v>
      </c>
      <c r="J416" s="2" t="s">
        <v>6405</v>
      </c>
      <c r="K416" s="2" t="s">
        <v>6405</v>
      </c>
      <c r="L416" s="2" t="str">
        <f t="shared" si="34"/>
        <v>/</v>
      </c>
    </row>
    <row r="417" spans="1:12" x14ac:dyDescent="0.55000000000000004">
      <c r="A417" t="s">
        <v>5214</v>
      </c>
      <c r="B417" t="str">
        <f t="shared" si="37"/>
        <v>https://www.st.com/resource/en/datasheet/spc582b54e1.pdf</v>
      </c>
      <c r="C417" t="s">
        <v>6840</v>
      </c>
      <c r="D417" t="s">
        <v>5215</v>
      </c>
      <c r="E417" s="4" t="s">
        <v>6767</v>
      </c>
      <c r="F417" t="s">
        <v>6322</v>
      </c>
      <c r="G417" s="2">
        <v>43344</v>
      </c>
      <c r="H417">
        <v>15</v>
      </c>
      <c r="I417" s="2">
        <f t="shared" si="38"/>
        <v>48824</v>
      </c>
      <c r="J417" s="2" t="s">
        <v>6405</v>
      </c>
      <c r="K417" s="2" t="s">
        <v>6405</v>
      </c>
      <c r="L417" s="2" t="str">
        <f t="shared" si="34"/>
        <v>/</v>
      </c>
    </row>
    <row r="418" spans="1:12" x14ac:dyDescent="0.55000000000000004">
      <c r="A418" t="s">
        <v>5216</v>
      </c>
      <c r="B418" t="str">
        <f t="shared" si="37"/>
        <v>https://www.st.com/resource/en/datasheet/spc582b54e3.pdf</v>
      </c>
      <c r="C418" t="s">
        <v>6841</v>
      </c>
      <c r="D418" t="s">
        <v>5217</v>
      </c>
      <c r="E418" s="4" t="s">
        <v>6767</v>
      </c>
      <c r="F418" t="s">
        <v>6322</v>
      </c>
      <c r="G418" s="2">
        <v>43344</v>
      </c>
      <c r="H418">
        <v>15</v>
      </c>
      <c r="I418" s="2">
        <f t="shared" si="38"/>
        <v>48824</v>
      </c>
      <c r="J418" s="2" t="s">
        <v>6405</v>
      </c>
      <c r="K418" s="2" t="s">
        <v>6405</v>
      </c>
      <c r="L418" s="2" t="str">
        <f t="shared" si="34"/>
        <v>/</v>
      </c>
    </row>
    <row r="419" spans="1:12" x14ac:dyDescent="0.55000000000000004">
      <c r="A419" t="s">
        <v>5218</v>
      </c>
      <c r="B419" t="str">
        <f t="shared" si="37"/>
        <v>https://www.st.com/resource/en/datasheet/spc582b60e1.pdf</v>
      </c>
      <c r="C419" t="s">
        <v>6842</v>
      </c>
      <c r="D419" t="s">
        <v>5219</v>
      </c>
      <c r="E419" s="4" t="s">
        <v>6767</v>
      </c>
      <c r="F419" t="s">
        <v>6322</v>
      </c>
      <c r="G419" s="2">
        <v>43344</v>
      </c>
      <c r="H419">
        <v>15</v>
      </c>
      <c r="I419" s="2">
        <f t="shared" si="38"/>
        <v>48824</v>
      </c>
      <c r="J419" s="2" t="s">
        <v>6405</v>
      </c>
      <c r="K419" s="2" t="s">
        <v>6405</v>
      </c>
      <c r="L419" s="2" t="str">
        <f t="shared" si="34"/>
        <v>/</v>
      </c>
    </row>
    <row r="420" spans="1:12" x14ac:dyDescent="0.55000000000000004">
      <c r="A420" t="s">
        <v>5220</v>
      </c>
      <c r="B420" t="str">
        <f t="shared" si="37"/>
        <v>https://www.st.com/resource/en/datasheet/spc582b60e3.pdf</v>
      </c>
      <c r="C420" t="s">
        <v>6843</v>
      </c>
      <c r="D420" t="s">
        <v>5221</v>
      </c>
      <c r="E420" s="4" t="s">
        <v>6767</v>
      </c>
      <c r="F420" t="s">
        <v>6322</v>
      </c>
      <c r="G420" s="2">
        <v>43344</v>
      </c>
      <c r="H420">
        <v>15</v>
      </c>
      <c r="I420" s="2">
        <f t="shared" si="38"/>
        <v>48824</v>
      </c>
      <c r="J420" s="2" t="s">
        <v>6405</v>
      </c>
      <c r="K420" s="2" t="s">
        <v>6405</v>
      </c>
      <c r="L420" s="2" t="str">
        <f t="shared" si="34"/>
        <v>/</v>
      </c>
    </row>
    <row r="421" spans="1:12" x14ac:dyDescent="0.55000000000000004">
      <c r="A421" t="s">
        <v>5222</v>
      </c>
      <c r="B421" t="str">
        <f t="shared" si="37"/>
        <v>https://www.st.com/resource/en/datasheet/spc584b60e1.pdf</v>
      </c>
      <c r="C421" t="s">
        <v>6844</v>
      </c>
      <c r="D421" t="s">
        <v>5223</v>
      </c>
      <c r="E421" s="4" t="s">
        <v>6767</v>
      </c>
      <c r="F421" t="s">
        <v>6322</v>
      </c>
      <c r="G421" s="2">
        <v>43344</v>
      </c>
      <c r="H421">
        <v>15</v>
      </c>
      <c r="I421" s="2">
        <f t="shared" si="38"/>
        <v>48824</v>
      </c>
      <c r="J421" s="2" t="s">
        <v>6405</v>
      </c>
      <c r="K421" s="2" t="s">
        <v>6405</v>
      </c>
      <c r="L421" s="2" t="str">
        <f t="shared" si="34"/>
        <v>/</v>
      </c>
    </row>
    <row r="422" spans="1:12" x14ac:dyDescent="0.55000000000000004">
      <c r="A422" t="s">
        <v>5224</v>
      </c>
      <c r="B422" t="str">
        <f t="shared" si="37"/>
        <v>https://www.st.com/resource/en/datasheet/spc584b60e3.pdf</v>
      </c>
      <c r="C422" t="s">
        <v>6845</v>
      </c>
      <c r="D422" t="s">
        <v>5225</v>
      </c>
      <c r="E422" s="4" t="s">
        <v>6767</v>
      </c>
      <c r="F422" t="s">
        <v>6322</v>
      </c>
      <c r="G422" s="2">
        <v>43344</v>
      </c>
      <c r="H422">
        <v>15</v>
      </c>
      <c r="I422" s="2">
        <f t="shared" si="38"/>
        <v>48824</v>
      </c>
      <c r="J422" s="2" t="s">
        <v>6405</v>
      </c>
      <c r="K422" s="2" t="s">
        <v>6405</v>
      </c>
      <c r="L422" s="2" t="str">
        <f t="shared" si="34"/>
        <v>/</v>
      </c>
    </row>
    <row r="423" spans="1:12" x14ac:dyDescent="0.55000000000000004">
      <c r="A423" t="s">
        <v>5227</v>
      </c>
      <c r="B423" t="str">
        <f t="shared" si="37"/>
        <v>https://www.st.com/resource/en/datasheet/spc584b60e5.pdf</v>
      </c>
      <c r="C423" t="s">
        <v>6846</v>
      </c>
      <c r="D423" t="s">
        <v>5228</v>
      </c>
      <c r="E423" s="4" t="s">
        <v>6767</v>
      </c>
      <c r="F423" t="s">
        <v>6322</v>
      </c>
      <c r="G423" s="2">
        <v>43344</v>
      </c>
      <c r="H423">
        <v>15</v>
      </c>
      <c r="I423" s="2">
        <f t="shared" si="38"/>
        <v>48824</v>
      </c>
      <c r="J423" s="2" t="s">
        <v>6405</v>
      </c>
      <c r="K423" s="2" t="s">
        <v>6405</v>
      </c>
      <c r="L423" s="2" t="str">
        <f t="shared" si="34"/>
        <v>/</v>
      </c>
    </row>
    <row r="424" spans="1:12" x14ac:dyDescent="0.55000000000000004">
      <c r="A424" t="s">
        <v>5229</v>
      </c>
      <c r="B424" t="str">
        <f t="shared" si="37"/>
        <v>https://www.st.com/resource/en/datasheet/spc584b64e1.pdf</v>
      </c>
      <c r="C424" t="s">
        <v>6847</v>
      </c>
      <c r="D424" t="s">
        <v>5230</v>
      </c>
      <c r="E424" s="4" t="s">
        <v>6767</v>
      </c>
      <c r="F424" t="s">
        <v>6322</v>
      </c>
      <c r="G424" s="2">
        <v>43344</v>
      </c>
      <c r="H424">
        <v>15</v>
      </c>
      <c r="I424" s="2">
        <f t="shared" si="38"/>
        <v>48824</v>
      </c>
      <c r="J424" s="2" t="s">
        <v>6405</v>
      </c>
      <c r="K424" s="2" t="s">
        <v>6405</v>
      </c>
      <c r="L424" s="2" t="str">
        <f t="shared" si="34"/>
        <v>/</v>
      </c>
    </row>
    <row r="425" spans="1:12" x14ac:dyDescent="0.55000000000000004">
      <c r="A425" t="s">
        <v>5232</v>
      </c>
      <c r="B425" t="str">
        <f t="shared" si="37"/>
        <v>https://www.st.com/resource/en/datasheet/spc584b64e3.pdf</v>
      </c>
      <c r="C425" t="s">
        <v>6848</v>
      </c>
      <c r="D425" t="s">
        <v>5233</v>
      </c>
      <c r="E425" s="4" t="s">
        <v>6767</v>
      </c>
      <c r="F425" t="s">
        <v>6322</v>
      </c>
      <c r="G425" s="2">
        <v>43344</v>
      </c>
      <c r="H425">
        <v>15</v>
      </c>
      <c r="I425" s="2">
        <f t="shared" si="38"/>
        <v>48824</v>
      </c>
      <c r="J425" s="2" t="s">
        <v>6405</v>
      </c>
      <c r="K425" s="2" t="s">
        <v>6405</v>
      </c>
      <c r="L425" s="2" t="str">
        <f t="shared" si="34"/>
        <v>/</v>
      </c>
    </row>
    <row r="426" spans="1:12" x14ac:dyDescent="0.55000000000000004">
      <c r="A426" t="s">
        <v>5234</v>
      </c>
      <c r="B426" t="str">
        <f t="shared" si="37"/>
        <v>https://www.st.com/resource/en/datasheet/spc584b64e7.pdf</v>
      </c>
      <c r="C426" t="s">
        <v>6849</v>
      </c>
      <c r="D426" t="s">
        <v>5235</v>
      </c>
      <c r="E426" s="4" t="s">
        <v>6767</v>
      </c>
      <c r="F426" t="s">
        <v>6322</v>
      </c>
      <c r="G426" s="2">
        <v>43344</v>
      </c>
      <c r="H426">
        <v>15</v>
      </c>
      <c r="I426" s="2">
        <f t="shared" si="38"/>
        <v>48824</v>
      </c>
      <c r="J426" s="2" t="s">
        <v>6405</v>
      </c>
      <c r="K426" s="2" t="s">
        <v>6405</v>
      </c>
      <c r="L426" s="2" t="str">
        <f t="shared" si="34"/>
        <v>/</v>
      </c>
    </row>
    <row r="427" spans="1:12" x14ac:dyDescent="0.55000000000000004">
      <c r="A427" t="s">
        <v>5236</v>
      </c>
      <c r="B427" t="str">
        <f t="shared" si="37"/>
        <v>https://www.st.com/resource/en/datasheet/spc584b70e3.pdf</v>
      </c>
      <c r="C427" t="s">
        <v>6850</v>
      </c>
      <c r="D427" t="s">
        <v>5237</v>
      </c>
      <c r="E427" s="4" t="s">
        <v>6767</v>
      </c>
      <c r="F427" t="s">
        <v>6322</v>
      </c>
      <c r="G427" s="2">
        <v>43344</v>
      </c>
      <c r="H427">
        <v>15</v>
      </c>
      <c r="I427" s="2">
        <f t="shared" si="38"/>
        <v>48824</v>
      </c>
      <c r="J427" s="2" t="s">
        <v>6405</v>
      </c>
      <c r="K427" s="2" t="s">
        <v>6405</v>
      </c>
      <c r="L427" s="2" t="str">
        <f t="shared" si="34"/>
        <v>/</v>
      </c>
    </row>
    <row r="428" spans="1:12" x14ac:dyDescent="0.55000000000000004">
      <c r="A428" t="s">
        <v>5238</v>
      </c>
      <c r="B428" t="str">
        <f t="shared" si="37"/>
        <v>https://www.st.com/resource/en/datasheet/spc584b70e5.pdf</v>
      </c>
      <c r="C428" t="s">
        <v>6851</v>
      </c>
      <c r="D428" t="s">
        <v>5239</v>
      </c>
      <c r="E428" s="4" t="s">
        <v>6767</v>
      </c>
      <c r="F428" t="s">
        <v>6322</v>
      </c>
      <c r="G428" s="2">
        <v>43344</v>
      </c>
      <c r="H428">
        <v>15</v>
      </c>
      <c r="I428" s="2">
        <f t="shared" si="38"/>
        <v>48824</v>
      </c>
      <c r="J428" s="2" t="s">
        <v>6405</v>
      </c>
      <c r="K428" s="2" t="s">
        <v>6405</v>
      </c>
      <c r="L428" s="2" t="str">
        <f t="shared" si="34"/>
        <v>/</v>
      </c>
    </row>
    <row r="429" spans="1:12" x14ac:dyDescent="0.55000000000000004">
      <c r="A429" t="s">
        <v>5240</v>
      </c>
      <c r="B429" t="str">
        <f t="shared" si="37"/>
        <v>https://www.st.com/resource/en/datasheet/spc584b70e7.pdf</v>
      </c>
      <c r="C429" t="s">
        <v>6852</v>
      </c>
      <c r="D429" t="s">
        <v>5241</v>
      </c>
      <c r="E429" s="4" t="s">
        <v>6767</v>
      </c>
      <c r="F429" t="s">
        <v>6322</v>
      </c>
      <c r="G429" s="2">
        <v>43344</v>
      </c>
      <c r="H429">
        <v>15</v>
      </c>
      <c r="I429" s="2">
        <f t="shared" si="38"/>
        <v>48824</v>
      </c>
      <c r="J429" s="2" t="s">
        <v>6405</v>
      </c>
      <c r="K429" s="2" t="s">
        <v>6405</v>
      </c>
      <c r="L429" s="2" t="str">
        <f t="shared" si="34"/>
        <v>/</v>
      </c>
    </row>
    <row r="430" spans="1:12" x14ac:dyDescent="0.55000000000000004">
      <c r="A430" t="s">
        <v>5242</v>
      </c>
      <c r="B430" t="str">
        <f t="shared" si="37"/>
        <v>https://www.st.com/resource/en/datasheet/spc584c70e3.pdf</v>
      </c>
      <c r="C430" t="s">
        <v>6853</v>
      </c>
      <c r="D430" t="s">
        <v>5243</v>
      </c>
      <c r="E430" s="4" t="s">
        <v>6767</v>
      </c>
      <c r="F430" t="s">
        <v>6322</v>
      </c>
      <c r="G430" s="2">
        <v>43344</v>
      </c>
      <c r="H430">
        <v>15</v>
      </c>
      <c r="I430" s="2">
        <f t="shared" si="38"/>
        <v>48824</v>
      </c>
      <c r="J430" s="2" t="s">
        <v>6405</v>
      </c>
      <c r="K430" s="2" t="s">
        <v>6405</v>
      </c>
      <c r="L430" s="2" t="str">
        <f t="shared" si="34"/>
        <v>/</v>
      </c>
    </row>
    <row r="431" spans="1:12" x14ac:dyDescent="0.55000000000000004">
      <c r="A431" t="s">
        <v>5244</v>
      </c>
      <c r="B431" t="str">
        <f t="shared" si="37"/>
        <v>https://www.st.com/resource/en/datasheet/spc584c70e7.pdf</v>
      </c>
      <c r="C431" t="s">
        <v>6854</v>
      </c>
      <c r="D431" t="s">
        <v>5245</v>
      </c>
      <c r="E431" s="4" t="s">
        <v>6767</v>
      </c>
      <c r="F431" t="s">
        <v>6322</v>
      </c>
      <c r="G431" s="2">
        <v>43344</v>
      </c>
      <c r="H431">
        <v>15</v>
      </c>
      <c r="I431" s="2">
        <f t="shared" si="38"/>
        <v>48824</v>
      </c>
      <c r="J431" s="2" t="s">
        <v>6405</v>
      </c>
      <c r="K431" s="2" t="s">
        <v>6405</v>
      </c>
      <c r="L431" s="2" t="str">
        <f t="shared" si="34"/>
        <v>/</v>
      </c>
    </row>
    <row r="432" spans="1:12" x14ac:dyDescent="0.55000000000000004">
      <c r="A432" t="s">
        <v>5246</v>
      </c>
      <c r="B432" t="str">
        <f t="shared" si="37"/>
        <v>https://www.st.com/resource/en/datasheet/spc584c80e3.pdf</v>
      </c>
      <c r="C432" t="s">
        <v>6855</v>
      </c>
      <c r="D432" t="s">
        <v>5247</v>
      </c>
      <c r="E432" s="4" t="s">
        <v>6767</v>
      </c>
      <c r="F432" t="s">
        <v>6322</v>
      </c>
      <c r="G432" s="2">
        <v>43344</v>
      </c>
      <c r="H432">
        <v>15</v>
      </c>
      <c r="I432" s="2">
        <f t="shared" si="38"/>
        <v>48824</v>
      </c>
      <c r="J432" s="2" t="s">
        <v>6405</v>
      </c>
      <c r="K432" s="2" t="s">
        <v>6405</v>
      </c>
      <c r="L432" s="2" t="str">
        <f t="shared" si="34"/>
        <v>/</v>
      </c>
    </row>
    <row r="433" spans="1:12" x14ac:dyDescent="0.55000000000000004">
      <c r="A433" t="s">
        <v>5248</v>
      </c>
      <c r="B433" t="str">
        <f t="shared" si="37"/>
        <v>https://www.st.com/resource/en/datasheet/spc58ec80c3.pdf</v>
      </c>
      <c r="C433" t="s">
        <v>6856</v>
      </c>
      <c r="D433" t="s">
        <v>5249</v>
      </c>
      <c r="E433" s="4" t="s">
        <v>6767</v>
      </c>
      <c r="F433" t="s">
        <v>6322</v>
      </c>
      <c r="G433" s="2">
        <v>43344</v>
      </c>
      <c r="H433">
        <v>15</v>
      </c>
      <c r="I433" s="2">
        <f t="shared" si="38"/>
        <v>48824</v>
      </c>
      <c r="J433" s="2" t="s">
        <v>6405</v>
      </c>
      <c r="K433" s="2" t="s">
        <v>6405</v>
      </c>
      <c r="L433" s="2" t="str">
        <f t="shared" si="34"/>
        <v>/</v>
      </c>
    </row>
    <row r="434" spans="1:12" x14ac:dyDescent="0.55000000000000004">
      <c r="A434" t="s">
        <v>5250</v>
      </c>
      <c r="B434" t="str">
        <f t="shared" si="37"/>
        <v>https://www.st.com/resource/en/datasheet/spc58ec80e1.pdf</v>
      </c>
      <c r="C434" t="s">
        <v>6857</v>
      </c>
      <c r="D434" t="s">
        <v>5251</v>
      </c>
      <c r="E434" s="4" t="s">
        <v>6767</v>
      </c>
      <c r="F434" t="s">
        <v>6322</v>
      </c>
      <c r="G434" s="2">
        <v>43344</v>
      </c>
      <c r="H434">
        <v>15</v>
      </c>
      <c r="I434" s="2">
        <f t="shared" si="38"/>
        <v>48824</v>
      </c>
      <c r="J434" s="2" t="s">
        <v>6405</v>
      </c>
      <c r="K434" s="2" t="s">
        <v>6405</v>
      </c>
      <c r="L434" s="2" t="str">
        <f t="shared" si="34"/>
        <v>/</v>
      </c>
    </row>
    <row r="435" spans="1:12" x14ac:dyDescent="0.55000000000000004">
      <c r="A435" t="s">
        <v>5252</v>
      </c>
      <c r="B435" t="str">
        <f t="shared" si="37"/>
        <v>https://www.st.com/resource/en/datasheet/spc58ec80e3.pdf</v>
      </c>
      <c r="C435" t="s">
        <v>6858</v>
      </c>
      <c r="D435" t="s">
        <v>5253</v>
      </c>
      <c r="E435" s="4" t="s">
        <v>6767</v>
      </c>
      <c r="F435" t="s">
        <v>6322</v>
      </c>
      <c r="G435" s="2">
        <v>43344</v>
      </c>
      <c r="H435">
        <v>15</v>
      </c>
      <c r="I435" s="2">
        <f t="shared" si="38"/>
        <v>48824</v>
      </c>
      <c r="J435" s="2" t="s">
        <v>6405</v>
      </c>
      <c r="K435" s="2" t="s">
        <v>6405</v>
      </c>
      <c r="L435" s="2" t="str">
        <f t="shared" si="34"/>
        <v>/</v>
      </c>
    </row>
    <row r="436" spans="1:12" x14ac:dyDescent="0.55000000000000004">
      <c r="A436" t="s">
        <v>5254</v>
      </c>
      <c r="B436" t="str">
        <f t="shared" si="37"/>
        <v>https://www.st.com/resource/en/datasheet/spc58ec80e5.pdf</v>
      </c>
      <c r="C436" t="s">
        <v>6859</v>
      </c>
      <c r="D436" t="s">
        <v>5255</v>
      </c>
      <c r="E436" s="4" t="s">
        <v>6767</v>
      </c>
      <c r="F436" t="s">
        <v>6322</v>
      </c>
      <c r="G436" s="2">
        <v>43344</v>
      </c>
      <c r="H436">
        <v>15</v>
      </c>
      <c r="I436" s="2">
        <f t="shared" si="38"/>
        <v>48824</v>
      </c>
      <c r="J436" s="2" t="s">
        <v>6405</v>
      </c>
      <c r="K436" s="2" t="s">
        <v>6405</v>
      </c>
      <c r="L436" s="2" t="str">
        <f t="shared" si="34"/>
        <v>/</v>
      </c>
    </row>
    <row r="437" spans="1:12" x14ac:dyDescent="0.55000000000000004">
      <c r="A437" t="s">
        <v>5257</v>
      </c>
      <c r="B437" t="str">
        <f t="shared" si="37"/>
        <v>https://www.st.com/resource/en/datasheet/spc58ec80e7.pdf</v>
      </c>
      <c r="C437" t="s">
        <v>6860</v>
      </c>
      <c r="D437" t="s">
        <v>5258</v>
      </c>
      <c r="E437" s="4" t="s">
        <v>6767</v>
      </c>
      <c r="F437" t="s">
        <v>6322</v>
      </c>
      <c r="G437" s="2">
        <v>43344</v>
      </c>
      <c r="H437">
        <v>15</v>
      </c>
      <c r="I437" s="2">
        <f t="shared" si="38"/>
        <v>48824</v>
      </c>
      <c r="J437" s="2" t="s">
        <v>6405</v>
      </c>
      <c r="K437" s="2" t="s">
        <v>6405</v>
      </c>
      <c r="L437" s="2" t="str">
        <f t="shared" si="34"/>
        <v>/</v>
      </c>
    </row>
    <row r="438" spans="1:12" x14ac:dyDescent="0.55000000000000004">
      <c r="A438" t="s">
        <v>5259</v>
      </c>
      <c r="B438" t="str">
        <f t="shared" si="37"/>
        <v>https://www.st.com/resource/en/datasheet/spc58ee80e7.pdf</v>
      </c>
      <c r="C438" t="s">
        <v>6861</v>
      </c>
      <c r="D438" t="s">
        <v>5260</v>
      </c>
      <c r="E438" s="4" t="s">
        <v>6767</v>
      </c>
      <c r="F438" t="s">
        <v>6323</v>
      </c>
      <c r="G438" s="2">
        <v>43344</v>
      </c>
      <c r="H438">
        <v>15</v>
      </c>
      <c r="I438" s="2">
        <f t="shared" si="38"/>
        <v>48824</v>
      </c>
      <c r="J438" s="2" t="s">
        <v>6405</v>
      </c>
      <c r="K438" s="2" t="s">
        <v>6405</v>
      </c>
      <c r="L438" s="2" t="str">
        <f t="shared" si="34"/>
        <v>/</v>
      </c>
    </row>
    <row r="439" spans="1:12" x14ac:dyDescent="0.55000000000000004">
      <c r="A439" t="s">
        <v>5261</v>
      </c>
      <c r="B439" t="str">
        <f t="shared" si="37"/>
        <v>https://www.st.com/resource/en/datasheet/spc58ee84e7.pdf</v>
      </c>
      <c r="C439" t="s">
        <v>6862</v>
      </c>
      <c r="D439" t="s">
        <v>5262</v>
      </c>
      <c r="E439" s="4" t="s">
        <v>6767</v>
      </c>
      <c r="F439" t="s">
        <v>6323</v>
      </c>
      <c r="G439" s="2">
        <v>43344</v>
      </c>
      <c r="H439">
        <v>15</v>
      </c>
      <c r="I439" s="2">
        <f t="shared" si="38"/>
        <v>48824</v>
      </c>
      <c r="J439" s="2" t="s">
        <v>6405</v>
      </c>
      <c r="K439" s="2" t="s">
        <v>6405</v>
      </c>
      <c r="L439" s="2" t="str">
        <f t="shared" si="34"/>
        <v>/</v>
      </c>
    </row>
    <row r="440" spans="1:12" x14ac:dyDescent="0.55000000000000004">
      <c r="A440" t="s">
        <v>5263</v>
      </c>
      <c r="B440" t="str">
        <f t="shared" si="37"/>
        <v>https://www.st.com/resource/en/datasheet/spc58eg80e5.pdf</v>
      </c>
      <c r="C440" t="s">
        <v>6863</v>
      </c>
      <c r="D440" t="s">
        <v>5264</v>
      </c>
      <c r="E440" s="4" t="s">
        <v>6767</v>
      </c>
      <c r="F440" t="s">
        <v>6322</v>
      </c>
      <c r="G440" s="2">
        <v>43344</v>
      </c>
      <c r="H440">
        <v>15</v>
      </c>
      <c r="I440" s="2">
        <f t="shared" si="38"/>
        <v>48824</v>
      </c>
      <c r="J440" s="2" t="s">
        <v>6405</v>
      </c>
      <c r="K440" s="2" t="s">
        <v>6405</v>
      </c>
      <c r="L440" s="2" t="str">
        <f t="shared" si="34"/>
        <v>/</v>
      </c>
    </row>
    <row r="441" spans="1:12" x14ac:dyDescent="0.55000000000000004">
      <c r="A441" t="s">
        <v>5265</v>
      </c>
      <c r="B441" t="str">
        <f t="shared" si="37"/>
        <v>https://www.st.com/resource/en/datasheet/spc58ne80e7.pdf</v>
      </c>
      <c r="C441" t="s">
        <v>6864</v>
      </c>
      <c r="D441" t="s">
        <v>5266</v>
      </c>
      <c r="E441" s="4" t="s">
        <v>6767</v>
      </c>
      <c r="F441" t="s">
        <v>6323</v>
      </c>
      <c r="G441" s="2">
        <v>43344</v>
      </c>
      <c r="H441">
        <v>15</v>
      </c>
      <c r="I441" s="2">
        <f t="shared" si="38"/>
        <v>48824</v>
      </c>
      <c r="J441" s="2" t="s">
        <v>6405</v>
      </c>
      <c r="K441" s="2" t="s">
        <v>6405</v>
      </c>
      <c r="L441" s="2" t="str">
        <f t="shared" si="34"/>
        <v>/</v>
      </c>
    </row>
    <row r="442" spans="1:12" x14ac:dyDescent="0.55000000000000004">
      <c r="A442" t="s">
        <v>5267</v>
      </c>
      <c r="B442" t="str">
        <f t="shared" si="37"/>
        <v>https://www.st.com/resource/en/datasheet/spc58ne84c3.pdf</v>
      </c>
      <c r="C442" t="s">
        <v>6865</v>
      </c>
      <c r="D442" t="s">
        <v>5268</v>
      </c>
      <c r="E442" s="4" t="s">
        <v>6767</v>
      </c>
      <c r="F442" t="s">
        <v>6323</v>
      </c>
      <c r="G442" s="2">
        <v>43344</v>
      </c>
      <c r="H442">
        <v>15</v>
      </c>
      <c r="I442" s="2">
        <f t="shared" si="38"/>
        <v>48824</v>
      </c>
      <c r="J442" s="2" t="s">
        <v>6405</v>
      </c>
      <c r="K442" s="2" t="s">
        <v>6405</v>
      </c>
      <c r="L442" s="2" t="str">
        <f t="shared" si="34"/>
        <v>/</v>
      </c>
    </row>
    <row r="443" spans="1:12" x14ac:dyDescent="0.55000000000000004">
      <c r="A443" t="s">
        <v>5269</v>
      </c>
      <c r="B443" t="str">
        <f t="shared" si="37"/>
        <v>https://www.st.com/resource/en/datasheet/spc58ne84e7.pdf</v>
      </c>
      <c r="C443" t="s">
        <v>6866</v>
      </c>
      <c r="D443" t="s">
        <v>5270</v>
      </c>
      <c r="E443" s="4" t="s">
        <v>6767</v>
      </c>
      <c r="F443" t="s">
        <v>6323</v>
      </c>
      <c r="G443" s="2">
        <v>43344</v>
      </c>
      <c r="H443">
        <v>15</v>
      </c>
      <c r="I443" s="2">
        <f t="shared" si="38"/>
        <v>48824</v>
      </c>
      <c r="J443" s="2" t="s">
        <v>6405</v>
      </c>
      <c r="K443" s="2" t="s">
        <v>6405</v>
      </c>
      <c r="L443" s="2" t="str">
        <f t="shared" si="34"/>
        <v>/</v>
      </c>
    </row>
    <row r="444" spans="1:12" x14ac:dyDescent="0.55000000000000004">
      <c r="A444" t="s">
        <v>5271</v>
      </c>
      <c r="B444" t="str">
        <f t="shared" si="37"/>
        <v>https://www.st.com/resource/en/datasheet/spc58ng80e5.pdf</v>
      </c>
      <c r="C444" t="s">
        <v>6867</v>
      </c>
      <c r="D444" t="s">
        <v>5272</v>
      </c>
      <c r="E444" s="4" t="s">
        <v>6767</v>
      </c>
      <c r="F444" t="s">
        <v>6322</v>
      </c>
      <c r="G444" s="2">
        <v>43344</v>
      </c>
      <c r="H444">
        <v>15</v>
      </c>
      <c r="I444" s="2">
        <f t="shared" si="38"/>
        <v>48824</v>
      </c>
      <c r="J444" s="2" t="s">
        <v>6405</v>
      </c>
      <c r="K444" s="2" t="s">
        <v>6405</v>
      </c>
      <c r="L444" s="2" t="str">
        <f t="shared" si="34"/>
        <v>/</v>
      </c>
    </row>
    <row r="445" spans="1:12" x14ac:dyDescent="0.55000000000000004">
      <c r="A445" t="s">
        <v>5273</v>
      </c>
      <c r="B445" t="str">
        <f t="shared" si="37"/>
        <v>https://www.st.com/resource/en/datasheet/spc58ng84c3.pdf</v>
      </c>
      <c r="C445" t="s">
        <v>6868</v>
      </c>
      <c r="D445" t="s">
        <v>5274</v>
      </c>
      <c r="E445" s="4" t="s">
        <v>6767</v>
      </c>
      <c r="F445" t="s">
        <v>6322</v>
      </c>
      <c r="G445" s="2">
        <v>43344</v>
      </c>
      <c r="H445">
        <v>15</v>
      </c>
      <c r="I445" s="2">
        <f t="shared" si="38"/>
        <v>48824</v>
      </c>
      <c r="J445" s="2" t="s">
        <v>6405</v>
      </c>
      <c r="K445" s="2" t="s">
        <v>6405</v>
      </c>
      <c r="L445" s="2" t="str">
        <f t="shared" si="34"/>
        <v>/</v>
      </c>
    </row>
    <row r="446" spans="1:12" x14ac:dyDescent="0.55000000000000004">
      <c r="A446" t="s">
        <v>5275</v>
      </c>
      <c r="B446" t="str">
        <f t="shared" si="37"/>
        <v>https://www.st.com/resource/en/datasheet/spc58ng84e7.pdf</v>
      </c>
      <c r="C446" t="s">
        <v>6869</v>
      </c>
      <c r="D446" t="s">
        <v>5276</v>
      </c>
      <c r="E446" s="4" t="s">
        <v>6767</v>
      </c>
      <c r="F446" t="s">
        <v>6322</v>
      </c>
      <c r="G446" s="2">
        <v>43344</v>
      </c>
      <c r="H446">
        <v>15</v>
      </c>
      <c r="I446" s="2">
        <f t="shared" si="38"/>
        <v>48824</v>
      </c>
      <c r="J446" s="2" t="s">
        <v>6405</v>
      </c>
      <c r="K446" s="2" t="s">
        <v>6405</v>
      </c>
      <c r="L446" s="2" t="str">
        <f t="shared" si="34"/>
        <v>/</v>
      </c>
    </row>
    <row r="447" spans="1:12" x14ac:dyDescent="0.55000000000000004">
      <c r="A447" t="s">
        <v>5277</v>
      </c>
      <c r="B447" t="str">
        <f t="shared" si="37"/>
        <v>https://www.st.com/resource/en/datasheet/spc58nh92c3.pdf</v>
      </c>
      <c r="C447" t="s">
        <v>6870</v>
      </c>
      <c r="D447" t="s">
        <v>5278</v>
      </c>
      <c r="E447" s="4" t="s">
        <v>6767</v>
      </c>
      <c r="F447" t="s">
        <v>6322</v>
      </c>
      <c r="G447" s="2">
        <v>44378</v>
      </c>
      <c r="H447">
        <v>15</v>
      </c>
      <c r="I447" s="2">
        <f t="shared" si="38"/>
        <v>49858</v>
      </c>
      <c r="J447" s="2" t="s">
        <v>6405</v>
      </c>
      <c r="K447" s="2" t="s">
        <v>6405</v>
      </c>
      <c r="L447" s="2" t="str">
        <f t="shared" si="34"/>
        <v>/</v>
      </c>
    </row>
    <row r="448" spans="1:12" x14ac:dyDescent="0.55000000000000004">
      <c r="A448" t="s">
        <v>5279</v>
      </c>
      <c r="B448" t="str">
        <f t="shared" si="37"/>
        <v>https://www.st.com/resource/en/datasheet/spc58nh92c5.pdf</v>
      </c>
      <c r="C448" t="s">
        <v>6871</v>
      </c>
      <c r="D448" t="s">
        <v>5280</v>
      </c>
      <c r="E448" s="4" t="s">
        <v>6767</v>
      </c>
      <c r="F448" t="s">
        <v>6322</v>
      </c>
      <c r="G448" s="2">
        <v>44378</v>
      </c>
      <c r="H448">
        <v>15</v>
      </c>
      <c r="I448" s="2">
        <f t="shared" si="38"/>
        <v>49858</v>
      </c>
      <c r="J448" s="2" t="s">
        <v>6405</v>
      </c>
      <c r="K448" s="2" t="s">
        <v>6405</v>
      </c>
      <c r="L448" s="2" t="str">
        <f t="shared" si="34"/>
        <v>/</v>
      </c>
    </row>
    <row r="449" spans="1:14" x14ac:dyDescent="0.55000000000000004">
      <c r="A449" t="s">
        <v>5282</v>
      </c>
      <c r="B449" t="str">
        <f t="shared" si="37"/>
        <v>https://www.st.com/resource/en/datasheet/spc58nh92e7.pdf</v>
      </c>
      <c r="C449" t="s">
        <v>6872</v>
      </c>
      <c r="D449" t="s">
        <v>5283</v>
      </c>
      <c r="E449" s="4" t="s">
        <v>6767</v>
      </c>
      <c r="F449" t="s">
        <v>6322</v>
      </c>
      <c r="G449" s="2">
        <v>44378</v>
      </c>
      <c r="H449">
        <v>15</v>
      </c>
      <c r="I449" s="2">
        <f t="shared" si="38"/>
        <v>49858</v>
      </c>
      <c r="J449" s="2" t="s">
        <v>6405</v>
      </c>
      <c r="K449" s="2" t="s">
        <v>6405</v>
      </c>
      <c r="L449" s="2" t="str">
        <f t="shared" si="34"/>
        <v>/</v>
      </c>
    </row>
    <row r="450" spans="1:14" x14ac:dyDescent="0.55000000000000004">
      <c r="A450" t="s">
        <v>5284</v>
      </c>
      <c r="B450" t="str">
        <f t="shared" si="37"/>
        <v>https://www.st.com/resource/en/datasheet/spc58nn84c3.pdf</v>
      </c>
      <c r="C450" t="s">
        <v>6873</v>
      </c>
      <c r="D450" t="s">
        <v>5285</v>
      </c>
      <c r="E450" s="4" t="s">
        <v>6767</v>
      </c>
      <c r="F450" t="s">
        <v>6323</v>
      </c>
      <c r="G450" s="2">
        <v>43344</v>
      </c>
      <c r="H450">
        <v>15</v>
      </c>
      <c r="I450" s="2">
        <f t="shared" si="38"/>
        <v>48824</v>
      </c>
      <c r="J450" s="2" t="s">
        <v>6405</v>
      </c>
      <c r="K450" s="2" t="s">
        <v>6405</v>
      </c>
      <c r="L450" s="2" t="str">
        <f t="shared" si="34"/>
        <v>/</v>
      </c>
    </row>
    <row r="451" spans="1:14" x14ac:dyDescent="0.55000000000000004">
      <c r="A451" t="s">
        <v>5287</v>
      </c>
      <c r="B451" t="str">
        <f t="shared" si="37"/>
        <v>https://www.st.com/resource/en/datasheet/spc58nn84e7.pdf</v>
      </c>
      <c r="C451" t="s">
        <v>6874</v>
      </c>
      <c r="D451" t="s">
        <v>5288</v>
      </c>
      <c r="E451" s="4" t="s">
        <v>6767</v>
      </c>
      <c r="F451" t="s">
        <v>6323</v>
      </c>
      <c r="G451" s="2">
        <v>43344</v>
      </c>
      <c r="H451">
        <v>15</v>
      </c>
      <c r="I451" s="2">
        <f t="shared" si="38"/>
        <v>48824</v>
      </c>
      <c r="J451" s="2" t="s">
        <v>6405</v>
      </c>
      <c r="K451" s="2" t="s">
        <v>6405</v>
      </c>
      <c r="L451" s="2" t="str">
        <f t="shared" ref="L451:L514" si="39">IF(J451="/", K451, J451)</f>
        <v>/</v>
      </c>
    </row>
    <row r="452" spans="1:14" x14ac:dyDescent="0.55000000000000004">
      <c r="A452" t="s">
        <v>5182</v>
      </c>
      <c r="B452" t="str">
        <f t="shared" si="37"/>
        <v>https://www.st.com/resource/en/datasheet/spirit1.pdf</v>
      </c>
      <c r="C452" t="s">
        <v>6875</v>
      </c>
      <c r="D452" t="s">
        <v>5183</v>
      </c>
      <c r="E452" s="4" t="s">
        <v>6439</v>
      </c>
      <c r="F452" t="s">
        <v>6316</v>
      </c>
      <c r="G452" s="2">
        <v>43647</v>
      </c>
      <c r="H452">
        <v>10</v>
      </c>
      <c r="I452" s="2">
        <f t="shared" si="38"/>
        <v>47301</v>
      </c>
      <c r="J452" s="2">
        <v>40940</v>
      </c>
      <c r="K452" s="2" t="s">
        <v>6405</v>
      </c>
      <c r="L452" s="2">
        <f t="shared" si="39"/>
        <v>40940</v>
      </c>
      <c r="M452">
        <f t="shared" ref="M452:M515" si="40">DATEDIF(L452,G452, "y")</f>
        <v>7</v>
      </c>
      <c r="N452">
        <f t="shared" ref="N452:N515" si="41">DATEDIF(L452,I452, "y")</f>
        <v>17</v>
      </c>
    </row>
    <row r="453" spans="1:14" x14ac:dyDescent="0.55000000000000004">
      <c r="A453" t="s">
        <v>5150</v>
      </c>
      <c r="B453" t="str">
        <f t="shared" si="37"/>
        <v>https://www.st.com/resource/en/datasheet/spt01-335dee.pdf</v>
      </c>
      <c r="C453" t="s">
        <v>6876</v>
      </c>
      <c r="D453" t="s">
        <v>5151</v>
      </c>
      <c r="E453" s="4" t="s">
        <v>6453</v>
      </c>
      <c r="F453" t="s">
        <v>6301</v>
      </c>
      <c r="G453" s="2">
        <v>43678</v>
      </c>
      <c r="H453">
        <v>10</v>
      </c>
      <c r="I453" s="2">
        <f t="shared" si="38"/>
        <v>47332</v>
      </c>
      <c r="J453" s="2" t="s">
        <v>6405</v>
      </c>
      <c r="K453" s="2" t="s">
        <v>6405</v>
      </c>
      <c r="L453" s="2" t="str">
        <f t="shared" si="39"/>
        <v>/</v>
      </c>
    </row>
    <row r="454" spans="1:14" x14ac:dyDescent="0.55000000000000004">
      <c r="A454" t="s">
        <v>4171</v>
      </c>
      <c r="B454" t="str">
        <f t="shared" si="37"/>
        <v>https://www.st.com/resource/en/datasheet/st1ps01.pdf</v>
      </c>
      <c r="C454" t="s">
        <v>6877</v>
      </c>
      <c r="D454" t="s">
        <v>4172</v>
      </c>
      <c r="E454" s="4" t="s">
        <v>6407</v>
      </c>
      <c r="F454" t="s">
        <v>5856</v>
      </c>
      <c r="G454" s="2">
        <v>44317</v>
      </c>
      <c r="H454">
        <v>10</v>
      </c>
      <c r="I454" s="2">
        <f t="shared" si="38"/>
        <v>47971</v>
      </c>
      <c r="J454" s="2">
        <v>43374</v>
      </c>
      <c r="K454" s="2" t="s">
        <v>6405</v>
      </c>
      <c r="L454" s="2">
        <f t="shared" si="39"/>
        <v>43374</v>
      </c>
      <c r="M454">
        <f t="shared" si="40"/>
        <v>2</v>
      </c>
      <c r="N454">
        <f t="shared" si="41"/>
        <v>12</v>
      </c>
    </row>
    <row r="455" spans="1:14" x14ac:dyDescent="0.55000000000000004">
      <c r="A455" t="s">
        <v>4174</v>
      </c>
      <c r="B455" t="str">
        <f t="shared" si="37"/>
        <v>https://www.st.com/resource/en/datasheet/st1ps02.pdf</v>
      </c>
      <c r="C455" t="s">
        <v>6878</v>
      </c>
      <c r="D455" t="s">
        <v>4175</v>
      </c>
      <c r="E455" s="4" t="s">
        <v>6407</v>
      </c>
      <c r="F455" t="s">
        <v>5857</v>
      </c>
      <c r="G455" s="2">
        <v>44317</v>
      </c>
      <c r="H455">
        <v>10</v>
      </c>
      <c r="I455" s="2">
        <f t="shared" si="38"/>
        <v>47971</v>
      </c>
      <c r="J455" s="2">
        <v>43862</v>
      </c>
      <c r="K455" s="2" t="s">
        <v>6405</v>
      </c>
      <c r="L455" s="2">
        <f t="shared" si="39"/>
        <v>43862</v>
      </c>
      <c r="M455">
        <f t="shared" si="40"/>
        <v>1</v>
      </c>
      <c r="N455">
        <f t="shared" si="41"/>
        <v>11</v>
      </c>
    </row>
    <row r="456" spans="1:14" x14ac:dyDescent="0.55000000000000004">
      <c r="A456" t="s">
        <v>4176</v>
      </c>
      <c r="B456" t="str">
        <f t="shared" si="37"/>
        <v>https://www.st.com/resource/en/datasheet/st1ps03.pdf</v>
      </c>
      <c r="C456" t="s">
        <v>6879</v>
      </c>
      <c r="D456" t="s">
        <v>4177</v>
      </c>
      <c r="E456" s="4" t="s">
        <v>6407</v>
      </c>
      <c r="F456" t="s">
        <v>5858</v>
      </c>
      <c r="G456" s="2">
        <v>44317</v>
      </c>
      <c r="H456">
        <v>10</v>
      </c>
      <c r="I456" s="2">
        <f t="shared" si="38"/>
        <v>47971</v>
      </c>
      <c r="J456" s="2">
        <v>44440</v>
      </c>
      <c r="K456" s="2" t="s">
        <v>6405</v>
      </c>
      <c r="L456" s="2">
        <f t="shared" si="39"/>
        <v>44440</v>
      </c>
      <c r="M456">
        <v>0</v>
      </c>
      <c r="N456">
        <f t="shared" si="41"/>
        <v>9</v>
      </c>
    </row>
    <row r="457" spans="1:14" x14ac:dyDescent="0.55000000000000004">
      <c r="A457" t="s">
        <v>4178</v>
      </c>
      <c r="B457" t="str">
        <f t="shared" si="37"/>
        <v>https://www.st.com/resource/en/datasheet/st1s14.pdf</v>
      </c>
      <c r="C457" t="s">
        <v>6880</v>
      </c>
      <c r="D457" t="s">
        <v>4179</v>
      </c>
      <c r="E457" s="4" t="s">
        <v>6407</v>
      </c>
      <c r="F457" t="s">
        <v>5859</v>
      </c>
      <c r="G457" s="2">
        <v>44317</v>
      </c>
      <c r="H457">
        <v>10</v>
      </c>
      <c r="I457" s="2">
        <f t="shared" si="38"/>
        <v>47971</v>
      </c>
      <c r="J457" s="2">
        <v>40483</v>
      </c>
      <c r="K457" s="2" t="s">
        <v>6405</v>
      </c>
      <c r="L457" s="2">
        <f t="shared" si="39"/>
        <v>40483</v>
      </c>
      <c r="M457">
        <f t="shared" si="40"/>
        <v>10</v>
      </c>
      <c r="N457">
        <f t="shared" si="41"/>
        <v>20</v>
      </c>
    </row>
    <row r="458" spans="1:14" x14ac:dyDescent="0.55000000000000004">
      <c r="A458" t="s">
        <v>4180</v>
      </c>
      <c r="B458" t="str">
        <f t="shared" ref="B458:B521" si="42">"https://www.st.com/resource/en/datasheet/"&amp;LOWER(A458)&amp;".pdf"</f>
        <v>https://www.st.com/resource/en/datasheet/st1s31.pdf</v>
      </c>
      <c r="C458" t="s">
        <v>6881</v>
      </c>
      <c r="D458" t="s">
        <v>4181</v>
      </c>
      <c r="E458" s="4" t="s">
        <v>6407</v>
      </c>
      <c r="F458" t="s">
        <v>5860</v>
      </c>
      <c r="G458" s="2">
        <v>44317</v>
      </c>
      <c r="H458">
        <v>10</v>
      </c>
      <c r="I458" s="2">
        <f t="shared" ref="I458:I521" si="43">G458+DATE(H458,1,1)</f>
        <v>47971</v>
      </c>
      <c r="J458" s="2" t="s">
        <v>6405</v>
      </c>
      <c r="K458" s="2" t="s">
        <v>6405</v>
      </c>
      <c r="L458" s="2" t="str">
        <f t="shared" si="39"/>
        <v>/</v>
      </c>
    </row>
    <row r="459" spans="1:14" x14ac:dyDescent="0.55000000000000004">
      <c r="A459" t="s">
        <v>3997</v>
      </c>
      <c r="B459" t="str">
        <f t="shared" si="42"/>
        <v>https://www.st.com/resource/en/datasheet/st25dv02k-w1.pdf</v>
      </c>
      <c r="C459" t="s">
        <v>6882</v>
      </c>
      <c r="D459" t="s">
        <v>3998</v>
      </c>
      <c r="E459" s="4" t="s">
        <v>6883</v>
      </c>
      <c r="F459" t="s">
        <v>5780</v>
      </c>
      <c r="G459" s="2">
        <v>43466</v>
      </c>
      <c r="H459">
        <v>10</v>
      </c>
      <c r="I459" s="2">
        <f t="shared" si="43"/>
        <v>47120</v>
      </c>
      <c r="J459" s="2" t="s">
        <v>6405</v>
      </c>
      <c r="K459" s="2" t="s">
        <v>6405</v>
      </c>
      <c r="L459" s="2" t="str">
        <f t="shared" si="39"/>
        <v>/</v>
      </c>
    </row>
    <row r="460" spans="1:14" x14ac:dyDescent="0.55000000000000004">
      <c r="A460" t="s">
        <v>3999</v>
      </c>
      <c r="B460" t="str">
        <f t="shared" si="42"/>
        <v>https://www.st.com/resource/en/datasheet/st25dv02k-w2.pdf</v>
      </c>
      <c r="C460" t="s">
        <v>6884</v>
      </c>
      <c r="D460" t="s">
        <v>4000</v>
      </c>
      <c r="E460" s="4" t="s">
        <v>6883</v>
      </c>
      <c r="F460" t="s">
        <v>5781</v>
      </c>
      <c r="G460" s="2">
        <v>43466</v>
      </c>
      <c r="H460">
        <v>10</v>
      </c>
      <c r="I460" s="2">
        <f t="shared" si="43"/>
        <v>47120</v>
      </c>
      <c r="J460" s="2" t="s">
        <v>6405</v>
      </c>
      <c r="K460" s="2" t="s">
        <v>6405</v>
      </c>
      <c r="L460" s="2" t="str">
        <f t="shared" si="39"/>
        <v>/</v>
      </c>
    </row>
    <row r="461" spans="1:14" x14ac:dyDescent="0.55000000000000004">
      <c r="A461" t="s">
        <v>4001</v>
      </c>
      <c r="B461" t="str">
        <f t="shared" si="42"/>
        <v>https://www.st.com/resource/en/datasheet/st25dv04kc.pdf</v>
      </c>
      <c r="C461" t="s">
        <v>6885</v>
      </c>
      <c r="D461" t="s">
        <v>4002</v>
      </c>
      <c r="E461" s="4" t="s">
        <v>6883</v>
      </c>
      <c r="F461" t="s">
        <v>5782</v>
      </c>
      <c r="G461" s="2">
        <v>44317</v>
      </c>
      <c r="H461">
        <v>10</v>
      </c>
      <c r="I461" s="2">
        <f t="shared" si="43"/>
        <v>47971</v>
      </c>
      <c r="J461" s="2" t="s">
        <v>6405</v>
      </c>
      <c r="K461" s="2" t="s">
        <v>6405</v>
      </c>
      <c r="L461" s="2" t="str">
        <f t="shared" si="39"/>
        <v>/</v>
      </c>
    </row>
    <row r="462" spans="1:14" x14ac:dyDescent="0.55000000000000004">
      <c r="A462" t="s">
        <v>4003</v>
      </c>
      <c r="B462" t="str">
        <f t="shared" si="42"/>
        <v>https://www.st.com/resource/en/datasheet/st25dv16kc.pdf</v>
      </c>
      <c r="C462" t="s">
        <v>6886</v>
      </c>
      <c r="D462" t="s">
        <v>4004</v>
      </c>
      <c r="E462" s="4" t="s">
        <v>6883</v>
      </c>
      <c r="F462" t="s">
        <v>5783</v>
      </c>
      <c r="G462" s="2">
        <v>44317</v>
      </c>
      <c r="H462">
        <v>10</v>
      </c>
      <c r="I462" s="2">
        <f t="shared" si="43"/>
        <v>47971</v>
      </c>
      <c r="J462" s="2" t="s">
        <v>6405</v>
      </c>
      <c r="K462" s="2" t="s">
        <v>6405</v>
      </c>
      <c r="L462" s="2" t="str">
        <f t="shared" si="39"/>
        <v>/</v>
      </c>
    </row>
    <row r="463" spans="1:14" x14ac:dyDescent="0.55000000000000004">
      <c r="A463" t="s">
        <v>4005</v>
      </c>
      <c r="B463" t="str">
        <f t="shared" si="42"/>
        <v>https://www.st.com/resource/en/datasheet/st25dv64kc.pdf</v>
      </c>
      <c r="C463" t="s">
        <v>6887</v>
      </c>
      <c r="D463" t="s">
        <v>4006</v>
      </c>
      <c r="E463" s="4" t="s">
        <v>6883</v>
      </c>
      <c r="F463" t="s">
        <v>5784</v>
      </c>
      <c r="G463" s="2">
        <v>44317</v>
      </c>
      <c r="H463">
        <v>10</v>
      </c>
      <c r="I463" s="2">
        <f t="shared" si="43"/>
        <v>47971</v>
      </c>
      <c r="J463" s="2" t="s">
        <v>6405</v>
      </c>
      <c r="K463" s="2" t="s">
        <v>6405</v>
      </c>
      <c r="L463" s="2" t="str">
        <f t="shared" si="39"/>
        <v>/</v>
      </c>
    </row>
    <row r="464" spans="1:14" x14ac:dyDescent="0.55000000000000004">
      <c r="A464" t="s">
        <v>4007</v>
      </c>
      <c r="B464" t="str">
        <f t="shared" si="42"/>
        <v>https://www.st.com/resource/en/datasheet/st25ta02kb.pdf</v>
      </c>
      <c r="C464" t="s">
        <v>6888</v>
      </c>
      <c r="D464" t="s">
        <v>4008</v>
      </c>
      <c r="E464" s="4" t="s">
        <v>6883</v>
      </c>
      <c r="F464" t="s">
        <v>5785</v>
      </c>
      <c r="G464" s="2">
        <v>43466</v>
      </c>
      <c r="H464">
        <v>10</v>
      </c>
      <c r="I464" s="2">
        <f t="shared" si="43"/>
        <v>47120</v>
      </c>
      <c r="J464" s="2" t="s">
        <v>6405</v>
      </c>
      <c r="K464" s="2" t="s">
        <v>6405</v>
      </c>
      <c r="L464" s="2" t="str">
        <f t="shared" si="39"/>
        <v>/</v>
      </c>
    </row>
    <row r="465" spans="1:14" x14ac:dyDescent="0.55000000000000004">
      <c r="A465" t="s">
        <v>4009</v>
      </c>
      <c r="B465" t="str">
        <f t="shared" si="42"/>
        <v>https://www.st.com/resource/en/datasheet/st25ta02kb-d.pdf</v>
      </c>
      <c r="C465" t="s">
        <v>6889</v>
      </c>
      <c r="D465" t="s">
        <v>4010</v>
      </c>
      <c r="E465" s="4" t="s">
        <v>6883</v>
      </c>
      <c r="F465" t="s">
        <v>5786</v>
      </c>
      <c r="G465" s="2">
        <v>43466</v>
      </c>
      <c r="H465">
        <v>10</v>
      </c>
      <c r="I465" s="2">
        <f t="shared" si="43"/>
        <v>47120</v>
      </c>
      <c r="J465" s="2" t="s">
        <v>6405</v>
      </c>
      <c r="K465" s="2" t="s">
        <v>6405</v>
      </c>
      <c r="L465" s="2" t="str">
        <f t="shared" si="39"/>
        <v>/</v>
      </c>
    </row>
    <row r="466" spans="1:14" x14ac:dyDescent="0.55000000000000004">
      <c r="A466" t="s">
        <v>4011</v>
      </c>
      <c r="B466" t="str">
        <f t="shared" si="42"/>
        <v>https://www.st.com/resource/en/datasheet/st25ta02kb-p.pdf</v>
      </c>
      <c r="C466" t="s">
        <v>6890</v>
      </c>
      <c r="D466" t="s">
        <v>4012</v>
      </c>
      <c r="E466" s="4" t="s">
        <v>6883</v>
      </c>
      <c r="F466" t="s">
        <v>5786</v>
      </c>
      <c r="G466" s="2">
        <v>43466</v>
      </c>
      <c r="H466">
        <v>10</v>
      </c>
      <c r="I466" s="2">
        <f t="shared" si="43"/>
        <v>47120</v>
      </c>
      <c r="J466" s="2" t="s">
        <v>6405</v>
      </c>
      <c r="K466" s="2" t="s">
        <v>6405</v>
      </c>
      <c r="L466" s="2" t="str">
        <f t="shared" si="39"/>
        <v>/</v>
      </c>
    </row>
    <row r="467" spans="1:14" x14ac:dyDescent="0.55000000000000004">
      <c r="A467" t="s">
        <v>4014</v>
      </c>
      <c r="B467" t="str">
        <f t="shared" si="42"/>
        <v>https://www.st.com/resource/en/datasheet/st25ta16k.pdf</v>
      </c>
      <c r="C467" t="s">
        <v>6891</v>
      </c>
      <c r="D467" t="s">
        <v>4015</v>
      </c>
      <c r="E467" s="4" t="s">
        <v>6883</v>
      </c>
      <c r="F467" t="s">
        <v>5787</v>
      </c>
      <c r="G467" s="2">
        <v>43466</v>
      </c>
      <c r="H467">
        <v>10</v>
      </c>
      <c r="I467" s="2">
        <f t="shared" si="43"/>
        <v>47120</v>
      </c>
      <c r="J467" s="2">
        <v>42125</v>
      </c>
      <c r="K467" s="2" t="s">
        <v>6405</v>
      </c>
      <c r="L467" s="2">
        <f t="shared" si="39"/>
        <v>42125</v>
      </c>
      <c r="M467">
        <f t="shared" si="40"/>
        <v>3</v>
      </c>
      <c r="N467">
        <f t="shared" si="41"/>
        <v>13</v>
      </c>
    </row>
    <row r="468" spans="1:14" x14ac:dyDescent="0.55000000000000004">
      <c r="A468" t="s">
        <v>4016</v>
      </c>
      <c r="B468" t="str">
        <f t="shared" si="42"/>
        <v>https://www.st.com/resource/en/datasheet/st25ta512b.pdf</v>
      </c>
      <c r="C468" t="s">
        <v>6892</v>
      </c>
      <c r="D468" t="s">
        <v>4017</v>
      </c>
      <c r="E468" s="4" t="s">
        <v>6883</v>
      </c>
      <c r="F468" t="s">
        <v>5788</v>
      </c>
      <c r="G468" s="2">
        <v>43466</v>
      </c>
      <c r="H468">
        <v>10</v>
      </c>
      <c r="I468" s="2">
        <f t="shared" si="43"/>
        <v>47120</v>
      </c>
      <c r="J468" s="2" t="s">
        <v>6405</v>
      </c>
      <c r="K468" s="2" t="s">
        <v>6405</v>
      </c>
      <c r="L468" s="2" t="str">
        <f t="shared" si="39"/>
        <v>/</v>
      </c>
    </row>
    <row r="469" spans="1:14" x14ac:dyDescent="0.55000000000000004">
      <c r="A469" t="s">
        <v>4019</v>
      </c>
      <c r="B469" t="str">
        <f t="shared" si="42"/>
        <v>https://www.st.com/resource/en/datasheet/st25ta64k.pdf</v>
      </c>
      <c r="C469" t="s">
        <v>6893</v>
      </c>
      <c r="D469" t="s">
        <v>4020</v>
      </c>
      <c r="E469" s="4" t="s">
        <v>6883</v>
      </c>
      <c r="F469" t="s">
        <v>5789</v>
      </c>
      <c r="G469" s="2">
        <v>43466</v>
      </c>
      <c r="H469">
        <v>10</v>
      </c>
      <c r="I469" s="2">
        <f t="shared" si="43"/>
        <v>47120</v>
      </c>
      <c r="J469" s="2">
        <v>42095</v>
      </c>
      <c r="K469" s="2" t="s">
        <v>6405</v>
      </c>
      <c r="L469" s="2">
        <f t="shared" si="39"/>
        <v>42095</v>
      </c>
      <c r="M469">
        <f t="shared" si="40"/>
        <v>3</v>
      </c>
      <c r="N469">
        <f t="shared" si="41"/>
        <v>13</v>
      </c>
    </row>
    <row r="470" spans="1:14" x14ac:dyDescent="0.55000000000000004">
      <c r="A470" t="s">
        <v>4021</v>
      </c>
      <c r="B470" t="str">
        <f t="shared" si="42"/>
        <v>https://www.st.com/resource/en/datasheet/st25tb02k.pdf</v>
      </c>
      <c r="C470" t="s">
        <v>6894</v>
      </c>
      <c r="D470" t="s">
        <v>4022</v>
      </c>
      <c r="E470" s="4" t="s">
        <v>6883</v>
      </c>
      <c r="F470" t="s">
        <v>5790</v>
      </c>
      <c r="G470" s="2">
        <v>43466</v>
      </c>
      <c r="H470">
        <v>10</v>
      </c>
      <c r="I470" s="2">
        <f t="shared" si="43"/>
        <v>47120</v>
      </c>
      <c r="J470" s="2" t="s">
        <v>6405</v>
      </c>
      <c r="K470" s="2" t="s">
        <v>6405</v>
      </c>
      <c r="L470" s="2" t="str">
        <f t="shared" si="39"/>
        <v>/</v>
      </c>
    </row>
    <row r="471" spans="1:14" x14ac:dyDescent="0.55000000000000004">
      <c r="A471" t="s">
        <v>4024</v>
      </c>
      <c r="B471" t="str">
        <f t="shared" si="42"/>
        <v>https://www.st.com/resource/en/datasheet/st25tb04k.pdf</v>
      </c>
      <c r="C471" t="s">
        <v>6895</v>
      </c>
      <c r="D471" t="s">
        <v>4025</v>
      </c>
      <c r="E471" s="4" t="s">
        <v>6883</v>
      </c>
      <c r="F471" t="s">
        <v>5791</v>
      </c>
      <c r="G471" s="2">
        <v>43466</v>
      </c>
      <c r="H471">
        <v>10</v>
      </c>
      <c r="I471" s="2">
        <f t="shared" si="43"/>
        <v>47120</v>
      </c>
      <c r="J471" s="2" t="s">
        <v>6405</v>
      </c>
      <c r="K471" s="2" t="s">
        <v>6405</v>
      </c>
      <c r="L471" s="2" t="str">
        <f t="shared" si="39"/>
        <v>/</v>
      </c>
    </row>
    <row r="472" spans="1:14" x14ac:dyDescent="0.55000000000000004">
      <c r="A472" t="s">
        <v>4026</v>
      </c>
      <c r="B472" t="str">
        <f t="shared" si="42"/>
        <v>https://www.st.com/resource/en/datasheet/st25tb512-ac.pdf</v>
      </c>
      <c r="C472" t="s">
        <v>6896</v>
      </c>
      <c r="D472" t="s">
        <v>4027</v>
      </c>
      <c r="E472" s="4" t="s">
        <v>6883</v>
      </c>
      <c r="F472" t="s">
        <v>5792</v>
      </c>
      <c r="G472" s="2">
        <v>43466</v>
      </c>
      <c r="H472">
        <v>10</v>
      </c>
      <c r="I472" s="2">
        <f t="shared" si="43"/>
        <v>47120</v>
      </c>
      <c r="J472" s="2" t="s">
        <v>6405</v>
      </c>
      <c r="K472" s="2" t="s">
        <v>6405</v>
      </c>
      <c r="L472" s="2" t="str">
        <f t="shared" si="39"/>
        <v>/</v>
      </c>
    </row>
    <row r="473" spans="1:14" x14ac:dyDescent="0.55000000000000004">
      <c r="A473" t="s">
        <v>4029</v>
      </c>
      <c r="B473" t="str">
        <f t="shared" si="42"/>
        <v>https://www.st.com/resource/en/datasheet/st25tb512-at.pdf</v>
      </c>
      <c r="C473" t="s">
        <v>6897</v>
      </c>
      <c r="D473" t="s">
        <v>4030</v>
      </c>
      <c r="E473" s="4" t="s">
        <v>6883</v>
      </c>
      <c r="F473" t="s">
        <v>5793</v>
      </c>
      <c r="G473" s="2">
        <v>43466</v>
      </c>
      <c r="H473">
        <v>10</v>
      </c>
      <c r="I473" s="2">
        <f t="shared" si="43"/>
        <v>47120</v>
      </c>
      <c r="J473" s="2" t="s">
        <v>6405</v>
      </c>
      <c r="K473" s="2" t="s">
        <v>6405</v>
      </c>
      <c r="L473" s="2" t="str">
        <f t="shared" si="39"/>
        <v>/</v>
      </c>
    </row>
    <row r="474" spans="1:14" x14ac:dyDescent="0.55000000000000004">
      <c r="A474" t="s">
        <v>4031</v>
      </c>
      <c r="B474" t="str">
        <f t="shared" si="42"/>
        <v>https://www.st.com/resource/en/datasheet/st25tn01k.pdf</v>
      </c>
      <c r="C474" t="s">
        <v>6898</v>
      </c>
      <c r="D474" t="s">
        <v>4032</v>
      </c>
      <c r="E474" s="4" t="s">
        <v>6883</v>
      </c>
      <c r="F474" t="s">
        <v>5794</v>
      </c>
      <c r="G474" s="2">
        <v>44470</v>
      </c>
      <c r="H474">
        <v>10</v>
      </c>
      <c r="I474" s="2">
        <f t="shared" si="43"/>
        <v>48124</v>
      </c>
      <c r="J474" s="2" t="s">
        <v>6405</v>
      </c>
      <c r="K474" s="2" t="s">
        <v>6405</v>
      </c>
      <c r="L474" s="2" t="str">
        <f t="shared" si="39"/>
        <v>/</v>
      </c>
    </row>
    <row r="475" spans="1:14" x14ac:dyDescent="0.55000000000000004">
      <c r="A475" t="s">
        <v>4033</v>
      </c>
      <c r="B475" t="str">
        <f t="shared" si="42"/>
        <v>https://www.st.com/resource/en/datasheet/st25tn512.pdf</v>
      </c>
      <c r="C475" t="s">
        <v>6899</v>
      </c>
      <c r="D475" t="s">
        <v>4034</v>
      </c>
      <c r="E475" s="4" t="s">
        <v>6883</v>
      </c>
      <c r="F475" t="s">
        <v>5795</v>
      </c>
      <c r="G475" s="2">
        <v>44470</v>
      </c>
      <c r="H475">
        <v>10</v>
      </c>
      <c r="I475" s="2">
        <f t="shared" si="43"/>
        <v>48124</v>
      </c>
      <c r="J475" s="2" t="s">
        <v>6405</v>
      </c>
      <c r="K475" s="2" t="s">
        <v>6405</v>
      </c>
      <c r="L475" s="2" t="str">
        <f t="shared" si="39"/>
        <v>/</v>
      </c>
    </row>
    <row r="476" spans="1:14" x14ac:dyDescent="0.55000000000000004">
      <c r="A476" t="s">
        <v>4035</v>
      </c>
      <c r="B476" t="str">
        <f t="shared" si="42"/>
        <v>https://www.st.com/resource/en/datasheet/st25tv02kc.pdf</v>
      </c>
      <c r="C476" t="s">
        <v>6900</v>
      </c>
      <c r="D476" t="s">
        <v>4036</v>
      </c>
      <c r="E476" s="4" t="s">
        <v>6883</v>
      </c>
      <c r="F476" t="s">
        <v>5796</v>
      </c>
      <c r="G476" s="2">
        <v>44197</v>
      </c>
      <c r="H476">
        <v>10</v>
      </c>
      <c r="I476" s="2">
        <f t="shared" si="43"/>
        <v>47851</v>
      </c>
      <c r="J476" s="2" t="s">
        <v>6405</v>
      </c>
      <c r="K476" s="2" t="s">
        <v>6405</v>
      </c>
      <c r="L476" s="2" t="str">
        <f t="shared" si="39"/>
        <v>/</v>
      </c>
    </row>
    <row r="477" spans="1:14" x14ac:dyDescent="0.55000000000000004">
      <c r="A477" t="s">
        <v>4037</v>
      </c>
      <c r="B477" t="str">
        <f t="shared" si="42"/>
        <v>https://www.st.com/resource/en/datasheet/st25tv16k.pdf</v>
      </c>
      <c r="C477" t="s">
        <v>6901</v>
      </c>
      <c r="D477" t="s">
        <v>4038</v>
      </c>
      <c r="E477" s="4" t="s">
        <v>6883</v>
      </c>
      <c r="F477" t="s">
        <v>5797</v>
      </c>
      <c r="G477" s="2">
        <v>43466</v>
      </c>
      <c r="H477">
        <v>10</v>
      </c>
      <c r="I477" s="2">
        <f t="shared" si="43"/>
        <v>47120</v>
      </c>
      <c r="J477" s="2" t="s">
        <v>6405</v>
      </c>
      <c r="K477" s="2" t="s">
        <v>6405</v>
      </c>
      <c r="L477" s="2" t="str">
        <f t="shared" si="39"/>
        <v>/</v>
      </c>
    </row>
    <row r="478" spans="1:14" x14ac:dyDescent="0.55000000000000004">
      <c r="A478" t="s">
        <v>4039</v>
      </c>
      <c r="B478" t="str">
        <f t="shared" si="42"/>
        <v>https://www.st.com/resource/en/datasheet/st25tv512c.pdf</v>
      </c>
      <c r="C478" t="s">
        <v>6902</v>
      </c>
      <c r="D478" t="s">
        <v>4040</v>
      </c>
      <c r="E478" s="4" t="s">
        <v>6883</v>
      </c>
      <c r="F478" t="s">
        <v>5798</v>
      </c>
      <c r="G478" s="2">
        <v>44197</v>
      </c>
      <c r="H478">
        <v>10</v>
      </c>
      <c r="I478" s="2">
        <f t="shared" si="43"/>
        <v>47851</v>
      </c>
      <c r="J478" s="2" t="s">
        <v>6405</v>
      </c>
      <c r="K478" s="2" t="s">
        <v>6405</v>
      </c>
      <c r="L478" s="2" t="str">
        <f t="shared" si="39"/>
        <v>/</v>
      </c>
    </row>
    <row r="479" spans="1:14" x14ac:dyDescent="0.55000000000000004">
      <c r="A479" t="s">
        <v>4042</v>
      </c>
      <c r="B479" t="str">
        <f t="shared" si="42"/>
        <v>https://www.st.com/resource/en/datasheet/st25tv64k.pdf</v>
      </c>
      <c r="C479" t="s">
        <v>6903</v>
      </c>
      <c r="D479" t="s">
        <v>4043</v>
      </c>
      <c r="E479" s="4" t="s">
        <v>6883</v>
      </c>
      <c r="F479" t="s">
        <v>5799</v>
      </c>
      <c r="G479" s="2">
        <v>43466</v>
      </c>
      <c r="H479">
        <v>10</v>
      </c>
      <c r="I479" s="2">
        <f t="shared" si="43"/>
        <v>47120</v>
      </c>
      <c r="J479" s="2" t="s">
        <v>6405</v>
      </c>
      <c r="K479" s="2" t="s">
        <v>6405</v>
      </c>
      <c r="L479" s="2" t="str">
        <f t="shared" si="39"/>
        <v>/</v>
      </c>
    </row>
    <row r="480" spans="1:14" x14ac:dyDescent="0.55000000000000004">
      <c r="A480" t="s">
        <v>4182</v>
      </c>
      <c r="B480" t="str">
        <f t="shared" si="42"/>
        <v>https://www.st.com/resource/en/datasheet/st730.pdf</v>
      </c>
      <c r="C480" t="s">
        <v>6904</v>
      </c>
      <c r="D480" t="s">
        <v>4183</v>
      </c>
      <c r="E480" s="4" t="s">
        <v>6407</v>
      </c>
      <c r="F480" t="s">
        <v>5861</v>
      </c>
      <c r="G480" s="2">
        <v>44317</v>
      </c>
      <c r="H480">
        <v>10</v>
      </c>
      <c r="I480" s="2">
        <f t="shared" si="43"/>
        <v>47971</v>
      </c>
      <c r="J480" s="2">
        <v>43617</v>
      </c>
      <c r="K480" s="2" t="s">
        <v>6405</v>
      </c>
      <c r="L480" s="2">
        <f t="shared" si="39"/>
        <v>43617</v>
      </c>
      <c r="M480">
        <f t="shared" si="40"/>
        <v>1</v>
      </c>
      <c r="N480">
        <f t="shared" si="41"/>
        <v>11</v>
      </c>
    </row>
    <row r="481" spans="1:14" x14ac:dyDescent="0.55000000000000004">
      <c r="A481" t="s">
        <v>4184</v>
      </c>
      <c r="B481" t="str">
        <f t="shared" si="42"/>
        <v>https://www.st.com/resource/en/datasheet/st732.pdf</v>
      </c>
      <c r="C481" t="s">
        <v>6905</v>
      </c>
      <c r="D481" t="s">
        <v>4185</v>
      </c>
      <c r="E481" s="4" t="s">
        <v>6407</v>
      </c>
      <c r="F481" t="s">
        <v>5862</v>
      </c>
      <c r="G481" s="2">
        <v>44317</v>
      </c>
      <c r="H481">
        <v>10</v>
      </c>
      <c r="I481" s="2">
        <f t="shared" si="43"/>
        <v>47971</v>
      </c>
      <c r="J481" s="2">
        <v>43221</v>
      </c>
      <c r="K481" s="2" t="s">
        <v>6405</v>
      </c>
      <c r="L481" s="2">
        <f t="shared" si="39"/>
        <v>43221</v>
      </c>
      <c r="M481">
        <f t="shared" si="40"/>
        <v>3</v>
      </c>
      <c r="N481">
        <f t="shared" si="41"/>
        <v>13</v>
      </c>
    </row>
    <row r="482" spans="1:14" x14ac:dyDescent="0.55000000000000004">
      <c r="A482" t="s">
        <v>494</v>
      </c>
      <c r="B482" t="str">
        <f t="shared" si="42"/>
        <v>https://www.st.com/resource/en/datasheet/st7580.pdf</v>
      </c>
      <c r="C482" t="s">
        <v>6906</v>
      </c>
      <c r="D482" t="s">
        <v>495</v>
      </c>
      <c r="E482" s="4" t="s">
        <v>6907</v>
      </c>
      <c r="F482" t="s">
        <v>973</v>
      </c>
      <c r="G482" s="2">
        <v>43101</v>
      </c>
      <c r="H482">
        <v>10</v>
      </c>
      <c r="I482" s="2">
        <f t="shared" si="43"/>
        <v>46755</v>
      </c>
      <c r="J482" s="2">
        <v>40909</v>
      </c>
      <c r="K482" s="2" t="s">
        <v>6405</v>
      </c>
      <c r="L482" s="2">
        <f t="shared" si="39"/>
        <v>40909</v>
      </c>
      <c r="M482">
        <f t="shared" si="40"/>
        <v>6</v>
      </c>
      <c r="N482">
        <f t="shared" si="41"/>
        <v>16</v>
      </c>
    </row>
    <row r="483" spans="1:14" x14ac:dyDescent="0.55000000000000004">
      <c r="A483" t="s">
        <v>497</v>
      </c>
      <c r="B483" t="str">
        <f t="shared" si="42"/>
        <v>https://www.st.com/resource/en/datasheet/st8500.pdf</v>
      </c>
      <c r="C483" t="s">
        <v>6908</v>
      </c>
      <c r="D483" t="s">
        <v>498</v>
      </c>
      <c r="E483" s="4" t="s">
        <v>6907</v>
      </c>
      <c r="F483" t="s">
        <v>979</v>
      </c>
      <c r="G483" s="2">
        <v>43132</v>
      </c>
      <c r="H483">
        <v>10</v>
      </c>
      <c r="I483" s="2">
        <f t="shared" si="43"/>
        <v>46786</v>
      </c>
      <c r="J483" s="2">
        <v>43009</v>
      </c>
      <c r="K483" s="2" t="s">
        <v>6405</v>
      </c>
      <c r="L483" s="2">
        <f t="shared" si="39"/>
        <v>43009</v>
      </c>
      <c r="M483">
        <f t="shared" si="40"/>
        <v>0</v>
      </c>
      <c r="N483">
        <f t="shared" si="41"/>
        <v>10</v>
      </c>
    </row>
    <row r="484" spans="1:14" x14ac:dyDescent="0.55000000000000004">
      <c r="A484" t="s">
        <v>4186</v>
      </c>
      <c r="B484" t="str">
        <f t="shared" si="42"/>
        <v>https://www.st.com/resource/en/datasheet/stap08dp05.pdf</v>
      </c>
      <c r="C484" t="s">
        <v>6909</v>
      </c>
      <c r="D484" t="s">
        <v>4187</v>
      </c>
      <c r="E484" s="4" t="s">
        <v>6407</v>
      </c>
      <c r="F484" t="s">
        <v>5863</v>
      </c>
      <c r="G484" s="2">
        <v>44317</v>
      </c>
      <c r="H484">
        <v>10</v>
      </c>
      <c r="I484" s="2">
        <f t="shared" si="43"/>
        <v>47971</v>
      </c>
      <c r="J484" s="2">
        <v>41334</v>
      </c>
      <c r="K484" s="2" t="s">
        <v>6405</v>
      </c>
      <c r="L484" s="2">
        <f t="shared" si="39"/>
        <v>41334</v>
      </c>
      <c r="M484">
        <f t="shared" si="40"/>
        <v>8</v>
      </c>
      <c r="N484">
        <f t="shared" si="41"/>
        <v>18</v>
      </c>
    </row>
    <row r="485" spans="1:14" x14ac:dyDescent="0.55000000000000004">
      <c r="A485" t="s">
        <v>4188</v>
      </c>
      <c r="B485" t="str">
        <f t="shared" si="42"/>
        <v>https://www.st.com/resource/en/datasheet/stap16dpps05.pdf</v>
      </c>
      <c r="C485" t="s">
        <v>6910</v>
      </c>
      <c r="D485" t="s">
        <v>4189</v>
      </c>
      <c r="E485" s="4" t="s">
        <v>6407</v>
      </c>
      <c r="F485" t="s">
        <v>5864</v>
      </c>
      <c r="G485" s="2">
        <v>44317</v>
      </c>
      <c r="H485">
        <v>10</v>
      </c>
      <c r="I485" s="2">
        <f t="shared" si="43"/>
        <v>47971</v>
      </c>
      <c r="J485" s="2">
        <v>41395</v>
      </c>
      <c r="K485" s="2" t="s">
        <v>6405</v>
      </c>
      <c r="L485" s="2">
        <f t="shared" si="39"/>
        <v>41395</v>
      </c>
      <c r="M485">
        <f t="shared" si="40"/>
        <v>8</v>
      </c>
      <c r="N485">
        <f t="shared" si="41"/>
        <v>18</v>
      </c>
    </row>
    <row r="486" spans="1:14" x14ac:dyDescent="0.55000000000000004">
      <c r="A486" t="s">
        <v>4190</v>
      </c>
      <c r="B486" t="str">
        <f t="shared" si="42"/>
        <v>https://www.st.com/resource/en/datasheet/stap16dps05.pdf</v>
      </c>
      <c r="C486" t="s">
        <v>6911</v>
      </c>
      <c r="D486" t="s">
        <v>4191</v>
      </c>
      <c r="E486" s="4" t="s">
        <v>6407</v>
      </c>
      <c r="F486" t="s">
        <v>5864</v>
      </c>
      <c r="G486" s="2">
        <v>44317</v>
      </c>
      <c r="H486">
        <v>10</v>
      </c>
      <c r="I486" s="2">
        <f t="shared" si="43"/>
        <v>47971</v>
      </c>
      <c r="J486" s="2">
        <v>41395</v>
      </c>
      <c r="K486" s="2" t="s">
        <v>6405</v>
      </c>
      <c r="L486" s="2">
        <f t="shared" si="39"/>
        <v>41395</v>
      </c>
      <c r="M486">
        <f t="shared" si="40"/>
        <v>8</v>
      </c>
      <c r="N486">
        <f t="shared" si="41"/>
        <v>18</v>
      </c>
    </row>
    <row r="487" spans="1:14" x14ac:dyDescent="0.55000000000000004">
      <c r="A487" t="s">
        <v>4214</v>
      </c>
      <c r="B487" t="str">
        <f t="shared" si="42"/>
        <v>https://www.st.com/resource/en/datasheet/stb10n60m2.pdf</v>
      </c>
      <c r="C487" s="19" t="s">
        <v>6912</v>
      </c>
      <c r="D487" t="s">
        <v>4215</v>
      </c>
      <c r="E487" s="4" t="s">
        <v>6760</v>
      </c>
      <c r="F487" t="s">
        <v>5873</v>
      </c>
      <c r="G487" s="2">
        <v>44075</v>
      </c>
      <c r="H487">
        <v>10</v>
      </c>
      <c r="I487" s="2">
        <f t="shared" si="43"/>
        <v>47729</v>
      </c>
      <c r="J487" s="2">
        <v>41423</v>
      </c>
      <c r="K487" s="2" t="s">
        <v>6405</v>
      </c>
      <c r="L487" s="2">
        <f t="shared" si="39"/>
        <v>41423</v>
      </c>
      <c r="M487">
        <f t="shared" si="40"/>
        <v>7</v>
      </c>
      <c r="N487">
        <f t="shared" si="41"/>
        <v>17</v>
      </c>
    </row>
    <row r="488" spans="1:14" x14ac:dyDescent="0.55000000000000004">
      <c r="A488" t="s">
        <v>4216</v>
      </c>
      <c r="B488" t="str">
        <f t="shared" si="42"/>
        <v>https://www.st.com/resource/en/datasheet/stb10n95k5.pdf</v>
      </c>
      <c r="C488" t="s">
        <v>6913</v>
      </c>
      <c r="D488" t="s">
        <v>4217</v>
      </c>
      <c r="E488" s="4" t="s">
        <v>6760</v>
      </c>
      <c r="F488" t="s">
        <v>5874</v>
      </c>
      <c r="G488" s="2">
        <v>44075</v>
      </c>
      <c r="H488">
        <v>10</v>
      </c>
      <c r="I488" s="2">
        <f t="shared" si="43"/>
        <v>47729</v>
      </c>
      <c r="J488" s="2">
        <v>41449</v>
      </c>
      <c r="K488" s="2" t="s">
        <v>6405</v>
      </c>
      <c r="L488" s="2">
        <f t="shared" si="39"/>
        <v>41449</v>
      </c>
      <c r="M488">
        <f t="shared" si="40"/>
        <v>7</v>
      </c>
      <c r="N488">
        <f t="shared" si="41"/>
        <v>17</v>
      </c>
    </row>
    <row r="489" spans="1:14" x14ac:dyDescent="0.55000000000000004">
      <c r="A489" t="s">
        <v>4218</v>
      </c>
      <c r="B489" t="str">
        <f t="shared" si="42"/>
        <v>https://www.st.com/resource/en/datasheet/stb13n60m2.pdf</v>
      </c>
      <c r="C489" t="s">
        <v>6914</v>
      </c>
      <c r="D489" t="s">
        <v>4219</v>
      </c>
      <c r="E489" s="4" t="s">
        <v>6760</v>
      </c>
      <c r="F489" t="s">
        <v>5875</v>
      </c>
      <c r="G489" s="2">
        <v>44075</v>
      </c>
      <c r="H489">
        <v>10</v>
      </c>
      <c r="I489" s="2">
        <f t="shared" si="43"/>
        <v>47729</v>
      </c>
      <c r="J489" s="2">
        <v>41386</v>
      </c>
      <c r="K489" s="2" t="s">
        <v>6405</v>
      </c>
      <c r="L489" s="2">
        <f t="shared" si="39"/>
        <v>41386</v>
      </c>
      <c r="M489">
        <f t="shared" si="40"/>
        <v>7</v>
      </c>
      <c r="N489">
        <f t="shared" si="41"/>
        <v>17</v>
      </c>
    </row>
    <row r="490" spans="1:14" x14ac:dyDescent="0.55000000000000004">
      <c r="A490" t="s">
        <v>4220</v>
      </c>
      <c r="B490" t="str">
        <f t="shared" si="42"/>
        <v>https://www.st.com/resource/en/datasheet/stb13n80k5.pdf</v>
      </c>
      <c r="C490" t="s">
        <v>6915</v>
      </c>
      <c r="D490" t="s">
        <v>4221</v>
      </c>
      <c r="E490" s="4" t="s">
        <v>6760</v>
      </c>
      <c r="F490" t="s">
        <v>5876</v>
      </c>
      <c r="G490" s="2">
        <v>44075</v>
      </c>
      <c r="H490">
        <v>10</v>
      </c>
      <c r="I490" s="2">
        <f t="shared" si="43"/>
        <v>47729</v>
      </c>
      <c r="J490" s="2">
        <v>41340</v>
      </c>
      <c r="K490" s="2" t="s">
        <v>6405</v>
      </c>
      <c r="L490" s="2">
        <f t="shared" si="39"/>
        <v>41340</v>
      </c>
      <c r="M490">
        <f t="shared" si="40"/>
        <v>7</v>
      </c>
      <c r="N490">
        <f t="shared" si="41"/>
        <v>17</v>
      </c>
    </row>
    <row r="491" spans="1:14" x14ac:dyDescent="0.55000000000000004">
      <c r="A491" t="s">
        <v>4222</v>
      </c>
      <c r="B491" t="str">
        <f t="shared" si="42"/>
        <v>https://www.st.com/resource/en/datasheet/stb14n80k5.pdf</v>
      </c>
      <c r="C491" t="s">
        <v>6916</v>
      </c>
      <c r="D491" t="s">
        <v>4223</v>
      </c>
      <c r="E491" s="4" t="s">
        <v>6760</v>
      </c>
      <c r="F491" t="s">
        <v>5877</v>
      </c>
      <c r="G491" s="2">
        <v>44075</v>
      </c>
      <c r="H491">
        <v>10</v>
      </c>
      <c r="I491" s="2">
        <f t="shared" si="43"/>
        <v>47729</v>
      </c>
      <c r="J491" s="2">
        <v>42418</v>
      </c>
      <c r="K491" s="2" t="s">
        <v>6405</v>
      </c>
      <c r="L491" s="2">
        <f t="shared" si="39"/>
        <v>42418</v>
      </c>
      <c r="M491">
        <f t="shared" si="40"/>
        <v>4</v>
      </c>
      <c r="N491">
        <f t="shared" si="41"/>
        <v>14</v>
      </c>
    </row>
    <row r="492" spans="1:14" x14ac:dyDescent="0.55000000000000004">
      <c r="A492" t="s">
        <v>4224</v>
      </c>
      <c r="B492" t="str">
        <f t="shared" si="42"/>
        <v>https://www.st.com/resource/en/datasheet/stb17n80k5.pdf</v>
      </c>
      <c r="C492" t="s">
        <v>6917</v>
      </c>
      <c r="D492" t="s">
        <v>4225</v>
      </c>
      <c r="E492" s="4" t="s">
        <v>6760</v>
      </c>
      <c r="F492" t="s">
        <v>5878</v>
      </c>
      <c r="G492" s="2">
        <v>44075</v>
      </c>
      <c r="H492">
        <v>10</v>
      </c>
      <c r="I492" s="2">
        <f t="shared" si="43"/>
        <v>47729</v>
      </c>
      <c r="J492" s="2">
        <v>42096</v>
      </c>
      <c r="K492" s="2" t="s">
        <v>6405</v>
      </c>
      <c r="L492" s="2">
        <f t="shared" si="39"/>
        <v>42096</v>
      </c>
      <c r="M492">
        <f t="shared" si="40"/>
        <v>5</v>
      </c>
      <c r="N492">
        <f t="shared" si="41"/>
        <v>15</v>
      </c>
    </row>
    <row r="493" spans="1:14" x14ac:dyDescent="0.55000000000000004">
      <c r="A493" t="s">
        <v>4226</v>
      </c>
      <c r="B493" t="str">
        <f t="shared" si="42"/>
        <v>https://www.st.com/resource/en/datasheet/stb18n60m2.pdf</v>
      </c>
      <c r="C493" t="s">
        <v>6918</v>
      </c>
      <c r="D493" t="s">
        <v>4227</v>
      </c>
      <c r="E493" s="4" t="s">
        <v>6760</v>
      </c>
      <c r="F493" t="s">
        <v>5879</v>
      </c>
      <c r="G493" s="2">
        <v>44075</v>
      </c>
      <c r="H493">
        <v>10</v>
      </c>
      <c r="I493" s="2">
        <f t="shared" si="43"/>
        <v>47729</v>
      </c>
      <c r="J493" s="2">
        <v>41430</v>
      </c>
      <c r="K493" s="2" t="s">
        <v>6405</v>
      </c>
      <c r="L493" s="2">
        <f t="shared" si="39"/>
        <v>41430</v>
      </c>
      <c r="M493">
        <f t="shared" si="40"/>
        <v>7</v>
      </c>
      <c r="N493">
        <f t="shared" si="41"/>
        <v>17</v>
      </c>
    </row>
    <row r="494" spans="1:14" x14ac:dyDescent="0.55000000000000004">
      <c r="A494" t="s">
        <v>4228</v>
      </c>
      <c r="B494" t="str">
        <f t="shared" si="42"/>
        <v>https://www.st.com/resource/en/datasheet/stb18n60m6.pdf</v>
      </c>
      <c r="C494" t="s">
        <v>6919</v>
      </c>
      <c r="D494" t="s">
        <v>4229</v>
      </c>
      <c r="E494" s="4" t="s">
        <v>6760</v>
      </c>
      <c r="F494" t="s">
        <v>5880</v>
      </c>
      <c r="G494" s="2">
        <v>44075</v>
      </c>
      <c r="H494">
        <v>10</v>
      </c>
      <c r="I494" s="2">
        <f t="shared" si="43"/>
        <v>47729</v>
      </c>
      <c r="J494" s="2">
        <v>43419</v>
      </c>
      <c r="K494" s="2" t="s">
        <v>6405</v>
      </c>
      <c r="L494" s="2">
        <f t="shared" si="39"/>
        <v>43419</v>
      </c>
      <c r="M494">
        <f t="shared" si="40"/>
        <v>1</v>
      </c>
      <c r="N494">
        <f t="shared" si="41"/>
        <v>11</v>
      </c>
    </row>
    <row r="495" spans="1:14" x14ac:dyDescent="0.55000000000000004">
      <c r="A495" t="s">
        <v>4230</v>
      </c>
      <c r="B495" t="str">
        <f t="shared" si="42"/>
        <v>https://www.st.com/resource/en/datasheet/stb20n65m5.pdf</v>
      </c>
      <c r="C495" t="s">
        <v>6920</v>
      </c>
      <c r="D495" t="s">
        <v>4231</v>
      </c>
      <c r="E495" s="4" t="s">
        <v>6760</v>
      </c>
      <c r="F495" t="s">
        <v>5881</v>
      </c>
      <c r="G495" s="2">
        <v>44075</v>
      </c>
      <c r="H495">
        <v>10</v>
      </c>
      <c r="I495" s="2">
        <f t="shared" si="43"/>
        <v>47729</v>
      </c>
      <c r="J495" s="2">
        <v>40974</v>
      </c>
      <c r="K495" s="2" t="s">
        <v>6405</v>
      </c>
      <c r="L495" s="2">
        <f t="shared" si="39"/>
        <v>40974</v>
      </c>
      <c r="M495">
        <f t="shared" si="40"/>
        <v>8</v>
      </c>
      <c r="N495">
        <f t="shared" si="41"/>
        <v>18</v>
      </c>
    </row>
    <row r="496" spans="1:14" x14ac:dyDescent="0.55000000000000004">
      <c r="A496" t="s">
        <v>4232</v>
      </c>
      <c r="B496" t="str">
        <f t="shared" si="42"/>
        <v>https://www.st.com/resource/en/datasheet/stb20n90k5.pdf</v>
      </c>
      <c r="C496" t="s">
        <v>6921</v>
      </c>
      <c r="D496" t="s">
        <v>4233</v>
      </c>
      <c r="E496" s="4" t="s">
        <v>6760</v>
      </c>
      <c r="F496" t="s">
        <v>5882</v>
      </c>
      <c r="G496" s="2">
        <v>44075</v>
      </c>
      <c r="H496">
        <v>10</v>
      </c>
      <c r="I496" s="2">
        <f t="shared" si="43"/>
        <v>47729</v>
      </c>
      <c r="J496" s="2">
        <v>42509</v>
      </c>
      <c r="K496" s="2" t="s">
        <v>6405</v>
      </c>
      <c r="L496" s="2">
        <f t="shared" si="39"/>
        <v>42509</v>
      </c>
      <c r="M496">
        <f t="shared" si="40"/>
        <v>4</v>
      </c>
      <c r="N496">
        <f t="shared" si="41"/>
        <v>14</v>
      </c>
    </row>
    <row r="497" spans="1:14" x14ac:dyDescent="0.55000000000000004">
      <c r="A497" t="s">
        <v>4234</v>
      </c>
      <c r="B497" t="str">
        <f t="shared" si="42"/>
        <v>https://www.st.com/resource/en/datasheet/stb20n95k5.pdf</v>
      </c>
      <c r="C497" t="s">
        <v>6922</v>
      </c>
      <c r="D497" t="s">
        <v>4235</v>
      </c>
      <c r="E497" s="4" t="s">
        <v>6760</v>
      </c>
      <c r="F497" t="s">
        <v>5883</v>
      </c>
      <c r="G497" s="2">
        <v>44075</v>
      </c>
      <c r="H497">
        <v>10</v>
      </c>
      <c r="I497" s="2">
        <f t="shared" si="43"/>
        <v>47729</v>
      </c>
      <c r="J497" s="2">
        <v>40142</v>
      </c>
      <c r="K497" s="2" t="s">
        <v>6405</v>
      </c>
      <c r="L497" s="2">
        <f t="shared" si="39"/>
        <v>40142</v>
      </c>
      <c r="M497">
        <f t="shared" si="40"/>
        <v>10</v>
      </c>
      <c r="N497">
        <f t="shared" si="41"/>
        <v>20</v>
      </c>
    </row>
    <row r="498" spans="1:14" x14ac:dyDescent="0.55000000000000004">
      <c r="A498" t="s">
        <v>4237</v>
      </c>
      <c r="B498" t="str">
        <f t="shared" si="42"/>
        <v>https://www.st.com/resource/en/datasheet/stb21n90k5.pdf</v>
      </c>
      <c r="C498" t="s">
        <v>6923</v>
      </c>
      <c r="D498" t="s">
        <v>4238</v>
      </c>
      <c r="E498" s="4" t="s">
        <v>6760</v>
      </c>
      <c r="F498" t="s">
        <v>5884</v>
      </c>
      <c r="G498" s="2">
        <v>44075</v>
      </c>
      <c r="H498">
        <v>10</v>
      </c>
      <c r="I498" s="2">
        <f t="shared" si="43"/>
        <v>47729</v>
      </c>
      <c r="J498" s="2">
        <v>40122</v>
      </c>
      <c r="K498" s="2" t="s">
        <v>6405</v>
      </c>
      <c r="L498" s="2">
        <f t="shared" si="39"/>
        <v>40122</v>
      </c>
      <c r="M498">
        <f t="shared" si="40"/>
        <v>10</v>
      </c>
      <c r="N498">
        <f t="shared" si="41"/>
        <v>20</v>
      </c>
    </row>
    <row r="499" spans="1:14" x14ac:dyDescent="0.55000000000000004">
      <c r="A499" t="s">
        <v>4239</v>
      </c>
      <c r="B499" t="str">
        <f t="shared" si="42"/>
        <v>https://www.st.com/resource/en/datasheet/stb22n60dm6.pdf</v>
      </c>
      <c r="C499" t="s">
        <v>6924</v>
      </c>
      <c r="D499" t="s">
        <v>4240</v>
      </c>
      <c r="E499" s="4" t="s">
        <v>6760</v>
      </c>
      <c r="F499" t="s">
        <v>5885</v>
      </c>
      <c r="G499" s="2">
        <v>44075</v>
      </c>
      <c r="H499">
        <v>10</v>
      </c>
      <c r="I499" s="2">
        <f t="shared" si="43"/>
        <v>47729</v>
      </c>
      <c r="J499" s="2">
        <v>43517</v>
      </c>
      <c r="K499" s="2" t="s">
        <v>6405</v>
      </c>
      <c r="L499" s="2">
        <f t="shared" si="39"/>
        <v>43517</v>
      </c>
      <c r="M499">
        <f t="shared" si="40"/>
        <v>1</v>
      </c>
      <c r="N499">
        <f t="shared" si="41"/>
        <v>11</v>
      </c>
    </row>
    <row r="500" spans="1:14" x14ac:dyDescent="0.55000000000000004">
      <c r="A500" t="s">
        <v>4241</v>
      </c>
      <c r="B500" t="str">
        <f t="shared" si="42"/>
        <v>https://www.st.com/resource/en/datasheet/stb22n60m6.pdf</v>
      </c>
      <c r="C500" t="s">
        <v>6925</v>
      </c>
      <c r="D500" t="s">
        <v>4242</v>
      </c>
      <c r="E500" s="4" t="s">
        <v>6760</v>
      </c>
      <c r="F500" t="s">
        <v>5886</v>
      </c>
      <c r="G500" s="2">
        <v>44075</v>
      </c>
      <c r="H500">
        <v>10</v>
      </c>
      <c r="I500" s="2">
        <f t="shared" si="43"/>
        <v>47729</v>
      </c>
      <c r="J500" s="2">
        <v>43420</v>
      </c>
      <c r="K500" s="2" t="s">
        <v>6405</v>
      </c>
      <c r="L500" s="2">
        <f t="shared" si="39"/>
        <v>43420</v>
      </c>
      <c r="M500">
        <f t="shared" si="40"/>
        <v>1</v>
      </c>
      <c r="N500">
        <f t="shared" si="41"/>
        <v>11</v>
      </c>
    </row>
    <row r="501" spans="1:14" x14ac:dyDescent="0.55000000000000004">
      <c r="A501" t="s">
        <v>4243</v>
      </c>
      <c r="B501" t="str">
        <f t="shared" si="42"/>
        <v>https://www.st.com/resource/en/datasheet/stb23n80k5.pdf</v>
      </c>
      <c r="C501" t="s">
        <v>6926</v>
      </c>
      <c r="D501" t="s">
        <v>4244</v>
      </c>
      <c r="E501" s="4" t="s">
        <v>6760</v>
      </c>
      <c r="F501" t="s">
        <v>5887</v>
      </c>
      <c r="G501" s="2">
        <v>44075</v>
      </c>
      <c r="H501">
        <v>10</v>
      </c>
      <c r="I501" s="2">
        <f t="shared" si="43"/>
        <v>47729</v>
      </c>
      <c r="J501" s="2">
        <v>42244</v>
      </c>
      <c r="K501" s="2" t="s">
        <v>6405</v>
      </c>
      <c r="L501" s="2">
        <f t="shared" si="39"/>
        <v>42244</v>
      </c>
      <c r="M501">
        <f t="shared" si="40"/>
        <v>5</v>
      </c>
      <c r="N501">
        <f t="shared" si="41"/>
        <v>15</v>
      </c>
    </row>
    <row r="502" spans="1:14" x14ac:dyDescent="0.55000000000000004">
      <c r="A502" t="s">
        <v>4245</v>
      </c>
      <c r="B502" t="str">
        <f t="shared" si="42"/>
        <v>https://www.st.com/resource/en/datasheet/stb24n60dm2.pdf</v>
      </c>
      <c r="C502" t="s">
        <v>6927</v>
      </c>
      <c r="D502" t="s">
        <v>4246</v>
      </c>
      <c r="E502" s="4" t="s">
        <v>6760</v>
      </c>
      <c r="F502" t="s">
        <v>5888</v>
      </c>
      <c r="G502" s="2">
        <v>44075</v>
      </c>
      <c r="H502">
        <v>10</v>
      </c>
      <c r="I502" s="2">
        <f t="shared" si="43"/>
        <v>47729</v>
      </c>
      <c r="J502" s="2">
        <v>41590</v>
      </c>
      <c r="K502" s="2" t="s">
        <v>6405</v>
      </c>
      <c r="L502" s="2">
        <f t="shared" si="39"/>
        <v>41590</v>
      </c>
      <c r="M502">
        <f t="shared" si="40"/>
        <v>6</v>
      </c>
      <c r="N502">
        <f t="shared" si="41"/>
        <v>16</v>
      </c>
    </row>
    <row r="503" spans="1:14" x14ac:dyDescent="0.55000000000000004">
      <c r="A503" t="s">
        <v>4247</v>
      </c>
      <c r="B503" t="str">
        <f t="shared" si="42"/>
        <v>https://www.st.com/resource/en/datasheet/stb24n60m2.pdf</v>
      </c>
      <c r="C503" t="s">
        <v>6928</v>
      </c>
      <c r="D503" t="s">
        <v>4248</v>
      </c>
      <c r="E503" s="4" t="s">
        <v>6760</v>
      </c>
      <c r="F503" t="s">
        <v>5889</v>
      </c>
      <c r="G503" s="2">
        <v>44075</v>
      </c>
      <c r="H503">
        <v>10</v>
      </c>
      <c r="I503" s="2">
        <f t="shared" si="43"/>
        <v>47729</v>
      </c>
      <c r="J503" s="2">
        <v>41253</v>
      </c>
      <c r="K503" s="2" t="s">
        <v>6405</v>
      </c>
      <c r="L503" s="2">
        <f t="shared" si="39"/>
        <v>41253</v>
      </c>
      <c r="M503">
        <f t="shared" si="40"/>
        <v>7</v>
      </c>
      <c r="N503">
        <f t="shared" si="41"/>
        <v>17</v>
      </c>
    </row>
    <row r="504" spans="1:14" x14ac:dyDescent="0.55000000000000004">
      <c r="A504" t="s">
        <v>4250</v>
      </c>
      <c r="B504" t="str">
        <f t="shared" si="42"/>
        <v>https://www.st.com/resource/en/datasheet/stb24n60m6.pdf</v>
      </c>
      <c r="C504" t="s">
        <v>6929</v>
      </c>
      <c r="D504" t="s">
        <v>4251</v>
      </c>
      <c r="E504" s="4" t="s">
        <v>6760</v>
      </c>
      <c r="F504" t="s">
        <v>5890</v>
      </c>
      <c r="G504" s="2">
        <v>44075</v>
      </c>
      <c r="H504">
        <v>10</v>
      </c>
      <c r="I504" s="2">
        <f t="shared" si="43"/>
        <v>47729</v>
      </c>
      <c r="J504" s="2">
        <v>43318</v>
      </c>
      <c r="K504" s="2" t="s">
        <v>6405</v>
      </c>
      <c r="L504" s="2">
        <f t="shared" si="39"/>
        <v>43318</v>
      </c>
      <c r="M504">
        <f t="shared" si="40"/>
        <v>2</v>
      </c>
      <c r="N504">
        <f t="shared" si="41"/>
        <v>12</v>
      </c>
    </row>
    <row r="505" spans="1:14" x14ac:dyDescent="0.55000000000000004">
      <c r="A505" t="s">
        <v>4252</v>
      </c>
      <c r="B505" t="str">
        <f t="shared" si="42"/>
        <v>https://www.st.com/resource/en/datasheet/stb24n65m2.pdf</v>
      </c>
      <c r="C505" t="s">
        <v>6930</v>
      </c>
      <c r="D505" t="s">
        <v>4253</v>
      </c>
      <c r="E505" s="4" t="s">
        <v>6760</v>
      </c>
      <c r="F505" t="s">
        <v>5891</v>
      </c>
      <c r="G505" s="2">
        <v>44075</v>
      </c>
      <c r="H505">
        <v>10</v>
      </c>
      <c r="I505" s="2">
        <f t="shared" si="43"/>
        <v>47729</v>
      </c>
      <c r="J505" s="2">
        <v>41799</v>
      </c>
      <c r="K505" s="2" t="s">
        <v>6405</v>
      </c>
      <c r="L505" s="2">
        <f t="shared" si="39"/>
        <v>41799</v>
      </c>
      <c r="M505">
        <f t="shared" si="40"/>
        <v>6</v>
      </c>
      <c r="N505">
        <f t="shared" si="41"/>
        <v>16</v>
      </c>
    </row>
    <row r="506" spans="1:14" x14ac:dyDescent="0.55000000000000004">
      <c r="A506" t="s">
        <v>4255</v>
      </c>
      <c r="B506" t="str">
        <f t="shared" si="42"/>
        <v>https://www.st.com/resource/en/datasheet/stb28n60dm2.pdf</v>
      </c>
      <c r="C506" t="s">
        <v>6931</v>
      </c>
      <c r="D506" t="s">
        <v>4256</v>
      </c>
      <c r="E506" s="4" t="s">
        <v>6760</v>
      </c>
      <c r="F506" t="s">
        <v>5892</v>
      </c>
      <c r="G506" s="2">
        <v>44075</v>
      </c>
      <c r="H506">
        <v>10</v>
      </c>
      <c r="I506" s="2">
        <f t="shared" si="43"/>
        <v>47729</v>
      </c>
      <c r="J506" s="2">
        <v>41933</v>
      </c>
      <c r="K506" s="2" t="s">
        <v>6405</v>
      </c>
      <c r="L506" s="2">
        <f t="shared" si="39"/>
        <v>41933</v>
      </c>
      <c r="M506">
        <f t="shared" si="40"/>
        <v>5</v>
      </c>
      <c r="N506">
        <f t="shared" si="41"/>
        <v>15</v>
      </c>
    </row>
    <row r="507" spans="1:14" x14ac:dyDescent="0.55000000000000004">
      <c r="A507" t="s">
        <v>4257</v>
      </c>
      <c r="B507" t="str">
        <f t="shared" si="42"/>
        <v>https://www.st.com/resource/en/datasheet/stb28n60m2.pdf</v>
      </c>
      <c r="C507" t="s">
        <v>6932</v>
      </c>
      <c r="D507" t="s">
        <v>4258</v>
      </c>
      <c r="E507" s="4" t="s">
        <v>6760</v>
      </c>
      <c r="F507" t="s">
        <v>5893</v>
      </c>
      <c r="G507" s="2">
        <v>44075</v>
      </c>
      <c r="H507">
        <v>10</v>
      </c>
      <c r="I507" s="2">
        <f t="shared" si="43"/>
        <v>47729</v>
      </c>
      <c r="J507" s="2">
        <v>41530</v>
      </c>
      <c r="K507" s="2" t="s">
        <v>6405</v>
      </c>
      <c r="L507" s="2">
        <f t="shared" si="39"/>
        <v>41530</v>
      </c>
      <c r="M507">
        <f t="shared" si="40"/>
        <v>6</v>
      </c>
      <c r="N507">
        <f t="shared" si="41"/>
        <v>16</v>
      </c>
    </row>
    <row r="508" spans="1:14" x14ac:dyDescent="0.55000000000000004">
      <c r="A508" t="s">
        <v>4259</v>
      </c>
      <c r="B508" t="str">
        <f t="shared" si="42"/>
        <v>https://www.st.com/resource/en/datasheet/stb28n65m2.pdf</v>
      </c>
      <c r="C508" t="s">
        <v>6933</v>
      </c>
      <c r="D508" t="s">
        <v>4260</v>
      </c>
      <c r="E508" s="4" t="s">
        <v>6760</v>
      </c>
      <c r="F508" t="s">
        <v>5894</v>
      </c>
      <c r="G508" s="2">
        <v>44075</v>
      </c>
      <c r="H508">
        <v>10</v>
      </c>
      <c r="I508" s="2">
        <f t="shared" si="43"/>
        <v>47729</v>
      </c>
      <c r="J508" s="2">
        <v>41982</v>
      </c>
      <c r="K508" s="2" t="s">
        <v>6405</v>
      </c>
      <c r="L508" s="2">
        <f t="shared" si="39"/>
        <v>41982</v>
      </c>
      <c r="M508">
        <f t="shared" si="40"/>
        <v>5</v>
      </c>
      <c r="N508">
        <f t="shared" si="41"/>
        <v>15</v>
      </c>
    </row>
    <row r="509" spans="1:14" x14ac:dyDescent="0.55000000000000004">
      <c r="A509" t="s">
        <v>4261</v>
      </c>
      <c r="B509" t="str">
        <f t="shared" si="42"/>
        <v>https://www.st.com/resource/en/datasheet/stb30n65m2ag.pdf</v>
      </c>
      <c r="C509" t="s">
        <v>6934</v>
      </c>
      <c r="D509" t="s">
        <v>4262</v>
      </c>
      <c r="E509" s="4" t="s">
        <v>6760</v>
      </c>
      <c r="F509" t="s">
        <v>5895</v>
      </c>
      <c r="G509" s="2">
        <v>44075</v>
      </c>
      <c r="H509">
        <v>10</v>
      </c>
      <c r="I509" s="2">
        <f t="shared" si="43"/>
        <v>47729</v>
      </c>
      <c r="J509" s="2">
        <v>42983</v>
      </c>
      <c r="K509" s="2" t="s">
        <v>6405</v>
      </c>
      <c r="L509" s="2">
        <f t="shared" si="39"/>
        <v>42983</v>
      </c>
      <c r="M509">
        <f t="shared" si="40"/>
        <v>2</v>
      </c>
      <c r="N509">
        <f t="shared" si="41"/>
        <v>12</v>
      </c>
    </row>
    <row r="510" spans="1:14" x14ac:dyDescent="0.55000000000000004">
      <c r="A510" t="s">
        <v>4263</v>
      </c>
      <c r="B510" t="str">
        <f t="shared" si="42"/>
        <v>https://www.st.com/resource/en/datasheet/stb30n80k5.pdf</v>
      </c>
      <c r="C510" t="s">
        <v>6935</v>
      </c>
      <c r="D510" t="s">
        <v>4264</v>
      </c>
      <c r="E510" s="4" t="s">
        <v>6760</v>
      </c>
      <c r="F510" t="s">
        <v>5896</v>
      </c>
      <c r="G510" s="2">
        <v>44075</v>
      </c>
      <c r="H510">
        <v>10</v>
      </c>
      <c r="I510" s="2">
        <f t="shared" si="43"/>
        <v>47729</v>
      </c>
      <c r="J510" s="2">
        <v>42352</v>
      </c>
      <c r="K510" s="2" t="s">
        <v>6405</v>
      </c>
      <c r="L510" s="2">
        <f t="shared" si="39"/>
        <v>42352</v>
      </c>
      <c r="M510">
        <f t="shared" si="40"/>
        <v>4</v>
      </c>
      <c r="N510">
        <f t="shared" si="41"/>
        <v>14</v>
      </c>
    </row>
    <row r="511" spans="1:14" x14ac:dyDescent="0.55000000000000004">
      <c r="A511" t="s">
        <v>4265</v>
      </c>
      <c r="B511" t="str">
        <f t="shared" si="42"/>
        <v>https://www.st.com/resource/en/datasheet/stb31n65m5.pdf</v>
      </c>
      <c r="C511" t="s">
        <v>6936</v>
      </c>
      <c r="D511" t="s">
        <v>4266</v>
      </c>
      <c r="E511" s="4" t="s">
        <v>6760</v>
      </c>
      <c r="F511" t="s">
        <v>5897</v>
      </c>
      <c r="G511" s="2">
        <v>44075</v>
      </c>
      <c r="H511">
        <v>10</v>
      </c>
      <c r="I511" s="2">
        <f t="shared" si="43"/>
        <v>47729</v>
      </c>
      <c r="J511" s="2">
        <v>40962</v>
      </c>
      <c r="K511" s="2" t="s">
        <v>6405</v>
      </c>
      <c r="L511" s="2">
        <f t="shared" si="39"/>
        <v>40962</v>
      </c>
      <c r="M511">
        <f t="shared" si="40"/>
        <v>8</v>
      </c>
      <c r="N511">
        <f t="shared" si="41"/>
        <v>18</v>
      </c>
    </row>
    <row r="512" spans="1:14" x14ac:dyDescent="0.55000000000000004">
      <c r="A512" t="s">
        <v>4267</v>
      </c>
      <c r="B512" t="str">
        <f t="shared" si="42"/>
        <v>https://www.st.com/resource/en/datasheet/stb33n60dm2.pdf</v>
      </c>
      <c r="C512" t="s">
        <v>6937</v>
      </c>
      <c r="D512" t="s">
        <v>4268</v>
      </c>
      <c r="E512" s="4" t="s">
        <v>6760</v>
      </c>
      <c r="F512" t="s">
        <v>5898</v>
      </c>
      <c r="G512" s="2">
        <v>44075</v>
      </c>
      <c r="H512">
        <v>10</v>
      </c>
      <c r="I512" s="2">
        <f t="shared" si="43"/>
        <v>47729</v>
      </c>
      <c r="J512" s="2">
        <v>41928</v>
      </c>
      <c r="K512" s="2" t="s">
        <v>6405</v>
      </c>
      <c r="L512" s="2">
        <f t="shared" si="39"/>
        <v>41928</v>
      </c>
      <c r="M512">
        <f t="shared" si="40"/>
        <v>5</v>
      </c>
      <c r="N512">
        <f t="shared" si="41"/>
        <v>15</v>
      </c>
    </row>
    <row r="513" spans="1:14" x14ac:dyDescent="0.55000000000000004">
      <c r="A513" t="s">
        <v>4269</v>
      </c>
      <c r="B513" t="str">
        <f t="shared" si="42"/>
        <v>https://www.st.com/resource/en/datasheet/stb33n60dm6.pdf</v>
      </c>
      <c r="C513" t="s">
        <v>6938</v>
      </c>
      <c r="D513" t="s">
        <v>4270</v>
      </c>
      <c r="E513" s="4" t="s">
        <v>6760</v>
      </c>
      <c r="F513" t="s">
        <v>5899</v>
      </c>
      <c r="G513" s="2">
        <v>44075</v>
      </c>
      <c r="H513">
        <v>10</v>
      </c>
      <c r="I513" s="2">
        <f t="shared" si="43"/>
        <v>47729</v>
      </c>
      <c r="J513" s="2">
        <v>43497</v>
      </c>
      <c r="K513" s="2" t="s">
        <v>6405</v>
      </c>
      <c r="L513" s="2">
        <f t="shared" si="39"/>
        <v>43497</v>
      </c>
      <c r="M513">
        <f t="shared" si="40"/>
        <v>1</v>
      </c>
      <c r="N513">
        <f t="shared" si="41"/>
        <v>11</v>
      </c>
    </row>
    <row r="514" spans="1:14" x14ac:dyDescent="0.55000000000000004">
      <c r="A514" t="s">
        <v>4271</v>
      </c>
      <c r="B514" t="str">
        <f t="shared" si="42"/>
        <v>https://www.st.com/resource/en/datasheet/stb33n60m2.pdf</v>
      </c>
      <c r="C514" t="s">
        <v>6939</v>
      </c>
      <c r="D514" t="s">
        <v>4272</v>
      </c>
      <c r="E514" s="4" t="s">
        <v>6760</v>
      </c>
      <c r="F514" t="s">
        <v>5900</v>
      </c>
      <c r="G514" s="2">
        <v>44075</v>
      </c>
      <c r="H514">
        <v>10</v>
      </c>
      <c r="I514" s="2">
        <f t="shared" si="43"/>
        <v>47729</v>
      </c>
      <c r="J514" s="2">
        <v>41530</v>
      </c>
      <c r="K514" s="2" t="s">
        <v>6405</v>
      </c>
      <c r="L514" s="2">
        <f t="shared" si="39"/>
        <v>41530</v>
      </c>
      <c r="M514">
        <f t="shared" si="40"/>
        <v>6</v>
      </c>
      <c r="N514">
        <f t="shared" si="41"/>
        <v>16</v>
      </c>
    </row>
    <row r="515" spans="1:14" x14ac:dyDescent="0.55000000000000004">
      <c r="A515" t="s">
        <v>4273</v>
      </c>
      <c r="B515" t="str">
        <f t="shared" si="42"/>
        <v>https://www.st.com/resource/en/datasheet/stb33n60m6.pdf</v>
      </c>
      <c r="C515" t="s">
        <v>6940</v>
      </c>
      <c r="D515" t="s">
        <v>4274</v>
      </c>
      <c r="E515" s="4" t="s">
        <v>6760</v>
      </c>
      <c r="F515" t="s">
        <v>5901</v>
      </c>
      <c r="G515" s="2">
        <v>44075</v>
      </c>
      <c r="H515">
        <v>10</v>
      </c>
      <c r="I515" s="2">
        <f t="shared" si="43"/>
        <v>47729</v>
      </c>
      <c r="J515" s="2">
        <v>43572</v>
      </c>
      <c r="K515" s="2" t="s">
        <v>6405</v>
      </c>
      <c r="L515" s="2">
        <f t="shared" ref="L515:L578" si="44">IF(J515="/", K515, J515)</f>
        <v>43572</v>
      </c>
      <c r="M515">
        <f t="shared" si="40"/>
        <v>1</v>
      </c>
      <c r="N515">
        <f t="shared" si="41"/>
        <v>11</v>
      </c>
    </row>
    <row r="516" spans="1:14" x14ac:dyDescent="0.55000000000000004">
      <c r="A516" t="s">
        <v>4275</v>
      </c>
      <c r="B516" t="str">
        <f t="shared" si="42"/>
        <v>https://www.st.com/resource/en/datasheet/stb33n65m2.pdf</v>
      </c>
      <c r="C516" t="s">
        <v>6941</v>
      </c>
      <c r="D516" t="s">
        <v>4276</v>
      </c>
      <c r="E516" s="4" t="s">
        <v>6760</v>
      </c>
      <c r="F516" t="s">
        <v>5902</v>
      </c>
      <c r="G516" s="2">
        <v>44075</v>
      </c>
      <c r="H516">
        <v>10</v>
      </c>
      <c r="I516" s="2">
        <f t="shared" si="43"/>
        <v>47729</v>
      </c>
      <c r="J516" s="2">
        <v>41983</v>
      </c>
      <c r="K516" s="2" t="s">
        <v>6405</v>
      </c>
      <c r="L516" s="2">
        <f t="shared" si="44"/>
        <v>41983</v>
      </c>
      <c r="M516">
        <f t="shared" ref="M516:M579" si="45">DATEDIF(L516,G516, "y")</f>
        <v>5</v>
      </c>
      <c r="N516">
        <f t="shared" ref="N516:N579" si="46">DATEDIF(L516,I516, "y")</f>
        <v>15</v>
      </c>
    </row>
    <row r="517" spans="1:14" x14ac:dyDescent="0.55000000000000004">
      <c r="A517" t="s">
        <v>4277</v>
      </c>
      <c r="B517" t="str">
        <f t="shared" si="42"/>
        <v>https://www.st.com/resource/en/datasheet/stb34n65m5.pdf</v>
      </c>
      <c r="C517" t="s">
        <v>6942</v>
      </c>
      <c r="D517" t="s">
        <v>4278</v>
      </c>
      <c r="E517" s="4" t="s">
        <v>6760</v>
      </c>
      <c r="F517" t="s">
        <v>5903</v>
      </c>
      <c r="G517" s="2">
        <v>44075</v>
      </c>
      <c r="H517">
        <v>10</v>
      </c>
      <c r="I517" s="2">
        <f t="shared" si="43"/>
        <v>47729</v>
      </c>
      <c r="J517" s="2">
        <v>40962</v>
      </c>
      <c r="K517" s="2" t="s">
        <v>6405</v>
      </c>
      <c r="L517" s="2">
        <f t="shared" si="44"/>
        <v>40962</v>
      </c>
      <c r="M517">
        <f t="shared" si="45"/>
        <v>8</v>
      </c>
      <c r="N517">
        <f t="shared" si="46"/>
        <v>18</v>
      </c>
    </row>
    <row r="518" spans="1:14" x14ac:dyDescent="0.55000000000000004">
      <c r="A518" t="s">
        <v>4279</v>
      </c>
      <c r="B518" t="str">
        <f t="shared" si="42"/>
        <v>https://www.st.com/resource/en/datasheet/stb35n60dm2.pdf</v>
      </c>
      <c r="C518" t="s">
        <v>6943</v>
      </c>
      <c r="D518" t="s">
        <v>4280</v>
      </c>
      <c r="E518" s="4" t="s">
        <v>6760</v>
      </c>
      <c r="F518" t="s">
        <v>5904</v>
      </c>
      <c r="G518" s="2">
        <v>44075</v>
      </c>
      <c r="H518">
        <v>10</v>
      </c>
      <c r="I518" s="2">
        <f t="shared" si="43"/>
        <v>47729</v>
      </c>
      <c r="J518" s="2" t="s">
        <v>6405</v>
      </c>
      <c r="K518" s="2" t="s">
        <v>6405</v>
      </c>
      <c r="L518" s="2" t="str">
        <f t="shared" si="44"/>
        <v>/</v>
      </c>
    </row>
    <row r="519" spans="1:14" x14ac:dyDescent="0.55000000000000004">
      <c r="A519" t="s">
        <v>4281</v>
      </c>
      <c r="B519" t="str">
        <f t="shared" si="42"/>
        <v>https://www.st.com/resource/en/datasheet/stb35n65dm2.pdf</v>
      </c>
      <c r="C519" t="s">
        <v>6944</v>
      </c>
      <c r="D519" t="s">
        <v>4282</v>
      </c>
      <c r="E519" s="4" t="s">
        <v>6760</v>
      </c>
      <c r="F519" t="s">
        <v>5905</v>
      </c>
      <c r="G519" s="2">
        <v>44075</v>
      </c>
      <c r="H519">
        <v>10</v>
      </c>
      <c r="I519" s="2">
        <f t="shared" si="43"/>
        <v>47729</v>
      </c>
      <c r="J519" s="2">
        <v>42926</v>
      </c>
      <c r="K519" s="2" t="s">
        <v>6405</v>
      </c>
      <c r="L519" s="2">
        <f t="shared" si="44"/>
        <v>42926</v>
      </c>
      <c r="M519">
        <f t="shared" si="45"/>
        <v>3</v>
      </c>
      <c r="N519">
        <f t="shared" si="46"/>
        <v>13</v>
      </c>
    </row>
    <row r="520" spans="1:14" x14ac:dyDescent="0.55000000000000004">
      <c r="A520" t="s">
        <v>4283</v>
      </c>
      <c r="B520" t="str">
        <f t="shared" si="42"/>
        <v>https://www.st.com/resource/en/datasheet/stb36n60m6.pdf</v>
      </c>
      <c r="C520" t="s">
        <v>6945</v>
      </c>
      <c r="D520" t="s">
        <v>4284</v>
      </c>
      <c r="E520" s="4" t="s">
        <v>6760</v>
      </c>
      <c r="F520" t="s">
        <v>5906</v>
      </c>
      <c r="G520" s="2">
        <v>44075</v>
      </c>
      <c r="H520">
        <v>10</v>
      </c>
      <c r="I520" s="2">
        <f t="shared" si="43"/>
        <v>47729</v>
      </c>
      <c r="J520" s="2">
        <v>42012</v>
      </c>
      <c r="K520" s="2" t="s">
        <v>6405</v>
      </c>
      <c r="L520" s="2">
        <f t="shared" si="44"/>
        <v>42012</v>
      </c>
      <c r="M520">
        <f t="shared" si="45"/>
        <v>5</v>
      </c>
      <c r="N520">
        <f t="shared" si="46"/>
        <v>15</v>
      </c>
    </row>
    <row r="521" spans="1:14" x14ac:dyDescent="0.55000000000000004">
      <c r="A521" t="s">
        <v>4285</v>
      </c>
      <c r="B521" t="str">
        <f t="shared" si="42"/>
        <v>https://www.st.com/resource/en/datasheet/stb37n60dm2ag.pdf</v>
      </c>
      <c r="C521" t="s">
        <v>6946</v>
      </c>
      <c r="D521" t="s">
        <v>4286</v>
      </c>
      <c r="E521" s="4" t="s">
        <v>6760</v>
      </c>
      <c r="F521" t="s">
        <v>5907</v>
      </c>
      <c r="G521" s="2">
        <v>44075</v>
      </c>
      <c r="H521">
        <v>10</v>
      </c>
      <c r="I521" s="2">
        <f t="shared" si="43"/>
        <v>47729</v>
      </c>
      <c r="J521" s="2" t="s">
        <v>6405</v>
      </c>
      <c r="K521" s="2" t="s">
        <v>6405</v>
      </c>
      <c r="L521" s="2" t="str">
        <f t="shared" si="44"/>
        <v>/</v>
      </c>
    </row>
    <row r="522" spans="1:14" x14ac:dyDescent="0.55000000000000004">
      <c r="A522" t="s">
        <v>4288</v>
      </c>
      <c r="B522" t="str">
        <f t="shared" ref="B522:B585" si="47">"https://www.st.com/resource/en/datasheet/"&amp;LOWER(A522)&amp;".pdf"</f>
        <v>https://www.st.com/resource/en/datasheet/stb38n65m5.pdf</v>
      </c>
      <c r="C522" t="s">
        <v>6947</v>
      </c>
      <c r="D522" t="s">
        <v>4289</v>
      </c>
      <c r="E522" s="4" t="s">
        <v>6760</v>
      </c>
      <c r="F522" t="s">
        <v>5908</v>
      </c>
      <c r="G522" s="2">
        <v>44075</v>
      </c>
      <c r="H522">
        <v>10</v>
      </c>
      <c r="I522" s="2">
        <f t="shared" ref="I522:I585" si="48">G522+DATE(H522,1,1)</f>
        <v>47729</v>
      </c>
      <c r="J522" s="2">
        <v>40961</v>
      </c>
      <c r="K522" s="2" t="s">
        <v>6405</v>
      </c>
      <c r="L522" s="2">
        <f t="shared" si="44"/>
        <v>40961</v>
      </c>
      <c r="M522">
        <f t="shared" si="45"/>
        <v>8</v>
      </c>
      <c r="N522">
        <f t="shared" si="46"/>
        <v>18</v>
      </c>
    </row>
    <row r="523" spans="1:14" x14ac:dyDescent="0.55000000000000004">
      <c r="A523" t="s">
        <v>4290</v>
      </c>
      <c r="B523" t="str">
        <f t="shared" si="47"/>
        <v>https://www.st.com/resource/en/datasheet/stb40n60m2.pdf</v>
      </c>
      <c r="C523" t="s">
        <v>6948</v>
      </c>
      <c r="D523" t="s">
        <v>4291</v>
      </c>
      <c r="E523" s="4" t="s">
        <v>6760</v>
      </c>
      <c r="F523" t="s">
        <v>5909</v>
      </c>
      <c r="G523" s="2">
        <v>44075</v>
      </c>
      <c r="H523">
        <v>10</v>
      </c>
      <c r="I523" s="2">
        <f t="shared" si="48"/>
        <v>47729</v>
      </c>
      <c r="J523" s="2">
        <v>41456</v>
      </c>
      <c r="K523" s="2" t="s">
        <v>6405</v>
      </c>
      <c r="L523" s="2">
        <f t="shared" si="44"/>
        <v>41456</v>
      </c>
      <c r="M523">
        <f t="shared" si="45"/>
        <v>7</v>
      </c>
      <c r="N523">
        <f t="shared" si="46"/>
        <v>17</v>
      </c>
    </row>
    <row r="524" spans="1:14" x14ac:dyDescent="0.55000000000000004">
      <c r="A524" t="s">
        <v>4292</v>
      </c>
      <c r="B524" t="str">
        <f t="shared" si="47"/>
        <v>https://www.st.com/resource/en/datasheet/stb43n60dm2.pdf</v>
      </c>
      <c r="C524" t="s">
        <v>6949</v>
      </c>
      <c r="D524" t="s">
        <v>4293</v>
      </c>
      <c r="E524" s="4" t="s">
        <v>6760</v>
      </c>
      <c r="F524" t="s">
        <v>5910</v>
      </c>
      <c r="G524" s="2">
        <v>44075</v>
      </c>
      <c r="H524">
        <v>10</v>
      </c>
      <c r="I524" s="2">
        <f t="shared" si="48"/>
        <v>47729</v>
      </c>
      <c r="J524" s="2">
        <v>42187</v>
      </c>
      <c r="K524" s="2" t="s">
        <v>6405</v>
      </c>
      <c r="L524" s="2">
        <f t="shared" si="44"/>
        <v>42187</v>
      </c>
      <c r="M524">
        <f t="shared" si="45"/>
        <v>5</v>
      </c>
      <c r="N524">
        <f t="shared" si="46"/>
        <v>15</v>
      </c>
    </row>
    <row r="525" spans="1:14" x14ac:dyDescent="0.55000000000000004">
      <c r="A525" t="s">
        <v>4294</v>
      </c>
      <c r="B525" t="str">
        <f t="shared" si="47"/>
        <v>https://www.st.com/resource/en/datasheet/stb43n65m5.pdf</v>
      </c>
      <c r="C525" t="s">
        <v>6950</v>
      </c>
      <c r="D525" t="s">
        <v>4295</v>
      </c>
      <c r="E525" s="4" t="s">
        <v>6760</v>
      </c>
      <c r="F525" t="s">
        <v>5911</v>
      </c>
      <c r="G525" s="2">
        <v>44075</v>
      </c>
      <c r="H525">
        <v>10</v>
      </c>
      <c r="I525" s="2">
        <f t="shared" si="48"/>
        <v>47729</v>
      </c>
      <c r="J525" s="2">
        <v>42208</v>
      </c>
      <c r="K525" s="2" t="s">
        <v>6405</v>
      </c>
      <c r="L525" s="2">
        <f t="shared" si="44"/>
        <v>42208</v>
      </c>
      <c r="M525">
        <f t="shared" si="45"/>
        <v>5</v>
      </c>
      <c r="N525">
        <f t="shared" si="46"/>
        <v>15</v>
      </c>
    </row>
    <row r="526" spans="1:14" x14ac:dyDescent="0.55000000000000004">
      <c r="A526" t="s">
        <v>4296</v>
      </c>
      <c r="B526" t="str">
        <f t="shared" si="47"/>
        <v>https://www.st.com/resource/en/datasheet/stb45n60dm2ag.pdf</v>
      </c>
      <c r="C526" t="s">
        <v>6951</v>
      </c>
      <c r="D526" t="s">
        <v>4297</v>
      </c>
      <c r="E526" s="4" t="s">
        <v>6760</v>
      </c>
      <c r="F526" t="s">
        <v>5912</v>
      </c>
      <c r="G526" s="2">
        <v>44075</v>
      </c>
      <c r="H526">
        <v>10</v>
      </c>
      <c r="I526" s="2">
        <f t="shared" si="48"/>
        <v>47729</v>
      </c>
      <c r="J526" s="2">
        <v>42187</v>
      </c>
      <c r="K526" s="2" t="s">
        <v>6405</v>
      </c>
      <c r="L526" s="2">
        <f t="shared" si="44"/>
        <v>42187</v>
      </c>
      <c r="M526">
        <f t="shared" si="45"/>
        <v>5</v>
      </c>
      <c r="N526">
        <f t="shared" si="46"/>
        <v>15</v>
      </c>
    </row>
    <row r="527" spans="1:14" x14ac:dyDescent="0.55000000000000004">
      <c r="A527" t="s">
        <v>4298</v>
      </c>
      <c r="B527" t="str">
        <f t="shared" si="47"/>
        <v>https://www.st.com/resource/en/datasheet/stb45n65m5.pdf</v>
      </c>
      <c r="C527" t="s">
        <v>6952</v>
      </c>
      <c r="D527" t="s">
        <v>4299</v>
      </c>
      <c r="E527" s="4" t="s">
        <v>6760</v>
      </c>
      <c r="F527" t="s">
        <v>5913</v>
      </c>
      <c r="G527" s="2">
        <v>44075</v>
      </c>
      <c r="H527">
        <v>10</v>
      </c>
      <c r="I527" s="2">
        <f t="shared" si="48"/>
        <v>47729</v>
      </c>
      <c r="J527" s="2">
        <v>40961</v>
      </c>
      <c r="K527" s="2" t="s">
        <v>6405</v>
      </c>
      <c r="L527" s="2">
        <f t="shared" si="44"/>
        <v>40961</v>
      </c>
      <c r="M527">
        <f t="shared" si="45"/>
        <v>8</v>
      </c>
      <c r="N527">
        <f t="shared" si="46"/>
        <v>18</v>
      </c>
    </row>
    <row r="528" spans="1:14" x14ac:dyDescent="0.55000000000000004">
      <c r="A528" t="s">
        <v>4300</v>
      </c>
      <c r="B528" t="str">
        <f t="shared" si="47"/>
        <v>https://www.st.com/resource/en/datasheet/stb46n60m6.pdf</v>
      </c>
      <c r="C528" t="s">
        <v>6953</v>
      </c>
      <c r="D528" t="s">
        <v>4301</v>
      </c>
      <c r="E528" s="4" t="s">
        <v>6760</v>
      </c>
      <c r="F528" t="s">
        <v>5914</v>
      </c>
      <c r="G528" s="2">
        <v>44075</v>
      </c>
      <c r="H528">
        <v>10</v>
      </c>
      <c r="I528" s="2">
        <f t="shared" si="48"/>
        <v>47729</v>
      </c>
      <c r="J528" s="2">
        <v>43544</v>
      </c>
      <c r="K528" s="2" t="s">
        <v>6405</v>
      </c>
      <c r="L528" s="2">
        <f t="shared" si="44"/>
        <v>43544</v>
      </c>
      <c r="M528">
        <f t="shared" si="45"/>
        <v>1</v>
      </c>
      <c r="N528">
        <f t="shared" si="46"/>
        <v>11</v>
      </c>
    </row>
    <row r="529" spans="1:14" x14ac:dyDescent="0.55000000000000004">
      <c r="A529" t="s">
        <v>4302</v>
      </c>
      <c r="B529" t="str">
        <f t="shared" si="47"/>
        <v>https://www.st.com/resource/en/datasheet/stb57n65m5.pdf</v>
      </c>
      <c r="C529" t="s">
        <v>6954</v>
      </c>
      <c r="D529" t="s">
        <v>4303</v>
      </c>
      <c r="E529" s="4" t="s">
        <v>6760</v>
      </c>
      <c r="F529" t="s">
        <v>5915</v>
      </c>
      <c r="G529" s="2">
        <v>44075</v>
      </c>
      <c r="H529">
        <v>10</v>
      </c>
      <c r="I529" s="2">
        <f t="shared" si="48"/>
        <v>47729</v>
      </c>
      <c r="J529" s="2">
        <v>41005</v>
      </c>
      <c r="K529" s="2" t="s">
        <v>6405</v>
      </c>
      <c r="L529" s="2">
        <f t="shared" si="44"/>
        <v>41005</v>
      </c>
      <c r="M529">
        <f t="shared" si="45"/>
        <v>8</v>
      </c>
      <c r="N529">
        <f t="shared" si="46"/>
        <v>18</v>
      </c>
    </row>
    <row r="530" spans="1:14" x14ac:dyDescent="0.55000000000000004">
      <c r="A530" t="s">
        <v>4304</v>
      </c>
      <c r="B530" t="str">
        <f t="shared" si="47"/>
        <v>https://www.st.com/resource/en/datasheet/stb6n60m2.pdf</v>
      </c>
      <c r="C530" t="s">
        <v>6955</v>
      </c>
      <c r="D530" t="s">
        <v>4305</v>
      </c>
      <c r="E530" s="4" t="s">
        <v>6760</v>
      </c>
      <c r="F530" t="s">
        <v>5916</v>
      </c>
      <c r="G530" s="2">
        <v>44075</v>
      </c>
      <c r="H530">
        <v>10</v>
      </c>
      <c r="I530" s="2">
        <f t="shared" si="48"/>
        <v>47729</v>
      </c>
      <c r="J530" s="2">
        <v>41436</v>
      </c>
      <c r="K530" s="2" t="s">
        <v>6405</v>
      </c>
      <c r="L530" s="2">
        <f t="shared" si="44"/>
        <v>41436</v>
      </c>
      <c r="M530">
        <f t="shared" si="45"/>
        <v>7</v>
      </c>
      <c r="N530">
        <f t="shared" si="46"/>
        <v>17</v>
      </c>
    </row>
    <row r="531" spans="1:14" x14ac:dyDescent="0.55000000000000004">
      <c r="A531" t="s">
        <v>4306</v>
      </c>
      <c r="B531" t="str">
        <f t="shared" si="47"/>
        <v>https://www.st.com/resource/en/datasheet/std10ln80k5.pdf</v>
      </c>
      <c r="C531" t="s">
        <v>6956</v>
      </c>
      <c r="D531" t="s">
        <v>4307</v>
      </c>
      <c r="E531" s="4" t="s">
        <v>6760</v>
      </c>
      <c r="F531" t="s">
        <v>5917</v>
      </c>
      <c r="G531" s="2">
        <v>44075</v>
      </c>
      <c r="H531">
        <v>10</v>
      </c>
      <c r="I531" s="2">
        <f t="shared" si="48"/>
        <v>47729</v>
      </c>
      <c r="J531" s="2">
        <v>42438</v>
      </c>
      <c r="K531" s="2" t="s">
        <v>6405</v>
      </c>
      <c r="L531" s="2">
        <f t="shared" si="44"/>
        <v>42438</v>
      </c>
      <c r="M531">
        <f t="shared" si="45"/>
        <v>4</v>
      </c>
      <c r="N531">
        <f t="shared" si="46"/>
        <v>14</v>
      </c>
    </row>
    <row r="532" spans="1:14" x14ac:dyDescent="0.55000000000000004">
      <c r="A532" t="s">
        <v>4309</v>
      </c>
      <c r="B532" t="str">
        <f t="shared" si="47"/>
        <v>https://www.st.com/resource/en/datasheet/std10n60m2.pdf</v>
      </c>
      <c r="C532" t="s">
        <v>6957</v>
      </c>
      <c r="D532" t="s">
        <v>4310</v>
      </c>
      <c r="E532" s="4" t="s">
        <v>6760</v>
      </c>
      <c r="F532" t="s">
        <v>5918</v>
      </c>
      <c r="G532" s="2">
        <v>43525</v>
      </c>
      <c r="H532">
        <v>10</v>
      </c>
      <c r="I532" s="2">
        <f t="shared" si="48"/>
        <v>47179</v>
      </c>
      <c r="J532" s="2">
        <v>41423</v>
      </c>
      <c r="K532" s="2" t="s">
        <v>6405</v>
      </c>
      <c r="L532" s="2">
        <f t="shared" si="44"/>
        <v>41423</v>
      </c>
      <c r="M532">
        <f t="shared" si="45"/>
        <v>5</v>
      </c>
      <c r="N532">
        <f t="shared" si="46"/>
        <v>15</v>
      </c>
    </row>
    <row r="533" spans="1:14" x14ac:dyDescent="0.55000000000000004">
      <c r="A533" t="s">
        <v>4311</v>
      </c>
      <c r="B533" t="str">
        <f t="shared" si="47"/>
        <v>https://www.st.com/resource/en/datasheet/std10n60m6.pdf</v>
      </c>
      <c r="C533" t="s">
        <v>6958</v>
      </c>
      <c r="D533" t="s">
        <v>4312</v>
      </c>
      <c r="E533" s="4" t="s">
        <v>6760</v>
      </c>
      <c r="F533" t="s">
        <v>5919</v>
      </c>
      <c r="G533" s="2">
        <v>44075</v>
      </c>
      <c r="H533">
        <v>10</v>
      </c>
      <c r="I533" s="2">
        <f t="shared" si="48"/>
        <v>47729</v>
      </c>
      <c r="J533" s="2">
        <v>43607</v>
      </c>
      <c r="K533" s="2" t="s">
        <v>6405</v>
      </c>
      <c r="L533" s="2">
        <f t="shared" si="44"/>
        <v>43607</v>
      </c>
      <c r="M533">
        <f t="shared" si="45"/>
        <v>1</v>
      </c>
      <c r="N533">
        <f t="shared" si="46"/>
        <v>11</v>
      </c>
    </row>
    <row r="534" spans="1:14" x14ac:dyDescent="0.55000000000000004">
      <c r="A534" t="s">
        <v>4313</v>
      </c>
      <c r="B534" t="str">
        <f t="shared" si="47"/>
        <v>https://www.st.com/resource/en/datasheet/std11n50m2.pdf</v>
      </c>
      <c r="C534" t="s">
        <v>6959</v>
      </c>
      <c r="D534" t="s">
        <v>4314</v>
      </c>
      <c r="E534" s="4" t="s">
        <v>6760</v>
      </c>
      <c r="F534" t="s">
        <v>5920</v>
      </c>
      <c r="G534" s="2">
        <v>44075</v>
      </c>
      <c r="H534">
        <v>10</v>
      </c>
      <c r="I534" s="2">
        <f t="shared" si="48"/>
        <v>47729</v>
      </c>
      <c r="J534" s="2">
        <v>41710</v>
      </c>
      <c r="K534" s="2" t="s">
        <v>6405</v>
      </c>
      <c r="L534" s="2">
        <f t="shared" si="44"/>
        <v>41710</v>
      </c>
      <c r="M534">
        <f t="shared" si="45"/>
        <v>6</v>
      </c>
      <c r="N534">
        <f t="shared" si="46"/>
        <v>16</v>
      </c>
    </row>
    <row r="535" spans="1:14" x14ac:dyDescent="0.55000000000000004">
      <c r="A535" t="s">
        <v>4315</v>
      </c>
      <c r="B535" t="str">
        <f t="shared" si="47"/>
        <v>https://www.st.com/resource/en/datasheet/std11n60dm2.pdf</v>
      </c>
      <c r="C535" t="s">
        <v>6960</v>
      </c>
      <c r="D535" t="s">
        <v>4316</v>
      </c>
      <c r="E535" s="4" t="s">
        <v>6760</v>
      </c>
      <c r="F535" t="s">
        <v>5921</v>
      </c>
      <c r="G535" s="2">
        <v>44075</v>
      </c>
      <c r="H535">
        <v>10</v>
      </c>
      <c r="I535" s="2">
        <f t="shared" si="48"/>
        <v>47729</v>
      </c>
      <c r="J535" s="2">
        <v>42538</v>
      </c>
      <c r="K535" s="2" t="s">
        <v>6405</v>
      </c>
      <c r="L535" s="2">
        <f t="shared" si="44"/>
        <v>42538</v>
      </c>
      <c r="M535">
        <f t="shared" si="45"/>
        <v>4</v>
      </c>
      <c r="N535">
        <f t="shared" si="46"/>
        <v>14</v>
      </c>
    </row>
    <row r="536" spans="1:14" x14ac:dyDescent="0.55000000000000004">
      <c r="A536" t="s">
        <v>4317</v>
      </c>
      <c r="B536" t="str">
        <f t="shared" si="47"/>
        <v>https://www.st.com/resource/en/datasheet/std11n65m2.pdf</v>
      </c>
      <c r="C536" t="s">
        <v>6961</v>
      </c>
      <c r="D536" t="s">
        <v>4318</v>
      </c>
      <c r="E536" s="4" t="s">
        <v>6760</v>
      </c>
      <c r="F536" t="s">
        <v>5922</v>
      </c>
      <c r="G536" s="2">
        <v>44075</v>
      </c>
      <c r="H536">
        <v>10</v>
      </c>
      <c r="I536" s="2">
        <f t="shared" si="48"/>
        <v>47729</v>
      </c>
      <c r="J536" s="2">
        <v>41775</v>
      </c>
      <c r="K536" s="2" t="s">
        <v>6405</v>
      </c>
      <c r="L536" s="2">
        <f t="shared" si="44"/>
        <v>41775</v>
      </c>
      <c r="M536">
        <f t="shared" si="45"/>
        <v>6</v>
      </c>
      <c r="N536">
        <f t="shared" si="46"/>
        <v>16</v>
      </c>
    </row>
    <row r="537" spans="1:14" x14ac:dyDescent="0.55000000000000004">
      <c r="A537" t="s">
        <v>4319</v>
      </c>
      <c r="B537" t="str">
        <f t="shared" si="47"/>
        <v>https://www.st.com/resource/en/datasheet/std11n65m5.pdf</v>
      </c>
      <c r="C537" t="s">
        <v>6962</v>
      </c>
      <c r="D537" t="s">
        <v>4320</v>
      </c>
      <c r="E537" s="4" t="s">
        <v>6760</v>
      </c>
      <c r="F537" t="s">
        <v>5923</v>
      </c>
      <c r="G537" s="2">
        <v>44075</v>
      </c>
      <c r="H537">
        <v>10</v>
      </c>
      <c r="I537" s="2">
        <f t="shared" si="48"/>
        <v>47729</v>
      </c>
      <c r="J537" s="2">
        <v>40962</v>
      </c>
      <c r="K537" s="2" t="s">
        <v>6405</v>
      </c>
      <c r="L537" s="2">
        <f t="shared" si="44"/>
        <v>40962</v>
      </c>
      <c r="M537">
        <f t="shared" si="45"/>
        <v>8</v>
      </c>
      <c r="N537">
        <f t="shared" si="46"/>
        <v>18</v>
      </c>
    </row>
    <row r="538" spans="1:14" x14ac:dyDescent="0.55000000000000004">
      <c r="A538" t="s">
        <v>4321</v>
      </c>
      <c r="B538" t="str">
        <f t="shared" si="47"/>
        <v>https://www.st.com/resource/en/datasheet/std12n50dm2.pdf</v>
      </c>
      <c r="C538" t="s">
        <v>6963</v>
      </c>
      <c r="D538" t="s">
        <v>4322</v>
      </c>
      <c r="E538" s="4" t="s">
        <v>6760</v>
      </c>
      <c r="F538" t="s">
        <v>5924</v>
      </c>
      <c r="G538" s="2">
        <v>44075</v>
      </c>
      <c r="H538">
        <v>10</v>
      </c>
      <c r="I538" s="2">
        <f t="shared" si="48"/>
        <v>47729</v>
      </c>
      <c r="J538" s="2">
        <v>41877</v>
      </c>
      <c r="K538" s="2" t="s">
        <v>6405</v>
      </c>
      <c r="L538" s="2">
        <f t="shared" si="44"/>
        <v>41877</v>
      </c>
      <c r="M538">
        <f t="shared" si="45"/>
        <v>6</v>
      </c>
      <c r="N538">
        <f t="shared" si="46"/>
        <v>16</v>
      </c>
    </row>
    <row r="539" spans="1:14" x14ac:dyDescent="0.55000000000000004">
      <c r="A539" t="s">
        <v>4323</v>
      </c>
      <c r="B539" t="str">
        <f t="shared" si="47"/>
        <v>https://www.st.com/resource/en/datasheet/std12n50m2.pdf</v>
      </c>
      <c r="C539" t="s">
        <v>6964</v>
      </c>
      <c r="D539" t="s">
        <v>4324</v>
      </c>
      <c r="E539" s="4" t="s">
        <v>6760</v>
      </c>
      <c r="F539" t="s">
        <v>5925</v>
      </c>
      <c r="G539" s="2">
        <v>44075</v>
      </c>
      <c r="H539">
        <v>10</v>
      </c>
      <c r="I539" s="2">
        <f t="shared" si="48"/>
        <v>47729</v>
      </c>
      <c r="J539" s="2">
        <v>41710</v>
      </c>
      <c r="K539" s="2" t="s">
        <v>6405</v>
      </c>
      <c r="L539" s="2">
        <f t="shared" si="44"/>
        <v>41710</v>
      </c>
      <c r="M539">
        <f t="shared" si="45"/>
        <v>6</v>
      </c>
      <c r="N539">
        <f t="shared" si="46"/>
        <v>16</v>
      </c>
    </row>
    <row r="540" spans="1:14" x14ac:dyDescent="0.55000000000000004">
      <c r="A540" t="s">
        <v>4326</v>
      </c>
      <c r="B540" t="str">
        <f t="shared" si="47"/>
        <v>https://www.st.com/resource/en/datasheet/std12n60m2.pdf</v>
      </c>
      <c r="C540" t="s">
        <v>6965</v>
      </c>
      <c r="D540" t="s">
        <v>4327</v>
      </c>
      <c r="E540" s="4" t="s">
        <v>6760</v>
      </c>
      <c r="F540" t="s">
        <v>5926</v>
      </c>
      <c r="G540" s="2">
        <v>44075</v>
      </c>
      <c r="H540">
        <v>10</v>
      </c>
      <c r="I540" s="2">
        <f t="shared" si="48"/>
        <v>47729</v>
      </c>
      <c r="J540" s="2">
        <v>41669</v>
      </c>
      <c r="K540" s="2" t="s">
        <v>6405</v>
      </c>
      <c r="L540" s="2">
        <f t="shared" si="44"/>
        <v>41669</v>
      </c>
      <c r="M540">
        <f t="shared" si="45"/>
        <v>6</v>
      </c>
      <c r="N540">
        <f t="shared" si="46"/>
        <v>16</v>
      </c>
    </row>
    <row r="541" spans="1:14" x14ac:dyDescent="0.55000000000000004">
      <c r="A541" t="s">
        <v>4328</v>
      </c>
      <c r="B541" t="str">
        <f t="shared" si="47"/>
        <v>https://www.st.com/resource/en/datasheet/std12n60m6.pdf</v>
      </c>
      <c r="C541" t="s">
        <v>6966</v>
      </c>
      <c r="D541" t="s">
        <v>4329</v>
      </c>
      <c r="E541" s="4" t="s">
        <v>6760</v>
      </c>
      <c r="F541" t="s">
        <v>5927</v>
      </c>
      <c r="G541" s="2">
        <v>44075</v>
      </c>
      <c r="H541">
        <v>10</v>
      </c>
      <c r="I541" s="2">
        <f t="shared" si="48"/>
        <v>47729</v>
      </c>
      <c r="J541" s="2">
        <v>43922</v>
      </c>
      <c r="K541" s="2" t="s">
        <v>6405</v>
      </c>
      <c r="L541" s="2">
        <f t="shared" si="44"/>
        <v>43922</v>
      </c>
      <c r="M541">
        <f t="shared" si="45"/>
        <v>0</v>
      </c>
      <c r="N541">
        <f t="shared" si="46"/>
        <v>10</v>
      </c>
    </row>
    <row r="542" spans="1:14" x14ac:dyDescent="0.55000000000000004">
      <c r="A542" t="s">
        <v>4331</v>
      </c>
      <c r="B542" t="str">
        <f t="shared" si="47"/>
        <v>https://www.st.com/resource/en/datasheet/std12n65m2.pdf</v>
      </c>
      <c r="C542" t="s">
        <v>6967</v>
      </c>
      <c r="D542" t="s">
        <v>4332</v>
      </c>
      <c r="E542" s="4" t="s">
        <v>6760</v>
      </c>
      <c r="F542" t="s">
        <v>5928</v>
      </c>
      <c r="G542" s="2">
        <v>44075</v>
      </c>
      <c r="H542">
        <v>10</v>
      </c>
      <c r="I542" s="2">
        <f t="shared" si="48"/>
        <v>47729</v>
      </c>
      <c r="J542" s="2">
        <v>41989</v>
      </c>
      <c r="K542" s="2" t="s">
        <v>6405</v>
      </c>
      <c r="L542" s="2">
        <f t="shared" si="44"/>
        <v>41989</v>
      </c>
      <c r="M542">
        <f t="shared" si="45"/>
        <v>5</v>
      </c>
      <c r="N542">
        <f t="shared" si="46"/>
        <v>15</v>
      </c>
    </row>
    <row r="543" spans="1:14" x14ac:dyDescent="0.55000000000000004">
      <c r="A543" t="s">
        <v>4333</v>
      </c>
      <c r="B543" t="str">
        <f t="shared" si="47"/>
        <v>https://www.st.com/resource/en/datasheet/std13n60dm2.pdf</v>
      </c>
      <c r="C543" t="s">
        <v>6968</v>
      </c>
      <c r="D543" t="s">
        <v>4334</v>
      </c>
      <c r="E543" s="4" t="s">
        <v>6760</v>
      </c>
      <c r="F543" t="s">
        <v>5929</v>
      </c>
      <c r="G543" s="2">
        <v>44075</v>
      </c>
      <c r="H543">
        <v>10</v>
      </c>
      <c r="I543" s="2">
        <f t="shared" si="48"/>
        <v>47729</v>
      </c>
      <c r="J543" s="2">
        <v>42471</v>
      </c>
      <c r="K543" s="2" t="s">
        <v>6405</v>
      </c>
      <c r="L543" s="2">
        <f t="shared" si="44"/>
        <v>42471</v>
      </c>
      <c r="M543">
        <f t="shared" si="45"/>
        <v>4</v>
      </c>
      <c r="N543">
        <f t="shared" si="46"/>
        <v>14</v>
      </c>
    </row>
    <row r="544" spans="1:14" x14ac:dyDescent="0.55000000000000004">
      <c r="A544" t="s">
        <v>4336</v>
      </c>
      <c r="B544" t="str">
        <f t="shared" si="47"/>
        <v>https://www.st.com/resource/en/datasheet/std13n60m2.pdf</v>
      </c>
      <c r="C544" t="s">
        <v>6969</v>
      </c>
      <c r="D544" t="s">
        <v>4337</v>
      </c>
      <c r="E544" s="4" t="s">
        <v>6760</v>
      </c>
      <c r="F544" t="s">
        <v>5930</v>
      </c>
      <c r="G544" s="2">
        <v>43525</v>
      </c>
      <c r="H544">
        <v>10</v>
      </c>
      <c r="I544" s="2">
        <f t="shared" si="48"/>
        <v>47179</v>
      </c>
      <c r="J544" s="2">
        <v>41386</v>
      </c>
      <c r="K544" s="2" t="s">
        <v>6405</v>
      </c>
      <c r="L544" s="2">
        <f t="shared" si="44"/>
        <v>41386</v>
      </c>
      <c r="M544">
        <f t="shared" si="45"/>
        <v>5</v>
      </c>
      <c r="N544">
        <f t="shared" si="46"/>
        <v>15</v>
      </c>
    </row>
    <row r="545" spans="1:14" x14ac:dyDescent="0.55000000000000004">
      <c r="A545" t="s">
        <v>4338</v>
      </c>
      <c r="B545" t="str">
        <f t="shared" si="47"/>
        <v>https://www.st.com/resource/en/datasheet/std13n60m6.pdf</v>
      </c>
      <c r="C545" t="s">
        <v>6970</v>
      </c>
      <c r="D545" t="s">
        <v>4339</v>
      </c>
      <c r="E545" s="4" t="s">
        <v>6760</v>
      </c>
      <c r="F545" t="s">
        <v>5931</v>
      </c>
      <c r="G545" s="2">
        <v>44075</v>
      </c>
      <c r="H545">
        <v>10</v>
      </c>
      <c r="I545" s="2">
        <f t="shared" si="48"/>
        <v>47729</v>
      </c>
      <c r="J545" s="2">
        <v>43755</v>
      </c>
      <c r="K545" s="2" t="s">
        <v>6405</v>
      </c>
      <c r="L545" s="2">
        <f t="shared" si="44"/>
        <v>43755</v>
      </c>
      <c r="M545">
        <f t="shared" si="45"/>
        <v>0</v>
      </c>
      <c r="N545">
        <f t="shared" si="46"/>
        <v>10</v>
      </c>
    </row>
    <row r="546" spans="1:14" x14ac:dyDescent="0.55000000000000004">
      <c r="A546" t="s">
        <v>4340</v>
      </c>
      <c r="B546" t="str">
        <f t="shared" si="47"/>
        <v>https://www.st.com/resource/en/datasheet/std13n65m2.pdf</v>
      </c>
      <c r="C546" t="s">
        <v>6971</v>
      </c>
      <c r="D546" t="s">
        <v>4341</v>
      </c>
      <c r="E546" s="4" t="s">
        <v>6760</v>
      </c>
      <c r="F546" t="s">
        <v>5932</v>
      </c>
      <c r="G546" s="2">
        <v>44075</v>
      </c>
      <c r="H546">
        <v>10</v>
      </c>
      <c r="I546" s="2">
        <f t="shared" si="48"/>
        <v>47729</v>
      </c>
      <c r="J546" s="2">
        <v>41991</v>
      </c>
      <c r="K546" s="2" t="s">
        <v>6405</v>
      </c>
      <c r="L546" s="2">
        <f t="shared" si="44"/>
        <v>41991</v>
      </c>
      <c r="M546">
        <f t="shared" si="45"/>
        <v>5</v>
      </c>
      <c r="N546">
        <f t="shared" si="46"/>
        <v>15</v>
      </c>
    </row>
    <row r="547" spans="1:14" x14ac:dyDescent="0.55000000000000004">
      <c r="A547" t="s">
        <v>4342</v>
      </c>
      <c r="B547" t="str">
        <f t="shared" si="47"/>
        <v>https://www.st.com/resource/en/datasheet/std15n65m5.pdf</v>
      </c>
      <c r="C547" t="s">
        <v>6972</v>
      </c>
      <c r="D547" t="s">
        <v>4343</v>
      </c>
      <c r="E547" s="4" t="s">
        <v>6760</v>
      </c>
      <c r="F547" t="s">
        <v>5933</v>
      </c>
      <c r="G547" s="2">
        <v>44075</v>
      </c>
      <c r="H547">
        <v>10</v>
      </c>
      <c r="I547" s="2">
        <f t="shared" si="48"/>
        <v>47729</v>
      </c>
      <c r="J547" s="2">
        <v>41222</v>
      </c>
      <c r="K547" s="2" t="s">
        <v>6405</v>
      </c>
      <c r="L547" s="2">
        <f t="shared" si="44"/>
        <v>41222</v>
      </c>
      <c r="M547">
        <f t="shared" si="45"/>
        <v>7</v>
      </c>
      <c r="N547">
        <f t="shared" si="46"/>
        <v>17</v>
      </c>
    </row>
    <row r="548" spans="1:14" x14ac:dyDescent="0.55000000000000004">
      <c r="A548" t="s">
        <v>4344</v>
      </c>
      <c r="B548" t="str">
        <f t="shared" si="47"/>
        <v>https://www.st.com/resource/en/datasheet/std16n50m2.pdf</v>
      </c>
      <c r="C548" t="s">
        <v>6973</v>
      </c>
      <c r="D548" t="s">
        <v>4345</v>
      </c>
      <c r="E548" s="4" t="s">
        <v>6760</v>
      </c>
      <c r="F548" t="s">
        <v>5934</v>
      </c>
      <c r="G548" s="2">
        <v>43525</v>
      </c>
      <c r="H548">
        <v>10</v>
      </c>
      <c r="I548" s="2">
        <f t="shared" si="48"/>
        <v>47179</v>
      </c>
      <c r="J548" s="2">
        <v>41824</v>
      </c>
      <c r="K548" s="2" t="s">
        <v>6405</v>
      </c>
      <c r="L548" s="2">
        <f t="shared" si="44"/>
        <v>41824</v>
      </c>
      <c r="M548">
        <f t="shared" si="45"/>
        <v>4</v>
      </c>
      <c r="N548">
        <f t="shared" si="46"/>
        <v>14</v>
      </c>
    </row>
    <row r="549" spans="1:14" x14ac:dyDescent="0.55000000000000004">
      <c r="A549" t="s">
        <v>4346</v>
      </c>
      <c r="B549" t="str">
        <f t="shared" si="47"/>
        <v>https://www.st.com/resource/en/datasheet/std16n60m2.pdf</v>
      </c>
      <c r="C549" t="s">
        <v>6974</v>
      </c>
      <c r="D549" t="s">
        <v>4347</v>
      </c>
      <c r="E549" s="4" t="s">
        <v>6760</v>
      </c>
      <c r="F549" t="s">
        <v>5935</v>
      </c>
      <c r="G549" s="2">
        <v>44075</v>
      </c>
      <c r="H549">
        <v>10</v>
      </c>
      <c r="I549" s="2">
        <f t="shared" si="48"/>
        <v>47729</v>
      </c>
      <c r="J549" s="2">
        <v>41969</v>
      </c>
      <c r="K549" s="2" t="s">
        <v>6405</v>
      </c>
      <c r="L549" s="2">
        <f t="shared" si="44"/>
        <v>41969</v>
      </c>
      <c r="M549">
        <f t="shared" si="45"/>
        <v>5</v>
      </c>
      <c r="N549">
        <f t="shared" si="46"/>
        <v>15</v>
      </c>
    </row>
    <row r="550" spans="1:14" x14ac:dyDescent="0.55000000000000004">
      <c r="A550" t="s">
        <v>4348</v>
      </c>
      <c r="B550" t="str">
        <f t="shared" si="47"/>
        <v>https://www.st.com/resource/en/datasheet/std16n60m6.pdf</v>
      </c>
      <c r="C550" t="s">
        <v>6975</v>
      </c>
      <c r="D550" t="s">
        <v>4349</v>
      </c>
      <c r="E550" s="4" t="s">
        <v>6760</v>
      </c>
      <c r="F550" t="s">
        <v>5936</v>
      </c>
      <c r="G550" s="2">
        <v>44075</v>
      </c>
      <c r="H550">
        <v>10</v>
      </c>
      <c r="I550" s="2">
        <f t="shared" si="48"/>
        <v>47729</v>
      </c>
      <c r="J550" s="2">
        <v>43283</v>
      </c>
      <c r="K550" s="2" t="s">
        <v>6405</v>
      </c>
      <c r="L550" s="2">
        <f t="shared" si="44"/>
        <v>43283</v>
      </c>
      <c r="M550">
        <f t="shared" si="45"/>
        <v>2</v>
      </c>
      <c r="N550">
        <f t="shared" si="46"/>
        <v>12</v>
      </c>
    </row>
    <row r="551" spans="1:14" x14ac:dyDescent="0.55000000000000004">
      <c r="A551" t="s">
        <v>4350</v>
      </c>
      <c r="B551" t="str">
        <f t="shared" si="47"/>
        <v>https://www.st.com/resource/en/datasheet/std18n55m5.pdf</v>
      </c>
      <c r="C551" t="s">
        <v>6976</v>
      </c>
      <c r="D551" t="s">
        <v>4351</v>
      </c>
      <c r="E551" s="4" t="s">
        <v>6760</v>
      </c>
      <c r="F551" t="s">
        <v>5937</v>
      </c>
      <c r="G551" s="2">
        <v>44075</v>
      </c>
      <c r="H551">
        <v>10</v>
      </c>
      <c r="I551" s="2">
        <f t="shared" si="48"/>
        <v>47729</v>
      </c>
      <c r="J551" s="2">
        <v>40218</v>
      </c>
      <c r="K551" s="2" t="s">
        <v>6405</v>
      </c>
      <c r="L551" s="2">
        <f t="shared" si="44"/>
        <v>40218</v>
      </c>
      <c r="M551">
        <f t="shared" si="45"/>
        <v>10</v>
      </c>
      <c r="N551">
        <f t="shared" si="46"/>
        <v>20</v>
      </c>
    </row>
    <row r="552" spans="1:14" x14ac:dyDescent="0.55000000000000004">
      <c r="A552" t="s">
        <v>4352</v>
      </c>
      <c r="B552" t="str">
        <f t="shared" si="47"/>
        <v>https://www.st.com/resource/en/datasheet/std18n60m6.pdf</v>
      </c>
      <c r="C552" t="s">
        <v>6977</v>
      </c>
      <c r="D552" t="s">
        <v>4353</v>
      </c>
      <c r="E552" s="4" t="s">
        <v>6760</v>
      </c>
      <c r="F552" t="s">
        <v>5938</v>
      </c>
      <c r="G552" s="2">
        <v>44075</v>
      </c>
      <c r="H552">
        <v>10</v>
      </c>
      <c r="I552" s="2">
        <f t="shared" si="48"/>
        <v>47729</v>
      </c>
      <c r="J552" s="2">
        <v>43423</v>
      </c>
      <c r="K552" s="2" t="s">
        <v>6405</v>
      </c>
      <c r="L552" s="2">
        <f t="shared" si="44"/>
        <v>43423</v>
      </c>
      <c r="M552">
        <f t="shared" si="45"/>
        <v>1</v>
      </c>
      <c r="N552">
        <f t="shared" si="46"/>
        <v>11</v>
      </c>
    </row>
    <row r="553" spans="1:14" x14ac:dyDescent="0.55000000000000004">
      <c r="A553" t="s">
        <v>4354</v>
      </c>
      <c r="B553" t="str">
        <f t="shared" si="47"/>
        <v>https://www.st.com/resource/en/datasheet/std2n105k5.pdf</v>
      </c>
      <c r="C553" t="s">
        <v>6978</v>
      </c>
      <c r="D553" t="s">
        <v>4355</v>
      </c>
      <c r="E553" s="4" t="s">
        <v>6760</v>
      </c>
      <c r="F553" t="s">
        <v>5939</v>
      </c>
      <c r="G553" s="2">
        <v>44075</v>
      </c>
      <c r="H553">
        <v>10</v>
      </c>
      <c r="I553" s="2">
        <f t="shared" si="48"/>
        <v>47729</v>
      </c>
      <c r="J553" s="2">
        <v>41767</v>
      </c>
      <c r="K553" s="2" t="s">
        <v>6405</v>
      </c>
      <c r="L553" s="2">
        <f t="shared" si="44"/>
        <v>41767</v>
      </c>
      <c r="M553">
        <f t="shared" si="45"/>
        <v>6</v>
      </c>
      <c r="N553">
        <f t="shared" si="46"/>
        <v>16</v>
      </c>
    </row>
    <row r="554" spans="1:14" x14ac:dyDescent="0.55000000000000004">
      <c r="A554" t="s">
        <v>4356</v>
      </c>
      <c r="B554" t="str">
        <f t="shared" si="47"/>
        <v>https://www.st.com/resource/en/datasheet/std2n80k5.pdf</v>
      </c>
      <c r="C554" t="s">
        <v>6979</v>
      </c>
      <c r="D554" t="s">
        <v>4357</v>
      </c>
      <c r="E554" s="4" t="s">
        <v>6760</v>
      </c>
      <c r="F554" t="s">
        <v>5940</v>
      </c>
      <c r="G554" s="2">
        <v>43525</v>
      </c>
      <c r="H554">
        <v>10</v>
      </c>
      <c r="I554" s="2">
        <f t="shared" si="48"/>
        <v>47179</v>
      </c>
      <c r="J554" s="2">
        <v>41466</v>
      </c>
      <c r="K554" s="2" t="s">
        <v>6405</v>
      </c>
      <c r="L554" s="2">
        <f t="shared" si="44"/>
        <v>41466</v>
      </c>
      <c r="M554">
        <f t="shared" si="45"/>
        <v>5</v>
      </c>
      <c r="N554">
        <f t="shared" si="46"/>
        <v>15</v>
      </c>
    </row>
    <row r="555" spans="1:14" x14ac:dyDescent="0.55000000000000004">
      <c r="A555" t="s">
        <v>4358</v>
      </c>
      <c r="B555" t="str">
        <f t="shared" si="47"/>
        <v>https://www.st.com/resource/en/datasheet/std2n95k5.pdf</v>
      </c>
      <c r="C555" t="s">
        <v>6980</v>
      </c>
      <c r="D555" t="s">
        <v>4359</v>
      </c>
      <c r="E555" s="4" t="s">
        <v>6760</v>
      </c>
      <c r="F555" t="s">
        <v>5941</v>
      </c>
      <c r="G555" s="2">
        <v>44075</v>
      </c>
      <c r="H555">
        <v>10</v>
      </c>
      <c r="I555" s="2">
        <f t="shared" si="48"/>
        <v>47729</v>
      </c>
      <c r="J555" s="2">
        <v>41542</v>
      </c>
      <c r="K555" s="2" t="s">
        <v>6405</v>
      </c>
      <c r="L555" s="2">
        <f t="shared" si="44"/>
        <v>41542</v>
      </c>
      <c r="M555">
        <f t="shared" si="45"/>
        <v>6</v>
      </c>
      <c r="N555">
        <f t="shared" si="46"/>
        <v>16</v>
      </c>
    </row>
    <row r="556" spans="1:14" x14ac:dyDescent="0.55000000000000004">
      <c r="A556" t="s">
        <v>4360</v>
      </c>
      <c r="B556" t="str">
        <f t="shared" si="47"/>
        <v>https://www.st.com/resource/en/datasheet/std3ln80k5.pdf</v>
      </c>
      <c r="C556" t="s">
        <v>6981</v>
      </c>
      <c r="D556" t="s">
        <v>4361</v>
      </c>
      <c r="E556" s="4" t="s">
        <v>6760</v>
      </c>
      <c r="F556" t="s">
        <v>5942</v>
      </c>
      <c r="G556" s="2">
        <v>44075</v>
      </c>
      <c r="H556">
        <v>10</v>
      </c>
      <c r="I556" s="2">
        <f t="shared" si="48"/>
        <v>47729</v>
      </c>
      <c r="J556" s="2">
        <v>42137</v>
      </c>
      <c r="K556" s="2" t="s">
        <v>6405</v>
      </c>
      <c r="L556" s="2">
        <f t="shared" si="44"/>
        <v>42137</v>
      </c>
      <c r="M556">
        <f t="shared" si="45"/>
        <v>5</v>
      </c>
      <c r="N556">
        <f t="shared" si="46"/>
        <v>15</v>
      </c>
    </row>
    <row r="557" spans="1:14" x14ac:dyDescent="0.55000000000000004">
      <c r="A557" t="s">
        <v>4362</v>
      </c>
      <c r="B557" t="str">
        <f t="shared" si="47"/>
        <v>https://www.st.com/resource/en/datasheet/std3n65m6.pdf</v>
      </c>
      <c r="C557" t="s">
        <v>6982</v>
      </c>
      <c r="D557" t="s">
        <v>4363</v>
      </c>
      <c r="E557" s="4" t="s">
        <v>6760</v>
      </c>
      <c r="F557" t="s">
        <v>5943</v>
      </c>
      <c r="G557" s="2">
        <v>44075</v>
      </c>
      <c r="H557">
        <v>10</v>
      </c>
      <c r="I557" s="2">
        <f t="shared" si="48"/>
        <v>47729</v>
      </c>
      <c r="J557" s="2">
        <v>42492</v>
      </c>
      <c r="K557" s="2" t="s">
        <v>6405</v>
      </c>
      <c r="L557" s="2">
        <f t="shared" si="44"/>
        <v>42492</v>
      </c>
      <c r="M557">
        <f t="shared" si="45"/>
        <v>4</v>
      </c>
      <c r="N557">
        <f t="shared" si="46"/>
        <v>14</v>
      </c>
    </row>
    <row r="558" spans="1:14" x14ac:dyDescent="0.55000000000000004">
      <c r="A558" t="s">
        <v>4364</v>
      </c>
      <c r="B558" t="str">
        <f t="shared" si="47"/>
        <v>https://www.st.com/resource/en/datasheet/std3n80k5.pdf</v>
      </c>
      <c r="C558" t="s">
        <v>6983</v>
      </c>
      <c r="D558" t="s">
        <v>4365</v>
      </c>
      <c r="E558" s="4" t="s">
        <v>6760</v>
      </c>
      <c r="F558" t="s">
        <v>5944</v>
      </c>
      <c r="G558" s="2">
        <v>44075</v>
      </c>
      <c r="H558">
        <v>10</v>
      </c>
      <c r="I558" s="2">
        <f t="shared" si="48"/>
        <v>47729</v>
      </c>
      <c r="J558" s="2">
        <v>41467</v>
      </c>
      <c r="K558" s="2" t="s">
        <v>6405</v>
      </c>
      <c r="L558" s="2">
        <f t="shared" si="44"/>
        <v>41467</v>
      </c>
      <c r="M558">
        <f t="shared" si="45"/>
        <v>7</v>
      </c>
      <c r="N558">
        <f t="shared" si="46"/>
        <v>17</v>
      </c>
    </row>
    <row r="559" spans="1:14" x14ac:dyDescent="0.55000000000000004">
      <c r="A559" t="s">
        <v>4366</v>
      </c>
      <c r="B559" t="str">
        <f t="shared" si="47"/>
        <v>https://www.st.com/resource/en/datasheet/std3n95k5ag.pdf</v>
      </c>
      <c r="C559" t="s">
        <v>6984</v>
      </c>
      <c r="D559" t="s">
        <v>4367</v>
      </c>
      <c r="E559" s="4" t="s">
        <v>6760</v>
      </c>
      <c r="F559" t="s">
        <v>5945</v>
      </c>
      <c r="G559" s="2">
        <v>44075</v>
      </c>
      <c r="H559">
        <v>10</v>
      </c>
      <c r="I559" s="2">
        <f t="shared" si="48"/>
        <v>47729</v>
      </c>
      <c r="J559" s="2">
        <v>42892</v>
      </c>
      <c r="K559" s="2" t="s">
        <v>6405</v>
      </c>
      <c r="L559" s="2">
        <f t="shared" si="44"/>
        <v>42892</v>
      </c>
      <c r="M559">
        <f t="shared" si="45"/>
        <v>3</v>
      </c>
      <c r="N559">
        <f t="shared" si="46"/>
        <v>13</v>
      </c>
    </row>
    <row r="560" spans="1:14" x14ac:dyDescent="0.55000000000000004">
      <c r="A560" t="s">
        <v>4368</v>
      </c>
      <c r="B560" t="str">
        <f t="shared" si="47"/>
        <v>https://www.st.com/resource/en/datasheet/std4ln80k5.pdf</v>
      </c>
      <c r="C560" t="s">
        <v>6985</v>
      </c>
      <c r="D560" t="s">
        <v>4369</v>
      </c>
      <c r="E560" s="4" t="s">
        <v>6760</v>
      </c>
      <c r="F560" t="s">
        <v>5946</v>
      </c>
      <c r="G560" s="2">
        <v>44075</v>
      </c>
      <c r="H560">
        <v>10</v>
      </c>
      <c r="I560" s="2">
        <f t="shared" si="48"/>
        <v>47729</v>
      </c>
      <c r="J560" s="2">
        <v>42146</v>
      </c>
      <c r="K560" s="2" t="s">
        <v>6405</v>
      </c>
      <c r="L560" s="2">
        <f t="shared" si="44"/>
        <v>42146</v>
      </c>
      <c r="M560">
        <f t="shared" si="45"/>
        <v>5</v>
      </c>
      <c r="N560">
        <f t="shared" si="46"/>
        <v>15</v>
      </c>
    </row>
    <row r="561" spans="1:14" x14ac:dyDescent="0.55000000000000004">
      <c r="A561" t="s">
        <v>4370</v>
      </c>
      <c r="B561" t="str">
        <f t="shared" si="47"/>
        <v>https://www.st.com/resource/en/datasheet/std4n80k5.pdf</v>
      </c>
      <c r="C561" t="s">
        <v>6986</v>
      </c>
      <c r="D561" t="s">
        <v>4371</v>
      </c>
      <c r="E561" s="4" t="s">
        <v>6760</v>
      </c>
      <c r="F561" t="s">
        <v>5947</v>
      </c>
      <c r="G561" s="2">
        <v>44075</v>
      </c>
      <c r="H561">
        <v>10</v>
      </c>
      <c r="I561" s="2">
        <f t="shared" si="48"/>
        <v>47729</v>
      </c>
      <c r="J561" s="2">
        <v>41495</v>
      </c>
      <c r="K561" s="2" t="s">
        <v>6405</v>
      </c>
      <c r="L561" s="2">
        <f t="shared" si="44"/>
        <v>41495</v>
      </c>
      <c r="M561">
        <f t="shared" si="45"/>
        <v>7</v>
      </c>
      <c r="N561">
        <f t="shared" si="46"/>
        <v>17</v>
      </c>
    </row>
    <row r="562" spans="1:14" x14ac:dyDescent="0.55000000000000004">
      <c r="A562" t="s">
        <v>4372</v>
      </c>
      <c r="B562" t="str">
        <f t="shared" si="47"/>
        <v>https://www.st.com/resource/en/datasheet/std4n90k5.pdf</v>
      </c>
      <c r="C562" t="s">
        <v>6987</v>
      </c>
      <c r="D562" t="s">
        <v>4373</v>
      </c>
      <c r="E562" s="4" t="s">
        <v>6760</v>
      </c>
      <c r="F562" t="s">
        <v>5948</v>
      </c>
      <c r="G562" s="2">
        <v>44075</v>
      </c>
      <c r="H562">
        <v>10</v>
      </c>
      <c r="I562" s="2">
        <f t="shared" si="48"/>
        <v>47729</v>
      </c>
      <c r="J562" s="2">
        <v>42676</v>
      </c>
      <c r="K562" s="2" t="s">
        <v>6405</v>
      </c>
      <c r="L562" s="2">
        <f t="shared" si="44"/>
        <v>42676</v>
      </c>
      <c r="M562">
        <f t="shared" si="45"/>
        <v>3</v>
      </c>
      <c r="N562">
        <f t="shared" si="46"/>
        <v>13</v>
      </c>
    </row>
    <row r="563" spans="1:14" x14ac:dyDescent="0.55000000000000004">
      <c r="A563" t="s">
        <v>4374</v>
      </c>
      <c r="B563" t="str">
        <f t="shared" si="47"/>
        <v>https://www.st.com/resource/en/datasheet/std5n60dm2.pdf</v>
      </c>
      <c r="C563" t="s">
        <v>6988</v>
      </c>
      <c r="D563" t="s">
        <v>4375</v>
      </c>
      <c r="E563" s="4" t="s">
        <v>6760</v>
      </c>
      <c r="F563" t="s">
        <v>5949</v>
      </c>
      <c r="G563" s="2">
        <v>44075</v>
      </c>
      <c r="H563">
        <v>10</v>
      </c>
      <c r="I563" s="2">
        <f t="shared" si="48"/>
        <v>47729</v>
      </c>
      <c r="J563" s="2">
        <v>42556</v>
      </c>
      <c r="K563" s="2" t="s">
        <v>6405</v>
      </c>
      <c r="L563" s="2">
        <f t="shared" si="44"/>
        <v>42556</v>
      </c>
      <c r="M563">
        <f t="shared" si="45"/>
        <v>4</v>
      </c>
      <c r="N563">
        <f t="shared" si="46"/>
        <v>14</v>
      </c>
    </row>
    <row r="564" spans="1:14" x14ac:dyDescent="0.55000000000000004">
      <c r="A564" t="s">
        <v>4376</v>
      </c>
      <c r="B564" t="str">
        <f t="shared" si="47"/>
        <v>https://www.st.com/resource/en/datasheet/std5n60m2.pdf</v>
      </c>
      <c r="C564" t="s">
        <v>6989</v>
      </c>
      <c r="D564" t="s">
        <v>4377</v>
      </c>
      <c r="E564" s="4" t="s">
        <v>6760</v>
      </c>
      <c r="F564" t="s">
        <v>5950</v>
      </c>
      <c r="G564" s="2">
        <v>43525</v>
      </c>
      <c r="H564">
        <v>10</v>
      </c>
      <c r="I564" s="2">
        <f t="shared" si="48"/>
        <v>47179</v>
      </c>
      <c r="J564" s="2">
        <v>41547</v>
      </c>
      <c r="K564" s="2" t="s">
        <v>6405</v>
      </c>
      <c r="L564" s="2">
        <f t="shared" si="44"/>
        <v>41547</v>
      </c>
      <c r="M564">
        <f t="shared" si="45"/>
        <v>5</v>
      </c>
      <c r="N564">
        <f t="shared" si="46"/>
        <v>15</v>
      </c>
    </row>
    <row r="565" spans="1:14" x14ac:dyDescent="0.55000000000000004">
      <c r="A565" t="s">
        <v>4378</v>
      </c>
      <c r="B565" t="str">
        <f t="shared" si="47"/>
        <v>https://www.st.com/resource/en/datasheet/std5n80k5.pdf</v>
      </c>
      <c r="C565" t="s">
        <v>6990</v>
      </c>
      <c r="D565" t="s">
        <v>4379</v>
      </c>
      <c r="E565" s="4" t="s">
        <v>6760</v>
      </c>
      <c r="F565" t="s">
        <v>5951</v>
      </c>
      <c r="G565" s="2">
        <v>44075</v>
      </c>
      <c r="H565">
        <v>10</v>
      </c>
      <c r="I565" s="2">
        <f t="shared" si="48"/>
        <v>47729</v>
      </c>
      <c r="J565" s="2">
        <v>42377</v>
      </c>
      <c r="K565" s="2" t="s">
        <v>6405</v>
      </c>
      <c r="L565" s="2">
        <f t="shared" si="44"/>
        <v>42377</v>
      </c>
      <c r="M565">
        <f t="shared" si="45"/>
        <v>4</v>
      </c>
      <c r="N565">
        <f t="shared" si="46"/>
        <v>14</v>
      </c>
    </row>
    <row r="566" spans="1:14" x14ac:dyDescent="0.55000000000000004">
      <c r="A566" t="s">
        <v>4380</v>
      </c>
      <c r="B566" t="str">
        <f t="shared" si="47"/>
        <v>https://www.st.com/resource/en/datasheet/std5n95k5.pdf</v>
      </c>
      <c r="C566" t="s">
        <v>6991</v>
      </c>
      <c r="D566" t="s">
        <v>4381</v>
      </c>
      <c r="E566" s="4" t="s">
        <v>6760</v>
      </c>
      <c r="F566" t="s">
        <v>5952</v>
      </c>
      <c r="G566" s="2">
        <v>44075</v>
      </c>
      <c r="H566">
        <v>10</v>
      </c>
      <c r="I566" s="2">
        <f t="shared" si="48"/>
        <v>47729</v>
      </c>
      <c r="J566" s="2">
        <v>41402</v>
      </c>
      <c r="K566" s="2" t="s">
        <v>6405</v>
      </c>
      <c r="L566" s="2">
        <f t="shared" si="44"/>
        <v>41402</v>
      </c>
      <c r="M566">
        <f t="shared" si="45"/>
        <v>7</v>
      </c>
      <c r="N566">
        <f t="shared" si="46"/>
        <v>17</v>
      </c>
    </row>
    <row r="567" spans="1:14" x14ac:dyDescent="0.55000000000000004">
      <c r="A567" t="s">
        <v>4382</v>
      </c>
      <c r="B567" t="str">
        <f t="shared" si="47"/>
        <v>https://www.st.com/resource/en/datasheet/std6n60m2.pdf</v>
      </c>
      <c r="C567" t="s">
        <v>6992</v>
      </c>
      <c r="D567" t="s">
        <v>4383</v>
      </c>
      <c r="E567" s="4" t="s">
        <v>6760</v>
      </c>
      <c r="F567" t="s">
        <v>5953</v>
      </c>
      <c r="G567" s="2">
        <v>44075</v>
      </c>
      <c r="H567">
        <v>10</v>
      </c>
      <c r="I567" s="2">
        <f t="shared" si="48"/>
        <v>47729</v>
      </c>
      <c r="J567" s="2">
        <v>41436</v>
      </c>
      <c r="K567" s="2" t="s">
        <v>6405</v>
      </c>
      <c r="L567" s="2">
        <f t="shared" si="44"/>
        <v>41436</v>
      </c>
      <c r="M567">
        <f t="shared" si="45"/>
        <v>7</v>
      </c>
      <c r="N567">
        <f t="shared" si="46"/>
        <v>17</v>
      </c>
    </row>
    <row r="568" spans="1:14" x14ac:dyDescent="0.55000000000000004">
      <c r="A568" t="s">
        <v>4385</v>
      </c>
      <c r="B568" t="str">
        <f t="shared" si="47"/>
        <v>https://www.st.com/resource/en/datasheet/std6n65m2.pdf</v>
      </c>
      <c r="C568" t="s">
        <v>6993</v>
      </c>
      <c r="D568" t="s">
        <v>4386</v>
      </c>
      <c r="E568" s="4" t="s">
        <v>6760</v>
      </c>
      <c r="F568" t="s">
        <v>5954</v>
      </c>
      <c r="G568" s="2">
        <v>44075</v>
      </c>
      <c r="H568">
        <v>10</v>
      </c>
      <c r="I568" s="2">
        <f t="shared" si="48"/>
        <v>47729</v>
      </c>
      <c r="J568" s="2">
        <v>41855</v>
      </c>
      <c r="K568" s="2" t="s">
        <v>6405</v>
      </c>
      <c r="L568" s="2">
        <f t="shared" si="44"/>
        <v>41855</v>
      </c>
      <c r="M568">
        <f t="shared" si="45"/>
        <v>6</v>
      </c>
      <c r="N568">
        <f t="shared" si="46"/>
        <v>16</v>
      </c>
    </row>
    <row r="569" spans="1:14" x14ac:dyDescent="0.55000000000000004">
      <c r="A569" t="s">
        <v>4387</v>
      </c>
      <c r="B569" t="str">
        <f t="shared" si="47"/>
        <v>https://www.st.com/resource/en/datasheet/std6n80k5.pdf</v>
      </c>
      <c r="C569" t="s">
        <v>6994</v>
      </c>
      <c r="D569" t="s">
        <v>4388</v>
      </c>
      <c r="E569" s="4" t="s">
        <v>6760</v>
      </c>
      <c r="F569" t="s">
        <v>5955</v>
      </c>
      <c r="G569" s="2">
        <v>44075</v>
      </c>
      <c r="H569">
        <v>10</v>
      </c>
      <c r="I569" s="2">
        <f t="shared" si="48"/>
        <v>47729</v>
      </c>
      <c r="J569" s="2">
        <v>41422</v>
      </c>
      <c r="K569" s="2" t="s">
        <v>6405</v>
      </c>
      <c r="L569" s="2">
        <f t="shared" si="44"/>
        <v>41422</v>
      </c>
      <c r="M569">
        <f t="shared" si="45"/>
        <v>7</v>
      </c>
      <c r="N569">
        <f t="shared" si="46"/>
        <v>17</v>
      </c>
    </row>
    <row r="570" spans="1:14" x14ac:dyDescent="0.55000000000000004">
      <c r="A570" t="s">
        <v>4390</v>
      </c>
      <c r="B570" t="str">
        <f t="shared" si="47"/>
        <v>https://www.st.com/resource/en/datasheet/std6n90k5.pdf</v>
      </c>
      <c r="C570" t="s">
        <v>6995</v>
      </c>
      <c r="D570" t="s">
        <v>4391</v>
      </c>
      <c r="E570" s="4" t="s">
        <v>6760</v>
      </c>
      <c r="F570" t="s">
        <v>5956</v>
      </c>
      <c r="G570" s="2">
        <v>44075</v>
      </c>
      <c r="H570">
        <v>10</v>
      </c>
      <c r="I570" s="2">
        <f t="shared" si="48"/>
        <v>47729</v>
      </c>
      <c r="J570" s="2">
        <v>42676</v>
      </c>
      <c r="K570" s="2" t="s">
        <v>6405</v>
      </c>
      <c r="L570" s="2">
        <f t="shared" si="44"/>
        <v>42676</v>
      </c>
      <c r="M570">
        <f t="shared" si="45"/>
        <v>3</v>
      </c>
      <c r="N570">
        <f t="shared" si="46"/>
        <v>13</v>
      </c>
    </row>
    <row r="571" spans="1:14" x14ac:dyDescent="0.55000000000000004">
      <c r="A571" t="s">
        <v>4392</v>
      </c>
      <c r="B571" t="str">
        <f t="shared" si="47"/>
        <v>https://www.st.com/resource/en/datasheet/std6n95k5.pdf</v>
      </c>
      <c r="C571" t="s">
        <v>6996</v>
      </c>
      <c r="D571" t="s">
        <v>4393</v>
      </c>
      <c r="E571" s="4" t="s">
        <v>6760</v>
      </c>
      <c r="F571" t="s">
        <v>5957</v>
      </c>
      <c r="G571" s="2">
        <v>44075</v>
      </c>
      <c r="H571">
        <v>10</v>
      </c>
      <c r="I571" s="2">
        <f t="shared" si="48"/>
        <v>47729</v>
      </c>
      <c r="J571" s="2">
        <v>40190</v>
      </c>
      <c r="K571" s="2" t="s">
        <v>6405</v>
      </c>
      <c r="L571" s="2">
        <f t="shared" si="44"/>
        <v>40190</v>
      </c>
      <c r="M571">
        <f t="shared" si="45"/>
        <v>10</v>
      </c>
      <c r="N571">
        <f t="shared" si="46"/>
        <v>20</v>
      </c>
    </row>
    <row r="572" spans="1:14" x14ac:dyDescent="0.55000000000000004">
      <c r="A572" t="s">
        <v>4394</v>
      </c>
      <c r="B572" t="str">
        <f t="shared" si="47"/>
        <v>https://www.st.com/resource/en/datasheet/std7ln80k5.pdf</v>
      </c>
      <c r="C572" t="s">
        <v>6997</v>
      </c>
      <c r="D572" t="s">
        <v>4395</v>
      </c>
      <c r="E572" s="4" t="s">
        <v>6760</v>
      </c>
      <c r="F572" t="s">
        <v>5958</v>
      </c>
      <c r="G572" s="2">
        <v>44075</v>
      </c>
      <c r="H572">
        <v>10</v>
      </c>
      <c r="I572" s="2">
        <f t="shared" si="48"/>
        <v>47729</v>
      </c>
      <c r="J572" s="2">
        <v>42354</v>
      </c>
      <c r="K572" s="2" t="s">
        <v>6405</v>
      </c>
      <c r="L572" s="2">
        <f t="shared" si="44"/>
        <v>42354</v>
      </c>
      <c r="M572">
        <f t="shared" si="45"/>
        <v>4</v>
      </c>
      <c r="N572">
        <f t="shared" si="46"/>
        <v>14</v>
      </c>
    </row>
    <row r="573" spans="1:14" x14ac:dyDescent="0.55000000000000004">
      <c r="A573" t="s">
        <v>4396</v>
      </c>
      <c r="B573" t="str">
        <f t="shared" si="47"/>
        <v>https://www.st.com/resource/en/datasheet/std7n60m2.pdf</v>
      </c>
      <c r="C573" t="s">
        <v>6998</v>
      </c>
      <c r="D573" t="s">
        <v>4397</v>
      </c>
      <c r="E573" s="4" t="s">
        <v>6760</v>
      </c>
      <c r="F573" t="s">
        <v>5959</v>
      </c>
      <c r="G573" s="2">
        <v>44075</v>
      </c>
      <c r="H573">
        <v>10</v>
      </c>
      <c r="I573" s="2">
        <f t="shared" si="48"/>
        <v>47729</v>
      </c>
      <c r="J573" s="2">
        <v>41431</v>
      </c>
      <c r="K573" s="2" t="s">
        <v>6405</v>
      </c>
      <c r="L573" s="2">
        <f t="shared" si="44"/>
        <v>41431</v>
      </c>
      <c r="M573">
        <f t="shared" si="45"/>
        <v>7</v>
      </c>
      <c r="N573">
        <f t="shared" si="46"/>
        <v>17</v>
      </c>
    </row>
    <row r="574" spans="1:14" x14ac:dyDescent="0.55000000000000004">
      <c r="A574" t="s">
        <v>4398</v>
      </c>
      <c r="B574" t="str">
        <f t="shared" si="47"/>
        <v>https://www.st.com/resource/en/datasheet/std7n60m6.pdf</v>
      </c>
      <c r="C574" t="s">
        <v>6999</v>
      </c>
      <c r="D574" t="s">
        <v>4399</v>
      </c>
      <c r="E574" s="4" t="s">
        <v>6760</v>
      </c>
      <c r="F574" t="s">
        <v>5960</v>
      </c>
      <c r="G574" s="2">
        <v>44075</v>
      </c>
      <c r="H574">
        <v>10</v>
      </c>
      <c r="I574" s="2">
        <f t="shared" si="48"/>
        <v>47729</v>
      </c>
      <c r="J574" s="2">
        <v>43759</v>
      </c>
      <c r="K574" s="2" t="s">
        <v>6405</v>
      </c>
      <c r="L574" s="2">
        <f t="shared" si="44"/>
        <v>43759</v>
      </c>
      <c r="M574">
        <f t="shared" si="45"/>
        <v>0</v>
      </c>
      <c r="N574">
        <f t="shared" si="46"/>
        <v>10</v>
      </c>
    </row>
    <row r="575" spans="1:14" x14ac:dyDescent="0.55000000000000004">
      <c r="A575" t="s">
        <v>4400</v>
      </c>
      <c r="B575" t="str">
        <f t="shared" si="47"/>
        <v>https://www.st.com/resource/en/datasheet/std7n65m2.pdf</v>
      </c>
      <c r="C575" t="s">
        <v>7000</v>
      </c>
      <c r="D575" t="s">
        <v>4401</v>
      </c>
      <c r="E575" s="4" t="s">
        <v>6760</v>
      </c>
      <c r="F575" t="s">
        <v>5961</v>
      </c>
      <c r="G575" s="2">
        <v>44075</v>
      </c>
      <c r="H575">
        <v>10</v>
      </c>
      <c r="I575" s="2">
        <f t="shared" si="48"/>
        <v>47729</v>
      </c>
      <c r="J575" s="2">
        <v>41858</v>
      </c>
      <c r="K575" s="2" t="s">
        <v>6405</v>
      </c>
      <c r="L575" s="2">
        <f t="shared" si="44"/>
        <v>41858</v>
      </c>
      <c r="M575">
        <f t="shared" si="45"/>
        <v>6</v>
      </c>
      <c r="N575">
        <f t="shared" si="46"/>
        <v>16</v>
      </c>
    </row>
    <row r="576" spans="1:14" x14ac:dyDescent="0.55000000000000004">
      <c r="A576" t="s">
        <v>4402</v>
      </c>
      <c r="B576" t="str">
        <f t="shared" si="47"/>
        <v>https://www.st.com/resource/en/datasheet/std7n80k5.pdf</v>
      </c>
      <c r="C576" t="s">
        <v>7001</v>
      </c>
      <c r="D576" t="s">
        <v>4403</v>
      </c>
      <c r="E576" s="4" t="s">
        <v>6760</v>
      </c>
      <c r="F576" t="s">
        <v>5962</v>
      </c>
      <c r="G576" s="2">
        <v>44075</v>
      </c>
      <c r="H576">
        <v>10</v>
      </c>
      <c r="I576" s="2">
        <f t="shared" si="48"/>
        <v>47729</v>
      </c>
      <c r="J576" s="2">
        <v>41107</v>
      </c>
      <c r="K576" s="2" t="s">
        <v>6405</v>
      </c>
      <c r="L576" s="2">
        <f t="shared" si="44"/>
        <v>41107</v>
      </c>
      <c r="M576">
        <f t="shared" si="45"/>
        <v>8</v>
      </c>
      <c r="N576">
        <f t="shared" si="46"/>
        <v>18</v>
      </c>
    </row>
    <row r="577" spans="1:14" x14ac:dyDescent="0.55000000000000004">
      <c r="A577" t="s">
        <v>4404</v>
      </c>
      <c r="B577" t="str">
        <f t="shared" si="47"/>
        <v>https://www.st.com/resource/en/datasheet/std7n90k5.pdf</v>
      </c>
      <c r="C577" t="s">
        <v>7002</v>
      </c>
      <c r="D577" t="s">
        <v>4405</v>
      </c>
      <c r="E577" s="4" t="s">
        <v>6760</v>
      </c>
      <c r="F577" t="s">
        <v>5963</v>
      </c>
      <c r="G577" s="2">
        <v>44075</v>
      </c>
      <c r="H577">
        <v>10</v>
      </c>
      <c r="I577" s="2">
        <f t="shared" si="48"/>
        <v>47729</v>
      </c>
      <c r="J577" s="2">
        <v>42657</v>
      </c>
      <c r="K577" s="2" t="s">
        <v>6405</v>
      </c>
      <c r="L577" s="2">
        <f t="shared" si="44"/>
        <v>42657</v>
      </c>
      <c r="M577">
        <f t="shared" si="45"/>
        <v>3</v>
      </c>
      <c r="N577">
        <f t="shared" si="46"/>
        <v>13</v>
      </c>
    </row>
    <row r="578" spans="1:14" x14ac:dyDescent="0.55000000000000004">
      <c r="A578" t="s">
        <v>4406</v>
      </c>
      <c r="B578" t="str">
        <f t="shared" si="47"/>
        <v>https://www.st.com/resource/en/datasheet/std8n60dm2.pdf</v>
      </c>
      <c r="C578" t="s">
        <v>7003</v>
      </c>
      <c r="D578" t="s">
        <v>4407</v>
      </c>
      <c r="E578" s="4" t="s">
        <v>6760</v>
      </c>
      <c r="F578" t="s">
        <v>5964</v>
      </c>
      <c r="G578" s="2">
        <v>44075</v>
      </c>
      <c r="H578">
        <v>10</v>
      </c>
      <c r="I578" s="2">
        <f t="shared" si="48"/>
        <v>47729</v>
      </c>
      <c r="J578" s="2">
        <v>42136</v>
      </c>
      <c r="K578" s="2" t="s">
        <v>6405</v>
      </c>
      <c r="L578" s="2">
        <f t="shared" si="44"/>
        <v>42136</v>
      </c>
      <c r="M578">
        <f t="shared" si="45"/>
        <v>5</v>
      </c>
      <c r="N578">
        <f t="shared" si="46"/>
        <v>15</v>
      </c>
    </row>
    <row r="579" spans="1:14" x14ac:dyDescent="0.55000000000000004">
      <c r="A579" t="s">
        <v>4408</v>
      </c>
      <c r="B579" t="str">
        <f t="shared" si="47"/>
        <v>https://www.st.com/resource/en/datasheet/std8n80k5.pdf</v>
      </c>
      <c r="C579" t="s">
        <v>7004</v>
      </c>
      <c r="D579" t="s">
        <v>4409</v>
      </c>
      <c r="E579" s="4" t="s">
        <v>6760</v>
      </c>
      <c r="F579" t="s">
        <v>5965</v>
      </c>
      <c r="G579" s="2">
        <v>43525</v>
      </c>
      <c r="H579">
        <v>10</v>
      </c>
      <c r="I579" s="2">
        <f t="shared" si="48"/>
        <v>47179</v>
      </c>
      <c r="J579" s="2">
        <v>41356</v>
      </c>
      <c r="K579" s="2" t="s">
        <v>6405</v>
      </c>
      <c r="L579" s="2">
        <f t="shared" ref="L579:L642" si="49">IF(J579="/", K579, J579)</f>
        <v>41356</v>
      </c>
      <c r="M579">
        <f t="shared" si="45"/>
        <v>5</v>
      </c>
      <c r="N579">
        <f t="shared" si="46"/>
        <v>15</v>
      </c>
    </row>
    <row r="580" spans="1:14" x14ac:dyDescent="0.55000000000000004">
      <c r="A580" t="s">
        <v>4410</v>
      </c>
      <c r="B580" t="str">
        <f t="shared" si="47"/>
        <v>https://www.st.com/resource/en/datasheet/std9n60m2.pdf</v>
      </c>
      <c r="C580" t="s">
        <v>7005</v>
      </c>
      <c r="D580" t="s">
        <v>4411</v>
      </c>
      <c r="E580" s="4" t="s">
        <v>6760</v>
      </c>
      <c r="F580" t="s">
        <v>5966</v>
      </c>
      <c r="G580" s="2">
        <v>44075</v>
      </c>
      <c r="H580">
        <v>10</v>
      </c>
      <c r="I580" s="2">
        <f t="shared" si="48"/>
        <v>47729</v>
      </c>
      <c r="J580" s="2">
        <v>41352</v>
      </c>
      <c r="K580" s="2" t="s">
        <v>6405</v>
      </c>
      <c r="L580" s="2">
        <f t="shared" si="49"/>
        <v>41352</v>
      </c>
      <c r="M580">
        <f t="shared" ref="M580:M581" si="50">DATEDIF(L580,G580, "y")</f>
        <v>7</v>
      </c>
      <c r="N580">
        <f t="shared" ref="N580:N581" si="51">DATEDIF(L580,I580, "y")</f>
        <v>17</v>
      </c>
    </row>
    <row r="581" spans="1:14" x14ac:dyDescent="0.55000000000000004">
      <c r="A581" t="s">
        <v>4412</v>
      </c>
      <c r="B581" t="str">
        <f t="shared" si="47"/>
        <v>https://www.st.com/resource/en/datasheet/std9n80k5.pdf</v>
      </c>
      <c r="C581" t="s">
        <v>7006</v>
      </c>
      <c r="D581" t="s">
        <v>4413</v>
      </c>
      <c r="E581" s="4" t="s">
        <v>6760</v>
      </c>
      <c r="F581" t="s">
        <v>5967</v>
      </c>
      <c r="G581" s="2">
        <v>44075</v>
      </c>
      <c r="H581">
        <v>10</v>
      </c>
      <c r="I581" s="2">
        <f t="shared" si="48"/>
        <v>47729</v>
      </c>
      <c r="J581" s="2">
        <v>42297</v>
      </c>
      <c r="K581" s="2" t="s">
        <v>6405</v>
      </c>
      <c r="L581" s="2">
        <f t="shared" si="49"/>
        <v>42297</v>
      </c>
      <c r="M581">
        <f t="shared" si="50"/>
        <v>4</v>
      </c>
      <c r="N581">
        <f t="shared" si="51"/>
        <v>14</v>
      </c>
    </row>
    <row r="582" spans="1:14" x14ac:dyDescent="0.55000000000000004">
      <c r="A582" t="s">
        <v>5414</v>
      </c>
      <c r="B582" t="str">
        <f t="shared" si="47"/>
        <v>https://www.st.com/resource/en/datasheet/stdrive101.pdf</v>
      </c>
      <c r="C582" t="s">
        <v>7007</v>
      </c>
      <c r="D582" t="s">
        <v>5415</v>
      </c>
      <c r="E582" s="4" t="s">
        <v>6407</v>
      </c>
      <c r="F582" t="s">
        <v>6368</v>
      </c>
      <c r="G582" s="2">
        <v>44197</v>
      </c>
      <c r="H582">
        <v>15</v>
      </c>
      <c r="I582" s="2">
        <f t="shared" si="48"/>
        <v>49677</v>
      </c>
      <c r="J582" s="2">
        <v>44105</v>
      </c>
      <c r="K582" s="2" t="s">
        <v>6405</v>
      </c>
      <c r="L582" s="2">
        <f t="shared" si="49"/>
        <v>44105</v>
      </c>
      <c r="M582">
        <f t="shared" ref="M582:M645" si="52">DATEDIF(L582,G582, "y")</f>
        <v>0</v>
      </c>
      <c r="N582">
        <f t="shared" ref="N582:N645" si="53">DATEDIF(L582,I582, "y")</f>
        <v>15</v>
      </c>
    </row>
    <row r="583" spans="1:14" x14ac:dyDescent="0.55000000000000004">
      <c r="A583" t="s">
        <v>5416</v>
      </c>
      <c r="B583" t="str">
        <f t="shared" si="47"/>
        <v>https://www.st.com/resource/en/datasheet/stdrive601.pdf</v>
      </c>
      <c r="C583" t="s">
        <v>7008</v>
      </c>
      <c r="D583" t="s">
        <v>5417</v>
      </c>
      <c r="E583" s="4" t="s">
        <v>6407</v>
      </c>
      <c r="F583" t="s">
        <v>6369</v>
      </c>
      <c r="G583" s="2">
        <v>44197</v>
      </c>
      <c r="H583">
        <v>15</v>
      </c>
      <c r="I583" s="2">
        <f t="shared" si="48"/>
        <v>49677</v>
      </c>
      <c r="J583" s="2">
        <v>43586</v>
      </c>
      <c r="K583" s="2" t="s">
        <v>6405</v>
      </c>
      <c r="L583" s="2">
        <f t="shared" si="49"/>
        <v>43586</v>
      </c>
      <c r="M583">
        <f t="shared" si="52"/>
        <v>1</v>
      </c>
      <c r="N583">
        <f t="shared" si="53"/>
        <v>16</v>
      </c>
    </row>
    <row r="584" spans="1:14" x14ac:dyDescent="0.55000000000000004">
      <c r="A584" t="s">
        <v>4414</v>
      </c>
      <c r="B584" t="str">
        <f t="shared" si="47"/>
        <v>https://www.st.com/resource/en/datasheet/stf10ln80k5.pdf</v>
      </c>
      <c r="C584" t="s">
        <v>7009</v>
      </c>
      <c r="D584" t="s">
        <v>4415</v>
      </c>
      <c r="E584" s="4" t="s">
        <v>6760</v>
      </c>
      <c r="F584" t="s">
        <v>5968</v>
      </c>
      <c r="G584" s="2">
        <v>44075</v>
      </c>
      <c r="H584">
        <v>10</v>
      </c>
      <c r="I584" s="2">
        <f t="shared" si="48"/>
        <v>47729</v>
      </c>
      <c r="J584" s="2">
        <v>42150</v>
      </c>
      <c r="K584" s="2" t="s">
        <v>6405</v>
      </c>
      <c r="L584" s="2">
        <f t="shared" si="49"/>
        <v>42150</v>
      </c>
      <c r="M584">
        <f t="shared" si="52"/>
        <v>5</v>
      </c>
      <c r="N584">
        <f t="shared" si="53"/>
        <v>15</v>
      </c>
    </row>
    <row r="585" spans="1:14" x14ac:dyDescent="0.55000000000000004">
      <c r="A585" t="s">
        <v>4416</v>
      </c>
      <c r="B585" t="str">
        <f t="shared" si="47"/>
        <v>https://www.st.com/resource/en/datasheet/stf10n105k5.pdf</v>
      </c>
      <c r="C585" t="s">
        <v>7010</v>
      </c>
      <c r="D585" t="s">
        <v>4417</v>
      </c>
      <c r="E585" s="4" t="s">
        <v>6760</v>
      </c>
      <c r="F585" t="s">
        <v>5969</v>
      </c>
      <c r="G585" s="2">
        <v>44075</v>
      </c>
      <c r="H585">
        <v>10</v>
      </c>
      <c r="I585" s="2">
        <f t="shared" si="48"/>
        <v>47729</v>
      </c>
      <c r="J585" s="2">
        <v>41919</v>
      </c>
      <c r="K585" s="2" t="s">
        <v>6405</v>
      </c>
      <c r="L585" s="2">
        <f t="shared" si="49"/>
        <v>41919</v>
      </c>
      <c r="M585">
        <f t="shared" si="52"/>
        <v>5</v>
      </c>
      <c r="N585">
        <f t="shared" si="53"/>
        <v>15</v>
      </c>
    </row>
    <row r="586" spans="1:14" x14ac:dyDescent="0.55000000000000004">
      <c r="A586" t="s">
        <v>4418</v>
      </c>
      <c r="B586" t="str">
        <f t="shared" ref="B586:B649" si="54">"https://www.st.com/resource/en/datasheet/"&amp;LOWER(A586)&amp;".pdf"</f>
        <v>https://www.st.com/resource/en/datasheet/stf10n60dm2.pdf</v>
      </c>
      <c r="C586" t="s">
        <v>7011</v>
      </c>
      <c r="D586" t="s">
        <v>4419</v>
      </c>
      <c r="E586" s="4" t="s">
        <v>6760</v>
      </c>
      <c r="F586" t="s">
        <v>5970</v>
      </c>
      <c r="G586" s="2">
        <v>44075</v>
      </c>
      <c r="H586">
        <v>10</v>
      </c>
      <c r="I586" s="2">
        <f t="shared" ref="I586:I649" si="55">G586+DATE(H586,1,1)</f>
        <v>47729</v>
      </c>
      <c r="J586" s="2">
        <v>42538</v>
      </c>
      <c r="K586" s="2" t="s">
        <v>6405</v>
      </c>
      <c r="L586" s="2">
        <f t="shared" si="49"/>
        <v>42538</v>
      </c>
      <c r="M586">
        <f t="shared" si="52"/>
        <v>4</v>
      </c>
      <c r="N586">
        <f t="shared" si="53"/>
        <v>14</v>
      </c>
    </row>
    <row r="587" spans="1:14" x14ac:dyDescent="0.55000000000000004">
      <c r="A587" t="s">
        <v>4420</v>
      </c>
      <c r="B587" t="str">
        <f t="shared" si="54"/>
        <v>https://www.st.com/resource/en/datasheet/stf10n60m2.pdf</v>
      </c>
      <c r="C587" t="s">
        <v>7012</v>
      </c>
      <c r="D587" t="s">
        <v>4421</v>
      </c>
      <c r="E587" s="4" t="s">
        <v>6760</v>
      </c>
      <c r="F587" t="s">
        <v>5971</v>
      </c>
      <c r="G587" s="2">
        <v>44075</v>
      </c>
      <c r="H587">
        <v>10</v>
      </c>
      <c r="I587" s="2">
        <f t="shared" si="55"/>
        <v>47729</v>
      </c>
      <c r="J587" s="2">
        <v>41423</v>
      </c>
      <c r="K587" s="2" t="s">
        <v>6405</v>
      </c>
      <c r="L587" s="2">
        <f t="shared" si="49"/>
        <v>41423</v>
      </c>
      <c r="M587">
        <f t="shared" si="52"/>
        <v>7</v>
      </c>
      <c r="N587">
        <f t="shared" si="53"/>
        <v>17</v>
      </c>
    </row>
    <row r="588" spans="1:14" x14ac:dyDescent="0.55000000000000004">
      <c r="A588" t="s">
        <v>4422</v>
      </c>
      <c r="B588" t="str">
        <f t="shared" si="54"/>
        <v>https://www.st.com/resource/en/datasheet/stf10n80k5.pdf</v>
      </c>
      <c r="C588" t="s">
        <v>7013</v>
      </c>
      <c r="D588" t="s">
        <v>4423</v>
      </c>
      <c r="E588" s="4" t="s">
        <v>6760</v>
      </c>
      <c r="F588" t="s">
        <v>5972</v>
      </c>
      <c r="G588" s="2">
        <v>43525</v>
      </c>
      <c r="H588">
        <v>10</v>
      </c>
      <c r="I588" s="2">
        <f t="shared" si="55"/>
        <v>47179</v>
      </c>
      <c r="J588" s="2">
        <v>41813</v>
      </c>
      <c r="K588" s="2" t="s">
        <v>6405</v>
      </c>
      <c r="L588" s="2">
        <f t="shared" si="49"/>
        <v>41813</v>
      </c>
      <c r="M588">
        <f t="shared" si="52"/>
        <v>4</v>
      </c>
      <c r="N588">
        <f t="shared" si="53"/>
        <v>14</v>
      </c>
    </row>
    <row r="589" spans="1:14" x14ac:dyDescent="0.55000000000000004">
      <c r="A589" t="s">
        <v>4424</v>
      </c>
      <c r="B589" t="str">
        <f t="shared" si="54"/>
        <v>https://www.st.com/resource/en/datasheet/stf10n95k5.pdf</v>
      </c>
      <c r="C589" t="s">
        <v>7014</v>
      </c>
      <c r="D589" t="s">
        <v>4425</v>
      </c>
      <c r="E589" s="4" t="s">
        <v>6760</v>
      </c>
      <c r="F589" t="s">
        <v>5973</v>
      </c>
      <c r="G589" s="2">
        <v>43525</v>
      </c>
      <c r="H589">
        <v>10</v>
      </c>
      <c r="I589" s="2">
        <f t="shared" si="55"/>
        <v>47179</v>
      </c>
      <c r="J589" s="2">
        <v>41449</v>
      </c>
      <c r="K589" s="2" t="s">
        <v>6405</v>
      </c>
      <c r="L589" s="2">
        <f t="shared" si="49"/>
        <v>41449</v>
      </c>
      <c r="M589">
        <f t="shared" si="52"/>
        <v>5</v>
      </c>
      <c r="N589">
        <f t="shared" si="53"/>
        <v>15</v>
      </c>
    </row>
    <row r="590" spans="1:14" x14ac:dyDescent="0.55000000000000004">
      <c r="A590" t="s">
        <v>4426</v>
      </c>
      <c r="B590" t="str">
        <f t="shared" si="54"/>
        <v>https://www.st.com/resource/en/datasheet/stf11n60dm2.pdf</v>
      </c>
      <c r="C590" t="s">
        <v>7015</v>
      </c>
      <c r="D590" t="s">
        <v>4427</v>
      </c>
      <c r="E590" s="4" t="s">
        <v>6760</v>
      </c>
      <c r="F590" t="s">
        <v>5974</v>
      </c>
      <c r="G590" s="2">
        <v>44075</v>
      </c>
      <c r="H590">
        <v>10</v>
      </c>
      <c r="I590" s="2">
        <f t="shared" si="55"/>
        <v>47729</v>
      </c>
      <c r="J590" s="2">
        <v>42538</v>
      </c>
      <c r="K590" s="2" t="s">
        <v>6405</v>
      </c>
      <c r="L590" s="2">
        <f t="shared" si="49"/>
        <v>42538</v>
      </c>
      <c r="M590">
        <f t="shared" si="52"/>
        <v>4</v>
      </c>
      <c r="N590">
        <f t="shared" si="53"/>
        <v>14</v>
      </c>
    </row>
    <row r="591" spans="1:14" x14ac:dyDescent="0.55000000000000004">
      <c r="A591" t="s">
        <v>4428</v>
      </c>
      <c r="B591" t="str">
        <f t="shared" si="54"/>
        <v>https://www.st.com/resource/en/datasheet/stf11n65m5.pdf</v>
      </c>
      <c r="C591" t="s">
        <v>7016</v>
      </c>
      <c r="D591" t="s">
        <v>4429</v>
      </c>
      <c r="E591" s="4" t="s">
        <v>6760</v>
      </c>
      <c r="F591" t="s">
        <v>5975</v>
      </c>
      <c r="G591" s="2">
        <v>44075</v>
      </c>
      <c r="H591">
        <v>10</v>
      </c>
      <c r="I591" s="2">
        <f t="shared" si="55"/>
        <v>47729</v>
      </c>
      <c r="J591" s="2">
        <v>40962</v>
      </c>
      <c r="K591" s="2" t="s">
        <v>6405</v>
      </c>
      <c r="L591" s="2">
        <f t="shared" si="49"/>
        <v>40962</v>
      </c>
      <c r="M591">
        <f t="shared" si="52"/>
        <v>8</v>
      </c>
      <c r="N591">
        <f t="shared" si="53"/>
        <v>18</v>
      </c>
    </row>
    <row r="592" spans="1:14" x14ac:dyDescent="0.55000000000000004">
      <c r="A592" t="s">
        <v>4431</v>
      </c>
      <c r="B592" t="str">
        <f t="shared" si="54"/>
        <v>https://www.st.com/resource/en/datasheet/stf12n120k5.pdf</v>
      </c>
      <c r="C592" t="s">
        <v>7017</v>
      </c>
      <c r="D592" t="s">
        <v>4432</v>
      </c>
      <c r="E592" s="4" t="s">
        <v>6760</v>
      </c>
      <c r="F592" t="s">
        <v>5976</v>
      </c>
      <c r="G592" s="2">
        <v>44075</v>
      </c>
      <c r="H592">
        <v>10</v>
      </c>
      <c r="I592" s="2">
        <f t="shared" si="55"/>
        <v>47729</v>
      </c>
      <c r="J592" s="2">
        <v>41781</v>
      </c>
      <c r="K592" s="2" t="s">
        <v>6405</v>
      </c>
      <c r="L592" s="2">
        <f t="shared" si="49"/>
        <v>41781</v>
      </c>
      <c r="M592">
        <f t="shared" si="52"/>
        <v>6</v>
      </c>
      <c r="N592">
        <f t="shared" si="53"/>
        <v>16</v>
      </c>
    </row>
    <row r="593" spans="1:14" x14ac:dyDescent="0.55000000000000004">
      <c r="A593" t="s">
        <v>4433</v>
      </c>
      <c r="B593" t="str">
        <f t="shared" si="54"/>
        <v>https://www.st.com/resource/en/datasheet/stf12n65m2.pdf</v>
      </c>
      <c r="C593" t="s">
        <v>7018</v>
      </c>
      <c r="D593" t="s">
        <v>4434</v>
      </c>
      <c r="E593" s="4" t="s">
        <v>6760</v>
      </c>
      <c r="F593" t="s">
        <v>5977</v>
      </c>
      <c r="G593" s="2">
        <v>44075</v>
      </c>
      <c r="H593">
        <v>10</v>
      </c>
      <c r="I593" s="2">
        <f t="shared" si="55"/>
        <v>47729</v>
      </c>
      <c r="J593" s="2">
        <v>41989</v>
      </c>
      <c r="K593" s="2" t="s">
        <v>6405</v>
      </c>
      <c r="L593" s="2">
        <f t="shared" si="49"/>
        <v>41989</v>
      </c>
      <c r="M593">
        <f t="shared" si="52"/>
        <v>5</v>
      </c>
      <c r="N593">
        <f t="shared" si="53"/>
        <v>15</v>
      </c>
    </row>
    <row r="594" spans="1:14" x14ac:dyDescent="0.55000000000000004">
      <c r="A594" t="s">
        <v>4436</v>
      </c>
      <c r="B594" t="str">
        <f t="shared" si="54"/>
        <v>https://www.st.com/resource/en/datasheet/stf13n60dm2.pdf</v>
      </c>
      <c r="C594" t="s">
        <v>7019</v>
      </c>
      <c r="D594" t="s">
        <v>4437</v>
      </c>
      <c r="E594" s="4" t="s">
        <v>6760</v>
      </c>
      <c r="F594" t="s">
        <v>5978</v>
      </c>
      <c r="G594" s="2">
        <v>44075</v>
      </c>
      <c r="H594">
        <v>10</v>
      </c>
      <c r="I594" s="2">
        <f t="shared" si="55"/>
        <v>47729</v>
      </c>
      <c r="J594" s="2">
        <v>42468</v>
      </c>
      <c r="K594" s="2" t="s">
        <v>6405</v>
      </c>
      <c r="L594" s="2">
        <f t="shared" si="49"/>
        <v>42468</v>
      </c>
      <c r="M594">
        <f t="shared" si="52"/>
        <v>4</v>
      </c>
      <c r="N594">
        <f t="shared" si="53"/>
        <v>14</v>
      </c>
    </row>
    <row r="595" spans="1:14" x14ac:dyDescent="0.55000000000000004">
      <c r="A595" t="s">
        <v>4438</v>
      </c>
      <c r="B595" t="str">
        <f t="shared" si="54"/>
        <v>https://www.st.com/resource/en/datasheet/stf13n60m2.pdf</v>
      </c>
      <c r="C595" t="s">
        <v>7020</v>
      </c>
      <c r="D595" t="s">
        <v>4439</v>
      </c>
      <c r="E595" s="4" t="s">
        <v>6760</v>
      </c>
      <c r="F595" t="s">
        <v>5979</v>
      </c>
      <c r="G595" s="2">
        <v>43525</v>
      </c>
      <c r="H595">
        <v>10</v>
      </c>
      <c r="I595" s="2">
        <f t="shared" si="55"/>
        <v>47179</v>
      </c>
      <c r="J595" s="2">
        <v>41261</v>
      </c>
      <c r="K595" s="2" t="s">
        <v>6405</v>
      </c>
      <c r="L595" s="2">
        <f t="shared" si="49"/>
        <v>41261</v>
      </c>
      <c r="M595">
        <f t="shared" si="52"/>
        <v>6</v>
      </c>
      <c r="N595">
        <f t="shared" si="53"/>
        <v>16</v>
      </c>
    </row>
    <row r="596" spans="1:14" x14ac:dyDescent="0.55000000000000004">
      <c r="A596" t="s">
        <v>4441</v>
      </c>
      <c r="B596" t="str">
        <f t="shared" si="54"/>
        <v>https://www.st.com/resource/en/datasheet/stf13n65m2.pdf</v>
      </c>
      <c r="C596" t="s">
        <v>7021</v>
      </c>
      <c r="D596" t="s">
        <v>4442</v>
      </c>
      <c r="E596" s="4" t="s">
        <v>6760</v>
      </c>
      <c r="F596" t="s">
        <v>5980</v>
      </c>
      <c r="G596" s="2">
        <v>44075</v>
      </c>
      <c r="H596">
        <v>10</v>
      </c>
      <c r="I596" s="2">
        <f t="shared" si="55"/>
        <v>47729</v>
      </c>
      <c r="J596" s="2">
        <v>41927</v>
      </c>
      <c r="K596" s="2" t="s">
        <v>6405</v>
      </c>
      <c r="L596" s="2">
        <f t="shared" si="49"/>
        <v>41927</v>
      </c>
      <c r="M596">
        <f t="shared" si="52"/>
        <v>5</v>
      </c>
      <c r="N596">
        <f t="shared" si="53"/>
        <v>15</v>
      </c>
    </row>
    <row r="597" spans="1:14" x14ac:dyDescent="0.55000000000000004">
      <c r="A597" t="s">
        <v>4443</v>
      </c>
      <c r="B597" t="str">
        <f t="shared" si="54"/>
        <v>https://www.st.com/resource/en/datasheet/stf13n80k5.pdf</v>
      </c>
      <c r="C597" t="s">
        <v>7022</v>
      </c>
      <c r="D597" t="s">
        <v>4444</v>
      </c>
      <c r="E597" s="4" t="s">
        <v>6760</v>
      </c>
      <c r="F597" t="s">
        <v>5981</v>
      </c>
      <c r="G597" s="2">
        <v>43525</v>
      </c>
      <c r="H597">
        <v>10</v>
      </c>
      <c r="I597" s="2">
        <f t="shared" si="55"/>
        <v>47179</v>
      </c>
      <c r="J597" s="2">
        <v>41340</v>
      </c>
      <c r="K597" s="2" t="s">
        <v>6405</v>
      </c>
      <c r="L597" s="2">
        <f t="shared" si="49"/>
        <v>41340</v>
      </c>
      <c r="M597">
        <f t="shared" si="52"/>
        <v>5</v>
      </c>
      <c r="N597">
        <f t="shared" si="53"/>
        <v>15</v>
      </c>
    </row>
    <row r="598" spans="1:14" x14ac:dyDescent="0.55000000000000004">
      <c r="A598" t="s">
        <v>4445</v>
      </c>
      <c r="B598" t="str">
        <f t="shared" si="54"/>
        <v>https://www.st.com/resource/en/datasheet/stf14n80k5.pdf</v>
      </c>
      <c r="C598" t="s">
        <v>7023</v>
      </c>
      <c r="D598" t="s">
        <v>4446</v>
      </c>
      <c r="E598" s="4" t="s">
        <v>6760</v>
      </c>
      <c r="F598" t="s">
        <v>5982</v>
      </c>
      <c r="G598" s="2">
        <v>43525</v>
      </c>
      <c r="H598">
        <v>10</v>
      </c>
      <c r="I598" s="2">
        <f t="shared" si="55"/>
        <v>47179</v>
      </c>
      <c r="J598" s="2">
        <v>42283</v>
      </c>
      <c r="K598" s="2" t="s">
        <v>6405</v>
      </c>
      <c r="L598" s="2">
        <f t="shared" si="49"/>
        <v>42283</v>
      </c>
      <c r="M598">
        <f t="shared" si="52"/>
        <v>3</v>
      </c>
      <c r="N598">
        <f t="shared" si="53"/>
        <v>13</v>
      </c>
    </row>
    <row r="599" spans="1:14" x14ac:dyDescent="0.55000000000000004">
      <c r="A599" t="s">
        <v>4447</v>
      </c>
      <c r="B599" t="str">
        <f t="shared" si="54"/>
        <v>https://www.st.com/resource/en/datasheet/stf15n80k5.pdf</v>
      </c>
      <c r="C599" t="s">
        <v>7024</v>
      </c>
      <c r="D599" t="s">
        <v>4448</v>
      </c>
      <c r="E599" s="4" t="s">
        <v>6760</v>
      </c>
      <c r="F599" t="s">
        <v>5983</v>
      </c>
      <c r="G599" s="2">
        <v>44075</v>
      </c>
      <c r="H599">
        <v>10</v>
      </c>
      <c r="I599" s="2">
        <f t="shared" si="55"/>
        <v>47729</v>
      </c>
      <c r="J599" s="2">
        <v>41108</v>
      </c>
      <c r="K599" s="2" t="s">
        <v>6405</v>
      </c>
      <c r="L599" s="2">
        <f t="shared" si="49"/>
        <v>41108</v>
      </c>
      <c r="M599">
        <f t="shared" si="52"/>
        <v>8</v>
      </c>
      <c r="N599">
        <f t="shared" si="53"/>
        <v>18</v>
      </c>
    </row>
    <row r="600" spans="1:14" x14ac:dyDescent="0.55000000000000004">
      <c r="A600" t="s">
        <v>4449</v>
      </c>
      <c r="B600" t="str">
        <f t="shared" si="54"/>
        <v>https://www.st.com/resource/en/datasheet/stf15n95k5.pdf</v>
      </c>
      <c r="C600" t="s">
        <v>7025</v>
      </c>
      <c r="D600" t="s">
        <v>4450</v>
      </c>
      <c r="E600" s="4" t="s">
        <v>6760</v>
      </c>
      <c r="F600" t="s">
        <v>5984</v>
      </c>
      <c r="G600" s="2">
        <v>44075</v>
      </c>
      <c r="H600">
        <v>10</v>
      </c>
      <c r="I600" s="2">
        <f t="shared" si="55"/>
        <v>47729</v>
      </c>
      <c r="J600" s="2">
        <v>41537</v>
      </c>
      <c r="K600" s="2" t="s">
        <v>6405</v>
      </c>
      <c r="L600" s="2">
        <f t="shared" si="49"/>
        <v>41537</v>
      </c>
      <c r="M600">
        <f t="shared" si="52"/>
        <v>6</v>
      </c>
      <c r="N600">
        <f t="shared" si="53"/>
        <v>16</v>
      </c>
    </row>
    <row r="601" spans="1:14" x14ac:dyDescent="0.55000000000000004">
      <c r="A601" t="s">
        <v>4451</v>
      </c>
      <c r="B601" t="str">
        <f t="shared" si="54"/>
        <v>https://www.st.com/resource/en/datasheet/stf16n60m6.pdf</v>
      </c>
      <c r="C601" t="s">
        <v>7026</v>
      </c>
      <c r="D601" t="s">
        <v>4452</v>
      </c>
      <c r="E601" s="4" t="s">
        <v>6760</v>
      </c>
      <c r="F601" t="s">
        <v>5985</v>
      </c>
      <c r="G601" s="2">
        <v>44075</v>
      </c>
      <c r="H601">
        <v>10</v>
      </c>
      <c r="I601" s="2">
        <f t="shared" si="55"/>
        <v>47729</v>
      </c>
      <c r="J601" s="2">
        <v>42817</v>
      </c>
      <c r="K601" s="2" t="s">
        <v>6405</v>
      </c>
      <c r="L601" s="2">
        <f t="shared" si="49"/>
        <v>42817</v>
      </c>
      <c r="M601">
        <f t="shared" si="52"/>
        <v>3</v>
      </c>
      <c r="N601">
        <f t="shared" si="53"/>
        <v>13</v>
      </c>
    </row>
    <row r="602" spans="1:14" x14ac:dyDescent="0.55000000000000004">
      <c r="A602" t="s">
        <v>4453</v>
      </c>
      <c r="B602" t="str">
        <f t="shared" si="54"/>
        <v>https://www.st.com/resource/en/datasheet/stf16n65m2.pdf</v>
      </c>
      <c r="C602" t="s">
        <v>7027</v>
      </c>
      <c r="D602" t="s">
        <v>4454</v>
      </c>
      <c r="E602" s="4" t="s">
        <v>6760</v>
      </c>
      <c r="F602" t="s">
        <v>5986</v>
      </c>
      <c r="G602" s="2">
        <v>43525</v>
      </c>
      <c r="H602">
        <v>10</v>
      </c>
      <c r="I602" s="2">
        <f t="shared" si="55"/>
        <v>47179</v>
      </c>
      <c r="J602" s="2">
        <v>41936</v>
      </c>
      <c r="K602" s="2" t="s">
        <v>6405</v>
      </c>
      <c r="L602" s="2">
        <f t="shared" si="49"/>
        <v>41936</v>
      </c>
      <c r="M602">
        <f t="shared" si="52"/>
        <v>4</v>
      </c>
      <c r="N602">
        <f t="shared" si="53"/>
        <v>14</v>
      </c>
    </row>
    <row r="603" spans="1:14" x14ac:dyDescent="0.55000000000000004">
      <c r="A603" t="s">
        <v>4455</v>
      </c>
      <c r="B603" t="str">
        <f t="shared" si="54"/>
        <v>https://www.st.com/resource/en/datasheet/stf16n90k5.pdf</v>
      </c>
      <c r="C603" t="s">
        <v>7028</v>
      </c>
      <c r="D603" t="s">
        <v>4456</v>
      </c>
      <c r="E603" s="4" t="s">
        <v>6760</v>
      </c>
      <c r="F603" t="s">
        <v>5987</v>
      </c>
      <c r="G603" s="2">
        <v>44075</v>
      </c>
      <c r="H603">
        <v>10</v>
      </c>
      <c r="I603" s="2">
        <f t="shared" si="55"/>
        <v>47729</v>
      </c>
      <c r="J603" s="2">
        <v>43678</v>
      </c>
      <c r="K603" s="2" t="s">
        <v>6405</v>
      </c>
      <c r="L603" s="2">
        <f t="shared" si="49"/>
        <v>43678</v>
      </c>
      <c r="M603">
        <f t="shared" si="52"/>
        <v>1</v>
      </c>
      <c r="N603">
        <f t="shared" si="53"/>
        <v>11</v>
      </c>
    </row>
    <row r="604" spans="1:14" x14ac:dyDescent="0.55000000000000004">
      <c r="A604" t="s">
        <v>4457</v>
      </c>
      <c r="B604" t="str">
        <f t="shared" si="54"/>
        <v>https://www.st.com/resource/en/datasheet/stf17n80k5.pdf</v>
      </c>
      <c r="C604" t="s">
        <v>7029</v>
      </c>
      <c r="D604" t="s">
        <v>4458</v>
      </c>
      <c r="E604" s="4" t="s">
        <v>6760</v>
      </c>
      <c r="F604" t="s">
        <v>5988</v>
      </c>
      <c r="G604" s="2">
        <v>44075</v>
      </c>
      <c r="H604">
        <v>10</v>
      </c>
      <c r="I604" s="2">
        <f t="shared" si="55"/>
        <v>47729</v>
      </c>
      <c r="J604" s="2">
        <v>42094</v>
      </c>
      <c r="K604" s="2" t="s">
        <v>6405</v>
      </c>
      <c r="L604" s="2">
        <f t="shared" si="49"/>
        <v>42094</v>
      </c>
      <c r="M604">
        <f t="shared" si="52"/>
        <v>5</v>
      </c>
      <c r="N604">
        <f t="shared" si="53"/>
        <v>15</v>
      </c>
    </row>
    <row r="605" spans="1:14" x14ac:dyDescent="0.55000000000000004">
      <c r="A605" t="s">
        <v>4459</v>
      </c>
      <c r="B605" t="str">
        <f t="shared" si="54"/>
        <v>https://www.st.com/resource/en/datasheet/stf18n60dm2.pdf</v>
      </c>
      <c r="C605" t="s">
        <v>7030</v>
      </c>
      <c r="D605" t="s">
        <v>4460</v>
      </c>
      <c r="E605" s="4" t="s">
        <v>6760</v>
      </c>
      <c r="F605" t="s">
        <v>5989</v>
      </c>
      <c r="G605" s="2">
        <v>44075</v>
      </c>
      <c r="H605">
        <v>10</v>
      </c>
      <c r="I605" s="2">
        <f t="shared" si="55"/>
        <v>47729</v>
      </c>
      <c r="J605" s="2">
        <v>42095</v>
      </c>
      <c r="K605" s="2" t="s">
        <v>6405</v>
      </c>
      <c r="L605" s="2">
        <f t="shared" si="49"/>
        <v>42095</v>
      </c>
      <c r="M605">
        <f t="shared" si="52"/>
        <v>5</v>
      </c>
      <c r="N605">
        <f t="shared" si="53"/>
        <v>15</v>
      </c>
    </row>
    <row r="606" spans="1:14" x14ac:dyDescent="0.55000000000000004">
      <c r="A606" t="s">
        <v>4461</v>
      </c>
      <c r="B606" t="str">
        <f t="shared" si="54"/>
        <v>https://www.st.com/resource/en/datasheet/stf18n60m2.pdf</v>
      </c>
      <c r="C606" t="s">
        <v>7031</v>
      </c>
      <c r="D606" t="s">
        <v>4462</v>
      </c>
      <c r="E606" s="4" t="s">
        <v>6760</v>
      </c>
      <c r="F606" t="s">
        <v>5990</v>
      </c>
      <c r="G606" s="2">
        <v>43525</v>
      </c>
      <c r="H606">
        <v>10</v>
      </c>
      <c r="I606" s="2">
        <f t="shared" si="55"/>
        <v>47179</v>
      </c>
      <c r="J606" s="2">
        <v>41429</v>
      </c>
      <c r="K606" s="2" t="s">
        <v>6405</v>
      </c>
      <c r="L606" s="2">
        <f t="shared" si="49"/>
        <v>41429</v>
      </c>
      <c r="M606">
        <f t="shared" si="52"/>
        <v>5</v>
      </c>
      <c r="N606">
        <f t="shared" si="53"/>
        <v>15</v>
      </c>
    </row>
    <row r="607" spans="1:14" x14ac:dyDescent="0.55000000000000004">
      <c r="A607" t="s">
        <v>4463</v>
      </c>
      <c r="B607" t="str">
        <f t="shared" si="54"/>
        <v>https://www.st.com/resource/en/datasheet/stf20n65m5.pdf</v>
      </c>
      <c r="C607" t="s">
        <v>7032</v>
      </c>
      <c r="D607" t="s">
        <v>4464</v>
      </c>
      <c r="E607" s="4" t="s">
        <v>6760</v>
      </c>
      <c r="F607" t="s">
        <v>5991</v>
      </c>
      <c r="G607" s="2">
        <v>44075</v>
      </c>
      <c r="H607">
        <v>10</v>
      </c>
      <c r="I607" s="2">
        <f t="shared" si="55"/>
        <v>47729</v>
      </c>
      <c r="J607" s="2">
        <v>41306</v>
      </c>
      <c r="K607" s="2" t="s">
        <v>6405</v>
      </c>
      <c r="L607" s="2">
        <f t="shared" si="49"/>
        <v>41306</v>
      </c>
      <c r="M607">
        <f t="shared" si="52"/>
        <v>7</v>
      </c>
      <c r="N607">
        <f t="shared" si="53"/>
        <v>17</v>
      </c>
    </row>
    <row r="608" spans="1:14" x14ac:dyDescent="0.55000000000000004">
      <c r="A608" t="s">
        <v>4465</v>
      </c>
      <c r="B608" t="str">
        <f t="shared" si="54"/>
        <v>https://www.st.com/resource/en/datasheet/stf20n90k5.pdf</v>
      </c>
      <c r="C608" t="s">
        <v>7033</v>
      </c>
      <c r="D608" t="s">
        <v>4466</v>
      </c>
      <c r="E608" s="4" t="s">
        <v>6760</v>
      </c>
      <c r="F608" t="s">
        <v>5992</v>
      </c>
      <c r="G608" s="2">
        <v>44075</v>
      </c>
      <c r="H608">
        <v>10</v>
      </c>
      <c r="I608" s="2">
        <f t="shared" si="55"/>
        <v>47729</v>
      </c>
      <c r="J608" s="2">
        <v>42501</v>
      </c>
      <c r="K608" s="2" t="s">
        <v>6405</v>
      </c>
      <c r="L608" s="2">
        <f t="shared" si="49"/>
        <v>42501</v>
      </c>
      <c r="M608">
        <f t="shared" si="52"/>
        <v>4</v>
      </c>
      <c r="N608">
        <f t="shared" si="53"/>
        <v>14</v>
      </c>
    </row>
    <row r="609" spans="1:14" x14ac:dyDescent="0.55000000000000004">
      <c r="A609" t="s">
        <v>4467</v>
      </c>
      <c r="B609" t="str">
        <f t="shared" si="54"/>
        <v>https://www.st.com/resource/en/datasheet/stf20n95k5.pdf</v>
      </c>
      <c r="C609" t="s">
        <v>7034</v>
      </c>
      <c r="D609" t="s">
        <v>4468</v>
      </c>
      <c r="E609" s="4" t="s">
        <v>6760</v>
      </c>
      <c r="F609" t="s">
        <v>5993</v>
      </c>
      <c r="G609" s="2">
        <v>44075</v>
      </c>
      <c r="H609">
        <v>10</v>
      </c>
      <c r="I609" s="2">
        <f t="shared" si="55"/>
        <v>47729</v>
      </c>
      <c r="J609" s="2">
        <v>40142</v>
      </c>
      <c r="K609" s="2" t="s">
        <v>6405</v>
      </c>
      <c r="L609" s="2">
        <f t="shared" si="49"/>
        <v>40142</v>
      </c>
      <c r="M609">
        <f t="shared" si="52"/>
        <v>10</v>
      </c>
      <c r="N609">
        <f t="shared" si="53"/>
        <v>20</v>
      </c>
    </row>
    <row r="610" spans="1:14" x14ac:dyDescent="0.55000000000000004">
      <c r="A610" t="s">
        <v>4470</v>
      </c>
      <c r="B610" t="str">
        <f t="shared" si="54"/>
        <v>https://www.st.com/resource/en/datasheet/stf21n90k5.pdf</v>
      </c>
      <c r="C610" t="s">
        <v>7035</v>
      </c>
      <c r="D610" t="s">
        <v>4471</v>
      </c>
      <c r="E610" s="4" t="s">
        <v>6760</v>
      </c>
      <c r="F610" t="s">
        <v>5994</v>
      </c>
      <c r="G610" s="2">
        <v>44075</v>
      </c>
      <c r="H610">
        <v>10</v>
      </c>
      <c r="I610" s="2">
        <f t="shared" si="55"/>
        <v>47729</v>
      </c>
      <c r="J610" s="2">
        <v>40122</v>
      </c>
      <c r="K610" s="2" t="s">
        <v>6405</v>
      </c>
      <c r="L610" s="2">
        <f t="shared" si="49"/>
        <v>40122</v>
      </c>
      <c r="M610">
        <f t="shared" si="52"/>
        <v>10</v>
      </c>
      <c r="N610">
        <f t="shared" si="53"/>
        <v>20</v>
      </c>
    </row>
    <row r="611" spans="1:14" x14ac:dyDescent="0.55000000000000004">
      <c r="A611" t="s">
        <v>4472</v>
      </c>
      <c r="B611" t="str">
        <f t="shared" si="54"/>
        <v>https://www.st.com/resource/en/datasheet/stf22n60dm6.pdf</v>
      </c>
      <c r="C611" t="s">
        <v>7036</v>
      </c>
      <c r="D611" t="s">
        <v>4473</v>
      </c>
      <c r="E611" s="4" t="s">
        <v>6760</v>
      </c>
      <c r="F611" t="s">
        <v>5995</v>
      </c>
      <c r="G611" s="2">
        <v>44075</v>
      </c>
      <c r="H611">
        <v>10</v>
      </c>
      <c r="I611" s="2">
        <f t="shared" si="55"/>
        <v>47729</v>
      </c>
      <c r="J611" s="2">
        <v>43759</v>
      </c>
      <c r="K611" s="2" t="s">
        <v>6405</v>
      </c>
      <c r="L611" s="2">
        <f t="shared" si="49"/>
        <v>43759</v>
      </c>
      <c r="M611">
        <f t="shared" si="52"/>
        <v>0</v>
      </c>
      <c r="N611">
        <f t="shared" si="53"/>
        <v>10</v>
      </c>
    </row>
    <row r="612" spans="1:14" x14ac:dyDescent="0.55000000000000004">
      <c r="A612" t="s">
        <v>4474</v>
      </c>
      <c r="B612" t="str">
        <f t="shared" si="54"/>
        <v>https://www.st.com/resource/en/datasheet/stf22n60m6.pdf</v>
      </c>
      <c r="C612" t="s">
        <v>7037</v>
      </c>
      <c r="D612" t="s">
        <v>4475</v>
      </c>
      <c r="E612" s="4" t="s">
        <v>6760</v>
      </c>
      <c r="F612" t="s">
        <v>5996</v>
      </c>
      <c r="G612" s="2">
        <v>44075</v>
      </c>
      <c r="H612">
        <v>10</v>
      </c>
      <c r="I612" s="2">
        <f t="shared" si="55"/>
        <v>47729</v>
      </c>
      <c r="J612" s="2">
        <v>43420</v>
      </c>
      <c r="K612" s="2" t="s">
        <v>6405</v>
      </c>
      <c r="L612" s="2">
        <f t="shared" si="49"/>
        <v>43420</v>
      </c>
      <c r="M612">
        <f t="shared" si="52"/>
        <v>1</v>
      </c>
      <c r="N612">
        <f t="shared" si="53"/>
        <v>11</v>
      </c>
    </row>
    <row r="613" spans="1:14" x14ac:dyDescent="0.55000000000000004">
      <c r="A613" t="s">
        <v>4476</v>
      </c>
      <c r="B613" t="str">
        <f t="shared" si="54"/>
        <v>https://www.st.com/resource/en/datasheet/stf23n80k5.pdf</v>
      </c>
      <c r="C613" t="s">
        <v>7038</v>
      </c>
      <c r="D613" t="s">
        <v>4477</v>
      </c>
      <c r="E613" s="4" t="s">
        <v>6760</v>
      </c>
      <c r="F613" t="s">
        <v>5997</v>
      </c>
      <c r="G613" s="2">
        <v>44075</v>
      </c>
      <c r="H613">
        <v>10</v>
      </c>
      <c r="I613" s="2">
        <f t="shared" si="55"/>
        <v>47729</v>
      </c>
      <c r="J613" s="2">
        <v>42244</v>
      </c>
      <c r="K613" s="2" t="s">
        <v>6405</v>
      </c>
      <c r="L613" s="2">
        <f t="shared" si="49"/>
        <v>42244</v>
      </c>
      <c r="M613">
        <f t="shared" si="52"/>
        <v>5</v>
      </c>
      <c r="N613">
        <f t="shared" si="53"/>
        <v>15</v>
      </c>
    </row>
    <row r="614" spans="1:14" x14ac:dyDescent="0.55000000000000004">
      <c r="A614" t="s">
        <v>4478</v>
      </c>
      <c r="B614" t="str">
        <f t="shared" si="54"/>
        <v>https://www.st.com/resource/en/datasheet/stf24n60dm2.pdf</v>
      </c>
      <c r="C614" t="s">
        <v>7039</v>
      </c>
      <c r="D614" t="s">
        <v>4479</v>
      </c>
      <c r="E614" s="4" t="s">
        <v>6760</v>
      </c>
      <c r="F614" t="s">
        <v>5998</v>
      </c>
      <c r="G614" s="2">
        <v>43525</v>
      </c>
      <c r="H614">
        <v>10</v>
      </c>
      <c r="I614" s="2">
        <f t="shared" si="55"/>
        <v>47179</v>
      </c>
      <c r="J614" s="2">
        <v>41590</v>
      </c>
      <c r="K614" s="2" t="s">
        <v>6405</v>
      </c>
      <c r="L614" s="2">
        <f t="shared" si="49"/>
        <v>41590</v>
      </c>
      <c r="M614">
        <f t="shared" si="52"/>
        <v>5</v>
      </c>
      <c r="N614">
        <f t="shared" si="53"/>
        <v>15</v>
      </c>
    </row>
    <row r="615" spans="1:14" x14ac:dyDescent="0.55000000000000004">
      <c r="A615" t="s">
        <v>4480</v>
      </c>
      <c r="B615" t="str">
        <f t="shared" si="54"/>
        <v>https://www.st.com/resource/en/datasheet/stf24n60m2.pdf</v>
      </c>
      <c r="C615" t="s">
        <v>7040</v>
      </c>
      <c r="D615" t="s">
        <v>4481</v>
      </c>
      <c r="E615" s="4" t="s">
        <v>6760</v>
      </c>
      <c r="F615" t="s">
        <v>5999</v>
      </c>
      <c r="G615" s="2">
        <v>44075</v>
      </c>
      <c r="H615">
        <v>10</v>
      </c>
      <c r="I615" s="2">
        <f t="shared" si="55"/>
        <v>47729</v>
      </c>
      <c r="J615" s="2">
        <v>41253</v>
      </c>
      <c r="K615" s="2" t="s">
        <v>6405</v>
      </c>
      <c r="L615" s="2">
        <f t="shared" si="49"/>
        <v>41253</v>
      </c>
      <c r="M615">
        <f t="shared" si="52"/>
        <v>7</v>
      </c>
      <c r="N615">
        <f t="shared" si="53"/>
        <v>17</v>
      </c>
    </row>
    <row r="616" spans="1:14" x14ac:dyDescent="0.55000000000000004">
      <c r="A616" t="s">
        <v>4482</v>
      </c>
      <c r="B616" t="str">
        <f t="shared" si="54"/>
        <v>https://www.st.com/resource/en/datasheet/stf24n60m6.pdf</v>
      </c>
      <c r="C616" t="s">
        <v>7041</v>
      </c>
      <c r="D616" t="s">
        <v>4483</v>
      </c>
      <c r="E616" s="4" t="s">
        <v>6760</v>
      </c>
      <c r="F616" t="s">
        <v>6000</v>
      </c>
      <c r="G616" s="2">
        <v>44075</v>
      </c>
      <c r="H616">
        <v>10</v>
      </c>
      <c r="I616" s="2">
        <f t="shared" si="55"/>
        <v>47729</v>
      </c>
      <c r="J616" s="2">
        <v>43318</v>
      </c>
      <c r="K616" s="2" t="s">
        <v>6405</v>
      </c>
      <c r="L616" s="2">
        <f t="shared" si="49"/>
        <v>43318</v>
      </c>
      <c r="M616">
        <f t="shared" si="52"/>
        <v>2</v>
      </c>
      <c r="N616">
        <f t="shared" si="53"/>
        <v>12</v>
      </c>
    </row>
    <row r="617" spans="1:14" x14ac:dyDescent="0.55000000000000004">
      <c r="A617" t="s">
        <v>4484</v>
      </c>
      <c r="B617" t="str">
        <f t="shared" si="54"/>
        <v>https://www.st.com/resource/en/datasheet/stf24n65m2.pdf</v>
      </c>
      <c r="C617" t="s">
        <v>7042</v>
      </c>
      <c r="D617" t="s">
        <v>4485</v>
      </c>
      <c r="E617" s="4" t="s">
        <v>6760</v>
      </c>
      <c r="F617" t="s">
        <v>6001</v>
      </c>
      <c r="G617" s="2">
        <v>44075</v>
      </c>
      <c r="H617">
        <v>10</v>
      </c>
      <c r="I617" s="2">
        <f t="shared" si="55"/>
        <v>47729</v>
      </c>
      <c r="J617" s="2">
        <v>41799</v>
      </c>
      <c r="K617" s="2" t="s">
        <v>6405</v>
      </c>
      <c r="L617" s="2">
        <f t="shared" si="49"/>
        <v>41799</v>
      </c>
      <c r="M617">
        <f t="shared" si="52"/>
        <v>6</v>
      </c>
      <c r="N617">
        <f t="shared" si="53"/>
        <v>16</v>
      </c>
    </row>
    <row r="618" spans="1:14" x14ac:dyDescent="0.55000000000000004">
      <c r="A618" t="s">
        <v>4486</v>
      </c>
      <c r="B618" t="str">
        <f t="shared" si="54"/>
        <v>https://www.st.com/resource/en/datasheet/stf25n80k5.pdf</v>
      </c>
      <c r="C618" t="s">
        <v>7043</v>
      </c>
      <c r="D618" t="s">
        <v>4487</v>
      </c>
      <c r="E618" s="4" t="s">
        <v>6760</v>
      </c>
      <c r="F618" t="s">
        <v>6002</v>
      </c>
      <c r="G618" s="2">
        <v>43525</v>
      </c>
      <c r="H618">
        <v>10</v>
      </c>
      <c r="I618" s="2">
        <f t="shared" si="55"/>
        <v>47179</v>
      </c>
      <c r="J618" s="2">
        <v>41107</v>
      </c>
      <c r="K618" s="2" t="s">
        <v>6405</v>
      </c>
      <c r="L618" s="2">
        <f t="shared" si="49"/>
        <v>41107</v>
      </c>
      <c r="M618">
        <f t="shared" si="52"/>
        <v>6</v>
      </c>
      <c r="N618">
        <f t="shared" si="53"/>
        <v>16</v>
      </c>
    </row>
    <row r="619" spans="1:14" x14ac:dyDescent="0.55000000000000004">
      <c r="A619" t="s">
        <v>4488</v>
      </c>
      <c r="B619" t="str">
        <f t="shared" si="54"/>
        <v>https://www.st.com/resource/en/datasheet/stf26n60dm6.pdf</v>
      </c>
      <c r="C619" t="s">
        <v>7044</v>
      </c>
      <c r="D619" t="s">
        <v>4489</v>
      </c>
      <c r="E619" s="4" t="s">
        <v>6760</v>
      </c>
      <c r="F619" t="s">
        <v>6003</v>
      </c>
      <c r="G619" s="2">
        <v>44075</v>
      </c>
      <c r="H619">
        <v>10</v>
      </c>
      <c r="I619" s="2">
        <f t="shared" si="55"/>
        <v>47729</v>
      </c>
      <c r="J619" s="2">
        <v>43441</v>
      </c>
      <c r="K619" s="2" t="s">
        <v>6405</v>
      </c>
      <c r="L619" s="2">
        <f t="shared" si="49"/>
        <v>43441</v>
      </c>
      <c r="M619">
        <f t="shared" si="52"/>
        <v>1</v>
      </c>
      <c r="N619">
        <f t="shared" si="53"/>
        <v>11</v>
      </c>
    </row>
    <row r="620" spans="1:14" x14ac:dyDescent="0.55000000000000004">
      <c r="A620" t="s">
        <v>4490</v>
      </c>
      <c r="B620" t="str">
        <f t="shared" si="54"/>
        <v>https://www.st.com/resource/en/datasheet/stf26n60m2.pdf</v>
      </c>
      <c r="C620" t="s">
        <v>7045</v>
      </c>
      <c r="D620" t="s">
        <v>4491</v>
      </c>
      <c r="E620" s="4" t="s">
        <v>6760</v>
      </c>
      <c r="F620" t="s">
        <v>6004</v>
      </c>
      <c r="G620" s="2">
        <v>44075</v>
      </c>
      <c r="H620">
        <v>10</v>
      </c>
      <c r="I620" s="2">
        <f t="shared" si="55"/>
        <v>47729</v>
      </c>
      <c r="J620" s="2">
        <v>42068</v>
      </c>
      <c r="K620" s="2" t="s">
        <v>6405</v>
      </c>
      <c r="L620" s="2">
        <f t="shared" si="49"/>
        <v>42068</v>
      </c>
      <c r="M620">
        <f t="shared" si="52"/>
        <v>5</v>
      </c>
      <c r="N620">
        <f t="shared" si="53"/>
        <v>15</v>
      </c>
    </row>
    <row r="621" spans="1:14" x14ac:dyDescent="0.55000000000000004">
      <c r="A621" t="s">
        <v>4492</v>
      </c>
      <c r="B621" t="str">
        <f t="shared" si="54"/>
        <v>https://www.st.com/resource/en/datasheet/stf28n60dm2.pdf</v>
      </c>
      <c r="C621" t="s">
        <v>7046</v>
      </c>
      <c r="D621" t="s">
        <v>4493</v>
      </c>
      <c r="E621" s="4" t="s">
        <v>6760</v>
      </c>
      <c r="F621" t="s">
        <v>6005</v>
      </c>
      <c r="G621" s="2">
        <v>44075</v>
      </c>
      <c r="H621">
        <v>10</v>
      </c>
      <c r="I621" s="2">
        <f t="shared" si="55"/>
        <v>47729</v>
      </c>
      <c r="J621" s="2">
        <v>41886</v>
      </c>
      <c r="K621" s="2" t="s">
        <v>6405</v>
      </c>
      <c r="L621" s="2">
        <f t="shared" si="49"/>
        <v>41886</v>
      </c>
      <c r="M621">
        <f t="shared" si="52"/>
        <v>5</v>
      </c>
      <c r="N621">
        <f t="shared" si="53"/>
        <v>15</v>
      </c>
    </row>
    <row r="622" spans="1:14" x14ac:dyDescent="0.55000000000000004">
      <c r="A622" t="s">
        <v>4495</v>
      </c>
      <c r="B622" t="str">
        <f t="shared" si="54"/>
        <v>https://www.st.com/resource/en/datasheet/stf28n60m2.pdf</v>
      </c>
      <c r="C622" t="s">
        <v>7047</v>
      </c>
      <c r="D622" t="s">
        <v>4496</v>
      </c>
      <c r="E622" s="4" t="s">
        <v>6760</v>
      </c>
      <c r="F622" t="s">
        <v>6006</v>
      </c>
      <c r="G622" s="2">
        <v>43525</v>
      </c>
      <c r="H622">
        <v>10</v>
      </c>
      <c r="I622" s="2">
        <f t="shared" si="55"/>
        <v>47179</v>
      </c>
      <c r="J622" s="2">
        <v>41530</v>
      </c>
      <c r="K622" s="2" t="s">
        <v>6405</v>
      </c>
      <c r="L622" s="2">
        <f t="shared" si="49"/>
        <v>41530</v>
      </c>
      <c r="M622">
        <f t="shared" si="52"/>
        <v>5</v>
      </c>
      <c r="N622">
        <f t="shared" si="53"/>
        <v>15</v>
      </c>
    </row>
    <row r="623" spans="1:14" x14ac:dyDescent="0.55000000000000004">
      <c r="A623" t="s">
        <v>4497</v>
      </c>
      <c r="B623" t="str">
        <f t="shared" si="54"/>
        <v>https://www.st.com/resource/en/datasheet/stf28n65m2.pdf</v>
      </c>
      <c r="C623" t="s">
        <v>7048</v>
      </c>
      <c r="D623" t="s">
        <v>4498</v>
      </c>
      <c r="E623" s="4" t="s">
        <v>6760</v>
      </c>
      <c r="F623" t="s">
        <v>6007</v>
      </c>
      <c r="G623" s="2">
        <v>44075</v>
      </c>
      <c r="H623">
        <v>10</v>
      </c>
      <c r="I623" s="2">
        <f t="shared" si="55"/>
        <v>47729</v>
      </c>
      <c r="J623" s="2">
        <v>41982</v>
      </c>
      <c r="K623" s="2" t="s">
        <v>6405</v>
      </c>
      <c r="L623" s="2">
        <f t="shared" si="49"/>
        <v>41982</v>
      </c>
      <c r="M623">
        <f t="shared" si="52"/>
        <v>5</v>
      </c>
      <c r="N623">
        <f t="shared" si="53"/>
        <v>15</v>
      </c>
    </row>
    <row r="624" spans="1:14" x14ac:dyDescent="0.55000000000000004">
      <c r="A624" t="s">
        <v>4499</v>
      </c>
      <c r="B624" t="str">
        <f t="shared" si="54"/>
        <v>https://www.st.com/resource/en/datasheet/stf2n95k5.pdf</v>
      </c>
      <c r="C624" t="s">
        <v>7049</v>
      </c>
      <c r="D624" t="s">
        <v>4500</v>
      </c>
      <c r="E624" s="4" t="s">
        <v>6760</v>
      </c>
      <c r="F624" t="s">
        <v>6008</v>
      </c>
      <c r="G624" s="2">
        <v>44075</v>
      </c>
      <c r="H624">
        <v>10</v>
      </c>
      <c r="I624" s="2">
        <f t="shared" si="55"/>
        <v>47729</v>
      </c>
      <c r="J624" s="2">
        <v>41542</v>
      </c>
      <c r="K624" s="2" t="s">
        <v>6405</v>
      </c>
      <c r="L624" s="2">
        <f t="shared" si="49"/>
        <v>41542</v>
      </c>
      <c r="M624">
        <f t="shared" si="52"/>
        <v>6</v>
      </c>
      <c r="N624">
        <f t="shared" si="53"/>
        <v>16</v>
      </c>
    </row>
    <row r="625" spans="1:14" x14ac:dyDescent="0.55000000000000004">
      <c r="A625" t="s">
        <v>4501</v>
      </c>
      <c r="B625" t="str">
        <f t="shared" si="54"/>
        <v>https://www.st.com/resource/en/datasheet/stf31n65m5.pdf</v>
      </c>
      <c r="C625" t="s">
        <v>7050</v>
      </c>
      <c r="D625" t="s">
        <v>4502</v>
      </c>
      <c r="E625" s="4" t="s">
        <v>6760</v>
      </c>
      <c r="F625" t="s">
        <v>6009</v>
      </c>
      <c r="G625" s="2">
        <v>44075</v>
      </c>
      <c r="H625">
        <v>10</v>
      </c>
      <c r="I625" s="2">
        <f t="shared" si="55"/>
        <v>47729</v>
      </c>
      <c r="J625" s="2">
        <v>40962</v>
      </c>
      <c r="K625" s="2" t="s">
        <v>6405</v>
      </c>
      <c r="L625" s="2">
        <f t="shared" si="49"/>
        <v>40962</v>
      </c>
      <c r="M625">
        <f t="shared" si="52"/>
        <v>8</v>
      </c>
      <c r="N625">
        <f t="shared" si="53"/>
        <v>18</v>
      </c>
    </row>
    <row r="626" spans="1:14" x14ac:dyDescent="0.55000000000000004">
      <c r="A626" t="s">
        <v>4503</v>
      </c>
      <c r="B626" t="str">
        <f t="shared" si="54"/>
        <v>https://www.st.com/resource/en/datasheet/stf33n60dm2.pdf</v>
      </c>
      <c r="C626" t="s">
        <v>7051</v>
      </c>
      <c r="D626" t="s">
        <v>4504</v>
      </c>
      <c r="E626" s="4" t="s">
        <v>6760</v>
      </c>
      <c r="F626" t="s">
        <v>6010</v>
      </c>
      <c r="G626" s="2">
        <v>44075</v>
      </c>
      <c r="H626">
        <v>10</v>
      </c>
      <c r="I626" s="2">
        <f t="shared" si="55"/>
        <v>47729</v>
      </c>
      <c r="J626" s="2">
        <v>41886</v>
      </c>
      <c r="K626" s="2" t="s">
        <v>6405</v>
      </c>
      <c r="L626" s="2">
        <f t="shared" si="49"/>
        <v>41886</v>
      </c>
      <c r="M626">
        <f t="shared" si="52"/>
        <v>5</v>
      </c>
      <c r="N626">
        <f t="shared" si="53"/>
        <v>15</v>
      </c>
    </row>
    <row r="627" spans="1:14" x14ac:dyDescent="0.55000000000000004">
      <c r="A627" t="s">
        <v>4505</v>
      </c>
      <c r="B627" t="str">
        <f t="shared" si="54"/>
        <v>https://www.st.com/resource/en/datasheet/stf33n60dm6.pdf</v>
      </c>
      <c r="C627" t="s">
        <v>7052</v>
      </c>
      <c r="D627" t="s">
        <v>4506</v>
      </c>
      <c r="E627" s="4" t="s">
        <v>6760</v>
      </c>
      <c r="F627" t="s">
        <v>6011</v>
      </c>
      <c r="G627" s="2">
        <v>44075</v>
      </c>
      <c r="H627">
        <v>10</v>
      </c>
      <c r="I627" s="2">
        <f t="shared" si="55"/>
        <v>47729</v>
      </c>
      <c r="J627" s="2">
        <v>43521</v>
      </c>
      <c r="K627" s="2" t="s">
        <v>6405</v>
      </c>
      <c r="L627" s="2">
        <f t="shared" si="49"/>
        <v>43521</v>
      </c>
      <c r="M627">
        <f t="shared" si="52"/>
        <v>1</v>
      </c>
      <c r="N627">
        <f t="shared" si="53"/>
        <v>11</v>
      </c>
    </row>
    <row r="628" spans="1:14" x14ac:dyDescent="0.55000000000000004">
      <c r="A628" t="s">
        <v>4507</v>
      </c>
      <c r="B628" t="str">
        <f t="shared" si="54"/>
        <v>https://www.st.com/resource/en/datasheet/stf33n60m2.pdf</v>
      </c>
      <c r="C628" t="s">
        <v>7053</v>
      </c>
      <c r="D628" t="s">
        <v>4508</v>
      </c>
      <c r="E628" s="4" t="s">
        <v>6760</v>
      </c>
      <c r="F628" t="s">
        <v>6012</v>
      </c>
      <c r="G628" s="2">
        <v>44075</v>
      </c>
      <c r="H628">
        <v>10</v>
      </c>
      <c r="I628" s="2">
        <f t="shared" si="55"/>
        <v>47729</v>
      </c>
      <c r="J628" s="2">
        <v>41530</v>
      </c>
      <c r="K628" s="2" t="s">
        <v>6405</v>
      </c>
      <c r="L628" s="2">
        <f t="shared" si="49"/>
        <v>41530</v>
      </c>
      <c r="M628">
        <f t="shared" si="52"/>
        <v>6</v>
      </c>
      <c r="N628">
        <f t="shared" si="53"/>
        <v>16</v>
      </c>
    </row>
    <row r="629" spans="1:14" x14ac:dyDescent="0.55000000000000004">
      <c r="A629" t="s">
        <v>4509</v>
      </c>
      <c r="B629" t="str">
        <f t="shared" si="54"/>
        <v>https://www.st.com/resource/en/datasheet/stf33n60m6.pdf</v>
      </c>
      <c r="C629" t="s">
        <v>7054</v>
      </c>
      <c r="D629" t="s">
        <v>4510</v>
      </c>
      <c r="E629" s="4" t="s">
        <v>6760</v>
      </c>
      <c r="F629" t="s">
        <v>6013</v>
      </c>
      <c r="G629" s="2">
        <v>44075</v>
      </c>
      <c r="H629">
        <v>10</v>
      </c>
      <c r="I629" s="2">
        <f t="shared" si="55"/>
        <v>47729</v>
      </c>
      <c r="J629" s="2">
        <v>43283</v>
      </c>
      <c r="K629" s="2" t="s">
        <v>6405</v>
      </c>
      <c r="L629" s="2">
        <f t="shared" si="49"/>
        <v>43283</v>
      </c>
      <c r="M629">
        <f t="shared" si="52"/>
        <v>2</v>
      </c>
      <c r="N629">
        <f t="shared" si="53"/>
        <v>12</v>
      </c>
    </row>
    <row r="630" spans="1:14" x14ac:dyDescent="0.55000000000000004">
      <c r="A630" t="s">
        <v>4511</v>
      </c>
      <c r="B630" t="str">
        <f t="shared" si="54"/>
        <v>https://www.st.com/resource/en/datasheet/stf33n65m2.pdf</v>
      </c>
      <c r="C630" t="s">
        <v>7055</v>
      </c>
      <c r="D630" t="s">
        <v>4512</v>
      </c>
      <c r="E630" s="4" t="s">
        <v>6760</v>
      </c>
      <c r="F630" t="s">
        <v>6014</v>
      </c>
      <c r="G630" s="2">
        <v>44075</v>
      </c>
      <c r="H630">
        <v>10</v>
      </c>
      <c r="I630" s="2">
        <f t="shared" si="55"/>
        <v>47729</v>
      </c>
      <c r="J630" s="2">
        <v>41983</v>
      </c>
      <c r="K630" s="2" t="s">
        <v>6405</v>
      </c>
      <c r="L630" s="2">
        <f t="shared" si="49"/>
        <v>41983</v>
      </c>
      <c r="M630">
        <f t="shared" si="52"/>
        <v>5</v>
      </c>
      <c r="N630">
        <f t="shared" si="53"/>
        <v>15</v>
      </c>
    </row>
    <row r="631" spans="1:14" x14ac:dyDescent="0.55000000000000004">
      <c r="A631" t="s">
        <v>4513</v>
      </c>
      <c r="B631" t="str">
        <f t="shared" si="54"/>
        <v>https://www.st.com/resource/en/datasheet/stf35n60dm2.pdf</v>
      </c>
      <c r="C631" t="s">
        <v>7056</v>
      </c>
      <c r="D631" t="s">
        <v>4514</v>
      </c>
      <c r="E631" s="4" t="s">
        <v>6760</v>
      </c>
      <c r="F631" t="s">
        <v>6015</v>
      </c>
      <c r="G631" s="2">
        <v>44075</v>
      </c>
      <c r="H631">
        <v>10</v>
      </c>
      <c r="I631" s="2">
        <f t="shared" si="55"/>
        <v>47729</v>
      </c>
      <c r="J631" s="2" t="s">
        <v>6405</v>
      </c>
      <c r="K631" s="2" t="s">
        <v>6405</v>
      </c>
      <c r="L631" s="2" t="str">
        <f t="shared" si="49"/>
        <v>/</v>
      </c>
    </row>
    <row r="632" spans="1:14" x14ac:dyDescent="0.55000000000000004">
      <c r="A632" t="s">
        <v>4516</v>
      </c>
      <c r="B632" t="str">
        <f t="shared" si="54"/>
        <v>https://www.st.com/resource/en/datasheet/stf36n60m6.pdf</v>
      </c>
      <c r="C632" t="s">
        <v>7057</v>
      </c>
      <c r="D632" t="s">
        <v>4517</v>
      </c>
      <c r="E632" s="4" t="s">
        <v>6760</v>
      </c>
      <c r="F632" t="s">
        <v>6016</v>
      </c>
      <c r="G632" s="2">
        <v>44075</v>
      </c>
      <c r="H632">
        <v>10</v>
      </c>
      <c r="I632" s="2">
        <f t="shared" si="55"/>
        <v>47729</v>
      </c>
      <c r="J632" s="2">
        <v>43283</v>
      </c>
      <c r="K632" s="2" t="s">
        <v>6405</v>
      </c>
      <c r="L632" s="2">
        <f t="shared" si="49"/>
        <v>43283</v>
      </c>
      <c r="M632">
        <f t="shared" si="52"/>
        <v>2</v>
      </c>
      <c r="N632">
        <f t="shared" si="53"/>
        <v>12</v>
      </c>
    </row>
    <row r="633" spans="1:14" x14ac:dyDescent="0.55000000000000004">
      <c r="A633" t="s">
        <v>4518</v>
      </c>
      <c r="B633" t="str">
        <f t="shared" si="54"/>
        <v>https://www.st.com/resource/en/datasheet/stf38n65m5.pdf</v>
      </c>
      <c r="C633" t="s">
        <v>7058</v>
      </c>
      <c r="D633" t="s">
        <v>4519</v>
      </c>
      <c r="E633" s="4" t="s">
        <v>6760</v>
      </c>
      <c r="F633" t="s">
        <v>6017</v>
      </c>
      <c r="G633" s="2">
        <v>44075</v>
      </c>
      <c r="H633">
        <v>10</v>
      </c>
      <c r="I633" s="2">
        <f t="shared" si="55"/>
        <v>47729</v>
      </c>
      <c r="J633" s="2">
        <v>41743</v>
      </c>
      <c r="K633" s="2" t="s">
        <v>6405</v>
      </c>
      <c r="L633" s="2">
        <f t="shared" si="49"/>
        <v>41743</v>
      </c>
      <c r="M633">
        <f t="shared" si="52"/>
        <v>6</v>
      </c>
      <c r="N633">
        <f t="shared" si="53"/>
        <v>16</v>
      </c>
    </row>
    <row r="634" spans="1:14" x14ac:dyDescent="0.55000000000000004">
      <c r="A634" t="s">
        <v>4521</v>
      </c>
      <c r="B634" t="str">
        <f t="shared" si="54"/>
        <v>https://www.st.com/resource/en/datasheet/stf3n80k5.pdf</v>
      </c>
      <c r="C634" t="s">
        <v>7059</v>
      </c>
      <c r="D634" t="s">
        <v>4522</v>
      </c>
      <c r="E634" s="4" t="s">
        <v>6760</v>
      </c>
      <c r="F634" t="s">
        <v>6018</v>
      </c>
      <c r="G634" s="2">
        <v>44075</v>
      </c>
      <c r="H634">
        <v>10</v>
      </c>
      <c r="I634" s="2">
        <f t="shared" si="55"/>
        <v>47729</v>
      </c>
      <c r="J634" s="2">
        <v>41467</v>
      </c>
      <c r="K634" s="2" t="s">
        <v>6405</v>
      </c>
      <c r="L634" s="2">
        <f t="shared" si="49"/>
        <v>41467</v>
      </c>
      <c r="M634">
        <f t="shared" si="52"/>
        <v>7</v>
      </c>
      <c r="N634">
        <f t="shared" si="53"/>
        <v>17</v>
      </c>
    </row>
    <row r="635" spans="1:14" x14ac:dyDescent="0.55000000000000004">
      <c r="A635" t="s">
        <v>4523</v>
      </c>
      <c r="B635" t="str">
        <f t="shared" si="54"/>
        <v>https://www.st.com/resource/en/datasheet/stf40n60m2.pdf</v>
      </c>
      <c r="C635" t="s">
        <v>7060</v>
      </c>
      <c r="D635" t="s">
        <v>4524</v>
      </c>
      <c r="E635" s="4" t="s">
        <v>6760</v>
      </c>
      <c r="F635" t="s">
        <v>6019</v>
      </c>
      <c r="G635" s="2">
        <v>43525</v>
      </c>
      <c r="H635">
        <v>10</v>
      </c>
      <c r="I635" s="2">
        <f t="shared" si="55"/>
        <v>47179</v>
      </c>
      <c r="J635" s="2">
        <v>41774</v>
      </c>
      <c r="K635" s="2" t="s">
        <v>6405</v>
      </c>
      <c r="L635" s="2">
        <f t="shared" si="49"/>
        <v>41774</v>
      </c>
      <c r="M635">
        <f t="shared" si="52"/>
        <v>4</v>
      </c>
      <c r="N635">
        <f t="shared" si="53"/>
        <v>14</v>
      </c>
    </row>
    <row r="636" spans="1:14" x14ac:dyDescent="0.55000000000000004">
      <c r="A636" t="s">
        <v>4526</v>
      </c>
      <c r="B636" t="str">
        <f t="shared" si="54"/>
        <v>https://www.st.com/resource/en/datasheet/stf40n65m2.pdf</v>
      </c>
      <c r="C636" t="s">
        <v>7061</v>
      </c>
      <c r="D636" t="s">
        <v>4527</v>
      </c>
      <c r="E636" s="4" t="s">
        <v>6760</v>
      </c>
      <c r="F636" t="s">
        <v>6020</v>
      </c>
      <c r="G636" s="2">
        <v>44075</v>
      </c>
      <c r="H636">
        <v>10</v>
      </c>
      <c r="I636" s="2">
        <f t="shared" si="55"/>
        <v>47729</v>
      </c>
      <c r="J636" s="2">
        <v>41679</v>
      </c>
      <c r="K636" s="2" t="s">
        <v>6405</v>
      </c>
      <c r="L636" s="2">
        <f t="shared" si="49"/>
        <v>41679</v>
      </c>
      <c r="M636">
        <f t="shared" si="52"/>
        <v>6</v>
      </c>
      <c r="N636">
        <f t="shared" si="53"/>
        <v>16</v>
      </c>
    </row>
    <row r="637" spans="1:14" x14ac:dyDescent="0.55000000000000004">
      <c r="A637" t="s">
        <v>4528</v>
      </c>
      <c r="B637" t="str">
        <f t="shared" si="54"/>
        <v>https://www.st.com/resource/en/datasheet/stf46n60m6.pdf</v>
      </c>
      <c r="C637" t="s">
        <v>7062</v>
      </c>
      <c r="D637" t="s">
        <v>4529</v>
      </c>
      <c r="E637" s="4" t="s">
        <v>6760</v>
      </c>
      <c r="F637" t="s">
        <v>6021</v>
      </c>
      <c r="G637" s="2">
        <v>44075</v>
      </c>
      <c r="H637">
        <v>10</v>
      </c>
      <c r="I637" s="2">
        <f t="shared" si="55"/>
        <v>47729</v>
      </c>
      <c r="J637" s="2">
        <v>43595</v>
      </c>
      <c r="K637" s="2" t="s">
        <v>6405</v>
      </c>
      <c r="L637" s="2">
        <f t="shared" si="49"/>
        <v>43595</v>
      </c>
      <c r="M637">
        <f t="shared" si="52"/>
        <v>1</v>
      </c>
      <c r="N637">
        <f t="shared" si="53"/>
        <v>11</v>
      </c>
    </row>
    <row r="638" spans="1:14" x14ac:dyDescent="0.55000000000000004">
      <c r="A638" t="s">
        <v>4530</v>
      </c>
      <c r="B638" t="str">
        <f t="shared" si="54"/>
        <v>https://www.st.com/resource/en/datasheet/stf4ln80k5.pdf</v>
      </c>
      <c r="C638" t="s">
        <v>7063</v>
      </c>
      <c r="D638" t="s">
        <v>4531</v>
      </c>
      <c r="E638" s="4" t="s">
        <v>6760</v>
      </c>
      <c r="F638" t="s">
        <v>6022</v>
      </c>
      <c r="G638" s="2">
        <v>44075</v>
      </c>
      <c r="H638">
        <v>10</v>
      </c>
      <c r="I638" s="2">
        <f t="shared" si="55"/>
        <v>47729</v>
      </c>
      <c r="J638" s="2">
        <v>42159</v>
      </c>
      <c r="K638" s="2" t="s">
        <v>6405</v>
      </c>
      <c r="L638" s="2">
        <f t="shared" si="49"/>
        <v>42159</v>
      </c>
      <c r="M638">
        <f t="shared" si="52"/>
        <v>5</v>
      </c>
      <c r="N638">
        <f t="shared" si="53"/>
        <v>15</v>
      </c>
    </row>
    <row r="639" spans="1:14" x14ac:dyDescent="0.55000000000000004">
      <c r="A639" t="s">
        <v>4532</v>
      </c>
      <c r="B639" t="str">
        <f t="shared" si="54"/>
        <v>https://www.st.com/resource/en/datasheet/stf4n90k5.pdf</v>
      </c>
      <c r="C639" t="s">
        <v>7064</v>
      </c>
      <c r="D639" t="s">
        <v>4533</v>
      </c>
      <c r="E639" s="4" t="s">
        <v>6760</v>
      </c>
      <c r="F639" t="s">
        <v>6023</v>
      </c>
      <c r="G639" s="2">
        <v>44075</v>
      </c>
      <c r="H639">
        <v>10</v>
      </c>
      <c r="I639" s="2">
        <f t="shared" si="55"/>
        <v>47729</v>
      </c>
      <c r="J639" s="2">
        <v>42676</v>
      </c>
      <c r="K639" s="2" t="s">
        <v>6405</v>
      </c>
      <c r="L639" s="2">
        <f t="shared" si="49"/>
        <v>42676</v>
      </c>
      <c r="M639">
        <f t="shared" si="52"/>
        <v>3</v>
      </c>
      <c r="N639">
        <f t="shared" si="53"/>
        <v>13</v>
      </c>
    </row>
    <row r="640" spans="1:14" x14ac:dyDescent="0.55000000000000004">
      <c r="A640" t="s">
        <v>4534</v>
      </c>
      <c r="B640" t="str">
        <f t="shared" si="54"/>
        <v>https://www.st.com/resource/en/datasheet/stf57n65m5.pdf</v>
      </c>
      <c r="C640" t="s">
        <v>7065</v>
      </c>
      <c r="D640" t="s">
        <v>4535</v>
      </c>
      <c r="E640" s="4" t="s">
        <v>6760</v>
      </c>
      <c r="F640" t="s">
        <v>6024</v>
      </c>
      <c r="G640" s="2">
        <v>44075</v>
      </c>
      <c r="H640">
        <v>10</v>
      </c>
      <c r="I640" s="2">
        <f t="shared" si="55"/>
        <v>47729</v>
      </c>
      <c r="J640" s="2">
        <v>41005</v>
      </c>
      <c r="K640" s="2" t="s">
        <v>6405</v>
      </c>
      <c r="L640" s="2">
        <f t="shared" si="49"/>
        <v>41005</v>
      </c>
      <c r="M640">
        <f t="shared" si="52"/>
        <v>8</v>
      </c>
      <c r="N640">
        <f t="shared" si="53"/>
        <v>18</v>
      </c>
    </row>
    <row r="641" spans="1:14" x14ac:dyDescent="0.55000000000000004">
      <c r="A641" t="s">
        <v>4536</v>
      </c>
      <c r="B641" t="str">
        <f t="shared" si="54"/>
        <v>https://www.st.com/resource/en/datasheet/stf5n105k5.pdf</v>
      </c>
      <c r="C641" t="s">
        <v>7066</v>
      </c>
      <c r="D641" t="s">
        <v>4537</v>
      </c>
      <c r="E641" s="4" t="s">
        <v>6760</v>
      </c>
      <c r="F641" t="s">
        <v>6025</v>
      </c>
      <c r="G641" s="2">
        <v>44075</v>
      </c>
      <c r="H641">
        <v>10</v>
      </c>
      <c r="I641" s="2">
        <f t="shared" si="55"/>
        <v>47729</v>
      </c>
      <c r="J641" s="2">
        <v>41837</v>
      </c>
      <c r="K641" s="2" t="s">
        <v>6405</v>
      </c>
      <c r="L641" s="2">
        <f t="shared" si="49"/>
        <v>41837</v>
      </c>
      <c r="M641">
        <f t="shared" si="52"/>
        <v>6</v>
      </c>
      <c r="N641">
        <f t="shared" si="53"/>
        <v>16</v>
      </c>
    </row>
    <row r="642" spans="1:14" x14ac:dyDescent="0.55000000000000004">
      <c r="A642" t="s">
        <v>4538</v>
      </c>
      <c r="B642" t="str">
        <f t="shared" si="54"/>
        <v>https://www.st.com/resource/en/datasheet/stf5n80k5.pdf</v>
      </c>
      <c r="C642" t="s">
        <v>7067</v>
      </c>
      <c r="D642" t="s">
        <v>4539</v>
      </c>
      <c r="E642" s="4" t="s">
        <v>6760</v>
      </c>
      <c r="F642" t="s">
        <v>6026</v>
      </c>
      <c r="G642" s="2">
        <v>44075</v>
      </c>
      <c r="H642">
        <v>10</v>
      </c>
      <c r="I642" s="2">
        <f t="shared" si="55"/>
        <v>47729</v>
      </c>
      <c r="J642" s="2">
        <v>42293</v>
      </c>
      <c r="K642" s="2" t="s">
        <v>6405</v>
      </c>
      <c r="L642" s="2">
        <f t="shared" si="49"/>
        <v>42293</v>
      </c>
      <c r="M642">
        <f t="shared" si="52"/>
        <v>4</v>
      </c>
      <c r="N642">
        <f t="shared" si="53"/>
        <v>14</v>
      </c>
    </row>
    <row r="643" spans="1:14" x14ac:dyDescent="0.55000000000000004">
      <c r="A643" t="s">
        <v>4540</v>
      </c>
      <c r="B643" t="str">
        <f t="shared" si="54"/>
        <v>https://www.st.com/resource/en/datasheet/stf5n95k5.pdf</v>
      </c>
      <c r="C643" t="s">
        <v>7068</v>
      </c>
      <c r="D643" t="s">
        <v>4541</v>
      </c>
      <c r="E643" s="4" t="s">
        <v>6760</v>
      </c>
      <c r="F643" t="s">
        <v>6027</v>
      </c>
      <c r="G643" s="2">
        <v>44075</v>
      </c>
      <c r="H643">
        <v>10</v>
      </c>
      <c r="I643" s="2">
        <f t="shared" si="55"/>
        <v>47729</v>
      </c>
      <c r="J643" s="2">
        <v>41402</v>
      </c>
      <c r="K643" s="2" t="s">
        <v>6405</v>
      </c>
      <c r="L643" s="2">
        <f t="shared" ref="L643:L706" si="56">IF(J643="/", K643, J643)</f>
        <v>41402</v>
      </c>
      <c r="M643">
        <f t="shared" si="52"/>
        <v>7</v>
      </c>
      <c r="N643">
        <f t="shared" si="53"/>
        <v>17</v>
      </c>
    </row>
    <row r="644" spans="1:14" x14ac:dyDescent="0.55000000000000004">
      <c r="A644" t="s">
        <v>4543</v>
      </c>
      <c r="B644" t="str">
        <f t="shared" si="54"/>
        <v>https://www.st.com/resource/en/datasheet/stf6n60m2.pdf</v>
      </c>
      <c r="C644" t="s">
        <v>7069</v>
      </c>
      <c r="D644" t="s">
        <v>4544</v>
      </c>
      <c r="E644" s="4" t="s">
        <v>6760</v>
      </c>
      <c r="F644" t="s">
        <v>6028</v>
      </c>
      <c r="G644" s="2">
        <v>44075</v>
      </c>
      <c r="H644">
        <v>10</v>
      </c>
      <c r="I644" s="2">
        <f t="shared" si="55"/>
        <v>47729</v>
      </c>
      <c r="J644" s="2">
        <v>41436</v>
      </c>
      <c r="K644" s="2" t="s">
        <v>6405</v>
      </c>
      <c r="L644" s="2">
        <f t="shared" si="56"/>
        <v>41436</v>
      </c>
      <c r="M644">
        <f t="shared" si="52"/>
        <v>7</v>
      </c>
      <c r="N644">
        <f t="shared" si="53"/>
        <v>17</v>
      </c>
    </row>
    <row r="645" spans="1:14" x14ac:dyDescent="0.55000000000000004">
      <c r="A645" t="s">
        <v>4545</v>
      </c>
      <c r="B645" t="str">
        <f t="shared" si="54"/>
        <v>https://www.st.com/resource/en/datasheet/stf6n80k5.pdf</v>
      </c>
      <c r="C645" t="s">
        <v>7070</v>
      </c>
      <c r="D645" t="s">
        <v>4546</v>
      </c>
      <c r="E645" s="4" t="s">
        <v>6760</v>
      </c>
      <c r="F645" t="s">
        <v>6029</v>
      </c>
      <c r="G645" s="2">
        <v>44075</v>
      </c>
      <c r="H645">
        <v>10</v>
      </c>
      <c r="I645" s="2">
        <f t="shared" si="55"/>
        <v>47729</v>
      </c>
      <c r="J645" s="2">
        <v>41422</v>
      </c>
      <c r="K645" s="2" t="s">
        <v>6405</v>
      </c>
      <c r="L645" s="2">
        <f t="shared" si="56"/>
        <v>41422</v>
      </c>
      <c r="M645">
        <f t="shared" si="52"/>
        <v>7</v>
      </c>
      <c r="N645">
        <f t="shared" si="53"/>
        <v>17</v>
      </c>
    </row>
    <row r="646" spans="1:14" x14ac:dyDescent="0.55000000000000004">
      <c r="A646" t="s">
        <v>4548</v>
      </c>
      <c r="B646" t="str">
        <f t="shared" si="54"/>
        <v>https://www.st.com/resource/en/datasheet/stf6n90k5.pdf</v>
      </c>
      <c r="C646" t="s">
        <v>7071</v>
      </c>
      <c r="D646" t="s">
        <v>4549</v>
      </c>
      <c r="E646" s="4" t="s">
        <v>6760</v>
      </c>
      <c r="F646" t="s">
        <v>6030</v>
      </c>
      <c r="G646" s="2">
        <v>44075</v>
      </c>
      <c r="H646">
        <v>10</v>
      </c>
      <c r="I646" s="2">
        <f t="shared" si="55"/>
        <v>47729</v>
      </c>
      <c r="J646" s="2">
        <v>42676</v>
      </c>
      <c r="K646" s="2" t="s">
        <v>6405</v>
      </c>
      <c r="L646" s="2">
        <f t="shared" si="56"/>
        <v>42676</v>
      </c>
      <c r="M646">
        <f t="shared" ref="M646:M666" si="57">DATEDIF(L646,G646, "y")</f>
        <v>3</v>
      </c>
      <c r="N646">
        <f t="shared" ref="N646:N666" si="58">DATEDIF(L646,I646, "y")</f>
        <v>13</v>
      </c>
    </row>
    <row r="647" spans="1:14" x14ac:dyDescent="0.55000000000000004">
      <c r="A647" t="s">
        <v>4550</v>
      </c>
      <c r="B647" t="str">
        <f t="shared" si="54"/>
        <v>https://www.st.com/resource/en/datasheet/stf6n95k5.pdf</v>
      </c>
      <c r="C647" t="s">
        <v>7072</v>
      </c>
      <c r="D647" t="s">
        <v>4551</v>
      </c>
      <c r="E647" s="4" t="s">
        <v>6760</v>
      </c>
      <c r="F647" t="s">
        <v>6031</v>
      </c>
      <c r="G647" s="2">
        <v>44075</v>
      </c>
      <c r="H647">
        <v>10</v>
      </c>
      <c r="I647" s="2">
        <f t="shared" si="55"/>
        <v>47729</v>
      </c>
      <c r="J647" s="2">
        <v>41786</v>
      </c>
      <c r="K647" s="2" t="s">
        <v>6405</v>
      </c>
      <c r="L647" s="2">
        <f t="shared" si="56"/>
        <v>41786</v>
      </c>
      <c r="M647">
        <f t="shared" si="57"/>
        <v>6</v>
      </c>
      <c r="N647">
        <f t="shared" si="58"/>
        <v>16</v>
      </c>
    </row>
    <row r="648" spans="1:14" x14ac:dyDescent="0.55000000000000004">
      <c r="A648" t="s">
        <v>4553</v>
      </c>
      <c r="B648" t="str">
        <f t="shared" si="54"/>
        <v>https://www.st.com/resource/en/datasheet/stf7ln80k5.pdf</v>
      </c>
      <c r="C648" t="s">
        <v>7073</v>
      </c>
      <c r="D648" t="s">
        <v>4554</v>
      </c>
      <c r="E648" s="4" t="s">
        <v>6760</v>
      </c>
      <c r="F648" t="s">
        <v>6032</v>
      </c>
      <c r="G648" s="2">
        <v>44075</v>
      </c>
      <c r="H648">
        <v>10</v>
      </c>
      <c r="I648" s="2">
        <f t="shared" si="55"/>
        <v>47729</v>
      </c>
      <c r="J648" s="2">
        <v>42389</v>
      </c>
      <c r="K648" s="2" t="s">
        <v>6405</v>
      </c>
      <c r="L648" s="2">
        <f t="shared" si="56"/>
        <v>42389</v>
      </c>
      <c r="M648">
        <f t="shared" si="57"/>
        <v>4</v>
      </c>
      <c r="N648">
        <f t="shared" si="58"/>
        <v>14</v>
      </c>
    </row>
    <row r="649" spans="1:14" x14ac:dyDescent="0.55000000000000004">
      <c r="A649" t="s">
        <v>4555</v>
      </c>
      <c r="B649" t="str">
        <f t="shared" si="54"/>
        <v>https://www.st.com/resource/en/datasheet/stf7n105k5.pdf</v>
      </c>
      <c r="C649" t="s">
        <v>7074</v>
      </c>
      <c r="D649" t="s">
        <v>4556</v>
      </c>
      <c r="E649" s="4" t="s">
        <v>6760</v>
      </c>
      <c r="F649" t="s">
        <v>6033</v>
      </c>
      <c r="G649" s="2">
        <v>44075</v>
      </c>
      <c r="H649">
        <v>10</v>
      </c>
      <c r="I649" s="2">
        <f t="shared" si="55"/>
        <v>47729</v>
      </c>
      <c r="J649" s="2">
        <v>41736</v>
      </c>
      <c r="K649" s="2" t="s">
        <v>6405</v>
      </c>
      <c r="L649" s="2">
        <f t="shared" si="56"/>
        <v>41736</v>
      </c>
      <c r="M649">
        <f t="shared" si="57"/>
        <v>6</v>
      </c>
      <c r="N649">
        <f t="shared" si="58"/>
        <v>16</v>
      </c>
    </row>
    <row r="650" spans="1:14" x14ac:dyDescent="0.55000000000000004">
      <c r="A650" t="s">
        <v>4557</v>
      </c>
      <c r="B650" t="str">
        <f t="shared" ref="B650:B713" si="59">"https://www.st.com/resource/en/datasheet/"&amp;LOWER(A650)&amp;".pdf"</f>
        <v>https://www.st.com/resource/en/datasheet/stf7n60m2.pdf</v>
      </c>
      <c r="C650" t="s">
        <v>7075</v>
      </c>
      <c r="D650" t="s">
        <v>4558</v>
      </c>
      <c r="E650" s="4" t="s">
        <v>6760</v>
      </c>
      <c r="F650" t="s">
        <v>6034</v>
      </c>
      <c r="G650" s="2">
        <v>44075</v>
      </c>
      <c r="H650">
        <v>10</v>
      </c>
      <c r="I650" s="2">
        <f t="shared" ref="I650:I713" si="60">G650+DATE(H650,1,1)</f>
        <v>47729</v>
      </c>
      <c r="J650" s="2">
        <v>41451</v>
      </c>
      <c r="K650" s="2" t="s">
        <v>6405</v>
      </c>
      <c r="L650" s="2">
        <f t="shared" si="56"/>
        <v>41451</v>
      </c>
      <c r="M650">
        <f t="shared" si="57"/>
        <v>7</v>
      </c>
      <c r="N650">
        <f t="shared" si="58"/>
        <v>17</v>
      </c>
    </row>
    <row r="651" spans="1:14" x14ac:dyDescent="0.55000000000000004">
      <c r="A651" t="s">
        <v>4559</v>
      </c>
      <c r="B651" t="str">
        <f t="shared" si="59"/>
        <v>https://www.st.com/resource/en/datasheet/stf7n80k5.pdf</v>
      </c>
      <c r="C651" t="s">
        <v>7076</v>
      </c>
      <c r="D651" t="s">
        <v>4560</v>
      </c>
      <c r="E651" s="4" t="s">
        <v>6760</v>
      </c>
      <c r="F651" t="s">
        <v>6035</v>
      </c>
      <c r="G651" s="2">
        <v>43525</v>
      </c>
      <c r="H651">
        <v>10</v>
      </c>
      <c r="I651" s="2">
        <f t="shared" si="60"/>
        <v>47179</v>
      </c>
      <c r="J651" s="2">
        <v>41558</v>
      </c>
      <c r="K651" s="2" t="s">
        <v>6405</v>
      </c>
      <c r="L651" s="2">
        <f t="shared" si="56"/>
        <v>41558</v>
      </c>
      <c r="M651">
        <f t="shared" si="57"/>
        <v>5</v>
      </c>
      <c r="N651">
        <f t="shared" si="58"/>
        <v>15</v>
      </c>
    </row>
    <row r="652" spans="1:14" x14ac:dyDescent="0.55000000000000004">
      <c r="A652" t="s">
        <v>4561</v>
      </c>
      <c r="B652" t="str">
        <f t="shared" si="59"/>
        <v>https://www.st.com/resource/en/datasheet/stf7n90k5.pdf</v>
      </c>
      <c r="C652" t="s">
        <v>7077</v>
      </c>
      <c r="D652" t="s">
        <v>4562</v>
      </c>
      <c r="E652" s="4" t="s">
        <v>6760</v>
      </c>
      <c r="F652" t="s">
        <v>6036</v>
      </c>
      <c r="G652" s="2">
        <v>44075</v>
      </c>
      <c r="H652">
        <v>10</v>
      </c>
      <c r="I652" s="2">
        <f t="shared" si="60"/>
        <v>47729</v>
      </c>
      <c r="J652" s="2">
        <v>42654</v>
      </c>
      <c r="K652" s="2" t="s">
        <v>6405</v>
      </c>
      <c r="L652" s="2">
        <f t="shared" si="56"/>
        <v>42654</v>
      </c>
      <c r="M652">
        <f t="shared" si="57"/>
        <v>3</v>
      </c>
      <c r="N652">
        <f t="shared" si="58"/>
        <v>13</v>
      </c>
    </row>
    <row r="653" spans="1:14" x14ac:dyDescent="0.55000000000000004">
      <c r="A653" t="s">
        <v>4563</v>
      </c>
      <c r="B653" t="str">
        <f t="shared" si="59"/>
        <v>https://www.st.com/resource/en/datasheet/stf8n80k5.pdf</v>
      </c>
      <c r="C653" t="s">
        <v>7078</v>
      </c>
      <c r="D653" t="s">
        <v>4564</v>
      </c>
      <c r="E653" s="4" t="s">
        <v>6760</v>
      </c>
      <c r="F653" t="s">
        <v>6037</v>
      </c>
      <c r="G653" s="2">
        <v>43525</v>
      </c>
      <c r="H653">
        <v>10</v>
      </c>
      <c r="I653" s="2">
        <f t="shared" si="60"/>
        <v>47179</v>
      </c>
      <c r="J653" s="2">
        <v>40993</v>
      </c>
      <c r="K653" s="2" t="s">
        <v>6405</v>
      </c>
      <c r="L653" s="2">
        <f t="shared" si="56"/>
        <v>40993</v>
      </c>
      <c r="M653">
        <f t="shared" si="57"/>
        <v>6</v>
      </c>
      <c r="N653">
        <f t="shared" si="58"/>
        <v>16</v>
      </c>
    </row>
    <row r="654" spans="1:14" x14ac:dyDescent="0.55000000000000004">
      <c r="A654" t="s">
        <v>4565</v>
      </c>
      <c r="B654" t="str">
        <f t="shared" si="59"/>
        <v>https://www.st.com/resource/en/datasheet/stf9n60m2.pdf</v>
      </c>
      <c r="C654" t="s">
        <v>7079</v>
      </c>
      <c r="D654" t="s">
        <v>4566</v>
      </c>
      <c r="E654" s="4" t="s">
        <v>6760</v>
      </c>
      <c r="F654" t="s">
        <v>6038</v>
      </c>
      <c r="G654" s="2">
        <v>44075</v>
      </c>
      <c r="H654">
        <v>10</v>
      </c>
      <c r="I654" s="2">
        <f t="shared" si="60"/>
        <v>47729</v>
      </c>
      <c r="J654" s="2">
        <v>41428</v>
      </c>
      <c r="K654" s="2" t="s">
        <v>6405</v>
      </c>
      <c r="L654" s="2">
        <f t="shared" si="56"/>
        <v>41428</v>
      </c>
      <c r="M654">
        <f t="shared" si="57"/>
        <v>7</v>
      </c>
      <c r="N654">
        <f t="shared" si="58"/>
        <v>17</v>
      </c>
    </row>
    <row r="655" spans="1:14" x14ac:dyDescent="0.55000000000000004">
      <c r="A655" t="s">
        <v>4567</v>
      </c>
      <c r="B655" t="str">
        <f t="shared" si="59"/>
        <v>https://www.st.com/resource/en/datasheet/stf9n80k5.pdf</v>
      </c>
      <c r="C655" t="s">
        <v>7080</v>
      </c>
      <c r="D655" t="s">
        <v>4568</v>
      </c>
      <c r="E655" s="4" t="s">
        <v>6760</v>
      </c>
      <c r="F655" t="s">
        <v>6039</v>
      </c>
      <c r="G655" s="2">
        <v>44075</v>
      </c>
      <c r="H655">
        <v>10</v>
      </c>
      <c r="I655" s="2">
        <f t="shared" si="60"/>
        <v>47729</v>
      </c>
      <c r="J655" s="2">
        <v>42283</v>
      </c>
      <c r="K655" s="2" t="s">
        <v>6405</v>
      </c>
      <c r="L655" s="2">
        <f t="shared" si="56"/>
        <v>42283</v>
      </c>
      <c r="M655">
        <f t="shared" si="57"/>
        <v>4</v>
      </c>
      <c r="N655">
        <f t="shared" si="58"/>
        <v>14</v>
      </c>
    </row>
    <row r="656" spans="1:14" x14ac:dyDescent="0.55000000000000004">
      <c r="A656" t="s">
        <v>4569</v>
      </c>
      <c r="B656" t="str">
        <f t="shared" si="59"/>
        <v>https://www.st.com/resource/en/datasheet/stfu13n60m2.pdf</v>
      </c>
      <c r="C656" t="s">
        <v>7081</v>
      </c>
      <c r="D656" t="s">
        <v>4570</v>
      </c>
      <c r="E656" s="4" t="s">
        <v>6760</v>
      </c>
      <c r="F656" t="s">
        <v>6040</v>
      </c>
      <c r="G656" s="2">
        <v>44075</v>
      </c>
      <c r="H656">
        <v>10</v>
      </c>
      <c r="I656" s="2">
        <f t="shared" si="60"/>
        <v>47729</v>
      </c>
      <c r="J656" s="2">
        <v>42072</v>
      </c>
      <c r="K656" s="2" t="s">
        <v>6405</v>
      </c>
      <c r="L656" s="2">
        <f t="shared" si="56"/>
        <v>42072</v>
      </c>
      <c r="M656">
        <f t="shared" si="57"/>
        <v>5</v>
      </c>
      <c r="N656">
        <f t="shared" si="58"/>
        <v>15</v>
      </c>
    </row>
    <row r="657" spans="1:14" x14ac:dyDescent="0.55000000000000004">
      <c r="A657" t="s">
        <v>4571</v>
      </c>
      <c r="B657" t="str">
        <f t="shared" si="59"/>
        <v>https://www.st.com/resource/en/datasheet/stfu13n65m2.pdf</v>
      </c>
      <c r="C657" t="s">
        <v>7082</v>
      </c>
      <c r="D657" t="s">
        <v>4572</v>
      </c>
      <c r="E657" s="4" t="s">
        <v>6760</v>
      </c>
      <c r="F657" t="s">
        <v>6041</v>
      </c>
      <c r="G657" s="2">
        <v>44075</v>
      </c>
      <c r="H657">
        <v>10</v>
      </c>
      <c r="I657" s="2">
        <f t="shared" si="60"/>
        <v>47729</v>
      </c>
      <c r="J657" s="2">
        <v>42150</v>
      </c>
      <c r="K657" s="2" t="s">
        <v>6405</v>
      </c>
      <c r="L657" s="2">
        <f t="shared" si="56"/>
        <v>42150</v>
      </c>
      <c r="M657">
        <f t="shared" si="57"/>
        <v>5</v>
      </c>
      <c r="N657">
        <f t="shared" si="58"/>
        <v>15</v>
      </c>
    </row>
    <row r="658" spans="1:14" x14ac:dyDescent="0.55000000000000004">
      <c r="A658" t="s">
        <v>4573</v>
      </c>
      <c r="B658" t="str">
        <f t="shared" si="59"/>
        <v>https://www.st.com/resource/en/datasheet/stfu14n80k5.pdf</v>
      </c>
      <c r="C658" t="s">
        <v>7083</v>
      </c>
      <c r="D658" t="s">
        <v>4574</v>
      </c>
      <c r="E658" s="4" t="s">
        <v>6760</v>
      </c>
      <c r="F658" t="s">
        <v>6042</v>
      </c>
      <c r="G658" s="2">
        <v>44075</v>
      </c>
      <c r="H658">
        <v>10</v>
      </c>
      <c r="I658" s="2">
        <f t="shared" si="60"/>
        <v>47729</v>
      </c>
      <c r="J658" s="2">
        <v>43475</v>
      </c>
      <c r="K658" s="2" t="s">
        <v>6405</v>
      </c>
      <c r="L658" s="2">
        <f t="shared" si="56"/>
        <v>43475</v>
      </c>
      <c r="M658">
        <f t="shared" si="57"/>
        <v>1</v>
      </c>
      <c r="N658">
        <f t="shared" si="58"/>
        <v>11</v>
      </c>
    </row>
    <row r="659" spans="1:14" x14ac:dyDescent="0.55000000000000004">
      <c r="A659" t="s">
        <v>4575</v>
      </c>
      <c r="B659" t="str">
        <f t="shared" si="59"/>
        <v>https://www.st.com/resource/en/datasheet/stfu18n60m2.pdf</v>
      </c>
      <c r="C659" t="s">
        <v>7084</v>
      </c>
      <c r="D659" t="s">
        <v>4576</v>
      </c>
      <c r="E659" s="4" t="s">
        <v>6760</v>
      </c>
      <c r="F659" t="s">
        <v>6043</v>
      </c>
      <c r="G659" s="2">
        <v>44075</v>
      </c>
      <c r="H659">
        <v>10</v>
      </c>
      <c r="I659" s="2">
        <f t="shared" si="60"/>
        <v>47729</v>
      </c>
      <c r="J659" s="2">
        <v>42075</v>
      </c>
      <c r="K659" s="2" t="s">
        <v>6405</v>
      </c>
      <c r="L659" s="2">
        <f t="shared" si="56"/>
        <v>42075</v>
      </c>
      <c r="M659">
        <f t="shared" si="57"/>
        <v>5</v>
      </c>
      <c r="N659">
        <f t="shared" si="58"/>
        <v>15</v>
      </c>
    </row>
    <row r="660" spans="1:14" x14ac:dyDescent="0.55000000000000004">
      <c r="A660" t="s">
        <v>4577</v>
      </c>
      <c r="B660" t="str">
        <f t="shared" si="59"/>
        <v>https://www.st.com/resource/en/datasheet/stfu18n65m2.pdf</v>
      </c>
      <c r="C660" t="s">
        <v>7085</v>
      </c>
      <c r="D660" t="s">
        <v>4578</v>
      </c>
      <c r="E660" s="4" t="s">
        <v>6760</v>
      </c>
      <c r="F660" t="s">
        <v>6044</v>
      </c>
      <c r="G660" s="2">
        <v>44075</v>
      </c>
      <c r="H660">
        <v>10</v>
      </c>
      <c r="I660" s="2">
        <f t="shared" si="60"/>
        <v>47729</v>
      </c>
      <c r="J660" s="2">
        <v>42068</v>
      </c>
      <c r="K660" s="2" t="s">
        <v>6405</v>
      </c>
      <c r="L660" s="2">
        <f t="shared" si="56"/>
        <v>42068</v>
      </c>
      <c r="M660">
        <f t="shared" si="57"/>
        <v>5</v>
      </c>
      <c r="N660">
        <f t="shared" si="58"/>
        <v>15</v>
      </c>
    </row>
    <row r="661" spans="1:14" x14ac:dyDescent="0.55000000000000004">
      <c r="A661" t="s">
        <v>4579</v>
      </c>
      <c r="B661" t="str">
        <f t="shared" si="59"/>
        <v>https://www.st.com/resource/en/datasheet/stfu23n80k5.pdf</v>
      </c>
      <c r="C661" t="s">
        <v>7086</v>
      </c>
      <c r="D661" t="s">
        <v>4580</v>
      </c>
      <c r="E661" s="4" t="s">
        <v>6760</v>
      </c>
      <c r="F661" t="s">
        <v>6045</v>
      </c>
      <c r="G661" s="2">
        <v>44075</v>
      </c>
      <c r="H661">
        <v>10</v>
      </c>
      <c r="I661" s="2">
        <f t="shared" si="60"/>
        <v>47729</v>
      </c>
      <c r="J661" s="2">
        <v>42787</v>
      </c>
      <c r="K661" s="2" t="s">
        <v>6405</v>
      </c>
      <c r="L661" s="2">
        <f t="shared" si="56"/>
        <v>42787</v>
      </c>
      <c r="M661">
        <f t="shared" si="57"/>
        <v>3</v>
      </c>
      <c r="N661">
        <f t="shared" si="58"/>
        <v>13</v>
      </c>
    </row>
    <row r="662" spans="1:14" x14ac:dyDescent="0.55000000000000004">
      <c r="A662" t="s">
        <v>4581</v>
      </c>
      <c r="B662" t="str">
        <f t="shared" si="59"/>
        <v>https://www.st.com/resource/en/datasheet/stfu24n60m2.pdf</v>
      </c>
      <c r="C662" t="s">
        <v>7087</v>
      </c>
      <c r="D662" t="s">
        <v>4582</v>
      </c>
      <c r="E662" s="4" t="s">
        <v>6760</v>
      </c>
      <c r="F662" t="s">
        <v>6046</v>
      </c>
      <c r="G662" s="2">
        <v>44075</v>
      </c>
      <c r="H662">
        <v>10</v>
      </c>
      <c r="I662" s="2">
        <f t="shared" si="60"/>
        <v>47729</v>
      </c>
      <c r="J662" s="2">
        <v>42075</v>
      </c>
      <c r="K662" s="2" t="s">
        <v>6405</v>
      </c>
      <c r="L662" s="2">
        <f t="shared" si="56"/>
        <v>42075</v>
      </c>
      <c r="M662">
        <f t="shared" si="57"/>
        <v>5</v>
      </c>
      <c r="N662">
        <f t="shared" si="58"/>
        <v>15</v>
      </c>
    </row>
    <row r="663" spans="1:14" x14ac:dyDescent="0.55000000000000004">
      <c r="A663" t="s">
        <v>4583</v>
      </c>
      <c r="B663" t="str">
        <f t="shared" si="59"/>
        <v>https://www.st.com/resource/en/datasheet/stfu26n60m2.pdf</v>
      </c>
      <c r="C663" t="s">
        <v>7088</v>
      </c>
      <c r="D663" t="s">
        <v>4584</v>
      </c>
      <c r="E663" s="4" t="s">
        <v>6760</v>
      </c>
      <c r="F663" t="s">
        <v>6047</v>
      </c>
      <c r="G663" s="2">
        <v>44075</v>
      </c>
      <c r="H663">
        <v>10</v>
      </c>
      <c r="I663" s="2">
        <f t="shared" si="60"/>
        <v>47729</v>
      </c>
      <c r="J663" s="2">
        <v>42943</v>
      </c>
      <c r="K663" s="2" t="s">
        <v>6405</v>
      </c>
      <c r="L663" s="2">
        <f t="shared" si="56"/>
        <v>42943</v>
      </c>
      <c r="M663">
        <f t="shared" si="57"/>
        <v>3</v>
      </c>
      <c r="N663">
        <f t="shared" si="58"/>
        <v>13</v>
      </c>
    </row>
    <row r="664" spans="1:14" x14ac:dyDescent="0.55000000000000004">
      <c r="A664" t="s">
        <v>4585</v>
      </c>
      <c r="B664" t="str">
        <f t="shared" si="59"/>
        <v>https://www.st.com/resource/en/datasheet/stfw38n65m5.pdf</v>
      </c>
      <c r="C664" t="s">
        <v>7089</v>
      </c>
      <c r="D664" t="s">
        <v>4586</v>
      </c>
      <c r="E664" s="4" t="s">
        <v>6760</v>
      </c>
      <c r="F664" t="s">
        <v>6048</v>
      </c>
      <c r="G664" s="2">
        <v>44075</v>
      </c>
      <c r="H664">
        <v>10</v>
      </c>
      <c r="I664" s="2">
        <f t="shared" si="60"/>
        <v>47729</v>
      </c>
      <c r="J664" s="2">
        <v>41743</v>
      </c>
      <c r="K664" s="2" t="s">
        <v>6405</v>
      </c>
      <c r="L664" s="2">
        <f t="shared" si="56"/>
        <v>41743</v>
      </c>
      <c r="M664">
        <f t="shared" si="57"/>
        <v>6</v>
      </c>
      <c r="N664">
        <f t="shared" si="58"/>
        <v>16</v>
      </c>
    </row>
    <row r="665" spans="1:14" x14ac:dyDescent="0.55000000000000004">
      <c r="A665" t="s">
        <v>4587</v>
      </c>
      <c r="B665" t="str">
        <f t="shared" si="59"/>
        <v>https://www.st.com/resource/en/datasheet/stfw40n60m2.pdf</v>
      </c>
      <c r="C665" t="s">
        <v>7090</v>
      </c>
      <c r="D665" t="s">
        <v>4588</v>
      </c>
      <c r="E665" s="4" t="s">
        <v>6760</v>
      </c>
      <c r="F665" t="s">
        <v>6049</v>
      </c>
      <c r="G665" s="2">
        <v>44075</v>
      </c>
      <c r="H665">
        <v>10</v>
      </c>
      <c r="I665" s="2">
        <f t="shared" si="60"/>
        <v>47729</v>
      </c>
      <c r="J665" s="2">
        <v>41774</v>
      </c>
      <c r="K665" s="2" t="s">
        <v>6405</v>
      </c>
      <c r="L665" s="2">
        <f t="shared" si="56"/>
        <v>41774</v>
      </c>
      <c r="M665">
        <f t="shared" si="57"/>
        <v>6</v>
      </c>
      <c r="N665">
        <f t="shared" si="58"/>
        <v>16</v>
      </c>
    </row>
    <row r="666" spans="1:14" x14ac:dyDescent="0.55000000000000004">
      <c r="A666" t="s">
        <v>4589</v>
      </c>
      <c r="B666" t="str">
        <f t="shared" si="59"/>
        <v>https://www.st.com/resource/en/datasheet/stfw69n65m5.pdf</v>
      </c>
      <c r="C666" t="s">
        <v>7091</v>
      </c>
      <c r="D666" t="s">
        <v>4590</v>
      </c>
      <c r="E666" s="4" t="s">
        <v>6760</v>
      </c>
      <c r="F666" t="s">
        <v>6050</v>
      </c>
      <c r="G666" s="2">
        <v>44075</v>
      </c>
      <c r="H666">
        <v>10</v>
      </c>
      <c r="I666" s="2">
        <f t="shared" si="60"/>
        <v>47729</v>
      </c>
      <c r="J666" s="2">
        <v>40966</v>
      </c>
      <c r="K666" s="2" t="s">
        <v>6405</v>
      </c>
      <c r="L666" s="2">
        <f t="shared" si="56"/>
        <v>40966</v>
      </c>
      <c r="M666">
        <f t="shared" si="57"/>
        <v>8</v>
      </c>
      <c r="N666">
        <f t="shared" si="58"/>
        <v>18</v>
      </c>
    </row>
    <row r="667" spans="1:14" x14ac:dyDescent="0.55000000000000004">
      <c r="A667" t="s">
        <v>5418</v>
      </c>
      <c r="B667" t="str">
        <f t="shared" si="59"/>
        <v>https://www.st.com/resource/en/datasheet/stgap2d.pdf</v>
      </c>
      <c r="C667" t="s">
        <v>7092</v>
      </c>
      <c r="D667" t="s">
        <v>5419</v>
      </c>
      <c r="E667" s="4" t="s">
        <v>6407</v>
      </c>
      <c r="F667" t="s">
        <v>6370</v>
      </c>
      <c r="G667" s="2">
        <v>43313</v>
      </c>
      <c r="H667">
        <v>15</v>
      </c>
      <c r="I667" s="2">
        <f t="shared" si="60"/>
        <v>48793</v>
      </c>
      <c r="J667" s="2">
        <v>43313</v>
      </c>
      <c r="K667" s="2" t="s">
        <v>6405</v>
      </c>
      <c r="L667" s="2">
        <f t="shared" si="56"/>
        <v>43313</v>
      </c>
      <c r="M667">
        <f t="shared" ref="M667:M729" si="61">DATEDIF(L667,G667, "y")</f>
        <v>0</v>
      </c>
      <c r="N667">
        <f t="shared" ref="N667:N729" si="62">DATEDIF(L667,I667, "y")</f>
        <v>15</v>
      </c>
    </row>
    <row r="668" spans="1:14" x14ac:dyDescent="0.55000000000000004">
      <c r="A668" t="s">
        <v>5420</v>
      </c>
      <c r="B668" t="str">
        <f t="shared" si="59"/>
        <v>https://www.st.com/resource/en/datasheet/stgap2hs.pdf</v>
      </c>
      <c r="C668" t="s">
        <v>7093</v>
      </c>
      <c r="D668" t="s">
        <v>5421</v>
      </c>
      <c r="E668" s="4" t="s">
        <v>6407</v>
      </c>
      <c r="F668" t="s">
        <v>6372</v>
      </c>
      <c r="G668" s="2">
        <v>43983</v>
      </c>
      <c r="H668">
        <v>15</v>
      </c>
      <c r="I668" s="2">
        <f t="shared" si="60"/>
        <v>49463</v>
      </c>
      <c r="J668" s="2">
        <v>44044</v>
      </c>
      <c r="K668" s="2" t="s">
        <v>6405</v>
      </c>
      <c r="L668" s="2">
        <f t="shared" si="56"/>
        <v>44044</v>
      </c>
      <c r="M668">
        <v>0</v>
      </c>
      <c r="N668">
        <f t="shared" si="62"/>
        <v>14</v>
      </c>
    </row>
    <row r="669" spans="1:14" x14ac:dyDescent="0.55000000000000004">
      <c r="A669" t="s">
        <v>5422</v>
      </c>
      <c r="B669" t="str">
        <f t="shared" si="59"/>
        <v>https://www.st.com/resource/en/datasheet/stgap2s.pdf</v>
      </c>
      <c r="C669" t="s">
        <v>7094</v>
      </c>
      <c r="D669" t="s">
        <v>5423</v>
      </c>
      <c r="E669" s="4" t="s">
        <v>6407</v>
      </c>
      <c r="F669" t="s">
        <v>6372</v>
      </c>
      <c r="G669" s="2">
        <v>43252</v>
      </c>
      <c r="H669">
        <v>15</v>
      </c>
      <c r="I669" s="2">
        <f t="shared" si="60"/>
        <v>48732</v>
      </c>
      <c r="J669" s="2">
        <v>43252</v>
      </c>
      <c r="K669" s="2" t="s">
        <v>6405</v>
      </c>
      <c r="L669" s="2">
        <f t="shared" si="56"/>
        <v>43252</v>
      </c>
      <c r="M669">
        <f t="shared" si="61"/>
        <v>0</v>
      </c>
      <c r="N669">
        <f t="shared" si="62"/>
        <v>15</v>
      </c>
    </row>
    <row r="670" spans="1:14" x14ac:dyDescent="0.55000000000000004">
      <c r="A670" t="s">
        <v>5424</v>
      </c>
      <c r="B670" t="str">
        <f t="shared" si="59"/>
        <v>https://www.st.com/resource/en/datasheet/stgap2sics.pdf</v>
      </c>
      <c r="C670" t="s">
        <v>7095</v>
      </c>
      <c r="D670" t="s">
        <v>5425</v>
      </c>
      <c r="E670" s="4" t="s">
        <v>6407</v>
      </c>
      <c r="F670" t="s">
        <v>6373</v>
      </c>
      <c r="G670" s="2">
        <v>43983</v>
      </c>
      <c r="H670">
        <v>15</v>
      </c>
      <c r="I670" s="2">
        <f t="shared" si="60"/>
        <v>49463</v>
      </c>
      <c r="J670" s="2">
        <v>44075</v>
      </c>
      <c r="K670" s="2" t="s">
        <v>6405</v>
      </c>
      <c r="L670" s="2">
        <f t="shared" si="56"/>
        <v>44075</v>
      </c>
      <c r="M670">
        <v>0</v>
      </c>
      <c r="N670">
        <f t="shared" si="62"/>
        <v>14</v>
      </c>
    </row>
    <row r="671" spans="1:14" x14ac:dyDescent="0.55000000000000004">
      <c r="A671" t="s">
        <v>4591</v>
      </c>
      <c r="B671" t="str">
        <f t="shared" si="59"/>
        <v>https://www.st.com/resource/en/datasheet/stgd20n45lzag.pdf</v>
      </c>
      <c r="C671" t="s">
        <v>7096</v>
      </c>
      <c r="D671" t="s">
        <v>4592</v>
      </c>
      <c r="E671" s="4" t="s">
        <v>6760</v>
      </c>
      <c r="F671" t="s">
        <v>6051</v>
      </c>
      <c r="G671" s="2">
        <v>44013</v>
      </c>
      <c r="H671">
        <v>10</v>
      </c>
      <c r="I671" s="2">
        <f t="shared" si="60"/>
        <v>47667</v>
      </c>
      <c r="J671" s="2">
        <v>42307</v>
      </c>
      <c r="K671" s="2" t="s">
        <v>6405</v>
      </c>
      <c r="L671" s="2">
        <f t="shared" si="56"/>
        <v>42307</v>
      </c>
      <c r="M671">
        <f t="shared" ref="M671:M674" si="63">DATEDIF(L671,G671, "y")</f>
        <v>4</v>
      </c>
      <c r="N671">
        <f t="shared" si="62"/>
        <v>14</v>
      </c>
    </row>
    <row r="672" spans="1:14" x14ac:dyDescent="0.55000000000000004">
      <c r="A672" t="s">
        <v>4594</v>
      </c>
      <c r="B672" t="str">
        <f t="shared" si="59"/>
        <v>https://www.st.com/resource/en/datasheet/stgd25n36lzag.pdf</v>
      </c>
      <c r="C672" t="s">
        <v>7097</v>
      </c>
      <c r="D672" t="s">
        <v>4595</v>
      </c>
      <c r="E672" s="4" t="s">
        <v>6760</v>
      </c>
      <c r="F672" t="s">
        <v>6052</v>
      </c>
      <c r="G672" s="2">
        <v>44075</v>
      </c>
      <c r="H672">
        <v>10</v>
      </c>
      <c r="I672" s="2">
        <f t="shared" si="60"/>
        <v>47729</v>
      </c>
      <c r="J672" s="2">
        <v>44062</v>
      </c>
      <c r="K672" s="2" t="s">
        <v>6405</v>
      </c>
      <c r="L672" s="2">
        <f t="shared" si="56"/>
        <v>44062</v>
      </c>
      <c r="M672">
        <f t="shared" si="63"/>
        <v>0</v>
      </c>
      <c r="N672">
        <f t="shared" si="62"/>
        <v>10</v>
      </c>
    </row>
    <row r="673" spans="1:14" x14ac:dyDescent="0.55000000000000004">
      <c r="A673" t="s">
        <v>4596</v>
      </c>
      <c r="B673" t="str">
        <f t="shared" si="59"/>
        <v>https://www.st.com/resource/en/datasheet/stgd25n40lzag.pdf</v>
      </c>
      <c r="C673" t="s">
        <v>7098</v>
      </c>
      <c r="D673" t="s">
        <v>4597</v>
      </c>
      <c r="E673" s="4" t="s">
        <v>6760</v>
      </c>
      <c r="F673" t="s">
        <v>6053</v>
      </c>
      <c r="G673" s="2">
        <v>44013</v>
      </c>
      <c r="H673">
        <v>10</v>
      </c>
      <c r="I673" s="2">
        <f t="shared" si="60"/>
        <v>47667</v>
      </c>
      <c r="J673" s="2">
        <v>42983</v>
      </c>
      <c r="K673" s="2" t="s">
        <v>6405</v>
      </c>
      <c r="L673" s="2">
        <f t="shared" si="56"/>
        <v>42983</v>
      </c>
      <c r="M673">
        <f t="shared" si="63"/>
        <v>2</v>
      </c>
      <c r="N673">
        <f t="shared" si="62"/>
        <v>12</v>
      </c>
    </row>
    <row r="674" spans="1:14" x14ac:dyDescent="0.55000000000000004">
      <c r="A674" t="s">
        <v>4599</v>
      </c>
      <c r="B674" t="str">
        <f t="shared" si="59"/>
        <v>https://www.st.com/resource/en/datasheet/stgd5h60df.pdf</v>
      </c>
      <c r="C674" t="s">
        <v>7099</v>
      </c>
      <c r="D674" t="s">
        <v>4600</v>
      </c>
      <c r="E674" s="4" t="s">
        <v>6760</v>
      </c>
      <c r="F674" t="s">
        <v>6054</v>
      </c>
      <c r="G674" s="2">
        <v>43525</v>
      </c>
      <c r="H674">
        <v>10</v>
      </c>
      <c r="I674" s="2">
        <f t="shared" si="60"/>
        <v>47179</v>
      </c>
      <c r="J674" s="2">
        <v>41971</v>
      </c>
      <c r="K674" s="2" t="s">
        <v>6405</v>
      </c>
      <c r="L674" s="2">
        <f t="shared" si="56"/>
        <v>41971</v>
      </c>
      <c r="M674">
        <f t="shared" si="63"/>
        <v>4</v>
      </c>
      <c r="N674">
        <f t="shared" si="62"/>
        <v>14</v>
      </c>
    </row>
    <row r="675" spans="1:14" x14ac:dyDescent="0.55000000000000004">
      <c r="A675" t="s">
        <v>4208</v>
      </c>
      <c r="B675" t="str">
        <f t="shared" si="59"/>
        <v>https://www.st.com/resource/en/datasheet/stgib10ch60ts-l.pdf</v>
      </c>
      <c r="C675" t="s">
        <v>7100</v>
      </c>
      <c r="D675" t="s">
        <v>4209</v>
      </c>
      <c r="E675" s="4" t="s">
        <v>7101</v>
      </c>
      <c r="F675" t="s">
        <v>5871</v>
      </c>
      <c r="G675" s="2">
        <v>43525</v>
      </c>
      <c r="H675">
        <v>10</v>
      </c>
      <c r="I675" s="2">
        <f t="shared" si="60"/>
        <v>47179</v>
      </c>
      <c r="J675" s="2">
        <v>41760</v>
      </c>
      <c r="K675" s="2" t="s">
        <v>6405</v>
      </c>
      <c r="L675" s="2">
        <f t="shared" si="56"/>
        <v>41760</v>
      </c>
      <c r="M675">
        <f t="shared" si="61"/>
        <v>4</v>
      </c>
      <c r="N675">
        <f t="shared" si="62"/>
        <v>14</v>
      </c>
    </row>
    <row r="676" spans="1:14" x14ac:dyDescent="0.55000000000000004">
      <c r="A676" t="s">
        <v>4210</v>
      </c>
      <c r="B676" t="str">
        <f t="shared" si="59"/>
        <v>https://www.st.com/resource/en/datasheet/stgib10ch60ts-lz.pdf</v>
      </c>
      <c r="C676" t="s">
        <v>7102</v>
      </c>
      <c r="D676" t="s">
        <v>4211</v>
      </c>
      <c r="E676" s="4" t="s">
        <v>7101</v>
      </c>
      <c r="F676" t="s">
        <v>5871</v>
      </c>
      <c r="G676" s="2">
        <v>43525</v>
      </c>
      <c r="H676">
        <v>10</v>
      </c>
      <c r="I676" s="2">
        <f t="shared" si="60"/>
        <v>47179</v>
      </c>
      <c r="J676" s="2">
        <v>43922</v>
      </c>
      <c r="K676" s="2" t="s">
        <v>6405</v>
      </c>
      <c r="L676" s="2">
        <f t="shared" si="56"/>
        <v>43922</v>
      </c>
      <c r="M676">
        <v>0</v>
      </c>
      <c r="N676">
        <f t="shared" si="62"/>
        <v>8</v>
      </c>
    </row>
    <row r="677" spans="1:14" x14ac:dyDescent="0.55000000000000004">
      <c r="A677" t="s">
        <v>4212</v>
      </c>
      <c r="B677" t="str">
        <f t="shared" si="59"/>
        <v>https://www.st.com/resource/en/datasheet/stgib15ch60ts-l.pdf</v>
      </c>
      <c r="C677" t="s">
        <v>7103</v>
      </c>
      <c r="D677" t="s">
        <v>4213</v>
      </c>
      <c r="E677" s="4" t="s">
        <v>7101</v>
      </c>
      <c r="F677" t="s">
        <v>5872</v>
      </c>
      <c r="G677" s="2">
        <v>44013</v>
      </c>
      <c r="H677">
        <v>10</v>
      </c>
      <c r="I677" s="2">
        <f t="shared" si="60"/>
        <v>47667</v>
      </c>
      <c r="J677" s="2">
        <v>41791</v>
      </c>
      <c r="K677" s="2" t="s">
        <v>6405</v>
      </c>
      <c r="L677" s="2">
        <f t="shared" si="56"/>
        <v>41791</v>
      </c>
      <c r="M677">
        <f t="shared" si="61"/>
        <v>6</v>
      </c>
      <c r="N677">
        <f t="shared" si="62"/>
        <v>16</v>
      </c>
    </row>
    <row r="678" spans="1:14" x14ac:dyDescent="0.55000000000000004">
      <c r="A678" t="s">
        <v>4601</v>
      </c>
      <c r="B678" t="str">
        <f t="shared" si="59"/>
        <v>https://www.st.com/resource/en/datasheet/stgw60h65dfb.pdf</v>
      </c>
      <c r="C678" t="s">
        <v>7104</v>
      </c>
      <c r="D678" t="s">
        <v>4602</v>
      </c>
      <c r="E678" s="4" t="s">
        <v>6760</v>
      </c>
      <c r="F678" t="s">
        <v>6055</v>
      </c>
      <c r="G678" s="2">
        <v>43525</v>
      </c>
      <c r="H678">
        <v>10</v>
      </c>
      <c r="I678" s="2">
        <f t="shared" si="60"/>
        <v>47179</v>
      </c>
      <c r="J678" s="2">
        <v>41345</v>
      </c>
      <c r="K678" s="2" t="s">
        <v>6405</v>
      </c>
      <c r="L678" s="2">
        <f t="shared" si="56"/>
        <v>41345</v>
      </c>
      <c r="M678">
        <f t="shared" si="61"/>
        <v>5</v>
      </c>
      <c r="N678">
        <f t="shared" si="62"/>
        <v>15</v>
      </c>
    </row>
    <row r="679" spans="1:14" x14ac:dyDescent="0.55000000000000004">
      <c r="A679" t="s">
        <v>4604</v>
      </c>
      <c r="B679" t="str">
        <f t="shared" si="59"/>
        <v>https://www.st.com/resource/en/datasheet/stgw80h65dfb.pdf</v>
      </c>
      <c r="C679" t="s">
        <v>7105</v>
      </c>
      <c r="D679" t="s">
        <v>4605</v>
      </c>
      <c r="E679" s="4" t="s">
        <v>6760</v>
      </c>
      <c r="F679" t="s">
        <v>6056</v>
      </c>
      <c r="G679" s="2">
        <v>43525</v>
      </c>
      <c r="H679">
        <v>10</v>
      </c>
      <c r="I679" s="2">
        <f t="shared" si="60"/>
        <v>47179</v>
      </c>
      <c r="J679" s="2">
        <v>41345</v>
      </c>
      <c r="K679" s="2" t="s">
        <v>6405</v>
      </c>
      <c r="L679" s="2">
        <f t="shared" si="56"/>
        <v>41345</v>
      </c>
      <c r="M679">
        <f t="shared" si="61"/>
        <v>5</v>
      </c>
      <c r="N679">
        <f t="shared" si="62"/>
        <v>15</v>
      </c>
    </row>
    <row r="680" spans="1:14" x14ac:dyDescent="0.55000000000000004">
      <c r="A680" t="s">
        <v>4606</v>
      </c>
      <c r="B680" t="str">
        <f t="shared" si="59"/>
        <v>https://www.st.com/resource/en/datasheet/stgwa40h120df2.pdf</v>
      </c>
      <c r="C680" t="s">
        <v>7106</v>
      </c>
      <c r="D680" t="s">
        <v>4607</v>
      </c>
      <c r="E680" s="4" t="s">
        <v>6760</v>
      </c>
      <c r="F680" t="s">
        <v>6057</v>
      </c>
      <c r="G680" s="2">
        <v>43525</v>
      </c>
      <c r="H680">
        <v>10</v>
      </c>
      <c r="I680" s="2">
        <f t="shared" si="60"/>
        <v>47179</v>
      </c>
      <c r="J680" s="2">
        <v>41185</v>
      </c>
      <c r="K680" s="2" t="s">
        <v>6405</v>
      </c>
      <c r="L680" s="2">
        <f t="shared" si="56"/>
        <v>41185</v>
      </c>
      <c r="M680">
        <f t="shared" si="61"/>
        <v>6</v>
      </c>
      <c r="N680">
        <f t="shared" si="62"/>
        <v>16</v>
      </c>
    </row>
    <row r="681" spans="1:14" x14ac:dyDescent="0.55000000000000004">
      <c r="A681" t="s">
        <v>4609</v>
      </c>
      <c r="B681" t="str">
        <f t="shared" si="59"/>
        <v>https://www.st.com/resource/en/datasheet/stgwa40h65dfb2.pdf</v>
      </c>
      <c r="C681" t="s">
        <v>7107</v>
      </c>
      <c r="D681" t="s">
        <v>4610</v>
      </c>
      <c r="E681" s="4" t="s">
        <v>6760</v>
      </c>
      <c r="F681" t="s">
        <v>6058</v>
      </c>
      <c r="G681" s="2">
        <v>44013</v>
      </c>
      <c r="H681">
        <v>10</v>
      </c>
      <c r="I681" s="2">
        <f t="shared" si="60"/>
        <v>47667</v>
      </c>
      <c r="J681" s="2">
        <v>43539</v>
      </c>
      <c r="K681" s="2" t="s">
        <v>6405</v>
      </c>
      <c r="L681" s="2">
        <f t="shared" si="56"/>
        <v>43539</v>
      </c>
      <c r="M681">
        <f t="shared" si="61"/>
        <v>1</v>
      </c>
      <c r="N681">
        <f t="shared" si="62"/>
        <v>11</v>
      </c>
    </row>
    <row r="682" spans="1:14" x14ac:dyDescent="0.55000000000000004">
      <c r="A682" t="s">
        <v>4611</v>
      </c>
      <c r="B682" t="str">
        <f t="shared" si="59"/>
        <v>https://www.st.com/resource/en/datasheet/stgwa40hp65fb2.pdf</v>
      </c>
      <c r="C682" t="s">
        <v>7108</v>
      </c>
      <c r="D682" t="s">
        <v>4612</v>
      </c>
      <c r="E682" s="4" t="s">
        <v>6760</v>
      </c>
      <c r="F682" t="s">
        <v>6058</v>
      </c>
      <c r="G682" s="2">
        <v>44013</v>
      </c>
      <c r="H682">
        <v>10</v>
      </c>
      <c r="I682" s="2">
        <f t="shared" si="60"/>
        <v>47667</v>
      </c>
      <c r="J682" s="2">
        <v>43208</v>
      </c>
      <c r="K682" s="2" t="s">
        <v>6405</v>
      </c>
      <c r="L682" s="2">
        <f t="shared" si="56"/>
        <v>43208</v>
      </c>
      <c r="M682">
        <f t="shared" si="61"/>
        <v>2</v>
      </c>
      <c r="N682">
        <f t="shared" si="62"/>
        <v>12</v>
      </c>
    </row>
    <row r="683" spans="1:14" x14ac:dyDescent="0.55000000000000004">
      <c r="A683" t="s">
        <v>4614</v>
      </c>
      <c r="B683" t="str">
        <f t="shared" si="59"/>
        <v>https://www.st.com/resource/en/datasheet/stgwa60h65dfb.pdf</v>
      </c>
      <c r="C683" t="s">
        <v>7109</v>
      </c>
      <c r="D683" t="s">
        <v>4615</v>
      </c>
      <c r="E683" s="4" t="s">
        <v>6760</v>
      </c>
      <c r="F683" t="s">
        <v>6055</v>
      </c>
      <c r="G683" s="2">
        <v>43525</v>
      </c>
      <c r="H683">
        <v>10</v>
      </c>
      <c r="I683" s="2">
        <f t="shared" si="60"/>
        <v>47179</v>
      </c>
      <c r="J683" s="2">
        <v>41345</v>
      </c>
      <c r="K683" s="2" t="s">
        <v>6405</v>
      </c>
      <c r="L683" s="2">
        <f t="shared" si="56"/>
        <v>41345</v>
      </c>
      <c r="M683">
        <f t="shared" si="61"/>
        <v>5</v>
      </c>
      <c r="N683">
        <f t="shared" si="62"/>
        <v>15</v>
      </c>
    </row>
    <row r="684" spans="1:14" x14ac:dyDescent="0.55000000000000004">
      <c r="A684" t="s">
        <v>4616</v>
      </c>
      <c r="B684" t="str">
        <f t="shared" si="59"/>
        <v>https://www.st.com/resource/en/datasheet/stgwa80h65dfb.pdf</v>
      </c>
      <c r="C684" t="s">
        <v>7110</v>
      </c>
      <c r="D684" t="s">
        <v>4617</v>
      </c>
      <c r="E684" s="4" t="s">
        <v>6760</v>
      </c>
      <c r="F684" t="s">
        <v>6056</v>
      </c>
      <c r="G684" s="2">
        <v>44013</v>
      </c>
      <c r="H684">
        <v>10</v>
      </c>
      <c r="I684" s="2">
        <f t="shared" si="60"/>
        <v>47667</v>
      </c>
      <c r="J684" s="2">
        <v>42691</v>
      </c>
      <c r="K684" s="2" t="s">
        <v>6405</v>
      </c>
      <c r="L684" s="2">
        <f t="shared" si="56"/>
        <v>42691</v>
      </c>
      <c r="M684">
        <f t="shared" si="61"/>
        <v>3</v>
      </c>
      <c r="N684">
        <f t="shared" si="62"/>
        <v>13</v>
      </c>
    </row>
    <row r="685" spans="1:14" x14ac:dyDescent="0.55000000000000004">
      <c r="A685" t="s">
        <v>4618</v>
      </c>
      <c r="B685" t="str">
        <f t="shared" si="59"/>
        <v>https://www.st.com/resource/en/datasheet/sth12n120k5-2.pdf</v>
      </c>
      <c r="C685" t="s">
        <v>7111</v>
      </c>
      <c r="D685" t="s">
        <v>4619</v>
      </c>
      <c r="E685" s="4" t="s">
        <v>6760</v>
      </c>
      <c r="F685" t="s">
        <v>6059</v>
      </c>
      <c r="G685" s="2">
        <v>43525</v>
      </c>
      <c r="H685">
        <v>10</v>
      </c>
      <c r="I685" s="2">
        <f t="shared" si="60"/>
        <v>47179</v>
      </c>
      <c r="J685" s="2">
        <v>40778</v>
      </c>
      <c r="K685" s="2" t="s">
        <v>6405</v>
      </c>
      <c r="L685" s="2">
        <f t="shared" si="56"/>
        <v>40778</v>
      </c>
      <c r="M685">
        <f t="shared" si="61"/>
        <v>7</v>
      </c>
      <c r="N685">
        <f t="shared" si="62"/>
        <v>17</v>
      </c>
    </row>
    <row r="686" spans="1:14" x14ac:dyDescent="0.55000000000000004">
      <c r="A686" t="s">
        <v>4620</v>
      </c>
      <c r="B686" t="str">
        <f t="shared" si="59"/>
        <v>https://www.st.com/resource/en/datasheet/sth13n120k5-2ag.pdf</v>
      </c>
      <c r="C686" t="s">
        <v>7112</v>
      </c>
      <c r="D686" t="s">
        <v>4621</v>
      </c>
      <c r="E686" s="4" t="s">
        <v>6760</v>
      </c>
      <c r="F686" t="s">
        <v>6060</v>
      </c>
      <c r="G686" s="2">
        <v>44075</v>
      </c>
      <c r="H686">
        <v>10</v>
      </c>
      <c r="I686" s="2">
        <f t="shared" si="60"/>
        <v>47729</v>
      </c>
      <c r="J686" s="2">
        <v>43510</v>
      </c>
      <c r="K686" s="2" t="s">
        <v>6405</v>
      </c>
      <c r="L686" s="2">
        <f t="shared" si="56"/>
        <v>43510</v>
      </c>
      <c r="M686">
        <f t="shared" si="61"/>
        <v>1</v>
      </c>
      <c r="N686">
        <f t="shared" si="62"/>
        <v>11</v>
      </c>
    </row>
    <row r="687" spans="1:14" x14ac:dyDescent="0.55000000000000004">
      <c r="A687" t="s">
        <v>4622</v>
      </c>
      <c r="B687" t="str">
        <f t="shared" si="59"/>
        <v>https://www.st.com/resource/en/datasheet/sth22n95k5-2ag.pdf</v>
      </c>
      <c r="C687" t="s">
        <v>7113</v>
      </c>
      <c r="D687" t="s">
        <v>4623</v>
      </c>
      <c r="E687" s="4" t="s">
        <v>6760</v>
      </c>
      <c r="F687" t="s">
        <v>6061</v>
      </c>
      <c r="G687" s="2">
        <v>44075</v>
      </c>
      <c r="H687">
        <v>10</v>
      </c>
      <c r="I687" s="2">
        <f t="shared" si="60"/>
        <v>47729</v>
      </c>
      <c r="J687" s="2">
        <v>42920</v>
      </c>
      <c r="K687" s="2" t="s">
        <v>6405</v>
      </c>
      <c r="L687" s="2">
        <f t="shared" si="56"/>
        <v>42920</v>
      </c>
      <c r="M687">
        <f t="shared" si="61"/>
        <v>3</v>
      </c>
      <c r="N687">
        <f t="shared" si="62"/>
        <v>13</v>
      </c>
    </row>
    <row r="688" spans="1:14" x14ac:dyDescent="0.55000000000000004">
      <c r="A688" t="s">
        <v>4624</v>
      </c>
      <c r="B688" t="str">
        <f t="shared" si="59"/>
        <v>https://www.st.com/resource/en/datasheet/sth2n120k5-2ag.pdf</v>
      </c>
      <c r="C688" t="s">
        <v>7114</v>
      </c>
      <c r="D688" t="s">
        <v>4625</v>
      </c>
      <c r="E688" s="4" t="s">
        <v>6760</v>
      </c>
      <c r="F688" t="s">
        <v>6062</v>
      </c>
      <c r="G688" s="2">
        <v>44075</v>
      </c>
      <c r="H688">
        <v>10</v>
      </c>
      <c r="I688" s="2">
        <f t="shared" si="60"/>
        <v>47729</v>
      </c>
      <c r="J688" s="2">
        <v>43182</v>
      </c>
      <c r="K688" s="2" t="s">
        <v>6405</v>
      </c>
      <c r="L688" s="2">
        <f t="shared" si="56"/>
        <v>43182</v>
      </c>
      <c r="M688">
        <f t="shared" si="61"/>
        <v>2</v>
      </c>
      <c r="N688">
        <f t="shared" si="62"/>
        <v>12</v>
      </c>
    </row>
    <row r="689" spans="1:14" x14ac:dyDescent="0.55000000000000004">
      <c r="A689" t="s">
        <v>4627</v>
      </c>
      <c r="B689" t="str">
        <f t="shared" si="59"/>
        <v>https://www.st.com/resource/en/datasheet/sth3n150-2.pdf</v>
      </c>
      <c r="C689" t="s">
        <v>7115</v>
      </c>
      <c r="D689" t="s">
        <v>4628</v>
      </c>
      <c r="E689" s="4" t="s">
        <v>6760</v>
      </c>
      <c r="F689" t="s">
        <v>6063</v>
      </c>
      <c r="G689" s="2">
        <v>43525</v>
      </c>
      <c r="H689">
        <v>10</v>
      </c>
      <c r="I689" s="2">
        <f t="shared" si="60"/>
        <v>47179</v>
      </c>
      <c r="J689" s="2">
        <v>39094</v>
      </c>
      <c r="K689" s="2" t="s">
        <v>6405</v>
      </c>
      <c r="L689" s="2">
        <f t="shared" si="56"/>
        <v>39094</v>
      </c>
      <c r="M689">
        <f t="shared" si="61"/>
        <v>12</v>
      </c>
      <c r="N689">
        <f t="shared" si="62"/>
        <v>22</v>
      </c>
    </row>
    <row r="690" spans="1:14" x14ac:dyDescent="0.55000000000000004">
      <c r="A690" t="s">
        <v>4629</v>
      </c>
      <c r="B690" t="str">
        <f t="shared" si="59"/>
        <v>https://www.st.com/resource/en/datasheet/sth6n95k5-2.pdf</v>
      </c>
      <c r="C690" t="s">
        <v>7116</v>
      </c>
      <c r="D690" t="s">
        <v>4630</v>
      </c>
      <c r="E690" s="4" t="s">
        <v>6760</v>
      </c>
      <c r="F690" t="s">
        <v>6064</v>
      </c>
      <c r="G690" s="2">
        <v>44075</v>
      </c>
      <c r="H690">
        <v>10</v>
      </c>
      <c r="I690" s="2">
        <f t="shared" si="60"/>
        <v>47729</v>
      </c>
      <c r="J690" s="2">
        <v>42027</v>
      </c>
      <c r="K690" s="2" t="s">
        <v>6405</v>
      </c>
      <c r="L690" s="2">
        <f t="shared" si="56"/>
        <v>42027</v>
      </c>
      <c r="M690">
        <f t="shared" si="61"/>
        <v>5</v>
      </c>
      <c r="N690">
        <f t="shared" si="62"/>
        <v>15</v>
      </c>
    </row>
    <row r="691" spans="1:14" x14ac:dyDescent="0.55000000000000004">
      <c r="A691" t="s">
        <v>5158</v>
      </c>
      <c r="B691" t="str">
        <f t="shared" si="59"/>
        <v>https://www.st.com/resource/en/datasheet/sthv64sw.pdf</v>
      </c>
      <c r="C691" t="s">
        <v>7117</v>
      </c>
      <c r="D691" t="s">
        <v>5159</v>
      </c>
      <c r="E691" s="4" t="s">
        <v>7118</v>
      </c>
      <c r="F691" t="s">
        <v>6307</v>
      </c>
      <c r="G691" s="2">
        <v>43739</v>
      </c>
      <c r="H691">
        <v>10</v>
      </c>
      <c r="I691" s="2">
        <f t="shared" si="60"/>
        <v>47393</v>
      </c>
      <c r="J691" s="2" t="s">
        <v>6405</v>
      </c>
      <c r="K691" s="2" t="s">
        <v>6405</v>
      </c>
      <c r="L691" s="2" t="str">
        <f t="shared" si="56"/>
        <v>/</v>
      </c>
    </row>
    <row r="692" spans="1:14" x14ac:dyDescent="0.55000000000000004">
      <c r="A692" t="s">
        <v>5289</v>
      </c>
      <c r="B692" t="str">
        <f t="shared" si="59"/>
        <v>https://www.st.com/resource/en/datasheet/stknx.pdf</v>
      </c>
      <c r="C692" t="s">
        <v>7119</v>
      </c>
      <c r="D692" t="s">
        <v>5290</v>
      </c>
      <c r="E692" s="4" t="s">
        <v>6907</v>
      </c>
      <c r="F692" t="s">
        <v>6324</v>
      </c>
      <c r="G692" s="2">
        <v>43252</v>
      </c>
      <c r="H692">
        <v>15</v>
      </c>
      <c r="I692" s="2">
        <f t="shared" si="60"/>
        <v>48732</v>
      </c>
      <c r="J692" s="2">
        <v>43132</v>
      </c>
      <c r="K692" s="2" t="s">
        <v>6405</v>
      </c>
      <c r="L692" s="2">
        <f t="shared" si="56"/>
        <v>43132</v>
      </c>
      <c r="M692">
        <f t="shared" si="61"/>
        <v>0</v>
      </c>
      <c r="N692">
        <f t="shared" si="62"/>
        <v>15</v>
      </c>
    </row>
    <row r="693" spans="1:14" x14ac:dyDescent="0.55000000000000004">
      <c r="A693" t="s">
        <v>4631</v>
      </c>
      <c r="B693" t="str">
        <f t="shared" si="59"/>
        <v>https://www.st.com/resource/en/datasheet/stl10ln80k5.pdf</v>
      </c>
      <c r="C693" t="s">
        <v>7120</v>
      </c>
      <c r="D693" t="s">
        <v>4632</v>
      </c>
      <c r="E693" s="4" t="s">
        <v>6760</v>
      </c>
      <c r="F693" t="s">
        <v>6065</v>
      </c>
      <c r="G693" s="2">
        <v>44075</v>
      </c>
      <c r="H693">
        <v>10</v>
      </c>
      <c r="I693" s="2">
        <f t="shared" si="60"/>
        <v>47729</v>
      </c>
      <c r="J693" s="2">
        <v>42272</v>
      </c>
      <c r="K693" s="2" t="s">
        <v>6405</v>
      </c>
      <c r="L693" s="2">
        <f t="shared" si="56"/>
        <v>42272</v>
      </c>
      <c r="M693">
        <f t="shared" si="61"/>
        <v>4</v>
      </c>
      <c r="N693">
        <f t="shared" si="62"/>
        <v>14</v>
      </c>
    </row>
    <row r="694" spans="1:14" x14ac:dyDescent="0.55000000000000004">
      <c r="A694" t="s">
        <v>4633</v>
      </c>
      <c r="B694" t="str">
        <f t="shared" si="59"/>
        <v>https://www.st.com/resource/en/datasheet/stl10n60m6.pdf</v>
      </c>
      <c r="C694" t="s">
        <v>7121</v>
      </c>
      <c r="D694" t="s">
        <v>4634</v>
      </c>
      <c r="E694" s="4" t="s">
        <v>6760</v>
      </c>
      <c r="F694" t="s">
        <v>6066</v>
      </c>
      <c r="G694" s="2">
        <v>44075</v>
      </c>
      <c r="H694">
        <v>10</v>
      </c>
      <c r="I694" s="2">
        <f t="shared" si="60"/>
        <v>47729</v>
      </c>
      <c r="J694" s="2">
        <v>43452</v>
      </c>
      <c r="K694" s="2" t="s">
        <v>6405</v>
      </c>
      <c r="L694" s="2">
        <f t="shared" si="56"/>
        <v>43452</v>
      </c>
      <c r="M694">
        <f t="shared" si="61"/>
        <v>1</v>
      </c>
      <c r="N694">
        <f t="shared" si="62"/>
        <v>11</v>
      </c>
    </row>
    <row r="695" spans="1:14" x14ac:dyDescent="0.55000000000000004">
      <c r="A695" t="s">
        <v>4635</v>
      </c>
      <c r="B695" t="str">
        <f t="shared" si="59"/>
        <v>https://www.st.com/resource/en/datasheet/stl12n60m6.pdf</v>
      </c>
      <c r="C695" t="s">
        <v>7122</v>
      </c>
      <c r="D695" t="s">
        <v>4636</v>
      </c>
      <c r="E695" s="4" t="s">
        <v>6760</v>
      </c>
      <c r="F695" t="s">
        <v>6067</v>
      </c>
      <c r="G695" s="2">
        <v>44075</v>
      </c>
      <c r="H695">
        <v>10</v>
      </c>
      <c r="I695" s="2">
        <f t="shared" si="60"/>
        <v>47729</v>
      </c>
      <c r="J695" s="2">
        <v>43478</v>
      </c>
      <c r="K695" s="2" t="s">
        <v>6405</v>
      </c>
      <c r="L695" s="2">
        <f t="shared" si="56"/>
        <v>43478</v>
      </c>
      <c r="M695">
        <f t="shared" si="61"/>
        <v>1</v>
      </c>
      <c r="N695">
        <f t="shared" si="62"/>
        <v>11</v>
      </c>
    </row>
    <row r="696" spans="1:14" x14ac:dyDescent="0.55000000000000004">
      <c r="A696" t="s">
        <v>4637</v>
      </c>
      <c r="B696" t="str">
        <f t="shared" si="59"/>
        <v>https://www.st.com/resource/en/datasheet/stl13n60dm2.pdf</v>
      </c>
      <c r="C696" t="s">
        <v>7123</v>
      </c>
      <c r="D696" t="s">
        <v>4638</v>
      </c>
      <c r="E696" s="4" t="s">
        <v>6760</v>
      </c>
      <c r="F696" t="s">
        <v>6068</v>
      </c>
      <c r="G696" s="2">
        <v>44075</v>
      </c>
      <c r="H696">
        <v>10</v>
      </c>
      <c r="I696" s="2">
        <f t="shared" si="60"/>
        <v>47729</v>
      </c>
      <c r="J696" s="2">
        <v>42492</v>
      </c>
      <c r="K696" s="2" t="s">
        <v>6405</v>
      </c>
      <c r="L696" s="2">
        <f t="shared" si="56"/>
        <v>42492</v>
      </c>
      <c r="M696">
        <f t="shared" si="61"/>
        <v>4</v>
      </c>
      <c r="N696">
        <f t="shared" si="62"/>
        <v>14</v>
      </c>
    </row>
    <row r="697" spans="1:14" x14ac:dyDescent="0.55000000000000004">
      <c r="A697" t="s">
        <v>4639</v>
      </c>
      <c r="B697" t="str">
        <f t="shared" si="59"/>
        <v>https://www.st.com/resource/en/datasheet/stl13n60m6.pdf</v>
      </c>
      <c r="C697" t="s">
        <v>7124</v>
      </c>
      <c r="D697" t="s">
        <v>4640</v>
      </c>
      <c r="E697" s="4" t="s">
        <v>6760</v>
      </c>
      <c r="F697" t="s">
        <v>6069</v>
      </c>
      <c r="G697" s="2">
        <v>44075</v>
      </c>
      <c r="H697">
        <v>10</v>
      </c>
      <c r="I697" s="2">
        <f t="shared" si="60"/>
        <v>47729</v>
      </c>
      <c r="J697" s="2">
        <v>43452</v>
      </c>
      <c r="K697" s="2" t="s">
        <v>6405</v>
      </c>
      <c r="L697" s="2">
        <f t="shared" si="56"/>
        <v>43452</v>
      </c>
      <c r="M697">
        <f t="shared" si="61"/>
        <v>1</v>
      </c>
      <c r="N697">
        <f t="shared" si="62"/>
        <v>11</v>
      </c>
    </row>
    <row r="698" spans="1:14" x14ac:dyDescent="0.55000000000000004">
      <c r="A698" t="s">
        <v>4641</v>
      </c>
      <c r="B698" t="str">
        <f t="shared" si="59"/>
        <v>https://www.st.com/resource/en/datasheet/stl15n60dm6.pdf</v>
      </c>
      <c r="C698" t="s">
        <v>7125</v>
      </c>
      <c r="D698" t="s">
        <v>4642</v>
      </c>
      <c r="E698" s="4" t="s">
        <v>6760</v>
      </c>
      <c r="F698" t="s">
        <v>6070</v>
      </c>
      <c r="G698" s="2">
        <v>44075</v>
      </c>
      <c r="H698">
        <v>10</v>
      </c>
      <c r="I698" s="2">
        <f t="shared" si="60"/>
        <v>47729</v>
      </c>
      <c r="J698" s="2">
        <v>43837</v>
      </c>
      <c r="K698" s="2" t="s">
        <v>6405</v>
      </c>
      <c r="L698" s="2">
        <f t="shared" si="56"/>
        <v>43837</v>
      </c>
      <c r="M698">
        <f t="shared" si="61"/>
        <v>0</v>
      </c>
      <c r="N698">
        <f t="shared" si="62"/>
        <v>10</v>
      </c>
    </row>
    <row r="699" spans="1:14" x14ac:dyDescent="0.55000000000000004">
      <c r="A699" t="s">
        <v>4643</v>
      </c>
      <c r="B699" t="str">
        <f t="shared" si="59"/>
        <v>https://www.st.com/resource/en/datasheet/stl16n60m2.pdf</v>
      </c>
      <c r="C699" t="s">
        <v>7126</v>
      </c>
      <c r="D699" t="s">
        <v>4644</v>
      </c>
      <c r="E699" s="4" t="s">
        <v>6760</v>
      </c>
      <c r="F699" t="s">
        <v>6071</v>
      </c>
      <c r="G699" s="2">
        <v>44075</v>
      </c>
      <c r="H699">
        <v>10</v>
      </c>
      <c r="I699" s="2">
        <f t="shared" si="60"/>
        <v>47729</v>
      </c>
      <c r="J699" s="2">
        <v>42142</v>
      </c>
      <c r="K699" s="2" t="s">
        <v>6405</v>
      </c>
      <c r="L699" s="2">
        <f t="shared" si="56"/>
        <v>42142</v>
      </c>
      <c r="M699">
        <f t="shared" si="61"/>
        <v>5</v>
      </c>
      <c r="N699">
        <f t="shared" si="62"/>
        <v>15</v>
      </c>
    </row>
    <row r="700" spans="1:14" x14ac:dyDescent="0.55000000000000004">
      <c r="A700" t="s">
        <v>4645</v>
      </c>
      <c r="B700" t="str">
        <f t="shared" si="59"/>
        <v>https://www.st.com/resource/en/datasheet/stl16n60m6.pdf</v>
      </c>
      <c r="C700" t="s">
        <v>7127</v>
      </c>
      <c r="D700" t="s">
        <v>4646</v>
      </c>
      <c r="E700" s="4" t="s">
        <v>6760</v>
      </c>
      <c r="F700" t="s">
        <v>6072</v>
      </c>
      <c r="G700" s="2">
        <v>44075</v>
      </c>
      <c r="H700">
        <v>10</v>
      </c>
      <c r="I700" s="2">
        <f t="shared" si="60"/>
        <v>47729</v>
      </c>
      <c r="J700" s="2">
        <v>42828</v>
      </c>
      <c r="K700" s="2" t="s">
        <v>6405</v>
      </c>
      <c r="L700" s="2">
        <f t="shared" si="56"/>
        <v>42828</v>
      </c>
      <c r="M700">
        <f t="shared" si="61"/>
        <v>3</v>
      </c>
      <c r="N700">
        <f t="shared" si="62"/>
        <v>13</v>
      </c>
    </row>
    <row r="701" spans="1:14" x14ac:dyDescent="0.55000000000000004">
      <c r="A701" t="s">
        <v>4647</v>
      </c>
      <c r="B701" t="str">
        <f t="shared" si="59"/>
        <v>https://www.st.com/resource/en/datasheet/stl16n65m2.pdf</v>
      </c>
      <c r="C701" t="s">
        <v>7128</v>
      </c>
      <c r="D701" t="s">
        <v>4648</v>
      </c>
      <c r="E701" s="4" t="s">
        <v>6760</v>
      </c>
      <c r="F701" t="s">
        <v>6073</v>
      </c>
      <c r="G701" s="2">
        <v>44075</v>
      </c>
      <c r="H701">
        <v>10</v>
      </c>
      <c r="I701" s="2">
        <f t="shared" si="60"/>
        <v>47729</v>
      </c>
      <c r="J701" s="2">
        <v>41943</v>
      </c>
      <c r="K701" s="2" t="s">
        <v>6405</v>
      </c>
      <c r="L701" s="2">
        <f t="shared" si="56"/>
        <v>41943</v>
      </c>
      <c r="M701">
        <f t="shared" si="61"/>
        <v>5</v>
      </c>
      <c r="N701">
        <f t="shared" si="62"/>
        <v>15</v>
      </c>
    </row>
    <row r="702" spans="1:14" x14ac:dyDescent="0.55000000000000004">
      <c r="A702" t="s">
        <v>4649</v>
      </c>
      <c r="B702" t="str">
        <f t="shared" si="59"/>
        <v>https://www.st.com/resource/en/datasheet/stl17n60m6.pdf</v>
      </c>
      <c r="C702" t="s">
        <v>7129</v>
      </c>
      <c r="D702" t="s">
        <v>4650</v>
      </c>
      <c r="E702" s="4" t="s">
        <v>6760</v>
      </c>
      <c r="F702" t="s">
        <v>6074</v>
      </c>
      <c r="G702" s="2">
        <v>44075</v>
      </c>
      <c r="H702">
        <v>10</v>
      </c>
      <c r="I702" s="2">
        <f t="shared" si="60"/>
        <v>47729</v>
      </c>
      <c r="J702" s="2">
        <v>43510</v>
      </c>
      <c r="K702" s="2" t="s">
        <v>6405</v>
      </c>
      <c r="L702" s="2">
        <f t="shared" si="56"/>
        <v>43510</v>
      </c>
      <c r="M702">
        <f t="shared" si="61"/>
        <v>1</v>
      </c>
      <c r="N702">
        <f t="shared" si="62"/>
        <v>11</v>
      </c>
    </row>
    <row r="703" spans="1:14" x14ac:dyDescent="0.55000000000000004">
      <c r="A703" t="s">
        <v>4651</v>
      </c>
      <c r="B703" t="str">
        <f t="shared" si="59"/>
        <v>https://www.st.com/resource/en/datasheet/stl18n60m6.pdf</v>
      </c>
      <c r="C703" t="s">
        <v>7130</v>
      </c>
      <c r="D703" t="s">
        <v>4652</v>
      </c>
      <c r="E703" s="4" t="s">
        <v>6760</v>
      </c>
      <c r="F703" t="s">
        <v>6075</v>
      </c>
      <c r="G703" s="2">
        <v>44075</v>
      </c>
      <c r="H703">
        <v>10</v>
      </c>
      <c r="I703" s="2">
        <f t="shared" si="60"/>
        <v>47729</v>
      </c>
      <c r="J703" s="2">
        <v>43427</v>
      </c>
      <c r="K703" s="2" t="s">
        <v>6405</v>
      </c>
      <c r="L703" s="2">
        <f t="shared" si="56"/>
        <v>43427</v>
      </c>
      <c r="M703">
        <f t="shared" si="61"/>
        <v>1</v>
      </c>
      <c r="N703">
        <f t="shared" si="62"/>
        <v>11</v>
      </c>
    </row>
    <row r="704" spans="1:14" x14ac:dyDescent="0.55000000000000004">
      <c r="A704" t="s">
        <v>4653</v>
      </c>
      <c r="B704" t="str">
        <f t="shared" si="59"/>
        <v>https://www.st.com/resource/en/datasheet/stl19n60m2.pdf</v>
      </c>
      <c r="C704" t="s">
        <v>7131</v>
      </c>
      <c r="D704" t="s">
        <v>4654</v>
      </c>
      <c r="E704" s="4" t="s">
        <v>6760</v>
      </c>
      <c r="F704" t="s">
        <v>6076</v>
      </c>
      <c r="G704" s="2">
        <v>44075</v>
      </c>
      <c r="H704">
        <v>10</v>
      </c>
      <c r="I704" s="2">
        <f t="shared" si="60"/>
        <v>47729</v>
      </c>
      <c r="J704" s="2">
        <v>42396</v>
      </c>
      <c r="K704" s="2" t="s">
        <v>6405</v>
      </c>
      <c r="L704" s="2">
        <f t="shared" si="56"/>
        <v>42396</v>
      </c>
      <c r="M704">
        <f t="shared" si="61"/>
        <v>4</v>
      </c>
      <c r="N704">
        <f t="shared" si="62"/>
        <v>14</v>
      </c>
    </row>
    <row r="705" spans="1:14" x14ac:dyDescent="0.55000000000000004">
      <c r="A705" t="s">
        <v>4655</v>
      </c>
      <c r="B705" t="str">
        <f t="shared" si="59"/>
        <v>https://www.st.com/resource/en/datasheet/stl19n60m6.pdf</v>
      </c>
      <c r="C705" t="s">
        <v>7132</v>
      </c>
      <c r="D705" t="s">
        <v>4656</v>
      </c>
      <c r="E705" s="4" t="s">
        <v>6760</v>
      </c>
      <c r="F705" t="s">
        <v>6077</v>
      </c>
      <c r="G705" s="2">
        <v>44075</v>
      </c>
      <c r="H705">
        <v>10</v>
      </c>
      <c r="I705" s="2">
        <f t="shared" si="60"/>
        <v>47729</v>
      </c>
      <c r="J705" s="2">
        <v>43812</v>
      </c>
      <c r="K705" s="2" t="s">
        <v>6405</v>
      </c>
      <c r="L705" s="2">
        <f t="shared" si="56"/>
        <v>43812</v>
      </c>
      <c r="M705">
        <f t="shared" si="61"/>
        <v>0</v>
      </c>
      <c r="N705">
        <f t="shared" si="62"/>
        <v>10</v>
      </c>
    </row>
    <row r="706" spans="1:14" x14ac:dyDescent="0.55000000000000004">
      <c r="A706" t="s">
        <v>4657</v>
      </c>
      <c r="B706" t="str">
        <f t="shared" si="59"/>
        <v>https://www.st.com/resource/en/datasheet/stl22n60m6.pdf</v>
      </c>
      <c r="C706" t="s">
        <v>7133</v>
      </c>
      <c r="D706" t="s">
        <v>4658</v>
      </c>
      <c r="E706" s="4" t="s">
        <v>6760</v>
      </c>
      <c r="F706" t="s">
        <v>6078</v>
      </c>
      <c r="G706" s="2">
        <v>44075</v>
      </c>
      <c r="H706">
        <v>10</v>
      </c>
      <c r="I706" s="2">
        <f t="shared" si="60"/>
        <v>47729</v>
      </c>
      <c r="J706" s="2">
        <v>43420</v>
      </c>
      <c r="K706" s="2" t="s">
        <v>6405</v>
      </c>
      <c r="L706" s="2">
        <f t="shared" si="56"/>
        <v>43420</v>
      </c>
      <c r="M706">
        <f t="shared" si="61"/>
        <v>1</v>
      </c>
      <c r="N706">
        <f t="shared" si="62"/>
        <v>11</v>
      </c>
    </row>
    <row r="707" spans="1:14" x14ac:dyDescent="0.55000000000000004">
      <c r="A707" t="s">
        <v>4659</v>
      </c>
      <c r="B707" t="str">
        <f t="shared" si="59"/>
        <v>https://www.st.com/resource/en/datasheet/stl22n65m5.pdf</v>
      </c>
      <c r="C707" t="s">
        <v>7134</v>
      </c>
      <c r="D707" t="s">
        <v>4660</v>
      </c>
      <c r="E707" s="4" t="s">
        <v>6760</v>
      </c>
      <c r="F707" t="s">
        <v>6079</v>
      </c>
      <c r="G707" s="2">
        <v>44075</v>
      </c>
      <c r="H707">
        <v>10</v>
      </c>
      <c r="I707" s="2">
        <f t="shared" si="60"/>
        <v>47729</v>
      </c>
      <c r="J707" s="2">
        <v>41127</v>
      </c>
      <c r="K707" s="2" t="s">
        <v>6405</v>
      </c>
      <c r="L707" s="2">
        <f t="shared" ref="L707:L770" si="64">IF(J707="/", K707, J707)</f>
        <v>41127</v>
      </c>
      <c r="M707">
        <f t="shared" si="61"/>
        <v>8</v>
      </c>
      <c r="N707">
        <f t="shared" si="62"/>
        <v>18</v>
      </c>
    </row>
    <row r="708" spans="1:14" x14ac:dyDescent="0.55000000000000004">
      <c r="A708" t="s">
        <v>4661</v>
      </c>
      <c r="B708" t="str">
        <f t="shared" si="59"/>
        <v>https://www.st.com/resource/en/datasheet/stl24n60dm2.pdf</v>
      </c>
      <c r="C708" t="s">
        <v>7135</v>
      </c>
      <c r="D708" t="s">
        <v>4662</v>
      </c>
      <c r="E708" s="4" t="s">
        <v>6760</v>
      </c>
      <c r="F708" t="s">
        <v>6080</v>
      </c>
      <c r="G708" s="2">
        <v>44075</v>
      </c>
      <c r="H708">
        <v>10</v>
      </c>
      <c r="I708" s="2">
        <f t="shared" si="60"/>
        <v>47729</v>
      </c>
      <c r="J708" s="2">
        <v>41701</v>
      </c>
      <c r="K708" s="2" t="s">
        <v>6405</v>
      </c>
      <c r="L708" s="2">
        <f t="shared" si="64"/>
        <v>41701</v>
      </c>
      <c r="M708">
        <f t="shared" si="61"/>
        <v>6</v>
      </c>
      <c r="N708">
        <f t="shared" si="62"/>
        <v>16</v>
      </c>
    </row>
    <row r="709" spans="1:14" x14ac:dyDescent="0.55000000000000004">
      <c r="A709" t="s">
        <v>4663</v>
      </c>
      <c r="B709" t="str">
        <f t="shared" si="59"/>
        <v>https://www.st.com/resource/en/datasheet/stl24n60m6.pdf</v>
      </c>
      <c r="C709" t="s">
        <v>7136</v>
      </c>
      <c r="D709" t="s">
        <v>4664</v>
      </c>
      <c r="E709" s="4" t="s">
        <v>6760</v>
      </c>
      <c r="F709" t="s">
        <v>6081</v>
      </c>
      <c r="G709" s="2">
        <v>44075</v>
      </c>
      <c r="H709">
        <v>10</v>
      </c>
      <c r="I709" s="2">
        <f t="shared" si="60"/>
        <v>47729</v>
      </c>
      <c r="J709" s="2">
        <v>43318</v>
      </c>
      <c r="K709" s="2" t="s">
        <v>6405</v>
      </c>
      <c r="L709" s="2">
        <f t="shared" si="64"/>
        <v>43318</v>
      </c>
      <c r="M709">
        <f t="shared" si="61"/>
        <v>2</v>
      </c>
      <c r="N709">
        <f t="shared" si="62"/>
        <v>12</v>
      </c>
    </row>
    <row r="710" spans="1:14" x14ac:dyDescent="0.55000000000000004">
      <c r="A710" t="s">
        <v>4665</v>
      </c>
      <c r="B710" t="str">
        <f t="shared" si="59"/>
        <v>https://www.st.com/resource/en/datasheet/stl24n65m2.pdf</v>
      </c>
      <c r="C710" t="s">
        <v>7137</v>
      </c>
      <c r="D710" t="s">
        <v>4666</v>
      </c>
      <c r="E710" s="4" t="s">
        <v>6760</v>
      </c>
      <c r="F710" t="s">
        <v>6082</v>
      </c>
      <c r="G710" s="2">
        <v>44075</v>
      </c>
      <c r="H710">
        <v>10</v>
      </c>
      <c r="I710" s="2">
        <f t="shared" si="60"/>
        <v>47729</v>
      </c>
      <c r="J710" s="2">
        <v>41962</v>
      </c>
      <c r="K710" s="2" t="s">
        <v>6405</v>
      </c>
      <c r="L710" s="2">
        <f t="shared" si="64"/>
        <v>41962</v>
      </c>
      <c r="M710">
        <f t="shared" si="61"/>
        <v>5</v>
      </c>
      <c r="N710">
        <f t="shared" si="62"/>
        <v>15</v>
      </c>
    </row>
    <row r="711" spans="1:14" x14ac:dyDescent="0.55000000000000004">
      <c r="A711" t="s">
        <v>4667</v>
      </c>
      <c r="B711" t="str">
        <f t="shared" si="59"/>
        <v>https://www.st.com/resource/en/datasheet/stl25n60m2-ep.pdf</v>
      </c>
      <c r="C711" t="s">
        <v>7138</v>
      </c>
      <c r="D711" t="s">
        <v>4668</v>
      </c>
      <c r="E711" s="4" t="s">
        <v>6760</v>
      </c>
      <c r="F711" t="s">
        <v>6083</v>
      </c>
      <c r="G711" s="2">
        <v>44075</v>
      </c>
      <c r="H711">
        <v>10</v>
      </c>
      <c r="I711" s="2">
        <f t="shared" si="60"/>
        <v>47729</v>
      </c>
      <c r="J711" s="2">
        <v>41975</v>
      </c>
      <c r="K711" s="2" t="s">
        <v>6405</v>
      </c>
      <c r="L711" s="2">
        <f t="shared" si="64"/>
        <v>41975</v>
      </c>
      <c r="M711">
        <f t="shared" si="61"/>
        <v>5</v>
      </c>
      <c r="N711">
        <f t="shared" si="62"/>
        <v>15</v>
      </c>
    </row>
    <row r="712" spans="1:14" x14ac:dyDescent="0.55000000000000004">
      <c r="A712" t="s">
        <v>4669</v>
      </c>
      <c r="B712" t="str">
        <f t="shared" si="59"/>
        <v>https://www.st.com/resource/en/datasheet/stl26n60dm6.pdf</v>
      </c>
      <c r="C712" t="s">
        <v>7139</v>
      </c>
      <c r="D712" t="s">
        <v>4670</v>
      </c>
      <c r="E712" s="4" t="s">
        <v>6760</v>
      </c>
      <c r="F712" t="s">
        <v>6084</v>
      </c>
      <c r="G712" s="2">
        <v>44075</v>
      </c>
      <c r="H712">
        <v>10</v>
      </c>
      <c r="I712" s="2">
        <f t="shared" si="60"/>
        <v>47729</v>
      </c>
      <c r="J712" s="2">
        <v>43433</v>
      </c>
      <c r="K712" s="2" t="s">
        <v>6405</v>
      </c>
      <c r="L712" s="2">
        <f t="shared" si="64"/>
        <v>43433</v>
      </c>
      <c r="M712">
        <f t="shared" si="61"/>
        <v>1</v>
      </c>
      <c r="N712">
        <f t="shared" si="62"/>
        <v>11</v>
      </c>
    </row>
    <row r="713" spans="1:14" x14ac:dyDescent="0.55000000000000004">
      <c r="A713" t="s">
        <v>4672</v>
      </c>
      <c r="B713" t="str">
        <f t="shared" si="59"/>
        <v>https://www.st.com/resource/en/datasheet/stl28n60dm2.pdf</v>
      </c>
      <c r="C713" t="s">
        <v>7140</v>
      </c>
      <c r="D713" t="s">
        <v>4673</v>
      </c>
      <c r="E713" s="4" t="s">
        <v>6760</v>
      </c>
      <c r="F713" t="s">
        <v>6085</v>
      </c>
      <c r="G713" s="2">
        <v>44075</v>
      </c>
      <c r="H713">
        <v>10</v>
      </c>
      <c r="I713" s="2">
        <f t="shared" si="60"/>
        <v>47729</v>
      </c>
      <c r="J713" s="2">
        <v>41859</v>
      </c>
      <c r="K713" s="2" t="s">
        <v>6405</v>
      </c>
      <c r="L713" s="2">
        <f t="shared" si="64"/>
        <v>41859</v>
      </c>
      <c r="M713">
        <f t="shared" si="61"/>
        <v>6</v>
      </c>
      <c r="N713">
        <f t="shared" si="62"/>
        <v>16</v>
      </c>
    </row>
    <row r="714" spans="1:14" x14ac:dyDescent="0.55000000000000004">
      <c r="A714" t="s">
        <v>4674</v>
      </c>
      <c r="B714" t="str">
        <f t="shared" ref="B714:B777" si="65">"https://www.st.com/resource/en/datasheet/"&amp;LOWER(A714)&amp;".pdf"</f>
        <v>https://www.st.com/resource/en/datasheet/stl2n80k5.pdf</v>
      </c>
      <c r="C714" t="s">
        <v>7141</v>
      </c>
      <c r="D714" t="s">
        <v>4675</v>
      </c>
      <c r="E714" s="4" t="s">
        <v>6760</v>
      </c>
      <c r="F714" t="s">
        <v>6086</v>
      </c>
      <c r="G714" s="2">
        <v>44075</v>
      </c>
      <c r="H714">
        <v>10</v>
      </c>
      <c r="I714" s="2">
        <f t="shared" ref="I714:I777" si="66">G714+DATE(H714,1,1)</f>
        <v>47729</v>
      </c>
      <c r="J714" s="2">
        <v>41495</v>
      </c>
      <c r="K714" s="2" t="s">
        <v>6405</v>
      </c>
      <c r="L714" s="2">
        <f t="shared" si="64"/>
        <v>41495</v>
      </c>
      <c r="M714">
        <f t="shared" si="61"/>
        <v>7</v>
      </c>
      <c r="N714">
        <f t="shared" si="62"/>
        <v>17</v>
      </c>
    </row>
    <row r="715" spans="1:14" x14ac:dyDescent="0.55000000000000004">
      <c r="A715" t="s">
        <v>4676</v>
      </c>
      <c r="B715" t="str">
        <f t="shared" si="65"/>
        <v>https://www.st.com/resource/en/datasheet/stl31n65m5.pdf</v>
      </c>
      <c r="C715" t="s">
        <v>7142</v>
      </c>
      <c r="D715" t="s">
        <v>4677</v>
      </c>
      <c r="E715" s="4" t="s">
        <v>6760</v>
      </c>
      <c r="F715" t="s">
        <v>6087</v>
      </c>
      <c r="G715" s="2">
        <v>44075</v>
      </c>
      <c r="H715">
        <v>10</v>
      </c>
      <c r="I715" s="2">
        <f t="shared" si="66"/>
        <v>47729</v>
      </c>
      <c r="J715" s="2">
        <v>41578</v>
      </c>
      <c r="K715" s="2" t="s">
        <v>6405</v>
      </c>
      <c r="L715" s="2">
        <f t="shared" si="64"/>
        <v>41578</v>
      </c>
      <c r="M715">
        <f t="shared" si="61"/>
        <v>6</v>
      </c>
      <c r="N715">
        <f t="shared" si="62"/>
        <v>16</v>
      </c>
    </row>
    <row r="716" spans="1:14" x14ac:dyDescent="0.55000000000000004">
      <c r="A716" t="s">
        <v>4678</v>
      </c>
      <c r="B716" t="str">
        <f t="shared" si="65"/>
        <v>https://www.st.com/resource/en/datasheet/stl33n60dm2.pdf</v>
      </c>
      <c r="C716" t="s">
        <v>7143</v>
      </c>
      <c r="D716" t="s">
        <v>4679</v>
      </c>
      <c r="E716" s="4" t="s">
        <v>6760</v>
      </c>
      <c r="F716" t="s">
        <v>6088</v>
      </c>
      <c r="G716" s="2">
        <v>44075</v>
      </c>
      <c r="H716">
        <v>10</v>
      </c>
      <c r="I716" s="2">
        <f t="shared" si="66"/>
        <v>47729</v>
      </c>
      <c r="J716" s="2">
        <v>41859</v>
      </c>
      <c r="K716" s="2" t="s">
        <v>6405</v>
      </c>
      <c r="L716" s="2">
        <f t="shared" si="64"/>
        <v>41859</v>
      </c>
      <c r="M716">
        <f t="shared" si="61"/>
        <v>6</v>
      </c>
      <c r="N716">
        <f t="shared" si="62"/>
        <v>16</v>
      </c>
    </row>
    <row r="717" spans="1:14" x14ac:dyDescent="0.55000000000000004">
      <c r="A717" t="s">
        <v>4681</v>
      </c>
      <c r="B717" t="str">
        <f t="shared" si="65"/>
        <v>https://www.st.com/resource/en/datasheet/stl33n60dm6.pdf</v>
      </c>
      <c r="C717" t="s">
        <v>7144</v>
      </c>
      <c r="D717" t="s">
        <v>4682</v>
      </c>
      <c r="E717" s="4" t="s">
        <v>6760</v>
      </c>
      <c r="F717" t="s">
        <v>6089</v>
      </c>
      <c r="G717" s="2">
        <v>44075</v>
      </c>
      <c r="H717">
        <v>10</v>
      </c>
      <c r="I717" s="2">
        <f t="shared" si="66"/>
        <v>47729</v>
      </c>
      <c r="J717" s="2">
        <v>43559</v>
      </c>
      <c r="K717" s="2" t="s">
        <v>6405</v>
      </c>
      <c r="L717" s="2">
        <f t="shared" si="64"/>
        <v>43559</v>
      </c>
      <c r="M717">
        <f t="shared" si="61"/>
        <v>1</v>
      </c>
      <c r="N717">
        <f t="shared" si="62"/>
        <v>11</v>
      </c>
    </row>
    <row r="718" spans="1:14" x14ac:dyDescent="0.55000000000000004">
      <c r="A718" t="s">
        <v>4683</v>
      </c>
      <c r="B718" t="str">
        <f t="shared" si="65"/>
        <v>https://www.st.com/resource/en/datasheet/stl33n60m2.pdf</v>
      </c>
      <c r="C718" t="s">
        <v>7145</v>
      </c>
      <c r="D718" t="s">
        <v>4684</v>
      </c>
      <c r="E718" s="4" t="s">
        <v>6760</v>
      </c>
      <c r="F718" t="s">
        <v>6090</v>
      </c>
      <c r="G718" s="2">
        <v>44075</v>
      </c>
      <c r="H718">
        <v>10</v>
      </c>
      <c r="I718" s="2">
        <f t="shared" si="66"/>
        <v>47729</v>
      </c>
      <c r="J718" s="2">
        <v>41451</v>
      </c>
      <c r="K718" s="2" t="s">
        <v>6405</v>
      </c>
      <c r="L718" s="2">
        <f t="shared" si="64"/>
        <v>41451</v>
      </c>
      <c r="M718">
        <f t="shared" si="61"/>
        <v>7</v>
      </c>
      <c r="N718">
        <f t="shared" si="62"/>
        <v>17</v>
      </c>
    </row>
    <row r="719" spans="1:14" x14ac:dyDescent="0.55000000000000004">
      <c r="A719" t="s">
        <v>4685</v>
      </c>
      <c r="B719" t="str">
        <f t="shared" si="65"/>
        <v>https://www.st.com/resource/en/datasheet/stl36n60m6.pdf</v>
      </c>
      <c r="C719" t="s">
        <v>7146</v>
      </c>
      <c r="D719" t="s">
        <v>4686</v>
      </c>
      <c r="E719" s="4" t="s">
        <v>6760</v>
      </c>
      <c r="F719" t="s">
        <v>6091</v>
      </c>
      <c r="G719" s="2">
        <v>44075</v>
      </c>
      <c r="H719">
        <v>10</v>
      </c>
      <c r="I719" s="2">
        <f t="shared" si="66"/>
        <v>47729</v>
      </c>
      <c r="J719" s="2">
        <v>42188</v>
      </c>
      <c r="K719" s="2" t="s">
        <v>6405</v>
      </c>
      <c r="L719" s="2">
        <f t="shared" si="64"/>
        <v>42188</v>
      </c>
      <c r="M719">
        <f t="shared" si="61"/>
        <v>5</v>
      </c>
      <c r="N719">
        <f t="shared" si="62"/>
        <v>15</v>
      </c>
    </row>
    <row r="720" spans="1:14" x14ac:dyDescent="0.55000000000000004">
      <c r="A720" t="s">
        <v>4687</v>
      </c>
      <c r="B720" t="str">
        <f t="shared" si="65"/>
        <v>https://www.st.com/resource/en/datasheet/stl45n60dm6.pdf</v>
      </c>
      <c r="C720" t="s">
        <v>7147</v>
      </c>
      <c r="D720" t="s">
        <v>4688</v>
      </c>
      <c r="E720" s="4" t="s">
        <v>6760</v>
      </c>
      <c r="F720" t="s">
        <v>6092</v>
      </c>
      <c r="G720" s="2">
        <v>44075</v>
      </c>
      <c r="H720">
        <v>10</v>
      </c>
      <c r="I720" s="2">
        <f t="shared" si="66"/>
        <v>47729</v>
      </c>
      <c r="J720" s="2">
        <v>42517</v>
      </c>
      <c r="K720" s="2" t="s">
        <v>6405</v>
      </c>
      <c r="L720" s="2">
        <f t="shared" si="64"/>
        <v>42517</v>
      </c>
      <c r="M720">
        <f t="shared" si="61"/>
        <v>4</v>
      </c>
      <c r="N720">
        <f t="shared" si="62"/>
        <v>14</v>
      </c>
    </row>
    <row r="721" spans="1:14" x14ac:dyDescent="0.55000000000000004">
      <c r="A721" t="s">
        <v>4689</v>
      </c>
      <c r="B721" t="str">
        <f t="shared" si="65"/>
        <v>https://www.st.com/resource/en/datasheet/stl45n65m5.pdf</v>
      </c>
      <c r="C721" t="s">
        <v>7148</v>
      </c>
      <c r="D721" t="s">
        <v>4690</v>
      </c>
      <c r="E721" s="4" t="s">
        <v>6760</v>
      </c>
      <c r="F721" t="s">
        <v>6093</v>
      </c>
      <c r="G721" s="2">
        <v>44075</v>
      </c>
      <c r="H721">
        <v>10</v>
      </c>
      <c r="I721" s="2">
        <f t="shared" si="66"/>
        <v>47729</v>
      </c>
      <c r="J721" s="2">
        <v>41172</v>
      </c>
      <c r="K721" s="2" t="s">
        <v>6405</v>
      </c>
      <c r="L721" s="2">
        <f t="shared" si="64"/>
        <v>41172</v>
      </c>
      <c r="M721">
        <f t="shared" si="61"/>
        <v>7</v>
      </c>
      <c r="N721">
        <f t="shared" si="62"/>
        <v>17</v>
      </c>
    </row>
    <row r="722" spans="1:14" x14ac:dyDescent="0.55000000000000004">
      <c r="A722" t="s">
        <v>4691</v>
      </c>
      <c r="B722" t="str">
        <f t="shared" si="65"/>
        <v>https://www.st.com/resource/en/datasheet/stl47n60m6.pdf</v>
      </c>
      <c r="C722" t="s">
        <v>7149</v>
      </c>
      <c r="D722" t="s">
        <v>4692</v>
      </c>
      <c r="E722" s="4" t="s">
        <v>6760</v>
      </c>
      <c r="F722" t="s">
        <v>6094</v>
      </c>
      <c r="G722" s="2">
        <v>44075</v>
      </c>
      <c r="H722">
        <v>10</v>
      </c>
      <c r="I722" s="2">
        <f t="shared" si="66"/>
        <v>47729</v>
      </c>
      <c r="J722" s="2">
        <v>43054</v>
      </c>
      <c r="K722" s="2" t="s">
        <v>6405</v>
      </c>
      <c r="L722" s="2">
        <f t="shared" si="64"/>
        <v>43054</v>
      </c>
      <c r="M722">
        <f t="shared" si="61"/>
        <v>2</v>
      </c>
      <c r="N722">
        <f t="shared" si="62"/>
        <v>12</v>
      </c>
    </row>
    <row r="723" spans="1:14" x14ac:dyDescent="0.55000000000000004">
      <c r="A723" t="s">
        <v>4693</v>
      </c>
      <c r="B723" t="str">
        <f t="shared" si="65"/>
        <v>https://www.st.com/resource/en/datasheet/stl4ln80k5.pdf</v>
      </c>
      <c r="C723" t="s">
        <v>7150</v>
      </c>
      <c r="D723" t="s">
        <v>4694</v>
      </c>
      <c r="E723" s="4" t="s">
        <v>6760</v>
      </c>
      <c r="F723" t="s">
        <v>6095</v>
      </c>
      <c r="G723" s="2">
        <v>44075</v>
      </c>
      <c r="H723">
        <v>10</v>
      </c>
      <c r="I723" s="2">
        <f t="shared" si="66"/>
        <v>47729</v>
      </c>
      <c r="J723" s="2">
        <v>42153</v>
      </c>
      <c r="K723" s="2" t="s">
        <v>6405</v>
      </c>
      <c r="L723" s="2">
        <f t="shared" si="64"/>
        <v>42153</v>
      </c>
      <c r="M723">
        <f t="shared" si="61"/>
        <v>5</v>
      </c>
      <c r="N723">
        <f t="shared" si="62"/>
        <v>15</v>
      </c>
    </row>
    <row r="724" spans="1:14" x14ac:dyDescent="0.55000000000000004">
      <c r="A724" t="s">
        <v>4695</v>
      </c>
      <c r="B724" t="str">
        <f t="shared" si="65"/>
        <v>https://www.st.com/resource/en/datasheet/stl4n80k5.pdf</v>
      </c>
      <c r="C724" t="s">
        <v>7151</v>
      </c>
      <c r="D724" t="s">
        <v>4696</v>
      </c>
      <c r="E724" s="4" t="s">
        <v>6760</v>
      </c>
      <c r="F724" t="s">
        <v>6096</v>
      </c>
      <c r="G724" s="2">
        <v>44075</v>
      </c>
      <c r="H724">
        <v>10</v>
      </c>
      <c r="I724" s="2">
        <f t="shared" si="66"/>
        <v>47729</v>
      </c>
      <c r="J724" s="2">
        <v>41600</v>
      </c>
      <c r="K724" s="2" t="s">
        <v>6405</v>
      </c>
      <c r="L724" s="2">
        <f t="shared" si="64"/>
        <v>41600</v>
      </c>
      <c r="M724">
        <f t="shared" si="61"/>
        <v>6</v>
      </c>
      <c r="N724">
        <f t="shared" si="62"/>
        <v>16</v>
      </c>
    </row>
    <row r="725" spans="1:14" x14ac:dyDescent="0.55000000000000004">
      <c r="A725" t="s">
        <v>4698</v>
      </c>
      <c r="B725" t="str">
        <f t="shared" si="65"/>
        <v>https://www.st.com/resource/en/datasheet/stl57n65m5.pdf</v>
      </c>
      <c r="C725" t="s">
        <v>7152</v>
      </c>
      <c r="D725" t="s">
        <v>4699</v>
      </c>
      <c r="E725" s="4" t="s">
        <v>6760</v>
      </c>
      <c r="F725" t="s">
        <v>6097</v>
      </c>
      <c r="G725" s="2">
        <v>44075</v>
      </c>
      <c r="H725">
        <v>10</v>
      </c>
      <c r="I725" s="2">
        <f t="shared" si="66"/>
        <v>47729</v>
      </c>
      <c r="J725" s="2">
        <v>41043</v>
      </c>
      <c r="K725" s="2" t="s">
        <v>6405</v>
      </c>
      <c r="L725" s="2">
        <f t="shared" si="64"/>
        <v>41043</v>
      </c>
      <c r="M725">
        <f t="shared" si="61"/>
        <v>8</v>
      </c>
      <c r="N725">
        <f t="shared" si="62"/>
        <v>18</v>
      </c>
    </row>
    <row r="726" spans="1:14" x14ac:dyDescent="0.55000000000000004">
      <c r="A726" t="s">
        <v>4700</v>
      </c>
      <c r="B726" t="str">
        <f t="shared" si="65"/>
        <v>https://www.st.com/resource/en/datasheet/stl5n80k5.pdf</v>
      </c>
      <c r="C726" t="s">
        <v>7153</v>
      </c>
      <c r="D726" t="s">
        <v>4701</v>
      </c>
      <c r="E726" s="4" t="s">
        <v>6760</v>
      </c>
      <c r="F726" t="s">
        <v>6098</v>
      </c>
      <c r="G726" s="2">
        <v>44075</v>
      </c>
      <c r="H726">
        <v>10</v>
      </c>
      <c r="I726" s="2">
        <f t="shared" si="66"/>
        <v>47729</v>
      </c>
      <c r="J726" s="2">
        <v>42320</v>
      </c>
      <c r="K726" s="2" t="s">
        <v>6405</v>
      </c>
      <c r="L726" s="2">
        <f t="shared" si="64"/>
        <v>42320</v>
      </c>
      <c r="M726">
        <f t="shared" si="61"/>
        <v>4</v>
      </c>
      <c r="N726">
        <f t="shared" si="62"/>
        <v>14</v>
      </c>
    </row>
    <row r="727" spans="1:14" x14ac:dyDescent="0.55000000000000004">
      <c r="A727" t="s">
        <v>4702</v>
      </c>
      <c r="B727" t="str">
        <f t="shared" si="65"/>
        <v>https://www.st.com/resource/en/datasheet/stl7ln80k5.pdf</v>
      </c>
      <c r="C727" t="s">
        <v>7154</v>
      </c>
      <c r="D727" t="s">
        <v>4703</v>
      </c>
      <c r="E727" s="4" t="s">
        <v>6760</v>
      </c>
      <c r="F727" t="s">
        <v>6099</v>
      </c>
      <c r="G727" s="2">
        <v>44075</v>
      </c>
      <c r="H727">
        <v>10</v>
      </c>
      <c r="I727" s="2">
        <f t="shared" si="66"/>
        <v>47729</v>
      </c>
      <c r="J727" s="2">
        <v>42376</v>
      </c>
      <c r="K727" s="2" t="s">
        <v>6405</v>
      </c>
      <c r="L727" s="2">
        <f t="shared" si="64"/>
        <v>42376</v>
      </c>
      <c r="M727">
        <f t="shared" si="61"/>
        <v>4</v>
      </c>
      <c r="N727">
        <f t="shared" si="62"/>
        <v>14</v>
      </c>
    </row>
    <row r="728" spans="1:14" x14ac:dyDescent="0.55000000000000004">
      <c r="A728" t="s">
        <v>4704</v>
      </c>
      <c r="B728" t="str">
        <f t="shared" si="65"/>
        <v>https://www.st.com/resource/en/datasheet/stl7n80k5.pdf</v>
      </c>
      <c r="C728" t="s">
        <v>7155</v>
      </c>
      <c r="D728" t="s">
        <v>4705</v>
      </c>
      <c r="E728" s="4" t="s">
        <v>6760</v>
      </c>
      <c r="F728" t="s">
        <v>6100</v>
      </c>
      <c r="G728" s="2">
        <v>44075</v>
      </c>
      <c r="H728">
        <v>10</v>
      </c>
      <c r="I728" s="2">
        <f t="shared" si="66"/>
        <v>47729</v>
      </c>
      <c r="J728" s="2">
        <v>41597</v>
      </c>
      <c r="K728" s="2" t="s">
        <v>6405</v>
      </c>
      <c r="L728" s="2">
        <f t="shared" si="64"/>
        <v>41597</v>
      </c>
      <c r="M728">
        <f t="shared" si="61"/>
        <v>6</v>
      </c>
      <c r="N728">
        <f t="shared" si="62"/>
        <v>16</v>
      </c>
    </row>
    <row r="729" spans="1:14" x14ac:dyDescent="0.55000000000000004">
      <c r="A729" t="s">
        <v>4706</v>
      </c>
      <c r="B729" t="str">
        <f t="shared" si="65"/>
        <v>https://www.st.com/resource/en/datasheet/stl8n80k5.pdf</v>
      </c>
      <c r="C729" t="s">
        <v>7156</v>
      </c>
      <c r="D729" t="s">
        <v>4707</v>
      </c>
      <c r="E729" s="4" t="s">
        <v>6760</v>
      </c>
      <c r="F729" t="s">
        <v>6101</v>
      </c>
      <c r="G729" s="2">
        <v>44075</v>
      </c>
      <c r="H729">
        <v>10</v>
      </c>
      <c r="I729" s="2">
        <f t="shared" si="66"/>
        <v>47729</v>
      </c>
      <c r="J729" s="2">
        <v>41261</v>
      </c>
      <c r="K729" s="2" t="s">
        <v>6405</v>
      </c>
      <c r="L729" s="2">
        <f t="shared" si="64"/>
        <v>41261</v>
      </c>
      <c r="M729">
        <f t="shared" si="61"/>
        <v>7</v>
      </c>
      <c r="N729">
        <f t="shared" si="62"/>
        <v>17</v>
      </c>
    </row>
    <row r="730" spans="1:14" x14ac:dyDescent="0.55000000000000004">
      <c r="A730" t="s">
        <v>499</v>
      </c>
      <c r="B730" t="str">
        <f t="shared" si="65"/>
        <v>https://www.st.com/resource/en/datasheet/stld1.pdf</v>
      </c>
      <c r="C730" t="s">
        <v>7157</v>
      </c>
      <c r="D730" t="s">
        <v>500</v>
      </c>
      <c r="E730" s="4" t="s">
        <v>6907</v>
      </c>
      <c r="F730" t="s">
        <v>985</v>
      </c>
      <c r="G730" s="2">
        <v>42767</v>
      </c>
      <c r="H730">
        <v>10</v>
      </c>
      <c r="I730" s="2">
        <f t="shared" si="66"/>
        <v>46421</v>
      </c>
      <c r="J730" s="2">
        <v>43009</v>
      </c>
      <c r="K730" s="2" t="s">
        <v>6405</v>
      </c>
      <c r="L730" s="2">
        <f t="shared" si="64"/>
        <v>43009</v>
      </c>
      <c r="M730">
        <v>0</v>
      </c>
      <c r="N730">
        <f t="shared" ref="N730:N764" si="67">DATEDIF(L730,I730, "y")</f>
        <v>9</v>
      </c>
    </row>
    <row r="731" spans="1:14" x14ac:dyDescent="0.55000000000000004">
      <c r="A731" t="s">
        <v>4192</v>
      </c>
      <c r="B731" t="str">
        <f t="shared" si="65"/>
        <v>https://www.st.com/resource/en/datasheet/stlq015.pdf</v>
      </c>
      <c r="C731" t="s">
        <v>7158</v>
      </c>
      <c r="D731" t="s">
        <v>4193</v>
      </c>
      <c r="E731" s="4" t="s">
        <v>6407</v>
      </c>
      <c r="F731" t="s">
        <v>5865</v>
      </c>
      <c r="G731" s="2">
        <v>44317</v>
      </c>
      <c r="H731">
        <v>10</v>
      </c>
      <c r="I731" s="2">
        <f t="shared" si="66"/>
        <v>47971</v>
      </c>
      <c r="J731" s="2">
        <v>40238</v>
      </c>
      <c r="K731" s="2" t="s">
        <v>6405</v>
      </c>
      <c r="L731" s="2">
        <f t="shared" si="64"/>
        <v>40238</v>
      </c>
      <c r="M731">
        <f t="shared" ref="M731:M764" si="68">DATEDIF(L731,G731, "y")</f>
        <v>11</v>
      </c>
      <c r="N731">
        <f t="shared" si="67"/>
        <v>21</v>
      </c>
    </row>
    <row r="732" spans="1:14" x14ac:dyDescent="0.55000000000000004">
      <c r="A732" t="s">
        <v>911</v>
      </c>
      <c r="B732" t="str">
        <f t="shared" si="65"/>
        <v>https://www.st.com/resource/en/datasheet/stm32f030c6.pdf</v>
      </c>
      <c r="C732" t="s">
        <v>7159</v>
      </c>
      <c r="D732" t="s">
        <v>912</v>
      </c>
      <c r="E732" s="4" t="s">
        <v>7160</v>
      </c>
      <c r="F732" t="s">
        <v>1789</v>
      </c>
      <c r="G732" s="2">
        <v>44197</v>
      </c>
      <c r="H732">
        <v>10</v>
      </c>
      <c r="I732" s="2">
        <f t="shared" si="66"/>
        <v>47851</v>
      </c>
      <c r="J732" s="2">
        <v>41456</v>
      </c>
      <c r="K732" s="2" t="s">
        <v>6405</v>
      </c>
      <c r="L732" s="2">
        <f t="shared" si="64"/>
        <v>41456</v>
      </c>
      <c r="M732">
        <f t="shared" si="68"/>
        <v>7</v>
      </c>
      <c r="N732">
        <f t="shared" si="67"/>
        <v>17</v>
      </c>
    </row>
    <row r="733" spans="1:14" x14ac:dyDescent="0.55000000000000004">
      <c r="A733" t="s">
        <v>914</v>
      </c>
      <c r="B733" t="str">
        <f t="shared" si="65"/>
        <v>https://www.st.com/resource/en/datasheet/stm32f030c8.pdf</v>
      </c>
      <c r="C733" t="s">
        <v>7161</v>
      </c>
      <c r="D733" t="s">
        <v>915</v>
      </c>
      <c r="E733" s="4" t="s">
        <v>7160</v>
      </c>
      <c r="F733" t="s">
        <v>1794</v>
      </c>
      <c r="G733" s="2">
        <v>44197</v>
      </c>
      <c r="H733">
        <v>10</v>
      </c>
      <c r="I733" s="2">
        <f t="shared" si="66"/>
        <v>47851</v>
      </c>
      <c r="J733" s="2">
        <v>41456</v>
      </c>
      <c r="K733" s="2" t="s">
        <v>6405</v>
      </c>
      <c r="L733" s="2">
        <f t="shared" si="64"/>
        <v>41456</v>
      </c>
      <c r="M733">
        <f t="shared" si="68"/>
        <v>7</v>
      </c>
      <c r="N733">
        <f t="shared" si="67"/>
        <v>17</v>
      </c>
    </row>
    <row r="734" spans="1:14" x14ac:dyDescent="0.55000000000000004">
      <c r="A734" t="s">
        <v>916</v>
      </c>
      <c r="B734" t="str">
        <f t="shared" si="65"/>
        <v>https://www.st.com/resource/en/datasheet/stm32f030cc.pdf</v>
      </c>
      <c r="C734" t="s">
        <v>7162</v>
      </c>
      <c r="D734" t="s">
        <v>917</v>
      </c>
      <c r="E734" s="4" t="s">
        <v>7160</v>
      </c>
      <c r="F734" t="s">
        <v>1799</v>
      </c>
      <c r="G734" s="2">
        <v>44197</v>
      </c>
      <c r="H734">
        <v>10</v>
      </c>
      <c r="I734" s="2">
        <f t="shared" si="66"/>
        <v>47851</v>
      </c>
      <c r="J734" s="2">
        <v>41456</v>
      </c>
      <c r="K734" s="2" t="s">
        <v>6405</v>
      </c>
      <c r="L734" s="2">
        <f t="shared" si="64"/>
        <v>41456</v>
      </c>
      <c r="M734">
        <f t="shared" si="68"/>
        <v>7</v>
      </c>
      <c r="N734">
        <f t="shared" si="67"/>
        <v>17</v>
      </c>
    </row>
    <row r="735" spans="1:14" x14ac:dyDescent="0.55000000000000004">
      <c r="A735" t="s">
        <v>919</v>
      </c>
      <c r="B735" t="str">
        <f t="shared" si="65"/>
        <v>https://www.st.com/resource/en/datasheet/stm32f030f4.pdf</v>
      </c>
      <c r="C735" t="s">
        <v>7163</v>
      </c>
      <c r="D735" t="s">
        <v>920</v>
      </c>
      <c r="E735" s="4" t="s">
        <v>7160</v>
      </c>
      <c r="F735" t="s">
        <v>1804</v>
      </c>
      <c r="G735" s="2">
        <v>44197</v>
      </c>
      <c r="H735">
        <v>10</v>
      </c>
      <c r="I735" s="2">
        <f t="shared" si="66"/>
        <v>47851</v>
      </c>
      <c r="J735" s="2">
        <v>41456</v>
      </c>
      <c r="K735" s="2" t="s">
        <v>6405</v>
      </c>
      <c r="L735" s="2">
        <f t="shared" si="64"/>
        <v>41456</v>
      </c>
      <c r="M735">
        <f t="shared" si="68"/>
        <v>7</v>
      </c>
      <c r="N735">
        <f t="shared" si="67"/>
        <v>17</v>
      </c>
    </row>
    <row r="736" spans="1:14" x14ac:dyDescent="0.55000000000000004">
      <c r="A736" t="s">
        <v>921</v>
      </c>
      <c r="B736" t="str">
        <f t="shared" si="65"/>
        <v>https://www.st.com/resource/en/datasheet/stm32f030k6.pdf</v>
      </c>
      <c r="C736" t="s">
        <v>7164</v>
      </c>
      <c r="D736" t="s">
        <v>922</v>
      </c>
      <c r="E736" s="4" t="s">
        <v>7160</v>
      </c>
      <c r="F736" t="s">
        <v>1789</v>
      </c>
      <c r="G736" s="2">
        <v>44197</v>
      </c>
      <c r="H736">
        <v>10</v>
      </c>
      <c r="I736" s="2">
        <f t="shared" si="66"/>
        <v>47851</v>
      </c>
      <c r="J736" s="2">
        <v>41456</v>
      </c>
      <c r="K736" s="2" t="s">
        <v>6405</v>
      </c>
      <c r="L736" s="2">
        <f t="shared" si="64"/>
        <v>41456</v>
      </c>
      <c r="M736">
        <f t="shared" si="68"/>
        <v>7</v>
      </c>
      <c r="N736">
        <f t="shared" si="67"/>
        <v>17</v>
      </c>
    </row>
    <row r="737" spans="1:14" x14ac:dyDescent="0.55000000000000004">
      <c r="A737" t="s">
        <v>924</v>
      </c>
      <c r="B737" t="str">
        <f t="shared" si="65"/>
        <v>https://www.st.com/resource/en/datasheet/stm32f030r8.pdf</v>
      </c>
      <c r="C737" t="s">
        <v>7165</v>
      </c>
      <c r="D737" t="s">
        <v>925</v>
      </c>
      <c r="E737" s="4" t="s">
        <v>7160</v>
      </c>
      <c r="F737" t="s">
        <v>1794</v>
      </c>
      <c r="G737" s="2">
        <v>44197</v>
      </c>
      <c r="H737">
        <v>10</v>
      </c>
      <c r="I737" s="2">
        <f t="shared" si="66"/>
        <v>47851</v>
      </c>
      <c r="J737" s="2">
        <v>41456</v>
      </c>
      <c r="K737" s="2" t="s">
        <v>6405</v>
      </c>
      <c r="L737" s="2">
        <f t="shared" si="64"/>
        <v>41456</v>
      </c>
      <c r="M737">
        <f t="shared" si="68"/>
        <v>7</v>
      </c>
      <c r="N737">
        <f t="shared" si="67"/>
        <v>17</v>
      </c>
    </row>
    <row r="738" spans="1:14" x14ac:dyDescent="0.55000000000000004">
      <c r="A738" t="s">
        <v>926</v>
      </c>
      <c r="B738" t="str">
        <f t="shared" si="65"/>
        <v>https://www.st.com/resource/en/datasheet/stm32f030rc.pdf</v>
      </c>
      <c r="C738" t="s">
        <v>7166</v>
      </c>
      <c r="D738" t="s">
        <v>927</v>
      </c>
      <c r="E738" s="4" t="s">
        <v>7160</v>
      </c>
      <c r="F738" t="s">
        <v>1799</v>
      </c>
      <c r="G738" s="2">
        <v>44197</v>
      </c>
      <c r="H738">
        <v>10</v>
      </c>
      <c r="I738" s="2">
        <f t="shared" si="66"/>
        <v>47851</v>
      </c>
      <c r="J738" s="2">
        <v>41456</v>
      </c>
      <c r="K738" s="2" t="s">
        <v>6405</v>
      </c>
      <c r="L738" s="2">
        <f t="shared" si="64"/>
        <v>41456</v>
      </c>
      <c r="M738">
        <f t="shared" si="68"/>
        <v>7</v>
      </c>
      <c r="N738">
        <f t="shared" si="67"/>
        <v>17</v>
      </c>
    </row>
    <row r="739" spans="1:14" x14ac:dyDescent="0.55000000000000004">
      <c r="A739" t="s">
        <v>929</v>
      </c>
      <c r="B739" t="str">
        <f t="shared" si="65"/>
        <v>https://www.st.com/resource/en/datasheet/stm32f031c4.pdf</v>
      </c>
      <c r="C739" t="s">
        <v>7167</v>
      </c>
      <c r="D739" t="s">
        <v>930</v>
      </c>
      <c r="E739" s="4" t="s">
        <v>7160</v>
      </c>
      <c r="F739" t="s">
        <v>1821</v>
      </c>
      <c r="G739" s="2">
        <v>44197</v>
      </c>
      <c r="H739">
        <v>10</v>
      </c>
      <c r="I739" s="2">
        <f t="shared" si="66"/>
        <v>47851</v>
      </c>
      <c r="J739" s="2">
        <v>41640</v>
      </c>
      <c r="K739" s="2" t="s">
        <v>6405</v>
      </c>
      <c r="L739" s="2">
        <f t="shared" si="64"/>
        <v>41640</v>
      </c>
      <c r="M739">
        <f t="shared" si="68"/>
        <v>7</v>
      </c>
      <c r="N739">
        <f t="shared" si="67"/>
        <v>17</v>
      </c>
    </row>
    <row r="740" spans="1:14" x14ac:dyDescent="0.55000000000000004">
      <c r="A740" t="s">
        <v>931</v>
      </c>
      <c r="B740" t="str">
        <f t="shared" si="65"/>
        <v>https://www.st.com/resource/en/datasheet/stm32f031c6.pdf</v>
      </c>
      <c r="C740" t="s">
        <v>7168</v>
      </c>
      <c r="D740" t="s">
        <v>932</v>
      </c>
      <c r="E740" s="4" t="s">
        <v>7160</v>
      </c>
      <c r="F740" t="s">
        <v>1826</v>
      </c>
      <c r="G740" s="2">
        <v>44197</v>
      </c>
      <c r="H740">
        <v>10</v>
      </c>
      <c r="I740" s="2">
        <f t="shared" si="66"/>
        <v>47851</v>
      </c>
      <c r="J740" s="2">
        <v>41640</v>
      </c>
      <c r="K740" s="2" t="s">
        <v>6405</v>
      </c>
      <c r="L740" s="2">
        <f t="shared" si="64"/>
        <v>41640</v>
      </c>
      <c r="M740">
        <f t="shared" si="68"/>
        <v>7</v>
      </c>
      <c r="N740">
        <f t="shared" si="67"/>
        <v>17</v>
      </c>
    </row>
    <row r="741" spans="1:14" x14ac:dyDescent="0.55000000000000004">
      <c r="A741" t="s">
        <v>934</v>
      </c>
      <c r="B741" t="str">
        <f t="shared" si="65"/>
        <v>https://www.st.com/resource/en/datasheet/stm32f031e6.pdf</v>
      </c>
      <c r="C741" t="s">
        <v>7169</v>
      </c>
      <c r="D741" t="s">
        <v>935</v>
      </c>
      <c r="E741" s="4" t="s">
        <v>7160</v>
      </c>
      <c r="F741" t="s">
        <v>1826</v>
      </c>
      <c r="G741" s="2">
        <v>44197</v>
      </c>
      <c r="H741">
        <v>10</v>
      </c>
      <c r="I741" s="2">
        <f t="shared" si="66"/>
        <v>47851</v>
      </c>
      <c r="J741" s="2">
        <v>41640</v>
      </c>
      <c r="K741" s="2" t="s">
        <v>6405</v>
      </c>
      <c r="L741" s="2">
        <f t="shared" si="64"/>
        <v>41640</v>
      </c>
      <c r="M741">
        <f t="shared" si="68"/>
        <v>7</v>
      </c>
      <c r="N741">
        <f t="shared" si="67"/>
        <v>17</v>
      </c>
    </row>
    <row r="742" spans="1:14" x14ac:dyDescent="0.55000000000000004">
      <c r="A742" t="s">
        <v>936</v>
      </c>
      <c r="B742" t="str">
        <f t="shared" si="65"/>
        <v>https://www.st.com/resource/en/datasheet/stm32f031f4.pdf</v>
      </c>
      <c r="C742" t="s">
        <v>7170</v>
      </c>
      <c r="D742" t="s">
        <v>937</v>
      </c>
      <c r="E742" s="4" t="s">
        <v>7160</v>
      </c>
      <c r="F742" t="s">
        <v>1835</v>
      </c>
      <c r="G742" s="2">
        <v>44197</v>
      </c>
      <c r="H742">
        <v>10</v>
      </c>
      <c r="I742" s="2">
        <f t="shared" si="66"/>
        <v>47851</v>
      </c>
      <c r="J742" s="2">
        <v>41640</v>
      </c>
      <c r="K742" s="2" t="s">
        <v>6405</v>
      </c>
      <c r="L742" s="2">
        <f t="shared" si="64"/>
        <v>41640</v>
      </c>
      <c r="M742">
        <f t="shared" si="68"/>
        <v>7</v>
      </c>
      <c r="N742">
        <f t="shared" si="67"/>
        <v>17</v>
      </c>
    </row>
    <row r="743" spans="1:14" x14ac:dyDescent="0.55000000000000004">
      <c r="A743" t="s">
        <v>939</v>
      </c>
      <c r="B743" t="str">
        <f t="shared" si="65"/>
        <v>https://www.st.com/resource/en/datasheet/stm32f031f6.pdf</v>
      </c>
      <c r="C743" t="s">
        <v>7171</v>
      </c>
      <c r="D743" t="s">
        <v>940</v>
      </c>
      <c r="E743" s="4" t="s">
        <v>7160</v>
      </c>
      <c r="F743" t="s">
        <v>1826</v>
      </c>
      <c r="G743" s="2">
        <v>44197</v>
      </c>
      <c r="H743">
        <v>10</v>
      </c>
      <c r="I743" s="2">
        <f t="shared" si="66"/>
        <v>47851</v>
      </c>
      <c r="J743" s="2">
        <v>41640</v>
      </c>
      <c r="K743" s="2" t="s">
        <v>6405</v>
      </c>
      <c r="L743" s="2">
        <f t="shared" si="64"/>
        <v>41640</v>
      </c>
      <c r="M743">
        <f t="shared" si="68"/>
        <v>7</v>
      </c>
      <c r="N743">
        <f t="shared" si="67"/>
        <v>17</v>
      </c>
    </row>
    <row r="744" spans="1:14" x14ac:dyDescent="0.55000000000000004">
      <c r="A744" t="s">
        <v>941</v>
      </c>
      <c r="B744" t="str">
        <f t="shared" si="65"/>
        <v>https://www.st.com/resource/en/datasheet/stm32f031g4.pdf</v>
      </c>
      <c r="C744" t="s">
        <v>7172</v>
      </c>
      <c r="D744" t="s">
        <v>942</v>
      </c>
      <c r="E744" s="4" t="s">
        <v>7160</v>
      </c>
      <c r="F744" t="s">
        <v>1835</v>
      </c>
      <c r="G744" s="2">
        <v>44197</v>
      </c>
      <c r="H744">
        <v>10</v>
      </c>
      <c r="I744" s="2">
        <f t="shared" si="66"/>
        <v>47851</v>
      </c>
      <c r="J744" s="2">
        <v>41640</v>
      </c>
      <c r="K744" s="2" t="s">
        <v>6405</v>
      </c>
      <c r="L744" s="2">
        <f t="shared" si="64"/>
        <v>41640</v>
      </c>
      <c r="M744">
        <f t="shared" si="68"/>
        <v>7</v>
      </c>
      <c r="N744">
        <f t="shared" si="67"/>
        <v>17</v>
      </c>
    </row>
    <row r="745" spans="1:14" x14ac:dyDescent="0.55000000000000004">
      <c r="A745" t="s">
        <v>944</v>
      </c>
      <c r="B745" t="str">
        <f t="shared" si="65"/>
        <v>https://www.st.com/resource/en/datasheet/stm32f031g6.pdf</v>
      </c>
      <c r="C745" t="s">
        <v>7173</v>
      </c>
      <c r="D745" t="s">
        <v>945</v>
      </c>
      <c r="E745" s="4" t="s">
        <v>7160</v>
      </c>
      <c r="F745" t="s">
        <v>1826</v>
      </c>
      <c r="G745" s="2">
        <v>44197</v>
      </c>
      <c r="H745">
        <v>10</v>
      </c>
      <c r="I745" s="2">
        <f t="shared" si="66"/>
        <v>47851</v>
      </c>
      <c r="J745" s="2">
        <v>41640</v>
      </c>
      <c r="K745" s="2" t="s">
        <v>6405</v>
      </c>
      <c r="L745" s="2">
        <f t="shared" si="64"/>
        <v>41640</v>
      </c>
      <c r="M745">
        <f t="shared" si="68"/>
        <v>7</v>
      </c>
      <c r="N745">
        <f t="shared" si="67"/>
        <v>17</v>
      </c>
    </row>
    <row r="746" spans="1:14" x14ac:dyDescent="0.55000000000000004">
      <c r="A746" t="s">
        <v>946</v>
      </c>
      <c r="B746" t="str">
        <f t="shared" si="65"/>
        <v>https://www.st.com/resource/en/datasheet/stm32f031k4.pdf</v>
      </c>
      <c r="C746" t="s">
        <v>7174</v>
      </c>
      <c r="D746" t="s">
        <v>947</v>
      </c>
      <c r="E746" s="4" t="s">
        <v>7160</v>
      </c>
      <c r="F746" t="s">
        <v>1835</v>
      </c>
      <c r="G746" s="2">
        <v>44197</v>
      </c>
      <c r="H746">
        <v>10</v>
      </c>
      <c r="I746" s="2">
        <f t="shared" si="66"/>
        <v>47851</v>
      </c>
      <c r="J746" s="2">
        <v>41640</v>
      </c>
      <c r="K746" s="2" t="s">
        <v>6405</v>
      </c>
      <c r="L746" s="2">
        <f t="shared" si="64"/>
        <v>41640</v>
      </c>
      <c r="M746">
        <f t="shared" si="68"/>
        <v>7</v>
      </c>
      <c r="N746">
        <f t="shared" si="67"/>
        <v>17</v>
      </c>
    </row>
    <row r="747" spans="1:14" x14ac:dyDescent="0.55000000000000004">
      <c r="A747" t="s">
        <v>949</v>
      </c>
      <c r="B747" t="str">
        <f t="shared" si="65"/>
        <v>https://www.st.com/resource/en/datasheet/stm32f031k6.pdf</v>
      </c>
      <c r="C747" t="s">
        <v>7175</v>
      </c>
      <c r="D747" t="s">
        <v>950</v>
      </c>
      <c r="E747" s="4" t="s">
        <v>7160</v>
      </c>
      <c r="F747" t="s">
        <v>1826</v>
      </c>
      <c r="G747" s="2">
        <v>44197</v>
      </c>
      <c r="H747">
        <v>10</v>
      </c>
      <c r="I747" s="2">
        <f t="shared" si="66"/>
        <v>47851</v>
      </c>
      <c r="J747" s="2">
        <v>41640</v>
      </c>
      <c r="K747" s="2" t="s">
        <v>6405</v>
      </c>
      <c r="L747" s="2">
        <f t="shared" si="64"/>
        <v>41640</v>
      </c>
      <c r="M747">
        <f t="shared" si="68"/>
        <v>7</v>
      </c>
      <c r="N747">
        <f t="shared" si="67"/>
        <v>17</v>
      </c>
    </row>
    <row r="748" spans="1:14" x14ac:dyDescent="0.55000000000000004">
      <c r="A748" t="s">
        <v>951</v>
      </c>
      <c r="B748" t="str">
        <f t="shared" si="65"/>
        <v>https://www.st.com/resource/en/datasheet/stm32f038c6.pdf</v>
      </c>
      <c r="C748" t="s">
        <v>7176</v>
      </c>
      <c r="D748" t="s">
        <v>952</v>
      </c>
      <c r="E748" s="4" t="s">
        <v>7160</v>
      </c>
      <c r="F748" t="s">
        <v>1860</v>
      </c>
      <c r="G748" s="2">
        <v>44197</v>
      </c>
      <c r="H748">
        <v>10</v>
      </c>
      <c r="I748" s="2">
        <f t="shared" si="66"/>
        <v>47851</v>
      </c>
      <c r="J748" s="2">
        <v>41760</v>
      </c>
      <c r="K748" s="2" t="s">
        <v>6405</v>
      </c>
      <c r="L748" s="2">
        <f t="shared" si="64"/>
        <v>41760</v>
      </c>
      <c r="M748">
        <f t="shared" si="68"/>
        <v>6</v>
      </c>
      <c r="N748">
        <f t="shared" si="67"/>
        <v>16</v>
      </c>
    </row>
    <row r="749" spans="1:14" x14ac:dyDescent="0.55000000000000004">
      <c r="A749" t="s">
        <v>954</v>
      </c>
      <c r="B749" t="str">
        <f t="shared" si="65"/>
        <v>https://www.st.com/resource/en/datasheet/stm32f038e6.pdf</v>
      </c>
      <c r="C749" t="s">
        <v>7177</v>
      </c>
      <c r="D749" t="s">
        <v>955</v>
      </c>
      <c r="E749" s="4" t="s">
        <v>7160</v>
      </c>
      <c r="F749" t="s">
        <v>1860</v>
      </c>
      <c r="G749" s="2">
        <v>44197</v>
      </c>
      <c r="H749">
        <v>10</v>
      </c>
      <c r="I749" s="2">
        <f t="shared" si="66"/>
        <v>47851</v>
      </c>
      <c r="J749" s="2">
        <v>41760</v>
      </c>
      <c r="K749" s="2" t="s">
        <v>6405</v>
      </c>
      <c r="L749" s="2">
        <f t="shared" si="64"/>
        <v>41760</v>
      </c>
      <c r="M749">
        <f t="shared" si="68"/>
        <v>6</v>
      </c>
      <c r="N749">
        <f t="shared" si="67"/>
        <v>16</v>
      </c>
    </row>
    <row r="750" spans="1:14" x14ac:dyDescent="0.55000000000000004">
      <c r="A750" t="s">
        <v>956</v>
      </c>
      <c r="B750" t="str">
        <f t="shared" si="65"/>
        <v>https://www.st.com/resource/en/datasheet/stm32f038f6.pdf</v>
      </c>
      <c r="C750" t="s">
        <v>7178</v>
      </c>
      <c r="D750" t="s">
        <v>957</v>
      </c>
      <c r="E750" s="4" t="s">
        <v>7160</v>
      </c>
      <c r="F750" t="s">
        <v>1860</v>
      </c>
      <c r="G750" s="2">
        <v>44197</v>
      </c>
      <c r="H750">
        <v>10</v>
      </c>
      <c r="I750" s="2">
        <f t="shared" si="66"/>
        <v>47851</v>
      </c>
      <c r="J750" s="2">
        <v>41760</v>
      </c>
      <c r="K750" s="2" t="s">
        <v>6405</v>
      </c>
      <c r="L750" s="2">
        <f t="shared" si="64"/>
        <v>41760</v>
      </c>
      <c r="M750">
        <f t="shared" si="68"/>
        <v>6</v>
      </c>
      <c r="N750">
        <f t="shared" si="67"/>
        <v>16</v>
      </c>
    </row>
    <row r="751" spans="1:14" x14ac:dyDescent="0.55000000000000004">
      <c r="A751" t="s">
        <v>959</v>
      </c>
      <c r="B751" t="str">
        <f t="shared" si="65"/>
        <v>https://www.st.com/resource/en/datasheet/stm32f038g6.pdf</v>
      </c>
      <c r="C751" t="s">
        <v>7179</v>
      </c>
      <c r="D751" t="s">
        <v>960</v>
      </c>
      <c r="E751" s="4" t="s">
        <v>7160</v>
      </c>
      <c r="F751" t="s">
        <v>1860</v>
      </c>
      <c r="G751" s="2">
        <v>44197</v>
      </c>
      <c r="H751">
        <v>10</v>
      </c>
      <c r="I751" s="2">
        <f t="shared" si="66"/>
        <v>47851</v>
      </c>
      <c r="J751" s="2">
        <v>41760</v>
      </c>
      <c r="K751" s="2" t="s">
        <v>6405</v>
      </c>
      <c r="L751" s="2">
        <f t="shared" si="64"/>
        <v>41760</v>
      </c>
      <c r="M751">
        <f t="shared" si="68"/>
        <v>6</v>
      </c>
      <c r="N751">
        <f t="shared" si="67"/>
        <v>16</v>
      </c>
    </row>
    <row r="752" spans="1:14" x14ac:dyDescent="0.55000000000000004">
      <c r="A752" t="s">
        <v>961</v>
      </c>
      <c r="B752" t="str">
        <f t="shared" si="65"/>
        <v>https://www.st.com/resource/en/datasheet/stm32f038k6.pdf</v>
      </c>
      <c r="C752" t="s">
        <v>7180</v>
      </c>
      <c r="D752" t="s">
        <v>962</v>
      </c>
      <c r="E752" s="4" t="s">
        <v>7160</v>
      </c>
      <c r="F752" t="s">
        <v>1860</v>
      </c>
      <c r="G752" s="2">
        <v>44197</v>
      </c>
      <c r="H752">
        <v>10</v>
      </c>
      <c r="I752" s="2">
        <f t="shared" si="66"/>
        <v>47851</v>
      </c>
      <c r="J752" s="2">
        <v>41760</v>
      </c>
      <c r="K752" s="2" t="s">
        <v>6405</v>
      </c>
      <c r="L752" s="2">
        <f t="shared" si="64"/>
        <v>41760</v>
      </c>
      <c r="M752">
        <f t="shared" si="68"/>
        <v>6</v>
      </c>
      <c r="N752">
        <f t="shared" si="67"/>
        <v>16</v>
      </c>
    </row>
    <row r="753" spans="1:14" x14ac:dyDescent="0.55000000000000004">
      <c r="A753" t="s">
        <v>964</v>
      </c>
      <c r="B753" t="str">
        <f t="shared" si="65"/>
        <v>https://www.st.com/resource/en/datasheet/stm32f042c4.pdf</v>
      </c>
      <c r="C753" t="s">
        <v>7181</v>
      </c>
      <c r="D753" t="s">
        <v>965</v>
      </c>
      <c r="E753" s="4" t="s">
        <v>7160</v>
      </c>
      <c r="F753" t="s">
        <v>1881</v>
      </c>
      <c r="G753" s="2">
        <v>44197</v>
      </c>
      <c r="H753">
        <v>10</v>
      </c>
      <c r="I753" s="2">
        <f t="shared" si="66"/>
        <v>47851</v>
      </c>
      <c r="J753" s="2">
        <v>41671</v>
      </c>
      <c r="K753" s="2" t="s">
        <v>6405</v>
      </c>
      <c r="L753" s="2">
        <f t="shared" si="64"/>
        <v>41671</v>
      </c>
      <c r="M753">
        <f t="shared" si="68"/>
        <v>6</v>
      </c>
      <c r="N753">
        <f t="shared" si="67"/>
        <v>16</v>
      </c>
    </row>
    <row r="754" spans="1:14" x14ac:dyDescent="0.55000000000000004">
      <c r="A754" t="s">
        <v>966</v>
      </c>
      <c r="B754" t="str">
        <f t="shared" si="65"/>
        <v>https://www.st.com/resource/en/datasheet/stm32f042c6.pdf</v>
      </c>
      <c r="C754" t="s">
        <v>7182</v>
      </c>
      <c r="D754" t="s">
        <v>967</v>
      </c>
      <c r="E754" s="4" t="s">
        <v>7160</v>
      </c>
      <c r="F754" t="s">
        <v>1886</v>
      </c>
      <c r="G754" s="2">
        <v>44197</v>
      </c>
      <c r="H754">
        <v>10</v>
      </c>
      <c r="I754" s="2">
        <f t="shared" si="66"/>
        <v>47851</v>
      </c>
      <c r="J754" s="2">
        <v>41671</v>
      </c>
      <c r="K754" s="2" t="s">
        <v>6405</v>
      </c>
      <c r="L754" s="2">
        <f t="shared" si="64"/>
        <v>41671</v>
      </c>
      <c r="M754">
        <f t="shared" si="68"/>
        <v>6</v>
      </c>
      <c r="N754">
        <f t="shared" si="67"/>
        <v>16</v>
      </c>
    </row>
    <row r="755" spans="1:14" x14ac:dyDescent="0.55000000000000004">
      <c r="A755" t="s">
        <v>969</v>
      </c>
      <c r="B755" t="str">
        <f t="shared" si="65"/>
        <v>https://www.st.com/resource/en/datasheet/stm32f042f4.pdf</v>
      </c>
      <c r="C755" t="s">
        <v>7183</v>
      </c>
      <c r="D755" t="s">
        <v>970</v>
      </c>
      <c r="E755" s="4" t="s">
        <v>7160</v>
      </c>
      <c r="F755" t="s">
        <v>1881</v>
      </c>
      <c r="G755" s="2">
        <v>44197</v>
      </c>
      <c r="H755">
        <v>10</v>
      </c>
      <c r="I755" s="2">
        <f t="shared" si="66"/>
        <v>47851</v>
      </c>
      <c r="J755" s="2">
        <v>41671</v>
      </c>
      <c r="K755" s="2" t="s">
        <v>6405</v>
      </c>
      <c r="L755" s="2">
        <f t="shared" si="64"/>
        <v>41671</v>
      </c>
      <c r="M755">
        <f t="shared" si="68"/>
        <v>6</v>
      </c>
      <c r="N755">
        <f t="shared" si="67"/>
        <v>16</v>
      </c>
    </row>
    <row r="756" spans="1:14" x14ac:dyDescent="0.55000000000000004">
      <c r="A756" t="s">
        <v>971</v>
      </c>
      <c r="B756" t="str">
        <f t="shared" si="65"/>
        <v>https://www.st.com/resource/en/datasheet/stm32f042f6.pdf</v>
      </c>
      <c r="C756" t="s">
        <v>7184</v>
      </c>
      <c r="D756" t="s">
        <v>972</v>
      </c>
      <c r="E756" s="4" t="s">
        <v>7160</v>
      </c>
      <c r="F756" t="s">
        <v>1886</v>
      </c>
      <c r="G756" s="2">
        <v>44197</v>
      </c>
      <c r="H756">
        <v>10</v>
      </c>
      <c r="I756" s="2">
        <f t="shared" si="66"/>
        <v>47851</v>
      </c>
      <c r="J756" s="2">
        <v>41671</v>
      </c>
      <c r="K756" s="2" t="s">
        <v>6405</v>
      </c>
      <c r="L756" s="2">
        <f t="shared" si="64"/>
        <v>41671</v>
      </c>
      <c r="M756">
        <f t="shared" si="68"/>
        <v>6</v>
      </c>
      <c r="N756">
        <f t="shared" si="67"/>
        <v>16</v>
      </c>
    </row>
    <row r="757" spans="1:14" x14ac:dyDescent="0.55000000000000004">
      <c r="A757" t="s">
        <v>974</v>
      </c>
      <c r="B757" t="str">
        <f t="shared" si="65"/>
        <v>https://www.st.com/resource/en/datasheet/stm32f042g4.pdf</v>
      </c>
      <c r="C757" t="s">
        <v>7185</v>
      </c>
      <c r="D757" t="s">
        <v>975</v>
      </c>
      <c r="E757" s="4" t="s">
        <v>7160</v>
      </c>
      <c r="F757" t="s">
        <v>1881</v>
      </c>
      <c r="G757" s="2">
        <v>44197</v>
      </c>
      <c r="H757">
        <v>10</v>
      </c>
      <c r="I757" s="2">
        <f t="shared" si="66"/>
        <v>47851</v>
      </c>
      <c r="J757" s="2">
        <v>41671</v>
      </c>
      <c r="K757" s="2" t="s">
        <v>6405</v>
      </c>
      <c r="L757" s="2">
        <f t="shared" si="64"/>
        <v>41671</v>
      </c>
      <c r="M757">
        <f t="shared" si="68"/>
        <v>6</v>
      </c>
      <c r="N757">
        <f t="shared" si="67"/>
        <v>16</v>
      </c>
    </row>
    <row r="758" spans="1:14" x14ac:dyDescent="0.55000000000000004">
      <c r="A758" t="s">
        <v>977</v>
      </c>
      <c r="B758" t="str">
        <f t="shared" si="65"/>
        <v>https://www.st.com/resource/en/datasheet/stm32f042g6.pdf</v>
      </c>
      <c r="C758" t="s">
        <v>7186</v>
      </c>
      <c r="D758" t="s">
        <v>978</v>
      </c>
      <c r="E758" s="4" t="s">
        <v>7160</v>
      </c>
      <c r="F758" t="s">
        <v>1886</v>
      </c>
      <c r="G758" s="2">
        <v>44197</v>
      </c>
      <c r="H758">
        <v>10</v>
      </c>
      <c r="I758" s="2">
        <f t="shared" si="66"/>
        <v>47851</v>
      </c>
      <c r="J758" s="2">
        <v>41671</v>
      </c>
      <c r="K758" s="2" t="s">
        <v>6405</v>
      </c>
      <c r="L758" s="2">
        <f t="shared" si="64"/>
        <v>41671</v>
      </c>
      <c r="M758">
        <f t="shared" si="68"/>
        <v>6</v>
      </c>
      <c r="N758">
        <f t="shared" si="67"/>
        <v>16</v>
      </c>
    </row>
    <row r="759" spans="1:14" x14ac:dyDescent="0.55000000000000004">
      <c r="A759" t="s">
        <v>980</v>
      </c>
      <c r="B759" t="str">
        <f t="shared" si="65"/>
        <v>https://www.st.com/resource/en/datasheet/stm32f042k4.pdf</v>
      </c>
      <c r="C759" t="s">
        <v>7187</v>
      </c>
      <c r="D759" t="s">
        <v>981</v>
      </c>
      <c r="E759" s="4" t="s">
        <v>7160</v>
      </c>
      <c r="F759" t="s">
        <v>1881</v>
      </c>
      <c r="G759" s="2">
        <v>44197</v>
      </c>
      <c r="H759">
        <v>10</v>
      </c>
      <c r="I759" s="2">
        <f t="shared" si="66"/>
        <v>47851</v>
      </c>
      <c r="J759" s="2">
        <v>41671</v>
      </c>
      <c r="K759" s="2" t="s">
        <v>6405</v>
      </c>
      <c r="L759" s="2">
        <f t="shared" si="64"/>
        <v>41671</v>
      </c>
      <c r="M759">
        <f t="shared" si="68"/>
        <v>6</v>
      </c>
      <c r="N759">
        <f t="shared" si="67"/>
        <v>16</v>
      </c>
    </row>
    <row r="760" spans="1:14" x14ac:dyDescent="0.55000000000000004">
      <c r="A760" t="s">
        <v>983</v>
      </c>
      <c r="B760" t="str">
        <f t="shared" si="65"/>
        <v>https://www.st.com/resource/en/datasheet/stm32f042k6.pdf</v>
      </c>
      <c r="C760" t="s">
        <v>7188</v>
      </c>
      <c r="D760" t="s">
        <v>984</v>
      </c>
      <c r="E760" s="4" t="s">
        <v>7160</v>
      </c>
      <c r="F760" t="s">
        <v>1886</v>
      </c>
      <c r="G760" s="2">
        <v>44197</v>
      </c>
      <c r="H760">
        <v>10</v>
      </c>
      <c r="I760" s="2">
        <f t="shared" si="66"/>
        <v>47851</v>
      </c>
      <c r="J760" s="2">
        <v>41671</v>
      </c>
      <c r="K760" s="2" t="s">
        <v>6405</v>
      </c>
      <c r="L760" s="2">
        <f t="shared" si="64"/>
        <v>41671</v>
      </c>
      <c r="M760">
        <f t="shared" si="68"/>
        <v>6</v>
      </c>
      <c r="N760">
        <f t="shared" si="67"/>
        <v>16</v>
      </c>
    </row>
    <row r="761" spans="1:14" x14ac:dyDescent="0.55000000000000004">
      <c r="A761" t="s">
        <v>986</v>
      </c>
      <c r="B761" t="str">
        <f t="shared" si="65"/>
        <v>https://www.st.com/resource/en/datasheet/stm32f042t6.pdf</v>
      </c>
      <c r="C761" t="s">
        <v>7189</v>
      </c>
      <c r="D761" t="s">
        <v>987</v>
      </c>
      <c r="E761" s="4" t="s">
        <v>7160</v>
      </c>
      <c r="F761" t="s">
        <v>1886</v>
      </c>
      <c r="G761" s="2">
        <v>44197</v>
      </c>
      <c r="H761">
        <v>10</v>
      </c>
      <c r="I761" s="2">
        <f t="shared" si="66"/>
        <v>47851</v>
      </c>
      <c r="J761" s="2">
        <v>41671</v>
      </c>
      <c r="K761" s="2" t="s">
        <v>6405</v>
      </c>
      <c r="L761" s="2">
        <f t="shared" si="64"/>
        <v>41671</v>
      </c>
      <c r="M761">
        <f t="shared" si="68"/>
        <v>6</v>
      </c>
      <c r="N761">
        <f t="shared" si="67"/>
        <v>16</v>
      </c>
    </row>
    <row r="762" spans="1:14" x14ac:dyDescent="0.55000000000000004">
      <c r="A762" t="s">
        <v>989</v>
      </c>
      <c r="B762" t="str">
        <f t="shared" si="65"/>
        <v>https://www.st.com/resource/en/datasheet/stm32f048c6.pdf</v>
      </c>
      <c r="C762" t="s">
        <v>7190</v>
      </c>
      <c r="D762" t="s">
        <v>990</v>
      </c>
      <c r="E762" s="4" t="s">
        <v>7160</v>
      </c>
      <c r="F762" t="s">
        <v>1860</v>
      </c>
      <c r="G762" s="2">
        <v>44197</v>
      </c>
      <c r="H762">
        <v>10</v>
      </c>
      <c r="I762" s="2">
        <f t="shared" si="66"/>
        <v>47851</v>
      </c>
      <c r="J762" s="2">
        <v>41760</v>
      </c>
      <c r="K762" s="2" t="s">
        <v>6405</v>
      </c>
      <c r="L762" s="2">
        <f t="shared" si="64"/>
        <v>41760</v>
      </c>
      <c r="M762">
        <f t="shared" si="68"/>
        <v>6</v>
      </c>
      <c r="N762">
        <f t="shared" si="67"/>
        <v>16</v>
      </c>
    </row>
    <row r="763" spans="1:14" x14ac:dyDescent="0.55000000000000004">
      <c r="A763" t="s">
        <v>992</v>
      </c>
      <c r="B763" t="str">
        <f t="shared" si="65"/>
        <v>https://www.st.com/resource/en/datasheet/stm32f048g6.pdf</v>
      </c>
      <c r="C763" t="s">
        <v>7191</v>
      </c>
      <c r="D763" t="s">
        <v>993</v>
      </c>
      <c r="E763" s="4" t="s">
        <v>7160</v>
      </c>
      <c r="F763" t="s">
        <v>1860</v>
      </c>
      <c r="G763" s="2">
        <v>44197</v>
      </c>
      <c r="H763">
        <v>10</v>
      </c>
      <c r="I763" s="2">
        <f t="shared" si="66"/>
        <v>47851</v>
      </c>
      <c r="J763" s="2">
        <v>41760</v>
      </c>
      <c r="K763" s="2" t="s">
        <v>6405</v>
      </c>
      <c r="L763" s="2">
        <f t="shared" si="64"/>
        <v>41760</v>
      </c>
      <c r="M763">
        <f t="shared" si="68"/>
        <v>6</v>
      </c>
      <c r="N763">
        <f t="shared" si="67"/>
        <v>16</v>
      </c>
    </row>
    <row r="764" spans="1:14" x14ac:dyDescent="0.55000000000000004">
      <c r="A764" t="s">
        <v>994</v>
      </c>
      <c r="B764" t="str">
        <f t="shared" si="65"/>
        <v>https://www.st.com/resource/en/datasheet/stm32f048t6.pdf</v>
      </c>
      <c r="C764" t="s">
        <v>7192</v>
      </c>
      <c r="D764" t="s">
        <v>995</v>
      </c>
      <c r="E764" s="4" t="s">
        <v>7160</v>
      </c>
      <c r="F764" t="s">
        <v>1860</v>
      </c>
      <c r="G764" s="2">
        <v>44197</v>
      </c>
      <c r="H764">
        <v>10</v>
      </c>
      <c r="I764" s="2">
        <f t="shared" si="66"/>
        <v>47851</v>
      </c>
      <c r="J764" s="2">
        <v>41760</v>
      </c>
      <c r="K764" s="2" t="s">
        <v>6405</v>
      </c>
      <c r="L764" s="2">
        <f t="shared" si="64"/>
        <v>41760</v>
      </c>
      <c r="M764">
        <f t="shared" si="68"/>
        <v>6</v>
      </c>
      <c r="N764">
        <f t="shared" si="67"/>
        <v>16</v>
      </c>
    </row>
    <row r="765" spans="1:14" x14ac:dyDescent="0.55000000000000004">
      <c r="A765" t="s">
        <v>996</v>
      </c>
      <c r="B765" t="str">
        <f t="shared" si="65"/>
        <v>https://www.st.com/resource/en/datasheet/stm32f051c4.pdf</v>
      </c>
      <c r="C765" t="s">
        <v>7193</v>
      </c>
      <c r="D765" t="s">
        <v>997</v>
      </c>
      <c r="E765" s="4" t="s">
        <v>7160</v>
      </c>
      <c r="F765" t="s">
        <v>1931</v>
      </c>
      <c r="G765" s="2">
        <v>44197</v>
      </c>
      <c r="H765">
        <v>10</v>
      </c>
      <c r="I765" s="2">
        <f t="shared" si="66"/>
        <v>47851</v>
      </c>
      <c r="J765" s="2" t="s">
        <v>6405</v>
      </c>
      <c r="K765" s="2" t="s">
        <v>6405</v>
      </c>
      <c r="L765" s="2" t="str">
        <f t="shared" si="64"/>
        <v>/</v>
      </c>
    </row>
    <row r="766" spans="1:14" x14ac:dyDescent="0.55000000000000004">
      <c r="A766" t="s">
        <v>998</v>
      </c>
      <c r="B766" t="str">
        <f t="shared" si="65"/>
        <v>https://www.st.com/resource/en/datasheet/stm32f051c6.pdf</v>
      </c>
      <c r="C766" t="s">
        <v>7194</v>
      </c>
      <c r="D766" t="s">
        <v>999</v>
      </c>
      <c r="E766" s="4" t="s">
        <v>7160</v>
      </c>
      <c r="F766" t="s">
        <v>1936</v>
      </c>
      <c r="G766" s="2">
        <v>44197</v>
      </c>
      <c r="H766">
        <v>10</v>
      </c>
      <c r="I766" s="2">
        <f t="shared" si="66"/>
        <v>47851</v>
      </c>
      <c r="J766" s="2" t="s">
        <v>6405</v>
      </c>
      <c r="K766" s="2" t="s">
        <v>6405</v>
      </c>
      <c r="L766" s="2" t="str">
        <f t="shared" si="64"/>
        <v>/</v>
      </c>
    </row>
    <row r="767" spans="1:14" x14ac:dyDescent="0.55000000000000004">
      <c r="A767" t="s">
        <v>1001</v>
      </c>
      <c r="B767" t="str">
        <f t="shared" si="65"/>
        <v>https://www.st.com/resource/en/datasheet/stm32f051c8.pdf</v>
      </c>
      <c r="C767" t="s">
        <v>7195</v>
      </c>
      <c r="D767" t="s">
        <v>1002</v>
      </c>
      <c r="E767" s="4" t="s">
        <v>7160</v>
      </c>
      <c r="F767" t="s">
        <v>1941</v>
      </c>
      <c r="G767" s="2">
        <v>44197</v>
      </c>
      <c r="H767">
        <v>10</v>
      </c>
      <c r="I767" s="2">
        <f t="shared" si="66"/>
        <v>47851</v>
      </c>
      <c r="J767" s="2" t="s">
        <v>6405</v>
      </c>
      <c r="K767" s="2" t="s">
        <v>6405</v>
      </c>
      <c r="L767" s="2" t="str">
        <f t="shared" si="64"/>
        <v>/</v>
      </c>
    </row>
    <row r="768" spans="1:14" x14ac:dyDescent="0.55000000000000004">
      <c r="A768" t="s">
        <v>1003</v>
      </c>
      <c r="B768" t="str">
        <f t="shared" si="65"/>
        <v>https://www.st.com/resource/en/datasheet/stm32f051k4.pdf</v>
      </c>
      <c r="C768" t="s">
        <v>7196</v>
      </c>
      <c r="D768" t="s">
        <v>1004</v>
      </c>
      <c r="E768" s="4" t="s">
        <v>7160</v>
      </c>
      <c r="F768" t="s">
        <v>1931</v>
      </c>
      <c r="G768" s="2">
        <v>44197</v>
      </c>
      <c r="H768">
        <v>10</v>
      </c>
      <c r="I768" s="2">
        <f t="shared" si="66"/>
        <v>47851</v>
      </c>
      <c r="J768" s="2" t="s">
        <v>6405</v>
      </c>
      <c r="K768" s="2" t="s">
        <v>6405</v>
      </c>
      <c r="L768" s="2" t="str">
        <f t="shared" si="64"/>
        <v>/</v>
      </c>
    </row>
    <row r="769" spans="1:14" x14ac:dyDescent="0.55000000000000004">
      <c r="A769" t="s">
        <v>1006</v>
      </c>
      <c r="B769" t="str">
        <f t="shared" si="65"/>
        <v>https://www.st.com/resource/en/datasheet/stm32f051k6.pdf</v>
      </c>
      <c r="C769" t="s">
        <v>7197</v>
      </c>
      <c r="D769" t="s">
        <v>1007</v>
      </c>
      <c r="E769" s="4" t="s">
        <v>7160</v>
      </c>
      <c r="F769" t="s">
        <v>1936</v>
      </c>
      <c r="G769" s="2">
        <v>44197</v>
      </c>
      <c r="H769">
        <v>10</v>
      </c>
      <c r="I769" s="2">
        <f t="shared" si="66"/>
        <v>47851</v>
      </c>
      <c r="J769" s="2" t="s">
        <v>6405</v>
      </c>
      <c r="K769" s="2" t="s">
        <v>6405</v>
      </c>
      <c r="L769" s="2" t="str">
        <f t="shared" si="64"/>
        <v>/</v>
      </c>
    </row>
    <row r="770" spans="1:14" x14ac:dyDescent="0.55000000000000004">
      <c r="A770" t="s">
        <v>1008</v>
      </c>
      <c r="B770" t="str">
        <f t="shared" si="65"/>
        <v>https://www.st.com/resource/en/datasheet/stm32f051k8.pdf</v>
      </c>
      <c r="C770" t="s">
        <v>7198</v>
      </c>
      <c r="D770" t="s">
        <v>1009</v>
      </c>
      <c r="E770" s="4" t="s">
        <v>7160</v>
      </c>
      <c r="F770" t="s">
        <v>1941</v>
      </c>
      <c r="G770" s="2">
        <v>44197</v>
      </c>
      <c r="H770">
        <v>10</v>
      </c>
      <c r="I770" s="2">
        <f t="shared" si="66"/>
        <v>47851</v>
      </c>
      <c r="J770" s="2" t="s">
        <v>6405</v>
      </c>
      <c r="K770" s="2" t="s">
        <v>6405</v>
      </c>
      <c r="L770" s="2" t="str">
        <f t="shared" si="64"/>
        <v>/</v>
      </c>
    </row>
    <row r="771" spans="1:14" x14ac:dyDescent="0.55000000000000004">
      <c r="A771" t="s">
        <v>1010</v>
      </c>
      <c r="B771" t="str">
        <f t="shared" si="65"/>
        <v>https://www.st.com/resource/en/datasheet/stm32f051r4.pdf</v>
      </c>
      <c r="C771" t="s">
        <v>7199</v>
      </c>
      <c r="D771" t="s">
        <v>1011</v>
      </c>
      <c r="E771" s="4" t="s">
        <v>7160</v>
      </c>
      <c r="F771" t="s">
        <v>1931</v>
      </c>
      <c r="G771" s="2">
        <v>44197</v>
      </c>
      <c r="H771">
        <v>10</v>
      </c>
      <c r="I771" s="2">
        <f t="shared" si="66"/>
        <v>47851</v>
      </c>
      <c r="J771" s="2" t="s">
        <v>6405</v>
      </c>
      <c r="K771" s="2" t="s">
        <v>6405</v>
      </c>
      <c r="L771" s="2" t="str">
        <f t="shared" ref="L771:L834" si="69">IF(J771="/", K771, J771)</f>
        <v>/</v>
      </c>
    </row>
    <row r="772" spans="1:14" x14ac:dyDescent="0.55000000000000004">
      <c r="A772" t="s">
        <v>1012</v>
      </c>
      <c r="B772" t="str">
        <f t="shared" si="65"/>
        <v>https://www.st.com/resource/en/datasheet/stm32f051r6.pdf</v>
      </c>
      <c r="C772" t="s">
        <v>7200</v>
      </c>
      <c r="D772" t="s">
        <v>1013</v>
      </c>
      <c r="E772" s="4" t="s">
        <v>7160</v>
      </c>
      <c r="F772" t="s">
        <v>1936</v>
      </c>
      <c r="G772" s="2">
        <v>44197</v>
      </c>
      <c r="H772">
        <v>10</v>
      </c>
      <c r="I772" s="2">
        <f t="shared" si="66"/>
        <v>47851</v>
      </c>
      <c r="J772" s="2" t="s">
        <v>6405</v>
      </c>
      <c r="K772" s="2" t="s">
        <v>6405</v>
      </c>
      <c r="L772" s="2" t="str">
        <f t="shared" si="69"/>
        <v>/</v>
      </c>
    </row>
    <row r="773" spans="1:14" x14ac:dyDescent="0.55000000000000004">
      <c r="A773" t="s">
        <v>1014</v>
      </c>
      <c r="B773" t="str">
        <f t="shared" si="65"/>
        <v>https://www.st.com/resource/en/datasheet/stm32f051r8.pdf</v>
      </c>
      <c r="C773" t="s">
        <v>7201</v>
      </c>
      <c r="D773" t="s">
        <v>1015</v>
      </c>
      <c r="E773" s="4" t="s">
        <v>7160</v>
      </c>
      <c r="F773" t="s">
        <v>1941</v>
      </c>
      <c r="G773" s="2">
        <v>44197</v>
      </c>
      <c r="H773">
        <v>10</v>
      </c>
      <c r="I773" s="2">
        <f t="shared" si="66"/>
        <v>47851</v>
      </c>
      <c r="J773" s="2" t="s">
        <v>6405</v>
      </c>
      <c r="K773" s="2" t="s">
        <v>6405</v>
      </c>
      <c r="L773" s="2" t="str">
        <f t="shared" si="69"/>
        <v>/</v>
      </c>
    </row>
    <row r="774" spans="1:14" x14ac:dyDescent="0.55000000000000004">
      <c r="A774" t="s">
        <v>1016</v>
      </c>
      <c r="B774" t="str">
        <f t="shared" si="65"/>
        <v>https://www.st.com/resource/en/datasheet/stm32f051t8.pdf</v>
      </c>
      <c r="C774" t="s">
        <v>7202</v>
      </c>
      <c r="D774" t="s">
        <v>1017</v>
      </c>
      <c r="E774" s="4" t="s">
        <v>7160</v>
      </c>
      <c r="F774" t="s">
        <v>1941</v>
      </c>
      <c r="G774" s="2">
        <v>44197</v>
      </c>
      <c r="H774">
        <v>10</v>
      </c>
      <c r="I774" s="2">
        <f t="shared" si="66"/>
        <v>47851</v>
      </c>
      <c r="J774" s="2" t="s">
        <v>6405</v>
      </c>
      <c r="K774" s="2" t="s">
        <v>6405</v>
      </c>
      <c r="L774" s="2" t="str">
        <f t="shared" si="69"/>
        <v>/</v>
      </c>
    </row>
    <row r="775" spans="1:14" x14ac:dyDescent="0.55000000000000004">
      <c r="A775" t="s">
        <v>1019</v>
      </c>
      <c r="B775" t="str">
        <f t="shared" si="65"/>
        <v>https://www.st.com/resource/en/datasheet/stm32f058c8.pdf</v>
      </c>
      <c r="C775" t="s">
        <v>7203</v>
      </c>
      <c r="D775" t="s">
        <v>1020</v>
      </c>
      <c r="E775" s="4" t="s">
        <v>7160</v>
      </c>
      <c r="F775" t="s">
        <v>1974</v>
      </c>
      <c r="G775" s="2">
        <v>44197</v>
      </c>
      <c r="H775">
        <v>10</v>
      </c>
      <c r="I775" s="2">
        <f t="shared" si="66"/>
        <v>47851</v>
      </c>
      <c r="J775" s="2">
        <v>41791</v>
      </c>
      <c r="K775" s="2" t="s">
        <v>6405</v>
      </c>
      <c r="L775" s="2">
        <f t="shared" si="69"/>
        <v>41791</v>
      </c>
      <c r="M775">
        <f t="shared" ref="M775:M829" si="70">DATEDIF(L775,G775, "y")</f>
        <v>6</v>
      </c>
      <c r="N775">
        <f t="shared" ref="N775:N829" si="71">DATEDIF(L775,I775, "y")</f>
        <v>16</v>
      </c>
    </row>
    <row r="776" spans="1:14" x14ac:dyDescent="0.55000000000000004">
      <c r="A776" t="s">
        <v>1021</v>
      </c>
      <c r="B776" t="str">
        <f t="shared" si="65"/>
        <v>https://www.st.com/resource/en/datasheet/stm32f058r8.pdf</v>
      </c>
      <c r="C776" t="s">
        <v>7204</v>
      </c>
      <c r="D776" t="s">
        <v>1022</v>
      </c>
      <c r="E776" s="4" t="s">
        <v>7160</v>
      </c>
      <c r="F776" t="s">
        <v>1974</v>
      </c>
      <c r="G776" s="2">
        <v>44197</v>
      </c>
      <c r="H776">
        <v>10</v>
      </c>
      <c r="I776" s="2">
        <f t="shared" si="66"/>
        <v>47851</v>
      </c>
      <c r="J776" s="2">
        <v>41791</v>
      </c>
      <c r="K776" s="2" t="s">
        <v>6405</v>
      </c>
      <c r="L776" s="2">
        <f t="shared" si="69"/>
        <v>41791</v>
      </c>
      <c r="M776">
        <f t="shared" si="70"/>
        <v>6</v>
      </c>
      <c r="N776">
        <f t="shared" si="71"/>
        <v>16</v>
      </c>
    </row>
    <row r="777" spans="1:14" x14ac:dyDescent="0.55000000000000004">
      <c r="A777" t="s">
        <v>1024</v>
      </c>
      <c r="B777" t="str">
        <f t="shared" si="65"/>
        <v>https://www.st.com/resource/en/datasheet/stm32f058t8.pdf</v>
      </c>
      <c r="C777" t="s">
        <v>7205</v>
      </c>
      <c r="D777" t="s">
        <v>1025</v>
      </c>
      <c r="E777" s="4" t="s">
        <v>7160</v>
      </c>
      <c r="F777" t="s">
        <v>1974</v>
      </c>
      <c r="G777" s="2">
        <v>44197</v>
      </c>
      <c r="H777">
        <v>10</v>
      </c>
      <c r="I777" s="2">
        <f t="shared" si="66"/>
        <v>47851</v>
      </c>
      <c r="J777" s="2">
        <v>41791</v>
      </c>
      <c r="K777" s="2" t="s">
        <v>6405</v>
      </c>
      <c r="L777" s="2">
        <f t="shared" si="69"/>
        <v>41791</v>
      </c>
      <c r="M777">
        <f t="shared" si="70"/>
        <v>6</v>
      </c>
      <c r="N777">
        <f t="shared" si="71"/>
        <v>16</v>
      </c>
    </row>
    <row r="778" spans="1:14" x14ac:dyDescent="0.55000000000000004">
      <c r="A778" t="s">
        <v>1026</v>
      </c>
      <c r="B778" t="str">
        <f t="shared" ref="B778:B841" si="72">"https://www.st.com/resource/en/datasheet/"&amp;LOWER(A778)&amp;".pdf"</f>
        <v>https://www.st.com/resource/en/datasheet/stm32f070c6.pdf</v>
      </c>
      <c r="C778" t="s">
        <v>7206</v>
      </c>
      <c r="D778" t="s">
        <v>1027</v>
      </c>
      <c r="E778" s="4" t="s">
        <v>7160</v>
      </c>
      <c r="F778" t="s">
        <v>1987</v>
      </c>
      <c r="G778" s="2">
        <v>44197</v>
      </c>
      <c r="H778">
        <v>10</v>
      </c>
      <c r="I778" s="2">
        <f t="shared" ref="I778:I841" si="73">G778+DATE(H778,1,1)</f>
        <v>47851</v>
      </c>
      <c r="J778" s="2">
        <v>41944</v>
      </c>
      <c r="K778" s="2" t="s">
        <v>6405</v>
      </c>
      <c r="L778" s="2">
        <f t="shared" si="69"/>
        <v>41944</v>
      </c>
      <c r="M778">
        <f t="shared" si="70"/>
        <v>6</v>
      </c>
      <c r="N778">
        <f t="shared" si="71"/>
        <v>16</v>
      </c>
    </row>
    <row r="779" spans="1:14" x14ac:dyDescent="0.55000000000000004">
      <c r="A779" t="s">
        <v>1029</v>
      </c>
      <c r="B779" t="str">
        <f t="shared" si="72"/>
        <v>https://www.st.com/resource/en/datasheet/stm32f070cb.pdf</v>
      </c>
      <c r="C779" t="s">
        <v>7207</v>
      </c>
      <c r="D779" t="s">
        <v>1030</v>
      </c>
      <c r="E779" s="4" t="s">
        <v>7160</v>
      </c>
      <c r="F779" t="s">
        <v>1992</v>
      </c>
      <c r="G779" s="2">
        <v>44197</v>
      </c>
      <c r="H779">
        <v>10</v>
      </c>
      <c r="I779" s="2">
        <f t="shared" si="73"/>
        <v>47851</v>
      </c>
      <c r="J779" s="2">
        <v>41944</v>
      </c>
      <c r="K779" s="2" t="s">
        <v>6405</v>
      </c>
      <c r="L779" s="2">
        <f t="shared" si="69"/>
        <v>41944</v>
      </c>
      <c r="M779">
        <f t="shared" si="70"/>
        <v>6</v>
      </c>
      <c r="N779">
        <f t="shared" si="71"/>
        <v>16</v>
      </c>
    </row>
    <row r="780" spans="1:14" x14ac:dyDescent="0.55000000000000004">
      <c r="A780" t="s">
        <v>1031</v>
      </c>
      <c r="B780" t="str">
        <f t="shared" si="72"/>
        <v>https://www.st.com/resource/en/datasheet/stm32f070f6.pdf</v>
      </c>
      <c r="C780" t="s">
        <v>7208</v>
      </c>
      <c r="D780" t="s">
        <v>1032</v>
      </c>
      <c r="E780" s="4" t="s">
        <v>7160</v>
      </c>
      <c r="F780" t="s">
        <v>1987</v>
      </c>
      <c r="G780" s="2">
        <v>44197</v>
      </c>
      <c r="H780">
        <v>10</v>
      </c>
      <c r="I780" s="2">
        <f t="shared" si="73"/>
        <v>47851</v>
      </c>
      <c r="J780" s="2">
        <v>41944</v>
      </c>
      <c r="K780" s="2" t="s">
        <v>6405</v>
      </c>
      <c r="L780" s="2">
        <f t="shared" si="69"/>
        <v>41944</v>
      </c>
      <c r="M780">
        <f t="shared" si="70"/>
        <v>6</v>
      </c>
      <c r="N780">
        <f t="shared" si="71"/>
        <v>16</v>
      </c>
    </row>
    <row r="781" spans="1:14" x14ac:dyDescent="0.55000000000000004">
      <c r="A781" t="s">
        <v>1034</v>
      </c>
      <c r="B781" t="str">
        <f t="shared" si="72"/>
        <v>https://www.st.com/resource/en/datasheet/stm32f070rb.pdf</v>
      </c>
      <c r="C781" t="s">
        <v>7209</v>
      </c>
      <c r="D781" t="s">
        <v>1035</v>
      </c>
      <c r="E781" s="4" t="s">
        <v>7160</v>
      </c>
      <c r="F781" t="s">
        <v>1992</v>
      </c>
      <c r="G781" s="2">
        <v>44197</v>
      </c>
      <c r="H781">
        <v>10</v>
      </c>
      <c r="I781" s="2">
        <f t="shared" si="73"/>
        <v>47851</v>
      </c>
      <c r="J781" s="2">
        <v>41944</v>
      </c>
      <c r="K781" s="2" t="s">
        <v>6405</v>
      </c>
      <c r="L781" s="2">
        <f t="shared" si="69"/>
        <v>41944</v>
      </c>
      <c r="M781">
        <f t="shared" si="70"/>
        <v>6</v>
      </c>
      <c r="N781">
        <f t="shared" si="71"/>
        <v>16</v>
      </c>
    </row>
    <row r="782" spans="1:14" x14ac:dyDescent="0.55000000000000004">
      <c r="A782" t="s">
        <v>1036</v>
      </c>
      <c r="B782" t="str">
        <f t="shared" si="72"/>
        <v>https://www.st.com/resource/en/datasheet/stm32f071c8.pdf</v>
      </c>
      <c r="C782" t="s">
        <v>7210</v>
      </c>
      <c r="D782" t="s">
        <v>1037</v>
      </c>
      <c r="E782" s="4" t="s">
        <v>7160</v>
      </c>
      <c r="F782" t="s">
        <v>2005</v>
      </c>
      <c r="G782" s="2">
        <v>44197</v>
      </c>
      <c r="H782">
        <v>10</v>
      </c>
      <c r="I782" s="2">
        <f t="shared" si="73"/>
        <v>47851</v>
      </c>
      <c r="J782" s="2" t="s">
        <v>6405</v>
      </c>
      <c r="K782" s="2">
        <v>41652</v>
      </c>
      <c r="L782" s="2">
        <f t="shared" si="69"/>
        <v>41652</v>
      </c>
      <c r="M782">
        <f t="shared" si="70"/>
        <v>6</v>
      </c>
      <c r="N782">
        <f t="shared" si="71"/>
        <v>16</v>
      </c>
    </row>
    <row r="783" spans="1:14" x14ac:dyDescent="0.55000000000000004">
      <c r="A783" t="s">
        <v>1039</v>
      </c>
      <c r="B783" t="str">
        <f t="shared" si="72"/>
        <v>https://www.st.com/resource/en/datasheet/stm32f071cb.pdf</v>
      </c>
      <c r="C783" t="s">
        <v>7211</v>
      </c>
      <c r="D783" t="s">
        <v>1040</v>
      </c>
      <c r="E783" s="4" t="s">
        <v>7160</v>
      </c>
      <c r="F783" t="s">
        <v>2010</v>
      </c>
      <c r="G783" s="2">
        <v>44197</v>
      </c>
      <c r="H783">
        <v>10</v>
      </c>
      <c r="I783" s="2">
        <f t="shared" si="73"/>
        <v>47851</v>
      </c>
      <c r="J783" s="2" t="s">
        <v>6405</v>
      </c>
      <c r="K783" s="2">
        <v>41652</v>
      </c>
      <c r="L783" s="2">
        <f t="shared" si="69"/>
        <v>41652</v>
      </c>
      <c r="M783">
        <f t="shared" si="70"/>
        <v>6</v>
      </c>
      <c r="N783">
        <f t="shared" si="71"/>
        <v>16</v>
      </c>
    </row>
    <row r="784" spans="1:14" x14ac:dyDescent="0.55000000000000004">
      <c r="A784" t="s">
        <v>1041</v>
      </c>
      <c r="B784" t="str">
        <f t="shared" si="72"/>
        <v>https://www.st.com/resource/en/datasheet/stm32f071rb.pdf</v>
      </c>
      <c r="C784" t="s">
        <v>7212</v>
      </c>
      <c r="D784" t="s">
        <v>1042</v>
      </c>
      <c r="E784" s="4" t="s">
        <v>7160</v>
      </c>
      <c r="F784" t="s">
        <v>2010</v>
      </c>
      <c r="G784" s="2">
        <v>44197</v>
      </c>
      <c r="H784">
        <v>10</v>
      </c>
      <c r="I784" s="2">
        <f t="shared" si="73"/>
        <v>47851</v>
      </c>
      <c r="J784" s="2" t="s">
        <v>6405</v>
      </c>
      <c r="K784" s="2">
        <v>41652</v>
      </c>
      <c r="L784" s="2">
        <f t="shared" si="69"/>
        <v>41652</v>
      </c>
      <c r="M784">
        <f t="shared" si="70"/>
        <v>6</v>
      </c>
      <c r="N784">
        <f t="shared" si="71"/>
        <v>16</v>
      </c>
    </row>
    <row r="785" spans="1:14" x14ac:dyDescent="0.55000000000000004">
      <c r="A785" t="s">
        <v>1044</v>
      </c>
      <c r="B785" t="str">
        <f t="shared" si="72"/>
        <v>https://www.st.com/resource/en/datasheet/stm32f071v8.pdf</v>
      </c>
      <c r="C785" t="s">
        <v>7213</v>
      </c>
      <c r="D785" t="s">
        <v>1045</v>
      </c>
      <c r="E785" s="4" t="s">
        <v>7160</v>
      </c>
      <c r="F785" t="s">
        <v>2005</v>
      </c>
      <c r="G785" s="2">
        <v>44197</v>
      </c>
      <c r="H785">
        <v>10</v>
      </c>
      <c r="I785" s="2">
        <f t="shared" si="73"/>
        <v>47851</v>
      </c>
      <c r="J785" s="2" t="s">
        <v>6405</v>
      </c>
      <c r="K785" s="2">
        <v>41652</v>
      </c>
      <c r="L785" s="2">
        <f t="shared" si="69"/>
        <v>41652</v>
      </c>
      <c r="M785">
        <f t="shared" si="70"/>
        <v>6</v>
      </c>
      <c r="N785">
        <f t="shared" si="71"/>
        <v>16</v>
      </c>
    </row>
    <row r="786" spans="1:14" x14ac:dyDescent="0.55000000000000004">
      <c r="A786" t="s">
        <v>1046</v>
      </c>
      <c r="B786" t="str">
        <f t="shared" si="72"/>
        <v>https://www.st.com/resource/en/datasheet/stm32f071vb.pdf</v>
      </c>
      <c r="C786" t="s">
        <v>7214</v>
      </c>
      <c r="D786" t="s">
        <v>1047</v>
      </c>
      <c r="E786" s="4" t="s">
        <v>7160</v>
      </c>
      <c r="F786" t="s">
        <v>2010</v>
      </c>
      <c r="G786" s="2">
        <v>44197</v>
      </c>
      <c r="H786">
        <v>10</v>
      </c>
      <c r="I786" s="2">
        <f t="shared" si="73"/>
        <v>47851</v>
      </c>
      <c r="J786" s="2" t="s">
        <v>6405</v>
      </c>
      <c r="K786" s="2">
        <v>41652</v>
      </c>
      <c r="L786" s="2">
        <f t="shared" si="69"/>
        <v>41652</v>
      </c>
      <c r="M786">
        <f t="shared" si="70"/>
        <v>6</v>
      </c>
      <c r="N786">
        <f t="shared" si="71"/>
        <v>16</v>
      </c>
    </row>
    <row r="787" spans="1:14" x14ac:dyDescent="0.55000000000000004">
      <c r="A787" t="s">
        <v>1048</v>
      </c>
      <c r="B787" t="str">
        <f t="shared" si="72"/>
        <v>https://www.st.com/resource/en/datasheet/stm32f072c8.pdf</v>
      </c>
      <c r="C787" t="s">
        <v>7215</v>
      </c>
      <c r="D787" t="s">
        <v>1049</v>
      </c>
      <c r="E787" s="4" t="s">
        <v>7160</v>
      </c>
      <c r="F787" t="s">
        <v>2027</v>
      </c>
      <c r="G787" s="2">
        <v>44197</v>
      </c>
      <c r="H787">
        <v>10</v>
      </c>
      <c r="I787" s="2">
        <f t="shared" si="73"/>
        <v>47851</v>
      </c>
      <c r="J787" s="2">
        <v>41640</v>
      </c>
      <c r="K787" s="2" t="s">
        <v>6405</v>
      </c>
      <c r="L787" s="2">
        <f t="shared" si="69"/>
        <v>41640</v>
      </c>
      <c r="M787">
        <f t="shared" si="70"/>
        <v>7</v>
      </c>
      <c r="N787">
        <f t="shared" si="71"/>
        <v>17</v>
      </c>
    </row>
    <row r="788" spans="1:14" x14ac:dyDescent="0.55000000000000004">
      <c r="A788" t="s">
        <v>1050</v>
      </c>
      <c r="B788" t="str">
        <f t="shared" si="72"/>
        <v>https://www.st.com/resource/en/datasheet/stm32f072cb.pdf</v>
      </c>
      <c r="C788" t="s">
        <v>7216</v>
      </c>
      <c r="D788" t="s">
        <v>1051</v>
      </c>
      <c r="E788" s="4" t="s">
        <v>7160</v>
      </c>
      <c r="F788" t="s">
        <v>2032</v>
      </c>
      <c r="G788" s="2">
        <v>44197</v>
      </c>
      <c r="H788">
        <v>10</v>
      </c>
      <c r="I788" s="2">
        <f t="shared" si="73"/>
        <v>47851</v>
      </c>
      <c r="J788" s="2">
        <v>41640</v>
      </c>
      <c r="K788" s="2" t="s">
        <v>6405</v>
      </c>
      <c r="L788" s="2">
        <f t="shared" si="69"/>
        <v>41640</v>
      </c>
      <c r="M788">
        <f t="shared" si="70"/>
        <v>7</v>
      </c>
      <c r="N788">
        <f t="shared" si="71"/>
        <v>17</v>
      </c>
    </row>
    <row r="789" spans="1:14" x14ac:dyDescent="0.55000000000000004">
      <c r="A789" t="s">
        <v>1053</v>
      </c>
      <c r="B789" t="str">
        <f t="shared" si="72"/>
        <v>https://www.st.com/resource/en/datasheet/stm32f072r8.pdf</v>
      </c>
      <c r="C789" t="s">
        <v>7217</v>
      </c>
      <c r="D789" t="s">
        <v>1054</v>
      </c>
      <c r="E789" s="4" t="s">
        <v>7160</v>
      </c>
      <c r="F789" t="s">
        <v>2027</v>
      </c>
      <c r="G789" s="2">
        <v>44197</v>
      </c>
      <c r="H789">
        <v>10</v>
      </c>
      <c r="I789" s="2">
        <f t="shared" si="73"/>
        <v>47851</v>
      </c>
      <c r="J789" s="2">
        <v>41640</v>
      </c>
      <c r="K789" s="2" t="s">
        <v>6405</v>
      </c>
      <c r="L789" s="2">
        <f t="shared" si="69"/>
        <v>41640</v>
      </c>
      <c r="M789">
        <f t="shared" si="70"/>
        <v>7</v>
      </c>
      <c r="N789">
        <f t="shared" si="71"/>
        <v>17</v>
      </c>
    </row>
    <row r="790" spans="1:14" x14ac:dyDescent="0.55000000000000004">
      <c r="A790" t="s">
        <v>1055</v>
      </c>
      <c r="B790" t="str">
        <f t="shared" si="72"/>
        <v>https://www.st.com/resource/en/datasheet/stm32f072rb.pdf</v>
      </c>
      <c r="C790" t="s">
        <v>7218</v>
      </c>
      <c r="D790" t="s">
        <v>1056</v>
      </c>
      <c r="E790" s="4" t="s">
        <v>7160</v>
      </c>
      <c r="F790" t="s">
        <v>2032</v>
      </c>
      <c r="G790" s="2">
        <v>44197</v>
      </c>
      <c r="H790">
        <v>10</v>
      </c>
      <c r="I790" s="2">
        <f t="shared" si="73"/>
        <v>47851</v>
      </c>
      <c r="J790" s="2">
        <v>41640</v>
      </c>
      <c r="K790" s="2" t="s">
        <v>6405</v>
      </c>
      <c r="L790" s="2">
        <f t="shared" si="69"/>
        <v>41640</v>
      </c>
      <c r="M790">
        <f t="shared" si="70"/>
        <v>7</v>
      </c>
      <c r="N790">
        <f t="shared" si="71"/>
        <v>17</v>
      </c>
    </row>
    <row r="791" spans="1:14" x14ac:dyDescent="0.55000000000000004">
      <c r="A791" t="s">
        <v>1057</v>
      </c>
      <c r="B791" t="str">
        <f t="shared" si="72"/>
        <v>https://www.st.com/resource/en/datasheet/stm32f072v8.pdf</v>
      </c>
      <c r="C791" t="s">
        <v>7219</v>
      </c>
      <c r="D791" t="s">
        <v>1058</v>
      </c>
      <c r="E791" s="4" t="s">
        <v>7160</v>
      </c>
      <c r="F791" t="s">
        <v>2027</v>
      </c>
      <c r="G791" s="2">
        <v>44197</v>
      </c>
      <c r="H791">
        <v>10</v>
      </c>
      <c r="I791" s="2">
        <f t="shared" si="73"/>
        <v>47851</v>
      </c>
      <c r="J791" s="2">
        <v>41640</v>
      </c>
      <c r="K791" s="2" t="s">
        <v>6405</v>
      </c>
      <c r="L791" s="2">
        <f t="shared" si="69"/>
        <v>41640</v>
      </c>
      <c r="M791">
        <f t="shared" si="70"/>
        <v>7</v>
      </c>
      <c r="N791">
        <f t="shared" si="71"/>
        <v>17</v>
      </c>
    </row>
    <row r="792" spans="1:14" x14ac:dyDescent="0.55000000000000004">
      <c r="A792" t="s">
        <v>1059</v>
      </c>
      <c r="B792" t="str">
        <f t="shared" si="72"/>
        <v>https://www.st.com/resource/en/datasheet/stm32f072vb.pdf</v>
      </c>
      <c r="C792" t="s">
        <v>7220</v>
      </c>
      <c r="D792" t="s">
        <v>1060</v>
      </c>
      <c r="E792" s="4" t="s">
        <v>7160</v>
      </c>
      <c r="F792" t="s">
        <v>2032</v>
      </c>
      <c r="G792" s="2">
        <v>44197</v>
      </c>
      <c r="H792">
        <v>10</v>
      </c>
      <c r="I792" s="2">
        <f t="shared" si="73"/>
        <v>47851</v>
      </c>
      <c r="J792" s="2">
        <v>41640</v>
      </c>
      <c r="K792" s="2" t="s">
        <v>6405</v>
      </c>
      <c r="L792" s="2">
        <f t="shared" si="69"/>
        <v>41640</v>
      </c>
      <c r="M792">
        <f t="shared" si="70"/>
        <v>7</v>
      </c>
      <c r="N792">
        <f t="shared" si="71"/>
        <v>17</v>
      </c>
    </row>
    <row r="793" spans="1:14" x14ac:dyDescent="0.55000000000000004">
      <c r="A793" t="s">
        <v>1062</v>
      </c>
      <c r="B793" t="str">
        <f t="shared" si="72"/>
        <v>https://www.st.com/resource/en/datasheet/stm32f078cb.pdf</v>
      </c>
      <c r="C793" t="s">
        <v>7221</v>
      </c>
      <c r="D793" t="s">
        <v>1063</v>
      </c>
      <c r="E793" s="4" t="s">
        <v>7160</v>
      </c>
      <c r="F793" t="s">
        <v>2053</v>
      </c>
      <c r="G793" s="2">
        <v>44197</v>
      </c>
      <c r="H793">
        <v>10</v>
      </c>
      <c r="I793" s="2">
        <f t="shared" si="73"/>
        <v>47851</v>
      </c>
      <c r="J793" s="2" t="s">
        <v>6405</v>
      </c>
      <c r="K793" s="2">
        <v>41730</v>
      </c>
      <c r="L793" s="2">
        <f t="shared" si="69"/>
        <v>41730</v>
      </c>
      <c r="M793">
        <f t="shared" si="70"/>
        <v>6</v>
      </c>
      <c r="N793">
        <f t="shared" si="71"/>
        <v>16</v>
      </c>
    </row>
    <row r="794" spans="1:14" x14ac:dyDescent="0.55000000000000004">
      <c r="A794" t="s">
        <v>1064</v>
      </c>
      <c r="B794" t="str">
        <f t="shared" si="72"/>
        <v>https://www.st.com/resource/en/datasheet/stm32f078rb.pdf</v>
      </c>
      <c r="C794" t="s">
        <v>7222</v>
      </c>
      <c r="D794" t="s">
        <v>1065</v>
      </c>
      <c r="E794" s="4" t="s">
        <v>7160</v>
      </c>
      <c r="F794" t="s">
        <v>2053</v>
      </c>
      <c r="G794" s="2">
        <v>44197</v>
      </c>
      <c r="H794">
        <v>10</v>
      </c>
      <c r="I794" s="2">
        <f t="shared" si="73"/>
        <v>47851</v>
      </c>
      <c r="J794" s="2" t="s">
        <v>6405</v>
      </c>
      <c r="K794" s="2">
        <v>41730</v>
      </c>
      <c r="L794" s="2">
        <f t="shared" si="69"/>
        <v>41730</v>
      </c>
      <c r="M794">
        <f t="shared" si="70"/>
        <v>6</v>
      </c>
      <c r="N794">
        <f t="shared" si="71"/>
        <v>16</v>
      </c>
    </row>
    <row r="795" spans="1:14" x14ac:dyDescent="0.55000000000000004">
      <c r="A795" t="s">
        <v>1067</v>
      </c>
      <c r="B795" t="str">
        <f t="shared" si="72"/>
        <v>https://www.st.com/resource/en/datasheet/stm32f078vb.pdf</v>
      </c>
      <c r="C795" t="s">
        <v>7223</v>
      </c>
      <c r="D795" t="s">
        <v>1068</v>
      </c>
      <c r="E795" s="4" t="s">
        <v>7160</v>
      </c>
      <c r="F795" t="s">
        <v>2053</v>
      </c>
      <c r="G795" s="2">
        <v>44197</v>
      </c>
      <c r="H795">
        <v>10</v>
      </c>
      <c r="I795" s="2">
        <f t="shared" si="73"/>
        <v>47851</v>
      </c>
      <c r="J795" s="2" t="s">
        <v>6405</v>
      </c>
      <c r="K795" s="2">
        <v>41730</v>
      </c>
      <c r="L795" s="2">
        <f t="shared" si="69"/>
        <v>41730</v>
      </c>
      <c r="M795">
        <f t="shared" si="70"/>
        <v>6</v>
      </c>
      <c r="N795">
        <f t="shared" si="71"/>
        <v>16</v>
      </c>
    </row>
    <row r="796" spans="1:14" x14ac:dyDescent="0.55000000000000004">
      <c r="A796" t="s">
        <v>1069</v>
      </c>
      <c r="B796" t="str">
        <f t="shared" si="72"/>
        <v>https://www.st.com/resource/en/datasheet/stm32f091cb.pdf</v>
      </c>
      <c r="C796" t="s">
        <v>7224</v>
      </c>
      <c r="D796" t="s">
        <v>1070</v>
      </c>
      <c r="E796" s="4" t="s">
        <v>7160</v>
      </c>
      <c r="F796" t="s">
        <v>2066</v>
      </c>
      <c r="G796" s="2">
        <v>44197</v>
      </c>
      <c r="H796">
        <v>10</v>
      </c>
      <c r="I796" s="2">
        <f t="shared" si="73"/>
        <v>47851</v>
      </c>
      <c r="J796" s="2">
        <v>41913</v>
      </c>
      <c r="K796" s="2" t="s">
        <v>6405</v>
      </c>
      <c r="L796" s="2">
        <f t="shared" si="69"/>
        <v>41913</v>
      </c>
      <c r="M796">
        <f t="shared" si="70"/>
        <v>6</v>
      </c>
      <c r="N796">
        <f t="shared" si="71"/>
        <v>16</v>
      </c>
    </row>
    <row r="797" spans="1:14" x14ac:dyDescent="0.55000000000000004">
      <c r="A797" t="s">
        <v>1072</v>
      </c>
      <c r="B797" t="str">
        <f t="shared" si="72"/>
        <v>https://www.st.com/resource/en/datasheet/stm32f091cc.pdf</v>
      </c>
      <c r="C797" t="s">
        <v>7225</v>
      </c>
      <c r="D797" t="s">
        <v>1073</v>
      </c>
      <c r="E797" s="4" t="s">
        <v>7160</v>
      </c>
      <c r="F797" t="s">
        <v>2071</v>
      </c>
      <c r="G797" s="2">
        <v>44197</v>
      </c>
      <c r="H797">
        <v>10</v>
      </c>
      <c r="I797" s="2">
        <f t="shared" si="73"/>
        <v>47851</v>
      </c>
      <c r="J797" s="2">
        <v>41913</v>
      </c>
      <c r="K797" s="2" t="s">
        <v>6405</v>
      </c>
      <c r="L797" s="2">
        <f t="shared" si="69"/>
        <v>41913</v>
      </c>
      <c r="M797">
        <f t="shared" si="70"/>
        <v>6</v>
      </c>
      <c r="N797">
        <f t="shared" si="71"/>
        <v>16</v>
      </c>
    </row>
    <row r="798" spans="1:14" x14ac:dyDescent="0.55000000000000004">
      <c r="A798" t="s">
        <v>1074</v>
      </c>
      <c r="B798" t="str">
        <f t="shared" si="72"/>
        <v>https://www.st.com/resource/en/datasheet/stm32f091rb.pdf</v>
      </c>
      <c r="C798" t="s">
        <v>7226</v>
      </c>
      <c r="D798" t="s">
        <v>1075</v>
      </c>
      <c r="E798" s="4" t="s">
        <v>7160</v>
      </c>
      <c r="F798" t="s">
        <v>2066</v>
      </c>
      <c r="G798" s="2">
        <v>44197</v>
      </c>
      <c r="H798">
        <v>10</v>
      </c>
      <c r="I798" s="2">
        <f t="shared" si="73"/>
        <v>47851</v>
      </c>
      <c r="J798" s="2">
        <v>41913</v>
      </c>
      <c r="K798" s="2" t="s">
        <v>6405</v>
      </c>
      <c r="L798" s="2">
        <f t="shared" si="69"/>
        <v>41913</v>
      </c>
      <c r="M798">
        <f t="shared" si="70"/>
        <v>6</v>
      </c>
      <c r="N798">
        <f t="shared" si="71"/>
        <v>16</v>
      </c>
    </row>
    <row r="799" spans="1:14" x14ac:dyDescent="0.55000000000000004">
      <c r="A799" t="s">
        <v>1077</v>
      </c>
      <c r="B799" t="str">
        <f t="shared" si="72"/>
        <v>https://www.st.com/resource/en/datasheet/stm32f091rc.pdf</v>
      </c>
      <c r="C799" t="s">
        <v>7227</v>
      </c>
      <c r="D799" t="s">
        <v>1078</v>
      </c>
      <c r="E799" s="4" t="s">
        <v>7160</v>
      </c>
      <c r="F799" t="s">
        <v>2071</v>
      </c>
      <c r="G799" s="2">
        <v>44197</v>
      </c>
      <c r="H799">
        <v>10</v>
      </c>
      <c r="I799" s="2">
        <f t="shared" si="73"/>
        <v>47851</v>
      </c>
      <c r="J799" s="2">
        <v>41913</v>
      </c>
      <c r="K799" s="2" t="s">
        <v>6405</v>
      </c>
      <c r="L799" s="2">
        <f t="shared" si="69"/>
        <v>41913</v>
      </c>
      <c r="M799">
        <f t="shared" si="70"/>
        <v>6</v>
      </c>
      <c r="N799">
        <f t="shared" si="71"/>
        <v>16</v>
      </c>
    </row>
    <row r="800" spans="1:14" x14ac:dyDescent="0.55000000000000004">
      <c r="A800" t="s">
        <v>1079</v>
      </c>
      <c r="B800" t="str">
        <f t="shared" si="72"/>
        <v>https://www.st.com/resource/en/datasheet/stm32f091vb.pdf</v>
      </c>
      <c r="C800" t="s">
        <v>7228</v>
      </c>
      <c r="D800" t="s">
        <v>1080</v>
      </c>
      <c r="E800" s="4" t="s">
        <v>7160</v>
      </c>
      <c r="F800" t="s">
        <v>2066</v>
      </c>
      <c r="G800" s="2">
        <v>44197</v>
      </c>
      <c r="H800">
        <v>10</v>
      </c>
      <c r="I800" s="2">
        <f t="shared" si="73"/>
        <v>47851</v>
      </c>
      <c r="J800" s="2">
        <v>41913</v>
      </c>
      <c r="K800" s="2" t="s">
        <v>6405</v>
      </c>
      <c r="L800" s="2">
        <f t="shared" si="69"/>
        <v>41913</v>
      </c>
      <c r="M800">
        <f t="shared" si="70"/>
        <v>6</v>
      </c>
      <c r="N800">
        <f t="shared" si="71"/>
        <v>16</v>
      </c>
    </row>
    <row r="801" spans="1:14" x14ac:dyDescent="0.55000000000000004">
      <c r="A801" t="s">
        <v>1082</v>
      </c>
      <c r="B801" t="str">
        <f t="shared" si="72"/>
        <v>https://www.st.com/resource/en/datasheet/stm32f091vc.pdf</v>
      </c>
      <c r="C801" t="s">
        <v>7229</v>
      </c>
      <c r="D801" t="s">
        <v>1083</v>
      </c>
      <c r="E801" s="4" t="s">
        <v>7160</v>
      </c>
      <c r="F801" t="s">
        <v>2071</v>
      </c>
      <c r="G801" s="2">
        <v>44197</v>
      </c>
      <c r="H801">
        <v>10</v>
      </c>
      <c r="I801" s="2">
        <f t="shared" si="73"/>
        <v>47851</v>
      </c>
      <c r="J801" s="2">
        <v>41913</v>
      </c>
      <c r="K801" s="2" t="s">
        <v>6405</v>
      </c>
      <c r="L801" s="2">
        <f t="shared" si="69"/>
        <v>41913</v>
      </c>
      <c r="M801">
        <f t="shared" si="70"/>
        <v>6</v>
      </c>
      <c r="N801">
        <f t="shared" si="71"/>
        <v>16</v>
      </c>
    </row>
    <row r="802" spans="1:14" x14ac:dyDescent="0.55000000000000004">
      <c r="A802" t="s">
        <v>1084</v>
      </c>
      <c r="B802" t="str">
        <f t="shared" si="72"/>
        <v>https://www.st.com/resource/en/datasheet/stm32f098cc.pdf</v>
      </c>
      <c r="C802" t="s">
        <v>7230</v>
      </c>
      <c r="D802" t="s">
        <v>1085</v>
      </c>
      <c r="E802" s="4" t="s">
        <v>7160</v>
      </c>
      <c r="F802" t="s">
        <v>2092</v>
      </c>
      <c r="G802" s="2">
        <v>44197</v>
      </c>
      <c r="H802">
        <v>10</v>
      </c>
      <c r="I802" s="2">
        <f t="shared" si="73"/>
        <v>47851</v>
      </c>
      <c r="J802" s="2">
        <v>41944</v>
      </c>
      <c r="K802" s="2" t="s">
        <v>6405</v>
      </c>
      <c r="L802" s="2">
        <f t="shared" si="69"/>
        <v>41944</v>
      </c>
      <c r="M802">
        <f t="shared" si="70"/>
        <v>6</v>
      </c>
      <c r="N802">
        <f t="shared" si="71"/>
        <v>16</v>
      </c>
    </row>
    <row r="803" spans="1:14" x14ac:dyDescent="0.55000000000000004">
      <c r="A803" t="s">
        <v>1086</v>
      </c>
      <c r="B803" t="str">
        <f t="shared" si="72"/>
        <v>https://www.st.com/resource/en/datasheet/stm32f098rc.pdf</v>
      </c>
      <c r="C803" t="s">
        <v>7231</v>
      </c>
      <c r="D803" t="s">
        <v>1087</v>
      </c>
      <c r="E803" s="4" t="s">
        <v>7160</v>
      </c>
      <c r="F803" t="s">
        <v>2092</v>
      </c>
      <c r="G803" s="2">
        <v>44197</v>
      </c>
      <c r="H803">
        <v>10</v>
      </c>
      <c r="I803" s="2">
        <f t="shared" si="73"/>
        <v>47851</v>
      </c>
      <c r="J803" s="2">
        <v>41944</v>
      </c>
      <c r="K803" s="2" t="s">
        <v>6405</v>
      </c>
      <c r="L803" s="2">
        <f t="shared" si="69"/>
        <v>41944</v>
      </c>
      <c r="M803">
        <f t="shared" si="70"/>
        <v>6</v>
      </c>
      <c r="N803">
        <f t="shared" si="71"/>
        <v>16</v>
      </c>
    </row>
    <row r="804" spans="1:14" x14ac:dyDescent="0.55000000000000004">
      <c r="A804" t="s">
        <v>1088</v>
      </c>
      <c r="B804" t="str">
        <f t="shared" si="72"/>
        <v>https://www.st.com/resource/en/datasheet/stm32f098vc.pdf</v>
      </c>
      <c r="C804" t="s">
        <v>7232</v>
      </c>
      <c r="D804" t="s">
        <v>1089</v>
      </c>
      <c r="E804" s="4" t="s">
        <v>7160</v>
      </c>
      <c r="F804" t="s">
        <v>2092</v>
      </c>
      <c r="G804" s="2">
        <v>44197</v>
      </c>
      <c r="H804">
        <v>10</v>
      </c>
      <c r="I804" s="2">
        <f t="shared" si="73"/>
        <v>47851</v>
      </c>
      <c r="J804" s="2">
        <v>41944</v>
      </c>
      <c r="K804" s="2" t="s">
        <v>6405</v>
      </c>
      <c r="L804" s="2">
        <f t="shared" si="69"/>
        <v>41944</v>
      </c>
      <c r="M804">
        <f t="shared" si="70"/>
        <v>6</v>
      </c>
      <c r="N804">
        <f t="shared" si="71"/>
        <v>16</v>
      </c>
    </row>
    <row r="805" spans="1:14" x14ac:dyDescent="0.55000000000000004">
      <c r="A805" t="s">
        <v>1091</v>
      </c>
      <c r="B805" t="str">
        <f t="shared" si="72"/>
        <v>https://www.st.com/resource/en/datasheet/stm32f100c4.pdf</v>
      </c>
      <c r="C805" t="s">
        <v>7233</v>
      </c>
      <c r="D805" t="s">
        <v>1092</v>
      </c>
      <c r="E805" s="4" t="s">
        <v>7160</v>
      </c>
      <c r="F805" t="s">
        <v>2105</v>
      </c>
      <c r="G805" s="2">
        <v>44197</v>
      </c>
      <c r="H805">
        <v>10</v>
      </c>
      <c r="I805" s="2">
        <f t="shared" si="73"/>
        <v>47851</v>
      </c>
      <c r="J805" s="2">
        <v>40087</v>
      </c>
      <c r="K805" s="2" t="s">
        <v>6405</v>
      </c>
      <c r="L805" s="2">
        <f t="shared" si="69"/>
        <v>40087</v>
      </c>
      <c r="M805">
        <f t="shared" si="70"/>
        <v>11</v>
      </c>
      <c r="N805">
        <f t="shared" si="71"/>
        <v>21</v>
      </c>
    </row>
    <row r="806" spans="1:14" x14ac:dyDescent="0.55000000000000004">
      <c r="A806" t="s">
        <v>1093</v>
      </c>
      <c r="B806" t="str">
        <f t="shared" si="72"/>
        <v>https://www.st.com/resource/en/datasheet/stm32f100c6.pdf</v>
      </c>
      <c r="C806" t="s">
        <v>7234</v>
      </c>
      <c r="D806" t="s">
        <v>1094</v>
      </c>
      <c r="E806" s="4" t="s">
        <v>7160</v>
      </c>
      <c r="F806" t="s">
        <v>2110</v>
      </c>
      <c r="G806" s="2">
        <v>44197</v>
      </c>
      <c r="H806">
        <v>10</v>
      </c>
      <c r="I806" s="2">
        <f t="shared" si="73"/>
        <v>47851</v>
      </c>
      <c r="J806" s="2">
        <v>40087</v>
      </c>
      <c r="K806" s="2" t="s">
        <v>6405</v>
      </c>
      <c r="L806" s="2">
        <f t="shared" si="69"/>
        <v>40087</v>
      </c>
      <c r="M806">
        <f t="shared" si="70"/>
        <v>11</v>
      </c>
      <c r="N806">
        <f t="shared" si="71"/>
        <v>21</v>
      </c>
    </row>
    <row r="807" spans="1:14" x14ac:dyDescent="0.55000000000000004">
      <c r="A807" t="s">
        <v>1095</v>
      </c>
      <c r="B807" t="str">
        <f t="shared" si="72"/>
        <v>https://www.st.com/resource/en/datasheet/stm32f100c8.pdf</v>
      </c>
      <c r="C807" t="s">
        <v>7235</v>
      </c>
      <c r="D807" t="s">
        <v>1096</v>
      </c>
      <c r="E807" s="4" t="s">
        <v>7160</v>
      </c>
      <c r="F807" t="s">
        <v>2115</v>
      </c>
      <c r="G807" s="2">
        <v>44197</v>
      </c>
      <c r="H807">
        <v>10</v>
      </c>
      <c r="I807" s="2">
        <f t="shared" si="73"/>
        <v>47851</v>
      </c>
      <c r="J807" s="2">
        <v>40087</v>
      </c>
      <c r="K807" s="2" t="s">
        <v>6405</v>
      </c>
      <c r="L807" s="2">
        <f t="shared" si="69"/>
        <v>40087</v>
      </c>
      <c r="M807">
        <f t="shared" si="70"/>
        <v>11</v>
      </c>
      <c r="N807">
        <f t="shared" si="71"/>
        <v>21</v>
      </c>
    </row>
    <row r="808" spans="1:14" x14ac:dyDescent="0.55000000000000004">
      <c r="A808" t="s">
        <v>1097</v>
      </c>
      <c r="B808" t="str">
        <f t="shared" si="72"/>
        <v>https://www.st.com/resource/en/datasheet/stm32f100cb.pdf</v>
      </c>
      <c r="C808" t="s">
        <v>7236</v>
      </c>
      <c r="D808" t="s">
        <v>1098</v>
      </c>
      <c r="E808" s="4" t="s">
        <v>7160</v>
      </c>
      <c r="F808" t="s">
        <v>2120</v>
      </c>
      <c r="G808" s="2">
        <v>44197</v>
      </c>
      <c r="H808">
        <v>10</v>
      </c>
      <c r="I808" s="2">
        <f t="shared" si="73"/>
        <v>47851</v>
      </c>
      <c r="J808" s="2">
        <v>40087</v>
      </c>
      <c r="K808" s="2" t="s">
        <v>6405</v>
      </c>
      <c r="L808" s="2">
        <f t="shared" si="69"/>
        <v>40087</v>
      </c>
      <c r="M808">
        <f t="shared" si="70"/>
        <v>11</v>
      </c>
      <c r="N808">
        <f t="shared" si="71"/>
        <v>21</v>
      </c>
    </row>
    <row r="809" spans="1:14" x14ac:dyDescent="0.55000000000000004">
      <c r="A809" t="s">
        <v>1100</v>
      </c>
      <c r="B809" t="str">
        <f t="shared" si="72"/>
        <v>https://www.st.com/resource/en/datasheet/stm32f100r4.pdf</v>
      </c>
      <c r="C809" t="s">
        <v>7237</v>
      </c>
      <c r="D809" t="s">
        <v>1101</v>
      </c>
      <c r="E809" s="4" t="s">
        <v>7160</v>
      </c>
      <c r="F809" t="s">
        <v>2105</v>
      </c>
      <c r="G809" s="2">
        <v>44197</v>
      </c>
      <c r="H809">
        <v>10</v>
      </c>
      <c r="I809" s="2">
        <f t="shared" si="73"/>
        <v>47851</v>
      </c>
      <c r="J809" s="2">
        <v>40087</v>
      </c>
      <c r="K809" s="2" t="s">
        <v>6405</v>
      </c>
      <c r="L809" s="2">
        <f t="shared" si="69"/>
        <v>40087</v>
      </c>
      <c r="M809">
        <f t="shared" si="70"/>
        <v>11</v>
      </c>
      <c r="N809">
        <f t="shared" si="71"/>
        <v>21</v>
      </c>
    </row>
    <row r="810" spans="1:14" x14ac:dyDescent="0.55000000000000004">
      <c r="A810" t="s">
        <v>1102</v>
      </c>
      <c r="B810" t="str">
        <f t="shared" si="72"/>
        <v>https://www.st.com/resource/en/datasheet/stm32f100r6.pdf</v>
      </c>
      <c r="C810" t="s">
        <v>7238</v>
      </c>
      <c r="D810" t="s">
        <v>1103</v>
      </c>
      <c r="E810" s="4" t="s">
        <v>7160</v>
      </c>
      <c r="F810" t="s">
        <v>2110</v>
      </c>
      <c r="G810" s="2">
        <v>44197</v>
      </c>
      <c r="H810">
        <v>10</v>
      </c>
      <c r="I810" s="2">
        <f t="shared" si="73"/>
        <v>47851</v>
      </c>
      <c r="J810" s="2">
        <v>40087</v>
      </c>
      <c r="K810" s="2" t="s">
        <v>6405</v>
      </c>
      <c r="L810" s="2">
        <f t="shared" si="69"/>
        <v>40087</v>
      </c>
      <c r="M810">
        <f t="shared" si="70"/>
        <v>11</v>
      </c>
      <c r="N810">
        <f t="shared" si="71"/>
        <v>21</v>
      </c>
    </row>
    <row r="811" spans="1:14" x14ac:dyDescent="0.55000000000000004">
      <c r="A811" t="s">
        <v>1105</v>
      </c>
      <c r="B811" t="str">
        <f t="shared" si="72"/>
        <v>https://www.st.com/resource/en/datasheet/stm32f100r8.pdf</v>
      </c>
      <c r="C811" t="s">
        <v>7239</v>
      </c>
      <c r="D811" t="s">
        <v>1106</v>
      </c>
      <c r="E811" s="4" t="s">
        <v>7160</v>
      </c>
      <c r="F811" t="s">
        <v>2115</v>
      </c>
      <c r="G811" s="2">
        <v>44197</v>
      </c>
      <c r="H811">
        <v>10</v>
      </c>
      <c r="I811" s="2">
        <f t="shared" si="73"/>
        <v>47851</v>
      </c>
      <c r="J811" s="2">
        <v>40087</v>
      </c>
      <c r="K811" s="2" t="s">
        <v>6405</v>
      </c>
      <c r="L811" s="2">
        <f t="shared" si="69"/>
        <v>40087</v>
      </c>
      <c r="M811">
        <f t="shared" si="70"/>
        <v>11</v>
      </c>
      <c r="N811">
        <f t="shared" si="71"/>
        <v>21</v>
      </c>
    </row>
    <row r="812" spans="1:14" x14ac:dyDescent="0.55000000000000004">
      <c r="A812" t="s">
        <v>1107</v>
      </c>
      <c r="B812" t="str">
        <f t="shared" si="72"/>
        <v>https://www.st.com/resource/en/datasheet/stm32f100rb.pdf</v>
      </c>
      <c r="C812" t="s">
        <v>7240</v>
      </c>
      <c r="D812" t="s">
        <v>1108</v>
      </c>
      <c r="E812" s="4" t="s">
        <v>7160</v>
      </c>
      <c r="F812" t="s">
        <v>2120</v>
      </c>
      <c r="G812" s="2">
        <v>44197</v>
      </c>
      <c r="H812">
        <v>10</v>
      </c>
      <c r="I812" s="2">
        <f t="shared" si="73"/>
        <v>47851</v>
      </c>
      <c r="J812" s="2">
        <v>40087</v>
      </c>
      <c r="K812" s="2" t="s">
        <v>6405</v>
      </c>
      <c r="L812" s="2">
        <f t="shared" si="69"/>
        <v>40087</v>
      </c>
      <c r="M812">
        <f t="shared" si="70"/>
        <v>11</v>
      </c>
      <c r="N812">
        <f t="shared" si="71"/>
        <v>21</v>
      </c>
    </row>
    <row r="813" spans="1:14" x14ac:dyDescent="0.55000000000000004">
      <c r="A813" t="s">
        <v>1110</v>
      </c>
      <c r="B813" t="str">
        <f t="shared" si="72"/>
        <v>https://www.st.com/resource/en/datasheet/stm32f100rc.pdf</v>
      </c>
      <c r="C813" t="s">
        <v>7241</v>
      </c>
      <c r="D813" t="s">
        <v>1111</v>
      </c>
      <c r="E813" s="4" t="s">
        <v>7160</v>
      </c>
      <c r="F813" t="s">
        <v>2141</v>
      </c>
      <c r="G813" s="2">
        <v>44197</v>
      </c>
      <c r="H813">
        <v>10</v>
      </c>
      <c r="I813" s="2">
        <f t="shared" si="73"/>
        <v>47851</v>
      </c>
      <c r="J813" s="2">
        <v>39722</v>
      </c>
      <c r="K813" s="2" t="s">
        <v>6405</v>
      </c>
      <c r="L813" s="2">
        <f t="shared" si="69"/>
        <v>39722</v>
      </c>
      <c r="M813">
        <f t="shared" si="70"/>
        <v>12</v>
      </c>
      <c r="N813">
        <f t="shared" si="71"/>
        <v>22</v>
      </c>
    </row>
    <row r="814" spans="1:14" x14ac:dyDescent="0.55000000000000004">
      <c r="A814" t="s">
        <v>1112</v>
      </c>
      <c r="B814" t="str">
        <f t="shared" si="72"/>
        <v>https://www.st.com/resource/en/datasheet/stm32f100rd.pdf</v>
      </c>
      <c r="C814" t="s">
        <v>7242</v>
      </c>
      <c r="D814" t="s">
        <v>1113</v>
      </c>
      <c r="E814" s="4" t="s">
        <v>7160</v>
      </c>
      <c r="F814" t="s">
        <v>2146</v>
      </c>
      <c r="G814" s="2">
        <v>44197</v>
      </c>
      <c r="H814">
        <v>10</v>
      </c>
      <c r="I814" s="2">
        <f t="shared" si="73"/>
        <v>47851</v>
      </c>
      <c r="J814" s="2">
        <v>39722</v>
      </c>
      <c r="K814" s="2" t="s">
        <v>6405</v>
      </c>
      <c r="L814" s="2">
        <f t="shared" si="69"/>
        <v>39722</v>
      </c>
      <c r="M814">
        <f t="shared" si="70"/>
        <v>12</v>
      </c>
      <c r="N814">
        <f t="shared" si="71"/>
        <v>22</v>
      </c>
    </row>
    <row r="815" spans="1:14" x14ac:dyDescent="0.55000000000000004">
      <c r="A815" t="s">
        <v>1115</v>
      </c>
      <c r="B815" t="str">
        <f t="shared" si="72"/>
        <v>https://www.st.com/resource/en/datasheet/stm32f100re.pdf</v>
      </c>
      <c r="C815" t="s">
        <v>7243</v>
      </c>
      <c r="D815" t="s">
        <v>1116</v>
      </c>
      <c r="E815" s="4" t="s">
        <v>7160</v>
      </c>
      <c r="F815" t="s">
        <v>2151</v>
      </c>
      <c r="G815" s="2">
        <v>44197</v>
      </c>
      <c r="H815">
        <v>10</v>
      </c>
      <c r="I815" s="2">
        <f t="shared" si="73"/>
        <v>47851</v>
      </c>
      <c r="J815" s="2">
        <v>39722</v>
      </c>
      <c r="K815" s="2" t="s">
        <v>6405</v>
      </c>
      <c r="L815" s="2">
        <f t="shared" si="69"/>
        <v>39722</v>
      </c>
      <c r="M815">
        <f t="shared" si="70"/>
        <v>12</v>
      </c>
      <c r="N815">
        <f t="shared" si="71"/>
        <v>22</v>
      </c>
    </row>
    <row r="816" spans="1:14" x14ac:dyDescent="0.55000000000000004">
      <c r="A816" t="s">
        <v>1117</v>
      </c>
      <c r="B816" t="str">
        <f t="shared" si="72"/>
        <v>https://www.st.com/resource/en/datasheet/stm32f100v8.pdf</v>
      </c>
      <c r="C816" t="s">
        <v>7244</v>
      </c>
      <c r="D816" t="s">
        <v>1118</v>
      </c>
      <c r="E816" s="4" t="s">
        <v>7160</v>
      </c>
      <c r="F816" t="s">
        <v>2115</v>
      </c>
      <c r="G816" s="2">
        <v>44197</v>
      </c>
      <c r="H816">
        <v>10</v>
      </c>
      <c r="I816" s="2">
        <f t="shared" si="73"/>
        <v>47851</v>
      </c>
      <c r="J816" s="2">
        <v>40087</v>
      </c>
      <c r="K816" s="2" t="s">
        <v>6405</v>
      </c>
      <c r="L816" s="2">
        <f t="shared" si="69"/>
        <v>40087</v>
      </c>
      <c r="M816">
        <f t="shared" si="70"/>
        <v>11</v>
      </c>
      <c r="N816">
        <f t="shared" si="71"/>
        <v>21</v>
      </c>
    </row>
    <row r="817" spans="1:14" x14ac:dyDescent="0.55000000000000004">
      <c r="A817" t="s">
        <v>1119</v>
      </c>
      <c r="B817" t="str">
        <f t="shared" si="72"/>
        <v>https://www.st.com/resource/en/datasheet/stm32f100vb.pdf</v>
      </c>
      <c r="C817" t="s">
        <v>7245</v>
      </c>
      <c r="D817" t="s">
        <v>1120</v>
      </c>
      <c r="E817" s="4" t="s">
        <v>7160</v>
      </c>
      <c r="F817" t="s">
        <v>2120</v>
      </c>
      <c r="G817" s="2">
        <v>44197</v>
      </c>
      <c r="H817">
        <v>10</v>
      </c>
      <c r="I817" s="2">
        <f t="shared" si="73"/>
        <v>47851</v>
      </c>
      <c r="J817" s="2">
        <v>40087</v>
      </c>
      <c r="K817" s="2" t="s">
        <v>6405</v>
      </c>
      <c r="L817" s="2">
        <f t="shared" si="69"/>
        <v>40087</v>
      </c>
      <c r="M817">
        <f t="shared" si="70"/>
        <v>11</v>
      </c>
      <c r="N817">
        <f t="shared" si="71"/>
        <v>21</v>
      </c>
    </row>
    <row r="818" spans="1:14" x14ac:dyDescent="0.55000000000000004">
      <c r="A818" t="s">
        <v>1121</v>
      </c>
      <c r="B818" t="str">
        <f t="shared" si="72"/>
        <v>https://www.st.com/resource/en/datasheet/stm32f100vc.pdf</v>
      </c>
      <c r="C818" t="s">
        <v>7246</v>
      </c>
      <c r="D818" t="s">
        <v>1122</v>
      </c>
      <c r="E818" s="4" t="s">
        <v>7160</v>
      </c>
      <c r="F818" t="s">
        <v>2164</v>
      </c>
      <c r="G818" s="2">
        <v>44197</v>
      </c>
      <c r="H818">
        <v>10</v>
      </c>
      <c r="I818" s="2">
        <f t="shared" si="73"/>
        <v>47851</v>
      </c>
      <c r="J818" s="2">
        <v>39722</v>
      </c>
      <c r="K818" s="2" t="s">
        <v>6405</v>
      </c>
      <c r="L818" s="2">
        <f t="shared" si="69"/>
        <v>39722</v>
      </c>
      <c r="M818">
        <f t="shared" si="70"/>
        <v>12</v>
      </c>
      <c r="N818">
        <f t="shared" si="71"/>
        <v>22</v>
      </c>
    </row>
    <row r="819" spans="1:14" x14ac:dyDescent="0.55000000000000004">
      <c r="A819" t="s">
        <v>1124</v>
      </c>
      <c r="B819" t="str">
        <f t="shared" si="72"/>
        <v>https://www.st.com/resource/en/datasheet/stm32f100vd.pdf</v>
      </c>
      <c r="C819" t="s">
        <v>7247</v>
      </c>
      <c r="D819" t="s">
        <v>1125</v>
      </c>
      <c r="E819" s="4" t="s">
        <v>7160</v>
      </c>
      <c r="F819" t="s">
        <v>2146</v>
      </c>
      <c r="G819" s="2">
        <v>44197</v>
      </c>
      <c r="H819">
        <v>10</v>
      </c>
      <c r="I819" s="2">
        <f t="shared" si="73"/>
        <v>47851</v>
      </c>
      <c r="J819" s="2">
        <v>39722</v>
      </c>
      <c r="K819" s="2" t="s">
        <v>6405</v>
      </c>
      <c r="L819" s="2">
        <f t="shared" si="69"/>
        <v>39722</v>
      </c>
      <c r="M819">
        <f t="shared" si="70"/>
        <v>12</v>
      </c>
      <c r="N819">
        <f t="shared" si="71"/>
        <v>22</v>
      </c>
    </row>
    <row r="820" spans="1:14" x14ac:dyDescent="0.55000000000000004">
      <c r="A820" t="s">
        <v>1126</v>
      </c>
      <c r="B820" t="str">
        <f t="shared" si="72"/>
        <v>https://www.st.com/resource/en/datasheet/stm32f100ve.pdf</v>
      </c>
      <c r="C820" t="s">
        <v>7248</v>
      </c>
      <c r="D820" t="s">
        <v>1127</v>
      </c>
      <c r="E820" s="4" t="s">
        <v>7160</v>
      </c>
      <c r="F820" t="s">
        <v>2173</v>
      </c>
      <c r="G820" s="2">
        <v>44197</v>
      </c>
      <c r="H820">
        <v>10</v>
      </c>
      <c r="I820" s="2">
        <f t="shared" si="73"/>
        <v>47851</v>
      </c>
      <c r="J820" s="2">
        <v>39722</v>
      </c>
      <c r="K820" s="2" t="s">
        <v>6405</v>
      </c>
      <c r="L820" s="2">
        <f t="shared" si="69"/>
        <v>39722</v>
      </c>
      <c r="M820">
        <f t="shared" si="70"/>
        <v>12</v>
      </c>
      <c r="N820">
        <f t="shared" si="71"/>
        <v>22</v>
      </c>
    </row>
    <row r="821" spans="1:14" x14ac:dyDescent="0.55000000000000004">
      <c r="A821" t="s">
        <v>1129</v>
      </c>
      <c r="B821" t="str">
        <f t="shared" si="72"/>
        <v>https://www.st.com/resource/en/datasheet/stm32f100zc.pdf</v>
      </c>
      <c r="C821" t="s">
        <v>7249</v>
      </c>
      <c r="D821" t="s">
        <v>1130</v>
      </c>
      <c r="E821" s="4" t="s">
        <v>7160</v>
      </c>
      <c r="F821" t="s">
        <v>2141</v>
      </c>
      <c r="G821" s="2">
        <v>44197</v>
      </c>
      <c r="H821">
        <v>10</v>
      </c>
      <c r="I821" s="2">
        <f t="shared" si="73"/>
        <v>47851</v>
      </c>
      <c r="J821" s="2">
        <v>39722</v>
      </c>
      <c r="K821" s="2" t="s">
        <v>6405</v>
      </c>
      <c r="L821" s="2">
        <f t="shared" si="69"/>
        <v>39722</v>
      </c>
      <c r="M821">
        <f t="shared" si="70"/>
        <v>12</v>
      </c>
      <c r="N821">
        <f t="shared" si="71"/>
        <v>22</v>
      </c>
    </row>
    <row r="822" spans="1:14" x14ac:dyDescent="0.55000000000000004">
      <c r="A822" t="s">
        <v>1131</v>
      </c>
      <c r="B822" t="str">
        <f t="shared" si="72"/>
        <v>https://www.st.com/resource/en/datasheet/stm32f100zd.pdf</v>
      </c>
      <c r="C822" t="s">
        <v>7250</v>
      </c>
      <c r="D822" t="s">
        <v>1132</v>
      </c>
      <c r="E822" s="4" t="s">
        <v>7160</v>
      </c>
      <c r="F822" t="s">
        <v>2146</v>
      </c>
      <c r="G822" s="2">
        <v>44197</v>
      </c>
      <c r="H822">
        <v>10</v>
      </c>
      <c r="I822" s="2">
        <f t="shared" si="73"/>
        <v>47851</v>
      </c>
      <c r="J822" s="2">
        <v>39722</v>
      </c>
      <c r="K822" s="2" t="s">
        <v>6405</v>
      </c>
      <c r="L822" s="2">
        <f t="shared" si="69"/>
        <v>39722</v>
      </c>
      <c r="M822">
        <f t="shared" si="70"/>
        <v>12</v>
      </c>
      <c r="N822">
        <f t="shared" si="71"/>
        <v>22</v>
      </c>
    </row>
    <row r="823" spans="1:14" x14ac:dyDescent="0.55000000000000004">
      <c r="A823" t="s">
        <v>1134</v>
      </c>
      <c r="B823" t="str">
        <f t="shared" si="72"/>
        <v>https://www.st.com/resource/en/datasheet/stm32f100ze.pdf</v>
      </c>
      <c r="C823" t="s">
        <v>7251</v>
      </c>
      <c r="D823" t="s">
        <v>1135</v>
      </c>
      <c r="E823" s="4" t="s">
        <v>7160</v>
      </c>
      <c r="F823" t="s">
        <v>2173</v>
      </c>
      <c r="G823" s="2">
        <v>44197</v>
      </c>
      <c r="H823">
        <v>10</v>
      </c>
      <c r="I823" s="2">
        <f t="shared" si="73"/>
        <v>47851</v>
      </c>
      <c r="J823" s="2">
        <v>39722</v>
      </c>
      <c r="K823" s="2" t="s">
        <v>6405</v>
      </c>
      <c r="L823" s="2">
        <f t="shared" si="69"/>
        <v>39722</v>
      </c>
      <c r="M823">
        <f t="shared" si="70"/>
        <v>12</v>
      </c>
      <c r="N823">
        <f t="shared" si="71"/>
        <v>22</v>
      </c>
    </row>
    <row r="824" spans="1:14" x14ac:dyDescent="0.55000000000000004">
      <c r="A824" t="s">
        <v>1136</v>
      </c>
      <c r="B824" t="str">
        <f t="shared" si="72"/>
        <v>https://www.st.com/resource/en/datasheet/stm32f101c4.pdf</v>
      </c>
      <c r="C824" t="s">
        <v>7252</v>
      </c>
      <c r="D824" t="s">
        <v>1137</v>
      </c>
      <c r="E824" s="4" t="s">
        <v>7160</v>
      </c>
      <c r="F824" t="s">
        <v>2190</v>
      </c>
      <c r="G824" s="2">
        <v>44197</v>
      </c>
      <c r="H824">
        <v>10</v>
      </c>
      <c r="I824" s="2">
        <f t="shared" si="73"/>
        <v>47851</v>
      </c>
      <c r="J824" s="2">
        <v>39692</v>
      </c>
      <c r="K824" s="2" t="s">
        <v>6405</v>
      </c>
      <c r="L824" s="2">
        <f t="shared" si="69"/>
        <v>39692</v>
      </c>
      <c r="M824">
        <f t="shared" si="70"/>
        <v>12</v>
      </c>
      <c r="N824">
        <f t="shared" si="71"/>
        <v>22</v>
      </c>
    </row>
    <row r="825" spans="1:14" x14ac:dyDescent="0.55000000000000004">
      <c r="A825" t="s">
        <v>1138</v>
      </c>
      <c r="B825" t="str">
        <f t="shared" si="72"/>
        <v>https://www.st.com/resource/en/datasheet/stm32f101c6.pdf</v>
      </c>
      <c r="C825" t="s">
        <v>7253</v>
      </c>
      <c r="D825" t="s">
        <v>1139</v>
      </c>
      <c r="E825" s="4" t="s">
        <v>7160</v>
      </c>
      <c r="F825" t="s">
        <v>2195</v>
      </c>
      <c r="G825" s="2">
        <v>44197</v>
      </c>
      <c r="H825">
        <v>10</v>
      </c>
      <c r="I825" s="2">
        <f t="shared" si="73"/>
        <v>47851</v>
      </c>
      <c r="J825" s="2">
        <v>39692</v>
      </c>
      <c r="K825" s="2" t="s">
        <v>6405</v>
      </c>
      <c r="L825" s="2">
        <f t="shared" si="69"/>
        <v>39692</v>
      </c>
      <c r="M825">
        <f t="shared" si="70"/>
        <v>12</v>
      </c>
      <c r="N825">
        <f t="shared" si="71"/>
        <v>22</v>
      </c>
    </row>
    <row r="826" spans="1:14" x14ac:dyDescent="0.55000000000000004">
      <c r="A826" t="s">
        <v>1140</v>
      </c>
      <c r="B826" t="str">
        <f t="shared" si="72"/>
        <v>https://www.st.com/resource/en/datasheet/stm32f101c8.pdf</v>
      </c>
      <c r="C826" t="s">
        <v>7254</v>
      </c>
      <c r="D826" t="s">
        <v>1141</v>
      </c>
      <c r="E826" s="4" t="s">
        <v>7160</v>
      </c>
      <c r="F826" t="s">
        <v>2200</v>
      </c>
      <c r="G826" s="2">
        <v>44197</v>
      </c>
      <c r="H826">
        <v>10</v>
      </c>
      <c r="I826" s="2">
        <f t="shared" si="73"/>
        <v>47851</v>
      </c>
      <c r="J826" s="2" t="s">
        <v>6405</v>
      </c>
      <c r="K826" s="2" t="s">
        <v>6405</v>
      </c>
      <c r="L826" s="2" t="str">
        <f t="shared" si="69"/>
        <v>/</v>
      </c>
    </row>
    <row r="827" spans="1:14" x14ac:dyDescent="0.55000000000000004">
      <c r="A827" t="s">
        <v>1142</v>
      </c>
      <c r="B827" t="str">
        <f t="shared" si="72"/>
        <v>https://www.st.com/resource/en/datasheet/stm32f101cb.pdf</v>
      </c>
      <c r="C827" t="s">
        <v>7255</v>
      </c>
      <c r="D827" t="s">
        <v>1143</v>
      </c>
      <c r="E827" s="4" t="s">
        <v>7160</v>
      </c>
      <c r="F827" t="s">
        <v>2205</v>
      </c>
      <c r="G827" s="2">
        <v>44197</v>
      </c>
      <c r="H827">
        <v>10</v>
      </c>
      <c r="I827" s="2">
        <f t="shared" si="73"/>
        <v>47851</v>
      </c>
      <c r="J827" s="2" t="s">
        <v>6405</v>
      </c>
      <c r="K827" s="2" t="s">
        <v>6405</v>
      </c>
      <c r="L827" s="2" t="str">
        <f t="shared" si="69"/>
        <v>/</v>
      </c>
    </row>
    <row r="828" spans="1:14" x14ac:dyDescent="0.55000000000000004">
      <c r="A828" t="s">
        <v>1144</v>
      </c>
      <c r="B828" t="str">
        <f t="shared" si="72"/>
        <v>https://www.st.com/resource/en/datasheet/stm32f101r4.pdf</v>
      </c>
      <c r="C828" t="s">
        <v>7256</v>
      </c>
      <c r="D828" t="s">
        <v>1145</v>
      </c>
      <c r="E828" s="4" t="s">
        <v>7160</v>
      </c>
      <c r="F828" t="s">
        <v>2210</v>
      </c>
      <c r="G828" s="2">
        <v>44197</v>
      </c>
      <c r="H828">
        <v>10</v>
      </c>
      <c r="I828" s="2">
        <f t="shared" si="73"/>
        <v>47851</v>
      </c>
      <c r="J828" s="2">
        <v>39692</v>
      </c>
      <c r="K828" s="2" t="s">
        <v>6405</v>
      </c>
      <c r="L828" s="2">
        <f t="shared" si="69"/>
        <v>39692</v>
      </c>
      <c r="M828">
        <f t="shared" si="70"/>
        <v>12</v>
      </c>
      <c r="N828">
        <f t="shared" si="71"/>
        <v>22</v>
      </c>
    </row>
    <row r="829" spans="1:14" x14ac:dyDescent="0.55000000000000004">
      <c r="A829" t="s">
        <v>1147</v>
      </c>
      <c r="B829" t="str">
        <f t="shared" si="72"/>
        <v>https://www.st.com/resource/en/datasheet/stm32f101r6.pdf</v>
      </c>
      <c r="C829" t="s">
        <v>7257</v>
      </c>
      <c r="D829" t="s">
        <v>1148</v>
      </c>
      <c r="E829" s="4" t="s">
        <v>7160</v>
      </c>
      <c r="F829" t="s">
        <v>2195</v>
      </c>
      <c r="G829" s="2">
        <v>44197</v>
      </c>
      <c r="H829">
        <v>10</v>
      </c>
      <c r="I829" s="2">
        <f t="shared" si="73"/>
        <v>47851</v>
      </c>
      <c r="J829" s="2">
        <v>39692</v>
      </c>
      <c r="K829" s="2" t="s">
        <v>6405</v>
      </c>
      <c r="L829" s="2">
        <f t="shared" si="69"/>
        <v>39692</v>
      </c>
      <c r="M829">
        <f t="shared" si="70"/>
        <v>12</v>
      </c>
      <c r="N829">
        <f t="shared" si="71"/>
        <v>22</v>
      </c>
    </row>
    <row r="830" spans="1:14" x14ac:dyDescent="0.55000000000000004">
      <c r="A830" t="s">
        <v>1149</v>
      </c>
      <c r="B830" t="str">
        <f t="shared" si="72"/>
        <v>https://www.st.com/resource/en/datasheet/stm32f101r8.pdf</v>
      </c>
      <c r="C830" t="s">
        <v>7258</v>
      </c>
      <c r="D830" t="s">
        <v>1150</v>
      </c>
      <c r="E830" s="4" t="s">
        <v>7160</v>
      </c>
      <c r="F830" t="s">
        <v>2200</v>
      </c>
      <c r="G830" s="2">
        <v>44197</v>
      </c>
      <c r="H830">
        <v>10</v>
      </c>
      <c r="I830" s="2">
        <f t="shared" si="73"/>
        <v>47851</v>
      </c>
      <c r="J830" s="2" t="s">
        <v>6405</v>
      </c>
      <c r="K830" s="2" t="s">
        <v>6405</v>
      </c>
      <c r="L830" s="2" t="str">
        <f t="shared" si="69"/>
        <v>/</v>
      </c>
    </row>
    <row r="831" spans="1:14" x14ac:dyDescent="0.55000000000000004">
      <c r="A831" t="s">
        <v>1152</v>
      </c>
      <c r="B831" t="str">
        <f t="shared" si="72"/>
        <v>https://www.st.com/resource/en/datasheet/stm32f101rb.pdf</v>
      </c>
      <c r="C831" t="s">
        <v>7259</v>
      </c>
      <c r="D831" t="s">
        <v>1153</v>
      </c>
      <c r="E831" s="4" t="s">
        <v>7160</v>
      </c>
      <c r="F831" t="s">
        <v>2205</v>
      </c>
      <c r="G831" s="2">
        <v>44197</v>
      </c>
      <c r="H831">
        <v>10</v>
      </c>
      <c r="I831" s="2">
        <f t="shared" si="73"/>
        <v>47851</v>
      </c>
      <c r="J831" s="2" t="s">
        <v>6405</v>
      </c>
      <c r="K831" s="2" t="s">
        <v>6405</v>
      </c>
      <c r="L831" s="2" t="str">
        <f t="shared" si="69"/>
        <v>/</v>
      </c>
    </row>
    <row r="832" spans="1:14" x14ac:dyDescent="0.55000000000000004">
      <c r="A832" t="s">
        <v>1154</v>
      </c>
      <c r="B832" t="str">
        <f t="shared" si="72"/>
        <v>https://www.st.com/resource/en/datasheet/stm32f101rc.pdf</v>
      </c>
      <c r="C832" t="s">
        <v>7260</v>
      </c>
      <c r="D832" t="s">
        <v>1155</v>
      </c>
      <c r="E832" s="4" t="s">
        <v>7160</v>
      </c>
      <c r="F832" t="s">
        <v>2227</v>
      </c>
      <c r="G832" s="2">
        <v>44197</v>
      </c>
      <c r="H832">
        <v>10</v>
      </c>
      <c r="I832" s="2">
        <f t="shared" si="73"/>
        <v>47851</v>
      </c>
      <c r="J832" s="2" t="s">
        <v>6405</v>
      </c>
      <c r="K832" s="2" t="s">
        <v>6405</v>
      </c>
      <c r="L832" s="2" t="str">
        <f t="shared" si="69"/>
        <v>/</v>
      </c>
    </row>
    <row r="833" spans="1:14" x14ac:dyDescent="0.55000000000000004">
      <c r="A833" t="s">
        <v>1157</v>
      </c>
      <c r="B833" t="str">
        <f t="shared" si="72"/>
        <v>https://www.st.com/resource/en/datasheet/stm32f101rd.pdf</v>
      </c>
      <c r="C833" t="s">
        <v>7261</v>
      </c>
      <c r="D833" t="s">
        <v>1158</v>
      </c>
      <c r="E833" s="4" t="s">
        <v>7160</v>
      </c>
      <c r="F833" t="s">
        <v>2232</v>
      </c>
      <c r="G833" s="2">
        <v>44197</v>
      </c>
      <c r="H833">
        <v>10</v>
      </c>
      <c r="I833" s="2">
        <f t="shared" si="73"/>
        <v>47851</v>
      </c>
      <c r="J833" s="2" t="s">
        <v>6405</v>
      </c>
      <c r="K833" s="2" t="s">
        <v>6405</v>
      </c>
      <c r="L833" s="2" t="str">
        <f t="shared" si="69"/>
        <v>/</v>
      </c>
    </row>
    <row r="834" spans="1:14" x14ac:dyDescent="0.55000000000000004">
      <c r="A834" t="s">
        <v>1159</v>
      </c>
      <c r="B834" t="str">
        <f t="shared" si="72"/>
        <v>https://www.st.com/resource/en/datasheet/stm32f101re.pdf</v>
      </c>
      <c r="C834" t="s">
        <v>7262</v>
      </c>
      <c r="D834" t="s">
        <v>1160</v>
      </c>
      <c r="E834" s="4" t="s">
        <v>7160</v>
      </c>
      <c r="F834" t="s">
        <v>2237</v>
      </c>
      <c r="G834" s="2">
        <v>44197</v>
      </c>
      <c r="H834">
        <v>10</v>
      </c>
      <c r="I834" s="2">
        <f t="shared" si="73"/>
        <v>47851</v>
      </c>
      <c r="J834" s="2" t="s">
        <v>6405</v>
      </c>
      <c r="K834" s="2" t="s">
        <v>6405</v>
      </c>
      <c r="L834" s="2" t="str">
        <f t="shared" si="69"/>
        <v>/</v>
      </c>
    </row>
    <row r="835" spans="1:14" x14ac:dyDescent="0.55000000000000004">
      <c r="A835" t="s">
        <v>1161</v>
      </c>
      <c r="B835" t="str">
        <f t="shared" si="72"/>
        <v>https://www.st.com/resource/en/datasheet/stm32f101rf.pdf</v>
      </c>
      <c r="C835" t="s">
        <v>7263</v>
      </c>
      <c r="D835" t="s">
        <v>1162</v>
      </c>
      <c r="E835" s="4" t="s">
        <v>7160</v>
      </c>
      <c r="F835" t="s">
        <v>2242</v>
      </c>
      <c r="G835" s="2">
        <v>44197</v>
      </c>
      <c r="H835">
        <v>10</v>
      </c>
      <c r="I835" s="2">
        <f t="shared" si="73"/>
        <v>47851</v>
      </c>
      <c r="J835" s="2">
        <v>40087</v>
      </c>
      <c r="K835" s="2" t="s">
        <v>6405</v>
      </c>
      <c r="L835" s="2">
        <f t="shared" ref="L835:L898" si="74">IF(J835="/", K835, J835)</f>
        <v>40087</v>
      </c>
      <c r="M835">
        <f t="shared" ref="M835:M889" si="75">DATEDIF(L835,G835, "y")</f>
        <v>11</v>
      </c>
      <c r="N835">
        <f t="shared" ref="N835:N889" si="76">DATEDIF(L835,I835, "y")</f>
        <v>21</v>
      </c>
    </row>
    <row r="836" spans="1:14" x14ac:dyDescent="0.55000000000000004">
      <c r="A836" t="s">
        <v>1163</v>
      </c>
      <c r="B836" t="str">
        <f t="shared" si="72"/>
        <v>https://www.st.com/resource/en/datasheet/stm32f101rg.pdf</v>
      </c>
      <c r="C836" t="s">
        <v>7264</v>
      </c>
      <c r="D836" t="s">
        <v>1164</v>
      </c>
      <c r="E836" s="4" t="s">
        <v>7160</v>
      </c>
      <c r="F836" t="s">
        <v>2247</v>
      </c>
      <c r="G836" s="2">
        <v>44197</v>
      </c>
      <c r="H836">
        <v>10</v>
      </c>
      <c r="I836" s="2">
        <f t="shared" si="73"/>
        <v>47851</v>
      </c>
      <c r="J836" s="2">
        <v>40087</v>
      </c>
      <c r="K836" s="2" t="s">
        <v>6405</v>
      </c>
      <c r="L836" s="2">
        <f t="shared" si="74"/>
        <v>40087</v>
      </c>
      <c r="M836">
        <f t="shared" si="75"/>
        <v>11</v>
      </c>
      <c r="N836">
        <f t="shared" si="76"/>
        <v>21</v>
      </c>
    </row>
    <row r="837" spans="1:14" x14ac:dyDescent="0.55000000000000004">
      <c r="A837" t="s">
        <v>1165</v>
      </c>
      <c r="B837" t="str">
        <f t="shared" si="72"/>
        <v>https://www.st.com/resource/en/datasheet/stm32f101t4.pdf</v>
      </c>
      <c r="C837" t="s">
        <v>7265</v>
      </c>
      <c r="D837" t="s">
        <v>1166</v>
      </c>
      <c r="E837" s="4" t="s">
        <v>7160</v>
      </c>
      <c r="F837" t="s">
        <v>2210</v>
      </c>
      <c r="G837" s="2">
        <v>44197</v>
      </c>
      <c r="H837">
        <v>10</v>
      </c>
      <c r="I837" s="2">
        <f t="shared" si="73"/>
        <v>47851</v>
      </c>
      <c r="J837" s="2">
        <v>39692</v>
      </c>
      <c r="K837" s="2" t="s">
        <v>6405</v>
      </c>
      <c r="L837" s="2">
        <f t="shared" si="74"/>
        <v>39692</v>
      </c>
      <c r="M837">
        <f t="shared" si="75"/>
        <v>12</v>
      </c>
      <c r="N837">
        <f t="shared" si="76"/>
        <v>22</v>
      </c>
    </row>
    <row r="838" spans="1:14" x14ac:dyDescent="0.55000000000000004">
      <c r="A838" t="s">
        <v>1167</v>
      </c>
      <c r="B838" t="str">
        <f t="shared" si="72"/>
        <v>https://www.st.com/resource/en/datasheet/stm32f101t6.pdf</v>
      </c>
      <c r="C838" t="s">
        <v>7266</v>
      </c>
      <c r="D838" t="s">
        <v>1168</v>
      </c>
      <c r="E838" s="4" t="s">
        <v>7160</v>
      </c>
      <c r="F838" t="s">
        <v>2195</v>
      </c>
      <c r="G838" s="2">
        <v>44197</v>
      </c>
      <c r="H838">
        <v>10</v>
      </c>
      <c r="I838" s="2">
        <f t="shared" si="73"/>
        <v>47851</v>
      </c>
      <c r="J838" s="2">
        <v>39692</v>
      </c>
      <c r="K838" s="2" t="s">
        <v>6405</v>
      </c>
      <c r="L838" s="2">
        <f t="shared" si="74"/>
        <v>39692</v>
      </c>
      <c r="M838">
        <f t="shared" si="75"/>
        <v>12</v>
      </c>
      <c r="N838">
        <f t="shared" si="76"/>
        <v>22</v>
      </c>
    </row>
    <row r="839" spans="1:14" x14ac:dyDescent="0.55000000000000004">
      <c r="A839" t="s">
        <v>1170</v>
      </c>
      <c r="B839" t="str">
        <f t="shared" si="72"/>
        <v>https://www.st.com/resource/en/datasheet/stm32f101t8.pdf</v>
      </c>
      <c r="C839" t="s">
        <v>7267</v>
      </c>
      <c r="D839" t="s">
        <v>1171</v>
      </c>
      <c r="E839" s="4" t="s">
        <v>7160</v>
      </c>
      <c r="F839" t="s">
        <v>2200</v>
      </c>
      <c r="G839" s="2">
        <v>44197</v>
      </c>
      <c r="H839">
        <v>10</v>
      </c>
      <c r="I839" s="2">
        <f t="shared" si="73"/>
        <v>47851</v>
      </c>
      <c r="J839" s="2" t="s">
        <v>6405</v>
      </c>
      <c r="K839" s="2" t="s">
        <v>6405</v>
      </c>
      <c r="L839" s="2" t="str">
        <f t="shared" si="74"/>
        <v>/</v>
      </c>
    </row>
    <row r="840" spans="1:14" x14ac:dyDescent="0.55000000000000004">
      <c r="A840" t="s">
        <v>1172</v>
      </c>
      <c r="B840" t="str">
        <f t="shared" si="72"/>
        <v>https://www.st.com/resource/en/datasheet/stm32f101tb.pdf</v>
      </c>
      <c r="C840" t="s">
        <v>7268</v>
      </c>
      <c r="D840" t="s">
        <v>1173</v>
      </c>
      <c r="E840" s="4" t="s">
        <v>7160</v>
      </c>
      <c r="F840" t="s">
        <v>2205</v>
      </c>
      <c r="G840" s="2">
        <v>44197</v>
      </c>
      <c r="H840">
        <v>10</v>
      </c>
      <c r="I840" s="2">
        <f t="shared" si="73"/>
        <v>47851</v>
      </c>
      <c r="J840" s="2" t="s">
        <v>6405</v>
      </c>
      <c r="K840" s="2" t="s">
        <v>6405</v>
      </c>
      <c r="L840" s="2" t="str">
        <f t="shared" si="74"/>
        <v>/</v>
      </c>
    </row>
    <row r="841" spans="1:14" x14ac:dyDescent="0.55000000000000004">
      <c r="A841" t="s">
        <v>1175</v>
      </c>
      <c r="B841" t="str">
        <f t="shared" si="72"/>
        <v>https://www.st.com/resource/en/datasheet/stm32f101v8.pdf</v>
      </c>
      <c r="C841" t="s">
        <v>7269</v>
      </c>
      <c r="D841" t="s">
        <v>1176</v>
      </c>
      <c r="E841" s="4" t="s">
        <v>7160</v>
      </c>
      <c r="F841" t="s">
        <v>2268</v>
      </c>
      <c r="G841" s="2">
        <v>44197</v>
      </c>
      <c r="H841">
        <v>10</v>
      </c>
      <c r="I841" s="2">
        <f t="shared" si="73"/>
        <v>47851</v>
      </c>
      <c r="J841" s="2" t="s">
        <v>6405</v>
      </c>
      <c r="K841" s="2" t="s">
        <v>6405</v>
      </c>
      <c r="L841" s="2" t="str">
        <f t="shared" si="74"/>
        <v>/</v>
      </c>
    </row>
    <row r="842" spans="1:14" x14ac:dyDescent="0.55000000000000004">
      <c r="A842" t="s">
        <v>1177</v>
      </c>
      <c r="B842" t="str">
        <f t="shared" ref="B842:B905" si="77">"https://www.st.com/resource/en/datasheet/"&amp;LOWER(A842)&amp;".pdf"</f>
        <v>https://www.st.com/resource/en/datasheet/stm32f101vb.pdf</v>
      </c>
      <c r="C842" t="s">
        <v>7270</v>
      </c>
      <c r="D842" t="s">
        <v>1178</v>
      </c>
      <c r="E842" s="4" t="s">
        <v>7160</v>
      </c>
      <c r="F842" t="s">
        <v>2205</v>
      </c>
      <c r="G842" s="2">
        <v>44197</v>
      </c>
      <c r="H842">
        <v>10</v>
      </c>
      <c r="I842" s="2">
        <f t="shared" ref="I842:I905" si="78">G842+DATE(H842,1,1)</f>
        <v>47851</v>
      </c>
      <c r="J842" s="2" t="s">
        <v>6405</v>
      </c>
      <c r="K842" s="2" t="s">
        <v>6405</v>
      </c>
      <c r="L842" s="2" t="str">
        <f t="shared" si="74"/>
        <v>/</v>
      </c>
    </row>
    <row r="843" spans="1:14" x14ac:dyDescent="0.55000000000000004">
      <c r="A843" t="s">
        <v>1180</v>
      </c>
      <c r="B843" t="str">
        <f t="shared" si="77"/>
        <v>https://www.st.com/resource/en/datasheet/stm32f101vc.pdf</v>
      </c>
      <c r="C843" t="s">
        <v>7271</v>
      </c>
      <c r="D843" t="s">
        <v>1181</v>
      </c>
      <c r="E843" s="4" t="s">
        <v>7160</v>
      </c>
      <c r="F843" t="s">
        <v>2227</v>
      </c>
      <c r="G843" s="2">
        <v>44197</v>
      </c>
      <c r="H843">
        <v>10</v>
      </c>
      <c r="I843" s="2">
        <f t="shared" si="78"/>
        <v>47851</v>
      </c>
      <c r="J843" s="2" t="s">
        <v>6405</v>
      </c>
      <c r="K843" s="2" t="s">
        <v>6405</v>
      </c>
      <c r="L843" s="2" t="str">
        <f t="shared" si="74"/>
        <v>/</v>
      </c>
    </row>
    <row r="844" spans="1:14" x14ac:dyDescent="0.55000000000000004">
      <c r="A844" t="s">
        <v>1182</v>
      </c>
      <c r="B844" t="str">
        <f t="shared" si="77"/>
        <v>https://www.st.com/resource/en/datasheet/stm32f101vd.pdf</v>
      </c>
      <c r="C844" t="s">
        <v>7272</v>
      </c>
      <c r="D844" t="s">
        <v>1183</v>
      </c>
      <c r="E844" s="4" t="s">
        <v>7160</v>
      </c>
      <c r="F844" t="s">
        <v>2232</v>
      </c>
      <c r="G844" s="2">
        <v>44197</v>
      </c>
      <c r="H844">
        <v>10</v>
      </c>
      <c r="I844" s="2">
        <f t="shared" si="78"/>
        <v>47851</v>
      </c>
      <c r="J844" s="2" t="s">
        <v>6405</v>
      </c>
      <c r="K844" s="2" t="s">
        <v>6405</v>
      </c>
      <c r="L844" s="2" t="str">
        <f t="shared" si="74"/>
        <v>/</v>
      </c>
    </row>
    <row r="845" spans="1:14" x14ac:dyDescent="0.55000000000000004">
      <c r="A845" t="s">
        <v>1185</v>
      </c>
      <c r="B845" t="str">
        <f t="shared" si="77"/>
        <v>https://www.st.com/resource/en/datasheet/stm32f101ve.pdf</v>
      </c>
      <c r="C845" t="s">
        <v>7273</v>
      </c>
      <c r="D845" t="s">
        <v>1186</v>
      </c>
      <c r="E845" s="4" t="s">
        <v>7160</v>
      </c>
      <c r="F845" t="s">
        <v>2237</v>
      </c>
      <c r="G845" s="2">
        <v>44197</v>
      </c>
      <c r="H845">
        <v>10</v>
      </c>
      <c r="I845" s="2">
        <f t="shared" si="78"/>
        <v>47851</v>
      </c>
      <c r="J845" s="2" t="s">
        <v>6405</v>
      </c>
      <c r="K845" s="2" t="s">
        <v>6405</v>
      </c>
      <c r="L845" s="2" t="str">
        <f t="shared" si="74"/>
        <v>/</v>
      </c>
    </row>
    <row r="846" spans="1:14" x14ac:dyDescent="0.55000000000000004">
      <c r="A846" t="s">
        <v>1187</v>
      </c>
      <c r="B846" t="str">
        <f t="shared" si="77"/>
        <v>https://www.st.com/resource/en/datasheet/stm32f101vf.pdf</v>
      </c>
      <c r="C846" t="s">
        <v>7274</v>
      </c>
      <c r="D846" t="s">
        <v>1188</v>
      </c>
      <c r="E846" s="4" t="s">
        <v>7160</v>
      </c>
      <c r="F846" t="s">
        <v>2242</v>
      </c>
      <c r="G846" s="2">
        <v>44197</v>
      </c>
      <c r="H846">
        <v>10</v>
      </c>
      <c r="I846" s="2">
        <f t="shared" si="78"/>
        <v>47851</v>
      </c>
      <c r="J846" s="2">
        <v>40087</v>
      </c>
      <c r="K846" s="2" t="s">
        <v>6405</v>
      </c>
      <c r="L846" s="2">
        <f t="shared" si="74"/>
        <v>40087</v>
      </c>
      <c r="M846">
        <f t="shared" si="75"/>
        <v>11</v>
      </c>
      <c r="N846">
        <f t="shared" si="76"/>
        <v>21</v>
      </c>
    </row>
    <row r="847" spans="1:14" x14ac:dyDescent="0.55000000000000004">
      <c r="A847" t="s">
        <v>1189</v>
      </c>
      <c r="B847" t="str">
        <f t="shared" si="77"/>
        <v>https://www.st.com/resource/en/datasheet/stm32f101vg.pdf</v>
      </c>
      <c r="C847" t="s">
        <v>7275</v>
      </c>
      <c r="D847" t="s">
        <v>1190</v>
      </c>
      <c r="E847" s="4" t="s">
        <v>7160</v>
      </c>
      <c r="F847" t="s">
        <v>2247</v>
      </c>
      <c r="G847" s="2">
        <v>44197</v>
      </c>
      <c r="H847">
        <v>10</v>
      </c>
      <c r="I847" s="2">
        <f t="shared" si="78"/>
        <v>47851</v>
      </c>
      <c r="J847" s="2">
        <v>40087</v>
      </c>
      <c r="K847" s="2" t="s">
        <v>6405</v>
      </c>
      <c r="L847" s="2">
        <f t="shared" si="74"/>
        <v>40087</v>
      </c>
      <c r="M847">
        <f t="shared" si="75"/>
        <v>11</v>
      </c>
      <c r="N847">
        <f t="shared" si="76"/>
        <v>21</v>
      </c>
    </row>
    <row r="848" spans="1:14" x14ac:dyDescent="0.55000000000000004">
      <c r="A848" t="s">
        <v>1191</v>
      </c>
      <c r="B848" t="str">
        <f t="shared" si="77"/>
        <v>https://www.st.com/resource/en/datasheet/stm32f101zc.pdf</v>
      </c>
      <c r="C848" t="s">
        <v>7276</v>
      </c>
      <c r="D848" t="s">
        <v>1192</v>
      </c>
      <c r="E848" s="4" t="s">
        <v>7160</v>
      </c>
      <c r="F848" t="s">
        <v>2227</v>
      </c>
      <c r="G848" s="2">
        <v>44197</v>
      </c>
      <c r="H848">
        <v>10</v>
      </c>
      <c r="I848" s="2">
        <f t="shared" si="78"/>
        <v>47851</v>
      </c>
      <c r="J848" s="2" t="s">
        <v>6405</v>
      </c>
      <c r="K848" s="2" t="s">
        <v>6405</v>
      </c>
      <c r="L848" s="2" t="str">
        <f t="shared" si="74"/>
        <v>/</v>
      </c>
    </row>
    <row r="849" spans="1:14" x14ac:dyDescent="0.55000000000000004">
      <c r="A849" t="s">
        <v>1193</v>
      </c>
      <c r="B849" t="str">
        <f t="shared" si="77"/>
        <v>https://www.st.com/resource/en/datasheet/stm32f101zd.pdf</v>
      </c>
      <c r="C849" t="s">
        <v>7277</v>
      </c>
      <c r="D849" t="s">
        <v>1194</v>
      </c>
      <c r="E849" s="4" t="s">
        <v>7160</v>
      </c>
      <c r="F849" t="s">
        <v>2232</v>
      </c>
      <c r="G849" s="2">
        <v>44197</v>
      </c>
      <c r="H849">
        <v>10</v>
      </c>
      <c r="I849" s="2">
        <f t="shared" si="78"/>
        <v>47851</v>
      </c>
      <c r="J849" s="2" t="s">
        <v>6405</v>
      </c>
      <c r="K849" s="2" t="s">
        <v>6405</v>
      </c>
      <c r="L849" s="2" t="str">
        <f t="shared" si="74"/>
        <v>/</v>
      </c>
    </row>
    <row r="850" spans="1:14" x14ac:dyDescent="0.55000000000000004">
      <c r="A850" t="s">
        <v>1195</v>
      </c>
      <c r="B850" t="str">
        <f t="shared" si="77"/>
        <v>https://www.st.com/resource/en/datasheet/stm32f101ze.pdf</v>
      </c>
      <c r="C850" t="s">
        <v>7278</v>
      </c>
      <c r="D850" t="s">
        <v>1196</v>
      </c>
      <c r="E850" s="4" t="s">
        <v>7160</v>
      </c>
      <c r="F850" t="s">
        <v>2237</v>
      </c>
      <c r="G850" s="2">
        <v>44197</v>
      </c>
      <c r="H850">
        <v>10</v>
      </c>
      <c r="I850" s="2">
        <f t="shared" si="78"/>
        <v>47851</v>
      </c>
      <c r="J850" s="2" t="s">
        <v>6405</v>
      </c>
      <c r="K850" s="2" t="s">
        <v>6405</v>
      </c>
      <c r="L850" s="2" t="str">
        <f t="shared" si="74"/>
        <v>/</v>
      </c>
    </row>
    <row r="851" spans="1:14" x14ac:dyDescent="0.55000000000000004">
      <c r="A851" t="s">
        <v>1198</v>
      </c>
      <c r="B851" t="str">
        <f t="shared" si="77"/>
        <v>https://www.st.com/resource/en/datasheet/stm32f101zf.pdf</v>
      </c>
      <c r="C851" t="s">
        <v>7279</v>
      </c>
      <c r="D851" t="s">
        <v>1199</v>
      </c>
      <c r="E851" s="4" t="s">
        <v>7160</v>
      </c>
      <c r="F851" t="s">
        <v>2242</v>
      </c>
      <c r="G851" s="2">
        <v>44197</v>
      </c>
      <c r="H851">
        <v>10</v>
      </c>
      <c r="I851" s="2">
        <f t="shared" si="78"/>
        <v>47851</v>
      </c>
      <c r="J851" s="2">
        <v>40087</v>
      </c>
      <c r="K851" s="2" t="s">
        <v>6405</v>
      </c>
      <c r="L851" s="2">
        <f t="shared" si="74"/>
        <v>40087</v>
      </c>
      <c r="M851">
        <f t="shared" si="75"/>
        <v>11</v>
      </c>
      <c r="N851">
        <f t="shared" si="76"/>
        <v>21</v>
      </c>
    </row>
    <row r="852" spans="1:14" x14ac:dyDescent="0.55000000000000004">
      <c r="A852" t="s">
        <v>1200</v>
      </c>
      <c r="B852" t="str">
        <f t="shared" si="77"/>
        <v>https://www.st.com/resource/en/datasheet/stm32f101zg.pdf</v>
      </c>
      <c r="C852" t="s">
        <v>7280</v>
      </c>
      <c r="D852" t="s">
        <v>1201</v>
      </c>
      <c r="E852" s="4" t="s">
        <v>7160</v>
      </c>
      <c r="F852" t="s">
        <v>2247</v>
      </c>
      <c r="G852" s="2">
        <v>44197</v>
      </c>
      <c r="H852">
        <v>10</v>
      </c>
      <c r="I852" s="2">
        <f t="shared" si="78"/>
        <v>47851</v>
      </c>
      <c r="J852" s="2">
        <v>40087</v>
      </c>
      <c r="K852" s="2" t="s">
        <v>6405</v>
      </c>
      <c r="L852" s="2">
        <f t="shared" si="74"/>
        <v>40087</v>
      </c>
      <c r="M852">
        <f t="shared" si="75"/>
        <v>11</v>
      </c>
      <c r="N852">
        <f t="shared" si="76"/>
        <v>21</v>
      </c>
    </row>
    <row r="853" spans="1:14" x14ac:dyDescent="0.55000000000000004">
      <c r="A853" t="s">
        <v>1203</v>
      </c>
      <c r="B853" t="str">
        <f t="shared" si="77"/>
        <v>https://www.st.com/resource/en/datasheet/stm32f102c4.pdf</v>
      </c>
      <c r="C853" t="s">
        <v>7281</v>
      </c>
      <c r="D853" t="s">
        <v>1204</v>
      </c>
      <c r="E853" s="4" t="s">
        <v>7160</v>
      </c>
      <c r="F853" t="s">
        <v>2317</v>
      </c>
      <c r="G853" s="2">
        <v>44197</v>
      </c>
      <c r="H853">
        <v>10</v>
      </c>
      <c r="I853" s="2">
        <f t="shared" si="78"/>
        <v>47851</v>
      </c>
      <c r="J853" s="2">
        <v>39692</v>
      </c>
      <c r="K853" s="2" t="s">
        <v>6405</v>
      </c>
      <c r="L853" s="2">
        <f t="shared" si="74"/>
        <v>39692</v>
      </c>
      <c r="M853">
        <f t="shared" si="75"/>
        <v>12</v>
      </c>
      <c r="N853">
        <f t="shared" si="76"/>
        <v>22</v>
      </c>
    </row>
    <row r="854" spans="1:14" x14ac:dyDescent="0.55000000000000004">
      <c r="A854" t="s">
        <v>1205</v>
      </c>
      <c r="B854" t="str">
        <f t="shared" si="77"/>
        <v>https://www.st.com/resource/en/datasheet/stm32f102c6.pdf</v>
      </c>
      <c r="C854" t="s">
        <v>7282</v>
      </c>
      <c r="D854" t="s">
        <v>1206</v>
      </c>
      <c r="E854" s="4" t="s">
        <v>7160</v>
      </c>
      <c r="F854" t="s">
        <v>2322</v>
      </c>
      <c r="G854" s="2">
        <v>44197</v>
      </c>
      <c r="H854">
        <v>10</v>
      </c>
      <c r="I854" s="2">
        <f t="shared" si="78"/>
        <v>47851</v>
      </c>
      <c r="J854" s="2">
        <v>39692</v>
      </c>
      <c r="K854" s="2" t="s">
        <v>6405</v>
      </c>
      <c r="L854" s="2">
        <f t="shared" si="74"/>
        <v>39692</v>
      </c>
      <c r="M854">
        <f t="shared" si="75"/>
        <v>12</v>
      </c>
      <c r="N854">
        <f t="shared" si="76"/>
        <v>22</v>
      </c>
    </row>
    <row r="855" spans="1:14" x14ac:dyDescent="0.55000000000000004">
      <c r="A855" t="s">
        <v>1208</v>
      </c>
      <c r="B855" t="str">
        <f t="shared" si="77"/>
        <v>https://www.st.com/resource/en/datasheet/stm32f102c8.pdf</v>
      </c>
      <c r="C855" t="s">
        <v>7283</v>
      </c>
      <c r="D855" t="s">
        <v>1209</v>
      </c>
      <c r="E855" s="4" t="s">
        <v>7160</v>
      </c>
      <c r="F855" t="s">
        <v>2327</v>
      </c>
      <c r="G855" s="2">
        <v>44197</v>
      </c>
      <c r="H855">
        <v>10</v>
      </c>
      <c r="I855" s="2">
        <f t="shared" si="78"/>
        <v>47851</v>
      </c>
      <c r="J855" s="2">
        <v>39692</v>
      </c>
      <c r="K855" s="2" t="s">
        <v>6405</v>
      </c>
      <c r="L855" s="2">
        <f t="shared" si="74"/>
        <v>39692</v>
      </c>
      <c r="M855">
        <f t="shared" si="75"/>
        <v>12</v>
      </c>
      <c r="N855">
        <f t="shared" si="76"/>
        <v>22</v>
      </c>
    </row>
    <row r="856" spans="1:14" x14ac:dyDescent="0.55000000000000004">
      <c r="A856" t="s">
        <v>1210</v>
      </c>
      <c r="B856" t="str">
        <f t="shared" si="77"/>
        <v>https://www.st.com/resource/en/datasheet/stm32f102cb.pdf</v>
      </c>
      <c r="C856" t="s">
        <v>7284</v>
      </c>
      <c r="D856" t="s">
        <v>1211</v>
      </c>
      <c r="E856" s="4" t="s">
        <v>7160</v>
      </c>
      <c r="F856" t="s">
        <v>2332</v>
      </c>
      <c r="G856" s="2">
        <v>44197</v>
      </c>
      <c r="H856">
        <v>10</v>
      </c>
      <c r="I856" s="2">
        <f t="shared" si="78"/>
        <v>47851</v>
      </c>
      <c r="J856" s="2">
        <v>39692</v>
      </c>
      <c r="K856" s="2" t="s">
        <v>6405</v>
      </c>
      <c r="L856" s="2">
        <f t="shared" si="74"/>
        <v>39692</v>
      </c>
      <c r="M856">
        <f t="shared" si="75"/>
        <v>12</v>
      </c>
      <c r="N856">
        <f t="shared" si="76"/>
        <v>22</v>
      </c>
    </row>
    <row r="857" spans="1:14" x14ac:dyDescent="0.55000000000000004">
      <c r="A857" t="s">
        <v>1212</v>
      </c>
      <c r="B857" t="str">
        <f t="shared" si="77"/>
        <v>https://www.st.com/resource/en/datasheet/stm32f102r4.pdf</v>
      </c>
      <c r="C857" t="s">
        <v>7285</v>
      </c>
      <c r="D857" t="s">
        <v>1213</v>
      </c>
      <c r="E857" s="4" t="s">
        <v>7160</v>
      </c>
      <c r="F857" t="s">
        <v>2337</v>
      </c>
      <c r="G857" s="2">
        <v>44197</v>
      </c>
      <c r="H857">
        <v>10</v>
      </c>
      <c r="I857" s="2">
        <f t="shared" si="78"/>
        <v>47851</v>
      </c>
      <c r="J857" s="2">
        <v>39692</v>
      </c>
      <c r="K857" s="2" t="s">
        <v>6405</v>
      </c>
      <c r="L857" s="2">
        <f t="shared" si="74"/>
        <v>39692</v>
      </c>
      <c r="M857">
        <f t="shared" si="75"/>
        <v>12</v>
      </c>
      <c r="N857">
        <f t="shared" si="76"/>
        <v>22</v>
      </c>
    </row>
    <row r="858" spans="1:14" x14ac:dyDescent="0.55000000000000004">
      <c r="A858" t="s">
        <v>1214</v>
      </c>
      <c r="B858" t="str">
        <f t="shared" si="77"/>
        <v>https://www.st.com/resource/en/datasheet/stm32f102r6.pdf</v>
      </c>
      <c r="C858" t="s">
        <v>7286</v>
      </c>
      <c r="D858" t="s">
        <v>1215</v>
      </c>
      <c r="E858" s="4" t="s">
        <v>7160</v>
      </c>
      <c r="F858" t="s">
        <v>2322</v>
      </c>
      <c r="G858" s="2">
        <v>44197</v>
      </c>
      <c r="H858">
        <v>10</v>
      </c>
      <c r="I858" s="2">
        <f t="shared" si="78"/>
        <v>47851</v>
      </c>
      <c r="J858" s="2">
        <v>39692</v>
      </c>
      <c r="K858" s="2" t="s">
        <v>6405</v>
      </c>
      <c r="L858" s="2">
        <f t="shared" si="74"/>
        <v>39692</v>
      </c>
      <c r="M858">
        <f t="shared" si="75"/>
        <v>12</v>
      </c>
      <c r="N858">
        <f t="shared" si="76"/>
        <v>22</v>
      </c>
    </row>
    <row r="859" spans="1:14" x14ac:dyDescent="0.55000000000000004">
      <c r="A859" t="s">
        <v>1216</v>
      </c>
      <c r="B859" t="str">
        <f t="shared" si="77"/>
        <v>https://www.st.com/resource/en/datasheet/stm32f102r8.pdf</v>
      </c>
      <c r="C859" t="s">
        <v>7287</v>
      </c>
      <c r="D859" t="s">
        <v>1217</v>
      </c>
      <c r="E859" s="4" t="s">
        <v>7160</v>
      </c>
      <c r="F859" t="s">
        <v>2327</v>
      </c>
      <c r="G859" s="2">
        <v>44197</v>
      </c>
      <c r="H859">
        <v>10</v>
      </c>
      <c r="I859" s="2">
        <f t="shared" si="78"/>
        <v>47851</v>
      </c>
      <c r="J859" s="2">
        <v>39692</v>
      </c>
      <c r="K859" s="2" t="s">
        <v>6405</v>
      </c>
      <c r="L859" s="2">
        <f t="shared" si="74"/>
        <v>39692</v>
      </c>
      <c r="M859">
        <f t="shared" si="75"/>
        <v>12</v>
      </c>
      <c r="N859">
        <f t="shared" si="76"/>
        <v>22</v>
      </c>
    </row>
    <row r="860" spans="1:14" x14ac:dyDescent="0.55000000000000004">
      <c r="A860" t="s">
        <v>1218</v>
      </c>
      <c r="B860" t="str">
        <f t="shared" si="77"/>
        <v>https://www.st.com/resource/en/datasheet/stm32f102rb.pdf</v>
      </c>
      <c r="C860" t="s">
        <v>7288</v>
      </c>
      <c r="D860" t="s">
        <v>1219</v>
      </c>
      <c r="E860" s="4" t="s">
        <v>7160</v>
      </c>
      <c r="F860" t="s">
        <v>2332</v>
      </c>
      <c r="G860" s="2">
        <v>44197</v>
      </c>
      <c r="H860">
        <v>10</v>
      </c>
      <c r="I860" s="2">
        <f t="shared" si="78"/>
        <v>47851</v>
      </c>
      <c r="J860" s="2">
        <v>39692</v>
      </c>
      <c r="K860" s="2" t="s">
        <v>6405</v>
      </c>
      <c r="L860" s="2">
        <f t="shared" si="74"/>
        <v>39692</v>
      </c>
      <c r="M860">
        <f t="shared" si="75"/>
        <v>12</v>
      </c>
      <c r="N860">
        <f t="shared" si="76"/>
        <v>22</v>
      </c>
    </row>
    <row r="861" spans="1:14" x14ac:dyDescent="0.55000000000000004">
      <c r="A861" t="s">
        <v>1220</v>
      </c>
      <c r="B861" t="str">
        <f t="shared" si="77"/>
        <v>https://www.st.com/resource/en/datasheet/stm32f103c4.pdf</v>
      </c>
      <c r="C861" t="s">
        <v>7289</v>
      </c>
      <c r="D861" t="s">
        <v>1221</v>
      </c>
      <c r="E861" s="4" t="s">
        <v>7160</v>
      </c>
      <c r="F861" t="s">
        <v>2354</v>
      </c>
      <c r="G861" s="2">
        <v>44197</v>
      </c>
      <c r="H861">
        <v>10</v>
      </c>
      <c r="I861" s="2">
        <f t="shared" si="78"/>
        <v>47851</v>
      </c>
      <c r="J861" s="2">
        <v>39692</v>
      </c>
      <c r="K861" s="2" t="s">
        <v>6405</v>
      </c>
      <c r="L861" s="2">
        <f t="shared" si="74"/>
        <v>39692</v>
      </c>
      <c r="M861">
        <f t="shared" si="75"/>
        <v>12</v>
      </c>
      <c r="N861">
        <f t="shared" si="76"/>
        <v>22</v>
      </c>
    </row>
    <row r="862" spans="1:14" x14ac:dyDescent="0.55000000000000004">
      <c r="A862" t="s">
        <v>1222</v>
      </c>
      <c r="B862" t="str">
        <f t="shared" si="77"/>
        <v>https://www.st.com/resource/en/datasheet/stm32f103c6.pdf</v>
      </c>
      <c r="C862" t="s">
        <v>7290</v>
      </c>
      <c r="D862" t="s">
        <v>1223</v>
      </c>
      <c r="E862" s="4" t="s">
        <v>7160</v>
      </c>
      <c r="F862" t="s">
        <v>2359</v>
      </c>
      <c r="G862" s="2">
        <v>44197</v>
      </c>
      <c r="H862">
        <v>10</v>
      </c>
      <c r="I862" s="2">
        <f t="shared" si="78"/>
        <v>47851</v>
      </c>
      <c r="J862" s="2">
        <v>39692</v>
      </c>
      <c r="K862" s="2" t="s">
        <v>6405</v>
      </c>
      <c r="L862" s="2">
        <f t="shared" si="74"/>
        <v>39692</v>
      </c>
      <c r="M862">
        <f t="shared" si="75"/>
        <v>12</v>
      </c>
      <c r="N862">
        <f t="shared" si="76"/>
        <v>22</v>
      </c>
    </row>
    <row r="863" spans="1:14" x14ac:dyDescent="0.55000000000000004">
      <c r="A863" t="s">
        <v>1225</v>
      </c>
      <c r="B863" t="str">
        <f t="shared" si="77"/>
        <v>https://www.st.com/resource/en/datasheet/stm32f103c8.pdf</v>
      </c>
      <c r="C863" t="s">
        <v>7291</v>
      </c>
      <c r="D863" t="s">
        <v>1226</v>
      </c>
      <c r="E863" s="4" t="s">
        <v>7160</v>
      </c>
      <c r="F863" t="s">
        <v>2364</v>
      </c>
      <c r="G863" s="2">
        <v>44197</v>
      </c>
      <c r="H863">
        <v>10</v>
      </c>
      <c r="I863" s="2">
        <f t="shared" si="78"/>
        <v>47851</v>
      </c>
      <c r="J863" s="2" t="s">
        <v>6405</v>
      </c>
      <c r="K863" s="2" t="s">
        <v>6405</v>
      </c>
      <c r="L863" s="2" t="str">
        <f t="shared" si="74"/>
        <v>/</v>
      </c>
    </row>
    <row r="864" spans="1:14" x14ac:dyDescent="0.55000000000000004">
      <c r="A864" t="s">
        <v>1227</v>
      </c>
      <c r="B864" t="str">
        <f t="shared" si="77"/>
        <v>https://www.st.com/resource/en/datasheet/stm32f103cb.pdf</v>
      </c>
      <c r="C864" t="s">
        <v>7292</v>
      </c>
      <c r="D864" t="s">
        <v>1228</v>
      </c>
      <c r="E864" s="4" t="s">
        <v>7160</v>
      </c>
      <c r="F864" t="s">
        <v>2369</v>
      </c>
      <c r="G864" s="2">
        <v>44197</v>
      </c>
      <c r="H864">
        <v>10</v>
      </c>
      <c r="I864" s="2">
        <f t="shared" si="78"/>
        <v>47851</v>
      </c>
      <c r="J864" s="2" t="s">
        <v>6405</v>
      </c>
      <c r="K864" s="2" t="s">
        <v>6405</v>
      </c>
      <c r="L864" s="2" t="str">
        <f t="shared" si="74"/>
        <v>/</v>
      </c>
    </row>
    <row r="865" spans="1:14" x14ac:dyDescent="0.55000000000000004">
      <c r="A865" t="s">
        <v>1230</v>
      </c>
      <c r="B865" t="str">
        <f t="shared" si="77"/>
        <v>https://www.st.com/resource/en/datasheet/stm32f103r4.pdf</v>
      </c>
      <c r="C865" t="s">
        <v>7293</v>
      </c>
      <c r="D865" t="s">
        <v>1231</v>
      </c>
      <c r="E865" s="4" t="s">
        <v>7160</v>
      </c>
      <c r="F865" t="s">
        <v>2354</v>
      </c>
      <c r="G865" s="2">
        <v>44197</v>
      </c>
      <c r="H865">
        <v>10</v>
      </c>
      <c r="I865" s="2">
        <f t="shared" si="78"/>
        <v>47851</v>
      </c>
      <c r="J865" s="2">
        <v>39692</v>
      </c>
      <c r="K865" s="2" t="s">
        <v>6405</v>
      </c>
      <c r="L865" s="2">
        <f t="shared" si="74"/>
        <v>39692</v>
      </c>
      <c r="M865">
        <f t="shared" si="75"/>
        <v>12</v>
      </c>
      <c r="N865">
        <f t="shared" si="76"/>
        <v>22</v>
      </c>
    </row>
    <row r="866" spans="1:14" x14ac:dyDescent="0.55000000000000004">
      <c r="A866" t="s">
        <v>1232</v>
      </c>
      <c r="B866" t="str">
        <f t="shared" si="77"/>
        <v>https://www.st.com/resource/en/datasheet/stm32f103r6.pdf</v>
      </c>
      <c r="C866" t="s">
        <v>7294</v>
      </c>
      <c r="D866" t="s">
        <v>1233</v>
      </c>
      <c r="E866" s="4" t="s">
        <v>7160</v>
      </c>
      <c r="F866" t="s">
        <v>2378</v>
      </c>
      <c r="G866" s="2">
        <v>44197</v>
      </c>
      <c r="H866">
        <v>10</v>
      </c>
      <c r="I866" s="2">
        <f t="shared" si="78"/>
        <v>47851</v>
      </c>
      <c r="J866" s="2">
        <v>39692</v>
      </c>
      <c r="K866" s="2" t="s">
        <v>6405</v>
      </c>
      <c r="L866" s="2">
        <f t="shared" si="74"/>
        <v>39692</v>
      </c>
      <c r="M866">
        <f t="shared" si="75"/>
        <v>12</v>
      </c>
      <c r="N866">
        <f t="shared" si="76"/>
        <v>22</v>
      </c>
    </row>
    <row r="867" spans="1:14" x14ac:dyDescent="0.55000000000000004">
      <c r="A867" t="s">
        <v>1235</v>
      </c>
      <c r="B867" t="str">
        <f t="shared" si="77"/>
        <v>https://www.st.com/resource/en/datasheet/stm32f103r8.pdf</v>
      </c>
      <c r="C867" t="s">
        <v>7295</v>
      </c>
      <c r="D867" t="s">
        <v>1236</v>
      </c>
      <c r="E867" s="4" t="s">
        <v>7160</v>
      </c>
      <c r="F867" t="s">
        <v>2364</v>
      </c>
      <c r="G867" s="2">
        <v>44197</v>
      </c>
      <c r="H867">
        <v>10</v>
      </c>
      <c r="I867" s="2">
        <f t="shared" si="78"/>
        <v>47851</v>
      </c>
      <c r="J867" s="2" t="s">
        <v>6405</v>
      </c>
      <c r="K867" s="2" t="s">
        <v>6405</v>
      </c>
      <c r="L867" s="2" t="str">
        <f t="shared" si="74"/>
        <v>/</v>
      </c>
    </row>
    <row r="868" spans="1:14" x14ac:dyDescent="0.55000000000000004">
      <c r="A868" t="s">
        <v>1237</v>
      </c>
      <c r="B868" t="str">
        <f t="shared" si="77"/>
        <v>https://www.st.com/resource/en/datasheet/stm32f103rb.pdf</v>
      </c>
      <c r="C868" t="s">
        <v>7296</v>
      </c>
      <c r="D868" t="s">
        <v>1238</v>
      </c>
      <c r="E868" s="4" t="s">
        <v>7160</v>
      </c>
      <c r="F868" t="s">
        <v>2369</v>
      </c>
      <c r="G868" s="2">
        <v>44197</v>
      </c>
      <c r="H868">
        <v>10</v>
      </c>
      <c r="I868" s="2">
        <f t="shared" si="78"/>
        <v>47851</v>
      </c>
      <c r="J868" s="2" t="s">
        <v>6405</v>
      </c>
      <c r="K868" s="2" t="s">
        <v>6405</v>
      </c>
      <c r="L868" s="2" t="str">
        <f t="shared" si="74"/>
        <v>/</v>
      </c>
    </row>
    <row r="869" spans="1:14" x14ac:dyDescent="0.55000000000000004">
      <c r="A869" t="s">
        <v>1240</v>
      </c>
      <c r="B869" t="str">
        <f t="shared" si="77"/>
        <v>https://www.st.com/resource/en/datasheet/stm32f103rc.pdf</v>
      </c>
      <c r="C869" t="s">
        <v>7297</v>
      </c>
      <c r="D869" t="s">
        <v>1241</v>
      </c>
      <c r="E869" s="4" t="s">
        <v>7160</v>
      </c>
      <c r="F869" t="s">
        <v>2391</v>
      </c>
      <c r="G869" s="2">
        <v>44197</v>
      </c>
      <c r="H869">
        <v>10</v>
      </c>
      <c r="I869" s="2">
        <f t="shared" si="78"/>
        <v>47851</v>
      </c>
      <c r="J869" s="2" t="s">
        <v>6405</v>
      </c>
      <c r="K869" s="2" t="s">
        <v>6405</v>
      </c>
      <c r="L869" s="2" t="str">
        <f t="shared" si="74"/>
        <v>/</v>
      </c>
    </row>
    <row r="870" spans="1:14" x14ac:dyDescent="0.55000000000000004">
      <c r="A870" t="s">
        <v>1242</v>
      </c>
      <c r="B870" t="str">
        <f t="shared" si="77"/>
        <v>https://www.st.com/resource/en/datasheet/stm32f103rd.pdf</v>
      </c>
      <c r="C870" t="s">
        <v>7298</v>
      </c>
      <c r="D870" t="s">
        <v>1243</v>
      </c>
      <c r="E870" s="4" t="s">
        <v>7160</v>
      </c>
      <c r="F870" t="s">
        <v>2396</v>
      </c>
      <c r="G870" s="2">
        <v>44197</v>
      </c>
      <c r="H870">
        <v>10</v>
      </c>
      <c r="I870" s="2">
        <f t="shared" si="78"/>
        <v>47851</v>
      </c>
      <c r="J870" s="2" t="s">
        <v>6405</v>
      </c>
      <c r="K870" s="2" t="s">
        <v>6405</v>
      </c>
      <c r="L870" s="2" t="str">
        <f t="shared" si="74"/>
        <v>/</v>
      </c>
    </row>
    <row r="871" spans="1:14" x14ac:dyDescent="0.55000000000000004">
      <c r="A871" t="s">
        <v>1245</v>
      </c>
      <c r="B871" t="str">
        <f t="shared" si="77"/>
        <v>https://www.st.com/resource/en/datasheet/stm32f103re.pdf</v>
      </c>
      <c r="C871" t="s">
        <v>7299</v>
      </c>
      <c r="D871" t="s">
        <v>1246</v>
      </c>
      <c r="E871" s="4" t="s">
        <v>7160</v>
      </c>
      <c r="F871" t="s">
        <v>2401</v>
      </c>
      <c r="G871" s="2">
        <v>44197</v>
      </c>
      <c r="H871">
        <v>10</v>
      </c>
      <c r="I871" s="2">
        <f t="shared" si="78"/>
        <v>47851</v>
      </c>
      <c r="J871" s="2" t="s">
        <v>6405</v>
      </c>
      <c r="K871" s="2" t="s">
        <v>6405</v>
      </c>
      <c r="L871" s="2" t="str">
        <f t="shared" si="74"/>
        <v>/</v>
      </c>
    </row>
    <row r="872" spans="1:14" x14ac:dyDescent="0.55000000000000004">
      <c r="A872" t="s">
        <v>1247</v>
      </c>
      <c r="B872" t="str">
        <f t="shared" si="77"/>
        <v>https://www.st.com/resource/en/datasheet/stm32f103rf.pdf</v>
      </c>
      <c r="C872" t="s">
        <v>7300</v>
      </c>
      <c r="D872" t="s">
        <v>1248</v>
      </c>
      <c r="E872" s="4" t="s">
        <v>7160</v>
      </c>
      <c r="F872" t="s">
        <v>2406</v>
      </c>
      <c r="G872" s="2">
        <v>44197</v>
      </c>
      <c r="H872">
        <v>10</v>
      </c>
      <c r="I872" s="2">
        <f t="shared" si="78"/>
        <v>47851</v>
      </c>
      <c r="J872" s="2">
        <v>40087</v>
      </c>
      <c r="K872" s="2" t="s">
        <v>6405</v>
      </c>
      <c r="L872" s="2">
        <f t="shared" si="74"/>
        <v>40087</v>
      </c>
      <c r="M872">
        <f t="shared" si="75"/>
        <v>11</v>
      </c>
      <c r="N872">
        <f t="shared" si="76"/>
        <v>21</v>
      </c>
    </row>
    <row r="873" spans="1:14" x14ac:dyDescent="0.55000000000000004">
      <c r="A873" t="s">
        <v>1250</v>
      </c>
      <c r="B873" t="str">
        <f t="shared" si="77"/>
        <v>https://www.st.com/resource/en/datasheet/stm32f103rg.pdf</v>
      </c>
      <c r="C873" t="s">
        <v>7301</v>
      </c>
      <c r="D873" t="s">
        <v>1251</v>
      </c>
      <c r="E873" s="4" t="s">
        <v>7160</v>
      </c>
      <c r="F873" t="s">
        <v>2411</v>
      </c>
      <c r="G873" s="2">
        <v>44197</v>
      </c>
      <c r="H873">
        <v>10</v>
      </c>
      <c r="I873" s="2">
        <f t="shared" si="78"/>
        <v>47851</v>
      </c>
      <c r="J873" s="2">
        <v>40087</v>
      </c>
      <c r="K873" s="2" t="s">
        <v>6405</v>
      </c>
      <c r="L873" s="2">
        <f t="shared" si="74"/>
        <v>40087</v>
      </c>
      <c r="M873">
        <f t="shared" si="75"/>
        <v>11</v>
      </c>
      <c r="N873">
        <f t="shared" si="76"/>
        <v>21</v>
      </c>
    </row>
    <row r="874" spans="1:14" x14ac:dyDescent="0.55000000000000004">
      <c r="A874" t="s">
        <v>1252</v>
      </c>
      <c r="B874" t="str">
        <f t="shared" si="77"/>
        <v>https://www.st.com/resource/en/datasheet/stm32f103t4.pdf</v>
      </c>
      <c r="C874" t="s">
        <v>7302</v>
      </c>
      <c r="D874" t="s">
        <v>1253</v>
      </c>
      <c r="E874" s="4" t="s">
        <v>7160</v>
      </c>
      <c r="F874" t="s">
        <v>2354</v>
      </c>
      <c r="G874" s="2">
        <v>44197</v>
      </c>
      <c r="H874">
        <v>10</v>
      </c>
      <c r="I874" s="2">
        <f t="shared" si="78"/>
        <v>47851</v>
      </c>
      <c r="J874" s="2">
        <v>39692</v>
      </c>
      <c r="K874" s="2" t="s">
        <v>6405</v>
      </c>
      <c r="L874" s="2">
        <f t="shared" si="74"/>
        <v>39692</v>
      </c>
      <c r="M874">
        <f t="shared" si="75"/>
        <v>12</v>
      </c>
      <c r="N874">
        <f t="shared" si="76"/>
        <v>22</v>
      </c>
    </row>
    <row r="875" spans="1:14" x14ac:dyDescent="0.55000000000000004">
      <c r="A875" t="s">
        <v>1254</v>
      </c>
      <c r="B875" t="str">
        <f t="shared" si="77"/>
        <v>https://www.st.com/resource/en/datasheet/stm32f103t6.pdf</v>
      </c>
      <c r="C875" t="s">
        <v>7303</v>
      </c>
      <c r="D875" t="s">
        <v>1255</v>
      </c>
      <c r="E875" s="4" t="s">
        <v>7160</v>
      </c>
      <c r="F875" t="s">
        <v>2359</v>
      </c>
      <c r="G875" s="2">
        <v>44197</v>
      </c>
      <c r="H875">
        <v>10</v>
      </c>
      <c r="I875" s="2">
        <f t="shared" si="78"/>
        <v>47851</v>
      </c>
      <c r="J875" s="2">
        <v>39692</v>
      </c>
      <c r="K875" s="2" t="s">
        <v>6405</v>
      </c>
      <c r="L875" s="2">
        <f t="shared" si="74"/>
        <v>39692</v>
      </c>
      <c r="M875">
        <f t="shared" si="75"/>
        <v>12</v>
      </c>
      <c r="N875">
        <f t="shared" si="76"/>
        <v>22</v>
      </c>
    </row>
    <row r="876" spans="1:14" x14ac:dyDescent="0.55000000000000004">
      <c r="A876" t="s">
        <v>1256</v>
      </c>
      <c r="B876" t="str">
        <f t="shared" si="77"/>
        <v>https://www.st.com/resource/en/datasheet/stm32f103t8.pdf</v>
      </c>
      <c r="C876" t="s">
        <v>7304</v>
      </c>
      <c r="D876" t="s">
        <v>1257</v>
      </c>
      <c r="E876" s="4" t="s">
        <v>7160</v>
      </c>
      <c r="F876" t="s">
        <v>2364</v>
      </c>
      <c r="G876" s="2">
        <v>44197</v>
      </c>
      <c r="H876">
        <v>10</v>
      </c>
      <c r="I876" s="2">
        <f t="shared" si="78"/>
        <v>47851</v>
      </c>
      <c r="J876" s="2" t="s">
        <v>6405</v>
      </c>
      <c r="K876" s="2" t="s">
        <v>6405</v>
      </c>
      <c r="L876" s="2" t="str">
        <f t="shared" si="74"/>
        <v>/</v>
      </c>
    </row>
    <row r="877" spans="1:14" x14ac:dyDescent="0.55000000000000004">
      <c r="A877" t="s">
        <v>1259</v>
      </c>
      <c r="B877" t="str">
        <f t="shared" si="77"/>
        <v>https://www.st.com/resource/en/datasheet/stm32f103tb.pdf</v>
      </c>
      <c r="C877" t="s">
        <v>7305</v>
      </c>
      <c r="D877" t="s">
        <v>1260</v>
      </c>
      <c r="E877" s="4" t="s">
        <v>7160</v>
      </c>
      <c r="F877" t="s">
        <v>2369</v>
      </c>
      <c r="G877" s="2">
        <v>44197</v>
      </c>
      <c r="H877">
        <v>10</v>
      </c>
      <c r="I877" s="2">
        <f t="shared" si="78"/>
        <v>47851</v>
      </c>
      <c r="J877" s="2" t="s">
        <v>6405</v>
      </c>
      <c r="K877" s="2" t="s">
        <v>6405</v>
      </c>
      <c r="L877" s="2" t="str">
        <f t="shared" si="74"/>
        <v>/</v>
      </c>
    </row>
    <row r="878" spans="1:14" x14ac:dyDescent="0.55000000000000004">
      <c r="A878" t="s">
        <v>1261</v>
      </c>
      <c r="B878" t="str">
        <f t="shared" si="77"/>
        <v>https://www.st.com/resource/en/datasheet/stm32f103v8.pdf</v>
      </c>
      <c r="C878" t="s">
        <v>7306</v>
      </c>
      <c r="D878" t="s">
        <v>1262</v>
      </c>
      <c r="E878" s="4" t="s">
        <v>7160</v>
      </c>
      <c r="F878" t="s">
        <v>2364</v>
      </c>
      <c r="G878" s="2">
        <v>44197</v>
      </c>
      <c r="H878">
        <v>10</v>
      </c>
      <c r="I878" s="2">
        <f t="shared" si="78"/>
        <v>47851</v>
      </c>
      <c r="J878" s="2" t="s">
        <v>6405</v>
      </c>
      <c r="K878" s="2" t="s">
        <v>6405</v>
      </c>
      <c r="L878" s="2" t="str">
        <f t="shared" si="74"/>
        <v>/</v>
      </c>
    </row>
    <row r="879" spans="1:14" x14ac:dyDescent="0.55000000000000004">
      <c r="A879" t="s">
        <v>1264</v>
      </c>
      <c r="B879" t="str">
        <f t="shared" si="77"/>
        <v>https://www.st.com/resource/en/datasheet/stm32f103vb.pdf</v>
      </c>
      <c r="C879" t="s">
        <v>7307</v>
      </c>
      <c r="D879" t="s">
        <v>1265</v>
      </c>
      <c r="E879" s="4" t="s">
        <v>7160</v>
      </c>
      <c r="F879" t="s">
        <v>2369</v>
      </c>
      <c r="G879" s="2">
        <v>44197</v>
      </c>
      <c r="H879">
        <v>10</v>
      </c>
      <c r="I879" s="2">
        <f t="shared" si="78"/>
        <v>47851</v>
      </c>
      <c r="J879" s="2" t="s">
        <v>6405</v>
      </c>
      <c r="K879" s="2" t="s">
        <v>6405</v>
      </c>
      <c r="L879" s="2" t="str">
        <f t="shared" si="74"/>
        <v>/</v>
      </c>
    </row>
    <row r="880" spans="1:14" x14ac:dyDescent="0.55000000000000004">
      <c r="A880" t="s">
        <v>1266</v>
      </c>
      <c r="B880" t="str">
        <f t="shared" si="77"/>
        <v>https://www.st.com/resource/en/datasheet/stm32f103vc.pdf</v>
      </c>
      <c r="C880" t="s">
        <v>7308</v>
      </c>
      <c r="D880" t="s">
        <v>1267</v>
      </c>
      <c r="E880" s="4" t="s">
        <v>7160</v>
      </c>
      <c r="F880" t="s">
        <v>2391</v>
      </c>
      <c r="G880" s="2">
        <v>44197</v>
      </c>
      <c r="H880">
        <v>10</v>
      </c>
      <c r="I880" s="2">
        <f t="shared" si="78"/>
        <v>47851</v>
      </c>
      <c r="J880" s="2" t="s">
        <v>6405</v>
      </c>
      <c r="K880" s="2" t="s">
        <v>6405</v>
      </c>
      <c r="L880" s="2" t="str">
        <f t="shared" si="74"/>
        <v>/</v>
      </c>
    </row>
    <row r="881" spans="1:14" x14ac:dyDescent="0.55000000000000004">
      <c r="A881" t="s">
        <v>1269</v>
      </c>
      <c r="B881" t="str">
        <f t="shared" si="77"/>
        <v>https://www.st.com/resource/en/datasheet/stm32f103vd.pdf</v>
      </c>
      <c r="C881" t="s">
        <v>7309</v>
      </c>
      <c r="D881" t="s">
        <v>1270</v>
      </c>
      <c r="E881" s="4" t="s">
        <v>7160</v>
      </c>
      <c r="F881" t="s">
        <v>2396</v>
      </c>
      <c r="G881" s="2">
        <v>44197</v>
      </c>
      <c r="H881">
        <v>10</v>
      </c>
      <c r="I881" s="2">
        <f t="shared" si="78"/>
        <v>47851</v>
      </c>
      <c r="J881" s="2" t="s">
        <v>6405</v>
      </c>
      <c r="K881" s="2" t="s">
        <v>6405</v>
      </c>
      <c r="L881" s="2" t="str">
        <f t="shared" si="74"/>
        <v>/</v>
      </c>
    </row>
    <row r="882" spans="1:14" x14ac:dyDescent="0.55000000000000004">
      <c r="A882" t="s">
        <v>1271</v>
      </c>
      <c r="B882" t="str">
        <f t="shared" si="77"/>
        <v>https://www.st.com/resource/en/datasheet/stm32f103ve.pdf</v>
      </c>
      <c r="C882" t="s">
        <v>7310</v>
      </c>
      <c r="D882" t="s">
        <v>1272</v>
      </c>
      <c r="E882" s="4" t="s">
        <v>7160</v>
      </c>
      <c r="F882" t="s">
        <v>2401</v>
      </c>
      <c r="G882" s="2">
        <v>44197</v>
      </c>
      <c r="H882">
        <v>10</v>
      </c>
      <c r="I882" s="2">
        <f t="shared" si="78"/>
        <v>47851</v>
      </c>
      <c r="J882" s="2" t="s">
        <v>6405</v>
      </c>
      <c r="K882" s="2" t="s">
        <v>6405</v>
      </c>
      <c r="L882" s="2" t="str">
        <f t="shared" si="74"/>
        <v>/</v>
      </c>
    </row>
    <row r="883" spans="1:14" x14ac:dyDescent="0.55000000000000004">
      <c r="A883" t="s">
        <v>1274</v>
      </c>
      <c r="B883" t="str">
        <f t="shared" si="77"/>
        <v>https://www.st.com/resource/en/datasheet/stm32f103vf.pdf</v>
      </c>
      <c r="C883" t="s">
        <v>7311</v>
      </c>
      <c r="D883" t="s">
        <v>1275</v>
      </c>
      <c r="E883" s="4" t="s">
        <v>7160</v>
      </c>
      <c r="F883" t="s">
        <v>2452</v>
      </c>
      <c r="G883" s="2">
        <v>44197</v>
      </c>
      <c r="H883">
        <v>10</v>
      </c>
      <c r="I883" s="2">
        <f t="shared" si="78"/>
        <v>47851</v>
      </c>
      <c r="J883" s="2">
        <v>40087</v>
      </c>
      <c r="K883" s="2" t="s">
        <v>6405</v>
      </c>
      <c r="L883" s="2">
        <f t="shared" si="74"/>
        <v>40087</v>
      </c>
      <c r="M883">
        <f t="shared" si="75"/>
        <v>11</v>
      </c>
      <c r="N883">
        <f t="shared" si="76"/>
        <v>21</v>
      </c>
    </row>
    <row r="884" spans="1:14" x14ac:dyDescent="0.55000000000000004">
      <c r="A884" t="s">
        <v>1276</v>
      </c>
      <c r="B884" t="str">
        <f t="shared" si="77"/>
        <v>https://www.st.com/resource/en/datasheet/stm32f103vg.pdf</v>
      </c>
      <c r="C884" t="s">
        <v>7312</v>
      </c>
      <c r="D884" t="s">
        <v>1277</v>
      </c>
      <c r="E884" s="4" t="s">
        <v>7160</v>
      </c>
      <c r="F884" t="s">
        <v>2411</v>
      </c>
      <c r="G884" s="2">
        <v>44197</v>
      </c>
      <c r="H884">
        <v>10</v>
      </c>
      <c r="I884" s="2">
        <f t="shared" si="78"/>
        <v>47851</v>
      </c>
      <c r="J884" s="2">
        <v>40087</v>
      </c>
      <c r="K884" s="2" t="s">
        <v>6405</v>
      </c>
      <c r="L884" s="2">
        <f t="shared" si="74"/>
        <v>40087</v>
      </c>
      <c r="M884">
        <f t="shared" si="75"/>
        <v>11</v>
      </c>
      <c r="N884">
        <f t="shared" si="76"/>
        <v>21</v>
      </c>
    </row>
    <row r="885" spans="1:14" x14ac:dyDescent="0.55000000000000004">
      <c r="A885" t="s">
        <v>1279</v>
      </c>
      <c r="B885" t="str">
        <f t="shared" si="77"/>
        <v>https://www.st.com/resource/en/datasheet/stm32f103zc.pdf</v>
      </c>
      <c r="C885" t="s">
        <v>7313</v>
      </c>
      <c r="D885" t="s">
        <v>1280</v>
      </c>
      <c r="E885" s="4" t="s">
        <v>7160</v>
      </c>
      <c r="F885" t="s">
        <v>2391</v>
      </c>
      <c r="G885" s="2">
        <v>44197</v>
      </c>
      <c r="H885">
        <v>10</v>
      </c>
      <c r="I885" s="2">
        <f t="shared" si="78"/>
        <v>47851</v>
      </c>
      <c r="J885" s="2" t="s">
        <v>6405</v>
      </c>
      <c r="K885" s="2" t="s">
        <v>6405</v>
      </c>
      <c r="L885" s="2" t="str">
        <f t="shared" si="74"/>
        <v>/</v>
      </c>
    </row>
    <row r="886" spans="1:14" x14ac:dyDescent="0.55000000000000004">
      <c r="A886" t="s">
        <v>1281</v>
      </c>
      <c r="B886" t="str">
        <f t="shared" si="77"/>
        <v>https://www.st.com/resource/en/datasheet/stm32f103zd.pdf</v>
      </c>
      <c r="C886" t="s">
        <v>7314</v>
      </c>
      <c r="D886" t="s">
        <v>1282</v>
      </c>
      <c r="E886" s="4" t="s">
        <v>7160</v>
      </c>
      <c r="F886" t="s">
        <v>2396</v>
      </c>
      <c r="G886" s="2">
        <v>44197</v>
      </c>
      <c r="H886">
        <v>10</v>
      </c>
      <c r="I886" s="2">
        <f t="shared" si="78"/>
        <v>47851</v>
      </c>
      <c r="J886" s="2" t="s">
        <v>6405</v>
      </c>
      <c r="K886" s="2" t="s">
        <v>6405</v>
      </c>
      <c r="L886" s="2" t="str">
        <f t="shared" si="74"/>
        <v>/</v>
      </c>
    </row>
    <row r="887" spans="1:14" x14ac:dyDescent="0.55000000000000004">
      <c r="A887" t="s">
        <v>1284</v>
      </c>
      <c r="B887" t="str">
        <f t="shared" si="77"/>
        <v>https://www.st.com/resource/en/datasheet/stm32f103ze.pdf</v>
      </c>
      <c r="C887" t="s">
        <v>7315</v>
      </c>
      <c r="D887" t="s">
        <v>1285</v>
      </c>
      <c r="E887" s="4" t="s">
        <v>7160</v>
      </c>
      <c r="F887" t="s">
        <v>2401</v>
      </c>
      <c r="G887" s="2">
        <v>44197</v>
      </c>
      <c r="H887">
        <v>10</v>
      </c>
      <c r="I887" s="2">
        <f t="shared" si="78"/>
        <v>47851</v>
      </c>
      <c r="J887" s="2" t="s">
        <v>6405</v>
      </c>
      <c r="K887" s="2" t="s">
        <v>6405</v>
      </c>
      <c r="L887" s="2" t="str">
        <f t="shared" si="74"/>
        <v>/</v>
      </c>
    </row>
    <row r="888" spans="1:14" x14ac:dyDescent="0.55000000000000004">
      <c r="A888" t="s">
        <v>1286</v>
      </c>
      <c r="B888" t="str">
        <f t="shared" si="77"/>
        <v>https://www.st.com/resource/en/datasheet/stm32f103zf.pdf</v>
      </c>
      <c r="C888" t="s">
        <v>7316</v>
      </c>
      <c r="D888" t="s">
        <v>1287</v>
      </c>
      <c r="E888" s="4" t="s">
        <v>7160</v>
      </c>
      <c r="F888" t="s">
        <v>2406</v>
      </c>
      <c r="G888" s="2">
        <v>44197</v>
      </c>
      <c r="H888">
        <v>10</v>
      </c>
      <c r="I888" s="2">
        <f t="shared" si="78"/>
        <v>47851</v>
      </c>
      <c r="J888" s="2">
        <v>40087</v>
      </c>
      <c r="K888" s="2" t="s">
        <v>6405</v>
      </c>
      <c r="L888" s="2">
        <f t="shared" si="74"/>
        <v>40087</v>
      </c>
      <c r="M888">
        <f t="shared" si="75"/>
        <v>11</v>
      </c>
      <c r="N888">
        <f t="shared" si="76"/>
        <v>21</v>
      </c>
    </row>
    <row r="889" spans="1:14" x14ac:dyDescent="0.55000000000000004">
      <c r="A889" t="s">
        <v>1289</v>
      </c>
      <c r="B889" t="str">
        <f t="shared" si="77"/>
        <v>https://www.st.com/resource/en/datasheet/stm32f103zg.pdf</v>
      </c>
      <c r="C889" t="s">
        <v>7317</v>
      </c>
      <c r="D889" t="s">
        <v>1290</v>
      </c>
      <c r="E889" s="4" t="s">
        <v>7160</v>
      </c>
      <c r="F889" t="s">
        <v>2411</v>
      </c>
      <c r="G889" s="2">
        <v>44197</v>
      </c>
      <c r="H889">
        <v>10</v>
      </c>
      <c r="I889" s="2">
        <f t="shared" si="78"/>
        <v>47851</v>
      </c>
      <c r="J889" s="2">
        <v>40087</v>
      </c>
      <c r="K889" s="2" t="s">
        <v>6405</v>
      </c>
      <c r="L889" s="2">
        <f t="shared" si="74"/>
        <v>40087</v>
      </c>
      <c r="M889">
        <f t="shared" si="75"/>
        <v>11</v>
      </c>
      <c r="N889">
        <f t="shared" si="76"/>
        <v>21</v>
      </c>
    </row>
    <row r="890" spans="1:14" x14ac:dyDescent="0.55000000000000004">
      <c r="A890" t="s">
        <v>1291</v>
      </c>
      <c r="B890" t="str">
        <f t="shared" si="77"/>
        <v>https://www.st.com/resource/en/datasheet/stm32f105r8.pdf</v>
      </c>
      <c r="C890" t="s">
        <v>7318</v>
      </c>
      <c r="D890" t="s">
        <v>1292</v>
      </c>
      <c r="E890" s="4" t="s">
        <v>7160</v>
      </c>
      <c r="F890" t="s">
        <v>2481</v>
      </c>
      <c r="G890" s="2">
        <v>44197</v>
      </c>
      <c r="H890">
        <v>10</v>
      </c>
      <c r="I890" s="2">
        <f t="shared" si="78"/>
        <v>47851</v>
      </c>
      <c r="J890" s="2" t="s">
        <v>6405</v>
      </c>
      <c r="K890" s="2" t="s">
        <v>6405</v>
      </c>
      <c r="L890" s="2" t="str">
        <f t="shared" si="74"/>
        <v>/</v>
      </c>
    </row>
    <row r="891" spans="1:14" x14ac:dyDescent="0.55000000000000004">
      <c r="A891" t="s">
        <v>1294</v>
      </c>
      <c r="B891" t="str">
        <f t="shared" si="77"/>
        <v>https://www.st.com/resource/en/datasheet/stm32f105rb.pdf</v>
      </c>
      <c r="C891" t="s">
        <v>7319</v>
      </c>
      <c r="D891" t="s">
        <v>1295</v>
      </c>
      <c r="E891" s="4" t="s">
        <v>7160</v>
      </c>
      <c r="F891" t="s">
        <v>2486</v>
      </c>
      <c r="G891" s="2">
        <v>44197</v>
      </c>
      <c r="H891">
        <v>10</v>
      </c>
      <c r="I891" s="2">
        <f t="shared" si="78"/>
        <v>47851</v>
      </c>
      <c r="J891" s="2" t="s">
        <v>6405</v>
      </c>
      <c r="K891" s="2" t="s">
        <v>6405</v>
      </c>
      <c r="L891" s="2" t="str">
        <f t="shared" si="74"/>
        <v>/</v>
      </c>
    </row>
    <row r="892" spans="1:14" x14ac:dyDescent="0.55000000000000004">
      <c r="A892" t="s">
        <v>1296</v>
      </c>
      <c r="B892" t="str">
        <f t="shared" si="77"/>
        <v>https://www.st.com/resource/en/datasheet/stm32f105rc.pdf</v>
      </c>
      <c r="C892" t="s">
        <v>7320</v>
      </c>
      <c r="D892" t="s">
        <v>1297</v>
      </c>
      <c r="E892" s="4" t="s">
        <v>7160</v>
      </c>
      <c r="F892" t="s">
        <v>2491</v>
      </c>
      <c r="G892" s="2">
        <v>44197</v>
      </c>
      <c r="H892">
        <v>10</v>
      </c>
      <c r="I892" s="2">
        <f t="shared" si="78"/>
        <v>47851</v>
      </c>
      <c r="J892" s="2" t="s">
        <v>6405</v>
      </c>
      <c r="K892" s="2" t="s">
        <v>6405</v>
      </c>
      <c r="L892" s="2" t="str">
        <f t="shared" si="74"/>
        <v>/</v>
      </c>
    </row>
    <row r="893" spans="1:14" x14ac:dyDescent="0.55000000000000004">
      <c r="A893" t="s">
        <v>1299</v>
      </c>
      <c r="B893" t="str">
        <f t="shared" si="77"/>
        <v>https://www.st.com/resource/en/datasheet/stm32f105v8.pdf</v>
      </c>
      <c r="C893" t="s">
        <v>7321</v>
      </c>
      <c r="D893" t="s">
        <v>1300</v>
      </c>
      <c r="E893" s="4" t="s">
        <v>7160</v>
      </c>
      <c r="F893" t="s">
        <v>2496</v>
      </c>
      <c r="G893" s="2">
        <v>44197</v>
      </c>
      <c r="H893">
        <v>10</v>
      </c>
      <c r="I893" s="2">
        <f t="shared" si="78"/>
        <v>47851</v>
      </c>
      <c r="J893" s="2" t="s">
        <v>6405</v>
      </c>
      <c r="K893" s="2" t="s">
        <v>6405</v>
      </c>
      <c r="L893" s="2" t="str">
        <f t="shared" si="74"/>
        <v>/</v>
      </c>
    </row>
    <row r="894" spans="1:14" x14ac:dyDescent="0.55000000000000004">
      <c r="A894" t="s">
        <v>1301</v>
      </c>
      <c r="B894" t="str">
        <f t="shared" si="77"/>
        <v>https://www.st.com/resource/en/datasheet/stm32f105vb.pdf</v>
      </c>
      <c r="C894" t="s">
        <v>7322</v>
      </c>
      <c r="D894" t="s">
        <v>1302</v>
      </c>
      <c r="E894" s="4" t="s">
        <v>7160</v>
      </c>
      <c r="F894" t="s">
        <v>2501</v>
      </c>
      <c r="G894" s="2">
        <v>44197</v>
      </c>
      <c r="H894">
        <v>10</v>
      </c>
      <c r="I894" s="2">
        <f t="shared" si="78"/>
        <v>47851</v>
      </c>
      <c r="J894" s="2" t="s">
        <v>6405</v>
      </c>
      <c r="K894" s="2" t="s">
        <v>6405</v>
      </c>
      <c r="L894" s="2" t="str">
        <f t="shared" si="74"/>
        <v>/</v>
      </c>
    </row>
    <row r="895" spans="1:14" x14ac:dyDescent="0.55000000000000004">
      <c r="A895" t="s">
        <v>1304</v>
      </c>
      <c r="B895" t="str">
        <f t="shared" si="77"/>
        <v>https://www.st.com/resource/en/datasheet/stm32f105vc.pdf</v>
      </c>
      <c r="C895" t="s">
        <v>7323</v>
      </c>
      <c r="D895" t="s">
        <v>1305</v>
      </c>
      <c r="E895" s="4" t="s">
        <v>7160</v>
      </c>
      <c r="F895" t="s">
        <v>2491</v>
      </c>
      <c r="G895" s="2">
        <v>44197</v>
      </c>
      <c r="H895">
        <v>10</v>
      </c>
      <c r="I895" s="2">
        <f t="shared" si="78"/>
        <v>47851</v>
      </c>
      <c r="J895" s="2" t="s">
        <v>6405</v>
      </c>
      <c r="K895" s="2" t="s">
        <v>6405</v>
      </c>
      <c r="L895" s="2" t="str">
        <f t="shared" si="74"/>
        <v>/</v>
      </c>
    </row>
    <row r="896" spans="1:14" x14ac:dyDescent="0.55000000000000004">
      <c r="A896" t="s">
        <v>1306</v>
      </c>
      <c r="B896" t="str">
        <f t="shared" si="77"/>
        <v>https://www.st.com/resource/en/datasheet/stm32f107rb.pdf</v>
      </c>
      <c r="C896" t="s">
        <v>7324</v>
      </c>
      <c r="D896" t="s">
        <v>1307</v>
      </c>
      <c r="E896" s="4" t="s">
        <v>7160</v>
      </c>
      <c r="F896" t="s">
        <v>2510</v>
      </c>
      <c r="G896" s="2">
        <v>44197</v>
      </c>
      <c r="H896">
        <v>10</v>
      </c>
      <c r="I896" s="2">
        <f t="shared" si="78"/>
        <v>47851</v>
      </c>
      <c r="J896" s="2" t="s">
        <v>6405</v>
      </c>
      <c r="K896" s="2" t="s">
        <v>6405</v>
      </c>
      <c r="L896" s="2" t="str">
        <f t="shared" si="74"/>
        <v>/</v>
      </c>
    </row>
    <row r="897" spans="1:12" x14ac:dyDescent="0.55000000000000004">
      <c r="A897" t="s">
        <v>1309</v>
      </c>
      <c r="B897" t="str">
        <f t="shared" si="77"/>
        <v>https://www.st.com/resource/en/datasheet/stm32f107rc.pdf</v>
      </c>
      <c r="C897" t="s">
        <v>7325</v>
      </c>
      <c r="D897" t="s">
        <v>1310</v>
      </c>
      <c r="E897" s="4" t="s">
        <v>7160</v>
      </c>
      <c r="F897" t="s">
        <v>2515</v>
      </c>
      <c r="G897" s="2">
        <v>44197</v>
      </c>
      <c r="H897">
        <v>10</v>
      </c>
      <c r="I897" s="2">
        <f t="shared" si="78"/>
        <v>47851</v>
      </c>
      <c r="J897" s="2" t="s">
        <v>6405</v>
      </c>
      <c r="K897" s="2" t="s">
        <v>6405</v>
      </c>
      <c r="L897" s="2" t="str">
        <f t="shared" si="74"/>
        <v>/</v>
      </c>
    </row>
    <row r="898" spans="1:12" x14ac:dyDescent="0.55000000000000004">
      <c r="A898" t="s">
        <v>1311</v>
      </c>
      <c r="B898" t="str">
        <f t="shared" si="77"/>
        <v>https://www.st.com/resource/en/datasheet/stm32f107vb.pdf</v>
      </c>
      <c r="C898" t="s">
        <v>7326</v>
      </c>
      <c r="D898" t="s">
        <v>1312</v>
      </c>
      <c r="E898" s="4" t="s">
        <v>7160</v>
      </c>
      <c r="F898" t="s">
        <v>2510</v>
      </c>
      <c r="G898" s="2">
        <v>44197</v>
      </c>
      <c r="H898">
        <v>10</v>
      </c>
      <c r="I898" s="2">
        <f t="shared" si="78"/>
        <v>47851</v>
      </c>
      <c r="J898" s="2" t="s">
        <v>6405</v>
      </c>
      <c r="K898" s="2" t="s">
        <v>6405</v>
      </c>
      <c r="L898" s="2" t="str">
        <f t="shared" si="74"/>
        <v>/</v>
      </c>
    </row>
    <row r="899" spans="1:12" x14ac:dyDescent="0.55000000000000004">
      <c r="A899" t="s">
        <v>1314</v>
      </c>
      <c r="B899" t="str">
        <f t="shared" si="77"/>
        <v>https://www.st.com/resource/en/datasheet/stm32f107vc.pdf</v>
      </c>
      <c r="C899" t="s">
        <v>7327</v>
      </c>
      <c r="D899" t="s">
        <v>1315</v>
      </c>
      <c r="E899" s="4" t="s">
        <v>7160</v>
      </c>
      <c r="F899" t="s">
        <v>2515</v>
      </c>
      <c r="G899" s="2">
        <v>44197</v>
      </c>
      <c r="H899">
        <v>10</v>
      </c>
      <c r="I899" s="2">
        <f t="shared" si="78"/>
        <v>47851</v>
      </c>
      <c r="J899" s="2" t="s">
        <v>6405</v>
      </c>
      <c r="K899" s="2" t="s">
        <v>6405</v>
      </c>
      <c r="L899" s="2" t="str">
        <f t="shared" ref="L899:L962" si="79">IF(J899="/", K899, J899)</f>
        <v>/</v>
      </c>
    </row>
    <row r="900" spans="1:12" x14ac:dyDescent="0.55000000000000004">
      <c r="A900" t="s">
        <v>1316</v>
      </c>
      <c r="B900" t="str">
        <f t="shared" si="77"/>
        <v>https://www.st.com/resource/en/datasheet/stm32f205rb.pdf</v>
      </c>
      <c r="C900" t="s">
        <v>7328</v>
      </c>
      <c r="D900" t="s">
        <v>1317</v>
      </c>
      <c r="E900" s="4" t="s">
        <v>7160</v>
      </c>
      <c r="F900" t="s">
        <v>2528</v>
      </c>
      <c r="G900" s="2">
        <v>44197</v>
      </c>
      <c r="H900">
        <v>10</v>
      </c>
      <c r="I900" s="2">
        <f t="shared" si="78"/>
        <v>47851</v>
      </c>
      <c r="J900" s="2" t="s">
        <v>6405</v>
      </c>
      <c r="K900" s="2" t="s">
        <v>6405</v>
      </c>
      <c r="L900" s="2" t="str">
        <f t="shared" si="79"/>
        <v>/</v>
      </c>
    </row>
    <row r="901" spans="1:12" x14ac:dyDescent="0.55000000000000004">
      <c r="A901" t="s">
        <v>1319</v>
      </c>
      <c r="B901" t="str">
        <f t="shared" si="77"/>
        <v>https://www.st.com/resource/en/datasheet/stm32f205rc.pdf</v>
      </c>
      <c r="C901" t="s">
        <v>7329</v>
      </c>
      <c r="D901" t="s">
        <v>1320</v>
      </c>
      <c r="E901" s="4" t="s">
        <v>7160</v>
      </c>
      <c r="F901" t="s">
        <v>2533</v>
      </c>
      <c r="G901" s="2">
        <v>44197</v>
      </c>
      <c r="H901">
        <v>10</v>
      </c>
      <c r="I901" s="2">
        <f t="shared" si="78"/>
        <v>47851</v>
      </c>
      <c r="J901" s="2" t="s">
        <v>6405</v>
      </c>
      <c r="K901" s="2" t="s">
        <v>6405</v>
      </c>
      <c r="L901" s="2" t="str">
        <f t="shared" si="79"/>
        <v>/</v>
      </c>
    </row>
    <row r="902" spans="1:12" x14ac:dyDescent="0.55000000000000004">
      <c r="A902" t="s">
        <v>1321</v>
      </c>
      <c r="B902" t="str">
        <f t="shared" si="77"/>
        <v>https://www.st.com/resource/en/datasheet/stm32f205re.pdf</v>
      </c>
      <c r="C902" t="s">
        <v>7330</v>
      </c>
      <c r="D902" t="s">
        <v>1322</v>
      </c>
      <c r="E902" s="4" t="s">
        <v>7160</v>
      </c>
      <c r="F902" t="s">
        <v>2538</v>
      </c>
      <c r="G902" s="2">
        <v>44197</v>
      </c>
      <c r="H902">
        <v>10</v>
      </c>
      <c r="I902" s="2">
        <f t="shared" si="78"/>
        <v>47851</v>
      </c>
      <c r="J902" s="2" t="s">
        <v>6405</v>
      </c>
      <c r="K902" s="2" t="s">
        <v>6405</v>
      </c>
      <c r="L902" s="2" t="str">
        <f t="shared" si="79"/>
        <v>/</v>
      </c>
    </row>
    <row r="903" spans="1:12" x14ac:dyDescent="0.55000000000000004">
      <c r="A903" t="s">
        <v>1324</v>
      </c>
      <c r="B903" t="str">
        <f t="shared" si="77"/>
        <v>https://www.st.com/resource/en/datasheet/stm32f205rf.pdf</v>
      </c>
      <c r="C903" t="s">
        <v>7331</v>
      </c>
      <c r="D903" t="s">
        <v>1325</v>
      </c>
      <c r="E903" s="4" t="s">
        <v>7160</v>
      </c>
      <c r="F903" t="s">
        <v>2543</v>
      </c>
      <c r="G903" s="2">
        <v>44197</v>
      </c>
      <c r="H903">
        <v>10</v>
      </c>
      <c r="I903" s="2">
        <f t="shared" si="78"/>
        <v>47851</v>
      </c>
      <c r="J903" s="2" t="s">
        <v>6405</v>
      </c>
      <c r="K903" s="2" t="s">
        <v>6405</v>
      </c>
      <c r="L903" s="2" t="str">
        <f t="shared" si="79"/>
        <v>/</v>
      </c>
    </row>
    <row r="904" spans="1:12" x14ac:dyDescent="0.55000000000000004">
      <c r="A904" t="s">
        <v>1326</v>
      </c>
      <c r="B904" t="str">
        <f t="shared" si="77"/>
        <v>https://www.st.com/resource/en/datasheet/stm32f205rg.pdf</v>
      </c>
      <c r="C904" t="s">
        <v>7332</v>
      </c>
      <c r="D904" t="s">
        <v>1327</v>
      </c>
      <c r="E904" s="4" t="s">
        <v>7160</v>
      </c>
      <c r="F904" t="s">
        <v>2548</v>
      </c>
      <c r="G904" s="2">
        <v>44197</v>
      </c>
      <c r="H904">
        <v>10</v>
      </c>
      <c r="I904" s="2">
        <f t="shared" si="78"/>
        <v>47851</v>
      </c>
      <c r="J904" s="2" t="s">
        <v>6405</v>
      </c>
      <c r="K904" s="2" t="s">
        <v>6405</v>
      </c>
      <c r="L904" s="2" t="str">
        <f t="shared" si="79"/>
        <v>/</v>
      </c>
    </row>
    <row r="905" spans="1:12" x14ac:dyDescent="0.55000000000000004">
      <c r="A905" t="s">
        <v>1328</v>
      </c>
      <c r="B905" t="str">
        <f t="shared" si="77"/>
        <v>https://www.st.com/resource/en/datasheet/stm32f205vb.pdf</v>
      </c>
      <c r="C905" t="s">
        <v>7333</v>
      </c>
      <c r="D905" t="s">
        <v>1329</v>
      </c>
      <c r="E905" s="4" t="s">
        <v>7160</v>
      </c>
      <c r="F905" t="s">
        <v>2528</v>
      </c>
      <c r="G905" s="2">
        <v>44197</v>
      </c>
      <c r="H905">
        <v>10</v>
      </c>
      <c r="I905" s="2">
        <f t="shared" si="78"/>
        <v>47851</v>
      </c>
      <c r="J905" s="2" t="s">
        <v>6405</v>
      </c>
      <c r="K905" s="2" t="s">
        <v>6405</v>
      </c>
      <c r="L905" s="2" t="str">
        <f t="shared" si="79"/>
        <v>/</v>
      </c>
    </row>
    <row r="906" spans="1:12" x14ac:dyDescent="0.55000000000000004">
      <c r="A906" t="s">
        <v>1330</v>
      </c>
      <c r="B906" t="str">
        <f t="shared" ref="B906:B969" si="80">"https://www.st.com/resource/en/datasheet/"&amp;LOWER(A906)&amp;".pdf"</f>
        <v>https://www.st.com/resource/en/datasheet/stm32f205vc.pdf</v>
      </c>
      <c r="C906" t="s">
        <v>7334</v>
      </c>
      <c r="D906" t="s">
        <v>1331</v>
      </c>
      <c r="E906" s="4" t="s">
        <v>7160</v>
      </c>
      <c r="F906" t="s">
        <v>2533</v>
      </c>
      <c r="G906" s="2">
        <v>44197</v>
      </c>
      <c r="H906">
        <v>10</v>
      </c>
      <c r="I906" s="2">
        <f t="shared" ref="I906:I969" si="81">G906+DATE(H906,1,1)</f>
        <v>47851</v>
      </c>
      <c r="J906" s="2" t="s">
        <v>6405</v>
      </c>
      <c r="K906" s="2" t="s">
        <v>6405</v>
      </c>
      <c r="L906" s="2" t="str">
        <f t="shared" si="79"/>
        <v>/</v>
      </c>
    </row>
    <row r="907" spans="1:12" x14ac:dyDescent="0.55000000000000004">
      <c r="A907" t="s">
        <v>1333</v>
      </c>
      <c r="B907" t="str">
        <f t="shared" si="80"/>
        <v>https://www.st.com/resource/en/datasheet/stm32f205ve.pdf</v>
      </c>
      <c r="C907" t="s">
        <v>7335</v>
      </c>
      <c r="D907" t="s">
        <v>1334</v>
      </c>
      <c r="E907" s="4" t="s">
        <v>7160</v>
      </c>
      <c r="F907" t="s">
        <v>2538</v>
      </c>
      <c r="G907" s="2">
        <v>44197</v>
      </c>
      <c r="H907">
        <v>10</v>
      </c>
      <c r="I907" s="2">
        <f t="shared" si="81"/>
        <v>47851</v>
      </c>
      <c r="J907" s="2" t="s">
        <v>6405</v>
      </c>
      <c r="K907" s="2" t="s">
        <v>6405</v>
      </c>
      <c r="L907" s="2" t="str">
        <f t="shared" si="79"/>
        <v>/</v>
      </c>
    </row>
    <row r="908" spans="1:12" x14ac:dyDescent="0.55000000000000004">
      <c r="A908" t="s">
        <v>1335</v>
      </c>
      <c r="B908" t="str">
        <f t="shared" si="80"/>
        <v>https://www.st.com/resource/en/datasheet/stm32f205vf.pdf</v>
      </c>
      <c r="C908" t="s">
        <v>7336</v>
      </c>
      <c r="D908" t="s">
        <v>1336</v>
      </c>
      <c r="E908" s="4" t="s">
        <v>7160</v>
      </c>
      <c r="F908" t="s">
        <v>2543</v>
      </c>
      <c r="G908" s="2">
        <v>44197</v>
      </c>
      <c r="H908">
        <v>10</v>
      </c>
      <c r="I908" s="2">
        <f t="shared" si="81"/>
        <v>47851</v>
      </c>
      <c r="J908" s="2" t="s">
        <v>6405</v>
      </c>
      <c r="K908" s="2" t="s">
        <v>6405</v>
      </c>
      <c r="L908" s="2" t="str">
        <f t="shared" si="79"/>
        <v>/</v>
      </c>
    </row>
    <row r="909" spans="1:12" x14ac:dyDescent="0.55000000000000004">
      <c r="A909" t="s">
        <v>1338</v>
      </c>
      <c r="B909" t="str">
        <f t="shared" si="80"/>
        <v>https://www.st.com/resource/en/datasheet/stm32f205vg.pdf</v>
      </c>
      <c r="C909" t="s">
        <v>7337</v>
      </c>
      <c r="D909" t="s">
        <v>1339</v>
      </c>
      <c r="E909" s="4" t="s">
        <v>7160</v>
      </c>
      <c r="F909" t="s">
        <v>2548</v>
      </c>
      <c r="G909" s="2">
        <v>44197</v>
      </c>
      <c r="H909">
        <v>10</v>
      </c>
      <c r="I909" s="2">
        <f t="shared" si="81"/>
        <v>47851</v>
      </c>
      <c r="J909" s="2" t="s">
        <v>6405</v>
      </c>
      <c r="K909" s="2" t="s">
        <v>6405</v>
      </c>
      <c r="L909" s="2" t="str">
        <f t="shared" si="79"/>
        <v>/</v>
      </c>
    </row>
    <row r="910" spans="1:12" x14ac:dyDescent="0.55000000000000004">
      <c r="A910" t="s">
        <v>1340</v>
      </c>
      <c r="B910" t="str">
        <f t="shared" si="80"/>
        <v>https://www.st.com/resource/en/datasheet/stm32f205zc.pdf</v>
      </c>
      <c r="C910" t="s">
        <v>7338</v>
      </c>
      <c r="D910" t="s">
        <v>1341</v>
      </c>
      <c r="E910" s="4" t="s">
        <v>7160</v>
      </c>
      <c r="F910" t="s">
        <v>2533</v>
      </c>
      <c r="G910" s="2">
        <v>44197</v>
      </c>
      <c r="H910">
        <v>10</v>
      </c>
      <c r="I910" s="2">
        <f t="shared" si="81"/>
        <v>47851</v>
      </c>
      <c r="J910" s="2" t="s">
        <v>6405</v>
      </c>
      <c r="K910" s="2" t="s">
        <v>6405</v>
      </c>
      <c r="L910" s="2" t="str">
        <f t="shared" si="79"/>
        <v>/</v>
      </c>
    </row>
    <row r="911" spans="1:12" x14ac:dyDescent="0.55000000000000004">
      <c r="A911" t="s">
        <v>1342</v>
      </c>
      <c r="B911" t="str">
        <f t="shared" si="80"/>
        <v>https://www.st.com/resource/en/datasheet/stm32f205ze.pdf</v>
      </c>
      <c r="C911" t="s">
        <v>7339</v>
      </c>
      <c r="D911" t="s">
        <v>1343</v>
      </c>
      <c r="E911" s="4" t="s">
        <v>7160</v>
      </c>
      <c r="F911" t="s">
        <v>2538</v>
      </c>
      <c r="G911" s="2">
        <v>44197</v>
      </c>
      <c r="H911">
        <v>10</v>
      </c>
      <c r="I911" s="2">
        <f t="shared" si="81"/>
        <v>47851</v>
      </c>
      <c r="J911" s="2" t="s">
        <v>6405</v>
      </c>
      <c r="K911" s="2" t="s">
        <v>6405</v>
      </c>
      <c r="L911" s="2" t="str">
        <f t="shared" si="79"/>
        <v>/</v>
      </c>
    </row>
    <row r="912" spans="1:12" x14ac:dyDescent="0.55000000000000004">
      <c r="A912" t="s">
        <v>1344</v>
      </c>
      <c r="B912" t="str">
        <f t="shared" si="80"/>
        <v>https://www.st.com/resource/en/datasheet/stm32f205zf.pdf</v>
      </c>
      <c r="C912" t="s">
        <v>7340</v>
      </c>
      <c r="D912" t="s">
        <v>1345</v>
      </c>
      <c r="E912" s="4" t="s">
        <v>7160</v>
      </c>
      <c r="F912" t="s">
        <v>2581</v>
      </c>
      <c r="G912" s="2">
        <v>44197</v>
      </c>
      <c r="H912">
        <v>10</v>
      </c>
      <c r="I912" s="2">
        <f t="shared" si="81"/>
        <v>47851</v>
      </c>
      <c r="J912" s="2" t="s">
        <v>6405</v>
      </c>
      <c r="K912" s="2" t="s">
        <v>6405</v>
      </c>
      <c r="L912" s="2" t="str">
        <f t="shared" si="79"/>
        <v>/</v>
      </c>
    </row>
    <row r="913" spans="1:12" x14ac:dyDescent="0.55000000000000004">
      <c r="A913" t="s">
        <v>1347</v>
      </c>
      <c r="B913" t="str">
        <f t="shared" si="80"/>
        <v>https://www.st.com/resource/en/datasheet/stm32f205zg.pdf</v>
      </c>
      <c r="C913" t="s">
        <v>7341</v>
      </c>
      <c r="D913" t="s">
        <v>1348</v>
      </c>
      <c r="E913" s="4" t="s">
        <v>7160</v>
      </c>
      <c r="F913" t="s">
        <v>2548</v>
      </c>
      <c r="G913" s="2">
        <v>44197</v>
      </c>
      <c r="H913">
        <v>10</v>
      </c>
      <c r="I913" s="2">
        <f t="shared" si="81"/>
        <v>47851</v>
      </c>
      <c r="J913" s="2" t="s">
        <v>6405</v>
      </c>
      <c r="K913" s="2" t="s">
        <v>6405</v>
      </c>
      <c r="L913" s="2" t="str">
        <f t="shared" si="79"/>
        <v>/</v>
      </c>
    </row>
    <row r="914" spans="1:12" x14ac:dyDescent="0.55000000000000004">
      <c r="A914" t="s">
        <v>1349</v>
      </c>
      <c r="B914" t="str">
        <f t="shared" si="80"/>
        <v>https://www.st.com/resource/en/datasheet/stm32f207ic.pdf</v>
      </c>
      <c r="C914" t="s">
        <v>7342</v>
      </c>
      <c r="D914" t="s">
        <v>1350</v>
      </c>
      <c r="E914" s="4" t="s">
        <v>7160</v>
      </c>
      <c r="F914" t="s">
        <v>2590</v>
      </c>
      <c r="G914" s="2">
        <v>44197</v>
      </c>
      <c r="H914">
        <v>10</v>
      </c>
      <c r="I914" s="2">
        <f t="shared" si="81"/>
        <v>47851</v>
      </c>
      <c r="J914" s="2" t="s">
        <v>6405</v>
      </c>
      <c r="K914" s="2" t="s">
        <v>6405</v>
      </c>
      <c r="L914" s="2" t="str">
        <f t="shared" si="79"/>
        <v>/</v>
      </c>
    </row>
    <row r="915" spans="1:12" x14ac:dyDescent="0.55000000000000004">
      <c r="A915" t="s">
        <v>1352</v>
      </c>
      <c r="B915" t="str">
        <f t="shared" si="80"/>
        <v>https://www.st.com/resource/en/datasheet/stm32f207ie.pdf</v>
      </c>
      <c r="C915" t="s">
        <v>7343</v>
      </c>
      <c r="D915" t="s">
        <v>1353</v>
      </c>
      <c r="E915" s="4" t="s">
        <v>7160</v>
      </c>
      <c r="F915" t="s">
        <v>2595</v>
      </c>
      <c r="G915" s="2">
        <v>44197</v>
      </c>
      <c r="H915">
        <v>10</v>
      </c>
      <c r="I915" s="2">
        <f t="shared" si="81"/>
        <v>47851</v>
      </c>
      <c r="J915" s="2" t="s">
        <v>6405</v>
      </c>
      <c r="K915" s="2" t="s">
        <v>6405</v>
      </c>
      <c r="L915" s="2" t="str">
        <f t="shared" si="79"/>
        <v>/</v>
      </c>
    </row>
    <row r="916" spans="1:12" x14ac:dyDescent="0.55000000000000004">
      <c r="A916" t="s">
        <v>1354</v>
      </c>
      <c r="B916" t="str">
        <f t="shared" si="80"/>
        <v>https://www.st.com/resource/en/datasheet/stm32f207if.pdf</v>
      </c>
      <c r="C916" t="s">
        <v>7344</v>
      </c>
      <c r="D916" t="s">
        <v>1355</v>
      </c>
      <c r="E916" s="4" t="s">
        <v>7160</v>
      </c>
      <c r="F916" t="s">
        <v>2600</v>
      </c>
      <c r="G916" s="2">
        <v>44197</v>
      </c>
      <c r="H916">
        <v>10</v>
      </c>
      <c r="I916" s="2">
        <f t="shared" si="81"/>
        <v>47851</v>
      </c>
      <c r="J916" s="2" t="s">
        <v>6405</v>
      </c>
      <c r="K916" s="2" t="s">
        <v>6405</v>
      </c>
      <c r="L916" s="2" t="str">
        <f t="shared" si="79"/>
        <v>/</v>
      </c>
    </row>
    <row r="917" spans="1:12" x14ac:dyDescent="0.55000000000000004">
      <c r="A917" t="s">
        <v>1356</v>
      </c>
      <c r="B917" t="str">
        <f t="shared" si="80"/>
        <v>https://www.st.com/resource/en/datasheet/stm32f207ig.pdf</v>
      </c>
      <c r="C917" t="s">
        <v>7345</v>
      </c>
      <c r="D917" t="s">
        <v>1357</v>
      </c>
      <c r="E917" s="4" t="s">
        <v>7160</v>
      </c>
      <c r="F917" t="s">
        <v>2605</v>
      </c>
      <c r="G917" s="2">
        <v>44197</v>
      </c>
      <c r="H917">
        <v>10</v>
      </c>
      <c r="I917" s="2">
        <f t="shared" si="81"/>
        <v>47851</v>
      </c>
      <c r="J917" s="2" t="s">
        <v>6405</v>
      </c>
      <c r="K917" s="2" t="s">
        <v>6405</v>
      </c>
      <c r="L917" s="2" t="str">
        <f t="shared" si="79"/>
        <v>/</v>
      </c>
    </row>
    <row r="918" spans="1:12" x14ac:dyDescent="0.55000000000000004">
      <c r="A918" t="s">
        <v>1358</v>
      </c>
      <c r="B918" t="str">
        <f t="shared" si="80"/>
        <v>https://www.st.com/resource/en/datasheet/stm32f207vc.pdf</v>
      </c>
      <c r="C918" t="s">
        <v>7346</v>
      </c>
      <c r="D918" t="s">
        <v>1359</v>
      </c>
      <c r="E918" s="4" t="s">
        <v>7160</v>
      </c>
      <c r="F918" t="s">
        <v>2590</v>
      </c>
      <c r="G918" s="2">
        <v>44197</v>
      </c>
      <c r="H918">
        <v>10</v>
      </c>
      <c r="I918" s="2">
        <f t="shared" si="81"/>
        <v>47851</v>
      </c>
      <c r="J918" s="2" t="s">
        <v>6405</v>
      </c>
      <c r="K918" s="2" t="s">
        <v>6405</v>
      </c>
      <c r="L918" s="2" t="str">
        <f t="shared" si="79"/>
        <v>/</v>
      </c>
    </row>
    <row r="919" spans="1:12" x14ac:dyDescent="0.55000000000000004">
      <c r="A919" t="s">
        <v>1361</v>
      </c>
      <c r="B919" t="str">
        <f t="shared" si="80"/>
        <v>https://www.st.com/resource/en/datasheet/stm32f207ve.pdf</v>
      </c>
      <c r="C919" t="s">
        <v>7347</v>
      </c>
      <c r="D919" t="s">
        <v>1362</v>
      </c>
      <c r="E919" s="4" t="s">
        <v>7160</v>
      </c>
      <c r="F919" t="s">
        <v>2595</v>
      </c>
      <c r="G919" s="2">
        <v>44197</v>
      </c>
      <c r="H919">
        <v>10</v>
      </c>
      <c r="I919" s="2">
        <f t="shared" si="81"/>
        <v>47851</v>
      </c>
      <c r="J919" s="2" t="s">
        <v>6405</v>
      </c>
      <c r="K919" s="2" t="s">
        <v>6405</v>
      </c>
      <c r="L919" s="2" t="str">
        <f t="shared" si="79"/>
        <v>/</v>
      </c>
    </row>
    <row r="920" spans="1:12" x14ac:dyDescent="0.55000000000000004">
      <c r="A920" t="s">
        <v>1363</v>
      </c>
      <c r="B920" t="str">
        <f t="shared" si="80"/>
        <v>https://www.st.com/resource/en/datasheet/stm32f207vf.pdf</v>
      </c>
      <c r="C920" t="s">
        <v>7348</v>
      </c>
      <c r="D920" t="s">
        <v>1364</v>
      </c>
      <c r="E920" s="4" t="s">
        <v>7160</v>
      </c>
      <c r="F920" t="s">
        <v>2600</v>
      </c>
      <c r="G920" s="2">
        <v>44197</v>
      </c>
      <c r="H920">
        <v>10</v>
      </c>
      <c r="I920" s="2">
        <f t="shared" si="81"/>
        <v>47851</v>
      </c>
      <c r="J920" s="2" t="s">
        <v>6405</v>
      </c>
      <c r="K920" s="2" t="s">
        <v>6405</v>
      </c>
      <c r="L920" s="2" t="str">
        <f t="shared" si="79"/>
        <v>/</v>
      </c>
    </row>
    <row r="921" spans="1:12" x14ac:dyDescent="0.55000000000000004">
      <c r="A921" t="s">
        <v>1366</v>
      </c>
      <c r="B921" t="str">
        <f t="shared" si="80"/>
        <v>https://www.st.com/resource/en/datasheet/stm32f207vg.pdf</v>
      </c>
      <c r="C921" t="s">
        <v>7349</v>
      </c>
      <c r="D921" t="s">
        <v>1367</v>
      </c>
      <c r="E921" s="4" t="s">
        <v>7160</v>
      </c>
      <c r="F921" t="s">
        <v>2605</v>
      </c>
      <c r="G921" s="2">
        <v>44197</v>
      </c>
      <c r="H921">
        <v>10</v>
      </c>
      <c r="I921" s="2">
        <f t="shared" si="81"/>
        <v>47851</v>
      </c>
      <c r="J921" s="2" t="s">
        <v>6405</v>
      </c>
      <c r="K921" s="2" t="s">
        <v>6405</v>
      </c>
      <c r="L921" s="2" t="str">
        <f t="shared" si="79"/>
        <v>/</v>
      </c>
    </row>
    <row r="922" spans="1:12" x14ac:dyDescent="0.55000000000000004">
      <c r="A922" t="s">
        <v>1368</v>
      </c>
      <c r="B922" t="str">
        <f t="shared" si="80"/>
        <v>https://www.st.com/resource/en/datasheet/stm32f207zc.pdf</v>
      </c>
      <c r="C922" t="s">
        <v>7350</v>
      </c>
      <c r="D922" t="s">
        <v>1369</v>
      </c>
      <c r="E922" s="4" t="s">
        <v>7160</v>
      </c>
      <c r="F922" t="s">
        <v>2590</v>
      </c>
      <c r="G922" s="2">
        <v>44197</v>
      </c>
      <c r="H922">
        <v>10</v>
      </c>
      <c r="I922" s="2">
        <f t="shared" si="81"/>
        <v>47851</v>
      </c>
      <c r="J922" s="2" t="s">
        <v>6405</v>
      </c>
      <c r="K922" s="2" t="s">
        <v>6405</v>
      </c>
      <c r="L922" s="2" t="str">
        <f t="shared" si="79"/>
        <v>/</v>
      </c>
    </row>
    <row r="923" spans="1:12" x14ac:dyDescent="0.55000000000000004">
      <c r="A923" t="s">
        <v>1370</v>
      </c>
      <c r="B923" t="str">
        <f t="shared" si="80"/>
        <v>https://www.st.com/resource/en/datasheet/stm32f207ze.pdf</v>
      </c>
      <c r="C923" t="s">
        <v>7351</v>
      </c>
      <c r="D923" t="s">
        <v>1371</v>
      </c>
      <c r="E923" s="4" t="s">
        <v>7160</v>
      </c>
      <c r="F923" t="s">
        <v>2595</v>
      </c>
      <c r="G923" s="2">
        <v>44197</v>
      </c>
      <c r="H923">
        <v>10</v>
      </c>
      <c r="I923" s="2">
        <f t="shared" si="81"/>
        <v>47851</v>
      </c>
      <c r="J923" s="2" t="s">
        <v>6405</v>
      </c>
      <c r="K923" s="2" t="s">
        <v>6405</v>
      </c>
      <c r="L923" s="2" t="str">
        <f t="shared" si="79"/>
        <v>/</v>
      </c>
    </row>
    <row r="924" spans="1:12" x14ac:dyDescent="0.55000000000000004">
      <c r="A924" t="s">
        <v>1372</v>
      </c>
      <c r="B924" t="str">
        <f t="shared" si="80"/>
        <v>https://www.st.com/resource/en/datasheet/stm32f207zf.pdf</v>
      </c>
      <c r="C924" t="s">
        <v>7352</v>
      </c>
      <c r="D924" t="s">
        <v>1373</v>
      </c>
      <c r="E924" s="4" t="s">
        <v>7160</v>
      </c>
      <c r="F924" t="s">
        <v>2600</v>
      </c>
      <c r="G924" s="2">
        <v>44197</v>
      </c>
      <c r="H924">
        <v>10</v>
      </c>
      <c r="I924" s="2">
        <f t="shared" si="81"/>
        <v>47851</v>
      </c>
      <c r="J924" s="2" t="s">
        <v>6405</v>
      </c>
      <c r="K924" s="2" t="s">
        <v>6405</v>
      </c>
      <c r="L924" s="2" t="str">
        <f t="shared" si="79"/>
        <v>/</v>
      </c>
    </row>
    <row r="925" spans="1:12" x14ac:dyDescent="0.55000000000000004">
      <c r="A925" t="s">
        <v>1375</v>
      </c>
      <c r="B925" t="str">
        <f t="shared" si="80"/>
        <v>https://www.st.com/resource/en/datasheet/stm32f207zg.pdf</v>
      </c>
      <c r="C925" t="s">
        <v>7353</v>
      </c>
      <c r="D925" t="s">
        <v>1376</v>
      </c>
      <c r="E925" s="4" t="s">
        <v>7160</v>
      </c>
      <c r="F925" t="s">
        <v>2605</v>
      </c>
      <c r="G925" s="2">
        <v>44197</v>
      </c>
      <c r="H925">
        <v>10</v>
      </c>
      <c r="I925" s="2">
        <f t="shared" si="81"/>
        <v>47851</v>
      </c>
      <c r="J925" s="2" t="s">
        <v>6405</v>
      </c>
      <c r="K925" s="2" t="s">
        <v>6405</v>
      </c>
      <c r="L925" s="2" t="str">
        <f t="shared" si="79"/>
        <v>/</v>
      </c>
    </row>
    <row r="926" spans="1:12" x14ac:dyDescent="0.55000000000000004">
      <c r="A926" t="s">
        <v>1377</v>
      </c>
      <c r="B926" t="str">
        <f t="shared" si="80"/>
        <v>https://www.st.com/resource/en/datasheet/stm32f215re.pdf</v>
      </c>
      <c r="C926" t="s">
        <v>7354</v>
      </c>
      <c r="D926" t="s">
        <v>1378</v>
      </c>
      <c r="E926" s="4" t="s">
        <v>7160</v>
      </c>
      <c r="F926" t="s">
        <v>2642</v>
      </c>
      <c r="G926" s="2">
        <v>44197</v>
      </c>
      <c r="H926">
        <v>10</v>
      </c>
      <c r="I926" s="2">
        <f t="shared" si="81"/>
        <v>47851</v>
      </c>
      <c r="J926" s="2" t="s">
        <v>6405</v>
      </c>
      <c r="K926" s="2" t="s">
        <v>6405</v>
      </c>
      <c r="L926" s="2" t="str">
        <f t="shared" si="79"/>
        <v>/</v>
      </c>
    </row>
    <row r="927" spans="1:12" x14ac:dyDescent="0.55000000000000004">
      <c r="A927" t="s">
        <v>1380</v>
      </c>
      <c r="B927" t="str">
        <f t="shared" si="80"/>
        <v>https://www.st.com/resource/en/datasheet/stm32f215rg.pdf</v>
      </c>
      <c r="C927" t="s">
        <v>7355</v>
      </c>
      <c r="D927" t="s">
        <v>1381</v>
      </c>
      <c r="E927" s="4" t="s">
        <v>7160</v>
      </c>
      <c r="F927" t="s">
        <v>2647</v>
      </c>
      <c r="G927" s="2">
        <v>44197</v>
      </c>
      <c r="H927">
        <v>10</v>
      </c>
      <c r="I927" s="2">
        <f t="shared" si="81"/>
        <v>47851</v>
      </c>
      <c r="J927" s="2" t="s">
        <v>6405</v>
      </c>
      <c r="K927" s="2" t="s">
        <v>6405</v>
      </c>
      <c r="L927" s="2" t="str">
        <f t="shared" si="79"/>
        <v>/</v>
      </c>
    </row>
    <row r="928" spans="1:12" x14ac:dyDescent="0.55000000000000004">
      <c r="A928" t="s">
        <v>1382</v>
      </c>
      <c r="B928" t="str">
        <f t="shared" si="80"/>
        <v>https://www.st.com/resource/en/datasheet/stm32f215ve.pdf</v>
      </c>
      <c r="C928" t="s">
        <v>7356</v>
      </c>
      <c r="D928" t="s">
        <v>1383</v>
      </c>
      <c r="E928" s="4" t="s">
        <v>7160</v>
      </c>
      <c r="F928" t="s">
        <v>2642</v>
      </c>
      <c r="G928" s="2">
        <v>44197</v>
      </c>
      <c r="H928">
        <v>10</v>
      </c>
      <c r="I928" s="2">
        <f t="shared" si="81"/>
        <v>47851</v>
      </c>
      <c r="J928" s="2" t="s">
        <v>6405</v>
      </c>
      <c r="K928" s="2" t="s">
        <v>6405</v>
      </c>
      <c r="L928" s="2" t="str">
        <f t="shared" si="79"/>
        <v>/</v>
      </c>
    </row>
    <row r="929" spans="1:14" x14ac:dyDescent="0.55000000000000004">
      <c r="A929" t="s">
        <v>1385</v>
      </c>
      <c r="B929" t="str">
        <f t="shared" si="80"/>
        <v>https://www.st.com/resource/en/datasheet/stm32f215vg.pdf</v>
      </c>
      <c r="C929" t="s">
        <v>7357</v>
      </c>
      <c r="D929" t="s">
        <v>1386</v>
      </c>
      <c r="E929" s="4" t="s">
        <v>7160</v>
      </c>
      <c r="F929" t="s">
        <v>2647</v>
      </c>
      <c r="G929" s="2">
        <v>44197</v>
      </c>
      <c r="H929">
        <v>10</v>
      </c>
      <c r="I929" s="2">
        <f t="shared" si="81"/>
        <v>47851</v>
      </c>
      <c r="J929" s="2" t="s">
        <v>6405</v>
      </c>
      <c r="K929" s="2" t="s">
        <v>6405</v>
      </c>
      <c r="L929" s="2" t="str">
        <f t="shared" si="79"/>
        <v>/</v>
      </c>
    </row>
    <row r="930" spans="1:14" x14ac:dyDescent="0.55000000000000004">
      <c r="A930" t="s">
        <v>1387</v>
      </c>
      <c r="B930" t="str">
        <f t="shared" si="80"/>
        <v>https://www.st.com/resource/en/datasheet/stm32f215ze.pdf</v>
      </c>
      <c r="C930" t="s">
        <v>7358</v>
      </c>
      <c r="D930" t="s">
        <v>1388</v>
      </c>
      <c r="E930" s="4" t="s">
        <v>7160</v>
      </c>
      <c r="F930" t="s">
        <v>2642</v>
      </c>
      <c r="G930" s="2">
        <v>44197</v>
      </c>
      <c r="H930">
        <v>10</v>
      </c>
      <c r="I930" s="2">
        <f t="shared" si="81"/>
        <v>47851</v>
      </c>
      <c r="J930" s="2" t="s">
        <v>6405</v>
      </c>
      <c r="K930" s="2" t="s">
        <v>6405</v>
      </c>
      <c r="L930" s="2" t="str">
        <f t="shared" si="79"/>
        <v>/</v>
      </c>
    </row>
    <row r="931" spans="1:14" x14ac:dyDescent="0.55000000000000004">
      <c r="A931" t="s">
        <v>1390</v>
      </c>
      <c r="B931" t="str">
        <f t="shared" si="80"/>
        <v>https://www.st.com/resource/en/datasheet/stm32f215zg.pdf</v>
      </c>
      <c r="C931" t="s">
        <v>7359</v>
      </c>
      <c r="D931" t="s">
        <v>1391</v>
      </c>
      <c r="E931" s="4" t="s">
        <v>7160</v>
      </c>
      <c r="F931" t="s">
        <v>2647</v>
      </c>
      <c r="G931" s="2">
        <v>44197</v>
      </c>
      <c r="H931">
        <v>10</v>
      </c>
      <c r="I931" s="2">
        <f t="shared" si="81"/>
        <v>47851</v>
      </c>
      <c r="J931" s="2" t="s">
        <v>6405</v>
      </c>
      <c r="K931" s="2" t="s">
        <v>6405</v>
      </c>
      <c r="L931" s="2" t="str">
        <f t="shared" si="79"/>
        <v>/</v>
      </c>
    </row>
    <row r="932" spans="1:14" x14ac:dyDescent="0.55000000000000004">
      <c r="A932" t="s">
        <v>1392</v>
      </c>
      <c r="B932" t="str">
        <f t="shared" si="80"/>
        <v>https://www.st.com/resource/en/datasheet/stm32f217ie.pdf</v>
      </c>
      <c r="C932" t="s">
        <v>7360</v>
      </c>
      <c r="D932" t="s">
        <v>1393</v>
      </c>
      <c r="E932" s="4" t="s">
        <v>7160</v>
      </c>
      <c r="F932" t="s">
        <v>2668</v>
      </c>
      <c r="G932" s="2">
        <v>44197</v>
      </c>
      <c r="H932">
        <v>10</v>
      </c>
      <c r="I932" s="2">
        <f t="shared" si="81"/>
        <v>47851</v>
      </c>
      <c r="J932" s="2" t="s">
        <v>6405</v>
      </c>
      <c r="K932" s="2" t="s">
        <v>6405</v>
      </c>
      <c r="L932" s="2" t="str">
        <f t="shared" si="79"/>
        <v>/</v>
      </c>
    </row>
    <row r="933" spans="1:14" x14ac:dyDescent="0.55000000000000004">
      <c r="A933" t="s">
        <v>1395</v>
      </c>
      <c r="B933" t="str">
        <f t="shared" si="80"/>
        <v>https://www.st.com/resource/en/datasheet/stm32f217ig.pdf</v>
      </c>
      <c r="C933" t="s">
        <v>7361</v>
      </c>
      <c r="D933" t="s">
        <v>1396</v>
      </c>
      <c r="E933" s="4" t="s">
        <v>7160</v>
      </c>
      <c r="F933" t="s">
        <v>2673</v>
      </c>
      <c r="G933" s="2">
        <v>44197</v>
      </c>
      <c r="H933">
        <v>10</v>
      </c>
      <c r="I933" s="2">
        <f t="shared" si="81"/>
        <v>47851</v>
      </c>
      <c r="J933" s="2" t="s">
        <v>6405</v>
      </c>
      <c r="K933" s="2" t="s">
        <v>6405</v>
      </c>
      <c r="L933" s="2" t="str">
        <f t="shared" si="79"/>
        <v>/</v>
      </c>
    </row>
    <row r="934" spans="1:14" x14ac:dyDescent="0.55000000000000004">
      <c r="A934" t="s">
        <v>1397</v>
      </c>
      <c r="B934" t="str">
        <f t="shared" si="80"/>
        <v>https://www.st.com/resource/en/datasheet/stm32f217ve.pdf</v>
      </c>
      <c r="C934" t="s">
        <v>7362</v>
      </c>
      <c r="D934" t="s">
        <v>1398</v>
      </c>
      <c r="E934" s="4" t="s">
        <v>7160</v>
      </c>
      <c r="F934" t="s">
        <v>2668</v>
      </c>
      <c r="G934" s="2">
        <v>44197</v>
      </c>
      <c r="H934">
        <v>10</v>
      </c>
      <c r="I934" s="2">
        <f t="shared" si="81"/>
        <v>47851</v>
      </c>
      <c r="J934" s="2" t="s">
        <v>6405</v>
      </c>
      <c r="K934" s="2" t="s">
        <v>6405</v>
      </c>
      <c r="L934" s="2" t="str">
        <f t="shared" si="79"/>
        <v>/</v>
      </c>
    </row>
    <row r="935" spans="1:14" x14ac:dyDescent="0.55000000000000004">
      <c r="A935" t="s">
        <v>1400</v>
      </c>
      <c r="B935" t="str">
        <f t="shared" si="80"/>
        <v>https://www.st.com/resource/en/datasheet/stm32f217vg.pdf</v>
      </c>
      <c r="C935" t="s">
        <v>7363</v>
      </c>
      <c r="D935" t="s">
        <v>1401</v>
      </c>
      <c r="E935" s="4" t="s">
        <v>7160</v>
      </c>
      <c r="F935" t="s">
        <v>2673</v>
      </c>
      <c r="G935" s="2">
        <v>44197</v>
      </c>
      <c r="H935">
        <v>10</v>
      </c>
      <c r="I935" s="2">
        <f t="shared" si="81"/>
        <v>47851</v>
      </c>
      <c r="J935" s="2" t="s">
        <v>6405</v>
      </c>
      <c r="K935" s="2" t="s">
        <v>6405</v>
      </c>
      <c r="L935" s="2" t="str">
        <f t="shared" si="79"/>
        <v>/</v>
      </c>
    </row>
    <row r="936" spans="1:14" x14ac:dyDescent="0.55000000000000004">
      <c r="A936" t="s">
        <v>1402</v>
      </c>
      <c r="B936" t="str">
        <f t="shared" si="80"/>
        <v>https://www.st.com/resource/en/datasheet/stm32f217ze.pdf</v>
      </c>
      <c r="C936" t="s">
        <v>7364</v>
      </c>
      <c r="D936" t="s">
        <v>1403</v>
      </c>
      <c r="E936" s="4" t="s">
        <v>7160</v>
      </c>
      <c r="F936" t="s">
        <v>2668</v>
      </c>
      <c r="G936" s="2">
        <v>44197</v>
      </c>
      <c r="H936">
        <v>10</v>
      </c>
      <c r="I936" s="2">
        <f t="shared" si="81"/>
        <v>47851</v>
      </c>
      <c r="J936" s="2" t="s">
        <v>6405</v>
      </c>
      <c r="K936" s="2" t="s">
        <v>6405</v>
      </c>
      <c r="L936" s="2" t="str">
        <f t="shared" si="79"/>
        <v>/</v>
      </c>
    </row>
    <row r="937" spans="1:14" x14ac:dyDescent="0.55000000000000004">
      <c r="A937" t="s">
        <v>1404</v>
      </c>
      <c r="B937" t="str">
        <f t="shared" si="80"/>
        <v>https://www.st.com/resource/en/datasheet/stm32f217zg.pdf</v>
      </c>
      <c r="C937" t="s">
        <v>7365</v>
      </c>
      <c r="D937" t="s">
        <v>1405</v>
      </c>
      <c r="E937" s="4" t="s">
        <v>7160</v>
      </c>
      <c r="F937" t="s">
        <v>2673</v>
      </c>
      <c r="G937" s="2">
        <v>44197</v>
      </c>
      <c r="H937">
        <v>10</v>
      </c>
      <c r="I937" s="2">
        <f t="shared" si="81"/>
        <v>47851</v>
      </c>
      <c r="J937" s="2" t="s">
        <v>6405</v>
      </c>
      <c r="K937" s="2" t="s">
        <v>6405</v>
      </c>
      <c r="L937" s="2" t="str">
        <f t="shared" si="79"/>
        <v>/</v>
      </c>
    </row>
    <row r="938" spans="1:14" x14ac:dyDescent="0.55000000000000004">
      <c r="A938" t="s">
        <v>1406</v>
      </c>
      <c r="B938" t="str">
        <f t="shared" si="80"/>
        <v>https://www.st.com/resource/en/datasheet/stm32f301c6.pdf</v>
      </c>
      <c r="C938" t="s">
        <v>7366</v>
      </c>
      <c r="D938" t="s">
        <v>1407</v>
      </c>
      <c r="E938" s="4" t="s">
        <v>7160</v>
      </c>
      <c r="F938" t="s">
        <v>2694</v>
      </c>
      <c r="G938" s="2">
        <v>44197</v>
      </c>
      <c r="H938">
        <v>10</v>
      </c>
      <c r="I938" s="2">
        <f t="shared" si="81"/>
        <v>47851</v>
      </c>
      <c r="J938" s="2">
        <v>41730</v>
      </c>
      <c r="K938" s="2" t="s">
        <v>6405</v>
      </c>
      <c r="L938" s="2">
        <f t="shared" si="79"/>
        <v>41730</v>
      </c>
      <c r="M938">
        <f t="shared" ref="M938:M962" si="82">DATEDIF(L938,G938, "y")</f>
        <v>6</v>
      </c>
      <c r="N938">
        <f t="shared" ref="N938:N962" si="83">DATEDIF(L938,I938, "y")</f>
        <v>16</v>
      </c>
    </row>
    <row r="939" spans="1:14" x14ac:dyDescent="0.55000000000000004">
      <c r="A939" t="s">
        <v>1409</v>
      </c>
      <c r="B939" t="str">
        <f t="shared" si="80"/>
        <v>https://www.st.com/resource/en/datasheet/stm32f301c8.pdf</v>
      </c>
      <c r="C939" t="s">
        <v>7367</v>
      </c>
      <c r="D939" t="s">
        <v>1410</v>
      </c>
      <c r="E939" s="4" t="s">
        <v>7160</v>
      </c>
      <c r="F939" t="s">
        <v>2694</v>
      </c>
      <c r="G939" s="2">
        <v>44197</v>
      </c>
      <c r="H939">
        <v>10</v>
      </c>
      <c r="I939" s="2">
        <f t="shared" si="81"/>
        <v>47851</v>
      </c>
      <c r="J939" s="2">
        <v>41730</v>
      </c>
      <c r="K939" s="2" t="s">
        <v>6405</v>
      </c>
      <c r="L939" s="2">
        <f t="shared" si="79"/>
        <v>41730</v>
      </c>
      <c r="M939">
        <f t="shared" si="82"/>
        <v>6</v>
      </c>
      <c r="N939">
        <f t="shared" si="83"/>
        <v>16</v>
      </c>
    </row>
    <row r="940" spans="1:14" x14ac:dyDescent="0.55000000000000004">
      <c r="A940" t="s">
        <v>1411</v>
      </c>
      <c r="B940" t="str">
        <f t="shared" si="80"/>
        <v>https://www.st.com/resource/en/datasheet/stm32f301k6.pdf</v>
      </c>
      <c r="C940" t="s">
        <v>7368</v>
      </c>
      <c r="D940" t="s">
        <v>1412</v>
      </c>
      <c r="E940" s="4" t="s">
        <v>7160</v>
      </c>
      <c r="F940" t="s">
        <v>2694</v>
      </c>
      <c r="G940" s="2">
        <v>44197</v>
      </c>
      <c r="H940">
        <v>10</v>
      </c>
      <c r="I940" s="2">
        <f t="shared" si="81"/>
        <v>47851</v>
      </c>
      <c r="J940" s="2">
        <v>41730</v>
      </c>
      <c r="K940" s="2" t="s">
        <v>6405</v>
      </c>
      <c r="L940" s="2">
        <f t="shared" si="79"/>
        <v>41730</v>
      </c>
      <c r="M940">
        <f t="shared" si="82"/>
        <v>6</v>
      </c>
      <c r="N940">
        <f t="shared" si="83"/>
        <v>16</v>
      </c>
    </row>
    <row r="941" spans="1:14" x14ac:dyDescent="0.55000000000000004">
      <c r="A941" t="s">
        <v>1414</v>
      </c>
      <c r="B941" t="str">
        <f t="shared" si="80"/>
        <v>https://www.st.com/resource/en/datasheet/stm32f301k8.pdf</v>
      </c>
      <c r="C941" t="s">
        <v>7369</v>
      </c>
      <c r="D941" t="s">
        <v>1415</v>
      </c>
      <c r="E941" s="4" t="s">
        <v>7160</v>
      </c>
      <c r="F941" t="s">
        <v>2694</v>
      </c>
      <c r="G941" s="2">
        <v>44197</v>
      </c>
      <c r="H941">
        <v>10</v>
      </c>
      <c r="I941" s="2">
        <f t="shared" si="81"/>
        <v>47851</v>
      </c>
      <c r="J941" s="2">
        <v>41730</v>
      </c>
      <c r="K941" s="2" t="s">
        <v>6405</v>
      </c>
      <c r="L941" s="2">
        <f t="shared" si="79"/>
        <v>41730</v>
      </c>
      <c r="M941">
        <f t="shared" si="82"/>
        <v>6</v>
      </c>
      <c r="N941">
        <f t="shared" si="83"/>
        <v>16</v>
      </c>
    </row>
    <row r="942" spans="1:14" x14ac:dyDescent="0.55000000000000004">
      <c r="A942" t="s">
        <v>1416</v>
      </c>
      <c r="B942" t="str">
        <f t="shared" si="80"/>
        <v>https://www.st.com/resource/en/datasheet/stm32f301r6.pdf</v>
      </c>
      <c r="C942" t="s">
        <v>7370</v>
      </c>
      <c r="D942" t="s">
        <v>1417</v>
      </c>
      <c r="E942" s="4" t="s">
        <v>7160</v>
      </c>
      <c r="F942" t="s">
        <v>2710</v>
      </c>
      <c r="G942" s="2">
        <v>44197</v>
      </c>
      <c r="H942">
        <v>10</v>
      </c>
      <c r="I942" s="2">
        <f t="shared" si="81"/>
        <v>47851</v>
      </c>
      <c r="J942" s="2">
        <v>41730</v>
      </c>
      <c r="K942" s="2" t="s">
        <v>6405</v>
      </c>
      <c r="L942" s="2">
        <f t="shared" si="79"/>
        <v>41730</v>
      </c>
      <c r="M942">
        <f t="shared" si="82"/>
        <v>6</v>
      </c>
      <c r="N942">
        <f t="shared" si="83"/>
        <v>16</v>
      </c>
    </row>
    <row r="943" spans="1:14" x14ac:dyDescent="0.55000000000000004">
      <c r="A943" t="s">
        <v>1418</v>
      </c>
      <c r="B943" t="str">
        <f t="shared" si="80"/>
        <v>https://www.st.com/resource/en/datasheet/stm32f301r8.pdf</v>
      </c>
      <c r="C943" t="s">
        <v>7371</v>
      </c>
      <c r="D943" t="s">
        <v>1419</v>
      </c>
      <c r="E943" s="4" t="s">
        <v>7160</v>
      </c>
      <c r="F943" t="s">
        <v>2694</v>
      </c>
      <c r="G943" s="2">
        <v>44197</v>
      </c>
      <c r="H943">
        <v>10</v>
      </c>
      <c r="I943" s="2">
        <f t="shared" si="81"/>
        <v>47851</v>
      </c>
      <c r="J943" s="2">
        <v>41730</v>
      </c>
      <c r="K943" s="2" t="s">
        <v>6405</v>
      </c>
      <c r="L943" s="2">
        <f t="shared" si="79"/>
        <v>41730</v>
      </c>
      <c r="M943">
        <f t="shared" si="82"/>
        <v>6</v>
      </c>
      <c r="N943">
        <f t="shared" si="83"/>
        <v>16</v>
      </c>
    </row>
    <row r="944" spans="1:14" x14ac:dyDescent="0.55000000000000004">
      <c r="A944" t="s">
        <v>1420</v>
      </c>
      <c r="B944" t="str">
        <f t="shared" si="80"/>
        <v>https://www.st.com/resource/en/datasheet/stm32f302c6.pdf</v>
      </c>
      <c r="C944" t="s">
        <v>7372</v>
      </c>
      <c r="D944" t="s">
        <v>1421</v>
      </c>
      <c r="E944" s="4" t="s">
        <v>7160</v>
      </c>
      <c r="F944" t="s">
        <v>2694</v>
      </c>
      <c r="G944" s="2">
        <v>44197</v>
      </c>
      <c r="H944">
        <v>10</v>
      </c>
      <c r="I944" s="2">
        <f t="shared" si="81"/>
        <v>47851</v>
      </c>
      <c r="J944" s="2">
        <v>41730</v>
      </c>
      <c r="K944" s="2" t="s">
        <v>6405</v>
      </c>
      <c r="L944" s="2">
        <f t="shared" si="79"/>
        <v>41730</v>
      </c>
      <c r="M944">
        <f t="shared" si="82"/>
        <v>6</v>
      </c>
      <c r="N944">
        <f t="shared" si="83"/>
        <v>16</v>
      </c>
    </row>
    <row r="945" spans="1:14" x14ac:dyDescent="0.55000000000000004">
      <c r="A945" t="s">
        <v>1423</v>
      </c>
      <c r="B945" t="str">
        <f t="shared" si="80"/>
        <v>https://www.st.com/resource/en/datasheet/stm32f302c8.pdf</v>
      </c>
      <c r="C945" t="s">
        <v>7373</v>
      </c>
      <c r="D945" t="s">
        <v>1424</v>
      </c>
      <c r="E945" s="4" t="s">
        <v>7160</v>
      </c>
      <c r="F945" t="s">
        <v>2694</v>
      </c>
      <c r="G945" s="2">
        <v>44197</v>
      </c>
      <c r="H945">
        <v>10</v>
      </c>
      <c r="I945" s="2">
        <f t="shared" si="81"/>
        <v>47851</v>
      </c>
      <c r="J945" s="2">
        <v>41730</v>
      </c>
      <c r="K945" s="2" t="s">
        <v>6405</v>
      </c>
      <c r="L945" s="2">
        <f t="shared" si="79"/>
        <v>41730</v>
      </c>
      <c r="M945">
        <f t="shared" si="82"/>
        <v>6</v>
      </c>
      <c r="N945">
        <f t="shared" si="83"/>
        <v>16</v>
      </c>
    </row>
    <row r="946" spans="1:14" x14ac:dyDescent="0.55000000000000004">
      <c r="A946" t="s">
        <v>1425</v>
      </c>
      <c r="B946" t="str">
        <f t="shared" si="80"/>
        <v>https://www.st.com/resource/en/datasheet/stm32f302cb.pdf</v>
      </c>
      <c r="C946" t="s">
        <v>7374</v>
      </c>
      <c r="D946" t="s">
        <v>1426</v>
      </c>
      <c r="E946" s="4" t="s">
        <v>7160</v>
      </c>
      <c r="F946" t="s">
        <v>2727</v>
      </c>
      <c r="G946" s="2">
        <v>44197</v>
      </c>
      <c r="H946">
        <v>10</v>
      </c>
      <c r="I946" s="2">
        <f t="shared" si="81"/>
        <v>47851</v>
      </c>
      <c r="J946" s="2">
        <v>41579</v>
      </c>
      <c r="K946" s="2" t="s">
        <v>6405</v>
      </c>
      <c r="L946" s="2">
        <f t="shared" si="79"/>
        <v>41579</v>
      </c>
      <c r="M946">
        <f t="shared" si="82"/>
        <v>7</v>
      </c>
      <c r="N946">
        <f t="shared" si="83"/>
        <v>17</v>
      </c>
    </row>
    <row r="947" spans="1:14" x14ac:dyDescent="0.55000000000000004">
      <c r="A947" t="s">
        <v>1428</v>
      </c>
      <c r="B947" t="str">
        <f t="shared" si="80"/>
        <v>https://www.st.com/resource/en/datasheet/stm32f302cc.pdf</v>
      </c>
      <c r="C947" t="s">
        <v>7375</v>
      </c>
      <c r="D947" t="s">
        <v>1429</v>
      </c>
      <c r="E947" s="4" t="s">
        <v>7160</v>
      </c>
      <c r="F947" t="s">
        <v>2732</v>
      </c>
      <c r="G947" s="2">
        <v>44197</v>
      </c>
      <c r="H947">
        <v>10</v>
      </c>
      <c r="I947" s="2">
        <f t="shared" si="81"/>
        <v>47851</v>
      </c>
      <c r="J947" s="2">
        <v>41579</v>
      </c>
      <c r="K947" s="2" t="s">
        <v>6405</v>
      </c>
      <c r="L947" s="2">
        <f t="shared" si="79"/>
        <v>41579</v>
      </c>
      <c r="M947">
        <f t="shared" si="82"/>
        <v>7</v>
      </c>
      <c r="N947">
        <f t="shared" si="83"/>
        <v>17</v>
      </c>
    </row>
    <row r="948" spans="1:14" x14ac:dyDescent="0.55000000000000004">
      <c r="A948" t="s">
        <v>1430</v>
      </c>
      <c r="B948" t="str">
        <f t="shared" si="80"/>
        <v>https://www.st.com/resource/en/datasheet/stm32f302k6.pdf</v>
      </c>
      <c r="C948" t="s">
        <v>7376</v>
      </c>
      <c r="D948" t="s">
        <v>1431</v>
      </c>
      <c r="E948" s="4" t="s">
        <v>7160</v>
      </c>
      <c r="F948" t="s">
        <v>2694</v>
      </c>
      <c r="G948" s="2">
        <v>44197</v>
      </c>
      <c r="H948">
        <v>10</v>
      </c>
      <c r="I948" s="2">
        <f t="shared" si="81"/>
        <v>47851</v>
      </c>
      <c r="J948" s="2">
        <v>41730</v>
      </c>
      <c r="K948" s="2" t="s">
        <v>6405</v>
      </c>
      <c r="L948" s="2">
        <f t="shared" si="79"/>
        <v>41730</v>
      </c>
      <c r="M948">
        <f t="shared" si="82"/>
        <v>6</v>
      </c>
      <c r="N948">
        <f t="shared" si="83"/>
        <v>16</v>
      </c>
    </row>
    <row r="949" spans="1:14" x14ac:dyDescent="0.55000000000000004">
      <c r="A949" t="s">
        <v>1433</v>
      </c>
      <c r="B949" t="str">
        <f t="shared" si="80"/>
        <v>https://www.st.com/resource/en/datasheet/stm32f302k8.pdf</v>
      </c>
      <c r="C949" t="s">
        <v>7377</v>
      </c>
      <c r="D949" t="s">
        <v>1434</v>
      </c>
      <c r="E949" s="4" t="s">
        <v>7160</v>
      </c>
      <c r="F949" t="s">
        <v>2694</v>
      </c>
      <c r="G949" s="2">
        <v>44197</v>
      </c>
      <c r="H949">
        <v>10</v>
      </c>
      <c r="I949" s="2">
        <f t="shared" si="81"/>
        <v>47851</v>
      </c>
      <c r="J949" s="2">
        <v>41730</v>
      </c>
      <c r="K949" s="2" t="s">
        <v>6405</v>
      </c>
      <c r="L949" s="2">
        <f t="shared" si="79"/>
        <v>41730</v>
      </c>
      <c r="M949">
        <f t="shared" si="82"/>
        <v>6</v>
      </c>
      <c r="N949">
        <f t="shared" si="83"/>
        <v>16</v>
      </c>
    </row>
    <row r="950" spans="1:14" x14ac:dyDescent="0.55000000000000004">
      <c r="A950" t="s">
        <v>1435</v>
      </c>
      <c r="B950" t="str">
        <f t="shared" si="80"/>
        <v>https://www.st.com/resource/en/datasheet/stm32f302r6.pdf</v>
      </c>
      <c r="C950" t="s">
        <v>7378</v>
      </c>
      <c r="D950" t="s">
        <v>1436</v>
      </c>
      <c r="E950" s="4" t="s">
        <v>7160</v>
      </c>
      <c r="F950" t="s">
        <v>2694</v>
      </c>
      <c r="G950" s="2">
        <v>44197</v>
      </c>
      <c r="H950">
        <v>10</v>
      </c>
      <c r="I950" s="2">
        <f t="shared" si="81"/>
        <v>47851</v>
      </c>
      <c r="J950" s="2">
        <v>41730</v>
      </c>
      <c r="K950" s="2" t="s">
        <v>6405</v>
      </c>
      <c r="L950" s="2">
        <f t="shared" si="79"/>
        <v>41730</v>
      </c>
      <c r="M950">
        <f t="shared" si="82"/>
        <v>6</v>
      </c>
      <c r="N950">
        <f t="shared" si="83"/>
        <v>16</v>
      </c>
    </row>
    <row r="951" spans="1:14" x14ac:dyDescent="0.55000000000000004">
      <c r="A951" t="s">
        <v>1437</v>
      </c>
      <c r="B951" t="str">
        <f t="shared" si="80"/>
        <v>https://www.st.com/resource/en/datasheet/stm32f302r8.pdf</v>
      </c>
      <c r="C951" t="s">
        <v>7379</v>
      </c>
      <c r="D951" t="s">
        <v>1438</v>
      </c>
      <c r="E951" s="4" t="s">
        <v>7160</v>
      </c>
      <c r="F951" t="s">
        <v>2694</v>
      </c>
      <c r="G951" s="2">
        <v>44197</v>
      </c>
      <c r="H951">
        <v>10</v>
      </c>
      <c r="I951" s="2">
        <f t="shared" si="81"/>
        <v>47851</v>
      </c>
      <c r="J951" s="2">
        <v>41730</v>
      </c>
      <c r="K951" s="2" t="s">
        <v>6405</v>
      </c>
      <c r="L951" s="2">
        <f t="shared" si="79"/>
        <v>41730</v>
      </c>
      <c r="M951">
        <f t="shared" si="82"/>
        <v>6</v>
      </c>
      <c r="N951">
        <f t="shared" si="83"/>
        <v>16</v>
      </c>
    </row>
    <row r="952" spans="1:14" x14ac:dyDescent="0.55000000000000004">
      <c r="A952" t="s">
        <v>1439</v>
      </c>
      <c r="B952" t="str">
        <f t="shared" si="80"/>
        <v>https://www.st.com/resource/en/datasheet/stm32f302rb.pdf</v>
      </c>
      <c r="C952" t="s">
        <v>7380</v>
      </c>
      <c r="D952" t="s">
        <v>1440</v>
      </c>
      <c r="E952" s="4" t="s">
        <v>7160</v>
      </c>
      <c r="F952" t="s">
        <v>2727</v>
      </c>
      <c r="G952" s="2">
        <v>44197</v>
      </c>
      <c r="H952">
        <v>10</v>
      </c>
      <c r="I952" s="2">
        <f t="shared" si="81"/>
        <v>47851</v>
      </c>
      <c r="J952" s="2">
        <v>41579</v>
      </c>
      <c r="K952" s="2" t="s">
        <v>6405</v>
      </c>
      <c r="L952" s="2">
        <f t="shared" si="79"/>
        <v>41579</v>
      </c>
      <c r="M952">
        <f t="shared" si="82"/>
        <v>7</v>
      </c>
      <c r="N952">
        <f t="shared" si="83"/>
        <v>17</v>
      </c>
    </row>
    <row r="953" spans="1:14" x14ac:dyDescent="0.55000000000000004">
      <c r="A953" t="s">
        <v>1442</v>
      </c>
      <c r="B953" t="str">
        <f t="shared" si="80"/>
        <v>https://www.st.com/resource/en/datasheet/stm32f302rc.pdf</v>
      </c>
      <c r="C953" t="s">
        <v>7381</v>
      </c>
      <c r="D953" t="s">
        <v>1443</v>
      </c>
      <c r="E953" s="4" t="s">
        <v>7160</v>
      </c>
      <c r="F953" t="s">
        <v>2732</v>
      </c>
      <c r="G953" s="2">
        <v>44197</v>
      </c>
      <c r="H953">
        <v>10</v>
      </c>
      <c r="I953" s="2">
        <f t="shared" si="81"/>
        <v>47851</v>
      </c>
      <c r="J953" s="2">
        <v>41579</v>
      </c>
      <c r="K953" s="2" t="s">
        <v>6405</v>
      </c>
      <c r="L953" s="2">
        <f t="shared" si="79"/>
        <v>41579</v>
      </c>
      <c r="M953">
        <f t="shared" si="82"/>
        <v>7</v>
      </c>
      <c r="N953">
        <f t="shared" si="83"/>
        <v>17</v>
      </c>
    </row>
    <row r="954" spans="1:14" x14ac:dyDescent="0.55000000000000004">
      <c r="A954" t="s">
        <v>1444</v>
      </c>
      <c r="B954" t="str">
        <f t="shared" si="80"/>
        <v>https://www.st.com/resource/en/datasheet/stm32f302rd.pdf</v>
      </c>
      <c r="C954" t="s">
        <v>7382</v>
      </c>
      <c r="D954" t="s">
        <v>1445</v>
      </c>
      <c r="E954" s="4" t="s">
        <v>7160</v>
      </c>
      <c r="F954" t="s">
        <v>2760</v>
      </c>
      <c r="G954" s="2">
        <v>44197</v>
      </c>
      <c r="H954">
        <v>10</v>
      </c>
      <c r="I954" s="2">
        <f t="shared" si="81"/>
        <v>47851</v>
      </c>
      <c r="J954" s="2">
        <v>42005</v>
      </c>
      <c r="K954" s="2" t="s">
        <v>6405</v>
      </c>
      <c r="L954" s="2">
        <f t="shared" si="79"/>
        <v>42005</v>
      </c>
      <c r="M954">
        <f t="shared" si="82"/>
        <v>6</v>
      </c>
      <c r="N954">
        <f t="shared" si="83"/>
        <v>16</v>
      </c>
    </row>
    <row r="955" spans="1:14" x14ac:dyDescent="0.55000000000000004">
      <c r="A955" t="s">
        <v>1446</v>
      </c>
      <c r="B955" t="str">
        <f t="shared" si="80"/>
        <v>https://www.st.com/resource/en/datasheet/stm32f302re.pdf</v>
      </c>
      <c r="C955" t="s">
        <v>7383</v>
      </c>
      <c r="D955" t="s">
        <v>1447</v>
      </c>
      <c r="E955" s="4" t="s">
        <v>7160</v>
      </c>
      <c r="F955" t="s">
        <v>2765</v>
      </c>
      <c r="G955" s="2">
        <v>44197</v>
      </c>
      <c r="H955">
        <v>10</v>
      </c>
      <c r="I955" s="2">
        <f t="shared" si="81"/>
        <v>47851</v>
      </c>
      <c r="J955" s="2">
        <v>42005</v>
      </c>
      <c r="K955" s="2" t="s">
        <v>6405</v>
      </c>
      <c r="L955" s="2">
        <f t="shared" si="79"/>
        <v>42005</v>
      </c>
      <c r="M955">
        <f t="shared" si="82"/>
        <v>6</v>
      </c>
      <c r="N955">
        <f t="shared" si="83"/>
        <v>16</v>
      </c>
    </row>
    <row r="956" spans="1:14" x14ac:dyDescent="0.55000000000000004">
      <c r="A956" t="s">
        <v>1448</v>
      </c>
      <c r="B956" t="str">
        <f t="shared" si="80"/>
        <v>https://www.st.com/resource/en/datasheet/stm32f302vb.pdf</v>
      </c>
      <c r="C956" t="s">
        <v>7384</v>
      </c>
      <c r="D956" t="s">
        <v>1449</v>
      </c>
      <c r="E956" s="4" t="s">
        <v>7160</v>
      </c>
      <c r="F956" t="s">
        <v>2770</v>
      </c>
      <c r="G956" s="2">
        <v>44197</v>
      </c>
      <c r="H956">
        <v>10</v>
      </c>
      <c r="I956" s="2">
        <f t="shared" si="81"/>
        <v>47851</v>
      </c>
      <c r="J956" s="2">
        <v>41579</v>
      </c>
      <c r="K956" s="2" t="s">
        <v>6405</v>
      </c>
      <c r="L956" s="2">
        <f t="shared" si="79"/>
        <v>41579</v>
      </c>
      <c r="M956">
        <f t="shared" si="82"/>
        <v>7</v>
      </c>
      <c r="N956">
        <f t="shared" si="83"/>
        <v>17</v>
      </c>
    </row>
    <row r="957" spans="1:14" x14ac:dyDescent="0.55000000000000004">
      <c r="A957" t="s">
        <v>1451</v>
      </c>
      <c r="B957" t="str">
        <f t="shared" si="80"/>
        <v>https://www.st.com/resource/en/datasheet/stm32f302vc.pdf</v>
      </c>
      <c r="C957" t="s">
        <v>7385</v>
      </c>
      <c r="D957" t="s">
        <v>1452</v>
      </c>
      <c r="E957" s="4" t="s">
        <v>7160</v>
      </c>
      <c r="F957" t="s">
        <v>2732</v>
      </c>
      <c r="G957" s="2">
        <v>44197</v>
      </c>
      <c r="H957">
        <v>10</v>
      </c>
      <c r="I957" s="2">
        <f t="shared" si="81"/>
        <v>47851</v>
      </c>
      <c r="J957" s="2">
        <v>41579</v>
      </c>
      <c r="K957" s="2" t="s">
        <v>6405</v>
      </c>
      <c r="L957" s="2">
        <f t="shared" si="79"/>
        <v>41579</v>
      </c>
      <c r="M957">
        <f t="shared" si="82"/>
        <v>7</v>
      </c>
      <c r="N957">
        <f t="shared" si="83"/>
        <v>17</v>
      </c>
    </row>
    <row r="958" spans="1:14" x14ac:dyDescent="0.55000000000000004">
      <c r="A958" t="s">
        <v>1453</v>
      </c>
      <c r="B958" t="str">
        <f t="shared" si="80"/>
        <v>https://www.st.com/resource/en/datasheet/stm32f302vd.pdf</v>
      </c>
      <c r="C958" t="s">
        <v>7386</v>
      </c>
      <c r="D958" t="s">
        <v>1454</v>
      </c>
      <c r="E958" s="4" t="s">
        <v>7160</v>
      </c>
      <c r="F958" t="s">
        <v>2760</v>
      </c>
      <c r="G958" s="2">
        <v>44197</v>
      </c>
      <c r="H958">
        <v>10</v>
      </c>
      <c r="I958" s="2">
        <f t="shared" si="81"/>
        <v>47851</v>
      </c>
      <c r="J958" s="2">
        <v>42005</v>
      </c>
      <c r="K958" s="2" t="s">
        <v>6405</v>
      </c>
      <c r="L958" s="2">
        <f t="shared" si="79"/>
        <v>42005</v>
      </c>
      <c r="M958">
        <f t="shared" si="82"/>
        <v>6</v>
      </c>
      <c r="N958">
        <f t="shared" si="83"/>
        <v>16</v>
      </c>
    </row>
    <row r="959" spans="1:14" x14ac:dyDescent="0.55000000000000004">
      <c r="A959" t="s">
        <v>1456</v>
      </c>
      <c r="B959" t="str">
        <f t="shared" si="80"/>
        <v>https://www.st.com/resource/en/datasheet/stm32f302ve.pdf</v>
      </c>
      <c r="C959" t="s">
        <v>7387</v>
      </c>
      <c r="D959" t="s">
        <v>1457</v>
      </c>
      <c r="E959" s="4" t="s">
        <v>7160</v>
      </c>
      <c r="F959" t="s">
        <v>2765</v>
      </c>
      <c r="G959" s="2">
        <v>44197</v>
      </c>
      <c r="H959">
        <v>10</v>
      </c>
      <c r="I959" s="2">
        <f t="shared" si="81"/>
        <v>47851</v>
      </c>
      <c r="J959" s="2">
        <v>42005</v>
      </c>
      <c r="K959" s="2" t="s">
        <v>6405</v>
      </c>
      <c r="L959" s="2">
        <f t="shared" si="79"/>
        <v>42005</v>
      </c>
      <c r="M959">
        <f t="shared" si="82"/>
        <v>6</v>
      </c>
      <c r="N959">
        <f t="shared" si="83"/>
        <v>16</v>
      </c>
    </row>
    <row r="960" spans="1:14" x14ac:dyDescent="0.55000000000000004">
      <c r="A960" t="s">
        <v>1458</v>
      </c>
      <c r="B960" t="str">
        <f t="shared" si="80"/>
        <v>https://www.st.com/resource/en/datasheet/stm32f302zd.pdf</v>
      </c>
      <c r="C960" t="s">
        <v>7388</v>
      </c>
      <c r="D960" t="s">
        <v>1459</v>
      </c>
      <c r="E960" s="4" t="s">
        <v>7160</v>
      </c>
      <c r="F960" t="s">
        <v>2760</v>
      </c>
      <c r="G960" s="2">
        <v>44197</v>
      </c>
      <c r="H960">
        <v>10</v>
      </c>
      <c r="I960" s="2">
        <f t="shared" si="81"/>
        <v>47851</v>
      </c>
      <c r="J960" s="2">
        <v>42005</v>
      </c>
      <c r="K960" s="2" t="s">
        <v>6405</v>
      </c>
      <c r="L960" s="2">
        <f t="shared" si="79"/>
        <v>42005</v>
      </c>
      <c r="M960">
        <f t="shared" si="82"/>
        <v>6</v>
      </c>
      <c r="N960">
        <f t="shared" si="83"/>
        <v>16</v>
      </c>
    </row>
    <row r="961" spans="1:14" x14ac:dyDescent="0.55000000000000004">
      <c r="A961" t="s">
        <v>1461</v>
      </c>
      <c r="B961" t="str">
        <f t="shared" si="80"/>
        <v>https://www.st.com/resource/en/datasheet/stm32f302ze.pdf</v>
      </c>
      <c r="C961" t="s">
        <v>7389</v>
      </c>
      <c r="D961" t="s">
        <v>1462</v>
      </c>
      <c r="E961" s="4" t="s">
        <v>7160</v>
      </c>
      <c r="F961" t="s">
        <v>2765</v>
      </c>
      <c r="G961" s="2">
        <v>44197</v>
      </c>
      <c r="H961">
        <v>10</v>
      </c>
      <c r="I961" s="2">
        <f t="shared" si="81"/>
        <v>47851</v>
      </c>
      <c r="J961" s="2">
        <v>42005</v>
      </c>
      <c r="K961" s="2" t="s">
        <v>6405</v>
      </c>
      <c r="L961" s="2">
        <f t="shared" si="79"/>
        <v>42005</v>
      </c>
      <c r="M961">
        <f t="shared" si="82"/>
        <v>6</v>
      </c>
      <c r="N961">
        <f t="shared" si="83"/>
        <v>16</v>
      </c>
    </row>
    <row r="962" spans="1:14" x14ac:dyDescent="0.55000000000000004">
      <c r="A962" t="s">
        <v>1463</v>
      </c>
      <c r="B962" t="str">
        <f t="shared" si="80"/>
        <v>https://www.st.com/resource/en/datasheet/stm32f303c6.pdf</v>
      </c>
      <c r="C962" t="s">
        <v>7390</v>
      </c>
      <c r="D962" t="s">
        <v>1464</v>
      </c>
      <c r="E962" s="4" t="s">
        <v>7160</v>
      </c>
      <c r="F962" t="s">
        <v>2795</v>
      </c>
      <c r="G962" s="2">
        <v>44197</v>
      </c>
      <c r="H962">
        <v>10</v>
      </c>
      <c r="I962" s="2">
        <f t="shared" si="81"/>
        <v>47851</v>
      </c>
      <c r="J962" s="2">
        <v>41730</v>
      </c>
      <c r="K962" s="2" t="s">
        <v>6405</v>
      </c>
      <c r="L962" s="2">
        <f t="shared" si="79"/>
        <v>41730</v>
      </c>
      <c r="M962">
        <f t="shared" si="82"/>
        <v>6</v>
      </c>
      <c r="N962">
        <f t="shared" si="83"/>
        <v>16</v>
      </c>
    </row>
    <row r="963" spans="1:14" x14ac:dyDescent="0.55000000000000004">
      <c r="A963" t="s">
        <v>1465</v>
      </c>
      <c r="B963" t="str">
        <f t="shared" si="80"/>
        <v>https://www.st.com/resource/en/datasheet/stm32f303c8.pdf</v>
      </c>
      <c r="C963" t="s">
        <v>7391</v>
      </c>
      <c r="D963" t="s">
        <v>1466</v>
      </c>
      <c r="E963" s="4" t="s">
        <v>7160</v>
      </c>
      <c r="F963" t="s">
        <v>2800</v>
      </c>
      <c r="G963" s="2">
        <v>44197</v>
      </c>
      <c r="H963">
        <v>10</v>
      </c>
      <c r="I963" s="2">
        <f t="shared" si="81"/>
        <v>47851</v>
      </c>
      <c r="J963" s="2">
        <v>41730</v>
      </c>
      <c r="K963" s="2" t="s">
        <v>6405</v>
      </c>
      <c r="L963" s="2">
        <f t="shared" ref="L963:L1026" si="84">IF(J963="/", K963, J963)</f>
        <v>41730</v>
      </c>
      <c r="M963">
        <f t="shared" ref="M963:M1018" si="85">DATEDIF(L963,G963, "y")</f>
        <v>6</v>
      </c>
      <c r="N963">
        <f t="shared" ref="N963:N1018" si="86">DATEDIF(L963,I963, "y")</f>
        <v>16</v>
      </c>
    </row>
    <row r="964" spans="1:14" x14ac:dyDescent="0.55000000000000004">
      <c r="A964" t="s">
        <v>1467</v>
      </c>
      <c r="B964" t="str">
        <f t="shared" si="80"/>
        <v>https://www.st.com/resource/en/datasheet/stm32f303cb.pdf</v>
      </c>
      <c r="C964" t="s">
        <v>7392</v>
      </c>
      <c r="D964" t="s">
        <v>1468</v>
      </c>
      <c r="E964" s="4" t="s">
        <v>7160</v>
      </c>
      <c r="F964" t="s">
        <v>2727</v>
      </c>
      <c r="G964" s="2">
        <v>44197</v>
      </c>
      <c r="H964">
        <v>10</v>
      </c>
      <c r="I964" s="2">
        <f t="shared" si="81"/>
        <v>47851</v>
      </c>
      <c r="J964" s="2" t="s">
        <v>6405</v>
      </c>
      <c r="K964" s="2" t="s">
        <v>6405</v>
      </c>
      <c r="L964" s="2" t="str">
        <f t="shared" si="84"/>
        <v>/</v>
      </c>
    </row>
    <row r="965" spans="1:14" x14ac:dyDescent="0.55000000000000004">
      <c r="A965" t="s">
        <v>1470</v>
      </c>
      <c r="B965" t="str">
        <f t="shared" si="80"/>
        <v>https://www.st.com/resource/en/datasheet/stm32f303cc.pdf</v>
      </c>
      <c r="C965" t="s">
        <v>7393</v>
      </c>
      <c r="D965" t="s">
        <v>1471</v>
      </c>
      <c r="E965" s="4" t="s">
        <v>7160</v>
      </c>
      <c r="F965" t="s">
        <v>2809</v>
      </c>
      <c r="G965" s="2">
        <v>44197</v>
      </c>
      <c r="H965">
        <v>10</v>
      </c>
      <c r="I965" s="2">
        <f t="shared" si="81"/>
        <v>47851</v>
      </c>
      <c r="J965" s="2" t="s">
        <v>6405</v>
      </c>
      <c r="K965" s="2" t="s">
        <v>6405</v>
      </c>
      <c r="L965" s="2" t="str">
        <f t="shared" si="84"/>
        <v>/</v>
      </c>
    </row>
    <row r="966" spans="1:14" x14ac:dyDescent="0.55000000000000004">
      <c r="A966" t="s">
        <v>1472</v>
      </c>
      <c r="B966" t="str">
        <f t="shared" si="80"/>
        <v>https://www.st.com/resource/en/datasheet/stm32f303k6.pdf</v>
      </c>
      <c r="C966" t="s">
        <v>7394</v>
      </c>
      <c r="D966" t="s">
        <v>1473</v>
      </c>
      <c r="E966" s="4" t="s">
        <v>7160</v>
      </c>
      <c r="F966" t="s">
        <v>2795</v>
      </c>
      <c r="G966" s="2">
        <v>44197</v>
      </c>
      <c r="H966">
        <v>10</v>
      </c>
      <c r="I966" s="2">
        <f t="shared" si="81"/>
        <v>47851</v>
      </c>
      <c r="J966" s="2">
        <v>41730</v>
      </c>
      <c r="K966" s="2" t="s">
        <v>6405</v>
      </c>
      <c r="L966" s="2">
        <f t="shared" si="84"/>
        <v>41730</v>
      </c>
      <c r="M966">
        <f t="shared" si="85"/>
        <v>6</v>
      </c>
      <c r="N966">
        <f t="shared" si="86"/>
        <v>16</v>
      </c>
    </row>
    <row r="967" spans="1:14" x14ac:dyDescent="0.55000000000000004">
      <c r="A967" t="s">
        <v>1474</v>
      </c>
      <c r="B967" t="str">
        <f t="shared" si="80"/>
        <v>https://www.st.com/resource/en/datasheet/stm32f303k8.pdf</v>
      </c>
      <c r="C967" t="s">
        <v>7395</v>
      </c>
      <c r="D967" t="s">
        <v>1475</v>
      </c>
      <c r="E967" s="4" t="s">
        <v>7160</v>
      </c>
      <c r="F967" t="s">
        <v>2800</v>
      </c>
      <c r="G967" s="2">
        <v>44197</v>
      </c>
      <c r="H967">
        <v>10</v>
      </c>
      <c r="I967" s="2">
        <f t="shared" si="81"/>
        <v>47851</v>
      </c>
      <c r="J967" s="2">
        <v>41730</v>
      </c>
      <c r="K967" s="2" t="s">
        <v>6405</v>
      </c>
      <c r="L967" s="2">
        <f t="shared" si="84"/>
        <v>41730</v>
      </c>
      <c r="M967">
        <f t="shared" si="85"/>
        <v>6</v>
      </c>
      <c r="N967">
        <f t="shared" si="86"/>
        <v>16</v>
      </c>
    </row>
    <row r="968" spans="1:14" x14ac:dyDescent="0.55000000000000004">
      <c r="A968" t="s">
        <v>1476</v>
      </c>
      <c r="B968" t="str">
        <f t="shared" si="80"/>
        <v>https://www.st.com/resource/en/datasheet/stm32f303r6.pdf</v>
      </c>
      <c r="C968" t="s">
        <v>7396</v>
      </c>
      <c r="D968" t="s">
        <v>1477</v>
      </c>
      <c r="E968" s="4" t="s">
        <v>7160</v>
      </c>
      <c r="F968" t="s">
        <v>2795</v>
      </c>
      <c r="G968" s="2">
        <v>44197</v>
      </c>
      <c r="H968">
        <v>10</v>
      </c>
      <c r="I968" s="2">
        <f t="shared" si="81"/>
        <v>47851</v>
      </c>
      <c r="J968" s="2">
        <v>41730</v>
      </c>
      <c r="K968" s="2" t="s">
        <v>6405</v>
      </c>
      <c r="L968" s="2">
        <f t="shared" si="84"/>
        <v>41730</v>
      </c>
      <c r="M968">
        <f t="shared" si="85"/>
        <v>6</v>
      </c>
      <c r="N968">
        <f t="shared" si="86"/>
        <v>16</v>
      </c>
    </row>
    <row r="969" spans="1:14" x14ac:dyDescent="0.55000000000000004">
      <c r="A969" t="s">
        <v>1479</v>
      </c>
      <c r="B969" t="str">
        <f t="shared" si="80"/>
        <v>https://www.st.com/resource/en/datasheet/stm32f303r8.pdf</v>
      </c>
      <c r="C969" t="s">
        <v>7397</v>
      </c>
      <c r="D969" t="s">
        <v>1480</v>
      </c>
      <c r="E969" s="4" t="s">
        <v>7160</v>
      </c>
      <c r="F969" t="s">
        <v>2800</v>
      </c>
      <c r="G969" s="2">
        <v>44197</v>
      </c>
      <c r="H969">
        <v>10</v>
      </c>
      <c r="I969" s="2">
        <f t="shared" si="81"/>
        <v>47851</v>
      </c>
      <c r="J969" s="2">
        <v>41730</v>
      </c>
      <c r="K969" s="2" t="s">
        <v>6405</v>
      </c>
      <c r="L969" s="2">
        <f t="shared" si="84"/>
        <v>41730</v>
      </c>
      <c r="M969">
        <f t="shared" si="85"/>
        <v>6</v>
      </c>
      <c r="N969">
        <f t="shared" si="86"/>
        <v>16</v>
      </c>
    </row>
    <row r="970" spans="1:14" x14ac:dyDescent="0.55000000000000004">
      <c r="A970" t="s">
        <v>1481</v>
      </c>
      <c r="B970" t="str">
        <f t="shared" ref="B970:B1033" si="87">"https://www.st.com/resource/en/datasheet/"&amp;LOWER(A970)&amp;".pdf"</f>
        <v>https://www.st.com/resource/en/datasheet/stm32f303rb.pdf</v>
      </c>
      <c r="C970" t="s">
        <v>7398</v>
      </c>
      <c r="D970" t="s">
        <v>1482</v>
      </c>
      <c r="E970" s="4" t="s">
        <v>7160</v>
      </c>
      <c r="F970" t="s">
        <v>2727</v>
      </c>
      <c r="G970" s="2">
        <v>44197</v>
      </c>
      <c r="H970">
        <v>10</v>
      </c>
      <c r="I970" s="2">
        <f t="shared" ref="I970:I1033" si="88">G970+DATE(H970,1,1)</f>
        <v>47851</v>
      </c>
      <c r="J970" s="2" t="s">
        <v>6405</v>
      </c>
      <c r="K970" s="2" t="s">
        <v>6405</v>
      </c>
      <c r="L970" s="2" t="str">
        <f t="shared" si="84"/>
        <v>/</v>
      </c>
    </row>
    <row r="971" spans="1:14" x14ac:dyDescent="0.55000000000000004">
      <c r="A971" t="s">
        <v>1484</v>
      </c>
      <c r="B971" t="str">
        <f t="shared" si="87"/>
        <v>https://www.st.com/resource/en/datasheet/stm32f303rc.pdf</v>
      </c>
      <c r="C971" t="s">
        <v>7399</v>
      </c>
      <c r="D971" t="s">
        <v>1485</v>
      </c>
      <c r="E971" s="4" t="s">
        <v>7160</v>
      </c>
      <c r="F971" t="s">
        <v>2809</v>
      </c>
      <c r="G971" s="2">
        <v>44197</v>
      </c>
      <c r="H971">
        <v>10</v>
      </c>
      <c r="I971" s="2">
        <f t="shared" si="88"/>
        <v>47851</v>
      </c>
      <c r="J971" s="2" t="s">
        <v>6405</v>
      </c>
      <c r="K971" s="2" t="s">
        <v>6405</v>
      </c>
      <c r="L971" s="2" t="str">
        <f t="shared" si="84"/>
        <v>/</v>
      </c>
    </row>
    <row r="972" spans="1:14" x14ac:dyDescent="0.55000000000000004">
      <c r="A972" t="s">
        <v>1486</v>
      </c>
      <c r="B972" t="str">
        <f t="shared" si="87"/>
        <v>https://www.st.com/resource/en/datasheet/stm32f303rd.pdf</v>
      </c>
      <c r="C972" t="s">
        <v>7400</v>
      </c>
      <c r="D972" t="s">
        <v>1487</v>
      </c>
      <c r="E972" s="4" t="s">
        <v>7160</v>
      </c>
      <c r="F972" t="s">
        <v>2838</v>
      </c>
      <c r="G972" s="2">
        <v>44197</v>
      </c>
      <c r="H972">
        <v>10</v>
      </c>
      <c r="I972" s="2">
        <f t="shared" si="88"/>
        <v>47851</v>
      </c>
      <c r="J972" s="2">
        <v>42005</v>
      </c>
      <c r="K972" s="2" t="s">
        <v>6405</v>
      </c>
      <c r="L972" s="2">
        <f t="shared" si="84"/>
        <v>42005</v>
      </c>
      <c r="M972">
        <f t="shared" si="85"/>
        <v>6</v>
      </c>
      <c r="N972">
        <f t="shared" si="86"/>
        <v>16</v>
      </c>
    </row>
    <row r="973" spans="1:14" x14ac:dyDescent="0.55000000000000004">
      <c r="A973" t="s">
        <v>1489</v>
      </c>
      <c r="B973" t="str">
        <f t="shared" si="87"/>
        <v>https://www.st.com/resource/en/datasheet/stm32f303re.pdf</v>
      </c>
      <c r="C973" t="s">
        <v>7401</v>
      </c>
      <c r="D973" t="s">
        <v>1490</v>
      </c>
      <c r="E973" s="4" t="s">
        <v>7160</v>
      </c>
      <c r="F973" t="s">
        <v>2843</v>
      </c>
      <c r="G973" s="2">
        <v>44197</v>
      </c>
      <c r="H973">
        <v>10</v>
      </c>
      <c r="I973" s="2">
        <f t="shared" si="88"/>
        <v>47851</v>
      </c>
      <c r="J973" s="2">
        <v>42005</v>
      </c>
      <c r="K973" s="2" t="s">
        <v>6405</v>
      </c>
      <c r="L973" s="2">
        <f t="shared" si="84"/>
        <v>42005</v>
      </c>
      <c r="M973">
        <f t="shared" si="85"/>
        <v>6</v>
      </c>
      <c r="N973">
        <f t="shared" si="86"/>
        <v>16</v>
      </c>
    </row>
    <row r="974" spans="1:14" x14ac:dyDescent="0.55000000000000004">
      <c r="A974" t="s">
        <v>1491</v>
      </c>
      <c r="B974" t="str">
        <f t="shared" si="87"/>
        <v>https://www.st.com/resource/en/datasheet/stm32f303vb.pdf</v>
      </c>
      <c r="C974" t="s">
        <v>7402</v>
      </c>
      <c r="D974" t="s">
        <v>1492</v>
      </c>
      <c r="E974" s="4" t="s">
        <v>7160</v>
      </c>
      <c r="F974" t="s">
        <v>2727</v>
      </c>
      <c r="G974" s="2">
        <v>44197</v>
      </c>
      <c r="H974">
        <v>10</v>
      </c>
      <c r="I974" s="2">
        <f t="shared" si="88"/>
        <v>47851</v>
      </c>
      <c r="J974" s="2" t="s">
        <v>6405</v>
      </c>
      <c r="K974" s="2" t="s">
        <v>6405</v>
      </c>
      <c r="L974" s="2" t="str">
        <f t="shared" si="84"/>
        <v>/</v>
      </c>
    </row>
    <row r="975" spans="1:14" x14ac:dyDescent="0.55000000000000004">
      <c r="A975" t="s">
        <v>1493</v>
      </c>
      <c r="B975" t="str">
        <f t="shared" si="87"/>
        <v>https://www.st.com/resource/en/datasheet/stm32f303vc.pdf</v>
      </c>
      <c r="C975" t="s">
        <v>7403</v>
      </c>
      <c r="D975" t="s">
        <v>1494</v>
      </c>
      <c r="E975" s="4" t="s">
        <v>7160</v>
      </c>
      <c r="F975" t="s">
        <v>2809</v>
      </c>
      <c r="G975" s="2">
        <v>44197</v>
      </c>
      <c r="H975">
        <v>10</v>
      </c>
      <c r="I975" s="2">
        <f t="shared" si="88"/>
        <v>47851</v>
      </c>
      <c r="J975" s="2" t="s">
        <v>6405</v>
      </c>
      <c r="K975" s="2" t="s">
        <v>6405</v>
      </c>
      <c r="L975" s="2" t="str">
        <f t="shared" si="84"/>
        <v>/</v>
      </c>
    </row>
    <row r="976" spans="1:14" x14ac:dyDescent="0.55000000000000004">
      <c r="A976" t="s">
        <v>1495</v>
      </c>
      <c r="B976" t="str">
        <f t="shared" si="87"/>
        <v>https://www.st.com/resource/en/datasheet/stm32f303vd.pdf</v>
      </c>
      <c r="C976" t="s">
        <v>7404</v>
      </c>
      <c r="D976" t="s">
        <v>1496</v>
      </c>
      <c r="E976" s="4" t="s">
        <v>7160</v>
      </c>
      <c r="F976" t="s">
        <v>2838</v>
      </c>
      <c r="G976" s="2">
        <v>44197</v>
      </c>
      <c r="H976">
        <v>10</v>
      </c>
      <c r="I976" s="2">
        <f t="shared" si="88"/>
        <v>47851</v>
      </c>
      <c r="J976" s="2">
        <v>42005</v>
      </c>
      <c r="K976" s="2" t="s">
        <v>6405</v>
      </c>
      <c r="L976" s="2">
        <f t="shared" si="84"/>
        <v>42005</v>
      </c>
      <c r="M976">
        <f t="shared" si="85"/>
        <v>6</v>
      </c>
      <c r="N976">
        <f t="shared" si="86"/>
        <v>16</v>
      </c>
    </row>
    <row r="977" spans="1:14" x14ac:dyDescent="0.55000000000000004">
      <c r="A977" t="s">
        <v>1498</v>
      </c>
      <c r="B977" t="str">
        <f t="shared" si="87"/>
        <v>https://www.st.com/resource/en/datasheet/stm32f303ve.pdf</v>
      </c>
      <c r="C977" t="s">
        <v>7405</v>
      </c>
      <c r="D977" t="s">
        <v>1499</v>
      </c>
      <c r="E977" s="4" t="s">
        <v>7160</v>
      </c>
      <c r="F977" t="s">
        <v>2843</v>
      </c>
      <c r="G977" s="2">
        <v>44197</v>
      </c>
      <c r="H977">
        <v>10</v>
      </c>
      <c r="I977" s="2">
        <f t="shared" si="88"/>
        <v>47851</v>
      </c>
      <c r="J977" s="2">
        <v>42005</v>
      </c>
      <c r="K977" s="2" t="s">
        <v>6405</v>
      </c>
      <c r="L977" s="2">
        <f t="shared" si="84"/>
        <v>42005</v>
      </c>
      <c r="M977">
        <f t="shared" si="85"/>
        <v>6</v>
      </c>
      <c r="N977">
        <f t="shared" si="86"/>
        <v>16</v>
      </c>
    </row>
    <row r="978" spans="1:14" x14ac:dyDescent="0.55000000000000004">
      <c r="A978" t="s">
        <v>1500</v>
      </c>
      <c r="B978" t="str">
        <f t="shared" si="87"/>
        <v>https://www.st.com/resource/en/datasheet/stm32f303zd.pdf</v>
      </c>
      <c r="C978" t="s">
        <v>7406</v>
      </c>
      <c r="D978" t="s">
        <v>1501</v>
      </c>
      <c r="E978" s="4" t="s">
        <v>7160</v>
      </c>
      <c r="F978" t="s">
        <v>2838</v>
      </c>
      <c r="G978" s="2">
        <v>44197</v>
      </c>
      <c r="H978">
        <v>10</v>
      </c>
      <c r="I978" s="2">
        <f t="shared" si="88"/>
        <v>47851</v>
      </c>
      <c r="J978" s="2">
        <v>42005</v>
      </c>
      <c r="K978" s="2" t="s">
        <v>6405</v>
      </c>
      <c r="L978" s="2">
        <f t="shared" si="84"/>
        <v>42005</v>
      </c>
      <c r="M978">
        <f t="shared" si="85"/>
        <v>6</v>
      </c>
      <c r="N978">
        <f t="shared" si="86"/>
        <v>16</v>
      </c>
    </row>
    <row r="979" spans="1:14" x14ac:dyDescent="0.55000000000000004">
      <c r="A979" t="s">
        <v>1502</v>
      </c>
      <c r="B979" t="str">
        <f t="shared" si="87"/>
        <v>https://www.st.com/resource/en/datasheet/stm32f303ze.pdf</v>
      </c>
      <c r="C979" t="s">
        <v>7407</v>
      </c>
      <c r="D979" t="s">
        <v>1503</v>
      </c>
      <c r="E979" s="4" t="s">
        <v>7160</v>
      </c>
      <c r="F979" t="s">
        <v>2843</v>
      </c>
      <c r="G979" s="2">
        <v>44197</v>
      </c>
      <c r="H979">
        <v>10</v>
      </c>
      <c r="I979" s="2">
        <f t="shared" si="88"/>
        <v>47851</v>
      </c>
      <c r="J979" s="2">
        <v>42005</v>
      </c>
      <c r="K979" s="2" t="s">
        <v>6405</v>
      </c>
      <c r="L979" s="2">
        <f t="shared" si="84"/>
        <v>42005</v>
      </c>
      <c r="M979">
        <f t="shared" si="85"/>
        <v>6</v>
      </c>
      <c r="N979">
        <f t="shared" si="86"/>
        <v>16</v>
      </c>
    </row>
    <row r="980" spans="1:14" x14ac:dyDescent="0.55000000000000004">
      <c r="A980" t="s">
        <v>1504</v>
      </c>
      <c r="B980" t="str">
        <f t="shared" si="87"/>
        <v>https://www.st.com/resource/en/datasheet/stm32f318c8.pdf</v>
      </c>
      <c r="C980" t="s">
        <v>7408</v>
      </c>
      <c r="D980" t="s">
        <v>1505</v>
      </c>
      <c r="E980" s="4" t="s">
        <v>7160</v>
      </c>
      <c r="F980" t="s">
        <v>2694</v>
      </c>
      <c r="G980" s="2">
        <v>44197</v>
      </c>
      <c r="H980">
        <v>10</v>
      </c>
      <c r="I980" s="2">
        <f t="shared" si="88"/>
        <v>47851</v>
      </c>
      <c r="J980" s="2">
        <v>41760</v>
      </c>
      <c r="K980" s="2" t="s">
        <v>6405</v>
      </c>
      <c r="L980" s="2">
        <f t="shared" si="84"/>
        <v>41760</v>
      </c>
      <c r="M980">
        <f t="shared" si="85"/>
        <v>6</v>
      </c>
      <c r="N980">
        <f t="shared" si="86"/>
        <v>16</v>
      </c>
    </row>
    <row r="981" spans="1:14" x14ac:dyDescent="0.55000000000000004">
      <c r="A981" t="s">
        <v>1507</v>
      </c>
      <c r="B981" t="str">
        <f t="shared" si="87"/>
        <v>https://www.st.com/resource/en/datasheet/stm32f318k8.pdf</v>
      </c>
      <c r="C981" t="s">
        <v>7409</v>
      </c>
      <c r="D981" t="s">
        <v>1508</v>
      </c>
      <c r="E981" s="4" t="s">
        <v>7160</v>
      </c>
      <c r="F981" t="s">
        <v>2694</v>
      </c>
      <c r="G981" s="2">
        <v>44197</v>
      </c>
      <c r="H981">
        <v>10</v>
      </c>
      <c r="I981" s="2">
        <f t="shared" si="88"/>
        <v>47851</v>
      </c>
      <c r="J981" s="2">
        <v>41760</v>
      </c>
      <c r="K981" s="2" t="s">
        <v>6405</v>
      </c>
      <c r="L981" s="2">
        <f t="shared" si="84"/>
        <v>41760</v>
      </c>
      <c r="M981">
        <f t="shared" si="85"/>
        <v>6</v>
      </c>
      <c r="N981">
        <f t="shared" si="86"/>
        <v>16</v>
      </c>
    </row>
    <row r="982" spans="1:14" x14ac:dyDescent="0.55000000000000004">
      <c r="A982" t="s">
        <v>1509</v>
      </c>
      <c r="B982" t="str">
        <f t="shared" si="87"/>
        <v>https://www.st.com/resource/en/datasheet/stm32f328c8.pdf</v>
      </c>
      <c r="C982" t="s">
        <v>7410</v>
      </c>
      <c r="D982" t="s">
        <v>1510</v>
      </c>
      <c r="E982" s="4" t="s">
        <v>7160</v>
      </c>
      <c r="F982" t="s">
        <v>2800</v>
      </c>
      <c r="G982" s="2">
        <v>44197</v>
      </c>
      <c r="H982">
        <v>10</v>
      </c>
      <c r="I982" s="2">
        <f t="shared" si="88"/>
        <v>47851</v>
      </c>
      <c r="J982" s="2">
        <v>41760</v>
      </c>
      <c r="K982" s="2" t="s">
        <v>6405</v>
      </c>
      <c r="L982" s="2">
        <f t="shared" si="84"/>
        <v>41760</v>
      </c>
      <c r="M982">
        <f t="shared" si="85"/>
        <v>6</v>
      </c>
      <c r="N982">
        <f t="shared" si="86"/>
        <v>16</v>
      </c>
    </row>
    <row r="983" spans="1:14" x14ac:dyDescent="0.55000000000000004">
      <c r="A983" t="s">
        <v>1512</v>
      </c>
      <c r="B983" t="str">
        <f t="shared" si="87"/>
        <v>https://www.st.com/resource/en/datasheet/stm32f334c4.pdf</v>
      </c>
      <c r="C983" t="s">
        <v>7411</v>
      </c>
      <c r="D983" t="s">
        <v>1513</v>
      </c>
      <c r="E983" s="4" t="s">
        <v>7160</v>
      </c>
      <c r="F983" t="s">
        <v>2884</v>
      </c>
      <c r="G983" s="2">
        <v>44197</v>
      </c>
      <c r="H983">
        <v>10</v>
      </c>
      <c r="I983" s="2">
        <f t="shared" si="88"/>
        <v>47851</v>
      </c>
      <c r="J983" s="2">
        <v>41791</v>
      </c>
      <c r="K983" s="2" t="s">
        <v>6405</v>
      </c>
      <c r="L983" s="2">
        <f t="shared" si="84"/>
        <v>41791</v>
      </c>
      <c r="M983">
        <f t="shared" si="85"/>
        <v>6</v>
      </c>
      <c r="N983">
        <f t="shared" si="86"/>
        <v>16</v>
      </c>
    </row>
    <row r="984" spans="1:14" x14ac:dyDescent="0.55000000000000004">
      <c r="A984" t="s">
        <v>1514</v>
      </c>
      <c r="B984" t="str">
        <f t="shared" si="87"/>
        <v>https://www.st.com/resource/en/datasheet/stm32f334c6.pdf</v>
      </c>
      <c r="C984" t="s">
        <v>7412</v>
      </c>
      <c r="D984" t="s">
        <v>1515</v>
      </c>
      <c r="E984" s="4" t="s">
        <v>7160</v>
      </c>
      <c r="F984" t="s">
        <v>2889</v>
      </c>
      <c r="G984" s="2">
        <v>44197</v>
      </c>
      <c r="H984">
        <v>10</v>
      </c>
      <c r="I984" s="2">
        <f t="shared" si="88"/>
        <v>47851</v>
      </c>
      <c r="J984" s="2">
        <v>41791</v>
      </c>
      <c r="K984" s="2" t="s">
        <v>6405</v>
      </c>
      <c r="L984" s="2">
        <f t="shared" si="84"/>
        <v>41791</v>
      </c>
      <c r="M984">
        <f t="shared" si="85"/>
        <v>6</v>
      </c>
      <c r="N984">
        <f t="shared" si="86"/>
        <v>16</v>
      </c>
    </row>
    <row r="985" spans="1:14" x14ac:dyDescent="0.55000000000000004">
      <c r="A985" t="s">
        <v>1517</v>
      </c>
      <c r="B985" t="str">
        <f t="shared" si="87"/>
        <v>https://www.st.com/resource/en/datasheet/stm32f334c8.pdf</v>
      </c>
      <c r="C985" t="s">
        <v>7413</v>
      </c>
      <c r="D985" t="s">
        <v>1518</v>
      </c>
      <c r="E985" s="4" t="s">
        <v>7160</v>
      </c>
      <c r="F985" t="s">
        <v>2894</v>
      </c>
      <c r="G985" s="2">
        <v>44197</v>
      </c>
      <c r="H985">
        <v>10</v>
      </c>
      <c r="I985" s="2">
        <f t="shared" si="88"/>
        <v>47851</v>
      </c>
      <c r="J985" s="2">
        <v>41791</v>
      </c>
      <c r="K985" s="2" t="s">
        <v>6405</v>
      </c>
      <c r="L985" s="2">
        <f t="shared" si="84"/>
        <v>41791</v>
      </c>
      <c r="M985">
        <f t="shared" si="85"/>
        <v>6</v>
      </c>
      <c r="N985">
        <f t="shared" si="86"/>
        <v>16</v>
      </c>
    </row>
    <row r="986" spans="1:14" x14ac:dyDescent="0.55000000000000004">
      <c r="A986" t="s">
        <v>1519</v>
      </c>
      <c r="B986" t="str">
        <f t="shared" si="87"/>
        <v>https://www.st.com/resource/en/datasheet/stm32f334k4.pdf</v>
      </c>
      <c r="C986" t="s">
        <v>7414</v>
      </c>
      <c r="D986" t="s">
        <v>1520</v>
      </c>
      <c r="E986" s="4" t="s">
        <v>7160</v>
      </c>
      <c r="F986" t="s">
        <v>2884</v>
      </c>
      <c r="G986" s="2">
        <v>44197</v>
      </c>
      <c r="H986">
        <v>10</v>
      </c>
      <c r="I986" s="2">
        <f t="shared" si="88"/>
        <v>47851</v>
      </c>
      <c r="J986" s="2">
        <v>41791</v>
      </c>
      <c r="K986" s="2" t="s">
        <v>6405</v>
      </c>
      <c r="L986" s="2">
        <f t="shared" si="84"/>
        <v>41791</v>
      </c>
      <c r="M986">
        <f t="shared" si="85"/>
        <v>6</v>
      </c>
      <c r="N986">
        <f t="shared" si="86"/>
        <v>16</v>
      </c>
    </row>
    <row r="987" spans="1:14" x14ac:dyDescent="0.55000000000000004">
      <c r="A987" t="s">
        <v>1521</v>
      </c>
      <c r="B987" t="str">
        <f t="shared" si="87"/>
        <v>https://www.st.com/resource/en/datasheet/stm32f334k6.pdf</v>
      </c>
      <c r="C987" t="s">
        <v>7415</v>
      </c>
      <c r="D987" t="s">
        <v>1522</v>
      </c>
      <c r="E987" s="4" t="s">
        <v>7160</v>
      </c>
      <c r="F987" t="s">
        <v>2903</v>
      </c>
      <c r="G987" s="2">
        <v>44197</v>
      </c>
      <c r="H987">
        <v>10</v>
      </c>
      <c r="I987" s="2">
        <f t="shared" si="88"/>
        <v>47851</v>
      </c>
      <c r="J987" s="2">
        <v>41791</v>
      </c>
      <c r="K987" s="2" t="s">
        <v>6405</v>
      </c>
      <c r="L987" s="2">
        <f t="shared" si="84"/>
        <v>41791</v>
      </c>
      <c r="M987">
        <f t="shared" si="85"/>
        <v>6</v>
      </c>
      <c r="N987">
        <f t="shared" si="86"/>
        <v>16</v>
      </c>
    </row>
    <row r="988" spans="1:14" x14ac:dyDescent="0.55000000000000004">
      <c r="A988" t="s">
        <v>1523</v>
      </c>
      <c r="B988" t="str">
        <f t="shared" si="87"/>
        <v>https://www.st.com/resource/en/datasheet/stm32f334k8.pdf</v>
      </c>
      <c r="C988" t="s">
        <v>7416</v>
      </c>
      <c r="D988" t="s">
        <v>1524</v>
      </c>
      <c r="E988" s="4" t="s">
        <v>7160</v>
      </c>
      <c r="F988" t="s">
        <v>2894</v>
      </c>
      <c r="G988" s="2">
        <v>44197</v>
      </c>
      <c r="H988">
        <v>10</v>
      </c>
      <c r="I988" s="2">
        <f t="shared" si="88"/>
        <v>47851</v>
      </c>
      <c r="J988" s="2">
        <v>41791</v>
      </c>
      <c r="K988" s="2" t="s">
        <v>6405</v>
      </c>
      <c r="L988" s="2">
        <f t="shared" si="84"/>
        <v>41791</v>
      </c>
      <c r="M988">
        <f t="shared" si="85"/>
        <v>6</v>
      </c>
      <c r="N988">
        <f t="shared" si="86"/>
        <v>16</v>
      </c>
    </row>
    <row r="989" spans="1:14" x14ac:dyDescent="0.55000000000000004">
      <c r="A989" t="s">
        <v>1526</v>
      </c>
      <c r="B989" t="str">
        <f t="shared" si="87"/>
        <v>https://www.st.com/resource/en/datasheet/stm32f334r6.pdf</v>
      </c>
      <c r="C989" t="s">
        <v>7417</v>
      </c>
      <c r="D989" t="s">
        <v>1527</v>
      </c>
      <c r="E989" s="4" t="s">
        <v>7160</v>
      </c>
      <c r="F989" t="s">
        <v>2889</v>
      </c>
      <c r="G989" s="2">
        <v>44197</v>
      </c>
      <c r="H989">
        <v>10</v>
      </c>
      <c r="I989" s="2">
        <f t="shared" si="88"/>
        <v>47851</v>
      </c>
      <c r="J989" s="2">
        <v>41791</v>
      </c>
      <c r="K989" s="2" t="s">
        <v>6405</v>
      </c>
      <c r="L989" s="2">
        <f t="shared" si="84"/>
        <v>41791</v>
      </c>
      <c r="M989">
        <f t="shared" si="85"/>
        <v>6</v>
      </c>
      <c r="N989">
        <f t="shared" si="86"/>
        <v>16</v>
      </c>
    </row>
    <row r="990" spans="1:14" x14ac:dyDescent="0.55000000000000004">
      <c r="A990" t="s">
        <v>1528</v>
      </c>
      <c r="B990" t="str">
        <f t="shared" si="87"/>
        <v>https://www.st.com/resource/en/datasheet/stm32f334r8.pdf</v>
      </c>
      <c r="C990" t="s">
        <v>7418</v>
      </c>
      <c r="D990" t="s">
        <v>1529</v>
      </c>
      <c r="E990" s="4" t="s">
        <v>7160</v>
      </c>
      <c r="F990" t="s">
        <v>2894</v>
      </c>
      <c r="G990" s="2">
        <v>44197</v>
      </c>
      <c r="H990">
        <v>10</v>
      </c>
      <c r="I990" s="2">
        <f t="shared" si="88"/>
        <v>47851</v>
      </c>
      <c r="J990" s="2">
        <v>41791</v>
      </c>
      <c r="K990" s="2" t="s">
        <v>6405</v>
      </c>
      <c r="L990" s="2">
        <f t="shared" si="84"/>
        <v>41791</v>
      </c>
      <c r="M990">
        <f t="shared" si="85"/>
        <v>6</v>
      </c>
      <c r="N990">
        <f t="shared" si="86"/>
        <v>16</v>
      </c>
    </row>
    <row r="991" spans="1:14" x14ac:dyDescent="0.55000000000000004">
      <c r="A991" t="s">
        <v>1530</v>
      </c>
      <c r="B991" t="str">
        <f t="shared" si="87"/>
        <v>https://www.st.com/resource/en/datasheet/stm32f358cc.pdf</v>
      </c>
      <c r="C991" t="s">
        <v>7419</v>
      </c>
      <c r="D991" t="s">
        <v>1531</v>
      </c>
      <c r="E991" s="4" t="s">
        <v>7160</v>
      </c>
      <c r="F991" t="s">
        <v>2920</v>
      </c>
      <c r="G991" s="2">
        <v>44197</v>
      </c>
      <c r="H991">
        <v>10</v>
      </c>
      <c r="I991" s="2">
        <f t="shared" si="88"/>
        <v>47851</v>
      </c>
      <c r="J991" s="2">
        <v>41730</v>
      </c>
      <c r="K991" s="2" t="s">
        <v>6405</v>
      </c>
      <c r="L991" s="2">
        <f t="shared" si="84"/>
        <v>41730</v>
      </c>
      <c r="M991">
        <f t="shared" si="85"/>
        <v>6</v>
      </c>
      <c r="N991">
        <f t="shared" si="86"/>
        <v>16</v>
      </c>
    </row>
    <row r="992" spans="1:14" x14ac:dyDescent="0.55000000000000004">
      <c r="A992" t="s">
        <v>1532</v>
      </c>
      <c r="B992" t="str">
        <f t="shared" si="87"/>
        <v>https://www.st.com/resource/en/datasheet/stm32f358rc.pdf</v>
      </c>
      <c r="C992" t="s">
        <v>7420</v>
      </c>
      <c r="D992" t="s">
        <v>1533</v>
      </c>
      <c r="E992" s="4" t="s">
        <v>7160</v>
      </c>
      <c r="F992" t="s">
        <v>2920</v>
      </c>
      <c r="G992" s="2">
        <v>44197</v>
      </c>
      <c r="H992">
        <v>10</v>
      </c>
      <c r="I992" s="2">
        <f t="shared" si="88"/>
        <v>47851</v>
      </c>
      <c r="J992" s="2">
        <v>41730</v>
      </c>
      <c r="K992" s="2" t="s">
        <v>6405</v>
      </c>
      <c r="L992" s="2">
        <f t="shared" si="84"/>
        <v>41730</v>
      </c>
      <c r="M992">
        <f t="shared" si="85"/>
        <v>6</v>
      </c>
      <c r="N992">
        <f t="shared" si="86"/>
        <v>16</v>
      </c>
    </row>
    <row r="993" spans="1:14" x14ac:dyDescent="0.55000000000000004">
      <c r="A993" t="s">
        <v>1535</v>
      </c>
      <c r="B993" t="str">
        <f t="shared" si="87"/>
        <v>https://www.st.com/resource/en/datasheet/stm32f358vc.pdf</v>
      </c>
      <c r="C993" t="s">
        <v>7421</v>
      </c>
      <c r="D993" t="s">
        <v>1536</v>
      </c>
      <c r="E993" s="4" t="s">
        <v>7160</v>
      </c>
      <c r="F993" t="s">
        <v>2920</v>
      </c>
      <c r="G993" s="2">
        <v>44197</v>
      </c>
      <c r="H993">
        <v>10</v>
      </c>
      <c r="I993" s="2">
        <f t="shared" si="88"/>
        <v>47851</v>
      </c>
      <c r="J993" s="2">
        <v>41730</v>
      </c>
      <c r="K993" s="2" t="s">
        <v>6405</v>
      </c>
      <c r="L993" s="2">
        <f t="shared" si="84"/>
        <v>41730</v>
      </c>
      <c r="M993">
        <f t="shared" si="85"/>
        <v>6</v>
      </c>
      <c r="N993">
        <f t="shared" si="86"/>
        <v>16</v>
      </c>
    </row>
    <row r="994" spans="1:14" x14ac:dyDescent="0.55000000000000004">
      <c r="A994" t="s">
        <v>1537</v>
      </c>
      <c r="B994" t="str">
        <f t="shared" si="87"/>
        <v>https://www.st.com/resource/en/datasheet/stm32f373c8.pdf</v>
      </c>
      <c r="C994" t="s">
        <v>7422</v>
      </c>
      <c r="D994" t="s">
        <v>1538</v>
      </c>
      <c r="E994" s="4" t="s">
        <v>7160</v>
      </c>
      <c r="F994" t="s">
        <v>2933</v>
      </c>
      <c r="G994" s="2">
        <v>44197</v>
      </c>
      <c r="H994">
        <v>10</v>
      </c>
      <c r="I994" s="2">
        <f t="shared" si="88"/>
        <v>47851</v>
      </c>
      <c r="J994" s="2" t="s">
        <v>6405</v>
      </c>
      <c r="K994" s="2" t="s">
        <v>6405</v>
      </c>
      <c r="L994" s="2" t="str">
        <f t="shared" si="84"/>
        <v>/</v>
      </c>
    </row>
    <row r="995" spans="1:14" x14ac:dyDescent="0.55000000000000004">
      <c r="A995" t="s">
        <v>1540</v>
      </c>
      <c r="B995" t="str">
        <f t="shared" si="87"/>
        <v>https://www.st.com/resource/en/datasheet/stm32f373cb.pdf</v>
      </c>
      <c r="C995" t="s">
        <v>7423</v>
      </c>
      <c r="D995" t="s">
        <v>1541</v>
      </c>
      <c r="E995" s="4" t="s">
        <v>7160</v>
      </c>
      <c r="F995" t="s">
        <v>2938</v>
      </c>
      <c r="G995" s="2">
        <v>44197</v>
      </c>
      <c r="H995">
        <v>10</v>
      </c>
      <c r="I995" s="2">
        <f t="shared" si="88"/>
        <v>47851</v>
      </c>
      <c r="J995" s="2" t="s">
        <v>6405</v>
      </c>
      <c r="K995" s="2" t="s">
        <v>6405</v>
      </c>
      <c r="L995" s="2" t="str">
        <f t="shared" si="84"/>
        <v>/</v>
      </c>
    </row>
    <row r="996" spans="1:14" x14ac:dyDescent="0.55000000000000004">
      <c r="A996" t="s">
        <v>1542</v>
      </c>
      <c r="B996" t="str">
        <f t="shared" si="87"/>
        <v>https://www.st.com/resource/en/datasheet/stm32f373cc.pdf</v>
      </c>
      <c r="C996" t="s">
        <v>7424</v>
      </c>
      <c r="D996" t="s">
        <v>1543</v>
      </c>
      <c r="E996" s="4" t="s">
        <v>7160</v>
      </c>
      <c r="F996" t="s">
        <v>2943</v>
      </c>
      <c r="G996" s="2">
        <v>44197</v>
      </c>
      <c r="H996">
        <v>10</v>
      </c>
      <c r="I996" s="2">
        <f t="shared" si="88"/>
        <v>47851</v>
      </c>
      <c r="J996" s="2" t="s">
        <v>6405</v>
      </c>
      <c r="K996" s="2" t="s">
        <v>6405</v>
      </c>
      <c r="L996" s="2" t="str">
        <f t="shared" si="84"/>
        <v>/</v>
      </c>
    </row>
    <row r="997" spans="1:14" x14ac:dyDescent="0.55000000000000004">
      <c r="A997" t="s">
        <v>1545</v>
      </c>
      <c r="B997" t="str">
        <f t="shared" si="87"/>
        <v>https://www.st.com/resource/en/datasheet/stm32f373r8.pdf</v>
      </c>
      <c r="C997" t="s">
        <v>7425</v>
      </c>
      <c r="D997" t="s">
        <v>1546</v>
      </c>
      <c r="E997" s="4" t="s">
        <v>7160</v>
      </c>
      <c r="F997" t="s">
        <v>2933</v>
      </c>
      <c r="G997" s="2">
        <v>44197</v>
      </c>
      <c r="H997">
        <v>10</v>
      </c>
      <c r="I997" s="2">
        <f t="shared" si="88"/>
        <v>47851</v>
      </c>
      <c r="J997" s="2" t="s">
        <v>6405</v>
      </c>
      <c r="K997" s="2" t="s">
        <v>6405</v>
      </c>
      <c r="L997" s="2" t="str">
        <f t="shared" si="84"/>
        <v>/</v>
      </c>
    </row>
    <row r="998" spans="1:14" x14ac:dyDescent="0.55000000000000004">
      <c r="A998" t="s">
        <v>1547</v>
      </c>
      <c r="B998" t="str">
        <f t="shared" si="87"/>
        <v>https://www.st.com/resource/en/datasheet/stm32f373rb.pdf</v>
      </c>
      <c r="C998" t="s">
        <v>7426</v>
      </c>
      <c r="D998" t="s">
        <v>1548</v>
      </c>
      <c r="E998" s="4" t="s">
        <v>7160</v>
      </c>
      <c r="F998" t="s">
        <v>2952</v>
      </c>
      <c r="G998" s="2">
        <v>44197</v>
      </c>
      <c r="H998">
        <v>10</v>
      </c>
      <c r="I998" s="2">
        <f t="shared" si="88"/>
        <v>47851</v>
      </c>
      <c r="J998" s="2" t="s">
        <v>6405</v>
      </c>
      <c r="K998" s="2" t="s">
        <v>6405</v>
      </c>
      <c r="L998" s="2" t="str">
        <f t="shared" si="84"/>
        <v>/</v>
      </c>
    </row>
    <row r="999" spans="1:14" x14ac:dyDescent="0.55000000000000004">
      <c r="A999" t="s">
        <v>1549</v>
      </c>
      <c r="B999" t="str">
        <f t="shared" si="87"/>
        <v>https://www.st.com/resource/en/datasheet/stm32f373rc.pdf</v>
      </c>
      <c r="C999" t="s">
        <v>7427</v>
      </c>
      <c r="D999" t="s">
        <v>1550</v>
      </c>
      <c r="E999" s="4" t="s">
        <v>7160</v>
      </c>
      <c r="F999" t="s">
        <v>2943</v>
      </c>
      <c r="G999" s="2">
        <v>44197</v>
      </c>
      <c r="H999">
        <v>10</v>
      </c>
      <c r="I999" s="2">
        <f t="shared" si="88"/>
        <v>47851</v>
      </c>
      <c r="J999" s="2" t="s">
        <v>6405</v>
      </c>
      <c r="K999" s="2" t="s">
        <v>6405</v>
      </c>
      <c r="L999" s="2" t="str">
        <f t="shared" si="84"/>
        <v>/</v>
      </c>
    </row>
    <row r="1000" spans="1:14" x14ac:dyDescent="0.55000000000000004">
      <c r="A1000" t="s">
        <v>1551</v>
      </c>
      <c r="B1000" t="str">
        <f t="shared" si="87"/>
        <v>https://www.st.com/resource/en/datasheet/stm32f373v8.pdf</v>
      </c>
      <c r="C1000" t="s">
        <v>7428</v>
      </c>
      <c r="D1000" t="s">
        <v>1552</v>
      </c>
      <c r="E1000" s="4" t="s">
        <v>7160</v>
      </c>
      <c r="F1000" t="s">
        <v>2933</v>
      </c>
      <c r="G1000" s="2">
        <v>44197</v>
      </c>
      <c r="H1000">
        <v>10</v>
      </c>
      <c r="I1000" s="2">
        <f t="shared" si="88"/>
        <v>47851</v>
      </c>
      <c r="J1000" s="2" t="s">
        <v>6405</v>
      </c>
      <c r="K1000" s="2" t="s">
        <v>6405</v>
      </c>
      <c r="L1000" s="2" t="str">
        <f t="shared" si="84"/>
        <v>/</v>
      </c>
    </row>
    <row r="1001" spans="1:14" x14ac:dyDescent="0.55000000000000004">
      <c r="A1001" t="s">
        <v>1554</v>
      </c>
      <c r="B1001" t="str">
        <f t="shared" si="87"/>
        <v>https://www.st.com/resource/en/datasheet/stm32f373vb.pdf</v>
      </c>
      <c r="C1001" t="s">
        <v>7429</v>
      </c>
      <c r="D1001" t="s">
        <v>1555</v>
      </c>
      <c r="E1001" s="4" t="s">
        <v>7160</v>
      </c>
      <c r="F1001" t="s">
        <v>2965</v>
      </c>
      <c r="G1001" s="2">
        <v>44197</v>
      </c>
      <c r="H1001">
        <v>10</v>
      </c>
      <c r="I1001" s="2">
        <f t="shared" si="88"/>
        <v>47851</v>
      </c>
      <c r="J1001" s="2" t="s">
        <v>6405</v>
      </c>
      <c r="K1001" s="2" t="s">
        <v>6405</v>
      </c>
      <c r="L1001" s="2" t="str">
        <f t="shared" si="84"/>
        <v>/</v>
      </c>
    </row>
    <row r="1002" spans="1:14" x14ac:dyDescent="0.55000000000000004">
      <c r="A1002" t="s">
        <v>1556</v>
      </c>
      <c r="B1002" t="str">
        <f t="shared" si="87"/>
        <v>https://www.st.com/resource/en/datasheet/stm32f373vc.pdf</v>
      </c>
      <c r="C1002" t="s">
        <v>7430</v>
      </c>
      <c r="D1002" t="s">
        <v>1557</v>
      </c>
      <c r="E1002" s="4" t="s">
        <v>7160</v>
      </c>
      <c r="F1002" t="s">
        <v>2943</v>
      </c>
      <c r="G1002" s="2">
        <v>44197</v>
      </c>
      <c r="H1002">
        <v>10</v>
      </c>
      <c r="I1002" s="2">
        <f t="shared" si="88"/>
        <v>47851</v>
      </c>
      <c r="J1002" s="2" t="s">
        <v>6405</v>
      </c>
      <c r="K1002" s="2" t="s">
        <v>6405</v>
      </c>
      <c r="L1002" s="2" t="str">
        <f t="shared" si="84"/>
        <v>/</v>
      </c>
    </row>
    <row r="1003" spans="1:14" x14ac:dyDescent="0.55000000000000004">
      <c r="A1003" t="s">
        <v>1558</v>
      </c>
      <c r="B1003" t="str">
        <f t="shared" si="87"/>
        <v>https://www.st.com/resource/en/datasheet/stm32f378cc.pdf</v>
      </c>
      <c r="C1003" t="s">
        <v>7431</v>
      </c>
      <c r="D1003" t="s">
        <v>1559</v>
      </c>
      <c r="E1003" s="4" t="s">
        <v>7160</v>
      </c>
      <c r="F1003" t="s">
        <v>2974</v>
      </c>
      <c r="G1003" s="2">
        <v>44197</v>
      </c>
      <c r="H1003">
        <v>10</v>
      </c>
      <c r="I1003" s="2">
        <f t="shared" si="88"/>
        <v>47851</v>
      </c>
      <c r="J1003" s="2">
        <v>41699</v>
      </c>
      <c r="K1003" s="2" t="s">
        <v>6405</v>
      </c>
      <c r="L1003" s="2">
        <f t="shared" si="84"/>
        <v>41699</v>
      </c>
      <c r="M1003">
        <f t="shared" si="85"/>
        <v>6</v>
      </c>
      <c r="N1003">
        <f t="shared" si="86"/>
        <v>16</v>
      </c>
    </row>
    <row r="1004" spans="1:14" x14ac:dyDescent="0.55000000000000004">
      <c r="A1004" t="s">
        <v>1560</v>
      </c>
      <c r="B1004" t="str">
        <f t="shared" si="87"/>
        <v>https://www.st.com/resource/en/datasheet/stm32f378rc.pdf</v>
      </c>
      <c r="C1004" t="s">
        <v>7432</v>
      </c>
      <c r="D1004" t="s">
        <v>1561</v>
      </c>
      <c r="E1004" s="4" t="s">
        <v>7160</v>
      </c>
      <c r="F1004" t="s">
        <v>2974</v>
      </c>
      <c r="G1004" s="2">
        <v>44197</v>
      </c>
      <c r="H1004">
        <v>10</v>
      </c>
      <c r="I1004" s="2">
        <f t="shared" si="88"/>
        <v>47851</v>
      </c>
      <c r="J1004" s="2">
        <v>41699</v>
      </c>
      <c r="K1004" s="2" t="s">
        <v>6405</v>
      </c>
      <c r="L1004" s="2">
        <f t="shared" si="84"/>
        <v>41699</v>
      </c>
      <c r="M1004">
        <f t="shared" si="85"/>
        <v>6</v>
      </c>
      <c r="N1004">
        <f t="shared" si="86"/>
        <v>16</v>
      </c>
    </row>
    <row r="1005" spans="1:14" x14ac:dyDescent="0.55000000000000004">
      <c r="A1005" t="s">
        <v>1563</v>
      </c>
      <c r="B1005" t="str">
        <f t="shared" si="87"/>
        <v>https://www.st.com/resource/en/datasheet/stm32f378vc.pdf</v>
      </c>
      <c r="C1005" t="s">
        <v>7433</v>
      </c>
      <c r="D1005" t="s">
        <v>1564</v>
      </c>
      <c r="E1005" s="4" t="s">
        <v>7160</v>
      </c>
      <c r="F1005" t="s">
        <v>2974</v>
      </c>
      <c r="G1005" s="2">
        <v>44197</v>
      </c>
      <c r="H1005">
        <v>10</v>
      </c>
      <c r="I1005" s="2">
        <f t="shared" si="88"/>
        <v>47851</v>
      </c>
      <c r="J1005" s="2">
        <v>41699</v>
      </c>
      <c r="K1005" s="2" t="s">
        <v>6405</v>
      </c>
      <c r="L1005" s="2">
        <f t="shared" si="84"/>
        <v>41699</v>
      </c>
      <c r="M1005">
        <f t="shared" si="85"/>
        <v>6</v>
      </c>
      <c r="N1005">
        <f t="shared" si="86"/>
        <v>16</v>
      </c>
    </row>
    <row r="1006" spans="1:14" x14ac:dyDescent="0.55000000000000004">
      <c r="A1006" t="s">
        <v>1565</v>
      </c>
      <c r="B1006" t="str">
        <f t="shared" si="87"/>
        <v>https://www.st.com/resource/en/datasheet/stm32f398ve.pdf</v>
      </c>
      <c r="C1006" t="s">
        <v>7434</v>
      </c>
      <c r="D1006" t="s">
        <v>1566</v>
      </c>
      <c r="E1006" s="4" t="s">
        <v>7160</v>
      </c>
      <c r="F1006" t="s">
        <v>2987</v>
      </c>
      <c r="G1006" s="2">
        <v>44197</v>
      </c>
      <c r="H1006">
        <v>10</v>
      </c>
      <c r="I1006" s="2">
        <f t="shared" si="88"/>
        <v>47851</v>
      </c>
      <c r="J1006" s="2">
        <v>42005</v>
      </c>
      <c r="K1006" s="2" t="s">
        <v>6405</v>
      </c>
      <c r="L1006" s="2">
        <f t="shared" si="84"/>
        <v>42005</v>
      </c>
      <c r="M1006">
        <f t="shared" si="85"/>
        <v>6</v>
      </c>
      <c r="N1006">
        <f t="shared" si="86"/>
        <v>16</v>
      </c>
    </row>
    <row r="1007" spans="1:14" x14ac:dyDescent="0.55000000000000004">
      <c r="A1007" t="s">
        <v>1568</v>
      </c>
      <c r="B1007" t="str">
        <f t="shared" si="87"/>
        <v>https://www.st.com/resource/en/datasheet/stm32f401cb.pdf</v>
      </c>
      <c r="C1007" t="s">
        <v>7435</v>
      </c>
      <c r="D1007" t="s">
        <v>1569</v>
      </c>
      <c r="E1007" s="4" t="s">
        <v>7160</v>
      </c>
      <c r="F1007" t="s">
        <v>2992</v>
      </c>
      <c r="G1007" s="2">
        <v>44197</v>
      </c>
      <c r="H1007">
        <v>10</v>
      </c>
      <c r="I1007" s="2">
        <f t="shared" si="88"/>
        <v>47851</v>
      </c>
      <c r="J1007" s="2" t="s">
        <v>6405</v>
      </c>
      <c r="K1007" s="2" t="s">
        <v>6405</v>
      </c>
      <c r="L1007" s="2" t="str">
        <f t="shared" si="84"/>
        <v>/</v>
      </c>
    </row>
    <row r="1008" spans="1:14" x14ac:dyDescent="0.55000000000000004">
      <c r="A1008" t="s">
        <v>1570</v>
      </c>
      <c r="B1008" t="str">
        <f t="shared" si="87"/>
        <v>https://www.st.com/resource/en/datasheet/stm32f401cc.pdf</v>
      </c>
      <c r="C1008" t="s">
        <v>7436</v>
      </c>
      <c r="D1008" t="s">
        <v>1571</v>
      </c>
      <c r="E1008" s="4" t="s">
        <v>7160</v>
      </c>
      <c r="F1008" t="s">
        <v>2997</v>
      </c>
      <c r="G1008" s="2">
        <v>44197</v>
      </c>
      <c r="H1008">
        <v>10</v>
      </c>
      <c r="I1008" s="2">
        <f t="shared" si="88"/>
        <v>47851</v>
      </c>
      <c r="J1008" s="2" t="s">
        <v>6405</v>
      </c>
      <c r="K1008" s="2" t="s">
        <v>6405</v>
      </c>
      <c r="L1008" s="2" t="str">
        <f t="shared" si="84"/>
        <v>/</v>
      </c>
    </row>
    <row r="1009" spans="1:14" x14ac:dyDescent="0.55000000000000004">
      <c r="A1009" t="s">
        <v>1573</v>
      </c>
      <c r="B1009" t="str">
        <f t="shared" si="87"/>
        <v>https://www.st.com/resource/en/datasheet/stm32f401cd.pdf</v>
      </c>
      <c r="C1009" t="s">
        <v>7437</v>
      </c>
      <c r="D1009" t="s">
        <v>1574</v>
      </c>
      <c r="E1009" s="4" t="s">
        <v>7160</v>
      </c>
      <c r="F1009" t="s">
        <v>3002</v>
      </c>
      <c r="G1009" s="2">
        <v>44197</v>
      </c>
      <c r="H1009">
        <v>10</v>
      </c>
      <c r="I1009" s="2">
        <f t="shared" si="88"/>
        <v>47851</v>
      </c>
      <c r="J1009" s="2">
        <v>41640</v>
      </c>
      <c r="K1009" s="2" t="s">
        <v>6405</v>
      </c>
      <c r="L1009" s="2">
        <f t="shared" si="84"/>
        <v>41640</v>
      </c>
      <c r="M1009">
        <f t="shared" si="85"/>
        <v>7</v>
      </c>
      <c r="N1009">
        <f t="shared" si="86"/>
        <v>17</v>
      </c>
    </row>
    <row r="1010" spans="1:14" x14ac:dyDescent="0.55000000000000004">
      <c r="A1010" t="s">
        <v>1575</v>
      </c>
      <c r="B1010" t="str">
        <f t="shared" si="87"/>
        <v>https://www.st.com/resource/en/datasheet/stm32f401ce.pdf</v>
      </c>
      <c r="C1010" t="s">
        <v>7438</v>
      </c>
      <c r="D1010" t="s">
        <v>1576</v>
      </c>
      <c r="E1010" s="4" t="s">
        <v>7160</v>
      </c>
      <c r="F1010" t="s">
        <v>3007</v>
      </c>
      <c r="G1010" s="2">
        <v>44197</v>
      </c>
      <c r="H1010">
        <v>10</v>
      </c>
      <c r="I1010" s="2">
        <f t="shared" si="88"/>
        <v>47851</v>
      </c>
      <c r="J1010" s="2">
        <v>41640</v>
      </c>
      <c r="K1010" s="2" t="s">
        <v>6405</v>
      </c>
      <c r="L1010" s="2">
        <f t="shared" si="84"/>
        <v>41640</v>
      </c>
      <c r="M1010">
        <f t="shared" si="85"/>
        <v>7</v>
      </c>
      <c r="N1010">
        <f t="shared" si="86"/>
        <v>17</v>
      </c>
    </row>
    <row r="1011" spans="1:14" x14ac:dyDescent="0.55000000000000004">
      <c r="A1011" t="s">
        <v>1577</v>
      </c>
      <c r="B1011" t="str">
        <f t="shared" si="87"/>
        <v>https://www.st.com/resource/en/datasheet/stm32f401rb.pdf</v>
      </c>
      <c r="C1011" t="s">
        <v>7439</v>
      </c>
      <c r="D1011" t="s">
        <v>1578</v>
      </c>
      <c r="E1011" s="4" t="s">
        <v>7160</v>
      </c>
      <c r="F1011" t="s">
        <v>2992</v>
      </c>
      <c r="G1011" s="2">
        <v>44197</v>
      </c>
      <c r="H1011">
        <v>10</v>
      </c>
      <c r="I1011" s="2">
        <f t="shared" si="88"/>
        <v>47851</v>
      </c>
      <c r="J1011" s="2" t="s">
        <v>6405</v>
      </c>
      <c r="K1011" s="2" t="s">
        <v>6405</v>
      </c>
      <c r="L1011" s="2" t="str">
        <f t="shared" si="84"/>
        <v>/</v>
      </c>
    </row>
    <row r="1012" spans="1:14" x14ac:dyDescent="0.55000000000000004">
      <c r="A1012" t="s">
        <v>1579</v>
      </c>
      <c r="B1012" t="str">
        <f t="shared" si="87"/>
        <v>https://www.st.com/resource/en/datasheet/stm32f401rc.pdf</v>
      </c>
      <c r="C1012" t="s">
        <v>7440</v>
      </c>
      <c r="D1012" t="s">
        <v>1580</v>
      </c>
      <c r="E1012" s="4" t="s">
        <v>7160</v>
      </c>
      <c r="F1012" t="s">
        <v>2997</v>
      </c>
      <c r="G1012" s="2">
        <v>44197</v>
      </c>
      <c r="H1012">
        <v>10</v>
      </c>
      <c r="I1012" s="2">
        <f t="shared" si="88"/>
        <v>47851</v>
      </c>
      <c r="J1012" s="2" t="s">
        <v>6405</v>
      </c>
      <c r="K1012" s="2" t="s">
        <v>6405</v>
      </c>
      <c r="L1012" s="2" t="str">
        <f t="shared" si="84"/>
        <v>/</v>
      </c>
    </row>
    <row r="1013" spans="1:14" x14ac:dyDescent="0.55000000000000004">
      <c r="A1013" t="s">
        <v>1582</v>
      </c>
      <c r="B1013" t="str">
        <f t="shared" si="87"/>
        <v>https://www.st.com/resource/en/datasheet/stm32f401rd.pdf</v>
      </c>
      <c r="C1013" t="s">
        <v>7441</v>
      </c>
      <c r="D1013" t="s">
        <v>1583</v>
      </c>
      <c r="E1013" s="4" t="s">
        <v>7160</v>
      </c>
      <c r="F1013" t="s">
        <v>3002</v>
      </c>
      <c r="G1013" s="2">
        <v>44197</v>
      </c>
      <c r="H1013">
        <v>10</v>
      </c>
      <c r="I1013" s="2">
        <f t="shared" si="88"/>
        <v>47851</v>
      </c>
      <c r="J1013" s="2">
        <v>41640</v>
      </c>
      <c r="K1013" s="2" t="s">
        <v>6405</v>
      </c>
      <c r="L1013" s="2">
        <f t="shared" si="84"/>
        <v>41640</v>
      </c>
      <c r="M1013">
        <f t="shared" si="85"/>
        <v>7</v>
      </c>
      <c r="N1013">
        <f t="shared" si="86"/>
        <v>17</v>
      </c>
    </row>
    <row r="1014" spans="1:14" x14ac:dyDescent="0.55000000000000004">
      <c r="A1014" t="s">
        <v>1584</v>
      </c>
      <c r="B1014" t="str">
        <f t="shared" si="87"/>
        <v>https://www.st.com/resource/en/datasheet/stm32f401re.pdf</v>
      </c>
      <c r="C1014" t="s">
        <v>7442</v>
      </c>
      <c r="D1014" t="s">
        <v>1585</v>
      </c>
      <c r="E1014" s="4" t="s">
        <v>7160</v>
      </c>
      <c r="F1014" t="s">
        <v>3024</v>
      </c>
      <c r="G1014" s="2">
        <v>44197</v>
      </c>
      <c r="H1014">
        <v>10</v>
      </c>
      <c r="I1014" s="2">
        <f t="shared" si="88"/>
        <v>47851</v>
      </c>
      <c r="J1014" s="2">
        <v>41640</v>
      </c>
      <c r="K1014" s="2" t="s">
        <v>6405</v>
      </c>
      <c r="L1014" s="2">
        <f t="shared" si="84"/>
        <v>41640</v>
      </c>
      <c r="M1014">
        <f t="shared" si="85"/>
        <v>7</v>
      </c>
      <c r="N1014">
        <f t="shared" si="86"/>
        <v>17</v>
      </c>
    </row>
    <row r="1015" spans="1:14" x14ac:dyDescent="0.55000000000000004">
      <c r="A1015" t="s">
        <v>1586</v>
      </c>
      <c r="B1015" t="str">
        <f t="shared" si="87"/>
        <v>https://www.st.com/resource/en/datasheet/stm32f401vb.pdf</v>
      </c>
      <c r="C1015" t="s">
        <v>7443</v>
      </c>
      <c r="D1015" t="s">
        <v>1587</v>
      </c>
      <c r="E1015" s="4" t="s">
        <v>7160</v>
      </c>
      <c r="F1015" t="s">
        <v>2992</v>
      </c>
      <c r="G1015" s="2">
        <v>44197</v>
      </c>
      <c r="H1015">
        <v>10</v>
      </c>
      <c r="I1015" s="2">
        <f t="shared" si="88"/>
        <v>47851</v>
      </c>
      <c r="J1015" s="2" t="s">
        <v>6405</v>
      </c>
      <c r="K1015" s="2" t="s">
        <v>6405</v>
      </c>
      <c r="L1015" s="2" t="str">
        <f t="shared" si="84"/>
        <v>/</v>
      </c>
    </row>
    <row r="1016" spans="1:14" x14ac:dyDescent="0.55000000000000004">
      <c r="A1016" t="s">
        <v>1588</v>
      </c>
      <c r="B1016" t="str">
        <f t="shared" si="87"/>
        <v>https://www.st.com/resource/en/datasheet/stm32f401vc.pdf</v>
      </c>
      <c r="C1016" t="s">
        <v>7444</v>
      </c>
      <c r="D1016" t="s">
        <v>1589</v>
      </c>
      <c r="E1016" s="4" t="s">
        <v>7160</v>
      </c>
      <c r="F1016" t="s">
        <v>2997</v>
      </c>
      <c r="G1016" s="2">
        <v>44197</v>
      </c>
      <c r="H1016">
        <v>10</v>
      </c>
      <c r="I1016" s="2">
        <f t="shared" si="88"/>
        <v>47851</v>
      </c>
      <c r="J1016" s="2" t="s">
        <v>6405</v>
      </c>
      <c r="K1016" s="2" t="s">
        <v>6405</v>
      </c>
      <c r="L1016" s="2" t="str">
        <f t="shared" si="84"/>
        <v>/</v>
      </c>
    </row>
    <row r="1017" spans="1:14" x14ac:dyDescent="0.55000000000000004">
      <c r="A1017" t="s">
        <v>1591</v>
      </c>
      <c r="B1017" t="str">
        <f t="shared" si="87"/>
        <v>https://www.st.com/resource/en/datasheet/stm32f401vd.pdf</v>
      </c>
      <c r="C1017" t="s">
        <v>7445</v>
      </c>
      <c r="D1017" t="s">
        <v>1592</v>
      </c>
      <c r="E1017" s="4" t="s">
        <v>7160</v>
      </c>
      <c r="F1017" t="s">
        <v>3002</v>
      </c>
      <c r="G1017" s="2">
        <v>44197</v>
      </c>
      <c r="H1017">
        <v>10</v>
      </c>
      <c r="I1017" s="2">
        <f t="shared" si="88"/>
        <v>47851</v>
      </c>
      <c r="J1017" s="2">
        <v>41640</v>
      </c>
      <c r="K1017" s="2" t="s">
        <v>6405</v>
      </c>
      <c r="L1017" s="2">
        <f t="shared" si="84"/>
        <v>41640</v>
      </c>
      <c r="M1017">
        <f t="shared" si="85"/>
        <v>7</v>
      </c>
      <c r="N1017">
        <f t="shared" si="86"/>
        <v>17</v>
      </c>
    </row>
    <row r="1018" spans="1:14" x14ac:dyDescent="0.55000000000000004">
      <c r="A1018" t="s">
        <v>1593</v>
      </c>
      <c r="B1018" t="str">
        <f t="shared" si="87"/>
        <v>https://www.st.com/resource/en/datasheet/stm32f401ve.pdf</v>
      </c>
      <c r="C1018" t="s">
        <v>7446</v>
      </c>
      <c r="D1018" t="s">
        <v>1594</v>
      </c>
      <c r="E1018" s="4" t="s">
        <v>7160</v>
      </c>
      <c r="F1018" t="s">
        <v>3007</v>
      </c>
      <c r="G1018" s="2">
        <v>44197</v>
      </c>
      <c r="H1018">
        <v>10</v>
      </c>
      <c r="I1018" s="2">
        <f t="shared" si="88"/>
        <v>47851</v>
      </c>
      <c r="J1018" s="2">
        <v>41640</v>
      </c>
      <c r="K1018" s="2" t="s">
        <v>6405</v>
      </c>
      <c r="L1018" s="2">
        <f t="shared" si="84"/>
        <v>41640</v>
      </c>
      <c r="M1018">
        <f t="shared" si="85"/>
        <v>7</v>
      </c>
      <c r="N1018">
        <f t="shared" si="86"/>
        <v>17</v>
      </c>
    </row>
    <row r="1019" spans="1:14" x14ac:dyDescent="0.55000000000000004">
      <c r="A1019" t="s">
        <v>1596</v>
      </c>
      <c r="B1019" t="str">
        <f t="shared" si="87"/>
        <v>https://www.st.com/resource/en/datasheet/stm32f405oe.pdf</v>
      </c>
      <c r="C1019" t="s">
        <v>7447</v>
      </c>
      <c r="D1019" t="s">
        <v>1597</v>
      </c>
      <c r="E1019" s="4" t="s">
        <v>7160</v>
      </c>
      <c r="F1019" t="s">
        <v>3045</v>
      </c>
      <c r="G1019" s="2">
        <v>44197</v>
      </c>
      <c r="H1019">
        <v>10</v>
      </c>
      <c r="I1019" s="2">
        <f t="shared" si="88"/>
        <v>47851</v>
      </c>
      <c r="J1019" s="2" t="s">
        <v>6405</v>
      </c>
      <c r="K1019" s="2" t="s">
        <v>6405</v>
      </c>
      <c r="L1019" s="2" t="str">
        <f t="shared" si="84"/>
        <v>/</v>
      </c>
    </row>
    <row r="1020" spans="1:14" x14ac:dyDescent="0.55000000000000004">
      <c r="A1020" t="s">
        <v>1598</v>
      </c>
      <c r="B1020" t="str">
        <f t="shared" si="87"/>
        <v>https://www.st.com/resource/en/datasheet/stm32f405og.pdf</v>
      </c>
      <c r="C1020" t="s">
        <v>7448</v>
      </c>
      <c r="D1020" t="s">
        <v>1599</v>
      </c>
      <c r="E1020" s="4" t="s">
        <v>7160</v>
      </c>
      <c r="F1020" t="s">
        <v>3050</v>
      </c>
      <c r="G1020" s="2">
        <v>44197</v>
      </c>
      <c r="H1020">
        <v>10</v>
      </c>
      <c r="I1020" s="2">
        <f t="shared" si="88"/>
        <v>47851</v>
      </c>
      <c r="J1020" s="2" t="s">
        <v>6405</v>
      </c>
      <c r="K1020" s="2" t="s">
        <v>6405</v>
      </c>
      <c r="L1020" s="2" t="str">
        <f t="shared" si="84"/>
        <v>/</v>
      </c>
    </row>
    <row r="1021" spans="1:14" x14ac:dyDescent="0.55000000000000004">
      <c r="A1021" t="s">
        <v>1601</v>
      </c>
      <c r="B1021" t="str">
        <f t="shared" si="87"/>
        <v>https://www.st.com/resource/en/datasheet/stm32f405rg.pdf</v>
      </c>
      <c r="C1021" t="s">
        <v>7449</v>
      </c>
      <c r="D1021" t="s">
        <v>1602</v>
      </c>
      <c r="E1021" s="4" t="s">
        <v>7160</v>
      </c>
      <c r="F1021" t="s">
        <v>3055</v>
      </c>
      <c r="G1021" s="2">
        <v>44197</v>
      </c>
      <c r="H1021">
        <v>10</v>
      </c>
      <c r="I1021" s="2">
        <f t="shared" si="88"/>
        <v>47851</v>
      </c>
      <c r="J1021" s="2" t="s">
        <v>6405</v>
      </c>
      <c r="K1021" s="2" t="s">
        <v>6405</v>
      </c>
      <c r="L1021" s="2" t="str">
        <f t="shared" si="84"/>
        <v>/</v>
      </c>
    </row>
    <row r="1022" spans="1:14" x14ac:dyDescent="0.55000000000000004">
      <c r="A1022" t="s">
        <v>1603</v>
      </c>
      <c r="B1022" t="str">
        <f t="shared" si="87"/>
        <v>https://www.st.com/resource/en/datasheet/stm32f405vg.pdf</v>
      </c>
      <c r="C1022" t="s">
        <v>7450</v>
      </c>
      <c r="D1022" t="s">
        <v>1604</v>
      </c>
      <c r="E1022" s="4" t="s">
        <v>7160</v>
      </c>
      <c r="F1022" t="s">
        <v>3050</v>
      </c>
      <c r="G1022" s="2">
        <v>44197</v>
      </c>
      <c r="H1022">
        <v>10</v>
      </c>
      <c r="I1022" s="2">
        <f t="shared" si="88"/>
        <v>47851</v>
      </c>
      <c r="J1022" s="2" t="s">
        <v>6405</v>
      </c>
      <c r="K1022" s="2" t="s">
        <v>6405</v>
      </c>
      <c r="L1022" s="2" t="str">
        <f t="shared" si="84"/>
        <v>/</v>
      </c>
    </row>
    <row r="1023" spans="1:14" x14ac:dyDescent="0.55000000000000004">
      <c r="A1023" t="s">
        <v>1605</v>
      </c>
      <c r="B1023" t="str">
        <f t="shared" si="87"/>
        <v>https://www.st.com/resource/en/datasheet/stm32f405zg.pdf</v>
      </c>
      <c r="C1023" t="s">
        <v>7451</v>
      </c>
      <c r="D1023" t="s">
        <v>1606</v>
      </c>
      <c r="E1023" s="4" t="s">
        <v>7160</v>
      </c>
      <c r="F1023" t="s">
        <v>3050</v>
      </c>
      <c r="G1023" s="2">
        <v>44197</v>
      </c>
      <c r="H1023">
        <v>10</v>
      </c>
      <c r="I1023" s="2">
        <f t="shared" si="88"/>
        <v>47851</v>
      </c>
      <c r="J1023" s="2" t="s">
        <v>6405</v>
      </c>
      <c r="K1023" s="2" t="s">
        <v>6405</v>
      </c>
      <c r="L1023" s="2" t="str">
        <f t="shared" si="84"/>
        <v>/</v>
      </c>
    </row>
    <row r="1024" spans="1:14" x14ac:dyDescent="0.55000000000000004">
      <c r="A1024" t="s">
        <v>1607</v>
      </c>
      <c r="B1024" t="str">
        <f t="shared" si="87"/>
        <v>https://www.st.com/resource/en/datasheet/stm32f407ie.pdf</v>
      </c>
      <c r="C1024" t="s">
        <v>7452</v>
      </c>
      <c r="D1024" t="s">
        <v>1608</v>
      </c>
      <c r="E1024" s="4" t="s">
        <v>7160</v>
      </c>
      <c r="F1024" t="s">
        <v>3068</v>
      </c>
      <c r="G1024" s="2">
        <v>44197</v>
      </c>
      <c r="H1024">
        <v>10</v>
      </c>
      <c r="I1024" s="2">
        <f t="shared" si="88"/>
        <v>47851</v>
      </c>
      <c r="J1024" s="2" t="s">
        <v>6405</v>
      </c>
      <c r="K1024" s="2" t="s">
        <v>6405</v>
      </c>
      <c r="L1024" s="2" t="str">
        <f t="shared" si="84"/>
        <v>/</v>
      </c>
    </row>
    <row r="1025" spans="1:14" x14ac:dyDescent="0.55000000000000004">
      <c r="A1025" t="s">
        <v>1610</v>
      </c>
      <c r="B1025" t="str">
        <f t="shared" si="87"/>
        <v>https://www.st.com/resource/en/datasheet/stm32f407ig.pdf</v>
      </c>
      <c r="C1025" t="s">
        <v>7453</v>
      </c>
      <c r="D1025" t="s">
        <v>1611</v>
      </c>
      <c r="E1025" s="4" t="s">
        <v>7160</v>
      </c>
      <c r="F1025" t="s">
        <v>3073</v>
      </c>
      <c r="G1025" s="2">
        <v>44197</v>
      </c>
      <c r="H1025">
        <v>10</v>
      </c>
      <c r="I1025" s="2">
        <f t="shared" si="88"/>
        <v>47851</v>
      </c>
      <c r="J1025" s="2" t="s">
        <v>6405</v>
      </c>
      <c r="K1025" s="2" t="s">
        <v>6405</v>
      </c>
      <c r="L1025" s="2" t="str">
        <f t="shared" si="84"/>
        <v>/</v>
      </c>
    </row>
    <row r="1026" spans="1:14" x14ac:dyDescent="0.55000000000000004">
      <c r="A1026" t="s">
        <v>1612</v>
      </c>
      <c r="B1026" t="str">
        <f t="shared" si="87"/>
        <v>https://www.st.com/resource/en/datasheet/stm32f407ve.pdf</v>
      </c>
      <c r="C1026" t="s">
        <v>7454</v>
      </c>
      <c r="D1026" t="s">
        <v>1613</v>
      </c>
      <c r="E1026" s="4" t="s">
        <v>7160</v>
      </c>
      <c r="F1026" t="s">
        <v>3068</v>
      </c>
      <c r="G1026" s="2">
        <v>44197</v>
      </c>
      <c r="H1026">
        <v>10</v>
      </c>
      <c r="I1026" s="2">
        <f t="shared" si="88"/>
        <v>47851</v>
      </c>
      <c r="J1026" s="2" t="s">
        <v>6405</v>
      </c>
      <c r="K1026" s="2" t="s">
        <v>6405</v>
      </c>
      <c r="L1026" s="2" t="str">
        <f t="shared" si="84"/>
        <v>/</v>
      </c>
    </row>
    <row r="1027" spans="1:14" x14ac:dyDescent="0.55000000000000004">
      <c r="A1027" t="s">
        <v>1614</v>
      </c>
      <c r="B1027" t="str">
        <f t="shared" si="87"/>
        <v>https://www.st.com/resource/en/datasheet/stm32f407vg.pdf</v>
      </c>
      <c r="C1027" t="s">
        <v>7455</v>
      </c>
      <c r="D1027" t="s">
        <v>1615</v>
      </c>
      <c r="E1027" s="4" t="s">
        <v>7160</v>
      </c>
      <c r="F1027" t="s">
        <v>3073</v>
      </c>
      <c r="G1027" s="2">
        <v>44197</v>
      </c>
      <c r="H1027">
        <v>10</v>
      </c>
      <c r="I1027" s="2">
        <f t="shared" si="88"/>
        <v>47851</v>
      </c>
      <c r="J1027" s="2" t="s">
        <v>6405</v>
      </c>
      <c r="K1027" s="2" t="s">
        <v>6405</v>
      </c>
      <c r="L1027" s="2" t="str">
        <f t="shared" ref="L1027:L1090" si="89">IF(J1027="/", K1027, J1027)</f>
        <v>/</v>
      </c>
    </row>
    <row r="1028" spans="1:14" x14ac:dyDescent="0.55000000000000004">
      <c r="A1028" t="s">
        <v>1616</v>
      </c>
      <c r="B1028" t="str">
        <f t="shared" si="87"/>
        <v>https://www.st.com/resource/en/datasheet/stm32f407ze.pdf</v>
      </c>
      <c r="C1028" t="s">
        <v>7456</v>
      </c>
      <c r="D1028" t="s">
        <v>1617</v>
      </c>
      <c r="E1028" s="4" t="s">
        <v>7160</v>
      </c>
      <c r="F1028" t="s">
        <v>3068</v>
      </c>
      <c r="G1028" s="2">
        <v>44197</v>
      </c>
      <c r="H1028">
        <v>10</v>
      </c>
      <c r="I1028" s="2">
        <f t="shared" si="88"/>
        <v>47851</v>
      </c>
      <c r="J1028" s="2" t="s">
        <v>6405</v>
      </c>
      <c r="K1028" s="2" t="s">
        <v>6405</v>
      </c>
      <c r="L1028" s="2" t="str">
        <f t="shared" si="89"/>
        <v>/</v>
      </c>
    </row>
    <row r="1029" spans="1:14" x14ac:dyDescent="0.55000000000000004">
      <c r="A1029" t="s">
        <v>1619</v>
      </c>
      <c r="B1029" t="str">
        <f t="shared" si="87"/>
        <v>https://www.st.com/resource/en/datasheet/stm32f407zg.pdf</v>
      </c>
      <c r="C1029" t="s">
        <v>7457</v>
      </c>
      <c r="D1029" t="s">
        <v>1620</v>
      </c>
      <c r="E1029" s="4" t="s">
        <v>7160</v>
      </c>
      <c r="F1029" t="s">
        <v>3073</v>
      </c>
      <c r="G1029" s="2">
        <v>44197</v>
      </c>
      <c r="H1029">
        <v>10</v>
      </c>
      <c r="I1029" s="2">
        <f t="shared" si="88"/>
        <v>47851</v>
      </c>
      <c r="J1029" s="2" t="s">
        <v>6405</v>
      </c>
      <c r="K1029" s="2" t="s">
        <v>6405</v>
      </c>
      <c r="L1029" s="2" t="str">
        <f t="shared" si="89"/>
        <v>/</v>
      </c>
    </row>
    <row r="1030" spans="1:14" x14ac:dyDescent="0.55000000000000004">
      <c r="A1030" t="s">
        <v>1621</v>
      </c>
      <c r="B1030" t="str">
        <f t="shared" si="87"/>
        <v>https://www.st.com/resource/en/datasheet/stm32f410c8.pdf</v>
      </c>
      <c r="C1030" t="s">
        <v>7458</v>
      </c>
      <c r="D1030" t="s">
        <v>1622</v>
      </c>
      <c r="E1030" s="4" t="s">
        <v>7160</v>
      </c>
      <c r="F1030" t="s">
        <v>3094</v>
      </c>
      <c r="G1030" s="2">
        <v>44197</v>
      </c>
      <c r="H1030">
        <v>10</v>
      </c>
      <c r="I1030" s="2">
        <f t="shared" si="88"/>
        <v>47851</v>
      </c>
      <c r="J1030" s="2">
        <v>42248</v>
      </c>
      <c r="K1030" s="2" t="s">
        <v>6405</v>
      </c>
      <c r="L1030" s="2">
        <f t="shared" si="89"/>
        <v>42248</v>
      </c>
      <c r="M1030">
        <f t="shared" ref="M1030:M1074" si="90">DATEDIF(L1030,G1030, "y")</f>
        <v>5</v>
      </c>
      <c r="N1030">
        <f t="shared" ref="N1030:N1074" si="91">DATEDIF(L1030,I1030, "y")</f>
        <v>15</v>
      </c>
    </row>
    <row r="1031" spans="1:14" x14ac:dyDescent="0.55000000000000004">
      <c r="A1031" t="s">
        <v>1624</v>
      </c>
      <c r="B1031" t="str">
        <f t="shared" si="87"/>
        <v>https://www.st.com/resource/en/datasheet/stm32f410cb.pdf</v>
      </c>
      <c r="C1031" t="s">
        <v>7459</v>
      </c>
      <c r="D1031" t="s">
        <v>1625</v>
      </c>
      <c r="E1031" s="4" t="s">
        <v>7160</v>
      </c>
      <c r="F1031" t="s">
        <v>3099</v>
      </c>
      <c r="G1031" s="2">
        <v>44197</v>
      </c>
      <c r="H1031">
        <v>10</v>
      </c>
      <c r="I1031" s="2">
        <f t="shared" si="88"/>
        <v>47851</v>
      </c>
      <c r="J1031" s="2">
        <v>42248</v>
      </c>
      <c r="K1031" s="2" t="s">
        <v>6405</v>
      </c>
      <c r="L1031" s="2">
        <f t="shared" si="89"/>
        <v>42248</v>
      </c>
      <c r="M1031">
        <f t="shared" si="90"/>
        <v>5</v>
      </c>
      <c r="N1031">
        <f t="shared" si="91"/>
        <v>15</v>
      </c>
    </row>
    <row r="1032" spans="1:14" x14ac:dyDescent="0.55000000000000004">
      <c r="A1032" t="s">
        <v>1626</v>
      </c>
      <c r="B1032" t="str">
        <f t="shared" si="87"/>
        <v>https://www.st.com/resource/en/datasheet/stm32f410r8.pdf</v>
      </c>
      <c r="C1032" t="s">
        <v>7460</v>
      </c>
      <c r="D1032" t="s">
        <v>1627</v>
      </c>
      <c r="E1032" s="4" t="s">
        <v>7160</v>
      </c>
      <c r="F1032" t="s">
        <v>3094</v>
      </c>
      <c r="G1032" s="2">
        <v>44197</v>
      </c>
      <c r="H1032">
        <v>10</v>
      </c>
      <c r="I1032" s="2">
        <f t="shared" si="88"/>
        <v>47851</v>
      </c>
      <c r="J1032" s="2">
        <v>42248</v>
      </c>
      <c r="K1032" s="2" t="s">
        <v>6405</v>
      </c>
      <c r="L1032" s="2">
        <f t="shared" si="89"/>
        <v>42248</v>
      </c>
      <c r="M1032">
        <f t="shared" si="90"/>
        <v>5</v>
      </c>
      <c r="N1032">
        <f t="shared" si="91"/>
        <v>15</v>
      </c>
    </row>
    <row r="1033" spans="1:14" x14ac:dyDescent="0.55000000000000004">
      <c r="A1033" t="s">
        <v>1629</v>
      </c>
      <c r="B1033" t="str">
        <f t="shared" si="87"/>
        <v>https://www.st.com/resource/en/datasheet/stm32f410rb.pdf</v>
      </c>
      <c r="C1033" t="s">
        <v>7461</v>
      </c>
      <c r="D1033" t="s">
        <v>1630</v>
      </c>
      <c r="E1033" s="4" t="s">
        <v>7160</v>
      </c>
      <c r="F1033" t="s">
        <v>3099</v>
      </c>
      <c r="G1033" s="2">
        <v>44197</v>
      </c>
      <c r="H1033">
        <v>10</v>
      </c>
      <c r="I1033" s="2">
        <f t="shared" si="88"/>
        <v>47851</v>
      </c>
      <c r="J1033" s="2">
        <v>42248</v>
      </c>
      <c r="K1033" s="2" t="s">
        <v>6405</v>
      </c>
      <c r="L1033" s="2">
        <f t="shared" si="89"/>
        <v>42248</v>
      </c>
      <c r="M1033">
        <f t="shared" si="90"/>
        <v>5</v>
      </c>
      <c r="N1033">
        <f t="shared" si="91"/>
        <v>15</v>
      </c>
    </row>
    <row r="1034" spans="1:14" x14ac:dyDescent="0.55000000000000004">
      <c r="A1034" t="s">
        <v>1631</v>
      </c>
      <c r="B1034" t="str">
        <f t="shared" ref="B1034:B1097" si="92">"https://www.st.com/resource/en/datasheet/"&amp;LOWER(A1034)&amp;".pdf"</f>
        <v>https://www.st.com/resource/en/datasheet/stm32f410t8.pdf</v>
      </c>
      <c r="C1034" t="s">
        <v>7462</v>
      </c>
      <c r="D1034" t="s">
        <v>1632</v>
      </c>
      <c r="E1034" s="4" t="s">
        <v>7160</v>
      </c>
      <c r="F1034" t="s">
        <v>3094</v>
      </c>
      <c r="G1034" s="2">
        <v>44197</v>
      </c>
      <c r="H1034">
        <v>10</v>
      </c>
      <c r="I1034" s="2">
        <f t="shared" ref="I1034:I1097" si="93">G1034+DATE(H1034,1,1)</f>
        <v>47851</v>
      </c>
      <c r="J1034" s="2">
        <v>42248</v>
      </c>
      <c r="K1034" s="2" t="s">
        <v>6405</v>
      </c>
      <c r="L1034" s="2">
        <f t="shared" si="89"/>
        <v>42248</v>
      </c>
      <c r="M1034">
        <f t="shared" si="90"/>
        <v>5</v>
      </c>
      <c r="N1034">
        <f t="shared" si="91"/>
        <v>15</v>
      </c>
    </row>
    <row r="1035" spans="1:14" x14ac:dyDescent="0.55000000000000004">
      <c r="A1035" t="s">
        <v>1633</v>
      </c>
      <c r="B1035" t="str">
        <f t="shared" si="92"/>
        <v>https://www.st.com/resource/en/datasheet/stm32f410tb.pdf</v>
      </c>
      <c r="C1035" t="s">
        <v>7463</v>
      </c>
      <c r="D1035" t="s">
        <v>1634</v>
      </c>
      <c r="E1035" s="4" t="s">
        <v>7160</v>
      </c>
      <c r="F1035" t="s">
        <v>3099</v>
      </c>
      <c r="G1035" s="2">
        <v>44197</v>
      </c>
      <c r="H1035">
        <v>10</v>
      </c>
      <c r="I1035" s="2">
        <f t="shared" si="93"/>
        <v>47851</v>
      </c>
      <c r="J1035" s="2">
        <v>42248</v>
      </c>
      <c r="K1035" s="2" t="s">
        <v>6405</v>
      </c>
      <c r="L1035" s="2">
        <f t="shared" si="89"/>
        <v>42248</v>
      </c>
      <c r="M1035">
        <f t="shared" si="90"/>
        <v>5</v>
      </c>
      <c r="N1035">
        <f t="shared" si="91"/>
        <v>15</v>
      </c>
    </row>
    <row r="1036" spans="1:14" x14ac:dyDescent="0.55000000000000004">
      <c r="A1036" t="s">
        <v>1635</v>
      </c>
      <c r="B1036" t="str">
        <f t="shared" si="92"/>
        <v>https://www.st.com/resource/en/datasheet/stm32f411cc.pdf</v>
      </c>
      <c r="C1036" t="s">
        <v>7464</v>
      </c>
      <c r="D1036" t="s">
        <v>1636</v>
      </c>
      <c r="E1036" s="4" t="s">
        <v>7160</v>
      </c>
      <c r="F1036" t="s">
        <v>3120</v>
      </c>
      <c r="G1036" s="2">
        <v>44197</v>
      </c>
      <c r="H1036">
        <v>10</v>
      </c>
      <c r="I1036" s="2">
        <f t="shared" si="93"/>
        <v>47851</v>
      </c>
      <c r="J1036" s="2">
        <v>41791</v>
      </c>
      <c r="K1036" s="2" t="s">
        <v>6405</v>
      </c>
      <c r="L1036" s="2">
        <f t="shared" si="89"/>
        <v>41791</v>
      </c>
      <c r="M1036">
        <f t="shared" si="90"/>
        <v>6</v>
      </c>
      <c r="N1036">
        <f t="shared" si="91"/>
        <v>16</v>
      </c>
    </row>
    <row r="1037" spans="1:14" x14ac:dyDescent="0.55000000000000004">
      <c r="A1037" t="s">
        <v>1638</v>
      </c>
      <c r="B1037" t="str">
        <f t="shared" si="92"/>
        <v>https://www.st.com/resource/en/datasheet/stm32f411ce.pdf</v>
      </c>
      <c r="C1037" t="s">
        <v>7465</v>
      </c>
      <c r="D1037" t="s">
        <v>1639</v>
      </c>
      <c r="E1037" s="4" t="s">
        <v>7160</v>
      </c>
      <c r="F1037" t="s">
        <v>3125</v>
      </c>
      <c r="G1037" s="2">
        <v>44197</v>
      </c>
      <c r="H1037">
        <v>10</v>
      </c>
      <c r="I1037" s="2">
        <f t="shared" si="93"/>
        <v>47851</v>
      </c>
      <c r="J1037" s="2">
        <v>41791</v>
      </c>
      <c r="K1037" s="2" t="s">
        <v>6405</v>
      </c>
      <c r="L1037" s="2">
        <f t="shared" si="89"/>
        <v>41791</v>
      </c>
      <c r="M1037">
        <f t="shared" si="90"/>
        <v>6</v>
      </c>
      <c r="N1037">
        <f t="shared" si="91"/>
        <v>16</v>
      </c>
    </row>
    <row r="1038" spans="1:14" x14ac:dyDescent="0.55000000000000004">
      <c r="A1038" t="s">
        <v>1640</v>
      </c>
      <c r="B1038" t="str">
        <f t="shared" si="92"/>
        <v>https://www.st.com/resource/en/datasheet/stm32f411rc.pdf</v>
      </c>
      <c r="C1038" t="s">
        <v>7466</v>
      </c>
      <c r="D1038" t="s">
        <v>1641</v>
      </c>
      <c r="E1038" s="4" t="s">
        <v>7160</v>
      </c>
      <c r="F1038" t="s">
        <v>3120</v>
      </c>
      <c r="G1038" s="2">
        <v>44197</v>
      </c>
      <c r="H1038">
        <v>10</v>
      </c>
      <c r="I1038" s="2">
        <f t="shared" si="93"/>
        <v>47851</v>
      </c>
      <c r="J1038" s="2">
        <v>41791</v>
      </c>
      <c r="K1038" s="2" t="s">
        <v>6405</v>
      </c>
      <c r="L1038" s="2">
        <f t="shared" si="89"/>
        <v>41791</v>
      </c>
      <c r="M1038">
        <f t="shared" si="90"/>
        <v>6</v>
      </c>
      <c r="N1038">
        <f t="shared" si="91"/>
        <v>16</v>
      </c>
    </row>
    <row r="1039" spans="1:14" x14ac:dyDescent="0.55000000000000004">
      <c r="A1039" t="s">
        <v>1643</v>
      </c>
      <c r="B1039" t="str">
        <f t="shared" si="92"/>
        <v>https://www.st.com/resource/en/datasheet/stm32f411re.pdf</v>
      </c>
      <c r="C1039" t="s">
        <v>7467</v>
      </c>
      <c r="D1039" t="s">
        <v>1644</v>
      </c>
      <c r="E1039" s="4" t="s">
        <v>7160</v>
      </c>
      <c r="F1039" t="s">
        <v>3125</v>
      </c>
      <c r="G1039" s="2">
        <v>44197</v>
      </c>
      <c r="H1039">
        <v>10</v>
      </c>
      <c r="I1039" s="2">
        <f t="shared" si="93"/>
        <v>47851</v>
      </c>
      <c r="J1039" s="2">
        <v>41791</v>
      </c>
      <c r="K1039" s="2" t="s">
        <v>6405</v>
      </c>
      <c r="L1039" s="2">
        <f t="shared" si="89"/>
        <v>41791</v>
      </c>
      <c r="M1039">
        <f t="shared" si="90"/>
        <v>6</v>
      </c>
      <c r="N1039">
        <f t="shared" si="91"/>
        <v>16</v>
      </c>
    </row>
    <row r="1040" spans="1:14" x14ac:dyDescent="0.55000000000000004">
      <c r="A1040" t="s">
        <v>1645</v>
      </c>
      <c r="B1040" t="str">
        <f t="shared" si="92"/>
        <v>https://www.st.com/resource/en/datasheet/stm32f411vc.pdf</v>
      </c>
      <c r="C1040" t="s">
        <v>7468</v>
      </c>
      <c r="D1040" t="s">
        <v>1646</v>
      </c>
      <c r="E1040" s="4" t="s">
        <v>7160</v>
      </c>
      <c r="F1040" t="s">
        <v>3120</v>
      </c>
      <c r="G1040" s="2">
        <v>44197</v>
      </c>
      <c r="H1040">
        <v>10</v>
      </c>
      <c r="I1040" s="2">
        <f t="shared" si="93"/>
        <v>47851</v>
      </c>
      <c r="J1040" s="2">
        <v>41791</v>
      </c>
      <c r="K1040" s="2" t="s">
        <v>6405</v>
      </c>
      <c r="L1040" s="2">
        <f t="shared" si="89"/>
        <v>41791</v>
      </c>
      <c r="M1040">
        <f t="shared" si="90"/>
        <v>6</v>
      </c>
      <c r="N1040">
        <f t="shared" si="91"/>
        <v>16</v>
      </c>
    </row>
    <row r="1041" spans="1:14" x14ac:dyDescent="0.55000000000000004">
      <c r="A1041" t="s">
        <v>1648</v>
      </c>
      <c r="B1041" t="str">
        <f t="shared" si="92"/>
        <v>https://www.st.com/resource/en/datasheet/stm32f411ve.pdf</v>
      </c>
      <c r="C1041" t="s">
        <v>7469</v>
      </c>
      <c r="D1041" t="s">
        <v>1649</v>
      </c>
      <c r="E1041" s="4" t="s">
        <v>7160</v>
      </c>
      <c r="F1041" t="s">
        <v>3125</v>
      </c>
      <c r="G1041" s="2">
        <v>44197</v>
      </c>
      <c r="H1041">
        <v>10</v>
      </c>
      <c r="I1041" s="2">
        <f t="shared" si="93"/>
        <v>47851</v>
      </c>
      <c r="J1041" s="2">
        <v>41791</v>
      </c>
      <c r="K1041" s="2" t="s">
        <v>6405</v>
      </c>
      <c r="L1041" s="2">
        <f t="shared" si="89"/>
        <v>41791</v>
      </c>
      <c r="M1041">
        <f t="shared" si="90"/>
        <v>6</v>
      </c>
      <c r="N1041">
        <f t="shared" si="91"/>
        <v>16</v>
      </c>
    </row>
    <row r="1042" spans="1:14" x14ac:dyDescent="0.55000000000000004">
      <c r="A1042" t="s">
        <v>1650</v>
      </c>
      <c r="B1042" t="str">
        <f t="shared" si="92"/>
        <v>https://www.st.com/resource/en/datasheet/stm32f412ce.pdf</v>
      </c>
      <c r="C1042" t="s">
        <v>7470</v>
      </c>
      <c r="D1042" t="s">
        <v>1651</v>
      </c>
      <c r="E1042" s="4" t="s">
        <v>7160</v>
      </c>
      <c r="F1042" t="s">
        <v>3146</v>
      </c>
      <c r="G1042" s="2">
        <v>44197</v>
      </c>
      <c r="H1042">
        <v>10</v>
      </c>
      <c r="I1042" s="2">
        <f t="shared" si="93"/>
        <v>47851</v>
      </c>
      <c r="J1042" s="2">
        <v>42309</v>
      </c>
      <c r="K1042" s="2" t="s">
        <v>6405</v>
      </c>
      <c r="L1042" s="2">
        <f t="shared" si="89"/>
        <v>42309</v>
      </c>
      <c r="M1042">
        <f t="shared" si="90"/>
        <v>5</v>
      </c>
      <c r="N1042">
        <f t="shared" si="91"/>
        <v>15</v>
      </c>
    </row>
    <row r="1043" spans="1:14" x14ac:dyDescent="0.55000000000000004">
      <c r="A1043" t="s">
        <v>1653</v>
      </c>
      <c r="B1043" t="str">
        <f t="shared" si="92"/>
        <v>https://www.st.com/resource/en/datasheet/stm32f412cg.pdf</v>
      </c>
      <c r="C1043" t="s">
        <v>7471</v>
      </c>
      <c r="D1043" t="s">
        <v>1654</v>
      </c>
      <c r="E1043" s="4" t="s">
        <v>7160</v>
      </c>
      <c r="F1043" t="s">
        <v>3151</v>
      </c>
      <c r="G1043" s="2">
        <v>44197</v>
      </c>
      <c r="H1043">
        <v>10</v>
      </c>
      <c r="I1043" s="2">
        <f t="shared" si="93"/>
        <v>47851</v>
      </c>
      <c r="J1043" s="2">
        <v>42309</v>
      </c>
      <c r="K1043" s="2" t="s">
        <v>6405</v>
      </c>
      <c r="L1043" s="2">
        <f t="shared" si="89"/>
        <v>42309</v>
      </c>
      <c r="M1043">
        <f t="shared" si="90"/>
        <v>5</v>
      </c>
      <c r="N1043">
        <f t="shared" si="91"/>
        <v>15</v>
      </c>
    </row>
    <row r="1044" spans="1:14" x14ac:dyDescent="0.55000000000000004">
      <c r="A1044" t="s">
        <v>1655</v>
      </c>
      <c r="B1044" t="str">
        <f t="shared" si="92"/>
        <v>https://www.st.com/resource/en/datasheet/stm32f412re.pdf</v>
      </c>
      <c r="C1044" t="s">
        <v>7472</v>
      </c>
      <c r="D1044" t="s">
        <v>1656</v>
      </c>
      <c r="E1044" s="4" t="s">
        <v>7160</v>
      </c>
      <c r="F1044" t="s">
        <v>3146</v>
      </c>
      <c r="G1044" s="2">
        <v>44197</v>
      </c>
      <c r="H1044">
        <v>10</v>
      </c>
      <c r="I1044" s="2">
        <f t="shared" si="93"/>
        <v>47851</v>
      </c>
      <c r="J1044" s="2">
        <v>42309</v>
      </c>
      <c r="K1044" s="2" t="s">
        <v>6405</v>
      </c>
      <c r="L1044" s="2">
        <f t="shared" si="89"/>
        <v>42309</v>
      </c>
      <c r="M1044">
        <f t="shared" si="90"/>
        <v>5</v>
      </c>
      <c r="N1044">
        <f t="shared" si="91"/>
        <v>15</v>
      </c>
    </row>
    <row r="1045" spans="1:14" x14ac:dyDescent="0.55000000000000004">
      <c r="A1045" t="s">
        <v>1658</v>
      </c>
      <c r="B1045" t="str">
        <f t="shared" si="92"/>
        <v>https://www.st.com/resource/en/datasheet/stm32f412rg.pdf</v>
      </c>
      <c r="C1045" t="s">
        <v>7473</v>
      </c>
      <c r="D1045" t="s">
        <v>1659</v>
      </c>
      <c r="E1045" s="4" t="s">
        <v>7160</v>
      </c>
      <c r="F1045" t="s">
        <v>3151</v>
      </c>
      <c r="G1045" s="2">
        <v>44197</v>
      </c>
      <c r="H1045">
        <v>10</v>
      </c>
      <c r="I1045" s="2">
        <f t="shared" si="93"/>
        <v>47851</v>
      </c>
      <c r="J1045" s="2">
        <v>42309</v>
      </c>
      <c r="K1045" s="2" t="s">
        <v>6405</v>
      </c>
      <c r="L1045" s="2">
        <f t="shared" si="89"/>
        <v>42309</v>
      </c>
      <c r="M1045">
        <f t="shared" si="90"/>
        <v>5</v>
      </c>
      <c r="N1045">
        <f t="shared" si="91"/>
        <v>15</v>
      </c>
    </row>
    <row r="1046" spans="1:14" x14ac:dyDescent="0.55000000000000004">
      <c r="A1046" t="s">
        <v>1660</v>
      </c>
      <c r="B1046" t="str">
        <f t="shared" si="92"/>
        <v>https://www.st.com/resource/en/datasheet/stm32f412ve.pdf</v>
      </c>
      <c r="C1046" t="s">
        <v>7474</v>
      </c>
      <c r="D1046" t="s">
        <v>1661</v>
      </c>
      <c r="E1046" s="4" t="s">
        <v>7160</v>
      </c>
      <c r="F1046" t="s">
        <v>3146</v>
      </c>
      <c r="G1046" s="2">
        <v>44197</v>
      </c>
      <c r="H1046">
        <v>10</v>
      </c>
      <c r="I1046" s="2">
        <f t="shared" si="93"/>
        <v>47851</v>
      </c>
      <c r="J1046" s="2">
        <v>42309</v>
      </c>
      <c r="K1046" s="2" t="s">
        <v>6405</v>
      </c>
      <c r="L1046" s="2">
        <f t="shared" si="89"/>
        <v>42309</v>
      </c>
      <c r="M1046">
        <f t="shared" si="90"/>
        <v>5</v>
      </c>
      <c r="N1046">
        <f t="shared" si="91"/>
        <v>15</v>
      </c>
    </row>
    <row r="1047" spans="1:14" x14ac:dyDescent="0.55000000000000004">
      <c r="A1047" t="s">
        <v>1663</v>
      </c>
      <c r="B1047" t="str">
        <f t="shared" si="92"/>
        <v>https://www.st.com/resource/en/datasheet/stm32f412vg.pdf</v>
      </c>
      <c r="C1047" t="s">
        <v>7475</v>
      </c>
      <c r="D1047" t="s">
        <v>1664</v>
      </c>
      <c r="E1047" s="4" t="s">
        <v>7160</v>
      </c>
      <c r="F1047" t="s">
        <v>3151</v>
      </c>
      <c r="G1047" s="2">
        <v>44197</v>
      </c>
      <c r="H1047">
        <v>10</v>
      </c>
      <c r="I1047" s="2">
        <f t="shared" si="93"/>
        <v>47851</v>
      </c>
      <c r="J1047" s="2">
        <v>42309</v>
      </c>
      <c r="K1047" s="2" t="s">
        <v>6405</v>
      </c>
      <c r="L1047" s="2">
        <f t="shared" si="89"/>
        <v>42309</v>
      </c>
      <c r="M1047">
        <f t="shared" si="90"/>
        <v>5</v>
      </c>
      <c r="N1047">
        <f t="shared" si="91"/>
        <v>15</v>
      </c>
    </row>
    <row r="1048" spans="1:14" x14ac:dyDescent="0.55000000000000004">
      <c r="A1048" t="s">
        <v>1665</v>
      </c>
      <c r="B1048" t="str">
        <f t="shared" si="92"/>
        <v>https://www.st.com/resource/en/datasheet/stm32f412ze.pdf</v>
      </c>
      <c r="C1048" t="s">
        <v>7476</v>
      </c>
      <c r="D1048" t="s">
        <v>1666</v>
      </c>
      <c r="E1048" s="4" t="s">
        <v>7160</v>
      </c>
      <c r="F1048" t="s">
        <v>3146</v>
      </c>
      <c r="G1048" s="2">
        <v>44197</v>
      </c>
      <c r="H1048">
        <v>10</v>
      </c>
      <c r="I1048" s="2">
        <f t="shared" si="93"/>
        <v>47851</v>
      </c>
      <c r="J1048" s="2">
        <v>42309</v>
      </c>
      <c r="K1048" s="2" t="s">
        <v>6405</v>
      </c>
      <c r="L1048" s="2">
        <f t="shared" si="89"/>
        <v>42309</v>
      </c>
      <c r="M1048">
        <f t="shared" si="90"/>
        <v>5</v>
      </c>
      <c r="N1048">
        <f t="shared" si="91"/>
        <v>15</v>
      </c>
    </row>
    <row r="1049" spans="1:14" x14ac:dyDescent="0.55000000000000004">
      <c r="A1049" t="s">
        <v>1668</v>
      </c>
      <c r="B1049" t="str">
        <f t="shared" si="92"/>
        <v>https://www.st.com/resource/en/datasheet/stm32f412zg.pdf</v>
      </c>
      <c r="C1049" t="s">
        <v>7477</v>
      </c>
      <c r="D1049" t="s">
        <v>1669</v>
      </c>
      <c r="E1049" s="4" t="s">
        <v>7160</v>
      </c>
      <c r="F1049" t="s">
        <v>3151</v>
      </c>
      <c r="G1049" s="2">
        <v>44197</v>
      </c>
      <c r="H1049">
        <v>10</v>
      </c>
      <c r="I1049" s="2">
        <f t="shared" si="93"/>
        <v>47851</v>
      </c>
      <c r="J1049" s="2">
        <v>42309</v>
      </c>
      <c r="K1049" s="2" t="s">
        <v>6405</v>
      </c>
      <c r="L1049" s="2">
        <f t="shared" si="89"/>
        <v>42309</v>
      </c>
      <c r="M1049">
        <f t="shared" si="90"/>
        <v>5</v>
      </c>
      <c r="N1049">
        <f t="shared" si="91"/>
        <v>15</v>
      </c>
    </row>
    <row r="1050" spans="1:14" x14ac:dyDescent="0.55000000000000004">
      <c r="A1050" t="s">
        <v>1670</v>
      </c>
      <c r="B1050" t="str">
        <f t="shared" si="92"/>
        <v>https://www.st.com/resource/en/datasheet/stm32f413cg.pdf</v>
      </c>
      <c r="C1050" t="s">
        <v>7478</v>
      </c>
      <c r="D1050" t="s">
        <v>1671</v>
      </c>
      <c r="E1050" s="4" t="s">
        <v>7160</v>
      </c>
      <c r="F1050" t="s">
        <v>3180</v>
      </c>
      <c r="G1050" s="2">
        <v>44197</v>
      </c>
      <c r="H1050">
        <v>10</v>
      </c>
      <c r="I1050" s="2">
        <f t="shared" si="93"/>
        <v>47851</v>
      </c>
      <c r="J1050" s="2">
        <v>42583</v>
      </c>
      <c r="K1050" s="2" t="s">
        <v>6405</v>
      </c>
      <c r="L1050" s="2">
        <f t="shared" si="89"/>
        <v>42583</v>
      </c>
      <c r="M1050">
        <f t="shared" si="90"/>
        <v>4</v>
      </c>
      <c r="N1050">
        <f t="shared" si="91"/>
        <v>14</v>
      </c>
    </row>
    <row r="1051" spans="1:14" x14ac:dyDescent="0.55000000000000004">
      <c r="A1051" t="s">
        <v>1673</v>
      </c>
      <c r="B1051" t="str">
        <f t="shared" si="92"/>
        <v>https://www.st.com/resource/en/datasheet/stm32f413ch.pdf</v>
      </c>
      <c r="C1051" t="s">
        <v>7479</v>
      </c>
      <c r="D1051" t="s">
        <v>1674</v>
      </c>
      <c r="E1051" s="4" t="s">
        <v>7160</v>
      </c>
      <c r="F1051" t="s">
        <v>3185</v>
      </c>
      <c r="G1051" s="2">
        <v>44197</v>
      </c>
      <c r="H1051">
        <v>10</v>
      </c>
      <c r="I1051" s="2">
        <f t="shared" si="93"/>
        <v>47851</v>
      </c>
      <c r="J1051" s="2">
        <v>42583</v>
      </c>
      <c r="K1051" s="2" t="s">
        <v>6405</v>
      </c>
      <c r="L1051" s="2">
        <f t="shared" si="89"/>
        <v>42583</v>
      </c>
      <c r="M1051">
        <f t="shared" si="90"/>
        <v>4</v>
      </c>
      <c r="N1051">
        <f t="shared" si="91"/>
        <v>14</v>
      </c>
    </row>
    <row r="1052" spans="1:14" x14ac:dyDescent="0.55000000000000004">
      <c r="A1052" t="s">
        <v>1676</v>
      </c>
      <c r="B1052" t="str">
        <f t="shared" si="92"/>
        <v>https://www.st.com/resource/en/datasheet/stm32f413mg.pdf</v>
      </c>
      <c r="C1052" t="s">
        <v>7480</v>
      </c>
      <c r="D1052" t="s">
        <v>1677</v>
      </c>
      <c r="E1052" s="4" t="s">
        <v>7160</v>
      </c>
      <c r="F1052" t="s">
        <v>3180</v>
      </c>
      <c r="G1052" s="2">
        <v>44197</v>
      </c>
      <c r="H1052">
        <v>10</v>
      </c>
      <c r="I1052" s="2">
        <f t="shared" si="93"/>
        <v>47851</v>
      </c>
      <c r="J1052" s="2">
        <v>42583</v>
      </c>
      <c r="K1052" s="2" t="s">
        <v>6405</v>
      </c>
      <c r="L1052" s="2">
        <f t="shared" si="89"/>
        <v>42583</v>
      </c>
      <c r="M1052">
        <f t="shared" si="90"/>
        <v>4</v>
      </c>
      <c r="N1052">
        <f t="shared" si="91"/>
        <v>14</v>
      </c>
    </row>
    <row r="1053" spans="1:14" x14ac:dyDescent="0.55000000000000004">
      <c r="A1053" t="s">
        <v>1679</v>
      </c>
      <c r="B1053" t="str">
        <f t="shared" si="92"/>
        <v>https://www.st.com/resource/en/datasheet/stm32f413mh.pdf</v>
      </c>
      <c r="C1053" t="s">
        <v>7481</v>
      </c>
      <c r="D1053" t="s">
        <v>1680</v>
      </c>
      <c r="E1053" s="4" t="s">
        <v>7160</v>
      </c>
      <c r="F1053" t="s">
        <v>3185</v>
      </c>
      <c r="G1053" s="2">
        <v>44197</v>
      </c>
      <c r="H1053">
        <v>10</v>
      </c>
      <c r="I1053" s="2">
        <f t="shared" si="93"/>
        <v>47851</v>
      </c>
      <c r="J1053" s="2">
        <v>42583</v>
      </c>
      <c r="K1053" s="2" t="s">
        <v>6405</v>
      </c>
      <c r="L1053" s="2">
        <f t="shared" si="89"/>
        <v>42583</v>
      </c>
      <c r="M1053">
        <f t="shared" si="90"/>
        <v>4</v>
      </c>
      <c r="N1053">
        <f t="shared" si="91"/>
        <v>14</v>
      </c>
    </row>
    <row r="1054" spans="1:14" x14ac:dyDescent="0.55000000000000004">
      <c r="A1054" t="s">
        <v>1682</v>
      </c>
      <c r="B1054" t="str">
        <f t="shared" si="92"/>
        <v>https://www.st.com/resource/en/datasheet/stm32f413rg.pdf</v>
      </c>
      <c r="C1054" t="s">
        <v>7482</v>
      </c>
      <c r="D1054" t="s">
        <v>1683</v>
      </c>
      <c r="E1054" s="4" t="s">
        <v>7160</v>
      </c>
      <c r="F1054" t="s">
        <v>3180</v>
      </c>
      <c r="G1054" s="2">
        <v>44197</v>
      </c>
      <c r="H1054">
        <v>10</v>
      </c>
      <c r="I1054" s="2">
        <f t="shared" si="93"/>
        <v>47851</v>
      </c>
      <c r="J1054" s="2">
        <v>42583</v>
      </c>
      <c r="K1054" s="2" t="s">
        <v>6405</v>
      </c>
      <c r="L1054" s="2">
        <f t="shared" si="89"/>
        <v>42583</v>
      </c>
      <c r="M1054">
        <f t="shared" si="90"/>
        <v>4</v>
      </c>
      <c r="N1054">
        <f t="shared" si="91"/>
        <v>14</v>
      </c>
    </row>
    <row r="1055" spans="1:14" x14ac:dyDescent="0.55000000000000004">
      <c r="A1055" t="s">
        <v>1685</v>
      </c>
      <c r="B1055" t="str">
        <f t="shared" si="92"/>
        <v>https://www.st.com/resource/en/datasheet/stm32f413rh.pdf</v>
      </c>
      <c r="C1055" t="s">
        <v>7483</v>
      </c>
      <c r="D1055" t="s">
        <v>1686</v>
      </c>
      <c r="E1055" s="4" t="s">
        <v>7160</v>
      </c>
      <c r="F1055" t="s">
        <v>3185</v>
      </c>
      <c r="G1055" s="2">
        <v>44197</v>
      </c>
      <c r="H1055">
        <v>10</v>
      </c>
      <c r="I1055" s="2">
        <f t="shared" si="93"/>
        <v>47851</v>
      </c>
      <c r="J1055" s="2">
        <v>42583</v>
      </c>
      <c r="K1055" s="2" t="s">
        <v>6405</v>
      </c>
      <c r="L1055" s="2">
        <f t="shared" si="89"/>
        <v>42583</v>
      </c>
      <c r="M1055">
        <f t="shared" si="90"/>
        <v>4</v>
      </c>
      <c r="N1055">
        <f t="shared" si="91"/>
        <v>14</v>
      </c>
    </row>
    <row r="1056" spans="1:14" x14ac:dyDescent="0.55000000000000004">
      <c r="A1056" t="s">
        <v>1688</v>
      </c>
      <c r="B1056" t="str">
        <f t="shared" si="92"/>
        <v>https://www.st.com/resource/en/datasheet/stm32f413vg.pdf</v>
      </c>
      <c r="C1056" t="s">
        <v>7484</v>
      </c>
      <c r="D1056" t="s">
        <v>1689</v>
      </c>
      <c r="E1056" s="4" t="s">
        <v>7160</v>
      </c>
      <c r="F1056" t="s">
        <v>3180</v>
      </c>
      <c r="G1056" s="2">
        <v>44197</v>
      </c>
      <c r="H1056">
        <v>10</v>
      </c>
      <c r="I1056" s="2">
        <f t="shared" si="93"/>
        <v>47851</v>
      </c>
      <c r="J1056" s="2">
        <v>42583</v>
      </c>
      <c r="K1056" s="2" t="s">
        <v>6405</v>
      </c>
      <c r="L1056" s="2">
        <f t="shared" si="89"/>
        <v>42583</v>
      </c>
      <c r="M1056">
        <f t="shared" si="90"/>
        <v>4</v>
      </c>
      <c r="N1056">
        <f t="shared" si="91"/>
        <v>14</v>
      </c>
    </row>
    <row r="1057" spans="1:14" x14ac:dyDescent="0.55000000000000004">
      <c r="A1057" t="s">
        <v>1691</v>
      </c>
      <c r="B1057" t="str">
        <f t="shared" si="92"/>
        <v>https://www.st.com/resource/en/datasheet/stm32f413vh.pdf</v>
      </c>
      <c r="C1057" t="s">
        <v>7485</v>
      </c>
      <c r="D1057" t="s">
        <v>1692</v>
      </c>
      <c r="E1057" s="4" t="s">
        <v>7160</v>
      </c>
      <c r="F1057" t="s">
        <v>3185</v>
      </c>
      <c r="G1057" s="2">
        <v>44197</v>
      </c>
      <c r="H1057">
        <v>10</v>
      </c>
      <c r="I1057" s="2">
        <f t="shared" si="93"/>
        <v>47851</v>
      </c>
      <c r="J1057" s="2">
        <v>42583</v>
      </c>
      <c r="K1057" s="2" t="s">
        <v>6405</v>
      </c>
      <c r="L1057" s="2">
        <f t="shared" si="89"/>
        <v>42583</v>
      </c>
      <c r="M1057">
        <f t="shared" si="90"/>
        <v>4</v>
      </c>
      <c r="N1057">
        <f t="shared" si="91"/>
        <v>14</v>
      </c>
    </row>
    <row r="1058" spans="1:14" x14ac:dyDescent="0.55000000000000004">
      <c r="A1058" t="s">
        <v>1693</v>
      </c>
      <c r="B1058" t="str">
        <f t="shared" si="92"/>
        <v>https://www.st.com/resource/en/datasheet/stm32f413zg.pdf</v>
      </c>
      <c r="C1058" t="s">
        <v>7486</v>
      </c>
      <c r="D1058" t="s">
        <v>1694</v>
      </c>
      <c r="E1058" s="4" t="s">
        <v>7160</v>
      </c>
      <c r="F1058" t="s">
        <v>3180</v>
      </c>
      <c r="G1058" s="2">
        <v>44197</v>
      </c>
      <c r="H1058">
        <v>10</v>
      </c>
      <c r="I1058" s="2">
        <f t="shared" si="93"/>
        <v>47851</v>
      </c>
      <c r="J1058" s="2">
        <v>42583</v>
      </c>
      <c r="K1058" s="2" t="s">
        <v>6405</v>
      </c>
      <c r="L1058" s="2">
        <f t="shared" si="89"/>
        <v>42583</v>
      </c>
      <c r="M1058">
        <f t="shared" si="90"/>
        <v>4</v>
      </c>
      <c r="N1058">
        <f t="shared" si="91"/>
        <v>14</v>
      </c>
    </row>
    <row r="1059" spans="1:14" x14ac:dyDescent="0.55000000000000004">
      <c r="A1059" t="s">
        <v>1696</v>
      </c>
      <c r="B1059" t="str">
        <f t="shared" si="92"/>
        <v>https://www.st.com/resource/en/datasheet/stm32f413zh.pdf</v>
      </c>
      <c r="C1059" t="s">
        <v>7487</v>
      </c>
      <c r="D1059" t="s">
        <v>1697</v>
      </c>
      <c r="E1059" s="4" t="s">
        <v>7160</v>
      </c>
      <c r="F1059" t="s">
        <v>3185</v>
      </c>
      <c r="G1059" s="2">
        <v>44197</v>
      </c>
      <c r="H1059">
        <v>10</v>
      </c>
      <c r="I1059" s="2">
        <f t="shared" si="93"/>
        <v>47851</v>
      </c>
      <c r="J1059" s="2">
        <v>42583</v>
      </c>
      <c r="K1059" s="2" t="s">
        <v>6405</v>
      </c>
      <c r="L1059" s="2">
        <f t="shared" si="89"/>
        <v>42583</v>
      </c>
      <c r="M1059">
        <f t="shared" si="90"/>
        <v>4</v>
      </c>
      <c r="N1059">
        <f t="shared" si="91"/>
        <v>14</v>
      </c>
    </row>
    <row r="1060" spans="1:14" x14ac:dyDescent="0.55000000000000004">
      <c r="A1060" t="s">
        <v>1698</v>
      </c>
      <c r="B1060" t="str">
        <f t="shared" si="92"/>
        <v>https://www.st.com/resource/en/datasheet/stm32f415og.pdf</v>
      </c>
      <c r="C1060" t="s">
        <v>7488</v>
      </c>
      <c r="D1060" t="s">
        <v>1699</v>
      </c>
      <c r="E1060" s="4" t="s">
        <v>7160</v>
      </c>
      <c r="F1060" t="s">
        <v>3222</v>
      </c>
      <c r="G1060" s="2">
        <v>44197</v>
      </c>
      <c r="H1060">
        <v>10</v>
      </c>
      <c r="I1060" s="2">
        <f t="shared" si="93"/>
        <v>47851</v>
      </c>
      <c r="J1060" s="2" t="s">
        <v>6405</v>
      </c>
      <c r="K1060" s="2" t="s">
        <v>6405</v>
      </c>
      <c r="L1060" s="2" t="str">
        <f t="shared" si="89"/>
        <v>/</v>
      </c>
    </row>
    <row r="1061" spans="1:14" x14ac:dyDescent="0.55000000000000004">
      <c r="A1061" t="s">
        <v>1701</v>
      </c>
      <c r="B1061" t="str">
        <f t="shared" si="92"/>
        <v>https://www.st.com/resource/en/datasheet/stm32f415rg.pdf</v>
      </c>
      <c r="C1061" t="s">
        <v>7489</v>
      </c>
      <c r="D1061" t="s">
        <v>1702</v>
      </c>
      <c r="E1061" s="4" t="s">
        <v>7160</v>
      </c>
      <c r="F1061" t="s">
        <v>3227</v>
      </c>
      <c r="G1061" s="2">
        <v>44197</v>
      </c>
      <c r="H1061">
        <v>10</v>
      </c>
      <c r="I1061" s="2">
        <f t="shared" si="93"/>
        <v>47851</v>
      </c>
      <c r="J1061" s="2" t="s">
        <v>6405</v>
      </c>
      <c r="K1061" s="2" t="s">
        <v>6405</v>
      </c>
      <c r="L1061" s="2" t="str">
        <f t="shared" si="89"/>
        <v>/</v>
      </c>
    </row>
    <row r="1062" spans="1:14" x14ac:dyDescent="0.55000000000000004">
      <c r="A1062" t="s">
        <v>1704</v>
      </c>
      <c r="B1062" t="str">
        <f t="shared" si="92"/>
        <v>https://www.st.com/resource/en/datasheet/stm32f415vg.pdf</v>
      </c>
      <c r="C1062" t="s">
        <v>7490</v>
      </c>
      <c r="D1062" t="s">
        <v>1705</v>
      </c>
      <c r="E1062" s="4" t="s">
        <v>7160</v>
      </c>
      <c r="F1062" t="s">
        <v>3222</v>
      </c>
      <c r="G1062" s="2">
        <v>44197</v>
      </c>
      <c r="H1062">
        <v>10</v>
      </c>
      <c r="I1062" s="2">
        <f t="shared" si="93"/>
        <v>47851</v>
      </c>
      <c r="J1062" s="2" t="s">
        <v>6405</v>
      </c>
      <c r="K1062" s="2" t="s">
        <v>6405</v>
      </c>
      <c r="L1062" s="2" t="str">
        <f t="shared" si="89"/>
        <v>/</v>
      </c>
    </row>
    <row r="1063" spans="1:14" x14ac:dyDescent="0.55000000000000004">
      <c r="A1063" t="s">
        <v>1707</v>
      </c>
      <c r="B1063" t="str">
        <f t="shared" si="92"/>
        <v>https://www.st.com/resource/en/datasheet/stm32f415zg.pdf</v>
      </c>
      <c r="C1063" t="s">
        <v>7491</v>
      </c>
      <c r="D1063" t="s">
        <v>1708</v>
      </c>
      <c r="E1063" s="4" t="s">
        <v>7160</v>
      </c>
      <c r="F1063" t="s">
        <v>3222</v>
      </c>
      <c r="G1063" s="2">
        <v>44197</v>
      </c>
      <c r="H1063">
        <v>10</v>
      </c>
      <c r="I1063" s="2">
        <f t="shared" si="93"/>
        <v>47851</v>
      </c>
      <c r="J1063" s="2" t="s">
        <v>6405</v>
      </c>
      <c r="K1063" s="2" t="s">
        <v>6405</v>
      </c>
      <c r="L1063" s="2" t="str">
        <f t="shared" si="89"/>
        <v>/</v>
      </c>
    </row>
    <row r="1064" spans="1:14" x14ac:dyDescent="0.55000000000000004">
      <c r="A1064" t="s">
        <v>1709</v>
      </c>
      <c r="B1064" t="str">
        <f t="shared" si="92"/>
        <v>https://www.st.com/resource/en/datasheet/stm32f417ie.pdf</v>
      </c>
      <c r="C1064" t="s">
        <v>7492</v>
      </c>
      <c r="D1064" t="s">
        <v>1710</v>
      </c>
      <c r="E1064" s="4" t="s">
        <v>7160</v>
      </c>
      <c r="F1064" t="s">
        <v>3240</v>
      </c>
      <c r="G1064" s="2">
        <v>44197</v>
      </c>
      <c r="H1064">
        <v>10</v>
      </c>
      <c r="I1064" s="2">
        <f t="shared" si="93"/>
        <v>47851</v>
      </c>
      <c r="J1064" s="2" t="s">
        <v>6405</v>
      </c>
      <c r="K1064" s="2" t="s">
        <v>6405</v>
      </c>
      <c r="L1064" s="2" t="str">
        <f t="shared" si="89"/>
        <v>/</v>
      </c>
    </row>
    <row r="1065" spans="1:14" x14ac:dyDescent="0.55000000000000004">
      <c r="A1065" t="s">
        <v>1712</v>
      </c>
      <c r="B1065" t="str">
        <f t="shared" si="92"/>
        <v>https://www.st.com/resource/en/datasheet/stm32f417ig.pdf</v>
      </c>
      <c r="C1065" t="s">
        <v>7493</v>
      </c>
      <c r="D1065" t="s">
        <v>1713</v>
      </c>
      <c r="E1065" s="4" t="s">
        <v>7160</v>
      </c>
      <c r="F1065" t="s">
        <v>3245</v>
      </c>
      <c r="G1065" s="2">
        <v>44197</v>
      </c>
      <c r="H1065">
        <v>10</v>
      </c>
      <c r="I1065" s="2">
        <f t="shared" si="93"/>
        <v>47851</v>
      </c>
      <c r="J1065" s="2" t="s">
        <v>6405</v>
      </c>
      <c r="K1065" s="2" t="s">
        <v>6405</v>
      </c>
      <c r="L1065" s="2" t="str">
        <f t="shared" si="89"/>
        <v>/</v>
      </c>
    </row>
    <row r="1066" spans="1:14" x14ac:dyDescent="0.55000000000000004">
      <c r="A1066" t="s">
        <v>1715</v>
      </c>
      <c r="B1066" t="str">
        <f t="shared" si="92"/>
        <v>https://www.st.com/resource/en/datasheet/stm32f417ve.pdf</v>
      </c>
      <c r="C1066" t="s">
        <v>7494</v>
      </c>
      <c r="D1066" t="s">
        <v>1716</v>
      </c>
      <c r="E1066" s="4" t="s">
        <v>7160</v>
      </c>
      <c r="F1066" t="s">
        <v>3240</v>
      </c>
      <c r="G1066" s="2">
        <v>44197</v>
      </c>
      <c r="H1066">
        <v>10</v>
      </c>
      <c r="I1066" s="2">
        <f t="shared" si="93"/>
        <v>47851</v>
      </c>
      <c r="J1066" s="2" t="s">
        <v>6405</v>
      </c>
      <c r="K1066" s="2" t="s">
        <v>6405</v>
      </c>
      <c r="L1066" s="2" t="str">
        <f t="shared" si="89"/>
        <v>/</v>
      </c>
    </row>
    <row r="1067" spans="1:14" x14ac:dyDescent="0.55000000000000004">
      <c r="A1067" t="s">
        <v>1718</v>
      </c>
      <c r="B1067" t="str">
        <f t="shared" si="92"/>
        <v>https://www.st.com/resource/en/datasheet/stm32f417vg.pdf</v>
      </c>
      <c r="C1067" t="s">
        <v>7495</v>
      </c>
      <c r="D1067" t="s">
        <v>1719</v>
      </c>
      <c r="E1067" s="4" t="s">
        <v>7160</v>
      </c>
      <c r="F1067" t="s">
        <v>3245</v>
      </c>
      <c r="G1067" s="2">
        <v>44197</v>
      </c>
      <c r="H1067">
        <v>10</v>
      </c>
      <c r="I1067" s="2">
        <f t="shared" si="93"/>
        <v>47851</v>
      </c>
      <c r="J1067" s="2" t="s">
        <v>6405</v>
      </c>
      <c r="K1067" s="2" t="s">
        <v>6405</v>
      </c>
      <c r="L1067" s="2" t="str">
        <f t="shared" si="89"/>
        <v>/</v>
      </c>
    </row>
    <row r="1068" spans="1:14" x14ac:dyDescent="0.55000000000000004">
      <c r="A1068" t="s">
        <v>1720</v>
      </c>
      <c r="B1068" t="str">
        <f t="shared" si="92"/>
        <v>https://www.st.com/resource/en/datasheet/stm32f417ze.pdf</v>
      </c>
      <c r="C1068" t="s">
        <v>7496</v>
      </c>
      <c r="D1068" t="s">
        <v>1721</v>
      </c>
      <c r="E1068" s="4" t="s">
        <v>7160</v>
      </c>
      <c r="F1068" t="s">
        <v>3240</v>
      </c>
      <c r="G1068" s="2">
        <v>44197</v>
      </c>
      <c r="H1068">
        <v>10</v>
      </c>
      <c r="I1068" s="2">
        <f t="shared" si="93"/>
        <v>47851</v>
      </c>
      <c r="J1068" s="2" t="s">
        <v>6405</v>
      </c>
      <c r="K1068" s="2" t="s">
        <v>6405</v>
      </c>
      <c r="L1068" s="2" t="str">
        <f t="shared" si="89"/>
        <v>/</v>
      </c>
    </row>
    <row r="1069" spans="1:14" x14ac:dyDescent="0.55000000000000004">
      <c r="A1069" t="s">
        <v>1723</v>
      </c>
      <c r="B1069" t="str">
        <f t="shared" si="92"/>
        <v>https://www.st.com/resource/en/datasheet/stm32f417zg.pdf</v>
      </c>
      <c r="C1069" t="s">
        <v>7497</v>
      </c>
      <c r="D1069" t="s">
        <v>1724</v>
      </c>
      <c r="E1069" s="4" t="s">
        <v>7160</v>
      </c>
      <c r="F1069" t="s">
        <v>3245</v>
      </c>
      <c r="G1069" s="2">
        <v>44197</v>
      </c>
      <c r="H1069">
        <v>10</v>
      </c>
      <c r="I1069" s="2">
        <f t="shared" si="93"/>
        <v>47851</v>
      </c>
      <c r="J1069" s="2" t="s">
        <v>6405</v>
      </c>
      <c r="K1069" s="2" t="s">
        <v>6405</v>
      </c>
      <c r="L1069" s="2" t="str">
        <f t="shared" si="89"/>
        <v>/</v>
      </c>
    </row>
    <row r="1070" spans="1:14" x14ac:dyDescent="0.55000000000000004">
      <c r="A1070" t="s">
        <v>1726</v>
      </c>
      <c r="B1070" t="str">
        <f t="shared" si="92"/>
        <v>https://www.st.com/resource/en/datasheet/stm32f423ch.pdf</v>
      </c>
      <c r="C1070" t="s">
        <v>7498</v>
      </c>
      <c r="D1070" t="s">
        <v>1727</v>
      </c>
      <c r="E1070" s="4" t="s">
        <v>7160</v>
      </c>
      <c r="F1070" t="s">
        <v>3266</v>
      </c>
      <c r="G1070" s="2">
        <v>44197</v>
      </c>
      <c r="H1070">
        <v>10</v>
      </c>
      <c r="I1070" s="2">
        <f t="shared" si="93"/>
        <v>47851</v>
      </c>
      <c r="J1070" s="2">
        <v>42614</v>
      </c>
      <c r="K1070" s="2" t="s">
        <v>6405</v>
      </c>
      <c r="L1070" s="2">
        <f t="shared" si="89"/>
        <v>42614</v>
      </c>
      <c r="M1070">
        <f t="shared" si="90"/>
        <v>4</v>
      </c>
      <c r="N1070">
        <f t="shared" si="91"/>
        <v>14</v>
      </c>
    </row>
    <row r="1071" spans="1:14" x14ac:dyDescent="0.55000000000000004">
      <c r="A1071" t="s">
        <v>1729</v>
      </c>
      <c r="B1071" t="str">
        <f t="shared" si="92"/>
        <v>https://www.st.com/resource/en/datasheet/stm32f423mh.pdf</v>
      </c>
      <c r="C1071" t="s">
        <v>7499</v>
      </c>
      <c r="D1071" t="s">
        <v>1730</v>
      </c>
      <c r="E1071" s="4" t="s">
        <v>7160</v>
      </c>
      <c r="F1071" t="s">
        <v>3266</v>
      </c>
      <c r="G1071" s="2">
        <v>44197</v>
      </c>
      <c r="H1071">
        <v>10</v>
      </c>
      <c r="I1071" s="2">
        <f t="shared" si="93"/>
        <v>47851</v>
      </c>
      <c r="J1071" s="2">
        <v>42614</v>
      </c>
      <c r="K1071" s="2" t="s">
        <v>6405</v>
      </c>
      <c r="L1071" s="2">
        <f t="shared" si="89"/>
        <v>42614</v>
      </c>
      <c r="M1071">
        <f t="shared" si="90"/>
        <v>4</v>
      </c>
      <c r="N1071">
        <f t="shared" si="91"/>
        <v>14</v>
      </c>
    </row>
    <row r="1072" spans="1:14" x14ac:dyDescent="0.55000000000000004">
      <c r="A1072" t="s">
        <v>1731</v>
      </c>
      <c r="B1072" t="str">
        <f t="shared" si="92"/>
        <v>https://www.st.com/resource/en/datasheet/stm32f423rh.pdf</v>
      </c>
      <c r="C1072" t="s">
        <v>7500</v>
      </c>
      <c r="D1072" t="s">
        <v>1732</v>
      </c>
      <c r="E1072" s="4" t="s">
        <v>7160</v>
      </c>
      <c r="F1072" t="s">
        <v>3266</v>
      </c>
      <c r="G1072" s="2">
        <v>44197</v>
      </c>
      <c r="H1072">
        <v>10</v>
      </c>
      <c r="I1072" s="2">
        <f t="shared" si="93"/>
        <v>47851</v>
      </c>
      <c r="J1072" s="2">
        <v>42614</v>
      </c>
      <c r="K1072" s="2" t="s">
        <v>6405</v>
      </c>
      <c r="L1072" s="2">
        <f t="shared" si="89"/>
        <v>42614</v>
      </c>
      <c r="M1072">
        <f t="shared" si="90"/>
        <v>4</v>
      </c>
      <c r="N1072">
        <f t="shared" si="91"/>
        <v>14</v>
      </c>
    </row>
    <row r="1073" spans="1:14" x14ac:dyDescent="0.55000000000000004">
      <c r="A1073" t="s">
        <v>1734</v>
      </c>
      <c r="B1073" t="str">
        <f t="shared" si="92"/>
        <v>https://www.st.com/resource/en/datasheet/stm32f423vh.pdf</v>
      </c>
      <c r="C1073" t="s">
        <v>7501</v>
      </c>
      <c r="D1073" t="s">
        <v>1735</v>
      </c>
      <c r="E1073" s="4" t="s">
        <v>7160</v>
      </c>
      <c r="F1073" t="s">
        <v>3266</v>
      </c>
      <c r="G1073" s="2">
        <v>44197</v>
      </c>
      <c r="H1073">
        <v>10</v>
      </c>
      <c r="I1073" s="2">
        <f t="shared" si="93"/>
        <v>47851</v>
      </c>
      <c r="J1073" s="2">
        <v>42614</v>
      </c>
      <c r="K1073" s="2" t="s">
        <v>6405</v>
      </c>
      <c r="L1073" s="2">
        <f t="shared" si="89"/>
        <v>42614</v>
      </c>
      <c r="M1073">
        <f t="shared" si="90"/>
        <v>4</v>
      </c>
      <c r="N1073">
        <f t="shared" si="91"/>
        <v>14</v>
      </c>
    </row>
    <row r="1074" spans="1:14" x14ac:dyDescent="0.55000000000000004">
      <c r="A1074" t="s">
        <v>1737</v>
      </c>
      <c r="B1074" t="str">
        <f t="shared" si="92"/>
        <v>https://www.st.com/resource/en/datasheet/stm32f423zh.pdf</v>
      </c>
      <c r="C1074" t="s">
        <v>7502</v>
      </c>
      <c r="D1074" t="s">
        <v>1738</v>
      </c>
      <c r="E1074" s="4" t="s">
        <v>7160</v>
      </c>
      <c r="F1074" t="s">
        <v>3266</v>
      </c>
      <c r="G1074" s="2">
        <v>44197</v>
      </c>
      <c r="H1074">
        <v>10</v>
      </c>
      <c r="I1074" s="2">
        <f t="shared" si="93"/>
        <v>47851</v>
      </c>
      <c r="J1074" s="2">
        <v>42614</v>
      </c>
      <c r="K1074" s="2" t="s">
        <v>6405</v>
      </c>
      <c r="L1074" s="2">
        <f t="shared" si="89"/>
        <v>42614</v>
      </c>
      <c r="M1074">
        <f t="shared" si="90"/>
        <v>4</v>
      </c>
      <c r="N1074">
        <f t="shared" si="91"/>
        <v>14</v>
      </c>
    </row>
    <row r="1075" spans="1:14" x14ac:dyDescent="0.55000000000000004">
      <c r="A1075" t="s">
        <v>1740</v>
      </c>
      <c r="B1075" t="str">
        <f t="shared" si="92"/>
        <v>https://www.st.com/resource/en/datasheet/stm32f427ag.pdf</v>
      </c>
      <c r="C1075" t="s">
        <v>7503</v>
      </c>
      <c r="D1075" t="s">
        <v>1741</v>
      </c>
      <c r="E1075" s="4" t="s">
        <v>7160</v>
      </c>
      <c r="F1075" t="s">
        <v>3287</v>
      </c>
      <c r="G1075" s="2">
        <v>44197</v>
      </c>
      <c r="H1075">
        <v>10</v>
      </c>
      <c r="I1075" s="2">
        <f t="shared" si="93"/>
        <v>47851</v>
      </c>
      <c r="J1075" s="2" t="s">
        <v>6405</v>
      </c>
      <c r="K1075" s="2" t="s">
        <v>6405</v>
      </c>
      <c r="L1075" s="2" t="str">
        <f t="shared" si="89"/>
        <v>/</v>
      </c>
    </row>
    <row r="1076" spans="1:14" x14ac:dyDescent="0.55000000000000004">
      <c r="A1076" t="s">
        <v>1742</v>
      </c>
      <c r="B1076" t="str">
        <f t="shared" si="92"/>
        <v>https://www.st.com/resource/en/datasheet/stm32f427ai.pdf</v>
      </c>
      <c r="C1076" t="s">
        <v>7504</v>
      </c>
      <c r="D1076" t="s">
        <v>1743</v>
      </c>
      <c r="E1076" s="4" t="s">
        <v>7160</v>
      </c>
      <c r="F1076" t="s">
        <v>3292</v>
      </c>
      <c r="G1076" s="2">
        <v>44197</v>
      </c>
      <c r="H1076">
        <v>10</v>
      </c>
      <c r="I1076" s="2">
        <f t="shared" si="93"/>
        <v>47851</v>
      </c>
      <c r="J1076" s="2" t="s">
        <v>6405</v>
      </c>
      <c r="K1076" s="2" t="s">
        <v>6405</v>
      </c>
      <c r="L1076" s="2" t="str">
        <f t="shared" si="89"/>
        <v>/</v>
      </c>
    </row>
    <row r="1077" spans="1:14" x14ac:dyDescent="0.55000000000000004">
      <c r="A1077" t="s">
        <v>1745</v>
      </c>
      <c r="B1077" t="str">
        <f t="shared" si="92"/>
        <v>https://www.st.com/resource/en/datasheet/stm32f427ig.pdf</v>
      </c>
      <c r="C1077" t="s">
        <v>7505</v>
      </c>
      <c r="D1077" t="s">
        <v>1746</v>
      </c>
      <c r="E1077" s="4" t="s">
        <v>7160</v>
      </c>
      <c r="F1077" t="s">
        <v>3297</v>
      </c>
      <c r="G1077" s="2">
        <v>44197</v>
      </c>
      <c r="H1077">
        <v>10</v>
      </c>
      <c r="I1077" s="2">
        <f t="shared" si="93"/>
        <v>47851</v>
      </c>
      <c r="J1077" s="2" t="s">
        <v>6405</v>
      </c>
      <c r="K1077" s="2" t="s">
        <v>6405</v>
      </c>
      <c r="L1077" s="2" t="str">
        <f t="shared" si="89"/>
        <v>/</v>
      </c>
    </row>
    <row r="1078" spans="1:14" x14ac:dyDescent="0.55000000000000004">
      <c r="A1078" t="s">
        <v>1747</v>
      </c>
      <c r="B1078" t="str">
        <f t="shared" si="92"/>
        <v>https://www.st.com/resource/en/datasheet/stm32f427ii.pdf</v>
      </c>
      <c r="C1078" t="s">
        <v>7506</v>
      </c>
      <c r="D1078" t="s">
        <v>1748</v>
      </c>
      <c r="E1078" s="4" t="s">
        <v>7160</v>
      </c>
      <c r="F1078" t="s">
        <v>3292</v>
      </c>
      <c r="G1078" s="2">
        <v>44197</v>
      </c>
      <c r="H1078">
        <v>10</v>
      </c>
      <c r="I1078" s="2">
        <f t="shared" si="93"/>
        <v>47851</v>
      </c>
      <c r="J1078" s="2" t="s">
        <v>6405</v>
      </c>
      <c r="K1078" s="2" t="s">
        <v>6405</v>
      </c>
      <c r="L1078" s="2" t="str">
        <f t="shared" si="89"/>
        <v>/</v>
      </c>
    </row>
    <row r="1079" spans="1:14" x14ac:dyDescent="0.55000000000000004">
      <c r="A1079" t="s">
        <v>1750</v>
      </c>
      <c r="B1079" t="str">
        <f t="shared" si="92"/>
        <v>https://www.st.com/resource/en/datasheet/stm32f427vg.pdf</v>
      </c>
      <c r="C1079" t="s">
        <v>7507</v>
      </c>
      <c r="D1079" t="s">
        <v>1751</v>
      </c>
      <c r="E1079" s="4" t="s">
        <v>7160</v>
      </c>
      <c r="F1079" t="s">
        <v>3306</v>
      </c>
      <c r="G1079" s="2">
        <v>44197</v>
      </c>
      <c r="H1079">
        <v>10</v>
      </c>
      <c r="I1079" s="2">
        <f t="shared" si="93"/>
        <v>47851</v>
      </c>
      <c r="J1079" s="2" t="s">
        <v>6405</v>
      </c>
      <c r="K1079" s="2" t="s">
        <v>6405</v>
      </c>
      <c r="L1079" s="2" t="str">
        <f t="shared" si="89"/>
        <v>/</v>
      </c>
    </row>
    <row r="1080" spans="1:14" x14ac:dyDescent="0.55000000000000004">
      <c r="A1080" t="s">
        <v>1753</v>
      </c>
      <c r="B1080" t="str">
        <f t="shared" si="92"/>
        <v>https://www.st.com/resource/en/datasheet/stm32f427vi.pdf</v>
      </c>
      <c r="C1080" t="s">
        <v>7508</v>
      </c>
      <c r="D1080" t="s">
        <v>1754</v>
      </c>
      <c r="E1080" s="4" t="s">
        <v>7160</v>
      </c>
      <c r="F1080" t="s">
        <v>3311</v>
      </c>
      <c r="G1080" s="2">
        <v>44197</v>
      </c>
      <c r="H1080">
        <v>10</v>
      </c>
      <c r="I1080" s="2">
        <f t="shared" si="93"/>
        <v>47851</v>
      </c>
      <c r="J1080" s="2" t="s">
        <v>6405</v>
      </c>
      <c r="K1080" s="2" t="s">
        <v>6405</v>
      </c>
      <c r="L1080" s="2" t="str">
        <f t="shared" si="89"/>
        <v>/</v>
      </c>
    </row>
    <row r="1081" spans="1:14" x14ac:dyDescent="0.55000000000000004">
      <c r="A1081" t="s">
        <v>1756</v>
      </c>
      <c r="B1081" t="str">
        <f t="shared" si="92"/>
        <v>https://www.st.com/resource/en/datasheet/stm32f427zg.pdf</v>
      </c>
      <c r="C1081" t="s">
        <v>7509</v>
      </c>
      <c r="D1081" t="s">
        <v>1757</v>
      </c>
      <c r="E1081" s="4" t="s">
        <v>7160</v>
      </c>
      <c r="F1081" t="s">
        <v>3316</v>
      </c>
      <c r="G1081" s="2">
        <v>44197</v>
      </c>
      <c r="H1081">
        <v>10</v>
      </c>
      <c r="I1081" s="2">
        <f t="shared" si="93"/>
        <v>47851</v>
      </c>
      <c r="J1081" s="2" t="s">
        <v>6405</v>
      </c>
      <c r="K1081" s="2" t="s">
        <v>6405</v>
      </c>
      <c r="L1081" s="2" t="str">
        <f t="shared" si="89"/>
        <v>/</v>
      </c>
    </row>
    <row r="1082" spans="1:14" x14ac:dyDescent="0.55000000000000004">
      <c r="A1082" t="s">
        <v>1759</v>
      </c>
      <c r="B1082" t="str">
        <f t="shared" si="92"/>
        <v>https://www.st.com/resource/en/datasheet/stm32f427zi.pdf</v>
      </c>
      <c r="C1082" t="s">
        <v>7510</v>
      </c>
      <c r="D1082" t="s">
        <v>1760</v>
      </c>
      <c r="E1082" s="4" t="s">
        <v>7160</v>
      </c>
      <c r="F1082" t="s">
        <v>3292</v>
      </c>
      <c r="G1082" s="2">
        <v>44197</v>
      </c>
      <c r="H1082">
        <v>10</v>
      </c>
      <c r="I1082" s="2">
        <f t="shared" si="93"/>
        <v>47851</v>
      </c>
      <c r="J1082" s="2" t="s">
        <v>6405</v>
      </c>
      <c r="K1082" s="2" t="s">
        <v>6405</v>
      </c>
      <c r="L1082" s="2" t="str">
        <f t="shared" si="89"/>
        <v>/</v>
      </c>
    </row>
    <row r="1083" spans="1:14" x14ac:dyDescent="0.55000000000000004">
      <c r="A1083" t="s">
        <v>1762</v>
      </c>
      <c r="B1083" t="str">
        <f t="shared" si="92"/>
        <v>https://www.st.com/resource/en/datasheet/stm32f429ag.pdf</v>
      </c>
      <c r="C1083" t="s">
        <v>7511</v>
      </c>
      <c r="D1083" t="s">
        <v>1763</v>
      </c>
      <c r="E1083" s="4" t="s">
        <v>7160</v>
      </c>
      <c r="F1083" t="s">
        <v>3325</v>
      </c>
      <c r="G1083" s="2">
        <v>44197</v>
      </c>
      <c r="H1083">
        <v>10</v>
      </c>
      <c r="I1083" s="2">
        <f t="shared" si="93"/>
        <v>47851</v>
      </c>
      <c r="J1083" s="2" t="s">
        <v>6405</v>
      </c>
      <c r="K1083" s="2" t="s">
        <v>6405</v>
      </c>
      <c r="L1083" s="2" t="str">
        <f t="shared" si="89"/>
        <v>/</v>
      </c>
    </row>
    <row r="1084" spans="1:14" x14ac:dyDescent="0.55000000000000004">
      <c r="A1084" t="s">
        <v>1765</v>
      </c>
      <c r="B1084" t="str">
        <f t="shared" si="92"/>
        <v>https://www.st.com/resource/en/datasheet/stm32f429ai.pdf</v>
      </c>
      <c r="C1084" t="s">
        <v>7512</v>
      </c>
      <c r="D1084" t="s">
        <v>1766</v>
      </c>
      <c r="E1084" s="4" t="s">
        <v>7160</v>
      </c>
      <c r="F1084" t="s">
        <v>3330</v>
      </c>
      <c r="G1084" s="2">
        <v>44197</v>
      </c>
      <c r="H1084">
        <v>10</v>
      </c>
      <c r="I1084" s="2">
        <f t="shared" si="93"/>
        <v>47851</v>
      </c>
      <c r="J1084" s="2" t="s">
        <v>6405</v>
      </c>
      <c r="K1084" s="2" t="s">
        <v>6405</v>
      </c>
      <c r="L1084" s="2" t="str">
        <f t="shared" si="89"/>
        <v>/</v>
      </c>
    </row>
    <row r="1085" spans="1:14" x14ac:dyDescent="0.55000000000000004">
      <c r="A1085" t="s">
        <v>1768</v>
      </c>
      <c r="B1085" t="str">
        <f t="shared" si="92"/>
        <v>https://www.st.com/resource/en/datasheet/stm32f429be.pdf</v>
      </c>
      <c r="C1085" t="s">
        <v>7513</v>
      </c>
      <c r="D1085" t="s">
        <v>1769</v>
      </c>
      <c r="E1085" s="4" t="s">
        <v>7160</v>
      </c>
      <c r="F1085" t="s">
        <v>3335</v>
      </c>
      <c r="G1085" s="2">
        <v>44197</v>
      </c>
      <c r="H1085">
        <v>10</v>
      </c>
      <c r="I1085" s="2">
        <f t="shared" si="93"/>
        <v>47851</v>
      </c>
      <c r="J1085" s="2" t="s">
        <v>6405</v>
      </c>
      <c r="K1085" s="2" t="s">
        <v>6405</v>
      </c>
      <c r="L1085" s="2" t="str">
        <f t="shared" si="89"/>
        <v>/</v>
      </c>
    </row>
    <row r="1086" spans="1:14" x14ac:dyDescent="0.55000000000000004">
      <c r="A1086" t="s">
        <v>1770</v>
      </c>
      <c r="B1086" t="str">
        <f t="shared" si="92"/>
        <v>https://www.st.com/resource/en/datasheet/stm32f429bg.pdf</v>
      </c>
      <c r="C1086" t="s">
        <v>7514</v>
      </c>
      <c r="D1086" t="s">
        <v>1771</v>
      </c>
      <c r="E1086" s="4" t="s">
        <v>7160</v>
      </c>
      <c r="F1086" t="s">
        <v>3325</v>
      </c>
      <c r="G1086" s="2">
        <v>44197</v>
      </c>
      <c r="H1086">
        <v>10</v>
      </c>
      <c r="I1086" s="2">
        <f t="shared" si="93"/>
        <v>47851</v>
      </c>
      <c r="J1086" s="2" t="s">
        <v>6405</v>
      </c>
      <c r="K1086" s="2" t="s">
        <v>6405</v>
      </c>
      <c r="L1086" s="2" t="str">
        <f t="shared" si="89"/>
        <v>/</v>
      </c>
    </row>
    <row r="1087" spans="1:14" x14ac:dyDescent="0.55000000000000004">
      <c r="A1087" t="s">
        <v>1773</v>
      </c>
      <c r="B1087" t="str">
        <f t="shared" si="92"/>
        <v>https://www.st.com/resource/en/datasheet/stm32f429bi.pdf</v>
      </c>
      <c r="C1087" t="s">
        <v>7515</v>
      </c>
      <c r="D1087" t="s">
        <v>1774</v>
      </c>
      <c r="E1087" s="4" t="s">
        <v>7160</v>
      </c>
      <c r="F1087" t="s">
        <v>3330</v>
      </c>
      <c r="G1087" s="2">
        <v>44197</v>
      </c>
      <c r="H1087">
        <v>10</v>
      </c>
      <c r="I1087" s="2">
        <f t="shared" si="93"/>
        <v>47851</v>
      </c>
      <c r="J1087" s="2" t="s">
        <v>6405</v>
      </c>
      <c r="K1087" s="2" t="s">
        <v>6405</v>
      </c>
      <c r="L1087" s="2" t="str">
        <f t="shared" si="89"/>
        <v>/</v>
      </c>
    </row>
    <row r="1088" spans="1:14" x14ac:dyDescent="0.55000000000000004">
      <c r="A1088" t="s">
        <v>1776</v>
      </c>
      <c r="B1088" t="str">
        <f t="shared" si="92"/>
        <v>https://www.st.com/resource/en/datasheet/stm32f429ie.pdf</v>
      </c>
      <c r="C1088" t="s">
        <v>7516</v>
      </c>
      <c r="D1088" t="s">
        <v>1777</v>
      </c>
      <c r="E1088" s="4" t="s">
        <v>7160</v>
      </c>
      <c r="F1088" t="s">
        <v>3348</v>
      </c>
      <c r="G1088" s="2">
        <v>44197</v>
      </c>
      <c r="H1088">
        <v>10</v>
      </c>
      <c r="I1088" s="2">
        <f t="shared" si="93"/>
        <v>47851</v>
      </c>
      <c r="J1088" s="2" t="s">
        <v>6405</v>
      </c>
      <c r="K1088" s="2" t="s">
        <v>6405</v>
      </c>
      <c r="L1088" s="2" t="str">
        <f t="shared" si="89"/>
        <v>/</v>
      </c>
    </row>
    <row r="1089" spans="1:12" x14ac:dyDescent="0.55000000000000004">
      <c r="A1089" t="s">
        <v>1779</v>
      </c>
      <c r="B1089" t="str">
        <f t="shared" si="92"/>
        <v>https://www.st.com/resource/en/datasheet/stm32f429ig.pdf</v>
      </c>
      <c r="C1089" t="s">
        <v>7517</v>
      </c>
      <c r="D1089" t="s">
        <v>1780</v>
      </c>
      <c r="E1089" s="4" t="s">
        <v>7160</v>
      </c>
      <c r="F1089" t="s">
        <v>3325</v>
      </c>
      <c r="G1089" s="2">
        <v>44197</v>
      </c>
      <c r="H1089">
        <v>10</v>
      </c>
      <c r="I1089" s="2">
        <f t="shared" si="93"/>
        <v>47851</v>
      </c>
      <c r="J1089" s="2" t="s">
        <v>6405</v>
      </c>
      <c r="K1089" s="2" t="s">
        <v>6405</v>
      </c>
      <c r="L1089" s="2" t="str">
        <f t="shared" si="89"/>
        <v>/</v>
      </c>
    </row>
    <row r="1090" spans="1:12" x14ac:dyDescent="0.55000000000000004">
      <c r="A1090" t="s">
        <v>1782</v>
      </c>
      <c r="B1090" t="str">
        <f t="shared" si="92"/>
        <v>https://www.st.com/resource/en/datasheet/stm32f429ii.pdf</v>
      </c>
      <c r="C1090" t="s">
        <v>7518</v>
      </c>
      <c r="D1090" t="s">
        <v>1783</v>
      </c>
      <c r="E1090" s="4" t="s">
        <v>7160</v>
      </c>
      <c r="F1090" t="s">
        <v>3330</v>
      </c>
      <c r="G1090" s="2">
        <v>44197</v>
      </c>
      <c r="H1090">
        <v>10</v>
      </c>
      <c r="I1090" s="2">
        <f t="shared" si="93"/>
        <v>47851</v>
      </c>
      <c r="J1090" s="2" t="s">
        <v>6405</v>
      </c>
      <c r="K1090" s="2" t="s">
        <v>6405</v>
      </c>
      <c r="L1090" s="2" t="str">
        <f t="shared" si="89"/>
        <v>/</v>
      </c>
    </row>
    <row r="1091" spans="1:12" x14ac:dyDescent="0.55000000000000004">
      <c r="A1091" t="s">
        <v>1785</v>
      </c>
      <c r="B1091" t="str">
        <f t="shared" si="92"/>
        <v>https://www.st.com/resource/en/datasheet/stm32f429ne.pdf</v>
      </c>
      <c r="C1091" t="s">
        <v>7519</v>
      </c>
      <c r="D1091" t="s">
        <v>1786</v>
      </c>
      <c r="E1091" s="4" t="s">
        <v>7160</v>
      </c>
      <c r="F1091" t="s">
        <v>3335</v>
      </c>
      <c r="G1091" s="2">
        <v>44197</v>
      </c>
      <c r="H1091">
        <v>10</v>
      </c>
      <c r="I1091" s="2">
        <f t="shared" si="93"/>
        <v>47851</v>
      </c>
      <c r="J1091" s="2" t="s">
        <v>6405</v>
      </c>
      <c r="K1091" s="2" t="s">
        <v>6405</v>
      </c>
      <c r="L1091" s="2" t="str">
        <f t="shared" ref="L1091:L1154" si="94">IF(J1091="/", K1091, J1091)</f>
        <v>/</v>
      </c>
    </row>
    <row r="1092" spans="1:12" x14ac:dyDescent="0.55000000000000004">
      <c r="A1092" t="s">
        <v>1787</v>
      </c>
      <c r="B1092" t="str">
        <f t="shared" si="92"/>
        <v>https://www.st.com/resource/en/datasheet/stm32f429ng.pdf</v>
      </c>
      <c r="C1092" t="s">
        <v>7520</v>
      </c>
      <c r="D1092" t="s">
        <v>1788</v>
      </c>
      <c r="E1092" s="4" t="s">
        <v>7160</v>
      </c>
      <c r="F1092" t="s">
        <v>3365</v>
      </c>
      <c r="G1092" s="2">
        <v>44197</v>
      </c>
      <c r="H1092">
        <v>10</v>
      </c>
      <c r="I1092" s="2">
        <f t="shared" si="93"/>
        <v>47851</v>
      </c>
      <c r="J1092" s="2" t="s">
        <v>6405</v>
      </c>
      <c r="K1092" s="2" t="s">
        <v>6405</v>
      </c>
      <c r="L1092" s="2" t="str">
        <f t="shared" si="94"/>
        <v>/</v>
      </c>
    </row>
    <row r="1093" spans="1:12" x14ac:dyDescent="0.55000000000000004">
      <c r="A1093" t="s">
        <v>1790</v>
      </c>
      <c r="B1093" t="str">
        <f t="shared" si="92"/>
        <v>https://www.st.com/resource/en/datasheet/stm32f429ni.pdf</v>
      </c>
      <c r="C1093" t="s">
        <v>7521</v>
      </c>
      <c r="D1093" t="s">
        <v>1791</v>
      </c>
      <c r="E1093" s="4" t="s">
        <v>7160</v>
      </c>
      <c r="F1093" t="s">
        <v>3330</v>
      </c>
      <c r="G1093" s="2">
        <v>44197</v>
      </c>
      <c r="H1093">
        <v>10</v>
      </c>
      <c r="I1093" s="2">
        <f t="shared" si="93"/>
        <v>47851</v>
      </c>
      <c r="J1093" s="2" t="s">
        <v>6405</v>
      </c>
      <c r="K1093" s="2" t="s">
        <v>6405</v>
      </c>
      <c r="L1093" s="2" t="str">
        <f t="shared" si="94"/>
        <v>/</v>
      </c>
    </row>
    <row r="1094" spans="1:12" x14ac:dyDescent="0.55000000000000004">
      <c r="A1094" t="s">
        <v>1792</v>
      </c>
      <c r="B1094" t="str">
        <f t="shared" si="92"/>
        <v>https://www.st.com/resource/en/datasheet/stm32f429ve.pdf</v>
      </c>
      <c r="C1094" t="s">
        <v>7522</v>
      </c>
      <c r="D1094" t="s">
        <v>1793</v>
      </c>
      <c r="E1094" s="4" t="s">
        <v>7160</v>
      </c>
      <c r="F1094" t="s">
        <v>3374</v>
      </c>
      <c r="G1094" s="2">
        <v>44197</v>
      </c>
      <c r="H1094">
        <v>10</v>
      </c>
      <c r="I1094" s="2">
        <f t="shared" si="93"/>
        <v>47851</v>
      </c>
      <c r="J1094" s="2" t="s">
        <v>6405</v>
      </c>
      <c r="K1094" s="2" t="s">
        <v>6405</v>
      </c>
      <c r="L1094" s="2" t="str">
        <f t="shared" si="94"/>
        <v>/</v>
      </c>
    </row>
    <row r="1095" spans="1:12" x14ac:dyDescent="0.55000000000000004">
      <c r="A1095" t="s">
        <v>1795</v>
      </c>
      <c r="B1095" t="str">
        <f t="shared" si="92"/>
        <v>https://www.st.com/resource/en/datasheet/stm32f429vg.pdf</v>
      </c>
      <c r="C1095" t="s">
        <v>7523</v>
      </c>
      <c r="D1095" t="s">
        <v>1796</v>
      </c>
      <c r="E1095" s="4" t="s">
        <v>7160</v>
      </c>
      <c r="F1095" t="s">
        <v>3379</v>
      </c>
      <c r="G1095" s="2">
        <v>44197</v>
      </c>
      <c r="H1095">
        <v>10</v>
      </c>
      <c r="I1095" s="2">
        <f t="shared" si="93"/>
        <v>47851</v>
      </c>
      <c r="J1095" s="2" t="s">
        <v>6405</v>
      </c>
      <c r="K1095" s="2" t="s">
        <v>6405</v>
      </c>
      <c r="L1095" s="2" t="str">
        <f t="shared" si="94"/>
        <v>/</v>
      </c>
    </row>
    <row r="1096" spans="1:12" x14ac:dyDescent="0.55000000000000004">
      <c r="A1096" t="s">
        <v>1797</v>
      </c>
      <c r="B1096" t="str">
        <f t="shared" si="92"/>
        <v>https://www.st.com/resource/en/datasheet/stm32f429vi.pdf</v>
      </c>
      <c r="C1096" t="s">
        <v>7524</v>
      </c>
      <c r="D1096" t="s">
        <v>1798</v>
      </c>
      <c r="E1096" s="4" t="s">
        <v>7160</v>
      </c>
      <c r="F1096" t="s">
        <v>3384</v>
      </c>
      <c r="G1096" s="2">
        <v>44197</v>
      </c>
      <c r="H1096">
        <v>10</v>
      </c>
      <c r="I1096" s="2">
        <f t="shared" si="93"/>
        <v>47851</v>
      </c>
      <c r="J1096" s="2" t="s">
        <v>6405</v>
      </c>
      <c r="K1096" s="2" t="s">
        <v>6405</v>
      </c>
      <c r="L1096" s="2" t="str">
        <f t="shared" si="94"/>
        <v>/</v>
      </c>
    </row>
    <row r="1097" spans="1:12" x14ac:dyDescent="0.55000000000000004">
      <c r="A1097" t="s">
        <v>1800</v>
      </c>
      <c r="B1097" t="str">
        <f t="shared" si="92"/>
        <v>https://www.st.com/resource/en/datasheet/stm32f429ze.pdf</v>
      </c>
      <c r="C1097" t="s">
        <v>7525</v>
      </c>
      <c r="D1097" t="s">
        <v>1801</v>
      </c>
      <c r="E1097" s="4" t="s">
        <v>7160</v>
      </c>
      <c r="F1097" t="s">
        <v>3335</v>
      </c>
      <c r="G1097" s="2">
        <v>44197</v>
      </c>
      <c r="H1097">
        <v>10</v>
      </c>
      <c r="I1097" s="2">
        <f t="shared" si="93"/>
        <v>47851</v>
      </c>
      <c r="J1097" s="2" t="s">
        <v>6405</v>
      </c>
      <c r="K1097" s="2" t="s">
        <v>6405</v>
      </c>
      <c r="L1097" s="2" t="str">
        <f t="shared" si="94"/>
        <v>/</v>
      </c>
    </row>
    <row r="1098" spans="1:12" x14ac:dyDescent="0.55000000000000004">
      <c r="A1098" t="s">
        <v>1802</v>
      </c>
      <c r="B1098" t="str">
        <f t="shared" ref="B1098:B1161" si="95">"https://www.st.com/resource/en/datasheet/"&amp;LOWER(A1098)&amp;".pdf"</f>
        <v>https://www.st.com/resource/en/datasheet/stm32f429zg.pdf</v>
      </c>
      <c r="C1098" t="s">
        <v>7526</v>
      </c>
      <c r="D1098" t="s">
        <v>1803</v>
      </c>
      <c r="E1098" s="4" t="s">
        <v>7160</v>
      </c>
      <c r="F1098" t="s">
        <v>3325</v>
      </c>
      <c r="G1098" s="2">
        <v>44197</v>
      </c>
      <c r="H1098">
        <v>10</v>
      </c>
      <c r="I1098" s="2">
        <f t="shared" ref="I1098:I1161" si="96">G1098+DATE(H1098,1,1)</f>
        <v>47851</v>
      </c>
      <c r="J1098" s="2" t="s">
        <v>6405</v>
      </c>
      <c r="K1098" s="2" t="s">
        <v>6405</v>
      </c>
      <c r="L1098" s="2" t="str">
        <f t="shared" si="94"/>
        <v>/</v>
      </c>
    </row>
    <row r="1099" spans="1:12" x14ac:dyDescent="0.55000000000000004">
      <c r="A1099" t="s">
        <v>1805</v>
      </c>
      <c r="B1099" t="str">
        <f t="shared" si="95"/>
        <v>https://www.st.com/resource/en/datasheet/stm32f429zi.pdf</v>
      </c>
      <c r="C1099" t="s">
        <v>7527</v>
      </c>
      <c r="D1099" t="s">
        <v>1806</v>
      </c>
      <c r="E1099" s="4" t="s">
        <v>7160</v>
      </c>
      <c r="F1099" t="s">
        <v>3397</v>
      </c>
      <c r="G1099" s="2">
        <v>44197</v>
      </c>
      <c r="H1099">
        <v>10</v>
      </c>
      <c r="I1099" s="2">
        <f t="shared" si="96"/>
        <v>47851</v>
      </c>
      <c r="J1099" s="2" t="s">
        <v>6405</v>
      </c>
      <c r="K1099" s="2" t="s">
        <v>6405</v>
      </c>
      <c r="L1099" s="2" t="str">
        <f t="shared" si="94"/>
        <v>/</v>
      </c>
    </row>
    <row r="1100" spans="1:12" x14ac:dyDescent="0.55000000000000004">
      <c r="A1100" t="s">
        <v>1807</v>
      </c>
      <c r="B1100" t="str">
        <f t="shared" si="95"/>
        <v>https://www.st.com/resource/en/datasheet/stm32f437ai.pdf</v>
      </c>
      <c r="C1100" t="s">
        <v>7528</v>
      </c>
      <c r="D1100" t="s">
        <v>1808</v>
      </c>
      <c r="E1100" s="4" t="s">
        <v>7160</v>
      </c>
      <c r="F1100" t="s">
        <v>3402</v>
      </c>
      <c r="G1100" s="2">
        <v>44197</v>
      </c>
      <c r="H1100">
        <v>10</v>
      </c>
      <c r="I1100" s="2">
        <f t="shared" si="96"/>
        <v>47851</v>
      </c>
      <c r="J1100" s="2" t="s">
        <v>6405</v>
      </c>
      <c r="K1100" s="2" t="s">
        <v>6405</v>
      </c>
      <c r="L1100" s="2" t="str">
        <f t="shared" si="94"/>
        <v>/</v>
      </c>
    </row>
    <row r="1101" spans="1:12" x14ac:dyDescent="0.55000000000000004">
      <c r="A1101" t="s">
        <v>1809</v>
      </c>
      <c r="B1101" t="str">
        <f t="shared" si="95"/>
        <v>https://www.st.com/resource/en/datasheet/stm32f437ig.pdf</v>
      </c>
      <c r="C1101" t="s">
        <v>7529</v>
      </c>
      <c r="D1101" t="s">
        <v>1810</v>
      </c>
      <c r="E1101" s="4" t="s">
        <v>7160</v>
      </c>
      <c r="F1101" t="s">
        <v>3407</v>
      </c>
      <c r="G1101" s="2">
        <v>44197</v>
      </c>
      <c r="H1101">
        <v>10</v>
      </c>
      <c r="I1101" s="2">
        <f t="shared" si="96"/>
        <v>47851</v>
      </c>
      <c r="J1101" s="2" t="s">
        <v>6405</v>
      </c>
      <c r="K1101" s="2" t="s">
        <v>6405</v>
      </c>
      <c r="L1101" s="2" t="str">
        <f t="shared" si="94"/>
        <v>/</v>
      </c>
    </row>
    <row r="1102" spans="1:12" x14ac:dyDescent="0.55000000000000004">
      <c r="A1102" t="s">
        <v>1811</v>
      </c>
      <c r="B1102" t="str">
        <f t="shared" si="95"/>
        <v>https://www.st.com/resource/en/datasheet/stm32f437ii.pdf</v>
      </c>
      <c r="C1102" t="s">
        <v>7530</v>
      </c>
      <c r="D1102" t="s">
        <v>1812</v>
      </c>
      <c r="E1102" s="4" t="s">
        <v>7160</v>
      </c>
      <c r="F1102" t="s">
        <v>3402</v>
      </c>
      <c r="G1102" s="2">
        <v>44197</v>
      </c>
      <c r="H1102">
        <v>10</v>
      </c>
      <c r="I1102" s="2">
        <f t="shared" si="96"/>
        <v>47851</v>
      </c>
      <c r="J1102" s="2" t="s">
        <v>6405</v>
      </c>
      <c r="K1102" s="2" t="s">
        <v>6405</v>
      </c>
      <c r="L1102" s="2" t="str">
        <f t="shared" si="94"/>
        <v>/</v>
      </c>
    </row>
    <row r="1103" spans="1:12" x14ac:dyDescent="0.55000000000000004">
      <c r="A1103" t="s">
        <v>1813</v>
      </c>
      <c r="B1103" t="str">
        <f t="shared" si="95"/>
        <v>https://www.st.com/resource/en/datasheet/stm32f437vg.pdf</v>
      </c>
      <c r="C1103" t="s">
        <v>7531</v>
      </c>
      <c r="D1103" t="s">
        <v>1814</v>
      </c>
      <c r="E1103" s="4" t="s">
        <v>7160</v>
      </c>
      <c r="F1103" t="s">
        <v>3416</v>
      </c>
      <c r="G1103" s="2">
        <v>44197</v>
      </c>
      <c r="H1103">
        <v>10</v>
      </c>
      <c r="I1103" s="2">
        <f t="shared" si="96"/>
        <v>47851</v>
      </c>
      <c r="J1103" s="2" t="s">
        <v>6405</v>
      </c>
      <c r="K1103" s="2" t="s">
        <v>6405</v>
      </c>
      <c r="L1103" s="2" t="str">
        <f t="shared" si="94"/>
        <v>/</v>
      </c>
    </row>
    <row r="1104" spans="1:12" x14ac:dyDescent="0.55000000000000004">
      <c r="A1104" t="s">
        <v>1815</v>
      </c>
      <c r="B1104" t="str">
        <f t="shared" si="95"/>
        <v>https://www.st.com/resource/en/datasheet/stm32f437vi.pdf</v>
      </c>
      <c r="C1104" t="s">
        <v>7532</v>
      </c>
      <c r="D1104" t="s">
        <v>1816</v>
      </c>
      <c r="E1104" s="4" t="s">
        <v>7160</v>
      </c>
      <c r="F1104" t="s">
        <v>3421</v>
      </c>
      <c r="G1104" s="2">
        <v>44197</v>
      </c>
      <c r="H1104">
        <v>10</v>
      </c>
      <c r="I1104" s="2">
        <f t="shared" si="96"/>
        <v>47851</v>
      </c>
      <c r="J1104" s="2" t="s">
        <v>6405</v>
      </c>
      <c r="K1104" s="2" t="s">
        <v>6405</v>
      </c>
      <c r="L1104" s="2" t="str">
        <f t="shared" si="94"/>
        <v>/</v>
      </c>
    </row>
    <row r="1105" spans="1:14" x14ac:dyDescent="0.55000000000000004">
      <c r="A1105" t="s">
        <v>1817</v>
      </c>
      <c r="B1105" t="str">
        <f t="shared" si="95"/>
        <v>https://www.st.com/resource/en/datasheet/stm32f437zg.pdf</v>
      </c>
      <c r="C1105" t="s">
        <v>7533</v>
      </c>
      <c r="D1105" t="s">
        <v>1818</v>
      </c>
      <c r="E1105" s="4" t="s">
        <v>7160</v>
      </c>
      <c r="F1105" t="s">
        <v>3407</v>
      </c>
      <c r="G1105" s="2">
        <v>44197</v>
      </c>
      <c r="H1105">
        <v>10</v>
      </c>
      <c r="I1105" s="2">
        <f t="shared" si="96"/>
        <v>47851</v>
      </c>
      <c r="J1105" s="2" t="s">
        <v>6405</v>
      </c>
      <c r="K1105" s="2" t="s">
        <v>6405</v>
      </c>
      <c r="L1105" s="2" t="str">
        <f t="shared" si="94"/>
        <v>/</v>
      </c>
    </row>
    <row r="1106" spans="1:14" x14ac:dyDescent="0.55000000000000004">
      <c r="A1106" t="s">
        <v>1819</v>
      </c>
      <c r="B1106" t="str">
        <f t="shared" si="95"/>
        <v>https://www.st.com/resource/en/datasheet/stm32f437zi.pdf</v>
      </c>
      <c r="C1106" t="s">
        <v>7534</v>
      </c>
      <c r="D1106" t="s">
        <v>1820</v>
      </c>
      <c r="E1106" s="4" t="s">
        <v>7160</v>
      </c>
      <c r="F1106" t="s">
        <v>3430</v>
      </c>
      <c r="G1106" s="2">
        <v>44197</v>
      </c>
      <c r="H1106">
        <v>10</v>
      </c>
      <c r="I1106" s="2">
        <f t="shared" si="96"/>
        <v>47851</v>
      </c>
      <c r="J1106" s="2" t="s">
        <v>6405</v>
      </c>
      <c r="K1106" s="2" t="s">
        <v>6405</v>
      </c>
      <c r="L1106" s="2" t="str">
        <f t="shared" si="94"/>
        <v>/</v>
      </c>
    </row>
    <row r="1107" spans="1:14" x14ac:dyDescent="0.55000000000000004">
      <c r="A1107" t="s">
        <v>1822</v>
      </c>
      <c r="B1107" t="str">
        <f t="shared" si="95"/>
        <v>https://www.st.com/resource/en/datasheet/stm32f439ai.pdf</v>
      </c>
      <c r="C1107" t="s">
        <v>7535</v>
      </c>
      <c r="D1107" t="s">
        <v>1823</v>
      </c>
      <c r="E1107" s="4" t="s">
        <v>7160</v>
      </c>
      <c r="F1107" t="s">
        <v>3435</v>
      </c>
      <c r="G1107" s="2">
        <v>44197</v>
      </c>
      <c r="H1107">
        <v>10</v>
      </c>
      <c r="I1107" s="2">
        <f t="shared" si="96"/>
        <v>47851</v>
      </c>
      <c r="J1107" s="2" t="s">
        <v>6405</v>
      </c>
      <c r="K1107" s="2" t="s">
        <v>6405</v>
      </c>
      <c r="L1107" s="2" t="str">
        <f t="shared" si="94"/>
        <v>/</v>
      </c>
    </row>
    <row r="1108" spans="1:14" x14ac:dyDescent="0.55000000000000004">
      <c r="A1108" t="s">
        <v>1824</v>
      </c>
      <c r="B1108" t="str">
        <f t="shared" si="95"/>
        <v>https://www.st.com/resource/en/datasheet/stm32f439bg.pdf</v>
      </c>
      <c r="C1108" t="s">
        <v>7536</v>
      </c>
      <c r="D1108" t="s">
        <v>1825</v>
      </c>
      <c r="E1108" s="4" t="s">
        <v>7160</v>
      </c>
      <c r="F1108" t="s">
        <v>3440</v>
      </c>
      <c r="G1108" s="2">
        <v>44197</v>
      </c>
      <c r="H1108">
        <v>10</v>
      </c>
      <c r="I1108" s="2">
        <f t="shared" si="96"/>
        <v>47851</v>
      </c>
      <c r="J1108" s="2" t="s">
        <v>6405</v>
      </c>
      <c r="K1108" s="2" t="s">
        <v>6405</v>
      </c>
      <c r="L1108" s="2" t="str">
        <f t="shared" si="94"/>
        <v>/</v>
      </c>
    </row>
    <row r="1109" spans="1:14" x14ac:dyDescent="0.55000000000000004">
      <c r="A1109" t="s">
        <v>1827</v>
      </c>
      <c r="B1109" t="str">
        <f t="shared" si="95"/>
        <v>https://www.st.com/resource/en/datasheet/stm32f439bi.pdf</v>
      </c>
      <c r="C1109" t="s">
        <v>7537</v>
      </c>
      <c r="D1109" t="s">
        <v>1828</v>
      </c>
      <c r="E1109" s="4" t="s">
        <v>7160</v>
      </c>
      <c r="F1109" t="s">
        <v>3435</v>
      </c>
      <c r="G1109" s="2">
        <v>44197</v>
      </c>
      <c r="H1109">
        <v>10</v>
      </c>
      <c r="I1109" s="2">
        <f t="shared" si="96"/>
        <v>47851</v>
      </c>
      <c r="J1109" s="2" t="s">
        <v>6405</v>
      </c>
      <c r="K1109" s="2" t="s">
        <v>6405</v>
      </c>
      <c r="L1109" s="2" t="str">
        <f t="shared" si="94"/>
        <v>/</v>
      </c>
    </row>
    <row r="1110" spans="1:14" x14ac:dyDescent="0.55000000000000004">
      <c r="A1110" t="s">
        <v>1829</v>
      </c>
      <c r="B1110" t="str">
        <f t="shared" si="95"/>
        <v>https://www.st.com/resource/en/datasheet/stm32f439ig.pdf</v>
      </c>
      <c r="C1110" t="s">
        <v>7538</v>
      </c>
      <c r="D1110" t="s">
        <v>1830</v>
      </c>
      <c r="E1110" s="4" t="s">
        <v>7160</v>
      </c>
      <c r="F1110" t="s">
        <v>3440</v>
      </c>
      <c r="G1110" s="2">
        <v>44197</v>
      </c>
      <c r="H1110">
        <v>10</v>
      </c>
      <c r="I1110" s="2">
        <f t="shared" si="96"/>
        <v>47851</v>
      </c>
      <c r="J1110" s="2" t="s">
        <v>6405</v>
      </c>
      <c r="K1110" s="2" t="s">
        <v>6405</v>
      </c>
      <c r="L1110" s="2" t="str">
        <f t="shared" si="94"/>
        <v>/</v>
      </c>
    </row>
    <row r="1111" spans="1:14" x14ac:dyDescent="0.55000000000000004">
      <c r="A1111" t="s">
        <v>1831</v>
      </c>
      <c r="B1111" t="str">
        <f t="shared" si="95"/>
        <v>https://www.st.com/resource/en/datasheet/stm32f439ii.pdf</v>
      </c>
      <c r="C1111" t="s">
        <v>7539</v>
      </c>
      <c r="D1111" t="s">
        <v>1832</v>
      </c>
      <c r="E1111" s="4" t="s">
        <v>7160</v>
      </c>
      <c r="F1111" t="s">
        <v>3435</v>
      </c>
      <c r="G1111" s="2">
        <v>44197</v>
      </c>
      <c r="H1111">
        <v>10</v>
      </c>
      <c r="I1111" s="2">
        <f t="shared" si="96"/>
        <v>47851</v>
      </c>
      <c r="J1111" s="2" t="s">
        <v>6405</v>
      </c>
      <c r="K1111" s="2" t="s">
        <v>6405</v>
      </c>
      <c r="L1111" s="2" t="str">
        <f t="shared" si="94"/>
        <v>/</v>
      </c>
    </row>
    <row r="1112" spans="1:14" x14ac:dyDescent="0.55000000000000004">
      <c r="A1112" t="s">
        <v>1833</v>
      </c>
      <c r="B1112" t="str">
        <f t="shared" si="95"/>
        <v>https://www.st.com/resource/en/datasheet/stm32f439ng.pdf</v>
      </c>
      <c r="C1112" t="s">
        <v>7540</v>
      </c>
      <c r="D1112" t="s">
        <v>1834</v>
      </c>
      <c r="E1112" s="4" t="s">
        <v>7160</v>
      </c>
      <c r="F1112" t="s">
        <v>3440</v>
      </c>
      <c r="G1112" s="2">
        <v>44197</v>
      </c>
      <c r="H1112">
        <v>10</v>
      </c>
      <c r="I1112" s="2">
        <f t="shared" si="96"/>
        <v>47851</v>
      </c>
      <c r="J1112" s="2" t="s">
        <v>6405</v>
      </c>
      <c r="K1112" s="2" t="s">
        <v>6405</v>
      </c>
      <c r="L1112" s="2" t="str">
        <f t="shared" si="94"/>
        <v>/</v>
      </c>
    </row>
    <row r="1113" spans="1:14" x14ac:dyDescent="0.55000000000000004">
      <c r="A1113" t="s">
        <v>1836</v>
      </c>
      <c r="B1113" t="str">
        <f t="shared" si="95"/>
        <v>https://www.st.com/resource/en/datasheet/stm32f439ni.pdf</v>
      </c>
      <c r="C1113" t="s">
        <v>7541</v>
      </c>
      <c r="D1113" t="s">
        <v>1837</v>
      </c>
      <c r="E1113" s="4" t="s">
        <v>7160</v>
      </c>
      <c r="F1113" t="s">
        <v>3435</v>
      </c>
      <c r="G1113" s="2">
        <v>44197</v>
      </c>
      <c r="H1113">
        <v>10</v>
      </c>
      <c r="I1113" s="2">
        <f t="shared" si="96"/>
        <v>47851</v>
      </c>
      <c r="J1113" s="2" t="s">
        <v>6405</v>
      </c>
      <c r="K1113" s="2" t="s">
        <v>6405</v>
      </c>
      <c r="L1113" s="2" t="str">
        <f t="shared" si="94"/>
        <v>/</v>
      </c>
    </row>
    <row r="1114" spans="1:14" x14ac:dyDescent="0.55000000000000004">
      <c r="A1114" t="s">
        <v>1838</v>
      </c>
      <c r="B1114" t="str">
        <f t="shared" si="95"/>
        <v>https://www.st.com/resource/en/datasheet/stm32f439vg.pdf</v>
      </c>
      <c r="C1114" t="s">
        <v>7542</v>
      </c>
      <c r="D1114" t="s">
        <v>1839</v>
      </c>
      <c r="E1114" s="4" t="s">
        <v>7160</v>
      </c>
      <c r="F1114" t="s">
        <v>3465</v>
      </c>
      <c r="G1114" s="2">
        <v>44197</v>
      </c>
      <c r="H1114">
        <v>10</v>
      </c>
      <c r="I1114" s="2">
        <f t="shared" si="96"/>
        <v>47851</v>
      </c>
      <c r="J1114" s="2" t="s">
        <v>6405</v>
      </c>
      <c r="K1114" s="2" t="s">
        <v>6405</v>
      </c>
      <c r="L1114" s="2" t="str">
        <f t="shared" si="94"/>
        <v>/</v>
      </c>
    </row>
    <row r="1115" spans="1:14" x14ac:dyDescent="0.55000000000000004">
      <c r="A1115" t="s">
        <v>1840</v>
      </c>
      <c r="B1115" t="str">
        <f t="shared" si="95"/>
        <v>https://www.st.com/resource/en/datasheet/stm32f439vi.pdf</v>
      </c>
      <c r="C1115" t="s">
        <v>7543</v>
      </c>
      <c r="D1115" t="s">
        <v>1841</v>
      </c>
      <c r="E1115" s="4" t="s">
        <v>7160</v>
      </c>
      <c r="F1115" t="s">
        <v>3470</v>
      </c>
      <c r="G1115" s="2">
        <v>44197</v>
      </c>
      <c r="H1115">
        <v>10</v>
      </c>
      <c r="I1115" s="2">
        <f t="shared" si="96"/>
        <v>47851</v>
      </c>
      <c r="J1115" s="2" t="s">
        <v>6405</v>
      </c>
      <c r="K1115" s="2" t="s">
        <v>6405</v>
      </c>
      <c r="L1115" s="2" t="str">
        <f t="shared" si="94"/>
        <v>/</v>
      </c>
    </row>
    <row r="1116" spans="1:14" x14ac:dyDescent="0.55000000000000004">
      <c r="A1116" t="s">
        <v>1842</v>
      </c>
      <c r="B1116" t="str">
        <f t="shared" si="95"/>
        <v>https://www.st.com/resource/en/datasheet/stm32f439zg.pdf</v>
      </c>
      <c r="C1116" t="s">
        <v>7544</v>
      </c>
      <c r="D1116" t="s">
        <v>1843</v>
      </c>
      <c r="E1116" s="4" t="s">
        <v>7160</v>
      </c>
      <c r="F1116" t="s">
        <v>3440</v>
      </c>
      <c r="G1116" s="2">
        <v>44197</v>
      </c>
      <c r="H1116">
        <v>10</v>
      </c>
      <c r="I1116" s="2">
        <f t="shared" si="96"/>
        <v>47851</v>
      </c>
      <c r="J1116" s="2" t="s">
        <v>6405</v>
      </c>
      <c r="K1116" s="2" t="s">
        <v>6405</v>
      </c>
      <c r="L1116" s="2" t="str">
        <f t="shared" si="94"/>
        <v>/</v>
      </c>
    </row>
    <row r="1117" spans="1:14" x14ac:dyDescent="0.55000000000000004">
      <c r="A1117" t="s">
        <v>1844</v>
      </c>
      <c r="B1117" t="str">
        <f t="shared" si="95"/>
        <v>https://www.st.com/resource/en/datasheet/stm32f439zi.pdf</v>
      </c>
      <c r="C1117" t="s">
        <v>7545</v>
      </c>
      <c r="D1117" t="s">
        <v>1845</v>
      </c>
      <c r="E1117" s="4" t="s">
        <v>7160</v>
      </c>
      <c r="F1117" t="s">
        <v>3435</v>
      </c>
      <c r="G1117" s="2">
        <v>44197</v>
      </c>
      <c r="H1117">
        <v>10</v>
      </c>
      <c r="I1117" s="2">
        <f t="shared" si="96"/>
        <v>47851</v>
      </c>
      <c r="J1117" s="2" t="s">
        <v>6405</v>
      </c>
      <c r="K1117" s="2" t="s">
        <v>6405</v>
      </c>
      <c r="L1117" s="2" t="str">
        <f t="shared" si="94"/>
        <v>/</v>
      </c>
    </row>
    <row r="1118" spans="1:14" x14ac:dyDescent="0.55000000000000004">
      <c r="A1118" t="s">
        <v>1846</v>
      </c>
      <c r="B1118" t="str">
        <f t="shared" si="95"/>
        <v>https://www.st.com/resource/en/datasheet/stm32f446mc.pdf</v>
      </c>
      <c r="C1118" t="s">
        <v>7546</v>
      </c>
      <c r="D1118" t="s">
        <v>1847</v>
      </c>
      <c r="E1118" s="4" t="s">
        <v>7160</v>
      </c>
      <c r="F1118" t="s">
        <v>3483</v>
      </c>
      <c r="G1118" s="2">
        <v>44197</v>
      </c>
      <c r="H1118">
        <v>10</v>
      </c>
      <c r="I1118" s="2">
        <f t="shared" si="96"/>
        <v>47851</v>
      </c>
      <c r="J1118" s="2">
        <v>42036</v>
      </c>
      <c r="K1118" s="2" t="s">
        <v>6405</v>
      </c>
      <c r="L1118" s="2">
        <f t="shared" si="94"/>
        <v>42036</v>
      </c>
      <c r="M1118">
        <f t="shared" ref="M1118:M1154" si="97">DATEDIF(L1118,G1118, "y")</f>
        <v>5</v>
      </c>
      <c r="N1118">
        <f t="shared" ref="N1118:N1154" si="98">DATEDIF(L1118,I1118, "y")</f>
        <v>15</v>
      </c>
    </row>
    <row r="1119" spans="1:14" x14ac:dyDescent="0.55000000000000004">
      <c r="A1119" t="s">
        <v>1848</v>
      </c>
      <c r="B1119" t="str">
        <f t="shared" si="95"/>
        <v>https://www.st.com/resource/en/datasheet/stm32f446me.pdf</v>
      </c>
      <c r="C1119" t="s">
        <v>7547</v>
      </c>
      <c r="D1119" t="s">
        <v>1849</v>
      </c>
      <c r="E1119" s="4" t="s">
        <v>7160</v>
      </c>
      <c r="F1119" t="s">
        <v>3488</v>
      </c>
      <c r="G1119" s="2">
        <v>44197</v>
      </c>
      <c r="H1119">
        <v>10</v>
      </c>
      <c r="I1119" s="2">
        <f t="shared" si="96"/>
        <v>47851</v>
      </c>
      <c r="J1119" s="2">
        <v>42036</v>
      </c>
      <c r="K1119" s="2" t="s">
        <v>6405</v>
      </c>
      <c r="L1119" s="2">
        <f t="shared" si="94"/>
        <v>42036</v>
      </c>
      <c r="M1119">
        <f t="shared" si="97"/>
        <v>5</v>
      </c>
      <c r="N1119">
        <f t="shared" si="98"/>
        <v>15</v>
      </c>
    </row>
    <row r="1120" spans="1:14" x14ac:dyDescent="0.55000000000000004">
      <c r="A1120" t="s">
        <v>1850</v>
      </c>
      <c r="B1120" t="str">
        <f t="shared" si="95"/>
        <v>https://www.st.com/resource/en/datasheet/stm32f446rc.pdf</v>
      </c>
      <c r="C1120" t="s">
        <v>7548</v>
      </c>
      <c r="D1120" t="s">
        <v>1851</v>
      </c>
      <c r="E1120" s="4" t="s">
        <v>7160</v>
      </c>
      <c r="F1120" t="s">
        <v>3483</v>
      </c>
      <c r="G1120" s="2">
        <v>44197</v>
      </c>
      <c r="H1120">
        <v>10</v>
      </c>
      <c r="I1120" s="2">
        <f t="shared" si="96"/>
        <v>47851</v>
      </c>
      <c r="J1120" s="2">
        <v>42036</v>
      </c>
      <c r="K1120" s="2" t="s">
        <v>6405</v>
      </c>
      <c r="L1120" s="2">
        <f t="shared" si="94"/>
        <v>42036</v>
      </c>
      <c r="M1120">
        <f t="shared" si="97"/>
        <v>5</v>
      </c>
      <c r="N1120">
        <f t="shared" si="98"/>
        <v>15</v>
      </c>
    </row>
    <row r="1121" spans="1:14" x14ac:dyDescent="0.55000000000000004">
      <c r="A1121" t="s">
        <v>1852</v>
      </c>
      <c r="B1121" t="str">
        <f t="shared" si="95"/>
        <v>https://www.st.com/resource/en/datasheet/stm32f446re.pdf</v>
      </c>
      <c r="C1121" t="s">
        <v>7549</v>
      </c>
      <c r="D1121" t="s">
        <v>1853</v>
      </c>
      <c r="E1121" s="4" t="s">
        <v>7160</v>
      </c>
      <c r="F1121" t="s">
        <v>3488</v>
      </c>
      <c r="G1121" s="2">
        <v>44197</v>
      </c>
      <c r="H1121">
        <v>10</v>
      </c>
      <c r="I1121" s="2">
        <f t="shared" si="96"/>
        <v>47851</v>
      </c>
      <c r="J1121" s="2">
        <v>42036</v>
      </c>
      <c r="K1121" s="2" t="s">
        <v>6405</v>
      </c>
      <c r="L1121" s="2">
        <f t="shared" si="94"/>
        <v>42036</v>
      </c>
      <c r="M1121">
        <f t="shared" si="97"/>
        <v>5</v>
      </c>
      <c r="N1121">
        <f t="shared" si="98"/>
        <v>15</v>
      </c>
    </row>
    <row r="1122" spans="1:14" x14ac:dyDescent="0.55000000000000004">
      <c r="A1122" t="s">
        <v>1854</v>
      </c>
      <c r="B1122" t="str">
        <f t="shared" si="95"/>
        <v>https://www.st.com/resource/en/datasheet/stm32f446vc.pdf</v>
      </c>
      <c r="C1122" t="s">
        <v>7550</v>
      </c>
      <c r="D1122" t="s">
        <v>1855</v>
      </c>
      <c r="E1122" s="4" t="s">
        <v>7160</v>
      </c>
      <c r="F1122" t="s">
        <v>3483</v>
      </c>
      <c r="G1122" s="2">
        <v>44197</v>
      </c>
      <c r="H1122">
        <v>10</v>
      </c>
      <c r="I1122" s="2">
        <f t="shared" si="96"/>
        <v>47851</v>
      </c>
      <c r="J1122" s="2">
        <v>42036</v>
      </c>
      <c r="K1122" s="2" t="s">
        <v>6405</v>
      </c>
      <c r="L1122" s="2">
        <f t="shared" si="94"/>
        <v>42036</v>
      </c>
      <c r="M1122">
        <f t="shared" si="97"/>
        <v>5</v>
      </c>
      <c r="N1122">
        <f t="shared" si="98"/>
        <v>15</v>
      </c>
    </row>
    <row r="1123" spans="1:14" x14ac:dyDescent="0.55000000000000004">
      <c r="A1123" t="s">
        <v>1856</v>
      </c>
      <c r="B1123" t="str">
        <f t="shared" si="95"/>
        <v>https://www.st.com/resource/en/datasheet/stm32f446ve.pdf</v>
      </c>
      <c r="C1123" t="s">
        <v>7551</v>
      </c>
      <c r="D1123" t="s">
        <v>1857</v>
      </c>
      <c r="E1123" s="4" t="s">
        <v>7160</v>
      </c>
      <c r="F1123" t="s">
        <v>3488</v>
      </c>
      <c r="G1123" s="2">
        <v>44197</v>
      </c>
      <c r="H1123">
        <v>10</v>
      </c>
      <c r="I1123" s="2">
        <f t="shared" si="96"/>
        <v>47851</v>
      </c>
      <c r="J1123" s="2">
        <v>42036</v>
      </c>
      <c r="K1123" s="2" t="s">
        <v>6405</v>
      </c>
      <c r="L1123" s="2">
        <f t="shared" si="94"/>
        <v>42036</v>
      </c>
      <c r="M1123">
        <f t="shared" si="97"/>
        <v>5</v>
      </c>
      <c r="N1123">
        <f t="shared" si="98"/>
        <v>15</v>
      </c>
    </row>
    <row r="1124" spans="1:14" x14ac:dyDescent="0.55000000000000004">
      <c r="A1124" t="s">
        <v>1858</v>
      </c>
      <c r="B1124" t="str">
        <f t="shared" si="95"/>
        <v>https://www.st.com/resource/en/datasheet/stm32f446zc.pdf</v>
      </c>
      <c r="C1124" t="s">
        <v>7552</v>
      </c>
      <c r="D1124" t="s">
        <v>1859</v>
      </c>
      <c r="E1124" s="4" t="s">
        <v>7160</v>
      </c>
      <c r="F1124" t="s">
        <v>3483</v>
      </c>
      <c r="G1124" s="2">
        <v>44197</v>
      </c>
      <c r="H1124">
        <v>10</v>
      </c>
      <c r="I1124" s="2">
        <f t="shared" si="96"/>
        <v>47851</v>
      </c>
      <c r="J1124" s="2">
        <v>42036</v>
      </c>
      <c r="K1124" s="2" t="s">
        <v>6405</v>
      </c>
      <c r="L1124" s="2">
        <f t="shared" si="94"/>
        <v>42036</v>
      </c>
      <c r="M1124">
        <f t="shared" si="97"/>
        <v>5</v>
      </c>
      <c r="N1124">
        <f t="shared" si="98"/>
        <v>15</v>
      </c>
    </row>
    <row r="1125" spans="1:14" x14ac:dyDescent="0.55000000000000004">
      <c r="A1125" t="s">
        <v>1861</v>
      </c>
      <c r="B1125" t="str">
        <f t="shared" si="95"/>
        <v>https://www.st.com/resource/en/datasheet/stm32f446ze.pdf</v>
      </c>
      <c r="C1125" t="s">
        <v>7553</v>
      </c>
      <c r="D1125" t="s">
        <v>1862</v>
      </c>
      <c r="E1125" s="4" t="s">
        <v>7160</v>
      </c>
      <c r="F1125" t="s">
        <v>3488</v>
      </c>
      <c r="G1125" s="2">
        <v>44197</v>
      </c>
      <c r="H1125">
        <v>10</v>
      </c>
      <c r="I1125" s="2">
        <f t="shared" si="96"/>
        <v>47851</v>
      </c>
      <c r="J1125" s="2">
        <v>42036</v>
      </c>
      <c r="K1125" s="2" t="s">
        <v>6405</v>
      </c>
      <c r="L1125" s="2">
        <f t="shared" si="94"/>
        <v>42036</v>
      </c>
      <c r="M1125">
        <f t="shared" si="97"/>
        <v>5</v>
      </c>
      <c r="N1125">
        <f t="shared" si="98"/>
        <v>15</v>
      </c>
    </row>
    <row r="1126" spans="1:14" x14ac:dyDescent="0.55000000000000004">
      <c r="A1126" t="s">
        <v>1863</v>
      </c>
      <c r="B1126" t="str">
        <f t="shared" si="95"/>
        <v>https://www.st.com/resource/en/datasheet/stm32f469ae.pdf</v>
      </c>
      <c r="C1126" t="s">
        <v>7554</v>
      </c>
      <c r="D1126" t="s">
        <v>1864</v>
      </c>
      <c r="E1126" s="4" t="s">
        <v>7160</v>
      </c>
      <c r="F1126" t="s">
        <v>3517</v>
      </c>
      <c r="G1126" s="2">
        <v>44197</v>
      </c>
      <c r="H1126">
        <v>10</v>
      </c>
      <c r="I1126" s="2">
        <f t="shared" si="96"/>
        <v>47851</v>
      </c>
      <c r="J1126" s="2">
        <v>42248</v>
      </c>
      <c r="K1126" s="2" t="s">
        <v>6405</v>
      </c>
      <c r="L1126" s="2">
        <f t="shared" si="94"/>
        <v>42248</v>
      </c>
      <c r="M1126">
        <f t="shared" si="97"/>
        <v>5</v>
      </c>
      <c r="N1126">
        <f t="shared" si="98"/>
        <v>15</v>
      </c>
    </row>
    <row r="1127" spans="1:14" x14ac:dyDescent="0.55000000000000004">
      <c r="A1127" t="s">
        <v>1865</v>
      </c>
      <c r="B1127" t="str">
        <f t="shared" si="95"/>
        <v>https://www.st.com/resource/en/datasheet/stm32f469ag.pdf</v>
      </c>
      <c r="C1127" t="s">
        <v>7555</v>
      </c>
      <c r="D1127" t="s">
        <v>1866</v>
      </c>
      <c r="E1127" s="4" t="s">
        <v>7160</v>
      </c>
      <c r="F1127" t="s">
        <v>3522</v>
      </c>
      <c r="G1127" s="2">
        <v>44197</v>
      </c>
      <c r="H1127">
        <v>10</v>
      </c>
      <c r="I1127" s="2">
        <f t="shared" si="96"/>
        <v>47851</v>
      </c>
      <c r="J1127" s="2">
        <v>42248</v>
      </c>
      <c r="K1127" s="2" t="s">
        <v>6405</v>
      </c>
      <c r="L1127" s="2">
        <f t="shared" si="94"/>
        <v>42248</v>
      </c>
      <c r="M1127">
        <f t="shared" si="97"/>
        <v>5</v>
      </c>
      <c r="N1127">
        <f t="shared" si="98"/>
        <v>15</v>
      </c>
    </row>
    <row r="1128" spans="1:14" x14ac:dyDescent="0.55000000000000004">
      <c r="A1128" t="s">
        <v>1867</v>
      </c>
      <c r="B1128" t="str">
        <f t="shared" si="95"/>
        <v>https://www.st.com/resource/en/datasheet/stm32f469ai.pdf</v>
      </c>
      <c r="C1128" t="s">
        <v>7556</v>
      </c>
      <c r="D1128" t="s">
        <v>1868</v>
      </c>
      <c r="E1128" s="4" t="s">
        <v>7160</v>
      </c>
      <c r="F1128" t="s">
        <v>3527</v>
      </c>
      <c r="G1128" s="2">
        <v>44197</v>
      </c>
      <c r="H1128">
        <v>10</v>
      </c>
      <c r="I1128" s="2">
        <f t="shared" si="96"/>
        <v>47851</v>
      </c>
      <c r="J1128" s="2">
        <v>42248</v>
      </c>
      <c r="K1128" s="2" t="s">
        <v>6405</v>
      </c>
      <c r="L1128" s="2">
        <f t="shared" si="94"/>
        <v>42248</v>
      </c>
      <c r="M1128">
        <f t="shared" si="97"/>
        <v>5</v>
      </c>
      <c r="N1128">
        <f t="shared" si="98"/>
        <v>15</v>
      </c>
    </row>
    <row r="1129" spans="1:14" x14ac:dyDescent="0.55000000000000004">
      <c r="A1129" t="s">
        <v>1869</v>
      </c>
      <c r="B1129" t="str">
        <f t="shared" si="95"/>
        <v>https://www.st.com/resource/en/datasheet/stm32f469be.pdf</v>
      </c>
      <c r="C1129" t="s">
        <v>7557</v>
      </c>
      <c r="D1129" t="s">
        <v>1870</v>
      </c>
      <c r="E1129" s="4" t="s">
        <v>7160</v>
      </c>
      <c r="F1129" t="s">
        <v>3517</v>
      </c>
      <c r="G1129" s="2">
        <v>44197</v>
      </c>
      <c r="H1129">
        <v>10</v>
      </c>
      <c r="I1129" s="2">
        <f t="shared" si="96"/>
        <v>47851</v>
      </c>
      <c r="J1129" s="2">
        <v>42248</v>
      </c>
      <c r="K1129" s="2" t="s">
        <v>6405</v>
      </c>
      <c r="L1129" s="2">
        <f t="shared" si="94"/>
        <v>42248</v>
      </c>
      <c r="M1129">
        <f t="shared" si="97"/>
        <v>5</v>
      </c>
      <c r="N1129">
        <f t="shared" si="98"/>
        <v>15</v>
      </c>
    </row>
    <row r="1130" spans="1:14" x14ac:dyDescent="0.55000000000000004">
      <c r="A1130" t="s">
        <v>1871</v>
      </c>
      <c r="B1130" t="str">
        <f t="shared" si="95"/>
        <v>https://www.st.com/resource/en/datasheet/stm32f469bg.pdf</v>
      </c>
      <c r="C1130" t="s">
        <v>7558</v>
      </c>
      <c r="D1130" t="s">
        <v>1872</v>
      </c>
      <c r="E1130" s="4" t="s">
        <v>7160</v>
      </c>
      <c r="F1130" t="s">
        <v>3522</v>
      </c>
      <c r="G1130" s="2">
        <v>44197</v>
      </c>
      <c r="H1130">
        <v>10</v>
      </c>
      <c r="I1130" s="2">
        <f t="shared" si="96"/>
        <v>47851</v>
      </c>
      <c r="J1130" s="2">
        <v>42248</v>
      </c>
      <c r="K1130" s="2" t="s">
        <v>6405</v>
      </c>
      <c r="L1130" s="2">
        <f t="shared" si="94"/>
        <v>42248</v>
      </c>
      <c r="M1130">
        <f t="shared" si="97"/>
        <v>5</v>
      </c>
      <c r="N1130">
        <f t="shared" si="98"/>
        <v>15</v>
      </c>
    </row>
    <row r="1131" spans="1:14" x14ac:dyDescent="0.55000000000000004">
      <c r="A1131" t="s">
        <v>1873</v>
      </c>
      <c r="B1131" t="str">
        <f t="shared" si="95"/>
        <v>https://www.st.com/resource/en/datasheet/stm32f469bi.pdf</v>
      </c>
      <c r="C1131" t="s">
        <v>7559</v>
      </c>
      <c r="D1131" t="s">
        <v>1874</v>
      </c>
      <c r="E1131" s="4" t="s">
        <v>7160</v>
      </c>
      <c r="F1131" t="s">
        <v>3527</v>
      </c>
      <c r="G1131" s="2">
        <v>44197</v>
      </c>
      <c r="H1131">
        <v>10</v>
      </c>
      <c r="I1131" s="2">
        <f t="shared" si="96"/>
        <v>47851</v>
      </c>
      <c r="J1131" s="2">
        <v>42248</v>
      </c>
      <c r="K1131" s="2" t="s">
        <v>6405</v>
      </c>
      <c r="L1131" s="2">
        <f t="shared" si="94"/>
        <v>42248</v>
      </c>
      <c r="M1131">
        <f t="shared" si="97"/>
        <v>5</v>
      </c>
      <c r="N1131">
        <f t="shared" si="98"/>
        <v>15</v>
      </c>
    </row>
    <row r="1132" spans="1:14" x14ac:dyDescent="0.55000000000000004">
      <c r="A1132" t="s">
        <v>1875</v>
      </c>
      <c r="B1132" t="str">
        <f t="shared" si="95"/>
        <v>https://www.st.com/resource/en/datasheet/stm32f469ie.pdf</v>
      </c>
      <c r="C1132" t="s">
        <v>7560</v>
      </c>
      <c r="D1132" t="s">
        <v>1876</v>
      </c>
      <c r="E1132" s="4" t="s">
        <v>7160</v>
      </c>
      <c r="F1132" t="s">
        <v>3517</v>
      </c>
      <c r="G1132" s="2">
        <v>44197</v>
      </c>
      <c r="H1132">
        <v>10</v>
      </c>
      <c r="I1132" s="2">
        <f t="shared" si="96"/>
        <v>47851</v>
      </c>
      <c r="J1132" s="2">
        <v>42248</v>
      </c>
      <c r="K1132" s="2" t="s">
        <v>6405</v>
      </c>
      <c r="L1132" s="2">
        <f t="shared" si="94"/>
        <v>42248</v>
      </c>
      <c r="M1132">
        <f t="shared" si="97"/>
        <v>5</v>
      </c>
      <c r="N1132">
        <f t="shared" si="98"/>
        <v>15</v>
      </c>
    </row>
    <row r="1133" spans="1:14" x14ac:dyDescent="0.55000000000000004">
      <c r="A1133" t="s">
        <v>1877</v>
      </c>
      <c r="B1133" t="str">
        <f t="shared" si="95"/>
        <v>https://www.st.com/resource/en/datasheet/stm32f469ig.pdf</v>
      </c>
      <c r="C1133" t="s">
        <v>7561</v>
      </c>
      <c r="D1133" t="s">
        <v>1878</v>
      </c>
      <c r="E1133" s="4" t="s">
        <v>7160</v>
      </c>
      <c r="F1133" t="s">
        <v>3522</v>
      </c>
      <c r="G1133" s="2">
        <v>44197</v>
      </c>
      <c r="H1133">
        <v>10</v>
      </c>
      <c r="I1133" s="2">
        <f t="shared" si="96"/>
        <v>47851</v>
      </c>
      <c r="J1133" s="2">
        <v>42248</v>
      </c>
      <c r="K1133" s="2" t="s">
        <v>6405</v>
      </c>
      <c r="L1133" s="2">
        <f t="shared" si="94"/>
        <v>42248</v>
      </c>
      <c r="M1133">
        <f t="shared" si="97"/>
        <v>5</v>
      </c>
      <c r="N1133">
        <f t="shared" si="98"/>
        <v>15</v>
      </c>
    </row>
    <row r="1134" spans="1:14" x14ac:dyDescent="0.55000000000000004">
      <c r="A1134" t="s">
        <v>1879</v>
      </c>
      <c r="B1134" t="str">
        <f t="shared" si="95"/>
        <v>https://www.st.com/resource/en/datasheet/stm32f469ii.pdf</v>
      </c>
      <c r="C1134" t="s">
        <v>7562</v>
      </c>
      <c r="D1134" t="s">
        <v>1880</v>
      </c>
      <c r="E1134" s="4" t="s">
        <v>7160</v>
      </c>
      <c r="F1134" t="s">
        <v>3527</v>
      </c>
      <c r="G1134" s="2">
        <v>44197</v>
      </c>
      <c r="H1134">
        <v>10</v>
      </c>
      <c r="I1134" s="2">
        <f t="shared" si="96"/>
        <v>47851</v>
      </c>
      <c r="J1134" s="2">
        <v>42248</v>
      </c>
      <c r="K1134" s="2" t="s">
        <v>6405</v>
      </c>
      <c r="L1134" s="2">
        <f t="shared" si="94"/>
        <v>42248</v>
      </c>
      <c r="M1134">
        <f t="shared" si="97"/>
        <v>5</v>
      </c>
      <c r="N1134">
        <f t="shared" si="98"/>
        <v>15</v>
      </c>
    </row>
    <row r="1135" spans="1:14" x14ac:dyDescent="0.55000000000000004">
      <c r="A1135" t="s">
        <v>1882</v>
      </c>
      <c r="B1135" t="str">
        <f t="shared" si="95"/>
        <v>https://www.st.com/resource/en/datasheet/stm32f469ne.pdf</v>
      </c>
      <c r="C1135" t="s">
        <v>7563</v>
      </c>
      <c r="D1135" t="s">
        <v>1883</v>
      </c>
      <c r="E1135" s="4" t="s">
        <v>7160</v>
      </c>
      <c r="F1135" t="s">
        <v>3517</v>
      </c>
      <c r="G1135" s="2">
        <v>44197</v>
      </c>
      <c r="H1135">
        <v>10</v>
      </c>
      <c r="I1135" s="2">
        <f t="shared" si="96"/>
        <v>47851</v>
      </c>
      <c r="J1135" s="2">
        <v>42248</v>
      </c>
      <c r="K1135" s="2" t="s">
        <v>6405</v>
      </c>
      <c r="L1135" s="2">
        <f t="shared" si="94"/>
        <v>42248</v>
      </c>
      <c r="M1135">
        <f t="shared" si="97"/>
        <v>5</v>
      </c>
      <c r="N1135">
        <f t="shared" si="98"/>
        <v>15</v>
      </c>
    </row>
    <row r="1136" spans="1:14" x14ac:dyDescent="0.55000000000000004">
      <c r="A1136" t="s">
        <v>1884</v>
      </c>
      <c r="B1136" t="str">
        <f t="shared" si="95"/>
        <v>https://www.st.com/resource/en/datasheet/stm32f469ng.pdf</v>
      </c>
      <c r="C1136" t="s">
        <v>7564</v>
      </c>
      <c r="D1136" t="s">
        <v>1885</v>
      </c>
      <c r="E1136" s="4" t="s">
        <v>7160</v>
      </c>
      <c r="F1136" t="s">
        <v>3522</v>
      </c>
      <c r="G1136" s="2">
        <v>44197</v>
      </c>
      <c r="H1136">
        <v>10</v>
      </c>
      <c r="I1136" s="2">
        <f t="shared" si="96"/>
        <v>47851</v>
      </c>
      <c r="J1136" s="2">
        <v>42248</v>
      </c>
      <c r="K1136" s="2" t="s">
        <v>6405</v>
      </c>
      <c r="L1136" s="2">
        <f t="shared" si="94"/>
        <v>42248</v>
      </c>
      <c r="M1136">
        <f t="shared" si="97"/>
        <v>5</v>
      </c>
      <c r="N1136">
        <f t="shared" si="98"/>
        <v>15</v>
      </c>
    </row>
    <row r="1137" spans="1:14" x14ac:dyDescent="0.55000000000000004">
      <c r="A1137" t="s">
        <v>1887</v>
      </c>
      <c r="B1137" t="str">
        <f t="shared" si="95"/>
        <v>https://www.st.com/resource/en/datasheet/stm32f469ni.pdf</v>
      </c>
      <c r="C1137" t="s">
        <v>7565</v>
      </c>
      <c r="D1137" t="s">
        <v>1888</v>
      </c>
      <c r="E1137" s="4" t="s">
        <v>7160</v>
      </c>
      <c r="F1137" t="s">
        <v>3527</v>
      </c>
      <c r="G1137" s="2">
        <v>44197</v>
      </c>
      <c r="H1137">
        <v>10</v>
      </c>
      <c r="I1137" s="2">
        <f t="shared" si="96"/>
        <v>47851</v>
      </c>
      <c r="J1137" s="2">
        <v>42248</v>
      </c>
      <c r="K1137" s="2" t="s">
        <v>6405</v>
      </c>
      <c r="L1137" s="2">
        <f t="shared" si="94"/>
        <v>42248</v>
      </c>
      <c r="M1137">
        <f t="shared" si="97"/>
        <v>5</v>
      </c>
      <c r="N1137">
        <f t="shared" si="98"/>
        <v>15</v>
      </c>
    </row>
    <row r="1138" spans="1:14" x14ac:dyDescent="0.55000000000000004">
      <c r="A1138" t="s">
        <v>1889</v>
      </c>
      <c r="B1138" t="str">
        <f t="shared" si="95"/>
        <v>https://www.st.com/resource/en/datasheet/stm32f469ve.pdf</v>
      </c>
      <c r="C1138" t="s">
        <v>7566</v>
      </c>
      <c r="D1138" t="s">
        <v>1890</v>
      </c>
      <c r="E1138" s="4" t="s">
        <v>7160</v>
      </c>
      <c r="F1138" t="s">
        <v>3568</v>
      </c>
      <c r="G1138" s="2">
        <v>44197</v>
      </c>
      <c r="H1138">
        <v>10</v>
      </c>
      <c r="I1138" s="2">
        <f t="shared" si="96"/>
        <v>47851</v>
      </c>
      <c r="J1138" s="2">
        <v>42248</v>
      </c>
      <c r="K1138" s="2" t="s">
        <v>6405</v>
      </c>
      <c r="L1138" s="2">
        <f t="shared" si="94"/>
        <v>42248</v>
      </c>
      <c r="M1138">
        <f t="shared" si="97"/>
        <v>5</v>
      </c>
      <c r="N1138">
        <f t="shared" si="98"/>
        <v>15</v>
      </c>
    </row>
    <row r="1139" spans="1:14" x14ac:dyDescent="0.55000000000000004">
      <c r="A1139" t="s">
        <v>1891</v>
      </c>
      <c r="B1139" t="str">
        <f t="shared" si="95"/>
        <v>https://www.st.com/resource/en/datasheet/stm32f469vg.pdf</v>
      </c>
      <c r="C1139" t="s">
        <v>7567</v>
      </c>
      <c r="D1139" t="s">
        <v>1892</v>
      </c>
      <c r="E1139" s="4" t="s">
        <v>7160</v>
      </c>
      <c r="F1139" t="s">
        <v>3568</v>
      </c>
      <c r="G1139" s="2">
        <v>44197</v>
      </c>
      <c r="H1139">
        <v>10</v>
      </c>
      <c r="I1139" s="2">
        <f t="shared" si="96"/>
        <v>47851</v>
      </c>
      <c r="J1139" s="2">
        <v>42248</v>
      </c>
      <c r="K1139" s="2" t="s">
        <v>6405</v>
      </c>
      <c r="L1139" s="2">
        <f t="shared" si="94"/>
        <v>42248</v>
      </c>
      <c r="M1139">
        <f t="shared" si="97"/>
        <v>5</v>
      </c>
      <c r="N1139">
        <f t="shared" si="98"/>
        <v>15</v>
      </c>
    </row>
    <row r="1140" spans="1:14" x14ac:dyDescent="0.55000000000000004">
      <c r="A1140" t="s">
        <v>1893</v>
      </c>
      <c r="B1140" t="str">
        <f t="shared" si="95"/>
        <v>https://www.st.com/resource/en/datasheet/stm32f469vi.pdf</v>
      </c>
      <c r="C1140" t="s">
        <v>7568</v>
      </c>
      <c r="D1140" t="s">
        <v>1894</v>
      </c>
      <c r="E1140" s="4" t="s">
        <v>7160</v>
      </c>
      <c r="F1140" t="s">
        <v>3577</v>
      </c>
      <c r="G1140" s="2">
        <v>44197</v>
      </c>
      <c r="H1140">
        <v>10</v>
      </c>
      <c r="I1140" s="2">
        <f t="shared" si="96"/>
        <v>47851</v>
      </c>
      <c r="J1140" s="2">
        <v>42248</v>
      </c>
      <c r="K1140" s="2" t="s">
        <v>6405</v>
      </c>
      <c r="L1140" s="2">
        <f t="shared" si="94"/>
        <v>42248</v>
      </c>
      <c r="M1140">
        <f t="shared" si="97"/>
        <v>5</v>
      </c>
      <c r="N1140">
        <f t="shared" si="98"/>
        <v>15</v>
      </c>
    </row>
    <row r="1141" spans="1:14" x14ac:dyDescent="0.55000000000000004">
      <c r="A1141" t="s">
        <v>1895</v>
      </c>
      <c r="B1141" t="str">
        <f t="shared" si="95"/>
        <v>https://www.st.com/resource/en/datasheet/stm32f469ze.pdf</v>
      </c>
      <c r="C1141" t="s">
        <v>7569</v>
      </c>
      <c r="D1141" t="s">
        <v>1896</v>
      </c>
      <c r="E1141" s="4" t="s">
        <v>7160</v>
      </c>
      <c r="F1141" t="s">
        <v>3568</v>
      </c>
      <c r="G1141" s="2">
        <v>44197</v>
      </c>
      <c r="H1141">
        <v>10</v>
      </c>
      <c r="I1141" s="2">
        <f t="shared" si="96"/>
        <v>47851</v>
      </c>
      <c r="J1141" s="2">
        <v>42248</v>
      </c>
      <c r="K1141" s="2" t="s">
        <v>6405</v>
      </c>
      <c r="L1141" s="2">
        <f t="shared" si="94"/>
        <v>42248</v>
      </c>
      <c r="M1141">
        <f t="shared" si="97"/>
        <v>5</v>
      </c>
      <c r="N1141">
        <f t="shared" si="98"/>
        <v>15</v>
      </c>
    </row>
    <row r="1142" spans="1:14" x14ac:dyDescent="0.55000000000000004">
      <c r="A1142" t="s">
        <v>1897</v>
      </c>
      <c r="B1142" t="str">
        <f t="shared" si="95"/>
        <v>https://www.st.com/resource/en/datasheet/stm32f469zg.pdf</v>
      </c>
      <c r="C1142" t="s">
        <v>7570</v>
      </c>
      <c r="D1142" t="s">
        <v>1898</v>
      </c>
      <c r="E1142" s="4" t="s">
        <v>7160</v>
      </c>
      <c r="F1142" t="s">
        <v>3568</v>
      </c>
      <c r="G1142" s="2">
        <v>44197</v>
      </c>
      <c r="H1142">
        <v>10</v>
      </c>
      <c r="I1142" s="2">
        <f t="shared" si="96"/>
        <v>47851</v>
      </c>
      <c r="J1142" s="2">
        <v>42248</v>
      </c>
      <c r="K1142" s="2" t="s">
        <v>6405</v>
      </c>
      <c r="L1142" s="2">
        <f t="shared" si="94"/>
        <v>42248</v>
      </c>
      <c r="M1142">
        <f t="shared" si="97"/>
        <v>5</v>
      </c>
      <c r="N1142">
        <f t="shared" si="98"/>
        <v>15</v>
      </c>
    </row>
    <row r="1143" spans="1:14" x14ac:dyDescent="0.55000000000000004">
      <c r="A1143" t="s">
        <v>1899</v>
      </c>
      <c r="B1143" t="str">
        <f t="shared" si="95"/>
        <v>https://www.st.com/resource/en/datasheet/stm32f469zi.pdf</v>
      </c>
      <c r="C1143" t="s">
        <v>7571</v>
      </c>
      <c r="D1143" t="s">
        <v>1900</v>
      </c>
      <c r="E1143" s="4" t="s">
        <v>7160</v>
      </c>
      <c r="F1143" t="s">
        <v>3590</v>
      </c>
      <c r="G1143" s="2">
        <v>44197</v>
      </c>
      <c r="H1143">
        <v>10</v>
      </c>
      <c r="I1143" s="2">
        <f t="shared" si="96"/>
        <v>47851</v>
      </c>
      <c r="J1143" s="2">
        <v>42248</v>
      </c>
      <c r="K1143" s="2" t="s">
        <v>6405</v>
      </c>
      <c r="L1143" s="2">
        <f t="shared" si="94"/>
        <v>42248</v>
      </c>
      <c r="M1143">
        <f t="shared" si="97"/>
        <v>5</v>
      </c>
      <c r="N1143">
        <f t="shared" si="98"/>
        <v>15</v>
      </c>
    </row>
    <row r="1144" spans="1:14" x14ac:dyDescent="0.55000000000000004">
      <c r="A1144" t="s">
        <v>1901</v>
      </c>
      <c r="B1144" t="str">
        <f t="shared" si="95"/>
        <v>https://www.st.com/resource/en/datasheet/stm32f479ag.pdf</v>
      </c>
      <c r="C1144" t="s">
        <v>7572</v>
      </c>
      <c r="D1144" t="s">
        <v>1902</v>
      </c>
      <c r="E1144" s="4" t="s">
        <v>7160</v>
      </c>
      <c r="F1144" t="s">
        <v>3595</v>
      </c>
      <c r="G1144" s="2">
        <v>44197</v>
      </c>
      <c r="H1144">
        <v>10</v>
      </c>
      <c r="I1144" s="2">
        <f t="shared" si="96"/>
        <v>47851</v>
      </c>
      <c r="J1144" s="2">
        <v>42248</v>
      </c>
      <c r="K1144" s="2" t="s">
        <v>6405</v>
      </c>
      <c r="L1144" s="2">
        <f t="shared" si="94"/>
        <v>42248</v>
      </c>
      <c r="M1144">
        <f t="shared" si="97"/>
        <v>5</v>
      </c>
      <c r="N1144">
        <f t="shared" si="98"/>
        <v>15</v>
      </c>
    </row>
    <row r="1145" spans="1:14" x14ac:dyDescent="0.55000000000000004">
      <c r="A1145" t="s">
        <v>1903</v>
      </c>
      <c r="B1145" t="str">
        <f t="shared" si="95"/>
        <v>https://www.st.com/resource/en/datasheet/stm32f479ai.pdf</v>
      </c>
      <c r="C1145" t="s">
        <v>7573</v>
      </c>
      <c r="D1145" t="s">
        <v>1904</v>
      </c>
      <c r="E1145" s="4" t="s">
        <v>7160</v>
      </c>
      <c r="F1145" t="s">
        <v>3600</v>
      </c>
      <c r="G1145" s="2">
        <v>44197</v>
      </c>
      <c r="H1145">
        <v>10</v>
      </c>
      <c r="I1145" s="2">
        <f t="shared" si="96"/>
        <v>47851</v>
      </c>
      <c r="J1145" s="2">
        <v>42248</v>
      </c>
      <c r="K1145" s="2" t="s">
        <v>6405</v>
      </c>
      <c r="L1145" s="2">
        <f t="shared" si="94"/>
        <v>42248</v>
      </c>
      <c r="M1145">
        <f t="shared" si="97"/>
        <v>5</v>
      </c>
      <c r="N1145">
        <f t="shared" si="98"/>
        <v>15</v>
      </c>
    </row>
    <row r="1146" spans="1:14" x14ac:dyDescent="0.55000000000000004">
      <c r="A1146" t="s">
        <v>1905</v>
      </c>
      <c r="B1146" t="str">
        <f t="shared" si="95"/>
        <v>https://www.st.com/resource/en/datasheet/stm32f479bg.pdf</v>
      </c>
      <c r="C1146" t="s">
        <v>7574</v>
      </c>
      <c r="D1146" t="s">
        <v>1906</v>
      </c>
      <c r="E1146" s="4" t="s">
        <v>7160</v>
      </c>
      <c r="F1146" t="s">
        <v>3595</v>
      </c>
      <c r="G1146" s="2">
        <v>44197</v>
      </c>
      <c r="H1146">
        <v>10</v>
      </c>
      <c r="I1146" s="2">
        <f t="shared" si="96"/>
        <v>47851</v>
      </c>
      <c r="J1146" s="2">
        <v>42248</v>
      </c>
      <c r="K1146" s="2" t="s">
        <v>6405</v>
      </c>
      <c r="L1146" s="2">
        <f t="shared" si="94"/>
        <v>42248</v>
      </c>
      <c r="M1146">
        <f t="shared" si="97"/>
        <v>5</v>
      </c>
      <c r="N1146">
        <f t="shared" si="98"/>
        <v>15</v>
      </c>
    </row>
    <row r="1147" spans="1:14" x14ac:dyDescent="0.55000000000000004">
      <c r="A1147" t="s">
        <v>1907</v>
      </c>
      <c r="B1147" t="str">
        <f t="shared" si="95"/>
        <v>https://www.st.com/resource/en/datasheet/stm32f479bi.pdf</v>
      </c>
      <c r="C1147" t="s">
        <v>7575</v>
      </c>
      <c r="D1147" t="s">
        <v>1908</v>
      </c>
      <c r="E1147" s="4" t="s">
        <v>7160</v>
      </c>
      <c r="F1147" t="s">
        <v>3600</v>
      </c>
      <c r="G1147" s="2">
        <v>44197</v>
      </c>
      <c r="H1147">
        <v>10</v>
      </c>
      <c r="I1147" s="2">
        <f t="shared" si="96"/>
        <v>47851</v>
      </c>
      <c r="J1147" s="2">
        <v>42248</v>
      </c>
      <c r="K1147" s="2" t="s">
        <v>6405</v>
      </c>
      <c r="L1147" s="2">
        <f t="shared" si="94"/>
        <v>42248</v>
      </c>
      <c r="M1147">
        <f t="shared" si="97"/>
        <v>5</v>
      </c>
      <c r="N1147">
        <f t="shared" si="98"/>
        <v>15</v>
      </c>
    </row>
    <row r="1148" spans="1:14" x14ac:dyDescent="0.55000000000000004">
      <c r="A1148" t="s">
        <v>1909</v>
      </c>
      <c r="B1148" t="str">
        <f t="shared" si="95"/>
        <v>https://www.st.com/resource/en/datasheet/stm32f479ig.pdf</v>
      </c>
      <c r="C1148" t="s">
        <v>7576</v>
      </c>
      <c r="D1148" t="s">
        <v>1910</v>
      </c>
      <c r="E1148" s="4" t="s">
        <v>7160</v>
      </c>
      <c r="F1148" t="s">
        <v>3595</v>
      </c>
      <c r="G1148" s="2">
        <v>44197</v>
      </c>
      <c r="H1148">
        <v>10</v>
      </c>
      <c r="I1148" s="2">
        <f t="shared" si="96"/>
        <v>47851</v>
      </c>
      <c r="J1148" s="2">
        <v>42248</v>
      </c>
      <c r="K1148" s="2" t="s">
        <v>6405</v>
      </c>
      <c r="L1148" s="2">
        <f t="shared" si="94"/>
        <v>42248</v>
      </c>
      <c r="M1148">
        <f t="shared" si="97"/>
        <v>5</v>
      </c>
      <c r="N1148">
        <f t="shared" si="98"/>
        <v>15</v>
      </c>
    </row>
    <row r="1149" spans="1:14" x14ac:dyDescent="0.55000000000000004">
      <c r="A1149" t="s">
        <v>1911</v>
      </c>
      <c r="B1149" t="str">
        <f t="shared" si="95"/>
        <v>https://www.st.com/resource/en/datasheet/stm32f479ii.pdf</v>
      </c>
      <c r="C1149" t="s">
        <v>7577</v>
      </c>
      <c r="D1149" t="s">
        <v>1912</v>
      </c>
      <c r="E1149" s="4" t="s">
        <v>7160</v>
      </c>
      <c r="F1149" t="s">
        <v>3600</v>
      </c>
      <c r="G1149" s="2">
        <v>44197</v>
      </c>
      <c r="H1149">
        <v>10</v>
      </c>
      <c r="I1149" s="2">
        <f t="shared" si="96"/>
        <v>47851</v>
      </c>
      <c r="J1149" s="2">
        <v>42248</v>
      </c>
      <c r="K1149" s="2" t="s">
        <v>6405</v>
      </c>
      <c r="L1149" s="2">
        <f t="shared" si="94"/>
        <v>42248</v>
      </c>
      <c r="M1149">
        <f t="shared" si="97"/>
        <v>5</v>
      </c>
      <c r="N1149">
        <f t="shared" si="98"/>
        <v>15</v>
      </c>
    </row>
    <row r="1150" spans="1:14" x14ac:dyDescent="0.55000000000000004">
      <c r="A1150" t="s">
        <v>1913</v>
      </c>
      <c r="B1150" t="str">
        <f t="shared" si="95"/>
        <v>https://www.st.com/resource/en/datasheet/stm32f479ng.pdf</v>
      </c>
      <c r="C1150" t="s">
        <v>7578</v>
      </c>
      <c r="D1150" t="s">
        <v>1914</v>
      </c>
      <c r="E1150" s="4" t="s">
        <v>7160</v>
      </c>
      <c r="F1150" t="s">
        <v>3595</v>
      </c>
      <c r="G1150" s="2">
        <v>44197</v>
      </c>
      <c r="H1150">
        <v>10</v>
      </c>
      <c r="I1150" s="2">
        <f t="shared" si="96"/>
        <v>47851</v>
      </c>
      <c r="J1150" s="2">
        <v>42248</v>
      </c>
      <c r="K1150" s="2" t="s">
        <v>6405</v>
      </c>
      <c r="L1150" s="2">
        <f t="shared" si="94"/>
        <v>42248</v>
      </c>
      <c r="M1150">
        <f t="shared" si="97"/>
        <v>5</v>
      </c>
      <c r="N1150">
        <f t="shared" si="98"/>
        <v>15</v>
      </c>
    </row>
    <row r="1151" spans="1:14" x14ac:dyDescent="0.55000000000000004">
      <c r="A1151" t="s">
        <v>1915</v>
      </c>
      <c r="B1151" t="str">
        <f t="shared" si="95"/>
        <v>https://www.st.com/resource/en/datasheet/stm32f479ni.pdf</v>
      </c>
      <c r="C1151" t="s">
        <v>7579</v>
      </c>
      <c r="D1151" t="s">
        <v>1916</v>
      </c>
      <c r="E1151" s="4" t="s">
        <v>7160</v>
      </c>
      <c r="F1151" t="s">
        <v>3625</v>
      </c>
      <c r="G1151" s="2">
        <v>44197</v>
      </c>
      <c r="H1151">
        <v>10</v>
      </c>
      <c r="I1151" s="2">
        <f t="shared" si="96"/>
        <v>47851</v>
      </c>
      <c r="J1151" s="2">
        <v>42248</v>
      </c>
      <c r="K1151" s="2" t="s">
        <v>6405</v>
      </c>
      <c r="L1151" s="2">
        <f t="shared" si="94"/>
        <v>42248</v>
      </c>
      <c r="M1151">
        <f t="shared" si="97"/>
        <v>5</v>
      </c>
      <c r="N1151">
        <f t="shared" si="98"/>
        <v>15</v>
      </c>
    </row>
    <row r="1152" spans="1:14" x14ac:dyDescent="0.55000000000000004">
      <c r="A1152" t="s">
        <v>1917</v>
      </c>
      <c r="B1152" t="str">
        <f t="shared" si="95"/>
        <v>https://www.st.com/resource/en/datasheet/stm32f479vg.pdf</v>
      </c>
      <c r="C1152" t="s">
        <v>7580</v>
      </c>
      <c r="D1152" t="s">
        <v>1918</v>
      </c>
      <c r="E1152" s="4" t="s">
        <v>7160</v>
      </c>
      <c r="F1152" t="s">
        <v>3568</v>
      </c>
      <c r="G1152" s="2">
        <v>44197</v>
      </c>
      <c r="H1152">
        <v>10</v>
      </c>
      <c r="I1152" s="2">
        <f t="shared" si="96"/>
        <v>47851</v>
      </c>
      <c r="J1152" s="2">
        <v>42248</v>
      </c>
      <c r="K1152" s="2" t="s">
        <v>6405</v>
      </c>
      <c r="L1152" s="2">
        <f t="shared" si="94"/>
        <v>42248</v>
      </c>
      <c r="M1152">
        <f t="shared" si="97"/>
        <v>5</v>
      </c>
      <c r="N1152">
        <f t="shared" si="98"/>
        <v>15</v>
      </c>
    </row>
    <row r="1153" spans="1:14" x14ac:dyDescent="0.55000000000000004">
      <c r="A1153" t="s">
        <v>1919</v>
      </c>
      <c r="B1153" t="str">
        <f t="shared" si="95"/>
        <v>https://www.st.com/resource/en/datasheet/stm32f479vi.pdf</v>
      </c>
      <c r="C1153" t="s">
        <v>7581</v>
      </c>
      <c r="D1153" t="s">
        <v>1920</v>
      </c>
      <c r="E1153" s="4" t="s">
        <v>7160</v>
      </c>
      <c r="F1153" t="s">
        <v>3590</v>
      </c>
      <c r="G1153" s="2">
        <v>44197</v>
      </c>
      <c r="H1153">
        <v>10</v>
      </c>
      <c r="I1153" s="2">
        <f t="shared" si="96"/>
        <v>47851</v>
      </c>
      <c r="J1153" s="2">
        <v>42248</v>
      </c>
      <c r="K1153" s="2" t="s">
        <v>6405</v>
      </c>
      <c r="L1153" s="2">
        <f t="shared" si="94"/>
        <v>42248</v>
      </c>
      <c r="M1153">
        <f t="shared" si="97"/>
        <v>5</v>
      </c>
      <c r="N1153">
        <f t="shared" si="98"/>
        <v>15</v>
      </c>
    </row>
    <row r="1154" spans="1:14" x14ac:dyDescent="0.55000000000000004">
      <c r="A1154" t="s">
        <v>1921</v>
      </c>
      <c r="B1154" t="str">
        <f t="shared" si="95"/>
        <v>https://www.st.com/resource/en/datasheet/stm32f479zg.pdf</v>
      </c>
      <c r="C1154" t="s">
        <v>7582</v>
      </c>
      <c r="D1154" t="s">
        <v>1922</v>
      </c>
      <c r="E1154" s="4" t="s">
        <v>7160</v>
      </c>
      <c r="F1154" t="s">
        <v>3568</v>
      </c>
      <c r="G1154" s="2">
        <v>44197</v>
      </c>
      <c r="H1154">
        <v>10</v>
      </c>
      <c r="I1154" s="2">
        <f t="shared" si="96"/>
        <v>47851</v>
      </c>
      <c r="J1154" s="2">
        <v>42248</v>
      </c>
      <c r="K1154" s="2" t="s">
        <v>6405</v>
      </c>
      <c r="L1154" s="2">
        <f t="shared" si="94"/>
        <v>42248</v>
      </c>
      <c r="M1154">
        <f t="shared" si="97"/>
        <v>5</v>
      </c>
      <c r="N1154">
        <f t="shared" si="98"/>
        <v>15</v>
      </c>
    </row>
    <row r="1155" spans="1:14" x14ac:dyDescent="0.55000000000000004">
      <c r="A1155" t="s">
        <v>1923</v>
      </c>
      <c r="B1155" t="str">
        <f t="shared" si="95"/>
        <v>https://www.st.com/resource/en/datasheet/stm32f479zi.pdf</v>
      </c>
      <c r="C1155" t="s">
        <v>7583</v>
      </c>
      <c r="D1155" t="s">
        <v>1924</v>
      </c>
      <c r="E1155" s="4" t="s">
        <v>7160</v>
      </c>
      <c r="F1155" t="s">
        <v>3590</v>
      </c>
      <c r="G1155" s="2">
        <v>44197</v>
      </c>
      <c r="H1155">
        <v>10</v>
      </c>
      <c r="I1155" s="2">
        <f t="shared" si="96"/>
        <v>47851</v>
      </c>
      <c r="J1155" s="2">
        <v>42248</v>
      </c>
      <c r="K1155" s="2" t="s">
        <v>6405</v>
      </c>
      <c r="L1155" s="2">
        <f t="shared" ref="L1155:L1218" si="99">IF(J1155="/", K1155, J1155)</f>
        <v>42248</v>
      </c>
      <c r="M1155">
        <f t="shared" ref="M1155:M1218" si="100">DATEDIF(L1155,G1155, "y")</f>
        <v>5</v>
      </c>
      <c r="N1155">
        <f t="shared" ref="N1155:N1218" si="101">DATEDIF(L1155,I1155, "y")</f>
        <v>15</v>
      </c>
    </row>
    <row r="1156" spans="1:14" x14ac:dyDescent="0.55000000000000004">
      <c r="A1156" t="s">
        <v>1925</v>
      </c>
      <c r="B1156" t="str">
        <f t="shared" si="95"/>
        <v>https://www.st.com/resource/en/datasheet/stm32f722ic.pdf</v>
      </c>
      <c r="C1156" t="s">
        <v>7584</v>
      </c>
      <c r="D1156" t="s">
        <v>1926</v>
      </c>
      <c r="E1156" s="4" t="s">
        <v>7160</v>
      </c>
      <c r="F1156" t="s">
        <v>3646</v>
      </c>
      <c r="G1156" s="2">
        <v>44197</v>
      </c>
      <c r="H1156">
        <v>10</v>
      </c>
      <c r="I1156" s="2">
        <f t="shared" si="96"/>
        <v>47851</v>
      </c>
      <c r="J1156" s="2">
        <v>42767</v>
      </c>
      <c r="K1156" s="2" t="s">
        <v>6405</v>
      </c>
      <c r="L1156" s="2">
        <f t="shared" si="99"/>
        <v>42767</v>
      </c>
      <c r="M1156">
        <f t="shared" si="100"/>
        <v>3</v>
      </c>
      <c r="N1156">
        <f t="shared" si="101"/>
        <v>13</v>
      </c>
    </row>
    <row r="1157" spans="1:14" x14ac:dyDescent="0.55000000000000004">
      <c r="A1157" t="s">
        <v>1927</v>
      </c>
      <c r="B1157" t="str">
        <f t="shared" si="95"/>
        <v>https://www.st.com/resource/en/datasheet/stm32f722ie.pdf</v>
      </c>
      <c r="C1157" t="s">
        <v>7585</v>
      </c>
      <c r="D1157" t="s">
        <v>1928</v>
      </c>
      <c r="E1157" s="4" t="s">
        <v>7160</v>
      </c>
      <c r="F1157" t="s">
        <v>3651</v>
      </c>
      <c r="G1157" s="2">
        <v>44197</v>
      </c>
      <c r="H1157">
        <v>10</v>
      </c>
      <c r="I1157" s="2">
        <f t="shared" si="96"/>
        <v>47851</v>
      </c>
      <c r="J1157" s="2">
        <v>42767</v>
      </c>
      <c r="K1157" s="2" t="s">
        <v>6405</v>
      </c>
      <c r="L1157" s="2">
        <f t="shared" si="99"/>
        <v>42767</v>
      </c>
      <c r="M1157">
        <f t="shared" si="100"/>
        <v>3</v>
      </c>
      <c r="N1157">
        <f t="shared" si="101"/>
        <v>13</v>
      </c>
    </row>
    <row r="1158" spans="1:14" x14ac:dyDescent="0.55000000000000004">
      <c r="A1158" t="s">
        <v>1929</v>
      </c>
      <c r="B1158" t="str">
        <f t="shared" si="95"/>
        <v>https://www.st.com/resource/en/datasheet/stm32f722rc.pdf</v>
      </c>
      <c r="C1158" t="s">
        <v>7586</v>
      </c>
      <c r="D1158" t="s">
        <v>1930</v>
      </c>
      <c r="E1158" s="4" t="s">
        <v>7160</v>
      </c>
      <c r="F1158" t="s">
        <v>3646</v>
      </c>
      <c r="G1158" s="2">
        <v>44197</v>
      </c>
      <c r="H1158">
        <v>10</v>
      </c>
      <c r="I1158" s="2">
        <f t="shared" si="96"/>
        <v>47851</v>
      </c>
      <c r="J1158" s="2">
        <v>42767</v>
      </c>
      <c r="K1158" s="2" t="s">
        <v>6405</v>
      </c>
      <c r="L1158" s="2">
        <f t="shared" si="99"/>
        <v>42767</v>
      </c>
      <c r="M1158">
        <f t="shared" si="100"/>
        <v>3</v>
      </c>
      <c r="N1158">
        <f t="shared" si="101"/>
        <v>13</v>
      </c>
    </row>
    <row r="1159" spans="1:14" x14ac:dyDescent="0.55000000000000004">
      <c r="A1159" t="s">
        <v>1932</v>
      </c>
      <c r="B1159" t="str">
        <f t="shared" si="95"/>
        <v>https://www.st.com/resource/en/datasheet/stm32f722re.pdf</v>
      </c>
      <c r="C1159" t="s">
        <v>7587</v>
      </c>
      <c r="D1159" t="s">
        <v>1933</v>
      </c>
      <c r="E1159" s="4" t="s">
        <v>7160</v>
      </c>
      <c r="F1159" t="s">
        <v>3651</v>
      </c>
      <c r="G1159" s="2">
        <v>44197</v>
      </c>
      <c r="H1159">
        <v>10</v>
      </c>
      <c r="I1159" s="2">
        <f t="shared" si="96"/>
        <v>47851</v>
      </c>
      <c r="J1159" s="2">
        <v>42767</v>
      </c>
      <c r="K1159" s="2" t="s">
        <v>6405</v>
      </c>
      <c r="L1159" s="2">
        <f t="shared" si="99"/>
        <v>42767</v>
      </c>
      <c r="M1159">
        <f t="shared" si="100"/>
        <v>3</v>
      </c>
      <c r="N1159">
        <f t="shared" si="101"/>
        <v>13</v>
      </c>
    </row>
    <row r="1160" spans="1:14" x14ac:dyDescent="0.55000000000000004">
      <c r="A1160" t="s">
        <v>1934</v>
      </c>
      <c r="B1160" t="str">
        <f t="shared" si="95"/>
        <v>https://www.st.com/resource/en/datasheet/stm32f722vc.pdf</v>
      </c>
      <c r="C1160" t="s">
        <v>7588</v>
      </c>
      <c r="D1160" t="s">
        <v>1935</v>
      </c>
      <c r="E1160" s="4" t="s">
        <v>7160</v>
      </c>
      <c r="F1160" t="s">
        <v>3646</v>
      </c>
      <c r="G1160" s="2">
        <v>44197</v>
      </c>
      <c r="H1160">
        <v>10</v>
      </c>
      <c r="I1160" s="2">
        <f t="shared" si="96"/>
        <v>47851</v>
      </c>
      <c r="J1160" s="2">
        <v>42767</v>
      </c>
      <c r="K1160" s="2" t="s">
        <v>6405</v>
      </c>
      <c r="L1160" s="2">
        <f t="shared" si="99"/>
        <v>42767</v>
      </c>
      <c r="M1160">
        <f t="shared" si="100"/>
        <v>3</v>
      </c>
      <c r="N1160">
        <f t="shared" si="101"/>
        <v>13</v>
      </c>
    </row>
    <row r="1161" spans="1:14" x14ac:dyDescent="0.55000000000000004">
      <c r="A1161" t="s">
        <v>1937</v>
      </c>
      <c r="B1161" t="str">
        <f t="shared" si="95"/>
        <v>https://www.st.com/resource/en/datasheet/stm32f722ve.pdf</v>
      </c>
      <c r="C1161" t="s">
        <v>7589</v>
      </c>
      <c r="D1161" t="s">
        <v>1938</v>
      </c>
      <c r="E1161" s="4" t="s">
        <v>7160</v>
      </c>
      <c r="F1161" t="s">
        <v>3651</v>
      </c>
      <c r="G1161" s="2">
        <v>44197</v>
      </c>
      <c r="H1161">
        <v>10</v>
      </c>
      <c r="I1161" s="2">
        <f t="shared" si="96"/>
        <v>47851</v>
      </c>
      <c r="J1161" s="2">
        <v>42767</v>
      </c>
      <c r="K1161" s="2" t="s">
        <v>6405</v>
      </c>
      <c r="L1161" s="2">
        <f t="shared" si="99"/>
        <v>42767</v>
      </c>
      <c r="M1161">
        <f t="shared" si="100"/>
        <v>3</v>
      </c>
      <c r="N1161">
        <f t="shared" si="101"/>
        <v>13</v>
      </c>
    </row>
    <row r="1162" spans="1:14" x14ac:dyDescent="0.55000000000000004">
      <c r="A1162" t="s">
        <v>1939</v>
      </c>
      <c r="B1162" t="str">
        <f t="shared" ref="B1162:B1225" si="102">"https://www.st.com/resource/en/datasheet/"&amp;LOWER(A1162)&amp;".pdf"</f>
        <v>https://www.st.com/resource/en/datasheet/stm32f722zc.pdf</v>
      </c>
      <c r="C1162" t="s">
        <v>7590</v>
      </c>
      <c r="D1162" t="s">
        <v>1940</v>
      </c>
      <c r="E1162" s="4" t="s">
        <v>7160</v>
      </c>
      <c r="F1162" t="s">
        <v>3646</v>
      </c>
      <c r="G1162" s="2">
        <v>44197</v>
      </c>
      <c r="H1162">
        <v>10</v>
      </c>
      <c r="I1162" s="2">
        <f t="shared" ref="I1162:I1225" si="103">G1162+DATE(H1162,1,1)</f>
        <v>47851</v>
      </c>
      <c r="J1162" s="2">
        <v>42767</v>
      </c>
      <c r="K1162" s="2" t="s">
        <v>6405</v>
      </c>
      <c r="L1162" s="2">
        <f t="shared" si="99"/>
        <v>42767</v>
      </c>
      <c r="M1162">
        <f t="shared" si="100"/>
        <v>3</v>
      </c>
      <c r="N1162">
        <f t="shared" si="101"/>
        <v>13</v>
      </c>
    </row>
    <row r="1163" spans="1:14" x14ac:dyDescent="0.55000000000000004">
      <c r="A1163" t="s">
        <v>1942</v>
      </c>
      <c r="B1163" t="str">
        <f t="shared" si="102"/>
        <v>https://www.st.com/resource/en/datasheet/stm32f722ze.pdf</v>
      </c>
      <c r="C1163" t="s">
        <v>7591</v>
      </c>
      <c r="D1163" t="s">
        <v>1943</v>
      </c>
      <c r="E1163" s="4" t="s">
        <v>7160</v>
      </c>
      <c r="F1163" t="s">
        <v>3651</v>
      </c>
      <c r="G1163" s="2">
        <v>44197</v>
      </c>
      <c r="H1163">
        <v>10</v>
      </c>
      <c r="I1163" s="2">
        <f t="shared" si="103"/>
        <v>47851</v>
      </c>
      <c r="J1163" s="2">
        <v>42767</v>
      </c>
      <c r="K1163" s="2" t="s">
        <v>6405</v>
      </c>
      <c r="L1163" s="2">
        <f t="shared" si="99"/>
        <v>42767</v>
      </c>
      <c r="M1163">
        <f t="shared" si="100"/>
        <v>3</v>
      </c>
      <c r="N1163">
        <f t="shared" si="101"/>
        <v>13</v>
      </c>
    </row>
    <row r="1164" spans="1:14" x14ac:dyDescent="0.55000000000000004">
      <c r="A1164" t="s">
        <v>1944</v>
      </c>
      <c r="B1164" t="str">
        <f t="shared" si="102"/>
        <v>https://www.st.com/resource/en/datasheet/stm32f723ic.pdf</v>
      </c>
      <c r="C1164" t="s">
        <v>7592</v>
      </c>
      <c r="D1164" t="s">
        <v>1945</v>
      </c>
      <c r="E1164" s="4" t="s">
        <v>7160</v>
      </c>
      <c r="F1164" t="s">
        <v>3646</v>
      </c>
      <c r="G1164" s="2">
        <v>44197</v>
      </c>
      <c r="H1164">
        <v>10</v>
      </c>
      <c r="I1164" s="2">
        <f t="shared" si="103"/>
        <v>47851</v>
      </c>
      <c r="J1164" s="2">
        <v>42767</v>
      </c>
      <c r="K1164" s="2" t="s">
        <v>6405</v>
      </c>
      <c r="L1164" s="2">
        <f t="shared" si="99"/>
        <v>42767</v>
      </c>
      <c r="M1164">
        <f t="shared" si="100"/>
        <v>3</v>
      </c>
      <c r="N1164">
        <f t="shared" si="101"/>
        <v>13</v>
      </c>
    </row>
    <row r="1165" spans="1:14" x14ac:dyDescent="0.55000000000000004">
      <c r="A1165" t="s">
        <v>1946</v>
      </c>
      <c r="B1165" t="str">
        <f t="shared" si="102"/>
        <v>https://www.st.com/resource/en/datasheet/stm32f723ie.pdf</v>
      </c>
      <c r="C1165" t="s">
        <v>7593</v>
      </c>
      <c r="D1165" t="s">
        <v>1947</v>
      </c>
      <c r="E1165" s="4" t="s">
        <v>7160</v>
      </c>
      <c r="F1165" t="s">
        <v>3651</v>
      </c>
      <c r="G1165" s="2">
        <v>44197</v>
      </c>
      <c r="H1165">
        <v>10</v>
      </c>
      <c r="I1165" s="2">
        <f t="shared" si="103"/>
        <v>47851</v>
      </c>
      <c r="J1165" s="2">
        <v>42767</v>
      </c>
      <c r="K1165" s="2" t="s">
        <v>6405</v>
      </c>
      <c r="L1165" s="2">
        <f t="shared" si="99"/>
        <v>42767</v>
      </c>
      <c r="M1165">
        <f t="shared" si="100"/>
        <v>3</v>
      </c>
      <c r="N1165">
        <f t="shared" si="101"/>
        <v>13</v>
      </c>
    </row>
    <row r="1166" spans="1:14" x14ac:dyDescent="0.55000000000000004">
      <c r="A1166" t="s">
        <v>1948</v>
      </c>
      <c r="B1166" t="str">
        <f t="shared" si="102"/>
        <v>https://www.st.com/resource/en/datasheet/stm32f723vc.pdf</v>
      </c>
      <c r="C1166" t="s">
        <v>7594</v>
      </c>
      <c r="D1166" t="s">
        <v>1949</v>
      </c>
      <c r="E1166" s="4" t="s">
        <v>7160</v>
      </c>
      <c r="F1166" t="s">
        <v>3688</v>
      </c>
      <c r="G1166" s="2">
        <v>44197</v>
      </c>
      <c r="H1166">
        <v>10</v>
      </c>
      <c r="I1166" s="2">
        <f t="shared" si="103"/>
        <v>47851</v>
      </c>
      <c r="J1166" s="2">
        <v>42767</v>
      </c>
      <c r="K1166" s="2" t="s">
        <v>6405</v>
      </c>
      <c r="L1166" s="2">
        <f t="shared" si="99"/>
        <v>42767</v>
      </c>
      <c r="M1166">
        <f t="shared" si="100"/>
        <v>3</v>
      </c>
      <c r="N1166">
        <f t="shared" si="101"/>
        <v>13</v>
      </c>
    </row>
    <row r="1167" spans="1:14" x14ac:dyDescent="0.55000000000000004">
      <c r="A1167" t="s">
        <v>1950</v>
      </c>
      <c r="B1167" t="str">
        <f t="shared" si="102"/>
        <v>https://www.st.com/resource/en/datasheet/stm32f723ve.pdf</v>
      </c>
      <c r="C1167" t="s">
        <v>7595</v>
      </c>
      <c r="D1167" t="s">
        <v>1951</v>
      </c>
      <c r="E1167" s="4" t="s">
        <v>7160</v>
      </c>
      <c r="F1167" t="s">
        <v>3651</v>
      </c>
      <c r="G1167" s="2">
        <v>44197</v>
      </c>
      <c r="H1167">
        <v>10</v>
      </c>
      <c r="I1167" s="2">
        <f t="shared" si="103"/>
        <v>47851</v>
      </c>
      <c r="J1167" s="2">
        <v>42767</v>
      </c>
      <c r="K1167" s="2" t="s">
        <v>6405</v>
      </c>
      <c r="L1167" s="2">
        <f t="shared" si="99"/>
        <v>42767</v>
      </c>
      <c r="M1167">
        <f t="shared" si="100"/>
        <v>3</v>
      </c>
      <c r="N1167">
        <f t="shared" si="101"/>
        <v>13</v>
      </c>
    </row>
    <row r="1168" spans="1:14" x14ac:dyDescent="0.55000000000000004">
      <c r="A1168" t="s">
        <v>1952</v>
      </c>
      <c r="B1168" t="str">
        <f t="shared" si="102"/>
        <v>https://www.st.com/resource/en/datasheet/stm32f723zc.pdf</v>
      </c>
      <c r="C1168" t="s">
        <v>7596</v>
      </c>
      <c r="D1168" t="s">
        <v>1953</v>
      </c>
      <c r="E1168" s="4" t="s">
        <v>7160</v>
      </c>
      <c r="F1168" t="s">
        <v>3646</v>
      </c>
      <c r="G1168" s="2">
        <v>44197</v>
      </c>
      <c r="H1168">
        <v>10</v>
      </c>
      <c r="I1168" s="2">
        <f t="shared" si="103"/>
        <v>47851</v>
      </c>
      <c r="J1168" s="2">
        <v>42767</v>
      </c>
      <c r="K1168" s="2" t="s">
        <v>6405</v>
      </c>
      <c r="L1168" s="2">
        <f t="shared" si="99"/>
        <v>42767</v>
      </c>
      <c r="M1168">
        <f t="shared" si="100"/>
        <v>3</v>
      </c>
      <c r="N1168">
        <f t="shared" si="101"/>
        <v>13</v>
      </c>
    </row>
    <row r="1169" spans="1:14" x14ac:dyDescent="0.55000000000000004">
      <c r="A1169" t="s">
        <v>1954</v>
      </c>
      <c r="B1169" t="str">
        <f t="shared" si="102"/>
        <v>https://www.st.com/resource/en/datasheet/stm32f723ze.pdf</v>
      </c>
      <c r="C1169" t="s">
        <v>7597</v>
      </c>
      <c r="D1169" t="s">
        <v>1955</v>
      </c>
      <c r="E1169" s="4" t="s">
        <v>7160</v>
      </c>
      <c r="F1169" t="s">
        <v>3651</v>
      </c>
      <c r="G1169" s="2">
        <v>44197</v>
      </c>
      <c r="H1169">
        <v>10</v>
      </c>
      <c r="I1169" s="2">
        <f t="shared" si="103"/>
        <v>47851</v>
      </c>
      <c r="J1169" s="2">
        <v>42767</v>
      </c>
      <c r="K1169" s="2" t="s">
        <v>6405</v>
      </c>
      <c r="L1169" s="2">
        <f t="shared" si="99"/>
        <v>42767</v>
      </c>
      <c r="M1169">
        <f t="shared" si="100"/>
        <v>3</v>
      </c>
      <c r="N1169">
        <f t="shared" si="101"/>
        <v>13</v>
      </c>
    </row>
    <row r="1170" spans="1:14" x14ac:dyDescent="0.55000000000000004">
      <c r="A1170" t="s">
        <v>1956</v>
      </c>
      <c r="B1170" t="str">
        <f t="shared" si="102"/>
        <v>https://www.st.com/resource/en/datasheet/stm32f730i8.pdf</v>
      </c>
      <c r="C1170" t="s">
        <v>7598</v>
      </c>
      <c r="D1170" t="s">
        <v>1957</v>
      </c>
      <c r="E1170" s="4" t="s">
        <v>7160</v>
      </c>
      <c r="F1170" t="s">
        <v>3705</v>
      </c>
      <c r="G1170" s="2">
        <v>44197</v>
      </c>
      <c r="H1170">
        <v>10</v>
      </c>
      <c r="I1170" s="2">
        <f t="shared" si="103"/>
        <v>47851</v>
      </c>
      <c r="J1170" s="2">
        <v>43252</v>
      </c>
      <c r="K1170" s="2" t="s">
        <v>6405</v>
      </c>
      <c r="L1170" s="2">
        <f t="shared" si="99"/>
        <v>43252</v>
      </c>
      <c r="M1170">
        <f t="shared" si="100"/>
        <v>2</v>
      </c>
      <c r="N1170">
        <f t="shared" si="101"/>
        <v>12</v>
      </c>
    </row>
    <row r="1171" spans="1:14" x14ac:dyDescent="0.55000000000000004">
      <c r="A1171" t="s">
        <v>1958</v>
      </c>
      <c r="B1171" t="str">
        <f t="shared" si="102"/>
        <v>https://www.st.com/resource/en/datasheet/stm32f730r8.pdf</v>
      </c>
      <c r="C1171" t="s">
        <v>7599</v>
      </c>
      <c r="D1171" t="s">
        <v>1959</v>
      </c>
      <c r="E1171" s="4" t="s">
        <v>7160</v>
      </c>
      <c r="F1171" t="s">
        <v>3710</v>
      </c>
      <c r="G1171" s="2">
        <v>44197</v>
      </c>
      <c r="H1171">
        <v>10</v>
      </c>
      <c r="I1171" s="2">
        <f t="shared" si="103"/>
        <v>47851</v>
      </c>
      <c r="J1171" s="2">
        <v>43252</v>
      </c>
      <c r="K1171" s="2" t="s">
        <v>6405</v>
      </c>
      <c r="L1171" s="2">
        <f t="shared" si="99"/>
        <v>43252</v>
      </c>
      <c r="M1171">
        <f t="shared" si="100"/>
        <v>2</v>
      </c>
      <c r="N1171">
        <f t="shared" si="101"/>
        <v>12</v>
      </c>
    </row>
    <row r="1172" spans="1:14" x14ac:dyDescent="0.55000000000000004">
      <c r="A1172" t="s">
        <v>1960</v>
      </c>
      <c r="B1172" t="str">
        <f t="shared" si="102"/>
        <v>https://www.st.com/resource/en/datasheet/stm32f730v8.pdf</v>
      </c>
      <c r="C1172" t="s">
        <v>7600</v>
      </c>
      <c r="D1172" t="s">
        <v>1961</v>
      </c>
      <c r="E1172" s="4" t="s">
        <v>7160</v>
      </c>
      <c r="F1172" t="s">
        <v>3705</v>
      </c>
      <c r="G1172" s="2">
        <v>44197</v>
      </c>
      <c r="H1172">
        <v>10</v>
      </c>
      <c r="I1172" s="2">
        <f t="shared" si="103"/>
        <v>47851</v>
      </c>
      <c r="J1172" s="2">
        <v>43252</v>
      </c>
      <c r="K1172" s="2" t="s">
        <v>6405</v>
      </c>
      <c r="L1172" s="2">
        <f t="shared" si="99"/>
        <v>43252</v>
      </c>
      <c r="M1172">
        <f t="shared" si="100"/>
        <v>2</v>
      </c>
      <c r="N1172">
        <f t="shared" si="101"/>
        <v>12</v>
      </c>
    </row>
    <row r="1173" spans="1:14" x14ac:dyDescent="0.55000000000000004">
      <c r="A1173" t="s">
        <v>1962</v>
      </c>
      <c r="B1173" t="str">
        <f t="shared" si="102"/>
        <v>https://www.st.com/resource/en/datasheet/stm32f730z8.pdf</v>
      </c>
      <c r="C1173" t="s">
        <v>7601</v>
      </c>
      <c r="D1173" t="s">
        <v>1963</v>
      </c>
      <c r="E1173" s="4" t="s">
        <v>7160</v>
      </c>
      <c r="F1173" t="s">
        <v>3705</v>
      </c>
      <c r="G1173" s="2">
        <v>44197</v>
      </c>
      <c r="H1173">
        <v>10</v>
      </c>
      <c r="I1173" s="2">
        <f t="shared" si="103"/>
        <v>47851</v>
      </c>
      <c r="J1173" s="2">
        <v>43252</v>
      </c>
      <c r="K1173" s="2" t="s">
        <v>6405</v>
      </c>
      <c r="L1173" s="2">
        <f t="shared" si="99"/>
        <v>43252</v>
      </c>
      <c r="M1173">
        <f t="shared" si="100"/>
        <v>2</v>
      </c>
      <c r="N1173">
        <f t="shared" si="101"/>
        <v>12</v>
      </c>
    </row>
    <row r="1174" spans="1:14" x14ac:dyDescent="0.55000000000000004">
      <c r="A1174" t="s">
        <v>1964</v>
      </c>
      <c r="B1174" t="str">
        <f t="shared" si="102"/>
        <v>https://www.st.com/resource/en/datasheet/stm32f732ie.pdf</v>
      </c>
      <c r="C1174" t="s">
        <v>7602</v>
      </c>
      <c r="D1174" t="s">
        <v>1965</v>
      </c>
      <c r="E1174" s="4" t="s">
        <v>7160</v>
      </c>
      <c r="F1174" t="s">
        <v>3651</v>
      </c>
      <c r="G1174" s="2">
        <v>44197</v>
      </c>
      <c r="H1174">
        <v>10</v>
      </c>
      <c r="I1174" s="2">
        <f t="shared" si="103"/>
        <v>47851</v>
      </c>
      <c r="J1174" s="2">
        <v>42767</v>
      </c>
      <c r="K1174" s="2" t="s">
        <v>6405</v>
      </c>
      <c r="L1174" s="2">
        <f t="shared" si="99"/>
        <v>42767</v>
      </c>
      <c r="M1174">
        <f t="shared" si="100"/>
        <v>3</v>
      </c>
      <c r="N1174">
        <f t="shared" si="101"/>
        <v>13</v>
      </c>
    </row>
    <row r="1175" spans="1:14" x14ac:dyDescent="0.55000000000000004">
      <c r="A1175" t="s">
        <v>1966</v>
      </c>
      <c r="B1175" t="str">
        <f t="shared" si="102"/>
        <v>https://www.st.com/resource/en/datasheet/stm32f732re.pdf</v>
      </c>
      <c r="C1175" t="s">
        <v>7603</v>
      </c>
      <c r="D1175" t="s">
        <v>1967</v>
      </c>
      <c r="E1175" s="4" t="s">
        <v>7160</v>
      </c>
      <c r="F1175" t="s">
        <v>3651</v>
      </c>
      <c r="G1175" s="2">
        <v>44197</v>
      </c>
      <c r="H1175">
        <v>10</v>
      </c>
      <c r="I1175" s="2">
        <f t="shared" si="103"/>
        <v>47851</v>
      </c>
      <c r="J1175" s="2">
        <v>42767</v>
      </c>
      <c r="K1175" s="2" t="s">
        <v>6405</v>
      </c>
      <c r="L1175" s="2">
        <f t="shared" si="99"/>
        <v>42767</v>
      </c>
      <c r="M1175">
        <f t="shared" si="100"/>
        <v>3</v>
      </c>
      <c r="N1175">
        <f t="shared" si="101"/>
        <v>13</v>
      </c>
    </row>
    <row r="1176" spans="1:14" x14ac:dyDescent="0.55000000000000004">
      <c r="A1176" t="s">
        <v>1968</v>
      </c>
      <c r="B1176" t="str">
        <f t="shared" si="102"/>
        <v>https://www.st.com/resource/en/datasheet/stm32f732ve.pdf</v>
      </c>
      <c r="C1176" t="s">
        <v>7604</v>
      </c>
      <c r="D1176" t="s">
        <v>1969</v>
      </c>
      <c r="E1176" s="4" t="s">
        <v>7160</v>
      </c>
      <c r="F1176" t="s">
        <v>3651</v>
      </c>
      <c r="G1176" s="2">
        <v>44197</v>
      </c>
      <c r="H1176">
        <v>10</v>
      </c>
      <c r="I1176" s="2">
        <f t="shared" si="103"/>
        <v>47851</v>
      </c>
      <c r="J1176" s="2">
        <v>42767</v>
      </c>
      <c r="K1176" s="2" t="s">
        <v>6405</v>
      </c>
      <c r="L1176" s="2">
        <f t="shared" si="99"/>
        <v>42767</v>
      </c>
      <c r="M1176">
        <f t="shared" si="100"/>
        <v>3</v>
      </c>
      <c r="N1176">
        <f t="shared" si="101"/>
        <v>13</v>
      </c>
    </row>
    <row r="1177" spans="1:14" x14ac:dyDescent="0.55000000000000004">
      <c r="A1177" t="s">
        <v>1970</v>
      </c>
      <c r="B1177" t="str">
        <f t="shared" si="102"/>
        <v>https://www.st.com/resource/en/datasheet/stm32f732ze.pdf</v>
      </c>
      <c r="C1177" t="s">
        <v>7605</v>
      </c>
      <c r="D1177" t="s">
        <v>1971</v>
      </c>
      <c r="E1177" s="4" t="s">
        <v>7160</v>
      </c>
      <c r="F1177" t="s">
        <v>3651</v>
      </c>
      <c r="G1177" s="2">
        <v>44197</v>
      </c>
      <c r="H1177">
        <v>10</v>
      </c>
      <c r="I1177" s="2">
        <f t="shared" si="103"/>
        <v>47851</v>
      </c>
      <c r="J1177" s="2">
        <v>42767</v>
      </c>
      <c r="K1177" s="2" t="s">
        <v>6405</v>
      </c>
      <c r="L1177" s="2">
        <f t="shared" si="99"/>
        <v>42767</v>
      </c>
      <c r="M1177">
        <f t="shared" si="100"/>
        <v>3</v>
      </c>
      <c r="N1177">
        <f t="shared" si="101"/>
        <v>13</v>
      </c>
    </row>
    <row r="1178" spans="1:14" x14ac:dyDescent="0.55000000000000004">
      <c r="A1178" t="s">
        <v>1972</v>
      </c>
      <c r="B1178" t="str">
        <f t="shared" si="102"/>
        <v>https://www.st.com/resource/en/datasheet/stm32f733ie.pdf</v>
      </c>
      <c r="C1178" t="s">
        <v>7606</v>
      </c>
      <c r="D1178" t="s">
        <v>1973</v>
      </c>
      <c r="E1178" s="4" t="s">
        <v>7160</v>
      </c>
      <c r="F1178" t="s">
        <v>3651</v>
      </c>
      <c r="G1178" s="2">
        <v>44197</v>
      </c>
      <c r="H1178">
        <v>10</v>
      </c>
      <c r="I1178" s="2">
        <f t="shared" si="103"/>
        <v>47851</v>
      </c>
      <c r="J1178" s="2">
        <v>42767</v>
      </c>
      <c r="K1178" s="2" t="s">
        <v>6405</v>
      </c>
      <c r="L1178" s="2">
        <f t="shared" si="99"/>
        <v>42767</v>
      </c>
      <c r="M1178">
        <f t="shared" si="100"/>
        <v>3</v>
      </c>
      <c r="N1178">
        <f t="shared" si="101"/>
        <v>13</v>
      </c>
    </row>
    <row r="1179" spans="1:14" x14ac:dyDescent="0.55000000000000004">
      <c r="A1179" t="s">
        <v>1975</v>
      </c>
      <c r="B1179" t="str">
        <f t="shared" si="102"/>
        <v>https://www.st.com/resource/en/datasheet/stm32f733ve.pdf</v>
      </c>
      <c r="C1179" t="s">
        <v>7607</v>
      </c>
      <c r="D1179" t="s">
        <v>1976</v>
      </c>
      <c r="E1179" s="4" t="s">
        <v>7160</v>
      </c>
      <c r="F1179" t="s">
        <v>3651</v>
      </c>
      <c r="G1179" s="2">
        <v>44197</v>
      </c>
      <c r="H1179">
        <v>10</v>
      </c>
      <c r="I1179" s="2">
        <f t="shared" si="103"/>
        <v>47851</v>
      </c>
      <c r="J1179" s="2">
        <v>42767</v>
      </c>
      <c r="K1179" s="2" t="s">
        <v>6405</v>
      </c>
      <c r="L1179" s="2">
        <f t="shared" si="99"/>
        <v>42767</v>
      </c>
      <c r="M1179">
        <f t="shared" si="100"/>
        <v>3</v>
      </c>
      <c r="N1179">
        <f t="shared" si="101"/>
        <v>13</v>
      </c>
    </row>
    <row r="1180" spans="1:14" x14ac:dyDescent="0.55000000000000004">
      <c r="A1180" t="s">
        <v>1977</v>
      </c>
      <c r="B1180" t="str">
        <f t="shared" si="102"/>
        <v>https://www.st.com/resource/en/datasheet/stm32f733ze.pdf</v>
      </c>
      <c r="C1180" t="s">
        <v>7608</v>
      </c>
      <c r="D1180" t="s">
        <v>1978</v>
      </c>
      <c r="E1180" s="4" t="s">
        <v>7160</v>
      </c>
      <c r="F1180" t="s">
        <v>3651</v>
      </c>
      <c r="G1180" s="2">
        <v>44197</v>
      </c>
      <c r="H1180">
        <v>10</v>
      </c>
      <c r="I1180" s="2">
        <f t="shared" si="103"/>
        <v>47851</v>
      </c>
      <c r="J1180" s="2">
        <v>42767</v>
      </c>
      <c r="K1180" s="2" t="s">
        <v>6405</v>
      </c>
      <c r="L1180" s="2">
        <f t="shared" si="99"/>
        <v>42767</v>
      </c>
      <c r="M1180">
        <f t="shared" si="100"/>
        <v>3</v>
      </c>
      <c r="N1180">
        <f t="shared" si="101"/>
        <v>13</v>
      </c>
    </row>
    <row r="1181" spans="1:14" x14ac:dyDescent="0.55000000000000004">
      <c r="A1181" t="s">
        <v>1979</v>
      </c>
      <c r="B1181" t="str">
        <f t="shared" si="102"/>
        <v>https://www.st.com/resource/en/datasheet/stm32f745ie.pdf</v>
      </c>
      <c r="C1181" t="s">
        <v>7609</v>
      </c>
      <c r="D1181" t="s">
        <v>1980</v>
      </c>
      <c r="E1181" s="4" t="s">
        <v>7160</v>
      </c>
      <c r="F1181" t="s">
        <v>3651</v>
      </c>
      <c r="G1181" s="2">
        <v>44197</v>
      </c>
      <c r="H1181">
        <v>10</v>
      </c>
      <c r="I1181" s="2">
        <f t="shared" si="103"/>
        <v>47851</v>
      </c>
      <c r="J1181" s="2">
        <v>42125</v>
      </c>
      <c r="K1181" s="2" t="s">
        <v>6405</v>
      </c>
      <c r="L1181" s="2">
        <f t="shared" si="99"/>
        <v>42125</v>
      </c>
      <c r="M1181">
        <f t="shared" si="100"/>
        <v>5</v>
      </c>
      <c r="N1181">
        <f t="shared" si="101"/>
        <v>15</v>
      </c>
    </row>
    <row r="1182" spans="1:14" x14ac:dyDescent="0.55000000000000004">
      <c r="A1182" t="s">
        <v>1981</v>
      </c>
      <c r="B1182" t="str">
        <f t="shared" si="102"/>
        <v>https://www.st.com/resource/en/datasheet/stm32f745ig.pdf</v>
      </c>
      <c r="C1182" t="s">
        <v>7610</v>
      </c>
      <c r="D1182" t="s">
        <v>1982</v>
      </c>
      <c r="E1182" s="4" t="s">
        <v>7160</v>
      </c>
      <c r="F1182" t="s">
        <v>3755</v>
      </c>
      <c r="G1182" s="2">
        <v>44197</v>
      </c>
      <c r="H1182">
        <v>10</v>
      </c>
      <c r="I1182" s="2">
        <f t="shared" si="103"/>
        <v>47851</v>
      </c>
      <c r="J1182" s="2">
        <v>42125</v>
      </c>
      <c r="K1182" s="2" t="s">
        <v>6405</v>
      </c>
      <c r="L1182" s="2">
        <f t="shared" si="99"/>
        <v>42125</v>
      </c>
      <c r="M1182">
        <f t="shared" si="100"/>
        <v>5</v>
      </c>
      <c r="N1182">
        <f t="shared" si="101"/>
        <v>15</v>
      </c>
    </row>
    <row r="1183" spans="1:14" x14ac:dyDescent="0.55000000000000004">
      <c r="A1183" t="s">
        <v>1983</v>
      </c>
      <c r="B1183" t="str">
        <f t="shared" si="102"/>
        <v>https://www.st.com/resource/en/datasheet/stm32f745ve.pdf</v>
      </c>
      <c r="C1183" t="s">
        <v>7611</v>
      </c>
      <c r="D1183" t="s">
        <v>1984</v>
      </c>
      <c r="E1183" s="4" t="s">
        <v>7160</v>
      </c>
      <c r="F1183" t="s">
        <v>3651</v>
      </c>
      <c r="G1183" s="2">
        <v>44197</v>
      </c>
      <c r="H1183">
        <v>10</v>
      </c>
      <c r="I1183" s="2">
        <f t="shared" si="103"/>
        <v>47851</v>
      </c>
      <c r="J1183" s="2">
        <v>42125</v>
      </c>
      <c r="K1183" s="2" t="s">
        <v>6405</v>
      </c>
      <c r="L1183" s="2">
        <f t="shared" si="99"/>
        <v>42125</v>
      </c>
      <c r="M1183">
        <f t="shared" si="100"/>
        <v>5</v>
      </c>
      <c r="N1183">
        <f t="shared" si="101"/>
        <v>15</v>
      </c>
    </row>
    <row r="1184" spans="1:14" x14ac:dyDescent="0.55000000000000004">
      <c r="A1184" t="s">
        <v>1985</v>
      </c>
      <c r="B1184" t="str">
        <f t="shared" si="102"/>
        <v>https://www.st.com/resource/en/datasheet/stm32f745vg.pdf</v>
      </c>
      <c r="C1184" t="s">
        <v>7612</v>
      </c>
      <c r="D1184" t="s">
        <v>1986</v>
      </c>
      <c r="E1184" s="4" t="s">
        <v>7160</v>
      </c>
      <c r="F1184" t="s">
        <v>3764</v>
      </c>
      <c r="G1184" s="2">
        <v>44197</v>
      </c>
      <c r="H1184">
        <v>10</v>
      </c>
      <c r="I1184" s="2">
        <f t="shared" si="103"/>
        <v>47851</v>
      </c>
      <c r="J1184" s="2">
        <v>42125</v>
      </c>
      <c r="K1184" s="2" t="s">
        <v>6405</v>
      </c>
      <c r="L1184" s="2">
        <f t="shared" si="99"/>
        <v>42125</v>
      </c>
      <c r="M1184">
        <f t="shared" si="100"/>
        <v>5</v>
      </c>
      <c r="N1184">
        <f t="shared" si="101"/>
        <v>15</v>
      </c>
    </row>
    <row r="1185" spans="1:14" x14ac:dyDescent="0.55000000000000004">
      <c r="A1185" t="s">
        <v>1988</v>
      </c>
      <c r="B1185" t="str">
        <f t="shared" si="102"/>
        <v>https://www.st.com/resource/en/datasheet/stm32f745ze.pdf</v>
      </c>
      <c r="C1185" t="s">
        <v>7613</v>
      </c>
      <c r="D1185" t="s">
        <v>1989</v>
      </c>
      <c r="E1185" s="4" t="s">
        <v>7160</v>
      </c>
      <c r="F1185" t="s">
        <v>3651</v>
      </c>
      <c r="G1185" s="2">
        <v>44197</v>
      </c>
      <c r="H1185">
        <v>10</v>
      </c>
      <c r="I1185" s="2">
        <f t="shared" si="103"/>
        <v>47851</v>
      </c>
      <c r="J1185" s="2">
        <v>42125</v>
      </c>
      <c r="K1185" s="2" t="s">
        <v>6405</v>
      </c>
      <c r="L1185" s="2">
        <f t="shared" si="99"/>
        <v>42125</v>
      </c>
      <c r="M1185">
        <f t="shared" si="100"/>
        <v>5</v>
      </c>
      <c r="N1185">
        <f t="shared" si="101"/>
        <v>15</v>
      </c>
    </row>
    <row r="1186" spans="1:14" x14ac:dyDescent="0.55000000000000004">
      <c r="A1186" t="s">
        <v>1990</v>
      </c>
      <c r="B1186" t="str">
        <f t="shared" si="102"/>
        <v>https://www.st.com/resource/en/datasheet/stm32f745zg.pdf</v>
      </c>
      <c r="C1186" t="s">
        <v>7614</v>
      </c>
      <c r="D1186" t="s">
        <v>1991</v>
      </c>
      <c r="E1186" s="4" t="s">
        <v>7160</v>
      </c>
      <c r="F1186" t="s">
        <v>3755</v>
      </c>
      <c r="G1186" s="2">
        <v>44197</v>
      </c>
      <c r="H1186">
        <v>10</v>
      </c>
      <c r="I1186" s="2">
        <f t="shared" si="103"/>
        <v>47851</v>
      </c>
      <c r="J1186" s="2">
        <v>42125</v>
      </c>
      <c r="K1186" s="2" t="s">
        <v>6405</v>
      </c>
      <c r="L1186" s="2">
        <f t="shared" si="99"/>
        <v>42125</v>
      </c>
      <c r="M1186">
        <f t="shared" si="100"/>
        <v>5</v>
      </c>
      <c r="N1186">
        <f t="shared" si="101"/>
        <v>15</v>
      </c>
    </row>
    <row r="1187" spans="1:14" x14ac:dyDescent="0.55000000000000004">
      <c r="A1187" t="s">
        <v>1993</v>
      </c>
      <c r="B1187" t="str">
        <f t="shared" si="102"/>
        <v>https://www.st.com/resource/en/datasheet/stm32f746be.pdf</v>
      </c>
      <c r="C1187" t="s">
        <v>7615</v>
      </c>
      <c r="D1187" t="s">
        <v>1994</v>
      </c>
      <c r="E1187" s="4" t="s">
        <v>7160</v>
      </c>
      <c r="F1187" t="s">
        <v>3777</v>
      </c>
      <c r="G1187" s="2">
        <v>44197</v>
      </c>
      <c r="H1187">
        <v>10</v>
      </c>
      <c r="I1187" s="2">
        <f t="shared" si="103"/>
        <v>47851</v>
      </c>
      <c r="J1187" s="2">
        <v>42125</v>
      </c>
      <c r="K1187" s="2" t="s">
        <v>6405</v>
      </c>
      <c r="L1187" s="2">
        <f t="shared" si="99"/>
        <v>42125</v>
      </c>
      <c r="M1187">
        <f t="shared" si="100"/>
        <v>5</v>
      </c>
      <c r="N1187">
        <f t="shared" si="101"/>
        <v>15</v>
      </c>
    </row>
    <row r="1188" spans="1:14" x14ac:dyDescent="0.55000000000000004">
      <c r="A1188" t="s">
        <v>1995</v>
      </c>
      <c r="B1188" t="str">
        <f t="shared" si="102"/>
        <v>https://www.st.com/resource/en/datasheet/stm32f746bg.pdf</v>
      </c>
      <c r="C1188" t="s">
        <v>7616</v>
      </c>
      <c r="D1188" t="s">
        <v>1996</v>
      </c>
      <c r="E1188" s="4" t="s">
        <v>7160</v>
      </c>
      <c r="F1188" t="s">
        <v>3782</v>
      </c>
      <c r="G1188" s="2">
        <v>44197</v>
      </c>
      <c r="H1188">
        <v>10</v>
      </c>
      <c r="I1188" s="2">
        <f t="shared" si="103"/>
        <v>47851</v>
      </c>
      <c r="J1188" s="2">
        <v>42125</v>
      </c>
      <c r="K1188" s="2" t="s">
        <v>6405</v>
      </c>
      <c r="L1188" s="2">
        <f t="shared" si="99"/>
        <v>42125</v>
      </c>
      <c r="M1188">
        <f t="shared" si="100"/>
        <v>5</v>
      </c>
      <c r="N1188">
        <f t="shared" si="101"/>
        <v>15</v>
      </c>
    </row>
    <row r="1189" spans="1:14" x14ac:dyDescent="0.55000000000000004">
      <c r="A1189" t="s">
        <v>1997</v>
      </c>
      <c r="B1189" t="str">
        <f t="shared" si="102"/>
        <v>https://www.st.com/resource/en/datasheet/stm32f746ie.pdf</v>
      </c>
      <c r="C1189" t="s">
        <v>7617</v>
      </c>
      <c r="D1189" t="s">
        <v>1998</v>
      </c>
      <c r="E1189" s="4" t="s">
        <v>7160</v>
      </c>
      <c r="F1189" t="s">
        <v>3777</v>
      </c>
      <c r="G1189" s="2">
        <v>44197</v>
      </c>
      <c r="H1189">
        <v>10</v>
      </c>
      <c r="I1189" s="2">
        <f t="shared" si="103"/>
        <v>47851</v>
      </c>
      <c r="J1189" s="2">
        <v>42125</v>
      </c>
      <c r="K1189" s="2" t="s">
        <v>6405</v>
      </c>
      <c r="L1189" s="2">
        <f t="shared" si="99"/>
        <v>42125</v>
      </c>
      <c r="M1189">
        <f t="shared" si="100"/>
        <v>5</v>
      </c>
      <c r="N1189">
        <f t="shared" si="101"/>
        <v>15</v>
      </c>
    </row>
    <row r="1190" spans="1:14" x14ac:dyDescent="0.55000000000000004">
      <c r="A1190" t="s">
        <v>1999</v>
      </c>
      <c r="B1190" t="str">
        <f t="shared" si="102"/>
        <v>https://www.st.com/resource/en/datasheet/stm32f746ig.pdf</v>
      </c>
      <c r="C1190" t="s">
        <v>7618</v>
      </c>
      <c r="D1190" t="s">
        <v>2000</v>
      </c>
      <c r="E1190" s="4" t="s">
        <v>7160</v>
      </c>
      <c r="F1190" t="s">
        <v>3782</v>
      </c>
      <c r="G1190" s="2">
        <v>44197</v>
      </c>
      <c r="H1190">
        <v>10</v>
      </c>
      <c r="I1190" s="2">
        <f t="shared" si="103"/>
        <v>47851</v>
      </c>
      <c r="J1190" s="2">
        <v>42125</v>
      </c>
      <c r="K1190" s="2" t="s">
        <v>6405</v>
      </c>
      <c r="L1190" s="2">
        <f t="shared" si="99"/>
        <v>42125</v>
      </c>
      <c r="M1190">
        <f t="shared" si="100"/>
        <v>5</v>
      </c>
      <c r="N1190">
        <f t="shared" si="101"/>
        <v>15</v>
      </c>
    </row>
    <row r="1191" spans="1:14" x14ac:dyDescent="0.55000000000000004">
      <c r="A1191" t="s">
        <v>2001</v>
      </c>
      <c r="B1191" t="str">
        <f t="shared" si="102"/>
        <v>https://www.st.com/resource/en/datasheet/stm32f746ne.pdf</v>
      </c>
      <c r="C1191" t="s">
        <v>7619</v>
      </c>
      <c r="D1191" t="s">
        <v>2002</v>
      </c>
      <c r="E1191" s="4" t="s">
        <v>7160</v>
      </c>
      <c r="F1191" t="s">
        <v>3777</v>
      </c>
      <c r="G1191" s="2">
        <v>44197</v>
      </c>
      <c r="H1191">
        <v>10</v>
      </c>
      <c r="I1191" s="2">
        <f t="shared" si="103"/>
        <v>47851</v>
      </c>
      <c r="J1191" s="2">
        <v>42125</v>
      </c>
      <c r="K1191" s="2" t="s">
        <v>6405</v>
      </c>
      <c r="L1191" s="2">
        <f t="shared" si="99"/>
        <v>42125</v>
      </c>
      <c r="M1191">
        <f t="shared" si="100"/>
        <v>5</v>
      </c>
      <c r="N1191">
        <f t="shared" si="101"/>
        <v>15</v>
      </c>
    </row>
    <row r="1192" spans="1:14" x14ac:dyDescent="0.55000000000000004">
      <c r="A1192" t="s">
        <v>2003</v>
      </c>
      <c r="B1192" t="str">
        <f t="shared" si="102"/>
        <v>https://www.st.com/resource/en/datasheet/stm32f746ng.pdf</v>
      </c>
      <c r="C1192" t="s">
        <v>7620</v>
      </c>
      <c r="D1192" t="s">
        <v>2004</v>
      </c>
      <c r="E1192" s="4" t="s">
        <v>7160</v>
      </c>
      <c r="F1192" t="s">
        <v>3782</v>
      </c>
      <c r="G1192" s="2">
        <v>44197</v>
      </c>
      <c r="H1192">
        <v>10</v>
      </c>
      <c r="I1192" s="2">
        <f t="shared" si="103"/>
        <v>47851</v>
      </c>
      <c r="J1192" s="2">
        <v>42125</v>
      </c>
      <c r="K1192" s="2" t="s">
        <v>6405</v>
      </c>
      <c r="L1192" s="2">
        <f t="shared" si="99"/>
        <v>42125</v>
      </c>
      <c r="M1192">
        <f t="shared" si="100"/>
        <v>5</v>
      </c>
      <c r="N1192">
        <f t="shared" si="101"/>
        <v>15</v>
      </c>
    </row>
    <row r="1193" spans="1:14" x14ac:dyDescent="0.55000000000000004">
      <c r="A1193" t="s">
        <v>2006</v>
      </c>
      <c r="B1193" t="str">
        <f t="shared" si="102"/>
        <v>https://www.st.com/resource/en/datasheet/stm32f746ve.pdf</v>
      </c>
      <c r="C1193" t="s">
        <v>7621</v>
      </c>
      <c r="D1193" t="s">
        <v>2007</v>
      </c>
      <c r="E1193" s="4" t="s">
        <v>7160</v>
      </c>
      <c r="F1193" t="s">
        <v>3803</v>
      </c>
      <c r="G1193" s="2">
        <v>44197</v>
      </c>
      <c r="H1193">
        <v>10</v>
      </c>
      <c r="I1193" s="2">
        <f t="shared" si="103"/>
        <v>47851</v>
      </c>
      <c r="J1193" s="2">
        <v>42125</v>
      </c>
      <c r="K1193" s="2" t="s">
        <v>6405</v>
      </c>
      <c r="L1193" s="2">
        <f t="shared" si="99"/>
        <v>42125</v>
      </c>
      <c r="M1193">
        <f t="shared" si="100"/>
        <v>5</v>
      </c>
      <c r="N1193">
        <f t="shared" si="101"/>
        <v>15</v>
      </c>
    </row>
    <row r="1194" spans="1:14" x14ac:dyDescent="0.55000000000000004">
      <c r="A1194" t="s">
        <v>2008</v>
      </c>
      <c r="B1194" t="str">
        <f t="shared" si="102"/>
        <v>https://www.st.com/resource/en/datasheet/stm32f746vg.pdf</v>
      </c>
      <c r="C1194" t="s">
        <v>7622</v>
      </c>
      <c r="D1194" t="s">
        <v>2009</v>
      </c>
      <c r="E1194" s="4" t="s">
        <v>7160</v>
      </c>
      <c r="F1194" t="s">
        <v>3782</v>
      </c>
      <c r="G1194" s="2">
        <v>44197</v>
      </c>
      <c r="H1194">
        <v>10</v>
      </c>
      <c r="I1194" s="2">
        <f t="shared" si="103"/>
        <v>47851</v>
      </c>
      <c r="J1194" s="2">
        <v>42125</v>
      </c>
      <c r="K1194" s="2" t="s">
        <v>6405</v>
      </c>
      <c r="L1194" s="2">
        <f t="shared" si="99"/>
        <v>42125</v>
      </c>
      <c r="M1194">
        <f t="shared" si="100"/>
        <v>5</v>
      </c>
      <c r="N1194">
        <f t="shared" si="101"/>
        <v>15</v>
      </c>
    </row>
    <row r="1195" spans="1:14" x14ac:dyDescent="0.55000000000000004">
      <c r="A1195" t="s">
        <v>2011</v>
      </c>
      <c r="B1195" t="str">
        <f t="shared" si="102"/>
        <v>https://www.st.com/resource/en/datasheet/stm32f746ze.pdf</v>
      </c>
      <c r="C1195" t="s">
        <v>7623</v>
      </c>
      <c r="D1195" t="s">
        <v>2012</v>
      </c>
      <c r="E1195" s="4" t="s">
        <v>7160</v>
      </c>
      <c r="F1195" t="s">
        <v>3777</v>
      </c>
      <c r="G1195" s="2">
        <v>44197</v>
      </c>
      <c r="H1195">
        <v>10</v>
      </c>
      <c r="I1195" s="2">
        <f t="shared" si="103"/>
        <v>47851</v>
      </c>
      <c r="J1195" s="2">
        <v>42125</v>
      </c>
      <c r="K1195" s="2" t="s">
        <v>6405</v>
      </c>
      <c r="L1195" s="2">
        <f t="shared" si="99"/>
        <v>42125</v>
      </c>
      <c r="M1195">
        <f t="shared" si="100"/>
        <v>5</v>
      </c>
      <c r="N1195">
        <f t="shared" si="101"/>
        <v>15</v>
      </c>
    </row>
    <row r="1196" spans="1:14" x14ac:dyDescent="0.55000000000000004">
      <c r="A1196" t="s">
        <v>2013</v>
      </c>
      <c r="B1196" t="str">
        <f t="shared" si="102"/>
        <v>https://www.st.com/resource/en/datasheet/stm32f746zg.pdf</v>
      </c>
      <c r="C1196" t="s">
        <v>7624</v>
      </c>
      <c r="D1196" t="s">
        <v>2014</v>
      </c>
      <c r="E1196" s="4" t="s">
        <v>7160</v>
      </c>
      <c r="F1196" t="s">
        <v>3816</v>
      </c>
      <c r="G1196" s="2">
        <v>44197</v>
      </c>
      <c r="H1196">
        <v>10</v>
      </c>
      <c r="I1196" s="2">
        <f t="shared" si="103"/>
        <v>47851</v>
      </c>
      <c r="J1196" s="2">
        <v>42125</v>
      </c>
      <c r="K1196" s="2" t="s">
        <v>6405</v>
      </c>
      <c r="L1196" s="2">
        <f t="shared" si="99"/>
        <v>42125</v>
      </c>
      <c r="M1196">
        <f t="shared" si="100"/>
        <v>5</v>
      </c>
      <c r="N1196">
        <f t="shared" si="101"/>
        <v>15</v>
      </c>
    </row>
    <row r="1197" spans="1:14" x14ac:dyDescent="0.55000000000000004">
      <c r="A1197" t="s">
        <v>2015</v>
      </c>
      <c r="B1197" t="str">
        <f t="shared" si="102"/>
        <v>https://www.st.com/resource/en/datasheet/stm32f750n8.pdf</v>
      </c>
      <c r="C1197" t="s">
        <v>7625</v>
      </c>
      <c r="D1197" t="s">
        <v>2016</v>
      </c>
      <c r="E1197" s="4" t="s">
        <v>7160</v>
      </c>
      <c r="F1197" t="s">
        <v>3821</v>
      </c>
      <c r="G1197" s="2">
        <v>44197</v>
      </c>
      <c r="H1197">
        <v>10</v>
      </c>
      <c r="I1197" s="2">
        <f t="shared" si="103"/>
        <v>47851</v>
      </c>
      <c r="J1197" s="2">
        <v>43252</v>
      </c>
      <c r="K1197" s="2" t="s">
        <v>6405</v>
      </c>
      <c r="L1197" s="2">
        <f t="shared" si="99"/>
        <v>43252</v>
      </c>
      <c r="M1197">
        <f t="shared" si="100"/>
        <v>2</v>
      </c>
      <c r="N1197">
        <f t="shared" si="101"/>
        <v>12</v>
      </c>
    </row>
    <row r="1198" spans="1:14" x14ac:dyDescent="0.55000000000000004">
      <c r="A1198" t="s">
        <v>2017</v>
      </c>
      <c r="B1198" t="str">
        <f t="shared" si="102"/>
        <v>https://www.st.com/resource/en/datasheet/stm32f750v8.pdf</v>
      </c>
      <c r="C1198" t="s">
        <v>7626</v>
      </c>
      <c r="D1198" t="s">
        <v>2018</v>
      </c>
      <c r="E1198" s="4" t="s">
        <v>7160</v>
      </c>
      <c r="F1198" t="s">
        <v>3821</v>
      </c>
      <c r="G1198" s="2">
        <v>44197</v>
      </c>
      <c r="H1198">
        <v>10</v>
      </c>
      <c r="I1198" s="2">
        <f t="shared" si="103"/>
        <v>47851</v>
      </c>
      <c r="J1198" s="2">
        <v>43252</v>
      </c>
      <c r="K1198" s="2" t="s">
        <v>6405</v>
      </c>
      <c r="L1198" s="2">
        <f t="shared" si="99"/>
        <v>43252</v>
      </c>
      <c r="M1198">
        <f t="shared" si="100"/>
        <v>2</v>
      </c>
      <c r="N1198">
        <f t="shared" si="101"/>
        <v>12</v>
      </c>
    </row>
    <row r="1199" spans="1:14" x14ac:dyDescent="0.55000000000000004">
      <c r="A1199" t="s">
        <v>2019</v>
      </c>
      <c r="B1199" t="str">
        <f t="shared" si="102"/>
        <v>https://www.st.com/resource/en/datasheet/stm32f750z8.pdf</v>
      </c>
      <c r="C1199" t="s">
        <v>7627</v>
      </c>
      <c r="D1199" t="s">
        <v>2020</v>
      </c>
      <c r="E1199" s="4" t="s">
        <v>7160</v>
      </c>
      <c r="F1199" t="s">
        <v>3821</v>
      </c>
      <c r="G1199" s="2">
        <v>44197</v>
      </c>
      <c r="H1199">
        <v>10</v>
      </c>
      <c r="I1199" s="2">
        <f t="shared" si="103"/>
        <v>47851</v>
      </c>
      <c r="J1199" s="2">
        <v>43252</v>
      </c>
      <c r="K1199" s="2" t="s">
        <v>6405</v>
      </c>
      <c r="L1199" s="2">
        <f t="shared" si="99"/>
        <v>43252</v>
      </c>
      <c r="M1199">
        <f t="shared" si="100"/>
        <v>2</v>
      </c>
      <c r="N1199">
        <f t="shared" si="101"/>
        <v>12</v>
      </c>
    </row>
    <row r="1200" spans="1:14" x14ac:dyDescent="0.55000000000000004">
      <c r="A1200" t="s">
        <v>2021</v>
      </c>
      <c r="B1200" t="str">
        <f t="shared" si="102"/>
        <v>https://www.st.com/resource/en/datasheet/stm32f756bg.pdf</v>
      </c>
      <c r="C1200" t="s">
        <v>7628</v>
      </c>
      <c r="D1200" t="s">
        <v>2022</v>
      </c>
      <c r="E1200" s="4" t="s">
        <v>7160</v>
      </c>
      <c r="F1200" t="s">
        <v>3834</v>
      </c>
      <c r="G1200" s="2">
        <v>44197</v>
      </c>
      <c r="H1200">
        <v>10</v>
      </c>
      <c r="I1200" s="2">
        <f t="shared" si="103"/>
        <v>47851</v>
      </c>
      <c r="J1200" s="2">
        <v>42125</v>
      </c>
      <c r="K1200" s="2" t="s">
        <v>6405</v>
      </c>
      <c r="L1200" s="2">
        <f t="shared" si="99"/>
        <v>42125</v>
      </c>
      <c r="M1200">
        <f t="shared" si="100"/>
        <v>5</v>
      </c>
      <c r="N1200">
        <f t="shared" si="101"/>
        <v>15</v>
      </c>
    </row>
    <row r="1201" spans="1:14" x14ac:dyDescent="0.55000000000000004">
      <c r="A1201" t="s">
        <v>2023</v>
      </c>
      <c r="B1201" t="str">
        <f t="shared" si="102"/>
        <v>https://www.st.com/resource/en/datasheet/stm32f756ig.pdf</v>
      </c>
      <c r="C1201" t="s">
        <v>7629</v>
      </c>
      <c r="D1201" t="s">
        <v>2024</v>
      </c>
      <c r="E1201" s="4" t="s">
        <v>7160</v>
      </c>
      <c r="F1201" t="s">
        <v>3839</v>
      </c>
      <c r="G1201" s="2">
        <v>44197</v>
      </c>
      <c r="H1201">
        <v>10</v>
      </c>
      <c r="I1201" s="2">
        <f t="shared" si="103"/>
        <v>47851</v>
      </c>
      <c r="J1201" s="2">
        <v>42125</v>
      </c>
      <c r="K1201" s="2" t="s">
        <v>6405</v>
      </c>
      <c r="L1201" s="2">
        <f t="shared" si="99"/>
        <v>42125</v>
      </c>
      <c r="M1201">
        <f t="shared" si="100"/>
        <v>5</v>
      </c>
      <c r="N1201">
        <f t="shared" si="101"/>
        <v>15</v>
      </c>
    </row>
    <row r="1202" spans="1:14" x14ac:dyDescent="0.55000000000000004">
      <c r="A1202" t="s">
        <v>2025</v>
      </c>
      <c r="B1202" t="str">
        <f t="shared" si="102"/>
        <v>https://www.st.com/resource/en/datasheet/stm32f756ng.pdf</v>
      </c>
      <c r="C1202" t="s">
        <v>7630</v>
      </c>
      <c r="D1202" t="s">
        <v>2026</v>
      </c>
      <c r="E1202" s="4" t="s">
        <v>7160</v>
      </c>
      <c r="F1202" t="s">
        <v>3839</v>
      </c>
      <c r="G1202" s="2">
        <v>44197</v>
      </c>
      <c r="H1202">
        <v>10</v>
      </c>
      <c r="I1202" s="2">
        <f t="shared" si="103"/>
        <v>47851</v>
      </c>
      <c r="J1202" s="2">
        <v>42125</v>
      </c>
      <c r="K1202" s="2" t="s">
        <v>6405</v>
      </c>
      <c r="L1202" s="2">
        <f t="shared" si="99"/>
        <v>42125</v>
      </c>
      <c r="M1202">
        <f t="shared" si="100"/>
        <v>5</v>
      </c>
      <c r="N1202">
        <f t="shared" si="101"/>
        <v>15</v>
      </c>
    </row>
    <row r="1203" spans="1:14" x14ac:dyDescent="0.55000000000000004">
      <c r="A1203" t="s">
        <v>2028</v>
      </c>
      <c r="B1203" t="str">
        <f t="shared" si="102"/>
        <v>https://www.st.com/resource/en/datasheet/stm32f756vg.pdf</v>
      </c>
      <c r="C1203" t="s">
        <v>7631</v>
      </c>
      <c r="D1203" t="s">
        <v>2029</v>
      </c>
      <c r="E1203" s="4" t="s">
        <v>7160</v>
      </c>
      <c r="F1203" t="s">
        <v>3839</v>
      </c>
      <c r="G1203" s="2">
        <v>44197</v>
      </c>
      <c r="H1203">
        <v>10</v>
      </c>
      <c r="I1203" s="2">
        <f t="shared" si="103"/>
        <v>47851</v>
      </c>
      <c r="J1203" s="2">
        <v>42125</v>
      </c>
      <c r="K1203" s="2" t="s">
        <v>6405</v>
      </c>
      <c r="L1203" s="2">
        <f t="shared" si="99"/>
        <v>42125</v>
      </c>
      <c r="M1203">
        <f t="shared" si="100"/>
        <v>5</v>
      </c>
      <c r="N1203">
        <f t="shared" si="101"/>
        <v>15</v>
      </c>
    </row>
    <row r="1204" spans="1:14" x14ac:dyDescent="0.55000000000000004">
      <c r="A1204" t="s">
        <v>2030</v>
      </c>
      <c r="B1204" t="str">
        <f t="shared" si="102"/>
        <v>https://www.st.com/resource/en/datasheet/stm32f756zg.pdf</v>
      </c>
      <c r="C1204" t="s">
        <v>7632</v>
      </c>
      <c r="D1204" t="s">
        <v>2031</v>
      </c>
      <c r="E1204" s="4" t="s">
        <v>7160</v>
      </c>
      <c r="F1204" t="s">
        <v>3839</v>
      </c>
      <c r="G1204" s="2">
        <v>44197</v>
      </c>
      <c r="H1204">
        <v>10</v>
      </c>
      <c r="I1204" s="2">
        <f t="shared" si="103"/>
        <v>47851</v>
      </c>
      <c r="J1204" s="2">
        <v>42125</v>
      </c>
      <c r="K1204" s="2" t="s">
        <v>6405</v>
      </c>
      <c r="L1204" s="2">
        <f t="shared" si="99"/>
        <v>42125</v>
      </c>
      <c r="M1204">
        <f t="shared" si="100"/>
        <v>5</v>
      </c>
      <c r="N1204">
        <f t="shared" si="101"/>
        <v>15</v>
      </c>
    </row>
    <row r="1205" spans="1:14" x14ac:dyDescent="0.55000000000000004">
      <c r="A1205" t="s">
        <v>2033</v>
      </c>
      <c r="B1205" t="str">
        <f t="shared" si="102"/>
        <v>https://www.st.com/resource/en/datasheet/stm32f765bg.pdf</v>
      </c>
      <c r="C1205" t="s">
        <v>7633</v>
      </c>
      <c r="D1205" t="s">
        <v>2034</v>
      </c>
      <c r="E1205" s="4" t="s">
        <v>7160</v>
      </c>
      <c r="F1205" t="s">
        <v>3856</v>
      </c>
      <c r="G1205" s="2">
        <v>44197</v>
      </c>
      <c r="H1205">
        <v>10</v>
      </c>
      <c r="I1205" s="2">
        <f t="shared" si="103"/>
        <v>47851</v>
      </c>
      <c r="J1205" s="2">
        <v>42430</v>
      </c>
      <c r="K1205" s="2" t="s">
        <v>6405</v>
      </c>
      <c r="L1205" s="2">
        <f t="shared" si="99"/>
        <v>42430</v>
      </c>
      <c r="M1205">
        <f t="shared" si="100"/>
        <v>4</v>
      </c>
      <c r="N1205">
        <f t="shared" si="101"/>
        <v>14</v>
      </c>
    </row>
    <row r="1206" spans="1:14" x14ac:dyDescent="0.55000000000000004">
      <c r="A1206" t="s">
        <v>2035</v>
      </c>
      <c r="B1206" t="str">
        <f t="shared" si="102"/>
        <v>https://www.st.com/resource/en/datasheet/stm32f765bi.pdf</v>
      </c>
      <c r="C1206" t="s">
        <v>7634</v>
      </c>
      <c r="D1206" t="s">
        <v>2036</v>
      </c>
      <c r="E1206" s="4" t="s">
        <v>7160</v>
      </c>
      <c r="F1206" t="s">
        <v>3861</v>
      </c>
      <c r="G1206" s="2">
        <v>44197</v>
      </c>
      <c r="H1206">
        <v>10</v>
      </c>
      <c r="I1206" s="2">
        <f t="shared" si="103"/>
        <v>47851</v>
      </c>
      <c r="J1206" s="2">
        <v>42430</v>
      </c>
      <c r="K1206" s="2" t="s">
        <v>6405</v>
      </c>
      <c r="L1206" s="2">
        <f t="shared" si="99"/>
        <v>42430</v>
      </c>
      <c r="M1206">
        <f t="shared" si="100"/>
        <v>4</v>
      </c>
      <c r="N1206">
        <f t="shared" si="101"/>
        <v>14</v>
      </c>
    </row>
    <row r="1207" spans="1:14" x14ac:dyDescent="0.55000000000000004">
      <c r="A1207" t="s">
        <v>2037</v>
      </c>
      <c r="B1207" t="str">
        <f t="shared" si="102"/>
        <v>https://www.st.com/resource/en/datasheet/stm32f765ig.pdf</v>
      </c>
      <c r="C1207" t="s">
        <v>7635</v>
      </c>
      <c r="D1207" t="s">
        <v>2038</v>
      </c>
      <c r="E1207" s="4" t="s">
        <v>7160</v>
      </c>
      <c r="F1207" t="s">
        <v>3856</v>
      </c>
      <c r="G1207" s="2">
        <v>44197</v>
      </c>
      <c r="H1207">
        <v>10</v>
      </c>
      <c r="I1207" s="2">
        <f t="shared" si="103"/>
        <v>47851</v>
      </c>
      <c r="J1207" s="2">
        <v>42430</v>
      </c>
      <c r="K1207" s="2" t="s">
        <v>6405</v>
      </c>
      <c r="L1207" s="2">
        <f t="shared" si="99"/>
        <v>42430</v>
      </c>
      <c r="M1207">
        <f t="shared" si="100"/>
        <v>4</v>
      </c>
      <c r="N1207">
        <f t="shared" si="101"/>
        <v>14</v>
      </c>
    </row>
    <row r="1208" spans="1:14" x14ac:dyDescent="0.55000000000000004">
      <c r="A1208" t="s">
        <v>2039</v>
      </c>
      <c r="B1208" t="str">
        <f t="shared" si="102"/>
        <v>https://www.st.com/resource/en/datasheet/stm32f765ii.pdf</v>
      </c>
      <c r="C1208" t="s">
        <v>7636</v>
      </c>
      <c r="D1208" t="s">
        <v>2040</v>
      </c>
      <c r="E1208" s="4" t="s">
        <v>7160</v>
      </c>
      <c r="F1208" t="s">
        <v>3861</v>
      </c>
      <c r="G1208" s="2">
        <v>44197</v>
      </c>
      <c r="H1208">
        <v>10</v>
      </c>
      <c r="I1208" s="2">
        <f t="shared" si="103"/>
        <v>47851</v>
      </c>
      <c r="J1208" s="2">
        <v>42430</v>
      </c>
      <c r="K1208" s="2" t="s">
        <v>6405</v>
      </c>
      <c r="L1208" s="2">
        <f t="shared" si="99"/>
        <v>42430</v>
      </c>
      <c r="M1208">
        <f t="shared" si="100"/>
        <v>4</v>
      </c>
      <c r="N1208">
        <f t="shared" si="101"/>
        <v>14</v>
      </c>
    </row>
    <row r="1209" spans="1:14" x14ac:dyDescent="0.55000000000000004">
      <c r="A1209" t="s">
        <v>2041</v>
      </c>
      <c r="B1209" t="str">
        <f t="shared" si="102"/>
        <v>https://www.st.com/resource/en/datasheet/stm32f765ng.pdf</v>
      </c>
      <c r="C1209" t="s">
        <v>7637</v>
      </c>
      <c r="D1209" t="s">
        <v>2042</v>
      </c>
      <c r="E1209" s="4" t="s">
        <v>7160</v>
      </c>
      <c r="F1209" t="s">
        <v>3856</v>
      </c>
      <c r="G1209" s="2">
        <v>44197</v>
      </c>
      <c r="H1209">
        <v>10</v>
      </c>
      <c r="I1209" s="2">
        <f t="shared" si="103"/>
        <v>47851</v>
      </c>
      <c r="J1209" s="2">
        <v>42430</v>
      </c>
      <c r="K1209" s="2" t="s">
        <v>6405</v>
      </c>
      <c r="L1209" s="2">
        <f t="shared" si="99"/>
        <v>42430</v>
      </c>
      <c r="M1209">
        <f t="shared" si="100"/>
        <v>4</v>
      </c>
      <c r="N1209">
        <f t="shared" si="101"/>
        <v>14</v>
      </c>
    </row>
    <row r="1210" spans="1:14" x14ac:dyDescent="0.55000000000000004">
      <c r="A1210" t="s">
        <v>2043</v>
      </c>
      <c r="B1210" t="str">
        <f t="shared" si="102"/>
        <v>https://www.st.com/resource/en/datasheet/stm32f765ni.pdf</v>
      </c>
      <c r="C1210" t="s">
        <v>7638</v>
      </c>
      <c r="D1210" t="s">
        <v>2044</v>
      </c>
      <c r="E1210" s="4" t="s">
        <v>7160</v>
      </c>
      <c r="F1210" t="s">
        <v>3861</v>
      </c>
      <c r="G1210" s="2">
        <v>44197</v>
      </c>
      <c r="H1210">
        <v>10</v>
      </c>
      <c r="I1210" s="2">
        <f t="shared" si="103"/>
        <v>47851</v>
      </c>
      <c r="J1210" s="2">
        <v>42430</v>
      </c>
      <c r="K1210" s="2" t="s">
        <v>6405</v>
      </c>
      <c r="L1210" s="2">
        <f t="shared" si="99"/>
        <v>42430</v>
      </c>
      <c r="M1210">
        <f t="shared" si="100"/>
        <v>4</v>
      </c>
      <c r="N1210">
        <f t="shared" si="101"/>
        <v>14</v>
      </c>
    </row>
    <row r="1211" spans="1:14" x14ac:dyDescent="0.55000000000000004">
      <c r="A1211" t="s">
        <v>2045</v>
      </c>
      <c r="B1211" t="str">
        <f t="shared" si="102"/>
        <v>https://www.st.com/resource/en/datasheet/stm32f765vg.pdf</v>
      </c>
      <c r="C1211" t="s">
        <v>7639</v>
      </c>
      <c r="D1211" t="s">
        <v>2046</v>
      </c>
      <c r="E1211" s="4" t="s">
        <v>7160</v>
      </c>
      <c r="F1211" t="s">
        <v>3856</v>
      </c>
      <c r="G1211" s="2">
        <v>44197</v>
      </c>
      <c r="H1211">
        <v>10</v>
      </c>
      <c r="I1211" s="2">
        <f t="shared" si="103"/>
        <v>47851</v>
      </c>
      <c r="J1211" s="2">
        <v>42430</v>
      </c>
      <c r="K1211" s="2" t="s">
        <v>6405</v>
      </c>
      <c r="L1211" s="2">
        <f t="shared" si="99"/>
        <v>42430</v>
      </c>
      <c r="M1211">
        <f t="shared" si="100"/>
        <v>4</v>
      </c>
      <c r="N1211">
        <f t="shared" si="101"/>
        <v>14</v>
      </c>
    </row>
    <row r="1212" spans="1:14" x14ac:dyDescent="0.55000000000000004">
      <c r="A1212" t="s">
        <v>2047</v>
      </c>
      <c r="B1212" t="str">
        <f t="shared" si="102"/>
        <v>https://www.st.com/resource/en/datasheet/stm32f765vi.pdf</v>
      </c>
      <c r="C1212" t="s">
        <v>7640</v>
      </c>
      <c r="D1212" t="s">
        <v>2048</v>
      </c>
      <c r="E1212" s="4" t="s">
        <v>7160</v>
      </c>
      <c r="F1212" t="s">
        <v>3861</v>
      </c>
      <c r="G1212" s="2">
        <v>44197</v>
      </c>
      <c r="H1212">
        <v>10</v>
      </c>
      <c r="I1212" s="2">
        <f t="shared" si="103"/>
        <v>47851</v>
      </c>
      <c r="J1212" s="2">
        <v>42430</v>
      </c>
      <c r="K1212" s="2" t="s">
        <v>6405</v>
      </c>
      <c r="L1212" s="2">
        <f t="shared" si="99"/>
        <v>42430</v>
      </c>
      <c r="M1212">
        <f t="shared" si="100"/>
        <v>4</v>
      </c>
      <c r="N1212">
        <f t="shared" si="101"/>
        <v>14</v>
      </c>
    </row>
    <row r="1213" spans="1:14" x14ac:dyDescent="0.55000000000000004">
      <c r="A1213" t="s">
        <v>2049</v>
      </c>
      <c r="B1213" t="str">
        <f t="shared" si="102"/>
        <v>https://www.st.com/resource/en/datasheet/stm32f765zg.pdf</v>
      </c>
      <c r="C1213" t="s">
        <v>7641</v>
      </c>
      <c r="D1213" t="s">
        <v>2050</v>
      </c>
      <c r="E1213" s="4" t="s">
        <v>7160</v>
      </c>
      <c r="F1213" t="s">
        <v>3856</v>
      </c>
      <c r="G1213" s="2">
        <v>44197</v>
      </c>
      <c r="H1213">
        <v>10</v>
      </c>
      <c r="I1213" s="2">
        <f t="shared" si="103"/>
        <v>47851</v>
      </c>
      <c r="J1213" s="2">
        <v>42430</v>
      </c>
      <c r="K1213" s="2" t="s">
        <v>6405</v>
      </c>
      <c r="L1213" s="2">
        <f t="shared" si="99"/>
        <v>42430</v>
      </c>
      <c r="M1213">
        <f t="shared" si="100"/>
        <v>4</v>
      </c>
      <c r="N1213">
        <f t="shared" si="101"/>
        <v>14</v>
      </c>
    </row>
    <row r="1214" spans="1:14" x14ac:dyDescent="0.55000000000000004">
      <c r="A1214" t="s">
        <v>2051</v>
      </c>
      <c r="B1214" t="str">
        <f t="shared" si="102"/>
        <v>https://www.st.com/resource/en/datasheet/stm32f765zi.pdf</v>
      </c>
      <c r="C1214" t="s">
        <v>7642</v>
      </c>
      <c r="D1214" t="s">
        <v>2052</v>
      </c>
      <c r="E1214" s="4" t="s">
        <v>7160</v>
      </c>
      <c r="F1214" t="s">
        <v>3861</v>
      </c>
      <c r="G1214" s="2">
        <v>44197</v>
      </c>
      <c r="H1214">
        <v>10</v>
      </c>
      <c r="I1214" s="2">
        <f t="shared" si="103"/>
        <v>47851</v>
      </c>
      <c r="J1214" s="2">
        <v>42430</v>
      </c>
      <c r="K1214" s="2" t="s">
        <v>6405</v>
      </c>
      <c r="L1214" s="2">
        <f t="shared" si="99"/>
        <v>42430</v>
      </c>
      <c r="M1214">
        <f t="shared" si="100"/>
        <v>4</v>
      </c>
      <c r="N1214">
        <f t="shared" si="101"/>
        <v>14</v>
      </c>
    </row>
    <row r="1215" spans="1:14" x14ac:dyDescent="0.55000000000000004">
      <c r="A1215" t="s">
        <v>2054</v>
      </c>
      <c r="B1215" t="str">
        <f t="shared" si="102"/>
        <v>https://www.st.com/resource/en/datasheet/stm32f767bg.pdf</v>
      </c>
      <c r="C1215" t="s">
        <v>7643</v>
      </c>
      <c r="D1215" t="s">
        <v>2055</v>
      </c>
      <c r="E1215" s="4" t="s">
        <v>7160</v>
      </c>
      <c r="F1215" t="s">
        <v>3898</v>
      </c>
      <c r="G1215" s="2">
        <v>44197</v>
      </c>
      <c r="H1215">
        <v>10</v>
      </c>
      <c r="I1215" s="2">
        <f t="shared" si="103"/>
        <v>47851</v>
      </c>
      <c r="J1215" s="2">
        <v>42430</v>
      </c>
      <c r="K1215" s="2" t="s">
        <v>6405</v>
      </c>
      <c r="L1215" s="2">
        <f t="shared" si="99"/>
        <v>42430</v>
      </c>
      <c r="M1215">
        <f t="shared" si="100"/>
        <v>4</v>
      </c>
      <c r="N1215">
        <f t="shared" si="101"/>
        <v>14</v>
      </c>
    </row>
    <row r="1216" spans="1:14" x14ac:dyDescent="0.55000000000000004">
      <c r="A1216" t="s">
        <v>2056</v>
      </c>
      <c r="B1216" t="str">
        <f t="shared" si="102"/>
        <v>https://www.st.com/resource/en/datasheet/stm32f767bi.pdf</v>
      </c>
      <c r="C1216" t="s">
        <v>7644</v>
      </c>
      <c r="D1216" t="s">
        <v>2057</v>
      </c>
      <c r="E1216" s="4" t="s">
        <v>7160</v>
      </c>
      <c r="F1216" t="s">
        <v>3903</v>
      </c>
      <c r="G1216" s="2">
        <v>44197</v>
      </c>
      <c r="H1216">
        <v>10</v>
      </c>
      <c r="I1216" s="2">
        <f t="shared" si="103"/>
        <v>47851</v>
      </c>
      <c r="J1216" s="2">
        <v>42430</v>
      </c>
      <c r="K1216" s="2" t="s">
        <v>6405</v>
      </c>
      <c r="L1216" s="2">
        <f t="shared" si="99"/>
        <v>42430</v>
      </c>
      <c r="M1216">
        <f t="shared" si="100"/>
        <v>4</v>
      </c>
      <c r="N1216">
        <f t="shared" si="101"/>
        <v>14</v>
      </c>
    </row>
    <row r="1217" spans="1:14" x14ac:dyDescent="0.55000000000000004">
      <c r="A1217" t="s">
        <v>2058</v>
      </c>
      <c r="B1217" t="str">
        <f t="shared" si="102"/>
        <v>https://www.st.com/resource/en/datasheet/stm32f767ig.pdf</v>
      </c>
      <c r="C1217" t="s">
        <v>7645</v>
      </c>
      <c r="D1217" t="s">
        <v>2059</v>
      </c>
      <c r="E1217" s="4" t="s">
        <v>7160</v>
      </c>
      <c r="F1217" t="s">
        <v>3898</v>
      </c>
      <c r="G1217" s="2">
        <v>44197</v>
      </c>
      <c r="H1217">
        <v>10</v>
      </c>
      <c r="I1217" s="2">
        <f t="shared" si="103"/>
        <v>47851</v>
      </c>
      <c r="J1217" s="2">
        <v>42430</v>
      </c>
      <c r="K1217" s="2" t="s">
        <v>6405</v>
      </c>
      <c r="L1217" s="2">
        <f t="shared" si="99"/>
        <v>42430</v>
      </c>
      <c r="M1217">
        <f t="shared" si="100"/>
        <v>4</v>
      </c>
      <c r="N1217">
        <f t="shared" si="101"/>
        <v>14</v>
      </c>
    </row>
    <row r="1218" spans="1:14" x14ac:dyDescent="0.55000000000000004">
      <c r="A1218" t="s">
        <v>2060</v>
      </c>
      <c r="B1218" t="str">
        <f t="shared" si="102"/>
        <v>https://www.st.com/resource/en/datasheet/stm32f767ii.pdf</v>
      </c>
      <c r="C1218" t="s">
        <v>7646</v>
      </c>
      <c r="D1218" t="s">
        <v>2061</v>
      </c>
      <c r="E1218" s="4" t="s">
        <v>7160</v>
      </c>
      <c r="F1218" t="s">
        <v>3903</v>
      </c>
      <c r="G1218" s="2">
        <v>44197</v>
      </c>
      <c r="H1218">
        <v>10</v>
      </c>
      <c r="I1218" s="2">
        <f t="shared" si="103"/>
        <v>47851</v>
      </c>
      <c r="J1218" s="2">
        <v>42430</v>
      </c>
      <c r="K1218" s="2" t="s">
        <v>6405</v>
      </c>
      <c r="L1218" s="2">
        <f t="shared" si="99"/>
        <v>42430</v>
      </c>
      <c r="M1218">
        <f t="shared" si="100"/>
        <v>4</v>
      </c>
      <c r="N1218">
        <f t="shared" si="101"/>
        <v>14</v>
      </c>
    </row>
    <row r="1219" spans="1:14" x14ac:dyDescent="0.55000000000000004">
      <c r="A1219" t="s">
        <v>2062</v>
      </c>
      <c r="B1219" t="str">
        <f t="shared" si="102"/>
        <v>https://www.st.com/resource/en/datasheet/stm32f767ng.pdf</v>
      </c>
      <c r="C1219" t="s">
        <v>7647</v>
      </c>
      <c r="D1219" t="s">
        <v>2063</v>
      </c>
      <c r="E1219" s="4" t="s">
        <v>7160</v>
      </c>
      <c r="F1219" t="s">
        <v>3898</v>
      </c>
      <c r="G1219" s="2">
        <v>44197</v>
      </c>
      <c r="H1219">
        <v>10</v>
      </c>
      <c r="I1219" s="2">
        <f t="shared" si="103"/>
        <v>47851</v>
      </c>
      <c r="J1219" s="2">
        <v>42430</v>
      </c>
      <c r="K1219" s="2" t="s">
        <v>6405</v>
      </c>
      <c r="L1219" s="2">
        <f t="shared" ref="L1219:L1282" si="104">IF(J1219="/", K1219, J1219)</f>
        <v>42430</v>
      </c>
      <c r="M1219">
        <f t="shared" ref="M1219:M1282" si="105">DATEDIF(L1219,G1219, "y")</f>
        <v>4</v>
      </c>
      <c r="N1219">
        <f t="shared" ref="N1219:N1282" si="106">DATEDIF(L1219,I1219, "y")</f>
        <v>14</v>
      </c>
    </row>
    <row r="1220" spans="1:14" x14ac:dyDescent="0.55000000000000004">
      <c r="A1220" t="s">
        <v>2064</v>
      </c>
      <c r="B1220" t="str">
        <f t="shared" si="102"/>
        <v>https://www.st.com/resource/en/datasheet/stm32f767ni.pdf</v>
      </c>
      <c r="C1220" t="s">
        <v>7648</v>
      </c>
      <c r="D1220" t="s">
        <v>2065</v>
      </c>
      <c r="E1220" s="4" t="s">
        <v>7160</v>
      </c>
      <c r="F1220" t="s">
        <v>3903</v>
      </c>
      <c r="G1220" s="2">
        <v>44197</v>
      </c>
      <c r="H1220">
        <v>10</v>
      </c>
      <c r="I1220" s="2">
        <f t="shared" si="103"/>
        <v>47851</v>
      </c>
      <c r="J1220" s="2">
        <v>42430</v>
      </c>
      <c r="K1220" s="2" t="s">
        <v>6405</v>
      </c>
      <c r="L1220" s="2">
        <f t="shared" si="104"/>
        <v>42430</v>
      </c>
      <c r="M1220">
        <f t="shared" si="105"/>
        <v>4</v>
      </c>
      <c r="N1220">
        <f t="shared" si="106"/>
        <v>14</v>
      </c>
    </row>
    <row r="1221" spans="1:14" x14ac:dyDescent="0.55000000000000004">
      <c r="A1221" t="s">
        <v>2067</v>
      </c>
      <c r="B1221" t="str">
        <f t="shared" si="102"/>
        <v>https://www.st.com/resource/en/datasheet/stm32f767vg.pdf</v>
      </c>
      <c r="C1221" t="s">
        <v>7649</v>
      </c>
      <c r="D1221" t="s">
        <v>2068</v>
      </c>
      <c r="E1221" s="4" t="s">
        <v>7160</v>
      </c>
      <c r="F1221" t="s">
        <v>3898</v>
      </c>
      <c r="G1221" s="2">
        <v>44197</v>
      </c>
      <c r="H1221">
        <v>10</v>
      </c>
      <c r="I1221" s="2">
        <f t="shared" si="103"/>
        <v>47851</v>
      </c>
      <c r="J1221" s="2">
        <v>42430</v>
      </c>
      <c r="K1221" s="2" t="s">
        <v>6405</v>
      </c>
      <c r="L1221" s="2">
        <f t="shared" si="104"/>
        <v>42430</v>
      </c>
      <c r="M1221">
        <f t="shared" si="105"/>
        <v>4</v>
      </c>
      <c r="N1221">
        <f t="shared" si="106"/>
        <v>14</v>
      </c>
    </row>
    <row r="1222" spans="1:14" x14ac:dyDescent="0.55000000000000004">
      <c r="A1222" t="s">
        <v>2069</v>
      </c>
      <c r="B1222" t="str">
        <f t="shared" si="102"/>
        <v>https://www.st.com/resource/en/datasheet/stm32f767vi.pdf</v>
      </c>
      <c r="C1222" t="s">
        <v>7650</v>
      </c>
      <c r="D1222" t="s">
        <v>2070</v>
      </c>
      <c r="E1222" s="4" t="s">
        <v>7160</v>
      </c>
      <c r="F1222" t="s">
        <v>3903</v>
      </c>
      <c r="G1222" s="2">
        <v>44197</v>
      </c>
      <c r="H1222">
        <v>10</v>
      </c>
      <c r="I1222" s="2">
        <f t="shared" si="103"/>
        <v>47851</v>
      </c>
      <c r="J1222" s="2">
        <v>42430</v>
      </c>
      <c r="K1222" s="2" t="s">
        <v>6405</v>
      </c>
      <c r="L1222" s="2">
        <f t="shared" si="104"/>
        <v>42430</v>
      </c>
      <c r="M1222">
        <f t="shared" si="105"/>
        <v>4</v>
      </c>
      <c r="N1222">
        <f t="shared" si="106"/>
        <v>14</v>
      </c>
    </row>
    <row r="1223" spans="1:14" x14ac:dyDescent="0.55000000000000004">
      <c r="A1223" t="s">
        <v>2072</v>
      </c>
      <c r="B1223" t="str">
        <f t="shared" si="102"/>
        <v>https://www.st.com/resource/en/datasheet/stm32f767zg.pdf</v>
      </c>
      <c r="C1223" t="s">
        <v>7651</v>
      </c>
      <c r="D1223" t="s">
        <v>2073</v>
      </c>
      <c r="E1223" s="4" t="s">
        <v>7160</v>
      </c>
      <c r="F1223" t="s">
        <v>3898</v>
      </c>
      <c r="G1223" s="2">
        <v>44197</v>
      </c>
      <c r="H1223">
        <v>10</v>
      </c>
      <c r="I1223" s="2">
        <f t="shared" si="103"/>
        <v>47851</v>
      </c>
      <c r="J1223" s="2">
        <v>42430</v>
      </c>
      <c r="K1223" s="2" t="s">
        <v>6405</v>
      </c>
      <c r="L1223" s="2">
        <f t="shared" si="104"/>
        <v>42430</v>
      </c>
      <c r="M1223">
        <f t="shared" si="105"/>
        <v>4</v>
      </c>
      <c r="N1223">
        <f t="shared" si="106"/>
        <v>14</v>
      </c>
    </row>
    <row r="1224" spans="1:14" x14ac:dyDescent="0.55000000000000004">
      <c r="A1224" t="s">
        <v>2074</v>
      </c>
      <c r="B1224" t="str">
        <f t="shared" si="102"/>
        <v>https://www.st.com/resource/en/datasheet/stm32f767zi.pdf</v>
      </c>
      <c r="C1224" t="s">
        <v>7652</v>
      </c>
      <c r="D1224" t="s">
        <v>2075</v>
      </c>
      <c r="E1224" s="4" t="s">
        <v>7160</v>
      </c>
      <c r="F1224" t="s">
        <v>3903</v>
      </c>
      <c r="G1224" s="2">
        <v>44197</v>
      </c>
      <c r="H1224">
        <v>10</v>
      </c>
      <c r="I1224" s="2">
        <f t="shared" si="103"/>
        <v>47851</v>
      </c>
      <c r="J1224" s="2">
        <v>42430</v>
      </c>
      <c r="K1224" s="2" t="s">
        <v>6405</v>
      </c>
      <c r="L1224" s="2">
        <f t="shared" si="104"/>
        <v>42430</v>
      </c>
      <c r="M1224">
        <f t="shared" si="105"/>
        <v>4</v>
      </c>
      <c r="N1224">
        <f t="shared" si="106"/>
        <v>14</v>
      </c>
    </row>
    <row r="1225" spans="1:14" x14ac:dyDescent="0.55000000000000004">
      <c r="A1225" t="s">
        <v>2076</v>
      </c>
      <c r="B1225" t="str">
        <f t="shared" si="102"/>
        <v>https://www.st.com/resource/en/datasheet/stm32f769ai.pdf</v>
      </c>
      <c r="C1225" t="s">
        <v>7653</v>
      </c>
      <c r="D1225" t="s">
        <v>2077</v>
      </c>
      <c r="E1225" s="4" t="s">
        <v>7160</v>
      </c>
      <c r="F1225" t="s">
        <v>3940</v>
      </c>
      <c r="G1225" s="2">
        <v>44197</v>
      </c>
      <c r="H1225">
        <v>10</v>
      </c>
      <c r="I1225" s="2">
        <f t="shared" si="103"/>
        <v>47851</v>
      </c>
      <c r="J1225" s="2">
        <v>42430</v>
      </c>
      <c r="K1225" s="2" t="s">
        <v>6405</v>
      </c>
      <c r="L1225" s="2">
        <f t="shared" si="104"/>
        <v>42430</v>
      </c>
      <c r="M1225">
        <f t="shared" si="105"/>
        <v>4</v>
      </c>
      <c r="N1225">
        <f t="shared" si="106"/>
        <v>14</v>
      </c>
    </row>
    <row r="1226" spans="1:14" x14ac:dyDescent="0.55000000000000004">
      <c r="A1226" t="s">
        <v>2078</v>
      </c>
      <c r="B1226" t="str">
        <f t="shared" ref="B1226:B1289" si="107">"https://www.st.com/resource/en/datasheet/"&amp;LOWER(A1226)&amp;".pdf"</f>
        <v>https://www.st.com/resource/en/datasheet/stm32f769bg.pdf</v>
      </c>
      <c r="C1226" t="s">
        <v>7654</v>
      </c>
      <c r="D1226" t="s">
        <v>2079</v>
      </c>
      <c r="E1226" s="4" t="s">
        <v>7160</v>
      </c>
      <c r="F1226" t="s">
        <v>3945</v>
      </c>
      <c r="G1226" s="2">
        <v>44197</v>
      </c>
      <c r="H1226">
        <v>10</v>
      </c>
      <c r="I1226" s="2">
        <f t="shared" ref="I1226:I1289" si="108">G1226+DATE(H1226,1,1)</f>
        <v>47851</v>
      </c>
      <c r="J1226" s="2">
        <v>42430</v>
      </c>
      <c r="K1226" s="2" t="s">
        <v>6405</v>
      </c>
      <c r="L1226" s="2">
        <f t="shared" si="104"/>
        <v>42430</v>
      </c>
      <c r="M1226">
        <f t="shared" si="105"/>
        <v>4</v>
      </c>
      <c r="N1226">
        <f t="shared" si="106"/>
        <v>14</v>
      </c>
    </row>
    <row r="1227" spans="1:14" x14ac:dyDescent="0.55000000000000004">
      <c r="A1227" t="s">
        <v>2080</v>
      </c>
      <c r="B1227" t="str">
        <f t="shared" si="107"/>
        <v>https://www.st.com/resource/en/datasheet/stm32f769bi.pdf</v>
      </c>
      <c r="C1227" t="s">
        <v>7655</v>
      </c>
      <c r="D1227" t="s">
        <v>2081</v>
      </c>
      <c r="E1227" s="4" t="s">
        <v>7160</v>
      </c>
      <c r="F1227" t="s">
        <v>3940</v>
      </c>
      <c r="G1227" s="2">
        <v>44197</v>
      </c>
      <c r="H1227">
        <v>10</v>
      </c>
      <c r="I1227" s="2">
        <f t="shared" si="108"/>
        <v>47851</v>
      </c>
      <c r="J1227" s="2">
        <v>42430</v>
      </c>
      <c r="K1227" s="2" t="s">
        <v>6405</v>
      </c>
      <c r="L1227" s="2">
        <f t="shared" si="104"/>
        <v>42430</v>
      </c>
      <c r="M1227">
        <f t="shared" si="105"/>
        <v>4</v>
      </c>
      <c r="N1227">
        <f t="shared" si="106"/>
        <v>14</v>
      </c>
    </row>
    <row r="1228" spans="1:14" x14ac:dyDescent="0.55000000000000004">
      <c r="A1228" t="s">
        <v>2082</v>
      </c>
      <c r="B1228" t="str">
        <f t="shared" si="107"/>
        <v>https://www.st.com/resource/en/datasheet/stm32f769ig.pdf</v>
      </c>
      <c r="C1228" t="s">
        <v>7656</v>
      </c>
      <c r="D1228" t="s">
        <v>2083</v>
      </c>
      <c r="E1228" s="4" t="s">
        <v>7160</v>
      </c>
      <c r="F1228" t="s">
        <v>3945</v>
      </c>
      <c r="G1228" s="2">
        <v>44197</v>
      </c>
      <c r="H1228">
        <v>10</v>
      </c>
      <c r="I1228" s="2">
        <f t="shared" si="108"/>
        <v>47851</v>
      </c>
      <c r="J1228" s="2">
        <v>42430</v>
      </c>
      <c r="K1228" s="2" t="s">
        <v>6405</v>
      </c>
      <c r="L1228" s="2">
        <f t="shared" si="104"/>
        <v>42430</v>
      </c>
      <c r="M1228">
        <f t="shared" si="105"/>
        <v>4</v>
      </c>
      <c r="N1228">
        <f t="shared" si="106"/>
        <v>14</v>
      </c>
    </row>
    <row r="1229" spans="1:14" x14ac:dyDescent="0.55000000000000004">
      <c r="A1229" t="s">
        <v>2084</v>
      </c>
      <c r="B1229" t="str">
        <f t="shared" si="107"/>
        <v>https://www.st.com/resource/en/datasheet/stm32f769ii.pdf</v>
      </c>
      <c r="C1229" t="s">
        <v>7657</v>
      </c>
      <c r="D1229" t="s">
        <v>2085</v>
      </c>
      <c r="E1229" s="4" t="s">
        <v>7160</v>
      </c>
      <c r="F1229" t="s">
        <v>3940</v>
      </c>
      <c r="G1229" s="2">
        <v>44197</v>
      </c>
      <c r="H1229">
        <v>10</v>
      </c>
      <c r="I1229" s="2">
        <f t="shared" si="108"/>
        <v>47851</v>
      </c>
      <c r="J1229" s="2">
        <v>42430</v>
      </c>
      <c r="K1229" s="2" t="s">
        <v>6405</v>
      </c>
      <c r="L1229" s="2">
        <f t="shared" si="104"/>
        <v>42430</v>
      </c>
      <c r="M1229">
        <f t="shared" si="105"/>
        <v>4</v>
      </c>
      <c r="N1229">
        <f t="shared" si="106"/>
        <v>14</v>
      </c>
    </row>
    <row r="1230" spans="1:14" x14ac:dyDescent="0.55000000000000004">
      <c r="A1230" t="s">
        <v>2086</v>
      </c>
      <c r="B1230" t="str">
        <f t="shared" si="107"/>
        <v>https://www.st.com/resource/en/datasheet/stm32f769ng.pdf</v>
      </c>
      <c r="C1230" t="s">
        <v>7658</v>
      </c>
      <c r="D1230" t="s">
        <v>2087</v>
      </c>
      <c r="E1230" s="4" t="s">
        <v>7160</v>
      </c>
      <c r="F1230" t="s">
        <v>3945</v>
      </c>
      <c r="G1230" s="2">
        <v>44197</v>
      </c>
      <c r="H1230">
        <v>10</v>
      </c>
      <c r="I1230" s="2">
        <f t="shared" si="108"/>
        <v>47851</v>
      </c>
      <c r="J1230" s="2">
        <v>42430</v>
      </c>
      <c r="K1230" s="2" t="s">
        <v>6405</v>
      </c>
      <c r="L1230" s="2">
        <f t="shared" si="104"/>
        <v>42430</v>
      </c>
      <c r="M1230">
        <f t="shared" si="105"/>
        <v>4</v>
      </c>
      <c r="N1230">
        <f t="shared" si="106"/>
        <v>14</v>
      </c>
    </row>
    <row r="1231" spans="1:14" x14ac:dyDescent="0.55000000000000004">
      <c r="A1231" t="s">
        <v>2088</v>
      </c>
      <c r="B1231" t="str">
        <f t="shared" si="107"/>
        <v>https://www.st.com/resource/en/datasheet/stm32f769ni.pdf</v>
      </c>
      <c r="C1231" t="s">
        <v>7659</v>
      </c>
      <c r="D1231" t="s">
        <v>2089</v>
      </c>
      <c r="E1231" s="4" t="s">
        <v>7160</v>
      </c>
      <c r="F1231" t="s">
        <v>3940</v>
      </c>
      <c r="G1231" s="2">
        <v>44197</v>
      </c>
      <c r="H1231">
        <v>10</v>
      </c>
      <c r="I1231" s="2">
        <f t="shared" si="108"/>
        <v>47851</v>
      </c>
      <c r="J1231" s="2">
        <v>42430</v>
      </c>
      <c r="K1231" s="2" t="s">
        <v>6405</v>
      </c>
      <c r="L1231" s="2">
        <f t="shared" si="104"/>
        <v>42430</v>
      </c>
      <c r="M1231">
        <f t="shared" si="105"/>
        <v>4</v>
      </c>
      <c r="N1231">
        <f t="shared" si="106"/>
        <v>14</v>
      </c>
    </row>
    <row r="1232" spans="1:14" x14ac:dyDescent="0.55000000000000004">
      <c r="A1232" t="s">
        <v>2090</v>
      </c>
      <c r="B1232" t="str">
        <f t="shared" si="107"/>
        <v>https://www.st.com/resource/en/datasheet/stm32f777bi.pdf</v>
      </c>
      <c r="C1232" t="s">
        <v>7660</v>
      </c>
      <c r="D1232" t="s">
        <v>2091</v>
      </c>
      <c r="E1232" s="4" t="s">
        <v>7160</v>
      </c>
      <c r="F1232" t="s">
        <v>3970</v>
      </c>
      <c r="G1232" s="2">
        <v>44197</v>
      </c>
      <c r="H1232">
        <v>10</v>
      </c>
      <c r="I1232" s="2">
        <f t="shared" si="108"/>
        <v>47851</v>
      </c>
      <c r="J1232" s="2">
        <v>42430</v>
      </c>
      <c r="K1232" s="2" t="s">
        <v>6405</v>
      </c>
      <c r="L1232" s="2">
        <f t="shared" si="104"/>
        <v>42430</v>
      </c>
      <c r="M1232">
        <f t="shared" si="105"/>
        <v>4</v>
      </c>
      <c r="N1232">
        <f t="shared" si="106"/>
        <v>14</v>
      </c>
    </row>
    <row r="1233" spans="1:14" x14ac:dyDescent="0.55000000000000004">
      <c r="A1233" t="s">
        <v>2093</v>
      </c>
      <c r="B1233" t="str">
        <f t="shared" si="107"/>
        <v>https://www.st.com/resource/en/datasheet/stm32f777ii.pdf</v>
      </c>
      <c r="C1233" t="s">
        <v>7661</v>
      </c>
      <c r="D1233" t="s">
        <v>2094</v>
      </c>
      <c r="E1233" s="4" t="s">
        <v>7160</v>
      </c>
      <c r="F1233" t="s">
        <v>3970</v>
      </c>
      <c r="G1233" s="2">
        <v>44197</v>
      </c>
      <c r="H1233">
        <v>10</v>
      </c>
      <c r="I1233" s="2">
        <f t="shared" si="108"/>
        <v>47851</v>
      </c>
      <c r="J1233" s="2">
        <v>42430</v>
      </c>
      <c r="K1233" s="2" t="s">
        <v>6405</v>
      </c>
      <c r="L1233" s="2">
        <f t="shared" si="104"/>
        <v>42430</v>
      </c>
      <c r="M1233">
        <f t="shared" si="105"/>
        <v>4</v>
      </c>
      <c r="N1233">
        <f t="shared" si="106"/>
        <v>14</v>
      </c>
    </row>
    <row r="1234" spans="1:14" x14ac:dyDescent="0.55000000000000004">
      <c r="A1234" t="s">
        <v>2095</v>
      </c>
      <c r="B1234" t="str">
        <f t="shared" si="107"/>
        <v>https://www.st.com/resource/en/datasheet/stm32f777ni.pdf</v>
      </c>
      <c r="C1234" t="s">
        <v>7662</v>
      </c>
      <c r="D1234" t="s">
        <v>2096</v>
      </c>
      <c r="E1234" s="4" t="s">
        <v>7160</v>
      </c>
      <c r="F1234" t="s">
        <v>3970</v>
      </c>
      <c r="G1234" s="2">
        <v>44197</v>
      </c>
      <c r="H1234">
        <v>10</v>
      </c>
      <c r="I1234" s="2">
        <f t="shared" si="108"/>
        <v>47851</v>
      </c>
      <c r="J1234" s="2">
        <v>42430</v>
      </c>
      <c r="K1234" s="2" t="s">
        <v>6405</v>
      </c>
      <c r="L1234" s="2">
        <f t="shared" si="104"/>
        <v>42430</v>
      </c>
      <c r="M1234">
        <f t="shared" si="105"/>
        <v>4</v>
      </c>
      <c r="N1234">
        <f t="shared" si="106"/>
        <v>14</v>
      </c>
    </row>
    <row r="1235" spans="1:14" x14ac:dyDescent="0.55000000000000004">
      <c r="A1235" t="s">
        <v>2097</v>
      </c>
      <c r="B1235" t="str">
        <f t="shared" si="107"/>
        <v>https://www.st.com/resource/en/datasheet/stm32f777vi.pdf</v>
      </c>
      <c r="C1235" t="s">
        <v>7663</v>
      </c>
      <c r="D1235" t="s">
        <v>2098</v>
      </c>
      <c r="E1235" s="4" t="s">
        <v>7160</v>
      </c>
      <c r="F1235" t="s">
        <v>3970</v>
      </c>
      <c r="G1235" s="2">
        <v>44197</v>
      </c>
      <c r="H1235">
        <v>10</v>
      </c>
      <c r="I1235" s="2">
        <f t="shared" si="108"/>
        <v>47851</v>
      </c>
      <c r="J1235" s="2">
        <v>42430</v>
      </c>
      <c r="K1235" s="2" t="s">
        <v>6405</v>
      </c>
      <c r="L1235" s="2">
        <f t="shared" si="104"/>
        <v>42430</v>
      </c>
      <c r="M1235">
        <f t="shared" si="105"/>
        <v>4</v>
      </c>
      <c r="N1235">
        <f t="shared" si="106"/>
        <v>14</v>
      </c>
    </row>
    <row r="1236" spans="1:14" x14ac:dyDescent="0.55000000000000004">
      <c r="A1236" t="s">
        <v>2099</v>
      </c>
      <c r="B1236" t="str">
        <f t="shared" si="107"/>
        <v>https://www.st.com/resource/en/datasheet/stm32f777zi.pdf</v>
      </c>
      <c r="C1236" t="s">
        <v>7664</v>
      </c>
      <c r="D1236" t="s">
        <v>2100</v>
      </c>
      <c r="E1236" s="4" t="s">
        <v>7160</v>
      </c>
      <c r="F1236" t="s">
        <v>3970</v>
      </c>
      <c r="G1236" s="2">
        <v>44197</v>
      </c>
      <c r="H1236">
        <v>10</v>
      </c>
      <c r="I1236" s="2">
        <f t="shared" si="108"/>
        <v>47851</v>
      </c>
      <c r="J1236" s="2">
        <v>42430</v>
      </c>
      <c r="K1236" s="2" t="s">
        <v>6405</v>
      </c>
      <c r="L1236" s="2">
        <f t="shared" si="104"/>
        <v>42430</v>
      </c>
      <c r="M1236">
        <f t="shared" si="105"/>
        <v>4</v>
      </c>
      <c r="N1236">
        <f t="shared" si="106"/>
        <v>14</v>
      </c>
    </row>
    <row r="1237" spans="1:14" x14ac:dyDescent="0.55000000000000004">
      <c r="A1237" t="s">
        <v>2101</v>
      </c>
      <c r="B1237" t="str">
        <f t="shared" si="107"/>
        <v>https://www.st.com/resource/en/datasheet/stm32f778ai.pdf</v>
      </c>
      <c r="C1237" t="s">
        <v>7665</v>
      </c>
      <c r="D1237" t="s">
        <v>2102</v>
      </c>
      <c r="E1237" s="4" t="s">
        <v>7160</v>
      </c>
      <c r="F1237" t="s">
        <v>3991</v>
      </c>
      <c r="G1237" s="2">
        <v>44197</v>
      </c>
      <c r="H1237">
        <v>10</v>
      </c>
      <c r="I1237" s="2">
        <f t="shared" si="108"/>
        <v>47851</v>
      </c>
      <c r="J1237" s="2">
        <v>42430</v>
      </c>
      <c r="K1237" s="2" t="s">
        <v>6405</v>
      </c>
      <c r="L1237" s="2">
        <f t="shared" si="104"/>
        <v>42430</v>
      </c>
      <c r="M1237">
        <f t="shared" si="105"/>
        <v>4</v>
      </c>
      <c r="N1237">
        <f t="shared" si="106"/>
        <v>14</v>
      </c>
    </row>
    <row r="1238" spans="1:14" x14ac:dyDescent="0.55000000000000004">
      <c r="A1238" t="s">
        <v>2103</v>
      </c>
      <c r="B1238" t="str">
        <f t="shared" si="107"/>
        <v>https://www.st.com/resource/en/datasheet/stm32f779ai.pdf</v>
      </c>
      <c r="C1238" t="s">
        <v>7666</v>
      </c>
      <c r="D1238" t="s">
        <v>2104</v>
      </c>
      <c r="E1238" s="4" t="s">
        <v>7160</v>
      </c>
      <c r="F1238" t="s">
        <v>3996</v>
      </c>
      <c r="G1238" s="2">
        <v>44197</v>
      </c>
      <c r="H1238">
        <v>10</v>
      </c>
      <c r="I1238" s="2">
        <f t="shared" si="108"/>
        <v>47851</v>
      </c>
      <c r="J1238" s="2">
        <v>42430</v>
      </c>
      <c r="K1238" s="2" t="s">
        <v>6405</v>
      </c>
      <c r="L1238" s="2">
        <f t="shared" si="104"/>
        <v>42430</v>
      </c>
      <c r="M1238">
        <f t="shared" si="105"/>
        <v>4</v>
      </c>
      <c r="N1238">
        <f t="shared" si="106"/>
        <v>14</v>
      </c>
    </row>
    <row r="1239" spans="1:14" x14ac:dyDescent="0.55000000000000004">
      <c r="A1239" t="s">
        <v>2106</v>
      </c>
      <c r="B1239" t="str">
        <f t="shared" si="107"/>
        <v>https://www.st.com/resource/en/datasheet/stm32f779bi.pdf</v>
      </c>
      <c r="C1239" t="s">
        <v>7667</v>
      </c>
      <c r="D1239" t="s">
        <v>2107</v>
      </c>
      <c r="E1239" s="4" t="s">
        <v>7160</v>
      </c>
      <c r="F1239" t="s">
        <v>3996</v>
      </c>
      <c r="G1239" s="2">
        <v>44197</v>
      </c>
      <c r="H1239">
        <v>10</v>
      </c>
      <c r="I1239" s="2">
        <f t="shared" si="108"/>
        <v>47851</v>
      </c>
      <c r="J1239" s="2">
        <v>42430</v>
      </c>
      <c r="K1239" s="2" t="s">
        <v>6405</v>
      </c>
      <c r="L1239" s="2">
        <f t="shared" si="104"/>
        <v>42430</v>
      </c>
      <c r="M1239">
        <f t="shared" si="105"/>
        <v>4</v>
      </c>
      <c r="N1239">
        <f t="shared" si="106"/>
        <v>14</v>
      </c>
    </row>
    <row r="1240" spans="1:14" x14ac:dyDescent="0.55000000000000004">
      <c r="A1240" t="s">
        <v>2108</v>
      </c>
      <c r="B1240" t="str">
        <f t="shared" si="107"/>
        <v>https://www.st.com/resource/en/datasheet/stm32f779ii.pdf</v>
      </c>
      <c r="C1240" t="s">
        <v>7668</v>
      </c>
      <c r="D1240" t="s">
        <v>2109</v>
      </c>
      <c r="E1240" s="4" t="s">
        <v>7160</v>
      </c>
      <c r="F1240" t="s">
        <v>3996</v>
      </c>
      <c r="G1240" s="2">
        <v>44197</v>
      </c>
      <c r="H1240">
        <v>10</v>
      </c>
      <c r="I1240" s="2">
        <f t="shared" si="108"/>
        <v>47851</v>
      </c>
      <c r="J1240" s="2">
        <v>42430</v>
      </c>
      <c r="K1240" s="2" t="s">
        <v>6405</v>
      </c>
      <c r="L1240" s="2">
        <f t="shared" si="104"/>
        <v>42430</v>
      </c>
      <c r="M1240">
        <f t="shared" si="105"/>
        <v>4</v>
      </c>
      <c r="N1240">
        <f t="shared" si="106"/>
        <v>14</v>
      </c>
    </row>
    <row r="1241" spans="1:14" x14ac:dyDescent="0.55000000000000004">
      <c r="A1241" t="s">
        <v>2111</v>
      </c>
      <c r="B1241" t="str">
        <f t="shared" si="107"/>
        <v>https://www.st.com/resource/en/datasheet/stm32f779ni.pdf</v>
      </c>
      <c r="C1241" t="s">
        <v>7669</v>
      </c>
      <c r="D1241" t="s">
        <v>2112</v>
      </c>
      <c r="E1241" s="4" t="s">
        <v>7160</v>
      </c>
      <c r="F1241" t="s">
        <v>3996</v>
      </c>
      <c r="G1241" s="2">
        <v>44197</v>
      </c>
      <c r="H1241">
        <v>10</v>
      </c>
      <c r="I1241" s="2">
        <f t="shared" si="108"/>
        <v>47851</v>
      </c>
      <c r="J1241" s="2">
        <v>42430</v>
      </c>
      <c r="K1241" s="2" t="s">
        <v>6405</v>
      </c>
      <c r="L1241" s="2">
        <f t="shared" si="104"/>
        <v>42430</v>
      </c>
      <c r="M1241">
        <f t="shared" si="105"/>
        <v>4</v>
      </c>
      <c r="N1241">
        <f t="shared" si="106"/>
        <v>14</v>
      </c>
    </row>
    <row r="1242" spans="1:14" x14ac:dyDescent="0.55000000000000004">
      <c r="A1242" t="s">
        <v>2113</v>
      </c>
      <c r="B1242" t="str">
        <f t="shared" si="107"/>
        <v>https://www.st.com/resource/en/datasheet/stm32g030c6.pdf</v>
      </c>
      <c r="C1242" t="s">
        <v>7670</v>
      </c>
      <c r="D1242" t="s">
        <v>2114</v>
      </c>
      <c r="E1242" s="4" t="s">
        <v>7160</v>
      </c>
      <c r="F1242" t="s">
        <v>4013</v>
      </c>
      <c r="G1242" s="2">
        <v>44197</v>
      </c>
      <c r="H1242">
        <v>10</v>
      </c>
      <c r="I1242" s="2">
        <f t="shared" si="108"/>
        <v>47851</v>
      </c>
      <c r="J1242" s="2">
        <v>43617</v>
      </c>
      <c r="K1242" s="2" t="s">
        <v>6405</v>
      </c>
      <c r="L1242" s="2">
        <f t="shared" si="104"/>
        <v>43617</v>
      </c>
      <c r="M1242">
        <f t="shared" si="105"/>
        <v>1</v>
      </c>
      <c r="N1242">
        <f t="shared" si="106"/>
        <v>11</v>
      </c>
    </row>
    <row r="1243" spans="1:14" x14ac:dyDescent="0.55000000000000004">
      <c r="A1243" t="s">
        <v>2116</v>
      </c>
      <c r="B1243" t="str">
        <f t="shared" si="107"/>
        <v>https://www.st.com/resource/en/datasheet/stm32g030c8.pdf</v>
      </c>
      <c r="C1243" t="s">
        <v>7671</v>
      </c>
      <c r="D1243" t="s">
        <v>2117</v>
      </c>
      <c r="E1243" s="4" t="s">
        <v>7160</v>
      </c>
      <c r="F1243" t="s">
        <v>4018</v>
      </c>
      <c r="G1243" s="2">
        <v>44197</v>
      </c>
      <c r="H1243">
        <v>10</v>
      </c>
      <c r="I1243" s="2">
        <f t="shared" si="108"/>
        <v>47851</v>
      </c>
      <c r="J1243" s="2">
        <v>43617</v>
      </c>
      <c r="K1243" s="2" t="s">
        <v>6405</v>
      </c>
      <c r="L1243" s="2">
        <f t="shared" si="104"/>
        <v>43617</v>
      </c>
      <c r="M1243">
        <f t="shared" si="105"/>
        <v>1</v>
      </c>
      <c r="N1243">
        <f t="shared" si="106"/>
        <v>11</v>
      </c>
    </row>
    <row r="1244" spans="1:14" x14ac:dyDescent="0.55000000000000004">
      <c r="A1244" t="s">
        <v>2118</v>
      </c>
      <c r="B1244" t="str">
        <f t="shared" si="107"/>
        <v>https://www.st.com/resource/en/datasheet/stm32g030f6.pdf</v>
      </c>
      <c r="C1244" t="s">
        <v>7672</v>
      </c>
      <c r="D1244" t="s">
        <v>2119</v>
      </c>
      <c r="E1244" s="4" t="s">
        <v>7160</v>
      </c>
      <c r="F1244" t="s">
        <v>4023</v>
      </c>
      <c r="G1244" s="2">
        <v>44197</v>
      </c>
      <c r="H1244">
        <v>10</v>
      </c>
      <c r="I1244" s="2">
        <f t="shared" si="108"/>
        <v>47851</v>
      </c>
      <c r="J1244" s="2">
        <v>43617</v>
      </c>
      <c r="K1244" s="2" t="s">
        <v>6405</v>
      </c>
      <c r="L1244" s="2">
        <f t="shared" si="104"/>
        <v>43617</v>
      </c>
      <c r="M1244">
        <f t="shared" si="105"/>
        <v>1</v>
      </c>
      <c r="N1244">
        <f t="shared" si="106"/>
        <v>11</v>
      </c>
    </row>
    <row r="1245" spans="1:14" x14ac:dyDescent="0.55000000000000004">
      <c r="A1245" t="s">
        <v>2121</v>
      </c>
      <c r="B1245" t="str">
        <f t="shared" si="107"/>
        <v>https://www.st.com/resource/en/datasheet/stm32g030j6.pdf</v>
      </c>
      <c r="C1245" t="s">
        <v>7673</v>
      </c>
      <c r="D1245" t="s">
        <v>2122</v>
      </c>
      <c r="E1245" s="4" t="s">
        <v>7160</v>
      </c>
      <c r="F1245" t="s">
        <v>4028</v>
      </c>
      <c r="G1245" s="2">
        <v>44197</v>
      </c>
      <c r="H1245">
        <v>10</v>
      </c>
      <c r="I1245" s="2">
        <f t="shared" si="108"/>
        <v>47851</v>
      </c>
      <c r="J1245" s="2">
        <v>43617</v>
      </c>
      <c r="K1245" s="2" t="s">
        <v>6405</v>
      </c>
      <c r="L1245" s="2">
        <f t="shared" si="104"/>
        <v>43617</v>
      </c>
      <c r="M1245">
        <f t="shared" si="105"/>
        <v>1</v>
      </c>
      <c r="N1245">
        <f t="shared" si="106"/>
        <v>11</v>
      </c>
    </row>
    <row r="1246" spans="1:14" x14ac:dyDescent="0.55000000000000004">
      <c r="A1246" t="s">
        <v>2123</v>
      </c>
      <c r="B1246" t="str">
        <f t="shared" si="107"/>
        <v>https://www.st.com/resource/en/datasheet/stm32g030k6.pdf</v>
      </c>
      <c r="C1246" t="s">
        <v>7674</v>
      </c>
      <c r="D1246" t="s">
        <v>2124</v>
      </c>
      <c r="E1246" s="4" t="s">
        <v>7160</v>
      </c>
      <c r="F1246" t="s">
        <v>4023</v>
      </c>
      <c r="G1246" s="2">
        <v>44197</v>
      </c>
      <c r="H1246">
        <v>10</v>
      </c>
      <c r="I1246" s="2">
        <f t="shared" si="108"/>
        <v>47851</v>
      </c>
      <c r="J1246" s="2">
        <v>43617</v>
      </c>
      <c r="K1246" s="2" t="s">
        <v>6405</v>
      </c>
      <c r="L1246" s="2">
        <f t="shared" si="104"/>
        <v>43617</v>
      </c>
      <c r="M1246">
        <f t="shared" si="105"/>
        <v>1</v>
      </c>
      <c r="N1246">
        <f t="shared" si="106"/>
        <v>11</v>
      </c>
    </row>
    <row r="1247" spans="1:14" x14ac:dyDescent="0.55000000000000004">
      <c r="A1247" t="s">
        <v>2125</v>
      </c>
      <c r="B1247" t="str">
        <f t="shared" si="107"/>
        <v>https://www.st.com/resource/en/datasheet/stm32g030k8.pdf</v>
      </c>
      <c r="C1247" t="s">
        <v>7675</v>
      </c>
      <c r="D1247" t="s">
        <v>2126</v>
      </c>
      <c r="E1247" s="4" t="s">
        <v>7160</v>
      </c>
      <c r="F1247" t="s">
        <v>4018</v>
      </c>
      <c r="G1247" s="2">
        <v>44197</v>
      </c>
      <c r="H1247">
        <v>10</v>
      </c>
      <c r="I1247" s="2">
        <f t="shared" si="108"/>
        <v>47851</v>
      </c>
      <c r="J1247" s="2">
        <v>43617</v>
      </c>
      <c r="K1247" s="2" t="s">
        <v>6405</v>
      </c>
      <c r="L1247" s="2">
        <f t="shared" si="104"/>
        <v>43617</v>
      </c>
      <c r="M1247">
        <f t="shared" si="105"/>
        <v>1</v>
      </c>
      <c r="N1247">
        <f t="shared" si="106"/>
        <v>11</v>
      </c>
    </row>
    <row r="1248" spans="1:14" x14ac:dyDescent="0.55000000000000004">
      <c r="A1248" t="s">
        <v>2127</v>
      </c>
      <c r="B1248" t="str">
        <f t="shared" si="107"/>
        <v>https://www.st.com/resource/en/datasheet/stm32g031c4.pdf</v>
      </c>
      <c r="C1248" t="s">
        <v>7676</v>
      </c>
      <c r="D1248" t="s">
        <v>2128</v>
      </c>
      <c r="E1248" s="4" t="s">
        <v>7160</v>
      </c>
      <c r="F1248" t="s">
        <v>4041</v>
      </c>
      <c r="G1248" s="2">
        <v>44197</v>
      </c>
      <c r="H1248">
        <v>10</v>
      </c>
      <c r="I1248" s="2">
        <f t="shared" si="108"/>
        <v>47851</v>
      </c>
      <c r="J1248" s="2">
        <v>43617</v>
      </c>
      <c r="K1248" s="2" t="s">
        <v>6405</v>
      </c>
      <c r="L1248" s="2">
        <f t="shared" si="104"/>
        <v>43617</v>
      </c>
      <c r="M1248">
        <f t="shared" si="105"/>
        <v>1</v>
      </c>
      <c r="N1248">
        <f t="shared" si="106"/>
        <v>11</v>
      </c>
    </row>
    <row r="1249" spans="1:14" x14ac:dyDescent="0.55000000000000004">
      <c r="A1249" t="s">
        <v>2129</v>
      </c>
      <c r="B1249" t="str">
        <f t="shared" si="107"/>
        <v>https://www.st.com/resource/en/datasheet/stm32g031c6.pdf</v>
      </c>
      <c r="C1249" t="s">
        <v>7677</v>
      </c>
      <c r="D1249" t="s">
        <v>2130</v>
      </c>
      <c r="E1249" s="4" t="s">
        <v>7160</v>
      </c>
      <c r="F1249" t="s">
        <v>4046</v>
      </c>
      <c r="G1249" s="2">
        <v>44197</v>
      </c>
      <c r="H1249">
        <v>10</v>
      </c>
      <c r="I1249" s="2">
        <f t="shared" si="108"/>
        <v>47851</v>
      </c>
      <c r="J1249" s="2">
        <v>43617</v>
      </c>
      <c r="K1249" s="2" t="s">
        <v>6405</v>
      </c>
      <c r="L1249" s="2">
        <f t="shared" si="104"/>
        <v>43617</v>
      </c>
      <c r="M1249">
        <f t="shared" si="105"/>
        <v>1</v>
      </c>
      <c r="N1249">
        <f t="shared" si="106"/>
        <v>11</v>
      </c>
    </row>
    <row r="1250" spans="1:14" x14ac:dyDescent="0.55000000000000004">
      <c r="A1250" t="s">
        <v>2131</v>
      </c>
      <c r="B1250" t="str">
        <f t="shared" si="107"/>
        <v>https://www.st.com/resource/en/datasheet/stm32g031c8.pdf</v>
      </c>
      <c r="C1250" t="s">
        <v>7678</v>
      </c>
      <c r="D1250" t="s">
        <v>2132</v>
      </c>
      <c r="E1250" s="4" t="s">
        <v>7160</v>
      </c>
      <c r="F1250" t="s">
        <v>4051</v>
      </c>
      <c r="G1250" s="2">
        <v>44197</v>
      </c>
      <c r="H1250">
        <v>10</v>
      </c>
      <c r="I1250" s="2">
        <f t="shared" si="108"/>
        <v>47851</v>
      </c>
      <c r="J1250" s="2">
        <v>43617</v>
      </c>
      <c r="K1250" s="2" t="s">
        <v>6405</v>
      </c>
      <c r="L1250" s="2">
        <f t="shared" si="104"/>
        <v>43617</v>
      </c>
      <c r="M1250">
        <f t="shared" si="105"/>
        <v>1</v>
      </c>
      <c r="N1250">
        <f t="shared" si="106"/>
        <v>11</v>
      </c>
    </row>
    <row r="1251" spans="1:14" x14ac:dyDescent="0.55000000000000004">
      <c r="A1251" t="s">
        <v>2133</v>
      </c>
      <c r="B1251" t="str">
        <f t="shared" si="107"/>
        <v>https://www.st.com/resource/en/datasheet/stm32g031f4.pdf</v>
      </c>
      <c r="C1251" t="s">
        <v>7679</v>
      </c>
      <c r="D1251" t="s">
        <v>2134</v>
      </c>
      <c r="E1251" s="4" t="s">
        <v>7160</v>
      </c>
      <c r="F1251" t="s">
        <v>4041</v>
      </c>
      <c r="G1251" s="2">
        <v>44197</v>
      </c>
      <c r="H1251">
        <v>10</v>
      </c>
      <c r="I1251" s="2">
        <f t="shared" si="108"/>
        <v>47851</v>
      </c>
      <c r="J1251" s="2">
        <v>43617</v>
      </c>
      <c r="K1251" s="2" t="s">
        <v>6405</v>
      </c>
      <c r="L1251" s="2">
        <f t="shared" si="104"/>
        <v>43617</v>
      </c>
      <c r="M1251">
        <f t="shared" si="105"/>
        <v>1</v>
      </c>
      <c r="N1251">
        <f t="shared" si="106"/>
        <v>11</v>
      </c>
    </row>
    <row r="1252" spans="1:14" x14ac:dyDescent="0.55000000000000004">
      <c r="A1252" t="s">
        <v>2135</v>
      </c>
      <c r="B1252" t="str">
        <f t="shared" si="107"/>
        <v>https://www.st.com/resource/en/datasheet/stm32g031f6.pdf</v>
      </c>
      <c r="C1252" t="s">
        <v>7680</v>
      </c>
      <c r="D1252" t="s">
        <v>2136</v>
      </c>
      <c r="E1252" s="4" t="s">
        <v>7160</v>
      </c>
      <c r="F1252" t="s">
        <v>4046</v>
      </c>
      <c r="G1252" s="2">
        <v>44197</v>
      </c>
      <c r="H1252">
        <v>10</v>
      </c>
      <c r="I1252" s="2">
        <f t="shared" si="108"/>
        <v>47851</v>
      </c>
      <c r="J1252" s="2">
        <v>43617</v>
      </c>
      <c r="K1252" s="2" t="s">
        <v>6405</v>
      </c>
      <c r="L1252" s="2">
        <f t="shared" si="104"/>
        <v>43617</v>
      </c>
      <c r="M1252">
        <f t="shared" si="105"/>
        <v>1</v>
      </c>
      <c r="N1252">
        <f t="shared" si="106"/>
        <v>11</v>
      </c>
    </row>
    <row r="1253" spans="1:14" x14ac:dyDescent="0.55000000000000004">
      <c r="A1253" t="s">
        <v>2137</v>
      </c>
      <c r="B1253" t="str">
        <f t="shared" si="107"/>
        <v>https://www.st.com/resource/en/datasheet/stm32g031f8.pdf</v>
      </c>
      <c r="C1253" t="s">
        <v>7681</v>
      </c>
      <c r="D1253" t="s">
        <v>2138</v>
      </c>
      <c r="E1253" s="4" t="s">
        <v>7160</v>
      </c>
      <c r="F1253" t="s">
        <v>4051</v>
      </c>
      <c r="G1253" s="2">
        <v>44197</v>
      </c>
      <c r="H1253">
        <v>10</v>
      </c>
      <c r="I1253" s="2">
        <f t="shared" si="108"/>
        <v>47851</v>
      </c>
      <c r="J1253" s="2">
        <v>43617</v>
      </c>
      <c r="K1253" s="2" t="s">
        <v>6405</v>
      </c>
      <c r="L1253" s="2">
        <f t="shared" si="104"/>
        <v>43617</v>
      </c>
      <c r="M1253">
        <f t="shared" si="105"/>
        <v>1</v>
      </c>
      <c r="N1253">
        <f t="shared" si="106"/>
        <v>11</v>
      </c>
    </row>
    <row r="1254" spans="1:14" x14ac:dyDescent="0.55000000000000004">
      <c r="A1254" t="s">
        <v>2139</v>
      </c>
      <c r="B1254" t="str">
        <f t="shared" si="107"/>
        <v>https://www.st.com/resource/en/datasheet/stm32g031g4.pdf</v>
      </c>
      <c r="C1254" t="s">
        <v>7682</v>
      </c>
      <c r="D1254" t="s">
        <v>2140</v>
      </c>
      <c r="E1254" s="4" t="s">
        <v>7160</v>
      </c>
      <c r="F1254" t="s">
        <v>4041</v>
      </c>
      <c r="G1254" s="2">
        <v>44197</v>
      </c>
      <c r="H1254">
        <v>10</v>
      </c>
      <c r="I1254" s="2">
        <f t="shared" si="108"/>
        <v>47851</v>
      </c>
      <c r="J1254" s="2">
        <v>43617</v>
      </c>
      <c r="K1254" s="2" t="s">
        <v>6405</v>
      </c>
      <c r="L1254" s="2">
        <f t="shared" si="104"/>
        <v>43617</v>
      </c>
      <c r="M1254">
        <f t="shared" si="105"/>
        <v>1</v>
      </c>
      <c r="N1254">
        <f t="shared" si="106"/>
        <v>11</v>
      </c>
    </row>
    <row r="1255" spans="1:14" x14ac:dyDescent="0.55000000000000004">
      <c r="A1255" t="s">
        <v>2142</v>
      </c>
      <c r="B1255" t="str">
        <f t="shared" si="107"/>
        <v>https://www.st.com/resource/en/datasheet/stm32g031g6.pdf</v>
      </c>
      <c r="C1255" t="s">
        <v>7683</v>
      </c>
      <c r="D1255" t="s">
        <v>2143</v>
      </c>
      <c r="E1255" s="4" t="s">
        <v>7160</v>
      </c>
      <c r="F1255" t="s">
        <v>4046</v>
      </c>
      <c r="G1255" s="2">
        <v>44197</v>
      </c>
      <c r="H1255">
        <v>10</v>
      </c>
      <c r="I1255" s="2">
        <f t="shared" si="108"/>
        <v>47851</v>
      </c>
      <c r="J1255" s="2">
        <v>43617</v>
      </c>
      <c r="K1255" s="2" t="s">
        <v>6405</v>
      </c>
      <c r="L1255" s="2">
        <f t="shared" si="104"/>
        <v>43617</v>
      </c>
      <c r="M1255">
        <f t="shared" si="105"/>
        <v>1</v>
      </c>
      <c r="N1255">
        <f t="shared" si="106"/>
        <v>11</v>
      </c>
    </row>
    <row r="1256" spans="1:14" x14ac:dyDescent="0.55000000000000004">
      <c r="A1256" t="s">
        <v>2144</v>
      </c>
      <c r="B1256" t="str">
        <f t="shared" si="107"/>
        <v>https://www.st.com/resource/en/datasheet/stm32g031g8.pdf</v>
      </c>
      <c r="C1256" t="s">
        <v>7684</v>
      </c>
      <c r="D1256" t="s">
        <v>2145</v>
      </c>
      <c r="E1256" s="4" t="s">
        <v>7160</v>
      </c>
      <c r="F1256" t="s">
        <v>4051</v>
      </c>
      <c r="G1256" s="2">
        <v>44197</v>
      </c>
      <c r="H1256">
        <v>10</v>
      </c>
      <c r="I1256" s="2">
        <f t="shared" si="108"/>
        <v>47851</v>
      </c>
      <c r="J1256" s="2">
        <v>43617</v>
      </c>
      <c r="K1256" s="2" t="s">
        <v>6405</v>
      </c>
      <c r="L1256" s="2">
        <f t="shared" si="104"/>
        <v>43617</v>
      </c>
      <c r="M1256">
        <f t="shared" si="105"/>
        <v>1</v>
      </c>
      <c r="N1256">
        <f t="shared" si="106"/>
        <v>11</v>
      </c>
    </row>
    <row r="1257" spans="1:14" x14ac:dyDescent="0.55000000000000004">
      <c r="A1257" t="s">
        <v>2147</v>
      </c>
      <c r="B1257" t="str">
        <f t="shared" si="107"/>
        <v>https://www.st.com/resource/en/datasheet/stm32g031j4.pdf</v>
      </c>
      <c r="C1257" t="s">
        <v>7685</v>
      </c>
      <c r="D1257" t="s">
        <v>2148</v>
      </c>
      <c r="E1257" s="4" t="s">
        <v>7160</v>
      </c>
      <c r="F1257" t="s">
        <v>4041</v>
      </c>
      <c r="G1257" s="2">
        <v>44197</v>
      </c>
      <c r="H1257">
        <v>10</v>
      </c>
      <c r="I1257" s="2">
        <f t="shared" si="108"/>
        <v>47851</v>
      </c>
      <c r="J1257" s="2">
        <v>43617</v>
      </c>
      <c r="K1257" s="2" t="s">
        <v>6405</v>
      </c>
      <c r="L1257" s="2">
        <f t="shared" si="104"/>
        <v>43617</v>
      </c>
      <c r="M1257">
        <f t="shared" si="105"/>
        <v>1</v>
      </c>
      <c r="N1257">
        <f t="shared" si="106"/>
        <v>11</v>
      </c>
    </row>
    <row r="1258" spans="1:14" x14ac:dyDescent="0.55000000000000004">
      <c r="A1258" t="s">
        <v>2149</v>
      </c>
      <c r="B1258" t="str">
        <f t="shared" si="107"/>
        <v>https://www.st.com/resource/en/datasheet/stm32g031j6.pdf</v>
      </c>
      <c r="C1258" t="s">
        <v>7686</v>
      </c>
      <c r="D1258" t="s">
        <v>2150</v>
      </c>
      <c r="E1258" s="4" t="s">
        <v>7160</v>
      </c>
      <c r="F1258" t="s">
        <v>4046</v>
      </c>
      <c r="G1258" s="2">
        <v>44197</v>
      </c>
      <c r="H1258">
        <v>10</v>
      </c>
      <c r="I1258" s="2">
        <f t="shared" si="108"/>
        <v>47851</v>
      </c>
      <c r="J1258" s="2">
        <v>43617</v>
      </c>
      <c r="K1258" s="2" t="s">
        <v>6405</v>
      </c>
      <c r="L1258" s="2">
        <f t="shared" si="104"/>
        <v>43617</v>
      </c>
      <c r="M1258">
        <f t="shared" si="105"/>
        <v>1</v>
      </c>
      <c r="N1258">
        <f t="shared" si="106"/>
        <v>11</v>
      </c>
    </row>
    <row r="1259" spans="1:14" x14ac:dyDescent="0.55000000000000004">
      <c r="A1259" t="s">
        <v>2152</v>
      </c>
      <c r="B1259" t="str">
        <f t="shared" si="107"/>
        <v>https://www.st.com/resource/en/datasheet/stm32g031k4.pdf</v>
      </c>
      <c r="C1259" t="s">
        <v>7687</v>
      </c>
      <c r="D1259" t="s">
        <v>2153</v>
      </c>
      <c r="E1259" s="4" t="s">
        <v>7160</v>
      </c>
      <c r="F1259" t="s">
        <v>4041</v>
      </c>
      <c r="G1259" s="2">
        <v>44197</v>
      </c>
      <c r="H1259">
        <v>10</v>
      </c>
      <c r="I1259" s="2">
        <f t="shared" si="108"/>
        <v>47851</v>
      </c>
      <c r="J1259" s="2">
        <v>43617</v>
      </c>
      <c r="K1259" s="2" t="s">
        <v>6405</v>
      </c>
      <c r="L1259" s="2">
        <f t="shared" si="104"/>
        <v>43617</v>
      </c>
      <c r="M1259">
        <f t="shared" si="105"/>
        <v>1</v>
      </c>
      <c r="N1259">
        <f t="shared" si="106"/>
        <v>11</v>
      </c>
    </row>
    <row r="1260" spans="1:14" x14ac:dyDescent="0.55000000000000004">
      <c r="A1260" t="s">
        <v>2154</v>
      </c>
      <c r="B1260" t="str">
        <f t="shared" si="107"/>
        <v>https://www.st.com/resource/en/datasheet/stm32g031k6.pdf</v>
      </c>
      <c r="C1260" t="s">
        <v>7688</v>
      </c>
      <c r="D1260" t="s">
        <v>2155</v>
      </c>
      <c r="E1260" s="4" t="s">
        <v>7160</v>
      </c>
      <c r="F1260" t="s">
        <v>4046</v>
      </c>
      <c r="G1260" s="2">
        <v>44197</v>
      </c>
      <c r="H1260">
        <v>10</v>
      </c>
      <c r="I1260" s="2">
        <f t="shared" si="108"/>
        <v>47851</v>
      </c>
      <c r="J1260" s="2">
        <v>43617</v>
      </c>
      <c r="K1260" s="2" t="s">
        <v>6405</v>
      </c>
      <c r="L1260" s="2">
        <f t="shared" si="104"/>
        <v>43617</v>
      </c>
      <c r="M1260">
        <f t="shared" si="105"/>
        <v>1</v>
      </c>
      <c r="N1260">
        <f t="shared" si="106"/>
        <v>11</v>
      </c>
    </row>
    <row r="1261" spans="1:14" x14ac:dyDescent="0.55000000000000004">
      <c r="A1261" t="s">
        <v>2156</v>
      </c>
      <c r="B1261" t="str">
        <f t="shared" si="107"/>
        <v>https://www.st.com/resource/en/datasheet/stm32g031k8.pdf</v>
      </c>
      <c r="C1261" t="s">
        <v>7689</v>
      </c>
      <c r="D1261" t="s">
        <v>2157</v>
      </c>
      <c r="E1261" s="4" t="s">
        <v>7160</v>
      </c>
      <c r="F1261" t="s">
        <v>4051</v>
      </c>
      <c r="G1261" s="2">
        <v>44197</v>
      </c>
      <c r="H1261">
        <v>10</v>
      </c>
      <c r="I1261" s="2">
        <f t="shared" si="108"/>
        <v>47851</v>
      </c>
      <c r="J1261" s="2">
        <v>43617</v>
      </c>
      <c r="K1261" s="2" t="s">
        <v>6405</v>
      </c>
      <c r="L1261" s="2">
        <f t="shared" si="104"/>
        <v>43617</v>
      </c>
      <c r="M1261">
        <f t="shared" si="105"/>
        <v>1</v>
      </c>
      <c r="N1261">
        <f t="shared" si="106"/>
        <v>11</v>
      </c>
    </row>
    <row r="1262" spans="1:14" x14ac:dyDescent="0.55000000000000004">
      <c r="A1262" t="s">
        <v>2158</v>
      </c>
      <c r="B1262" t="str">
        <f t="shared" si="107"/>
        <v>https://www.st.com/resource/en/datasheet/stm32g031y8.pdf</v>
      </c>
      <c r="C1262" t="s">
        <v>7690</v>
      </c>
      <c r="D1262" t="s">
        <v>2159</v>
      </c>
      <c r="E1262" s="4" t="s">
        <v>7160</v>
      </c>
      <c r="F1262" t="s">
        <v>4051</v>
      </c>
      <c r="G1262" s="2">
        <v>44197</v>
      </c>
      <c r="H1262">
        <v>10</v>
      </c>
      <c r="I1262" s="2">
        <f t="shared" si="108"/>
        <v>47851</v>
      </c>
      <c r="J1262" s="2">
        <v>43617</v>
      </c>
      <c r="K1262" s="2" t="s">
        <v>6405</v>
      </c>
      <c r="L1262" s="2">
        <f t="shared" si="104"/>
        <v>43617</v>
      </c>
      <c r="M1262">
        <f t="shared" si="105"/>
        <v>1</v>
      </c>
      <c r="N1262">
        <f t="shared" si="106"/>
        <v>11</v>
      </c>
    </row>
    <row r="1263" spans="1:14" x14ac:dyDescent="0.55000000000000004">
      <c r="A1263" t="s">
        <v>2160</v>
      </c>
      <c r="B1263" t="str">
        <f t="shared" si="107"/>
        <v>https://www.st.com/resource/en/datasheet/stm32g041c6.pdf</v>
      </c>
      <c r="C1263" t="s">
        <v>7691</v>
      </c>
      <c r="D1263" t="s">
        <v>2161</v>
      </c>
      <c r="E1263" s="4" t="s">
        <v>7160</v>
      </c>
      <c r="F1263" t="s">
        <v>4104</v>
      </c>
      <c r="G1263" s="2">
        <v>44197</v>
      </c>
      <c r="H1263">
        <v>10</v>
      </c>
      <c r="I1263" s="2">
        <f t="shared" si="108"/>
        <v>47851</v>
      </c>
      <c r="J1263" s="2">
        <v>43617</v>
      </c>
      <c r="K1263" s="2" t="s">
        <v>6405</v>
      </c>
      <c r="L1263" s="2">
        <f t="shared" si="104"/>
        <v>43617</v>
      </c>
      <c r="M1263">
        <f t="shared" si="105"/>
        <v>1</v>
      </c>
      <c r="N1263">
        <f t="shared" si="106"/>
        <v>11</v>
      </c>
    </row>
    <row r="1264" spans="1:14" x14ac:dyDescent="0.55000000000000004">
      <c r="A1264" t="s">
        <v>2162</v>
      </c>
      <c r="B1264" t="str">
        <f t="shared" si="107"/>
        <v>https://www.st.com/resource/en/datasheet/stm32g041c8.pdf</v>
      </c>
      <c r="C1264" t="s">
        <v>7692</v>
      </c>
      <c r="D1264" t="s">
        <v>2163</v>
      </c>
      <c r="E1264" s="4" t="s">
        <v>7160</v>
      </c>
      <c r="F1264" t="s">
        <v>4109</v>
      </c>
      <c r="G1264" s="2">
        <v>44197</v>
      </c>
      <c r="H1264">
        <v>10</v>
      </c>
      <c r="I1264" s="2">
        <f t="shared" si="108"/>
        <v>47851</v>
      </c>
      <c r="J1264" s="2">
        <v>43617</v>
      </c>
      <c r="K1264" s="2" t="s">
        <v>6405</v>
      </c>
      <c r="L1264" s="2">
        <f t="shared" si="104"/>
        <v>43617</v>
      </c>
      <c r="M1264">
        <f t="shared" si="105"/>
        <v>1</v>
      </c>
      <c r="N1264">
        <f t="shared" si="106"/>
        <v>11</v>
      </c>
    </row>
    <row r="1265" spans="1:14" x14ac:dyDescent="0.55000000000000004">
      <c r="A1265" t="s">
        <v>2165</v>
      </c>
      <c r="B1265" t="str">
        <f t="shared" si="107"/>
        <v>https://www.st.com/resource/en/datasheet/stm32g041f6.pdf</v>
      </c>
      <c r="C1265" t="s">
        <v>7693</v>
      </c>
      <c r="D1265" t="s">
        <v>2166</v>
      </c>
      <c r="E1265" s="4" t="s">
        <v>7160</v>
      </c>
      <c r="F1265" t="s">
        <v>4104</v>
      </c>
      <c r="G1265" s="2">
        <v>44197</v>
      </c>
      <c r="H1265">
        <v>10</v>
      </c>
      <c r="I1265" s="2">
        <f t="shared" si="108"/>
        <v>47851</v>
      </c>
      <c r="J1265" s="2">
        <v>43617</v>
      </c>
      <c r="K1265" s="2" t="s">
        <v>6405</v>
      </c>
      <c r="L1265" s="2">
        <f t="shared" si="104"/>
        <v>43617</v>
      </c>
      <c r="M1265">
        <f t="shared" si="105"/>
        <v>1</v>
      </c>
      <c r="N1265">
        <f t="shared" si="106"/>
        <v>11</v>
      </c>
    </row>
    <row r="1266" spans="1:14" x14ac:dyDescent="0.55000000000000004">
      <c r="A1266" t="s">
        <v>2167</v>
      </c>
      <c r="B1266" t="str">
        <f t="shared" si="107"/>
        <v>https://www.st.com/resource/en/datasheet/stm32g041f8.pdf</v>
      </c>
      <c r="C1266" t="s">
        <v>7694</v>
      </c>
      <c r="D1266" t="s">
        <v>2168</v>
      </c>
      <c r="E1266" s="4" t="s">
        <v>7160</v>
      </c>
      <c r="F1266" t="s">
        <v>4104</v>
      </c>
      <c r="G1266" s="2">
        <v>44197</v>
      </c>
      <c r="H1266">
        <v>10</v>
      </c>
      <c r="I1266" s="2">
        <f t="shared" si="108"/>
        <v>47851</v>
      </c>
      <c r="J1266" s="2">
        <v>43617</v>
      </c>
      <c r="K1266" s="2" t="s">
        <v>6405</v>
      </c>
      <c r="L1266" s="2">
        <f t="shared" si="104"/>
        <v>43617</v>
      </c>
      <c r="M1266">
        <f t="shared" si="105"/>
        <v>1</v>
      </c>
      <c r="N1266">
        <f t="shared" si="106"/>
        <v>11</v>
      </c>
    </row>
    <row r="1267" spans="1:14" x14ac:dyDescent="0.55000000000000004">
      <c r="A1267" t="s">
        <v>2169</v>
      </c>
      <c r="B1267" t="str">
        <f t="shared" si="107"/>
        <v>https://www.st.com/resource/en/datasheet/stm32g041g6.pdf</v>
      </c>
      <c r="C1267" t="s">
        <v>7695</v>
      </c>
      <c r="D1267" t="s">
        <v>2170</v>
      </c>
      <c r="E1267" s="4" t="s">
        <v>7160</v>
      </c>
      <c r="F1267" t="s">
        <v>4104</v>
      </c>
      <c r="G1267" s="2">
        <v>44197</v>
      </c>
      <c r="H1267">
        <v>10</v>
      </c>
      <c r="I1267" s="2">
        <f t="shared" si="108"/>
        <v>47851</v>
      </c>
      <c r="J1267" s="2">
        <v>43617</v>
      </c>
      <c r="K1267" s="2" t="s">
        <v>6405</v>
      </c>
      <c r="L1267" s="2">
        <f t="shared" si="104"/>
        <v>43617</v>
      </c>
      <c r="M1267">
        <f t="shared" si="105"/>
        <v>1</v>
      </c>
      <c r="N1267">
        <f t="shared" si="106"/>
        <v>11</v>
      </c>
    </row>
    <row r="1268" spans="1:14" x14ac:dyDescent="0.55000000000000004">
      <c r="A1268" t="s">
        <v>2171</v>
      </c>
      <c r="B1268" t="str">
        <f t="shared" si="107"/>
        <v>https://www.st.com/resource/en/datasheet/stm32g041g8.pdf</v>
      </c>
      <c r="C1268" t="s">
        <v>7696</v>
      </c>
      <c r="D1268" t="s">
        <v>2172</v>
      </c>
      <c r="E1268" s="4" t="s">
        <v>7160</v>
      </c>
      <c r="F1268" t="s">
        <v>4104</v>
      </c>
      <c r="G1268" s="2">
        <v>44197</v>
      </c>
      <c r="H1268">
        <v>10</v>
      </c>
      <c r="I1268" s="2">
        <f t="shared" si="108"/>
        <v>47851</v>
      </c>
      <c r="J1268" s="2">
        <v>43617</v>
      </c>
      <c r="K1268" s="2" t="s">
        <v>6405</v>
      </c>
      <c r="L1268" s="2">
        <f t="shared" si="104"/>
        <v>43617</v>
      </c>
      <c r="M1268">
        <f t="shared" si="105"/>
        <v>1</v>
      </c>
      <c r="N1268">
        <f t="shared" si="106"/>
        <v>11</v>
      </c>
    </row>
    <row r="1269" spans="1:14" x14ac:dyDescent="0.55000000000000004">
      <c r="A1269" t="s">
        <v>2174</v>
      </c>
      <c r="B1269" t="str">
        <f t="shared" si="107"/>
        <v>https://www.st.com/resource/en/datasheet/stm32g041j6.pdf</v>
      </c>
      <c r="C1269" t="s">
        <v>7697</v>
      </c>
      <c r="D1269" t="s">
        <v>2175</v>
      </c>
      <c r="E1269" s="4" t="s">
        <v>7160</v>
      </c>
      <c r="F1269" t="s">
        <v>4109</v>
      </c>
      <c r="G1269" s="2">
        <v>44197</v>
      </c>
      <c r="H1269">
        <v>10</v>
      </c>
      <c r="I1269" s="2">
        <f t="shared" si="108"/>
        <v>47851</v>
      </c>
      <c r="J1269" s="2">
        <v>43617</v>
      </c>
      <c r="K1269" s="2" t="s">
        <v>6405</v>
      </c>
      <c r="L1269" s="2">
        <f t="shared" si="104"/>
        <v>43617</v>
      </c>
      <c r="M1269">
        <f t="shared" si="105"/>
        <v>1</v>
      </c>
      <c r="N1269">
        <f t="shared" si="106"/>
        <v>11</v>
      </c>
    </row>
    <row r="1270" spans="1:14" x14ac:dyDescent="0.55000000000000004">
      <c r="A1270" t="s">
        <v>2176</v>
      </c>
      <c r="B1270" t="str">
        <f t="shared" si="107"/>
        <v>https://www.st.com/resource/en/datasheet/stm32g041k6.pdf</v>
      </c>
      <c r="C1270" t="s">
        <v>7698</v>
      </c>
      <c r="D1270" t="s">
        <v>2177</v>
      </c>
      <c r="E1270" s="4" t="s">
        <v>7160</v>
      </c>
      <c r="F1270" t="s">
        <v>4104</v>
      </c>
      <c r="G1270" s="2">
        <v>44197</v>
      </c>
      <c r="H1270">
        <v>10</v>
      </c>
      <c r="I1270" s="2">
        <f t="shared" si="108"/>
        <v>47851</v>
      </c>
      <c r="J1270" s="2">
        <v>43617</v>
      </c>
      <c r="K1270" s="2" t="s">
        <v>6405</v>
      </c>
      <c r="L1270" s="2">
        <f t="shared" si="104"/>
        <v>43617</v>
      </c>
      <c r="M1270">
        <f t="shared" si="105"/>
        <v>1</v>
      </c>
      <c r="N1270">
        <f t="shared" si="106"/>
        <v>11</v>
      </c>
    </row>
    <row r="1271" spans="1:14" x14ac:dyDescent="0.55000000000000004">
      <c r="A1271" t="s">
        <v>2178</v>
      </c>
      <c r="B1271" t="str">
        <f t="shared" si="107"/>
        <v>https://www.st.com/resource/en/datasheet/stm32g041k8.pdf</v>
      </c>
      <c r="C1271" t="s">
        <v>7699</v>
      </c>
      <c r="D1271" t="s">
        <v>2179</v>
      </c>
      <c r="E1271" s="4" t="s">
        <v>7160</v>
      </c>
      <c r="F1271" t="s">
        <v>4104</v>
      </c>
      <c r="G1271" s="2">
        <v>44197</v>
      </c>
      <c r="H1271">
        <v>10</v>
      </c>
      <c r="I1271" s="2">
        <f t="shared" si="108"/>
        <v>47851</v>
      </c>
      <c r="J1271" s="2">
        <v>43617</v>
      </c>
      <c r="K1271" s="2" t="s">
        <v>6405</v>
      </c>
      <c r="L1271" s="2">
        <f t="shared" si="104"/>
        <v>43617</v>
      </c>
      <c r="M1271">
        <f t="shared" si="105"/>
        <v>1</v>
      </c>
      <c r="N1271">
        <f t="shared" si="106"/>
        <v>11</v>
      </c>
    </row>
    <row r="1272" spans="1:14" x14ac:dyDescent="0.55000000000000004">
      <c r="A1272" t="s">
        <v>2180</v>
      </c>
      <c r="B1272" t="str">
        <f t="shared" si="107"/>
        <v>https://www.st.com/resource/en/datasheet/stm32g041y8.pdf</v>
      </c>
      <c r="C1272" t="s">
        <v>7700</v>
      </c>
      <c r="D1272" t="s">
        <v>2181</v>
      </c>
      <c r="E1272" s="4" t="s">
        <v>7160</v>
      </c>
      <c r="F1272" t="s">
        <v>4109</v>
      </c>
      <c r="G1272" s="2">
        <v>44197</v>
      </c>
      <c r="H1272">
        <v>10</v>
      </c>
      <c r="I1272" s="2">
        <f t="shared" si="108"/>
        <v>47851</v>
      </c>
      <c r="J1272" s="2">
        <v>43617</v>
      </c>
      <c r="K1272" s="2" t="s">
        <v>6405</v>
      </c>
      <c r="L1272" s="2">
        <f t="shared" si="104"/>
        <v>43617</v>
      </c>
      <c r="M1272">
        <f t="shared" si="105"/>
        <v>1</v>
      </c>
      <c r="N1272">
        <f t="shared" si="106"/>
        <v>11</v>
      </c>
    </row>
    <row r="1273" spans="1:14" x14ac:dyDescent="0.55000000000000004">
      <c r="A1273" t="s">
        <v>2182</v>
      </c>
      <c r="B1273" t="str">
        <f t="shared" si="107"/>
        <v>https://www.st.com/resource/en/datasheet/stm32g050c6.pdf</v>
      </c>
      <c r="C1273" t="s">
        <v>7701</v>
      </c>
      <c r="D1273" t="s">
        <v>2183</v>
      </c>
      <c r="E1273" s="4" t="s">
        <v>7160</v>
      </c>
      <c r="F1273" t="s">
        <v>4146</v>
      </c>
      <c r="G1273" s="2">
        <v>44197</v>
      </c>
      <c r="H1273">
        <v>10</v>
      </c>
      <c r="I1273" s="2">
        <f t="shared" si="108"/>
        <v>47851</v>
      </c>
      <c r="J1273" s="2">
        <v>44166</v>
      </c>
      <c r="K1273" s="2" t="s">
        <v>6405</v>
      </c>
      <c r="L1273" s="2">
        <f t="shared" si="104"/>
        <v>44166</v>
      </c>
      <c r="M1273">
        <f t="shared" si="105"/>
        <v>0</v>
      </c>
      <c r="N1273">
        <f t="shared" si="106"/>
        <v>10</v>
      </c>
    </row>
    <row r="1274" spans="1:14" x14ac:dyDescent="0.55000000000000004">
      <c r="A1274" t="s">
        <v>2184</v>
      </c>
      <c r="B1274" t="str">
        <f t="shared" si="107"/>
        <v>https://www.st.com/resource/en/datasheet/stm32g050c8.pdf</v>
      </c>
      <c r="C1274" t="s">
        <v>7702</v>
      </c>
      <c r="D1274" t="s">
        <v>2185</v>
      </c>
      <c r="E1274" s="4" t="s">
        <v>7160</v>
      </c>
      <c r="F1274" t="s">
        <v>4151</v>
      </c>
      <c r="G1274" s="2">
        <v>44197</v>
      </c>
      <c r="H1274">
        <v>10</v>
      </c>
      <c r="I1274" s="2">
        <f t="shared" si="108"/>
        <v>47851</v>
      </c>
      <c r="J1274" s="2">
        <v>44166</v>
      </c>
      <c r="K1274" s="2" t="s">
        <v>6405</v>
      </c>
      <c r="L1274" s="2">
        <f t="shared" si="104"/>
        <v>44166</v>
      </c>
      <c r="M1274">
        <f t="shared" si="105"/>
        <v>0</v>
      </c>
      <c r="N1274">
        <f t="shared" si="106"/>
        <v>10</v>
      </c>
    </row>
    <row r="1275" spans="1:14" x14ac:dyDescent="0.55000000000000004">
      <c r="A1275" t="s">
        <v>2186</v>
      </c>
      <c r="B1275" t="str">
        <f t="shared" si="107"/>
        <v>https://www.st.com/resource/en/datasheet/stm32g050f6.pdf</v>
      </c>
      <c r="C1275" t="s">
        <v>7703</v>
      </c>
      <c r="D1275" t="s">
        <v>2187</v>
      </c>
      <c r="E1275" s="4" t="s">
        <v>7160</v>
      </c>
      <c r="F1275" t="s">
        <v>4146</v>
      </c>
      <c r="G1275" s="2">
        <v>44197</v>
      </c>
      <c r="H1275">
        <v>10</v>
      </c>
      <c r="I1275" s="2">
        <f t="shared" si="108"/>
        <v>47851</v>
      </c>
      <c r="J1275" s="2">
        <v>44166</v>
      </c>
      <c r="K1275" s="2" t="s">
        <v>6405</v>
      </c>
      <c r="L1275" s="2">
        <f t="shared" si="104"/>
        <v>44166</v>
      </c>
      <c r="M1275">
        <f t="shared" si="105"/>
        <v>0</v>
      </c>
      <c r="N1275">
        <f t="shared" si="106"/>
        <v>10</v>
      </c>
    </row>
    <row r="1276" spans="1:14" x14ac:dyDescent="0.55000000000000004">
      <c r="A1276" t="s">
        <v>2188</v>
      </c>
      <c r="B1276" t="str">
        <f t="shared" si="107"/>
        <v>https://www.st.com/resource/en/datasheet/stm32g050k6.pdf</v>
      </c>
      <c r="C1276" t="s">
        <v>7704</v>
      </c>
      <c r="D1276" t="s">
        <v>2189</v>
      </c>
      <c r="E1276" s="4" t="s">
        <v>7160</v>
      </c>
      <c r="F1276" t="s">
        <v>4146</v>
      </c>
      <c r="G1276" s="2">
        <v>44197</v>
      </c>
      <c r="H1276">
        <v>10</v>
      </c>
      <c r="I1276" s="2">
        <f t="shared" si="108"/>
        <v>47851</v>
      </c>
      <c r="J1276" s="2">
        <v>44166</v>
      </c>
      <c r="K1276" s="2" t="s">
        <v>6405</v>
      </c>
      <c r="L1276" s="2">
        <f t="shared" si="104"/>
        <v>44166</v>
      </c>
      <c r="M1276">
        <f t="shared" si="105"/>
        <v>0</v>
      </c>
      <c r="N1276">
        <f t="shared" si="106"/>
        <v>10</v>
      </c>
    </row>
    <row r="1277" spans="1:14" x14ac:dyDescent="0.55000000000000004">
      <c r="A1277" t="s">
        <v>2191</v>
      </c>
      <c r="B1277" t="str">
        <f t="shared" si="107"/>
        <v>https://www.st.com/resource/en/datasheet/stm32g050k8.pdf</v>
      </c>
      <c r="C1277" t="s">
        <v>7705</v>
      </c>
      <c r="D1277" t="s">
        <v>2192</v>
      </c>
      <c r="E1277" s="4" t="s">
        <v>7160</v>
      </c>
      <c r="F1277" t="s">
        <v>4151</v>
      </c>
      <c r="G1277" s="2">
        <v>44197</v>
      </c>
      <c r="H1277">
        <v>10</v>
      </c>
      <c r="I1277" s="2">
        <f t="shared" si="108"/>
        <v>47851</v>
      </c>
      <c r="J1277" s="2">
        <v>44166</v>
      </c>
      <c r="K1277" s="2" t="s">
        <v>6405</v>
      </c>
      <c r="L1277" s="2">
        <f t="shared" si="104"/>
        <v>44166</v>
      </c>
      <c r="M1277">
        <f t="shared" si="105"/>
        <v>0</v>
      </c>
      <c r="N1277">
        <f t="shared" si="106"/>
        <v>10</v>
      </c>
    </row>
    <row r="1278" spans="1:14" x14ac:dyDescent="0.55000000000000004">
      <c r="A1278" t="s">
        <v>2193</v>
      </c>
      <c r="B1278" t="str">
        <f t="shared" si="107"/>
        <v>https://www.st.com/resource/en/datasheet/stm32g051c6.pdf</v>
      </c>
      <c r="C1278" t="s">
        <v>7706</v>
      </c>
      <c r="D1278" t="s">
        <v>2194</v>
      </c>
      <c r="E1278" s="4" t="s">
        <v>7160</v>
      </c>
      <c r="F1278" t="s">
        <v>4168</v>
      </c>
      <c r="G1278" s="2">
        <v>44197</v>
      </c>
      <c r="H1278">
        <v>10</v>
      </c>
      <c r="I1278" s="2">
        <f t="shared" si="108"/>
        <v>47851</v>
      </c>
      <c r="J1278" s="2">
        <v>44166</v>
      </c>
      <c r="K1278" s="2" t="s">
        <v>6405</v>
      </c>
      <c r="L1278" s="2">
        <f t="shared" si="104"/>
        <v>44166</v>
      </c>
      <c r="M1278">
        <f t="shared" si="105"/>
        <v>0</v>
      </c>
      <c r="N1278">
        <f t="shared" si="106"/>
        <v>10</v>
      </c>
    </row>
    <row r="1279" spans="1:14" x14ac:dyDescent="0.55000000000000004">
      <c r="A1279" t="s">
        <v>2196</v>
      </c>
      <c r="B1279" t="str">
        <f t="shared" si="107"/>
        <v>https://www.st.com/resource/en/datasheet/stm32g051c8.pdf</v>
      </c>
      <c r="C1279" t="s">
        <v>7707</v>
      </c>
      <c r="D1279" t="s">
        <v>2197</v>
      </c>
      <c r="E1279" s="4" t="s">
        <v>7160</v>
      </c>
      <c r="F1279" t="s">
        <v>4173</v>
      </c>
      <c r="G1279" s="2">
        <v>44197</v>
      </c>
      <c r="H1279">
        <v>10</v>
      </c>
      <c r="I1279" s="2">
        <f t="shared" si="108"/>
        <v>47851</v>
      </c>
      <c r="J1279" s="2">
        <v>44166</v>
      </c>
      <c r="K1279" s="2" t="s">
        <v>6405</v>
      </c>
      <c r="L1279" s="2">
        <f t="shared" si="104"/>
        <v>44166</v>
      </c>
      <c r="M1279">
        <f t="shared" si="105"/>
        <v>0</v>
      </c>
      <c r="N1279">
        <f t="shared" si="106"/>
        <v>10</v>
      </c>
    </row>
    <row r="1280" spans="1:14" x14ac:dyDescent="0.55000000000000004">
      <c r="A1280" t="s">
        <v>2198</v>
      </c>
      <c r="B1280" t="str">
        <f t="shared" si="107"/>
        <v>https://www.st.com/resource/en/datasheet/stm32g051f6.pdf</v>
      </c>
      <c r="C1280" t="s">
        <v>7708</v>
      </c>
      <c r="D1280" t="s">
        <v>2199</v>
      </c>
      <c r="E1280" s="4" t="s">
        <v>7160</v>
      </c>
      <c r="F1280" t="s">
        <v>4168</v>
      </c>
      <c r="G1280" s="2">
        <v>44197</v>
      </c>
      <c r="H1280">
        <v>10</v>
      </c>
      <c r="I1280" s="2">
        <f t="shared" si="108"/>
        <v>47851</v>
      </c>
      <c r="J1280" s="2">
        <v>44166</v>
      </c>
      <c r="K1280" s="2" t="s">
        <v>6405</v>
      </c>
      <c r="L1280" s="2">
        <f t="shared" si="104"/>
        <v>44166</v>
      </c>
      <c r="M1280">
        <f t="shared" si="105"/>
        <v>0</v>
      </c>
      <c r="N1280">
        <f t="shared" si="106"/>
        <v>10</v>
      </c>
    </row>
    <row r="1281" spans="1:14" x14ac:dyDescent="0.55000000000000004">
      <c r="A1281" t="s">
        <v>2201</v>
      </c>
      <c r="B1281" t="str">
        <f t="shared" si="107"/>
        <v>https://www.st.com/resource/en/datasheet/stm32g051f8.pdf</v>
      </c>
      <c r="C1281" t="s">
        <v>7709</v>
      </c>
      <c r="D1281" t="s">
        <v>2202</v>
      </c>
      <c r="E1281" s="4" t="s">
        <v>7160</v>
      </c>
      <c r="F1281" t="s">
        <v>4173</v>
      </c>
      <c r="G1281" s="2">
        <v>44197</v>
      </c>
      <c r="H1281">
        <v>10</v>
      </c>
      <c r="I1281" s="2">
        <f t="shared" si="108"/>
        <v>47851</v>
      </c>
      <c r="J1281" s="2">
        <v>44166</v>
      </c>
      <c r="K1281" s="2" t="s">
        <v>6405</v>
      </c>
      <c r="L1281" s="2">
        <f t="shared" si="104"/>
        <v>44166</v>
      </c>
      <c r="M1281">
        <f t="shared" si="105"/>
        <v>0</v>
      </c>
      <c r="N1281">
        <f t="shared" si="106"/>
        <v>10</v>
      </c>
    </row>
    <row r="1282" spans="1:14" x14ac:dyDescent="0.55000000000000004">
      <c r="A1282" t="s">
        <v>2203</v>
      </c>
      <c r="B1282" t="str">
        <f t="shared" si="107"/>
        <v>https://www.st.com/resource/en/datasheet/stm32g051g6.pdf</v>
      </c>
      <c r="C1282" t="s">
        <v>7710</v>
      </c>
      <c r="D1282" t="s">
        <v>2204</v>
      </c>
      <c r="E1282" s="4" t="s">
        <v>7160</v>
      </c>
      <c r="F1282" t="s">
        <v>4168</v>
      </c>
      <c r="G1282" s="2">
        <v>44197</v>
      </c>
      <c r="H1282">
        <v>10</v>
      </c>
      <c r="I1282" s="2">
        <f t="shared" si="108"/>
        <v>47851</v>
      </c>
      <c r="J1282" s="2">
        <v>44166</v>
      </c>
      <c r="K1282" s="2" t="s">
        <v>6405</v>
      </c>
      <c r="L1282" s="2">
        <f t="shared" si="104"/>
        <v>44166</v>
      </c>
      <c r="M1282">
        <f t="shared" si="105"/>
        <v>0</v>
      </c>
      <c r="N1282">
        <f t="shared" si="106"/>
        <v>10</v>
      </c>
    </row>
    <row r="1283" spans="1:14" x14ac:dyDescent="0.55000000000000004">
      <c r="A1283" t="s">
        <v>2206</v>
      </c>
      <c r="B1283" t="str">
        <f t="shared" si="107"/>
        <v>https://www.st.com/resource/en/datasheet/stm32g051g8.pdf</v>
      </c>
      <c r="C1283" t="s">
        <v>7711</v>
      </c>
      <c r="D1283" t="s">
        <v>2207</v>
      </c>
      <c r="E1283" s="4" t="s">
        <v>7160</v>
      </c>
      <c r="F1283" t="s">
        <v>4173</v>
      </c>
      <c r="G1283" s="2">
        <v>44197</v>
      </c>
      <c r="H1283">
        <v>10</v>
      </c>
      <c r="I1283" s="2">
        <f t="shared" si="108"/>
        <v>47851</v>
      </c>
      <c r="J1283" s="2">
        <v>44166</v>
      </c>
      <c r="K1283" s="2" t="s">
        <v>6405</v>
      </c>
      <c r="L1283" s="2">
        <f t="shared" ref="L1283:L1346" si="109">IF(J1283="/", K1283, J1283)</f>
        <v>44166</v>
      </c>
      <c r="M1283">
        <f t="shared" ref="M1283:M1346" si="110">DATEDIF(L1283,G1283, "y")</f>
        <v>0</v>
      </c>
      <c r="N1283">
        <f t="shared" ref="N1283:N1346" si="111">DATEDIF(L1283,I1283, "y")</f>
        <v>10</v>
      </c>
    </row>
    <row r="1284" spans="1:14" x14ac:dyDescent="0.55000000000000004">
      <c r="A1284" t="s">
        <v>2208</v>
      </c>
      <c r="B1284" t="str">
        <f t="shared" si="107"/>
        <v>https://www.st.com/resource/en/datasheet/stm32g051k6.pdf</v>
      </c>
      <c r="C1284" t="s">
        <v>7712</v>
      </c>
      <c r="D1284" t="s">
        <v>2209</v>
      </c>
      <c r="E1284" s="4" t="s">
        <v>7160</v>
      </c>
      <c r="F1284" t="s">
        <v>4168</v>
      </c>
      <c r="G1284" s="2">
        <v>44197</v>
      </c>
      <c r="H1284">
        <v>10</v>
      </c>
      <c r="I1284" s="2">
        <f t="shared" si="108"/>
        <v>47851</v>
      </c>
      <c r="J1284" s="2">
        <v>44166</v>
      </c>
      <c r="K1284" s="2" t="s">
        <v>6405</v>
      </c>
      <c r="L1284" s="2">
        <f t="shared" si="109"/>
        <v>44166</v>
      </c>
      <c r="M1284">
        <f t="shared" si="110"/>
        <v>0</v>
      </c>
      <c r="N1284">
        <f t="shared" si="111"/>
        <v>10</v>
      </c>
    </row>
    <row r="1285" spans="1:14" x14ac:dyDescent="0.55000000000000004">
      <c r="A1285" t="s">
        <v>2211</v>
      </c>
      <c r="B1285" t="str">
        <f t="shared" si="107"/>
        <v>https://www.st.com/resource/en/datasheet/stm32g051k8.pdf</v>
      </c>
      <c r="C1285" t="s">
        <v>7713</v>
      </c>
      <c r="D1285" t="s">
        <v>2212</v>
      </c>
      <c r="E1285" s="4" t="s">
        <v>7160</v>
      </c>
      <c r="F1285" t="s">
        <v>4173</v>
      </c>
      <c r="G1285" s="2">
        <v>44197</v>
      </c>
      <c r="H1285">
        <v>10</v>
      </c>
      <c r="I1285" s="2">
        <f t="shared" si="108"/>
        <v>47851</v>
      </c>
      <c r="J1285" s="2">
        <v>44166</v>
      </c>
      <c r="K1285" s="2" t="s">
        <v>6405</v>
      </c>
      <c r="L1285" s="2">
        <f t="shared" si="109"/>
        <v>44166</v>
      </c>
      <c r="M1285">
        <f t="shared" si="110"/>
        <v>0</v>
      </c>
      <c r="N1285">
        <f t="shared" si="111"/>
        <v>10</v>
      </c>
    </row>
    <row r="1286" spans="1:14" x14ac:dyDescent="0.55000000000000004">
      <c r="A1286" t="s">
        <v>2213</v>
      </c>
      <c r="B1286" t="str">
        <f t="shared" si="107"/>
        <v>https://www.st.com/resource/en/datasheet/stm32g061c6.pdf</v>
      </c>
      <c r="C1286" t="s">
        <v>7714</v>
      </c>
      <c r="D1286" t="s">
        <v>2214</v>
      </c>
      <c r="E1286" s="4" t="s">
        <v>7160</v>
      </c>
      <c r="F1286" t="s">
        <v>4202</v>
      </c>
      <c r="G1286" s="2">
        <v>44197</v>
      </c>
      <c r="H1286">
        <v>10</v>
      </c>
      <c r="I1286" s="2">
        <f t="shared" si="108"/>
        <v>47851</v>
      </c>
      <c r="J1286" s="2">
        <v>44166</v>
      </c>
      <c r="K1286" s="2" t="s">
        <v>6405</v>
      </c>
      <c r="L1286" s="2">
        <f t="shared" si="109"/>
        <v>44166</v>
      </c>
      <c r="M1286">
        <f t="shared" si="110"/>
        <v>0</v>
      </c>
      <c r="N1286">
        <f t="shared" si="111"/>
        <v>10</v>
      </c>
    </row>
    <row r="1287" spans="1:14" x14ac:dyDescent="0.55000000000000004">
      <c r="A1287" t="s">
        <v>2215</v>
      </c>
      <c r="B1287" t="str">
        <f t="shared" si="107"/>
        <v>https://www.st.com/resource/en/datasheet/stm32g061c8.pdf</v>
      </c>
      <c r="C1287" t="s">
        <v>7715</v>
      </c>
      <c r="D1287" t="s">
        <v>2216</v>
      </c>
      <c r="E1287" s="4" t="s">
        <v>7160</v>
      </c>
      <c r="F1287" t="s">
        <v>4207</v>
      </c>
      <c r="G1287" s="2">
        <v>44197</v>
      </c>
      <c r="H1287">
        <v>10</v>
      </c>
      <c r="I1287" s="2">
        <f t="shared" si="108"/>
        <v>47851</v>
      </c>
      <c r="J1287" s="2">
        <v>44166</v>
      </c>
      <c r="K1287" s="2" t="s">
        <v>6405</v>
      </c>
      <c r="L1287" s="2">
        <f t="shared" si="109"/>
        <v>44166</v>
      </c>
      <c r="M1287">
        <f t="shared" si="110"/>
        <v>0</v>
      </c>
      <c r="N1287">
        <f t="shared" si="111"/>
        <v>10</v>
      </c>
    </row>
    <row r="1288" spans="1:14" x14ac:dyDescent="0.55000000000000004">
      <c r="A1288" t="s">
        <v>2217</v>
      </c>
      <c r="B1288" t="str">
        <f t="shared" si="107"/>
        <v>https://www.st.com/resource/en/datasheet/stm32g061f6.pdf</v>
      </c>
      <c r="C1288" t="s">
        <v>7716</v>
      </c>
      <c r="D1288" t="s">
        <v>2218</v>
      </c>
      <c r="E1288" s="4" t="s">
        <v>7160</v>
      </c>
      <c r="F1288" t="s">
        <v>4202</v>
      </c>
      <c r="G1288" s="2">
        <v>44197</v>
      </c>
      <c r="H1288">
        <v>10</v>
      </c>
      <c r="I1288" s="2">
        <f t="shared" si="108"/>
        <v>47851</v>
      </c>
      <c r="J1288" s="2">
        <v>44166</v>
      </c>
      <c r="K1288" s="2" t="s">
        <v>6405</v>
      </c>
      <c r="L1288" s="2">
        <f t="shared" si="109"/>
        <v>44166</v>
      </c>
      <c r="M1288">
        <f t="shared" si="110"/>
        <v>0</v>
      </c>
      <c r="N1288">
        <f t="shared" si="111"/>
        <v>10</v>
      </c>
    </row>
    <row r="1289" spans="1:14" x14ac:dyDescent="0.55000000000000004">
      <c r="A1289" t="s">
        <v>2219</v>
      </c>
      <c r="B1289" t="str">
        <f t="shared" si="107"/>
        <v>https://www.st.com/resource/en/datasheet/stm32g061f8.pdf</v>
      </c>
      <c r="C1289" t="s">
        <v>7717</v>
      </c>
      <c r="D1289" t="s">
        <v>2220</v>
      </c>
      <c r="E1289" s="4" t="s">
        <v>7160</v>
      </c>
      <c r="F1289" t="s">
        <v>4207</v>
      </c>
      <c r="G1289" s="2">
        <v>44197</v>
      </c>
      <c r="H1289">
        <v>10</v>
      </c>
      <c r="I1289" s="2">
        <f t="shared" si="108"/>
        <v>47851</v>
      </c>
      <c r="J1289" s="2">
        <v>44166</v>
      </c>
      <c r="K1289" s="2" t="s">
        <v>6405</v>
      </c>
      <c r="L1289" s="2">
        <f t="shared" si="109"/>
        <v>44166</v>
      </c>
      <c r="M1289">
        <f t="shared" si="110"/>
        <v>0</v>
      </c>
      <c r="N1289">
        <f t="shared" si="111"/>
        <v>10</v>
      </c>
    </row>
    <row r="1290" spans="1:14" x14ac:dyDescent="0.55000000000000004">
      <c r="A1290" t="s">
        <v>2221</v>
      </c>
      <c r="B1290" t="str">
        <f t="shared" ref="B1290:B1353" si="112">"https://www.st.com/resource/en/datasheet/"&amp;LOWER(A1290)&amp;".pdf"</f>
        <v>https://www.st.com/resource/en/datasheet/stm32g061g6.pdf</v>
      </c>
      <c r="C1290" t="s">
        <v>7718</v>
      </c>
      <c r="D1290" t="s">
        <v>2222</v>
      </c>
      <c r="E1290" s="4" t="s">
        <v>7160</v>
      </c>
      <c r="F1290" t="s">
        <v>4202</v>
      </c>
      <c r="G1290" s="2">
        <v>44197</v>
      </c>
      <c r="H1290">
        <v>10</v>
      </c>
      <c r="I1290" s="2">
        <f t="shared" ref="I1290:I1353" si="113">G1290+DATE(H1290,1,1)</f>
        <v>47851</v>
      </c>
      <c r="J1290" s="2">
        <v>44166</v>
      </c>
      <c r="K1290" s="2" t="s">
        <v>6405</v>
      </c>
      <c r="L1290" s="2">
        <f t="shared" si="109"/>
        <v>44166</v>
      </c>
      <c r="M1290">
        <f t="shared" si="110"/>
        <v>0</v>
      </c>
      <c r="N1290">
        <f t="shared" si="111"/>
        <v>10</v>
      </c>
    </row>
    <row r="1291" spans="1:14" x14ac:dyDescent="0.55000000000000004">
      <c r="A1291" t="s">
        <v>2223</v>
      </c>
      <c r="B1291" t="str">
        <f t="shared" si="112"/>
        <v>https://www.st.com/resource/en/datasheet/stm32g061g8.pdf</v>
      </c>
      <c r="C1291" t="s">
        <v>7719</v>
      </c>
      <c r="D1291" t="s">
        <v>2224</v>
      </c>
      <c r="E1291" s="4" t="s">
        <v>7160</v>
      </c>
      <c r="F1291" t="s">
        <v>4207</v>
      </c>
      <c r="G1291" s="2">
        <v>44197</v>
      </c>
      <c r="H1291">
        <v>10</v>
      </c>
      <c r="I1291" s="2">
        <f t="shared" si="113"/>
        <v>47851</v>
      </c>
      <c r="J1291" s="2">
        <v>44166</v>
      </c>
      <c r="K1291" s="2" t="s">
        <v>6405</v>
      </c>
      <c r="L1291" s="2">
        <f t="shared" si="109"/>
        <v>44166</v>
      </c>
      <c r="M1291">
        <f t="shared" si="110"/>
        <v>0</v>
      </c>
      <c r="N1291">
        <f t="shared" si="111"/>
        <v>10</v>
      </c>
    </row>
    <row r="1292" spans="1:14" x14ac:dyDescent="0.55000000000000004">
      <c r="A1292" t="s">
        <v>2225</v>
      </c>
      <c r="B1292" t="str">
        <f t="shared" si="112"/>
        <v>https://www.st.com/resource/en/datasheet/stm32g061k6.pdf</v>
      </c>
      <c r="C1292" t="s">
        <v>7720</v>
      </c>
      <c r="D1292" t="s">
        <v>2226</v>
      </c>
      <c r="E1292" s="4" t="s">
        <v>7160</v>
      </c>
      <c r="F1292" t="s">
        <v>4202</v>
      </c>
      <c r="G1292" s="2">
        <v>44197</v>
      </c>
      <c r="H1292">
        <v>10</v>
      </c>
      <c r="I1292" s="2">
        <f t="shared" si="113"/>
        <v>47851</v>
      </c>
      <c r="J1292" s="2">
        <v>44166</v>
      </c>
      <c r="K1292" s="2" t="s">
        <v>6405</v>
      </c>
      <c r="L1292" s="2">
        <f t="shared" si="109"/>
        <v>44166</v>
      </c>
      <c r="M1292">
        <f t="shared" si="110"/>
        <v>0</v>
      </c>
      <c r="N1292">
        <f t="shared" si="111"/>
        <v>10</v>
      </c>
    </row>
    <row r="1293" spans="1:14" x14ac:dyDescent="0.55000000000000004">
      <c r="A1293" t="s">
        <v>2228</v>
      </c>
      <c r="B1293" t="str">
        <f t="shared" si="112"/>
        <v>https://www.st.com/resource/en/datasheet/stm32g061k8.pdf</v>
      </c>
      <c r="C1293" t="s">
        <v>7721</v>
      </c>
      <c r="D1293" t="s">
        <v>2229</v>
      </c>
      <c r="E1293" s="4" t="s">
        <v>7160</v>
      </c>
      <c r="F1293" t="s">
        <v>4207</v>
      </c>
      <c r="G1293" s="2">
        <v>44197</v>
      </c>
      <c r="H1293">
        <v>10</v>
      </c>
      <c r="I1293" s="2">
        <f t="shared" si="113"/>
        <v>47851</v>
      </c>
      <c r="J1293" s="2">
        <v>44166</v>
      </c>
      <c r="K1293" s="2" t="s">
        <v>6405</v>
      </c>
      <c r="L1293" s="2">
        <f t="shared" si="109"/>
        <v>44166</v>
      </c>
      <c r="M1293">
        <f t="shared" si="110"/>
        <v>0</v>
      </c>
      <c r="N1293">
        <f t="shared" si="111"/>
        <v>10</v>
      </c>
    </row>
    <row r="1294" spans="1:14" x14ac:dyDescent="0.55000000000000004">
      <c r="A1294" t="s">
        <v>2230</v>
      </c>
      <c r="B1294" t="str">
        <f t="shared" si="112"/>
        <v>https://www.st.com/resource/en/datasheet/stm32g070cb.pdf</v>
      </c>
      <c r="C1294" t="s">
        <v>7722</v>
      </c>
      <c r="D1294" t="s">
        <v>2231</v>
      </c>
      <c r="E1294" s="4" t="s">
        <v>7160</v>
      </c>
      <c r="F1294" t="s">
        <v>4236</v>
      </c>
      <c r="G1294" s="2">
        <v>44197</v>
      </c>
      <c r="H1294">
        <v>10</v>
      </c>
      <c r="I1294" s="2">
        <f t="shared" si="113"/>
        <v>47851</v>
      </c>
      <c r="J1294" s="2">
        <v>43405</v>
      </c>
      <c r="K1294" s="2" t="s">
        <v>6405</v>
      </c>
      <c r="L1294" s="2">
        <f t="shared" si="109"/>
        <v>43405</v>
      </c>
      <c r="M1294">
        <f t="shared" si="110"/>
        <v>2</v>
      </c>
      <c r="N1294">
        <f t="shared" si="111"/>
        <v>12</v>
      </c>
    </row>
    <row r="1295" spans="1:14" x14ac:dyDescent="0.55000000000000004">
      <c r="A1295" t="s">
        <v>2233</v>
      </c>
      <c r="B1295" t="str">
        <f t="shared" si="112"/>
        <v>https://www.st.com/resource/en/datasheet/stm32g070kb.pdf</v>
      </c>
      <c r="C1295" t="s">
        <v>7723</v>
      </c>
      <c r="D1295" t="s">
        <v>2234</v>
      </c>
      <c r="E1295" s="4" t="s">
        <v>7160</v>
      </c>
      <c r="F1295" t="s">
        <v>4236</v>
      </c>
      <c r="G1295" s="2">
        <v>44197</v>
      </c>
      <c r="H1295">
        <v>10</v>
      </c>
      <c r="I1295" s="2">
        <f t="shared" si="113"/>
        <v>47851</v>
      </c>
      <c r="J1295" s="2">
        <v>43405</v>
      </c>
      <c r="K1295" s="2" t="s">
        <v>6405</v>
      </c>
      <c r="L1295" s="2">
        <f t="shared" si="109"/>
        <v>43405</v>
      </c>
      <c r="M1295">
        <f t="shared" si="110"/>
        <v>2</v>
      </c>
      <c r="N1295">
        <f t="shared" si="111"/>
        <v>12</v>
      </c>
    </row>
    <row r="1296" spans="1:14" x14ac:dyDescent="0.55000000000000004">
      <c r="A1296" t="s">
        <v>2235</v>
      </c>
      <c r="B1296" t="str">
        <f t="shared" si="112"/>
        <v>https://www.st.com/resource/en/datasheet/stm32g070rb.pdf</v>
      </c>
      <c r="C1296" t="s">
        <v>7724</v>
      </c>
      <c r="D1296" t="s">
        <v>2236</v>
      </c>
      <c r="E1296" s="4" t="s">
        <v>7160</v>
      </c>
      <c r="F1296" t="s">
        <v>4236</v>
      </c>
      <c r="G1296" s="2">
        <v>44197</v>
      </c>
      <c r="H1296">
        <v>10</v>
      </c>
      <c r="I1296" s="2">
        <f t="shared" si="113"/>
        <v>47851</v>
      </c>
      <c r="J1296" s="2">
        <v>43405</v>
      </c>
      <c r="K1296" s="2" t="s">
        <v>6405</v>
      </c>
      <c r="L1296" s="2">
        <f t="shared" si="109"/>
        <v>43405</v>
      </c>
      <c r="M1296">
        <f t="shared" si="110"/>
        <v>2</v>
      </c>
      <c r="N1296">
        <f t="shared" si="111"/>
        <v>12</v>
      </c>
    </row>
    <row r="1297" spans="1:14" x14ac:dyDescent="0.55000000000000004">
      <c r="A1297" t="s">
        <v>2238</v>
      </c>
      <c r="B1297" t="str">
        <f t="shared" si="112"/>
        <v>https://www.st.com/resource/en/datasheet/stm32g071c8.pdf</v>
      </c>
      <c r="C1297" t="s">
        <v>7725</v>
      </c>
      <c r="D1297" t="s">
        <v>2239</v>
      </c>
      <c r="E1297" s="4" t="s">
        <v>7160</v>
      </c>
      <c r="F1297" t="s">
        <v>4249</v>
      </c>
      <c r="G1297" s="2">
        <v>44197</v>
      </c>
      <c r="H1297">
        <v>10</v>
      </c>
      <c r="I1297" s="2">
        <f t="shared" si="113"/>
        <v>47851</v>
      </c>
      <c r="J1297" s="2">
        <v>43412</v>
      </c>
      <c r="K1297" s="2" t="s">
        <v>6405</v>
      </c>
      <c r="L1297" s="2">
        <f t="shared" si="109"/>
        <v>43412</v>
      </c>
      <c r="M1297">
        <f t="shared" si="110"/>
        <v>2</v>
      </c>
      <c r="N1297">
        <f t="shared" si="111"/>
        <v>12</v>
      </c>
    </row>
    <row r="1298" spans="1:14" x14ac:dyDescent="0.55000000000000004">
      <c r="A1298" t="s">
        <v>2240</v>
      </c>
      <c r="B1298" t="str">
        <f t="shared" si="112"/>
        <v>https://www.st.com/resource/en/datasheet/stm32g071cb.pdf</v>
      </c>
      <c r="C1298" t="s">
        <v>7726</v>
      </c>
      <c r="D1298" t="s">
        <v>2241</v>
      </c>
      <c r="E1298" s="4" t="s">
        <v>7160</v>
      </c>
      <c r="F1298" t="s">
        <v>4254</v>
      </c>
      <c r="G1298" s="2">
        <v>44197</v>
      </c>
      <c r="H1298">
        <v>10</v>
      </c>
      <c r="I1298" s="2">
        <f t="shared" si="113"/>
        <v>47851</v>
      </c>
      <c r="J1298" s="2">
        <v>43405</v>
      </c>
      <c r="K1298" s="2" t="s">
        <v>6405</v>
      </c>
      <c r="L1298" s="2">
        <f t="shared" si="109"/>
        <v>43405</v>
      </c>
      <c r="M1298">
        <f t="shared" si="110"/>
        <v>2</v>
      </c>
      <c r="N1298">
        <f t="shared" si="111"/>
        <v>12</v>
      </c>
    </row>
    <row r="1299" spans="1:14" x14ac:dyDescent="0.55000000000000004">
      <c r="A1299" t="s">
        <v>2243</v>
      </c>
      <c r="B1299" t="str">
        <f t="shared" si="112"/>
        <v>https://www.st.com/resource/en/datasheet/stm32g071eb.pdf</v>
      </c>
      <c r="C1299" t="s">
        <v>7727</v>
      </c>
      <c r="D1299" t="s">
        <v>2244</v>
      </c>
      <c r="E1299" s="4" t="s">
        <v>7160</v>
      </c>
      <c r="F1299" t="s">
        <v>4254</v>
      </c>
      <c r="G1299" s="2">
        <v>44197</v>
      </c>
      <c r="H1299">
        <v>10</v>
      </c>
      <c r="I1299" s="2">
        <f t="shared" si="113"/>
        <v>47851</v>
      </c>
      <c r="J1299" s="2">
        <v>43405</v>
      </c>
      <c r="K1299" s="2" t="s">
        <v>6405</v>
      </c>
      <c r="L1299" s="2">
        <f t="shared" si="109"/>
        <v>43405</v>
      </c>
      <c r="M1299">
        <f t="shared" si="110"/>
        <v>2</v>
      </c>
      <c r="N1299">
        <f t="shared" si="111"/>
        <v>12</v>
      </c>
    </row>
    <row r="1300" spans="1:14" x14ac:dyDescent="0.55000000000000004">
      <c r="A1300" t="s">
        <v>2245</v>
      </c>
      <c r="B1300" t="str">
        <f t="shared" si="112"/>
        <v>https://www.st.com/resource/en/datasheet/stm32g071g8.pdf</v>
      </c>
      <c r="C1300" t="s">
        <v>7728</v>
      </c>
      <c r="D1300" t="s">
        <v>2246</v>
      </c>
      <c r="E1300" s="4" t="s">
        <v>7160</v>
      </c>
      <c r="F1300" t="s">
        <v>4249</v>
      </c>
      <c r="G1300" s="2">
        <v>44197</v>
      </c>
      <c r="H1300">
        <v>10</v>
      </c>
      <c r="I1300" s="2">
        <f t="shared" si="113"/>
        <v>47851</v>
      </c>
      <c r="J1300" s="2">
        <v>43405</v>
      </c>
      <c r="K1300" s="2" t="s">
        <v>6405</v>
      </c>
      <c r="L1300" s="2">
        <f t="shared" si="109"/>
        <v>43405</v>
      </c>
      <c r="M1300">
        <f t="shared" si="110"/>
        <v>2</v>
      </c>
      <c r="N1300">
        <f t="shared" si="111"/>
        <v>12</v>
      </c>
    </row>
    <row r="1301" spans="1:14" x14ac:dyDescent="0.55000000000000004">
      <c r="A1301" t="s">
        <v>2248</v>
      </c>
      <c r="B1301" t="str">
        <f t="shared" si="112"/>
        <v>https://www.st.com/resource/en/datasheet/stm32g071gb.pdf</v>
      </c>
      <c r="C1301" t="s">
        <v>7729</v>
      </c>
      <c r="D1301" t="s">
        <v>2249</v>
      </c>
      <c r="E1301" s="4" t="s">
        <v>7160</v>
      </c>
      <c r="F1301" t="s">
        <v>4254</v>
      </c>
      <c r="G1301" s="2">
        <v>44197</v>
      </c>
      <c r="H1301">
        <v>10</v>
      </c>
      <c r="I1301" s="2">
        <f t="shared" si="113"/>
        <v>47851</v>
      </c>
      <c r="J1301" s="2">
        <v>43405</v>
      </c>
      <c r="K1301" s="2" t="s">
        <v>6405</v>
      </c>
      <c r="L1301" s="2">
        <f t="shared" si="109"/>
        <v>43405</v>
      </c>
      <c r="M1301">
        <f t="shared" si="110"/>
        <v>2</v>
      </c>
      <c r="N1301">
        <f t="shared" si="111"/>
        <v>12</v>
      </c>
    </row>
    <row r="1302" spans="1:14" x14ac:dyDescent="0.55000000000000004">
      <c r="A1302" t="s">
        <v>2250</v>
      </c>
      <c r="B1302" t="str">
        <f t="shared" si="112"/>
        <v>https://www.st.com/resource/en/datasheet/stm32g071k8.pdf</v>
      </c>
      <c r="C1302" t="s">
        <v>7730</v>
      </c>
      <c r="D1302" t="s">
        <v>2251</v>
      </c>
      <c r="E1302" s="4" t="s">
        <v>7160</v>
      </c>
      <c r="F1302" t="s">
        <v>4249</v>
      </c>
      <c r="G1302" s="2">
        <v>44197</v>
      </c>
      <c r="H1302">
        <v>10</v>
      </c>
      <c r="I1302" s="2">
        <f t="shared" si="113"/>
        <v>47851</v>
      </c>
      <c r="J1302" s="2">
        <v>43405</v>
      </c>
      <c r="K1302" s="2" t="s">
        <v>6405</v>
      </c>
      <c r="L1302" s="2">
        <f t="shared" si="109"/>
        <v>43405</v>
      </c>
      <c r="M1302">
        <f t="shared" si="110"/>
        <v>2</v>
      </c>
      <c r="N1302">
        <f t="shared" si="111"/>
        <v>12</v>
      </c>
    </row>
    <row r="1303" spans="1:14" x14ac:dyDescent="0.55000000000000004">
      <c r="A1303" t="s">
        <v>2252</v>
      </c>
      <c r="B1303" t="str">
        <f t="shared" si="112"/>
        <v>https://www.st.com/resource/en/datasheet/stm32g071kb.pdf</v>
      </c>
      <c r="C1303" t="s">
        <v>7731</v>
      </c>
      <c r="D1303" t="s">
        <v>2253</v>
      </c>
      <c r="E1303" s="4" t="s">
        <v>7160</v>
      </c>
      <c r="F1303" t="s">
        <v>4254</v>
      </c>
      <c r="G1303" s="2">
        <v>44197</v>
      </c>
      <c r="H1303">
        <v>10</v>
      </c>
      <c r="I1303" s="2">
        <f t="shared" si="113"/>
        <v>47851</v>
      </c>
      <c r="J1303" s="2">
        <v>43405</v>
      </c>
      <c r="K1303" s="2" t="s">
        <v>6405</v>
      </c>
      <c r="L1303" s="2">
        <f t="shared" si="109"/>
        <v>43405</v>
      </c>
      <c r="M1303">
        <f t="shared" si="110"/>
        <v>2</v>
      </c>
      <c r="N1303">
        <f t="shared" si="111"/>
        <v>12</v>
      </c>
    </row>
    <row r="1304" spans="1:14" x14ac:dyDescent="0.55000000000000004">
      <c r="A1304" t="s">
        <v>2254</v>
      </c>
      <c r="B1304" t="str">
        <f t="shared" si="112"/>
        <v>https://www.st.com/resource/en/datasheet/stm32g071r8.pdf</v>
      </c>
      <c r="C1304" t="s">
        <v>7732</v>
      </c>
      <c r="D1304" t="s">
        <v>2255</v>
      </c>
      <c r="E1304" s="4" t="s">
        <v>7160</v>
      </c>
      <c r="F1304" t="s">
        <v>4249</v>
      </c>
      <c r="G1304" s="2">
        <v>44197</v>
      </c>
      <c r="H1304">
        <v>10</v>
      </c>
      <c r="I1304" s="2">
        <f t="shared" si="113"/>
        <v>47851</v>
      </c>
      <c r="J1304" s="2">
        <v>43405</v>
      </c>
      <c r="K1304" s="2" t="s">
        <v>6405</v>
      </c>
      <c r="L1304" s="2">
        <f t="shared" si="109"/>
        <v>43405</v>
      </c>
      <c r="M1304">
        <f t="shared" si="110"/>
        <v>2</v>
      </c>
      <c r="N1304">
        <f t="shared" si="111"/>
        <v>12</v>
      </c>
    </row>
    <row r="1305" spans="1:14" x14ac:dyDescent="0.55000000000000004">
      <c r="A1305" t="s">
        <v>2256</v>
      </c>
      <c r="B1305" t="str">
        <f t="shared" si="112"/>
        <v>https://www.st.com/resource/en/datasheet/stm32g071rb.pdf</v>
      </c>
      <c r="C1305" t="s">
        <v>7733</v>
      </c>
      <c r="D1305" t="s">
        <v>2257</v>
      </c>
      <c r="E1305" s="4" t="s">
        <v>7160</v>
      </c>
      <c r="F1305" t="s">
        <v>4254</v>
      </c>
      <c r="G1305" s="2">
        <v>44197</v>
      </c>
      <c r="H1305">
        <v>10</v>
      </c>
      <c r="I1305" s="2">
        <f t="shared" si="113"/>
        <v>47851</v>
      </c>
      <c r="J1305" s="2">
        <v>43405</v>
      </c>
      <c r="K1305" s="2" t="s">
        <v>6405</v>
      </c>
      <c r="L1305" s="2">
        <f t="shared" si="109"/>
        <v>43405</v>
      </c>
      <c r="M1305">
        <f t="shared" si="110"/>
        <v>2</v>
      </c>
      <c r="N1305">
        <f t="shared" si="111"/>
        <v>12</v>
      </c>
    </row>
    <row r="1306" spans="1:14" x14ac:dyDescent="0.55000000000000004">
      <c r="A1306" t="s">
        <v>2258</v>
      </c>
      <c r="B1306" t="str">
        <f t="shared" si="112"/>
        <v>https://www.st.com/resource/en/datasheet/stm32g081cb.pdf</v>
      </c>
      <c r="C1306" t="s">
        <v>7734</v>
      </c>
      <c r="D1306" t="s">
        <v>2259</v>
      </c>
      <c r="E1306" s="4" t="s">
        <v>7160</v>
      </c>
      <c r="F1306" t="s">
        <v>4287</v>
      </c>
      <c r="G1306" s="2">
        <v>44197</v>
      </c>
      <c r="H1306">
        <v>10</v>
      </c>
      <c r="I1306" s="2">
        <f t="shared" si="113"/>
        <v>47851</v>
      </c>
      <c r="J1306" s="2">
        <v>43405</v>
      </c>
      <c r="K1306" s="2" t="s">
        <v>6405</v>
      </c>
      <c r="L1306" s="2">
        <f t="shared" si="109"/>
        <v>43405</v>
      </c>
      <c r="M1306">
        <f t="shared" si="110"/>
        <v>2</v>
      </c>
      <c r="N1306">
        <f t="shared" si="111"/>
        <v>12</v>
      </c>
    </row>
    <row r="1307" spans="1:14" x14ac:dyDescent="0.55000000000000004">
      <c r="A1307" t="s">
        <v>2260</v>
      </c>
      <c r="B1307" t="str">
        <f t="shared" si="112"/>
        <v>https://www.st.com/resource/en/datasheet/stm32g081eb.pdf</v>
      </c>
      <c r="C1307" t="s">
        <v>7735</v>
      </c>
      <c r="D1307" t="s">
        <v>2261</v>
      </c>
      <c r="E1307" s="4" t="s">
        <v>7160</v>
      </c>
      <c r="F1307" t="s">
        <v>4287</v>
      </c>
      <c r="G1307" s="2">
        <v>44197</v>
      </c>
      <c r="H1307">
        <v>10</v>
      </c>
      <c r="I1307" s="2">
        <f t="shared" si="113"/>
        <v>47851</v>
      </c>
      <c r="J1307" s="2">
        <v>43405</v>
      </c>
      <c r="K1307" s="2" t="s">
        <v>6405</v>
      </c>
      <c r="L1307" s="2">
        <f t="shared" si="109"/>
        <v>43405</v>
      </c>
      <c r="M1307">
        <f t="shared" si="110"/>
        <v>2</v>
      </c>
      <c r="N1307">
        <f t="shared" si="111"/>
        <v>12</v>
      </c>
    </row>
    <row r="1308" spans="1:14" x14ac:dyDescent="0.55000000000000004">
      <c r="A1308" t="s">
        <v>2262</v>
      </c>
      <c r="B1308" t="str">
        <f t="shared" si="112"/>
        <v>https://www.st.com/resource/en/datasheet/stm32g081gb.pdf</v>
      </c>
      <c r="C1308" t="s">
        <v>7736</v>
      </c>
      <c r="D1308" t="s">
        <v>2263</v>
      </c>
      <c r="E1308" s="4" t="s">
        <v>7160</v>
      </c>
      <c r="F1308" t="s">
        <v>4287</v>
      </c>
      <c r="G1308" s="2">
        <v>44197</v>
      </c>
      <c r="H1308">
        <v>10</v>
      </c>
      <c r="I1308" s="2">
        <f t="shared" si="113"/>
        <v>47851</v>
      </c>
      <c r="J1308" s="2">
        <v>43405</v>
      </c>
      <c r="K1308" s="2" t="s">
        <v>6405</v>
      </c>
      <c r="L1308" s="2">
        <f t="shared" si="109"/>
        <v>43405</v>
      </c>
      <c r="M1308">
        <f t="shared" si="110"/>
        <v>2</v>
      </c>
      <c r="N1308">
        <f t="shared" si="111"/>
        <v>12</v>
      </c>
    </row>
    <row r="1309" spans="1:14" x14ac:dyDescent="0.55000000000000004">
      <c r="A1309" t="s">
        <v>2264</v>
      </c>
      <c r="B1309" t="str">
        <f t="shared" si="112"/>
        <v>https://www.st.com/resource/en/datasheet/stm32g081kb.pdf</v>
      </c>
      <c r="C1309" t="s">
        <v>7737</v>
      </c>
      <c r="D1309" t="s">
        <v>2265</v>
      </c>
      <c r="E1309" s="4" t="s">
        <v>7160</v>
      </c>
      <c r="F1309" t="s">
        <v>4287</v>
      </c>
      <c r="G1309" s="2">
        <v>44197</v>
      </c>
      <c r="H1309">
        <v>10</v>
      </c>
      <c r="I1309" s="2">
        <f t="shared" si="113"/>
        <v>47851</v>
      </c>
      <c r="J1309" s="2" t="s">
        <v>6405</v>
      </c>
      <c r="K1309" s="2" t="s">
        <v>6405</v>
      </c>
      <c r="L1309" s="2" t="str">
        <f t="shared" si="109"/>
        <v>/</v>
      </c>
    </row>
    <row r="1310" spans="1:14" x14ac:dyDescent="0.55000000000000004">
      <c r="A1310" t="s">
        <v>2266</v>
      </c>
      <c r="B1310" t="str">
        <f t="shared" si="112"/>
        <v>https://www.st.com/resource/en/datasheet/stm32g081rb.pdf</v>
      </c>
      <c r="C1310" t="s">
        <v>7738</v>
      </c>
      <c r="D1310" t="s">
        <v>2267</v>
      </c>
      <c r="E1310" s="4" t="s">
        <v>7160</v>
      </c>
      <c r="F1310" t="s">
        <v>4287</v>
      </c>
      <c r="G1310" s="2">
        <v>44197</v>
      </c>
      <c r="H1310">
        <v>10</v>
      </c>
      <c r="I1310" s="2">
        <f t="shared" si="113"/>
        <v>47851</v>
      </c>
      <c r="J1310" s="2">
        <v>43405</v>
      </c>
      <c r="K1310" s="2" t="s">
        <v>6405</v>
      </c>
      <c r="L1310" s="2">
        <f t="shared" si="109"/>
        <v>43405</v>
      </c>
      <c r="M1310">
        <f t="shared" si="110"/>
        <v>2</v>
      </c>
      <c r="N1310">
        <f t="shared" si="111"/>
        <v>12</v>
      </c>
    </row>
    <row r="1311" spans="1:14" x14ac:dyDescent="0.55000000000000004">
      <c r="A1311" t="s">
        <v>2269</v>
      </c>
      <c r="B1311" t="str">
        <f t="shared" si="112"/>
        <v>https://www.st.com/resource/en/datasheet/stm32g0b0ce.pdf</v>
      </c>
      <c r="C1311" t="s">
        <v>7739</v>
      </c>
      <c r="D1311" t="s">
        <v>2270</v>
      </c>
      <c r="E1311" s="4" t="s">
        <v>7160</v>
      </c>
      <c r="F1311" t="s">
        <v>4308</v>
      </c>
      <c r="G1311" s="2">
        <v>44197</v>
      </c>
      <c r="H1311">
        <v>10</v>
      </c>
      <c r="I1311" s="2">
        <f t="shared" si="113"/>
        <v>47851</v>
      </c>
      <c r="J1311" s="2">
        <v>44136</v>
      </c>
      <c r="K1311" s="2" t="s">
        <v>6405</v>
      </c>
      <c r="L1311" s="2">
        <f t="shared" si="109"/>
        <v>44136</v>
      </c>
      <c r="M1311">
        <f t="shared" si="110"/>
        <v>0</v>
      </c>
      <c r="N1311">
        <f t="shared" si="111"/>
        <v>10</v>
      </c>
    </row>
    <row r="1312" spans="1:14" x14ac:dyDescent="0.55000000000000004">
      <c r="A1312" t="s">
        <v>2271</v>
      </c>
      <c r="B1312" t="str">
        <f t="shared" si="112"/>
        <v>https://www.st.com/resource/en/datasheet/stm32g0b0ke.pdf</v>
      </c>
      <c r="C1312" t="s">
        <v>7740</v>
      </c>
      <c r="D1312" t="s">
        <v>2272</v>
      </c>
      <c r="E1312" s="4" t="s">
        <v>7160</v>
      </c>
      <c r="F1312" t="s">
        <v>4308</v>
      </c>
      <c r="G1312" s="2">
        <v>44197</v>
      </c>
      <c r="H1312">
        <v>10</v>
      </c>
      <c r="I1312" s="2">
        <f t="shared" si="113"/>
        <v>47851</v>
      </c>
      <c r="J1312" s="2">
        <v>44136</v>
      </c>
      <c r="K1312" s="2" t="s">
        <v>6405</v>
      </c>
      <c r="L1312" s="2">
        <f t="shared" si="109"/>
        <v>44136</v>
      </c>
      <c r="M1312">
        <f t="shared" si="110"/>
        <v>0</v>
      </c>
      <c r="N1312">
        <f t="shared" si="111"/>
        <v>10</v>
      </c>
    </row>
    <row r="1313" spans="1:14" x14ac:dyDescent="0.55000000000000004">
      <c r="A1313" t="s">
        <v>2273</v>
      </c>
      <c r="B1313" t="str">
        <f t="shared" si="112"/>
        <v>https://www.st.com/resource/en/datasheet/stm32g0b0re.pdf</v>
      </c>
      <c r="C1313" t="s">
        <v>7741</v>
      </c>
      <c r="D1313" t="s">
        <v>2274</v>
      </c>
      <c r="E1313" s="4" t="s">
        <v>7160</v>
      </c>
      <c r="F1313" t="s">
        <v>4308</v>
      </c>
      <c r="G1313" s="2">
        <v>44197</v>
      </c>
      <c r="H1313">
        <v>10</v>
      </c>
      <c r="I1313" s="2">
        <f t="shared" si="113"/>
        <v>47851</v>
      </c>
      <c r="J1313" s="2">
        <v>44136</v>
      </c>
      <c r="K1313" s="2" t="s">
        <v>6405</v>
      </c>
      <c r="L1313" s="2">
        <f t="shared" si="109"/>
        <v>44136</v>
      </c>
      <c r="M1313">
        <f t="shared" si="110"/>
        <v>0</v>
      </c>
      <c r="N1313">
        <f t="shared" si="111"/>
        <v>10</v>
      </c>
    </row>
    <row r="1314" spans="1:14" x14ac:dyDescent="0.55000000000000004">
      <c r="A1314" t="s">
        <v>2275</v>
      </c>
      <c r="B1314" t="str">
        <f t="shared" si="112"/>
        <v>https://www.st.com/resource/en/datasheet/stm32g0b0ve.pdf</v>
      </c>
      <c r="C1314" t="s">
        <v>7742</v>
      </c>
      <c r="D1314" t="s">
        <v>2276</v>
      </c>
      <c r="E1314" s="4" t="s">
        <v>7160</v>
      </c>
      <c r="F1314" t="s">
        <v>4308</v>
      </c>
      <c r="G1314" s="2">
        <v>44197</v>
      </c>
      <c r="H1314">
        <v>10</v>
      </c>
      <c r="I1314" s="2">
        <f t="shared" si="113"/>
        <v>47851</v>
      </c>
      <c r="J1314" s="2">
        <v>44136</v>
      </c>
      <c r="K1314" s="2" t="s">
        <v>6405</v>
      </c>
      <c r="L1314" s="2">
        <f t="shared" si="109"/>
        <v>44136</v>
      </c>
      <c r="M1314">
        <f t="shared" si="110"/>
        <v>0</v>
      </c>
      <c r="N1314">
        <f t="shared" si="111"/>
        <v>10</v>
      </c>
    </row>
    <row r="1315" spans="1:14" x14ac:dyDescent="0.55000000000000004">
      <c r="A1315" t="s">
        <v>2277</v>
      </c>
      <c r="B1315" t="str">
        <f t="shared" si="112"/>
        <v>https://www.st.com/resource/en/datasheet/stm32g0b1cb.pdf</v>
      </c>
      <c r="C1315" t="s">
        <v>7743</v>
      </c>
      <c r="D1315" t="s">
        <v>2278</v>
      </c>
      <c r="E1315" s="4" t="s">
        <v>7160</v>
      </c>
      <c r="F1315" t="s">
        <v>4325</v>
      </c>
      <c r="G1315" s="2">
        <v>44197</v>
      </c>
      <c r="H1315">
        <v>10</v>
      </c>
      <c r="I1315" s="2">
        <f t="shared" si="113"/>
        <v>47851</v>
      </c>
      <c r="J1315" s="2">
        <v>44136</v>
      </c>
      <c r="K1315" s="2" t="s">
        <v>6405</v>
      </c>
      <c r="L1315" s="2">
        <f t="shared" si="109"/>
        <v>44136</v>
      </c>
      <c r="M1315">
        <f t="shared" si="110"/>
        <v>0</v>
      </c>
      <c r="N1315">
        <f t="shared" si="111"/>
        <v>10</v>
      </c>
    </row>
    <row r="1316" spans="1:14" x14ac:dyDescent="0.55000000000000004">
      <c r="A1316" t="s">
        <v>2279</v>
      </c>
      <c r="B1316" t="str">
        <f t="shared" si="112"/>
        <v>https://www.st.com/resource/en/datasheet/stm32g0b1cc.pdf</v>
      </c>
      <c r="C1316" t="s">
        <v>7744</v>
      </c>
      <c r="D1316" t="s">
        <v>2280</v>
      </c>
      <c r="E1316" s="4" t="s">
        <v>7160</v>
      </c>
      <c r="F1316" t="s">
        <v>4330</v>
      </c>
      <c r="G1316" s="2">
        <v>44197</v>
      </c>
      <c r="H1316">
        <v>10</v>
      </c>
      <c r="I1316" s="2">
        <f t="shared" si="113"/>
        <v>47851</v>
      </c>
      <c r="J1316" s="2">
        <v>44136</v>
      </c>
      <c r="K1316" s="2" t="s">
        <v>6405</v>
      </c>
      <c r="L1316" s="2">
        <f t="shared" si="109"/>
        <v>44136</v>
      </c>
      <c r="M1316">
        <f t="shared" si="110"/>
        <v>0</v>
      </c>
      <c r="N1316">
        <f t="shared" si="111"/>
        <v>10</v>
      </c>
    </row>
    <row r="1317" spans="1:14" x14ac:dyDescent="0.55000000000000004">
      <c r="A1317" t="s">
        <v>2281</v>
      </c>
      <c r="B1317" t="str">
        <f t="shared" si="112"/>
        <v>https://www.st.com/resource/en/datasheet/stm32g0b1ce.pdf</v>
      </c>
      <c r="C1317" t="s">
        <v>7745</v>
      </c>
      <c r="D1317" t="s">
        <v>2282</v>
      </c>
      <c r="E1317" s="4" t="s">
        <v>7160</v>
      </c>
      <c r="F1317" t="s">
        <v>4335</v>
      </c>
      <c r="G1317" s="2">
        <v>44197</v>
      </c>
      <c r="H1317">
        <v>10</v>
      </c>
      <c r="I1317" s="2">
        <f t="shared" si="113"/>
        <v>47851</v>
      </c>
      <c r="J1317" s="2">
        <v>44136</v>
      </c>
      <c r="K1317" s="2" t="s">
        <v>6405</v>
      </c>
      <c r="L1317" s="2">
        <f t="shared" si="109"/>
        <v>44136</v>
      </c>
      <c r="M1317">
        <f t="shared" si="110"/>
        <v>0</v>
      </c>
      <c r="N1317">
        <f t="shared" si="111"/>
        <v>10</v>
      </c>
    </row>
    <row r="1318" spans="1:14" x14ac:dyDescent="0.55000000000000004">
      <c r="A1318" t="s">
        <v>2283</v>
      </c>
      <c r="B1318" t="str">
        <f t="shared" si="112"/>
        <v>https://www.st.com/resource/en/datasheet/stm32g0b1kb.pdf</v>
      </c>
      <c r="C1318" t="s">
        <v>7746</v>
      </c>
      <c r="D1318" t="s">
        <v>2284</v>
      </c>
      <c r="E1318" s="4" t="s">
        <v>7160</v>
      </c>
      <c r="F1318" t="s">
        <v>4325</v>
      </c>
      <c r="G1318" s="2">
        <v>44197</v>
      </c>
      <c r="H1318">
        <v>10</v>
      </c>
      <c r="I1318" s="2">
        <f t="shared" si="113"/>
        <v>47851</v>
      </c>
      <c r="J1318" s="2">
        <v>44136</v>
      </c>
      <c r="K1318" s="2" t="s">
        <v>6405</v>
      </c>
      <c r="L1318" s="2">
        <f t="shared" si="109"/>
        <v>44136</v>
      </c>
      <c r="M1318">
        <f t="shared" si="110"/>
        <v>0</v>
      </c>
      <c r="N1318">
        <f t="shared" si="111"/>
        <v>10</v>
      </c>
    </row>
    <row r="1319" spans="1:14" x14ac:dyDescent="0.55000000000000004">
      <c r="A1319" t="s">
        <v>2285</v>
      </c>
      <c r="B1319" t="str">
        <f t="shared" si="112"/>
        <v>https://www.st.com/resource/en/datasheet/stm32g0b1kc.pdf</v>
      </c>
      <c r="C1319" t="s">
        <v>7747</v>
      </c>
      <c r="D1319" t="s">
        <v>2286</v>
      </c>
      <c r="E1319" s="4" t="s">
        <v>7160</v>
      </c>
      <c r="F1319" t="s">
        <v>4330</v>
      </c>
      <c r="G1319" s="2">
        <v>44197</v>
      </c>
      <c r="H1319">
        <v>10</v>
      </c>
      <c r="I1319" s="2">
        <f t="shared" si="113"/>
        <v>47851</v>
      </c>
      <c r="J1319" s="2">
        <v>44136</v>
      </c>
      <c r="K1319" s="2" t="s">
        <v>6405</v>
      </c>
      <c r="L1319" s="2">
        <f t="shared" si="109"/>
        <v>44136</v>
      </c>
      <c r="M1319">
        <f t="shared" si="110"/>
        <v>0</v>
      </c>
      <c r="N1319">
        <f t="shared" si="111"/>
        <v>10</v>
      </c>
    </row>
    <row r="1320" spans="1:14" x14ac:dyDescent="0.55000000000000004">
      <c r="A1320" t="s">
        <v>2287</v>
      </c>
      <c r="B1320" t="str">
        <f t="shared" si="112"/>
        <v>https://www.st.com/resource/en/datasheet/stm32g0b1ke.pdf</v>
      </c>
      <c r="C1320" t="s">
        <v>7748</v>
      </c>
      <c r="D1320" t="s">
        <v>2288</v>
      </c>
      <c r="E1320" s="4" t="s">
        <v>7160</v>
      </c>
      <c r="F1320" t="s">
        <v>4335</v>
      </c>
      <c r="G1320" s="2">
        <v>44197</v>
      </c>
      <c r="H1320">
        <v>10</v>
      </c>
      <c r="I1320" s="2">
        <f t="shared" si="113"/>
        <v>47851</v>
      </c>
      <c r="J1320" s="2">
        <v>44136</v>
      </c>
      <c r="K1320" s="2" t="s">
        <v>6405</v>
      </c>
      <c r="L1320" s="2">
        <f t="shared" si="109"/>
        <v>44136</v>
      </c>
      <c r="M1320">
        <f t="shared" si="110"/>
        <v>0</v>
      </c>
      <c r="N1320">
        <f t="shared" si="111"/>
        <v>10</v>
      </c>
    </row>
    <row r="1321" spans="1:14" x14ac:dyDescent="0.55000000000000004">
      <c r="A1321" t="s">
        <v>2289</v>
      </c>
      <c r="B1321" t="str">
        <f t="shared" si="112"/>
        <v>https://www.st.com/resource/en/datasheet/stm32g0b1mb.pdf</v>
      </c>
      <c r="C1321" t="s">
        <v>7749</v>
      </c>
      <c r="D1321" t="s">
        <v>2290</v>
      </c>
      <c r="E1321" s="4" t="s">
        <v>7160</v>
      </c>
      <c r="F1321" t="s">
        <v>4325</v>
      </c>
      <c r="G1321" s="2">
        <v>44197</v>
      </c>
      <c r="H1321">
        <v>10</v>
      </c>
      <c r="I1321" s="2">
        <f t="shared" si="113"/>
        <v>47851</v>
      </c>
      <c r="J1321" s="2">
        <v>44136</v>
      </c>
      <c r="K1321" s="2" t="s">
        <v>6405</v>
      </c>
      <c r="L1321" s="2">
        <f t="shared" si="109"/>
        <v>44136</v>
      </c>
      <c r="M1321">
        <f t="shared" si="110"/>
        <v>0</v>
      </c>
      <c r="N1321">
        <f t="shared" si="111"/>
        <v>10</v>
      </c>
    </row>
    <row r="1322" spans="1:14" x14ac:dyDescent="0.55000000000000004">
      <c r="A1322" t="s">
        <v>2291</v>
      </c>
      <c r="B1322" t="str">
        <f t="shared" si="112"/>
        <v>https://www.st.com/resource/en/datasheet/stm32g0b1mc.pdf</v>
      </c>
      <c r="C1322" t="s">
        <v>7750</v>
      </c>
      <c r="D1322" t="s">
        <v>2292</v>
      </c>
      <c r="E1322" s="4" t="s">
        <v>7160</v>
      </c>
      <c r="F1322" t="s">
        <v>4330</v>
      </c>
      <c r="G1322" s="2">
        <v>44197</v>
      </c>
      <c r="H1322">
        <v>10</v>
      </c>
      <c r="I1322" s="2">
        <f t="shared" si="113"/>
        <v>47851</v>
      </c>
      <c r="J1322" s="2">
        <v>44136</v>
      </c>
      <c r="K1322" s="2" t="s">
        <v>6405</v>
      </c>
      <c r="L1322" s="2">
        <f t="shared" si="109"/>
        <v>44136</v>
      </c>
      <c r="M1322">
        <f t="shared" si="110"/>
        <v>0</v>
      </c>
      <c r="N1322">
        <f t="shared" si="111"/>
        <v>10</v>
      </c>
    </row>
    <row r="1323" spans="1:14" x14ac:dyDescent="0.55000000000000004">
      <c r="A1323" t="s">
        <v>2293</v>
      </c>
      <c r="B1323" t="str">
        <f t="shared" si="112"/>
        <v>https://www.st.com/resource/en/datasheet/stm32g0b1me.pdf</v>
      </c>
      <c r="C1323" t="s">
        <v>7751</v>
      </c>
      <c r="D1323" t="s">
        <v>2294</v>
      </c>
      <c r="E1323" s="4" t="s">
        <v>7160</v>
      </c>
      <c r="F1323" t="s">
        <v>4335</v>
      </c>
      <c r="G1323" s="2">
        <v>44197</v>
      </c>
      <c r="H1323">
        <v>10</v>
      </c>
      <c r="I1323" s="2">
        <f t="shared" si="113"/>
        <v>47851</v>
      </c>
      <c r="J1323" s="2">
        <v>44136</v>
      </c>
      <c r="K1323" s="2" t="s">
        <v>6405</v>
      </c>
      <c r="L1323" s="2">
        <f t="shared" si="109"/>
        <v>44136</v>
      </c>
      <c r="M1323">
        <f t="shared" si="110"/>
        <v>0</v>
      </c>
      <c r="N1323">
        <f t="shared" si="111"/>
        <v>10</v>
      </c>
    </row>
    <row r="1324" spans="1:14" x14ac:dyDescent="0.55000000000000004">
      <c r="A1324" t="s">
        <v>2295</v>
      </c>
      <c r="B1324" t="str">
        <f t="shared" si="112"/>
        <v>https://www.st.com/resource/en/datasheet/stm32g0b1rb.pdf</v>
      </c>
      <c r="C1324" t="s">
        <v>7752</v>
      </c>
      <c r="D1324" t="s">
        <v>2296</v>
      </c>
      <c r="E1324" s="4" t="s">
        <v>7160</v>
      </c>
      <c r="F1324" t="s">
        <v>4325</v>
      </c>
      <c r="G1324" s="2">
        <v>44197</v>
      </c>
      <c r="H1324">
        <v>10</v>
      </c>
      <c r="I1324" s="2">
        <f t="shared" si="113"/>
        <v>47851</v>
      </c>
      <c r="J1324" s="2">
        <v>44136</v>
      </c>
      <c r="K1324" s="2" t="s">
        <v>6405</v>
      </c>
      <c r="L1324" s="2">
        <f t="shared" si="109"/>
        <v>44136</v>
      </c>
      <c r="M1324">
        <f t="shared" si="110"/>
        <v>0</v>
      </c>
      <c r="N1324">
        <f t="shared" si="111"/>
        <v>10</v>
      </c>
    </row>
    <row r="1325" spans="1:14" x14ac:dyDescent="0.55000000000000004">
      <c r="A1325" t="s">
        <v>2297</v>
      </c>
      <c r="B1325" t="str">
        <f t="shared" si="112"/>
        <v>https://www.st.com/resource/en/datasheet/stm32g0b1rc.pdf</v>
      </c>
      <c r="C1325" t="s">
        <v>7753</v>
      </c>
      <c r="D1325" t="s">
        <v>2298</v>
      </c>
      <c r="E1325" s="4" t="s">
        <v>7160</v>
      </c>
      <c r="F1325" t="s">
        <v>4330</v>
      </c>
      <c r="G1325" s="2">
        <v>44197</v>
      </c>
      <c r="H1325">
        <v>10</v>
      </c>
      <c r="I1325" s="2">
        <f t="shared" si="113"/>
        <v>47851</v>
      </c>
      <c r="J1325" s="2">
        <v>44136</v>
      </c>
      <c r="K1325" s="2" t="s">
        <v>6405</v>
      </c>
      <c r="L1325" s="2">
        <f t="shared" si="109"/>
        <v>44136</v>
      </c>
      <c r="M1325">
        <f t="shared" si="110"/>
        <v>0</v>
      </c>
      <c r="N1325">
        <f t="shared" si="111"/>
        <v>10</v>
      </c>
    </row>
    <row r="1326" spans="1:14" x14ac:dyDescent="0.55000000000000004">
      <c r="A1326" t="s">
        <v>2299</v>
      </c>
      <c r="B1326" t="str">
        <f t="shared" si="112"/>
        <v>https://www.st.com/resource/en/datasheet/stm32g0b1re.pdf</v>
      </c>
      <c r="C1326" t="s">
        <v>7754</v>
      </c>
      <c r="D1326" t="s">
        <v>2300</v>
      </c>
      <c r="E1326" s="4" t="s">
        <v>7160</v>
      </c>
      <c r="F1326" t="s">
        <v>4335</v>
      </c>
      <c r="G1326" s="2">
        <v>44197</v>
      </c>
      <c r="H1326">
        <v>10</v>
      </c>
      <c r="I1326" s="2">
        <f t="shared" si="113"/>
        <v>47851</v>
      </c>
      <c r="J1326" s="2">
        <v>44136</v>
      </c>
      <c r="K1326" s="2" t="s">
        <v>6405</v>
      </c>
      <c r="L1326" s="2">
        <f t="shared" si="109"/>
        <v>44136</v>
      </c>
      <c r="M1326">
        <f t="shared" si="110"/>
        <v>0</v>
      </c>
      <c r="N1326">
        <f t="shared" si="111"/>
        <v>10</v>
      </c>
    </row>
    <row r="1327" spans="1:14" x14ac:dyDescent="0.55000000000000004">
      <c r="A1327" t="s">
        <v>2301</v>
      </c>
      <c r="B1327" t="str">
        <f t="shared" si="112"/>
        <v>https://www.st.com/resource/en/datasheet/stm32g0b1vb.pdf</v>
      </c>
      <c r="C1327" t="s">
        <v>7755</v>
      </c>
      <c r="D1327" t="s">
        <v>2302</v>
      </c>
      <c r="E1327" s="4" t="s">
        <v>7160</v>
      </c>
      <c r="F1327" t="s">
        <v>4325</v>
      </c>
      <c r="G1327" s="2">
        <v>44197</v>
      </c>
      <c r="H1327">
        <v>10</v>
      </c>
      <c r="I1327" s="2">
        <f t="shared" si="113"/>
        <v>47851</v>
      </c>
      <c r="J1327" s="2">
        <v>44136</v>
      </c>
      <c r="K1327" s="2" t="s">
        <v>6405</v>
      </c>
      <c r="L1327" s="2">
        <f t="shared" si="109"/>
        <v>44136</v>
      </c>
      <c r="M1327">
        <f t="shared" si="110"/>
        <v>0</v>
      </c>
      <c r="N1327">
        <f t="shared" si="111"/>
        <v>10</v>
      </c>
    </row>
    <row r="1328" spans="1:14" x14ac:dyDescent="0.55000000000000004">
      <c r="A1328" t="s">
        <v>2303</v>
      </c>
      <c r="B1328" t="str">
        <f t="shared" si="112"/>
        <v>https://www.st.com/resource/en/datasheet/stm32g0b1vc.pdf</v>
      </c>
      <c r="C1328" t="s">
        <v>7756</v>
      </c>
      <c r="D1328" t="s">
        <v>2304</v>
      </c>
      <c r="E1328" s="4" t="s">
        <v>7160</v>
      </c>
      <c r="F1328" t="s">
        <v>4330</v>
      </c>
      <c r="G1328" s="2">
        <v>44197</v>
      </c>
      <c r="H1328">
        <v>10</v>
      </c>
      <c r="I1328" s="2">
        <f t="shared" si="113"/>
        <v>47851</v>
      </c>
      <c r="J1328" s="2">
        <v>44136</v>
      </c>
      <c r="K1328" s="2" t="s">
        <v>6405</v>
      </c>
      <c r="L1328" s="2">
        <f t="shared" si="109"/>
        <v>44136</v>
      </c>
      <c r="M1328">
        <f t="shared" si="110"/>
        <v>0</v>
      </c>
      <c r="N1328">
        <f t="shared" si="111"/>
        <v>10</v>
      </c>
    </row>
    <row r="1329" spans="1:14" x14ac:dyDescent="0.55000000000000004">
      <c r="A1329" t="s">
        <v>2305</v>
      </c>
      <c r="B1329" t="str">
        <f t="shared" si="112"/>
        <v>https://www.st.com/resource/en/datasheet/stm32g0b1ve.pdf</v>
      </c>
      <c r="C1329" t="s">
        <v>7757</v>
      </c>
      <c r="D1329" t="s">
        <v>2306</v>
      </c>
      <c r="E1329" s="4" t="s">
        <v>7160</v>
      </c>
      <c r="F1329" t="s">
        <v>4384</v>
      </c>
      <c r="G1329" s="2">
        <v>44197</v>
      </c>
      <c r="H1329">
        <v>10</v>
      </c>
      <c r="I1329" s="2">
        <f t="shared" si="113"/>
        <v>47851</v>
      </c>
      <c r="J1329" s="2">
        <v>44136</v>
      </c>
      <c r="K1329" s="2" t="s">
        <v>6405</v>
      </c>
      <c r="L1329" s="2">
        <f t="shared" si="109"/>
        <v>44136</v>
      </c>
      <c r="M1329">
        <f t="shared" si="110"/>
        <v>0</v>
      </c>
      <c r="N1329">
        <f t="shared" si="111"/>
        <v>10</v>
      </c>
    </row>
    <row r="1330" spans="1:14" x14ac:dyDescent="0.55000000000000004">
      <c r="A1330" t="s">
        <v>2307</v>
      </c>
      <c r="B1330" t="str">
        <f t="shared" si="112"/>
        <v>https://www.st.com/resource/en/datasheet/stm32g0c1cc.pdf</v>
      </c>
      <c r="C1330" t="s">
        <v>7758</v>
      </c>
      <c r="D1330" t="s">
        <v>2308</v>
      </c>
      <c r="E1330" s="4" t="s">
        <v>7160</v>
      </c>
      <c r="F1330" t="s">
        <v>4389</v>
      </c>
      <c r="G1330" s="2">
        <v>44197</v>
      </c>
      <c r="H1330">
        <v>10</v>
      </c>
      <c r="I1330" s="2">
        <f t="shared" si="113"/>
        <v>47851</v>
      </c>
      <c r="J1330" s="2">
        <v>44136</v>
      </c>
      <c r="K1330" s="2" t="s">
        <v>6405</v>
      </c>
      <c r="L1330" s="2">
        <f t="shared" si="109"/>
        <v>44136</v>
      </c>
      <c r="M1330">
        <f t="shared" si="110"/>
        <v>0</v>
      </c>
      <c r="N1330">
        <f t="shared" si="111"/>
        <v>10</v>
      </c>
    </row>
    <row r="1331" spans="1:14" x14ac:dyDescent="0.55000000000000004">
      <c r="A1331" t="s">
        <v>2309</v>
      </c>
      <c r="B1331" t="str">
        <f t="shared" si="112"/>
        <v>https://www.st.com/resource/en/datasheet/stm32g0c1ce.pdf</v>
      </c>
      <c r="C1331" t="s">
        <v>7759</v>
      </c>
      <c r="D1331" t="s">
        <v>2310</v>
      </c>
      <c r="E1331" s="4" t="s">
        <v>7160</v>
      </c>
      <c r="F1331" t="s">
        <v>4384</v>
      </c>
      <c r="G1331" s="2">
        <v>44197</v>
      </c>
      <c r="H1331">
        <v>10</v>
      </c>
      <c r="I1331" s="2">
        <f t="shared" si="113"/>
        <v>47851</v>
      </c>
      <c r="J1331" s="2">
        <v>44136</v>
      </c>
      <c r="K1331" s="2" t="s">
        <v>6405</v>
      </c>
      <c r="L1331" s="2">
        <f t="shared" si="109"/>
        <v>44136</v>
      </c>
      <c r="M1331">
        <f t="shared" si="110"/>
        <v>0</v>
      </c>
      <c r="N1331">
        <f t="shared" si="111"/>
        <v>10</v>
      </c>
    </row>
    <row r="1332" spans="1:14" x14ac:dyDescent="0.55000000000000004">
      <c r="A1332" t="s">
        <v>2311</v>
      </c>
      <c r="B1332" t="str">
        <f t="shared" si="112"/>
        <v>https://www.st.com/resource/en/datasheet/stm32g0c1kc.pdf</v>
      </c>
      <c r="C1332" t="s">
        <v>7760</v>
      </c>
      <c r="D1332" t="s">
        <v>2312</v>
      </c>
      <c r="E1332" s="4" t="s">
        <v>7160</v>
      </c>
      <c r="F1332" t="s">
        <v>4389</v>
      </c>
      <c r="G1332" s="2">
        <v>44197</v>
      </c>
      <c r="H1332">
        <v>10</v>
      </c>
      <c r="I1332" s="2">
        <f t="shared" si="113"/>
        <v>47851</v>
      </c>
      <c r="J1332" s="2">
        <v>44136</v>
      </c>
      <c r="K1332" s="2" t="s">
        <v>6405</v>
      </c>
      <c r="L1332" s="2">
        <f t="shared" si="109"/>
        <v>44136</v>
      </c>
      <c r="M1332">
        <f t="shared" si="110"/>
        <v>0</v>
      </c>
      <c r="N1332">
        <f t="shared" si="111"/>
        <v>10</v>
      </c>
    </row>
    <row r="1333" spans="1:14" x14ac:dyDescent="0.55000000000000004">
      <c r="A1333" t="s">
        <v>2313</v>
      </c>
      <c r="B1333" t="str">
        <f t="shared" si="112"/>
        <v>https://www.st.com/resource/en/datasheet/stm32g0c1ke.pdf</v>
      </c>
      <c r="C1333" t="s">
        <v>7761</v>
      </c>
      <c r="D1333" t="s">
        <v>2314</v>
      </c>
      <c r="E1333" s="4" t="s">
        <v>7160</v>
      </c>
      <c r="F1333" t="s">
        <v>4389</v>
      </c>
      <c r="G1333" s="2">
        <v>44197</v>
      </c>
      <c r="H1333">
        <v>10</v>
      </c>
      <c r="I1333" s="2">
        <f t="shared" si="113"/>
        <v>47851</v>
      </c>
      <c r="J1333" s="2">
        <v>44136</v>
      </c>
      <c r="K1333" s="2" t="s">
        <v>6405</v>
      </c>
      <c r="L1333" s="2">
        <f t="shared" si="109"/>
        <v>44136</v>
      </c>
      <c r="M1333">
        <f t="shared" si="110"/>
        <v>0</v>
      </c>
      <c r="N1333">
        <f t="shared" si="111"/>
        <v>10</v>
      </c>
    </row>
    <row r="1334" spans="1:14" x14ac:dyDescent="0.55000000000000004">
      <c r="A1334" t="s">
        <v>2315</v>
      </c>
      <c r="B1334" t="str">
        <f t="shared" si="112"/>
        <v>https://www.st.com/resource/en/datasheet/stm32g0c1mc.pdf</v>
      </c>
      <c r="C1334" t="s">
        <v>7762</v>
      </c>
      <c r="D1334" t="s">
        <v>2316</v>
      </c>
      <c r="E1334" s="4" t="s">
        <v>7160</v>
      </c>
      <c r="F1334" t="s">
        <v>4389</v>
      </c>
      <c r="G1334" s="2">
        <v>44197</v>
      </c>
      <c r="H1334">
        <v>10</v>
      </c>
      <c r="I1334" s="2">
        <f t="shared" si="113"/>
        <v>47851</v>
      </c>
      <c r="J1334" s="2">
        <v>44136</v>
      </c>
      <c r="K1334" s="2" t="s">
        <v>6405</v>
      </c>
      <c r="L1334" s="2">
        <f t="shared" si="109"/>
        <v>44136</v>
      </c>
      <c r="M1334">
        <f t="shared" si="110"/>
        <v>0</v>
      </c>
      <c r="N1334">
        <f t="shared" si="111"/>
        <v>10</v>
      </c>
    </row>
    <row r="1335" spans="1:14" x14ac:dyDescent="0.55000000000000004">
      <c r="A1335" t="s">
        <v>2318</v>
      </c>
      <c r="B1335" t="str">
        <f t="shared" si="112"/>
        <v>https://www.st.com/resource/en/datasheet/stm32g0c1me.pdf</v>
      </c>
      <c r="C1335" t="s">
        <v>7763</v>
      </c>
      <c r="D1335" t="s">
        <v>2319</v>
      </c>
      <c r="E1335" s="4" t="s">
        <v>7160</v>
      </c>
      <c r="F1335" t="s">
        <v>4389</v>
      </c>
      <c r="G1335" s="2">
        <v>44197</v>
      </c>
      <c r="H1335">
        <v>10</v>
      </c>
      <c r="I1335" s="2">
        <f t="shared" si="113"/>
        <v>47851</v>
      </c>
      <c r="J1335" s="2">
        <v>44136</v>
      </c>
      <c r="K1335" s="2" t="s">
        <v>6405</v>
      </c>
      <c r="L1335" s="2">
        <f t="shared" si="109"/>
        <v>44136</v>
      </c>
      <c r="M1335">
        <f t="shared" si="110"/>
        <v>0</v>
      </c>
      <c r="N1335">
        <f t="shared" si="111"/>
        <v>10</v>
      </c>
    </row>
    <row r="1336" spans="1:14" x14ac:dyDescent="0.55000000000000004">
      <c r="A1336" t="s">
        <v>2320</v>
      </c>
      <c r="B1336" t="str">
        <f t="shared" si="112"/>
        <v>https://www.st.com/resource/en/datasheet/stm32g0c1rc.pdf</v>
      </c>
      <c r="C1336" t="s">
        <v>7764</v>
      </c>
      <c r="D1336" t="s">
        <v>2321</v>
      </c>
      <c r="E1336" s="4" t="s">
        <v>7160</v>
      </c>
      <c r="F1336" t="s">
        <v>4389</v>
      </c>
      <c r="G1336" s="2">
        <v>44197</v>
      </c>
      <c r="H1336">
        <v>10</v>
      </c>
      <c r="I1336" s="2">
        <f t="shared" si="113"/>
        <v>47851</v>
      </c>
      <c r="J1336" s="2">
        <v>44136</v>
      </c>
      <c r="K1336" s="2" t="s">
        <v>6405</v>
      </c>
      <c r="L1336" s="2">
        <f t="shared" si="109"/>
        <v>44136</v>
      </c>
      <c r="M1336">
        <f t="shared" si="110"/>
        <v>0</v>
      </c>
      <c r="N1336">
        <f t="shared" si="111"/>
        <v>10</v>
      </c>
    </row>
    <row r="1337" spans="1:14" x14ac:dyDescent="0.55000000000000004">
      <c r="A1337" t="s">
        <v>2323</v>
      </c>
      <c r="B1337" t="str">
        <f t="shared" si="112"/>
        <v>https://www.st.com/resource/en/datasheet/stm32g0c1re.pdf</v>
      </c>
      <c r="C1337" t="s">
        <v>7765</v>
      </c>
      <c r="D1337" t="s">
        <v>2324</v>
      </c>
      <c r="E1337" s="4" t="s">
        <v>7160</v>
      </c>
      <c r="F1337" t="s">
        <v>4389</v>
      </c>
      <c r="G1337" s="2">
        <v>44197</v>
      </c>
      <c r="H1337">
        <v>10</v>
      </c>
      <c r="I1337" s="2">
        <f t="shared" si="113"/>
        <v>47851</v>
      </c>
      <c r="J1337" s="2">
        <v>44136</v>
      </c>
      <c r="K1337" s="2" t="s">
        <v>6405</v>
      </c>
      <c r="L1337" s="2">
        <f t="shared" si="109"/>
        <v>44136</v>
      </c>
      <c r="M1337">
        <f t="shared" si="110"/>
        <v>0</v>
      </c>
      <c r="N1337">
        <f t="shared" si="111"/>
        <v>10</v>
      </c>
    </row>
    <row r="1338" spans="1:14" x14ac:dyDescent="0.55000000000000004">
      <c r="A1338" t="s">
        <v>2325</v>
      </c>
      <c r="B1338" t="str">
        <f t="shared" si="112"/>
        <v>https://www.st.com/resource/en/datasheet/stm32g0c1vc.pdf</v>
      </c>
      <c r="C1338" t="s">
        <v>7766</v>
      </c>
      <c r="D1338" t="s">
        <v>2326</v>
      </c>
      <c r="E1338" s="4" t="s">
        <v>7160</v>
      </c>
      <c r="F1338" t="s">
        <v>4389</v>
      </c>
      <c r="G1338" s="2">
        <v>44197</v>
      </c>
      <c r="H1338">
        <v>10</v>
      </c>
      <c r="I1338" s="2">
        <f t="shared" si="113"/>
        <v>47851</v>
      </c>
      <c r="J1338" s="2">
        <v>44136</v>
      </c>
      <c r="K1338" s="2" t="s">
        <v>6405</v>
      </c>
      <c r="L1338" s="2">
        <f t="shared" si="109"/>
        <v>44136</v>
      </c>
      <c r="M1338">
        <f t="shared" si="110"/>
        <v>0</v>
      </c>
      <c r="N1338">
        <f t="shared" si="111"/>
        <v>10</v>
      </c>
    </row>
    <row r="1339" spans="1:14" x14ac:dyDescent="0.55000000000000004">
      <c r="A1339" t="s">
        <v>2328</v>
      </c>
      <c r="B1339" t="str">
        <f t="shared" si="112"/>
        <v>https://www.st.com/resource/en/datasheet/stm32g0c1ve.pdf</v>
      </c>
      <c r="C1339" t="s">
        <v>7767</v>
      </c>
      <c r="D1339" t="s">
        <v>2329</v>
      </c>
      <c r="E1339" s="4" t="s">
        <v>7160</v>
      </c>
      <c r="F1339" t="s">
        <v>4389</v>
      </c>
      <c r="G1339" s="2">
        <v>44197</v>
      </c>
      <c r="H1339">
        <v>10</v>
      </c>
      <c r="I1339" s="2">
        <f t="shared" si="113"/>
        <v>47851</v>
      </c>
      <c r="J1339" s="2">
        <v>44136</v>
      </c>
      <c r="K1339" s="2" t="s">
        <v>6405</v>
      </c>
      <c r="L1339" s="2">
        <f t="shared" si="109"/>
        <v>44136</v>
      </c>
      <c r="M1339">
        <f t="shared" si="110"/>
        <v>0</v>
      </c>
      <c r="N1339">
        <f t="shared" si="111"/>
        <v>10</v>
      </c>
    </row>
    <row r="1340" spans="1:14" x14ac:dyDescent="0.55000000000000004">
      <c r="A1340" t="s">
        <v>2330</v>
      </c>
      <c r="B1340" t="str">
        <f t="shared" si="112"/>
        <v>https://www.st.com/resource/en/datasheet/stm32g431c6.pdf</v>
      </c>
      <c r="C1340" t="s">
        <v>7768</v>
      </c>
      <c r="D1340" t="s">
        <v>2331</v>
      </c>
      <c r="E1340" s="4" t="s">
        <v>7160</v>
      </c>
      <c r="F1340" t="s">
        <v>4430</v>
      </c>
      <c r="G1340" s="2">
        <v>44197</v>
      </c>
      <c r="H1340">
        <v>10</v>
      </c>
      <c r="I1340" s="2">
        <f t="shared" si="113"/>
        <v>47851</v>
      </c>
      <c r="J1340" s="2">
        <v>43586</v>
      </c>
      <c r="K1340" s="2" t="s">
        <v>6405</v>
      </c>
      <c r="L1340" s="2">
        <f t="shared" si="109"/>
        <v>43586</v>
      </c>
      <c r="M1340">
        <f t="shared" si="110"/>
        <v>1</v>
      </c>
      <c r="N1340">
        <f t="shared" si="111"/>
        <v>11</v>
      </c>
    </row>
    <row r="1341" spans="1:14" x14ac:dyDescent="0.55000000000000004">
      <c r="A1341" t="s">
        <v>2333</v>
      </c>
      <c r="B1341" t="str">
        <f t="shared" si="112"/>
        <v>https://www.st.com/resource/en/datasheet/stm32g431c8.pdf</v>
      </c>
      <c r="C1341" t="s">
        <v>7769</v>
      </c>
      <c r="D1341" t="s">
        <v>2334</v>
      </c>
      <c r="E1341" s="4" t="s">
        <v>7160</v>
      </c>
      <c r="F1341" t="s">
        <v>4435</v>
      </c>
      <c r="G1341" s="2">
        <v>44197</v>
      </c>
      <c r="H1341">
        <v>10</v>
      </c>
      <c r="I1341" s="2">
        <f t="shared" si="113"/>
        <v>47851</v>
      </c>
      <c r="J1341" s="2">
        <v>43586</v>
      </c>
      <c r="K1341" s="2" t="s">
        <v>6405</v>
      </c>
      <c r="L1341" s="2">
        <f t="shared" si="109"/>
        <v>43586</v>
      </c>
      <c r="M1341">
        <f t="shared" si="110"/>
        <v>1</v>
      </c>
      <c r="N1341">
        <f t="shared" si="111"/>
        <v>11</v>
      </c>
    </row>
    <row r="1342" spans="1:14" x14ac:dyDescent="0.55000000000000004">
      <c r="A1342" t="s">
        <v>2335</v>
      </c>
      <c r="B1342" t="str">
        <f t="shared" si="112"/>
        <v>https://www.st.com/resource/en/datasheet/stm32g431cb.pdf</v>
      </c>
      <c r="C1342" t="s">
        <v>7770</v>
      </c>
      <c r="D1342" t="s">
        <v>2336</v>
      </c>
      <c r="E1342" s="4" t="s">
        <v>7160</v>
      </c>
      <c r="F1342" t="s">
        <v>4440</v>
      </c>
      <c r="G1342" s="2">
        <v>44197</v>
      </c>
      <c r="H1342">
        <v>10</v>
      </c>
      <c r="I1342" s="2">
        <f t="shared" si="113"/>
        <v>47851</v>
      </c>
      <c r="J1342" s="2">
        <v>43586</v>
      </c>
      <c r="K1342" s="2" t="s">
        <v>6405</v>
      </c>
      <c r="L1342" s="2">
        <f t="shared" si="109"/>
        <v>43586</v>
      </c>
      <c r="M1342">
        <f t="shared" si="110"/>
        <v>1</v>
      </c>
      <c r="N1342">
        <f t="shared" si="111"/>
        <v>11</v>
      </c>
    </row>
    <row r="1343" spans="1:14" x14ac:dyDescent="0.55000000000000004">
      <c r="A1343" t="s">
        <v>2338</v>
      </c>
      <c r="B1343" t="str">
        <f t="shared" si="112"/>
        <v>https://www.st.com/resource/en/datasheet/stm32g431k6.pdf</v>
      </c>
      <c r="C1343" t="s">
        <v>7771</v>
      </c>
      <c r="D1343" t="s">
        <v>2339</v>
      </c>
      <c r="E1343" s="4" t="s">
        <v>7160</v>
      </c>
      <c r="F1343" t="s">
        <v>4430</v>
      </c>
      <c r="G1343" s="2">
        <v>44197</v>
      </c>
      <c r="H1343">
        <v>10</v>
      </c>
      <c r="I1343" s="2">
        <f t="shared" si="113"/>
        <v>47851</v>
      </c>
      <c r="J1343" s="2">
        <v>43586</v>
      </c>
      <c r="K1343" s="2" t="s">
        <v>6405</v>
      </c>
      <c r="L1343" s="2">
        <f t="shared" si="109"/>
        <v>43586</v>
      </c>
      <c r="M1343">
        <f t="shared" si="110"/>
        <v>1</v>
      </c>
      <c r="N1343">
        <f t="shared" si="111"/>
        <v>11</v>
      </c>
    </row>
    <row r="1344" spans="1:14" x14ac:dyDescent="0.55000000000000004">
      <c r="A1344" t="s">
        <v>2340</v>
      </c>
      <c r="B1344" t="str">
        <f t="shared" si="112"/>
        <v>https://www.st.com/resource/en/datasheet/stm32g431k8.pdf</v>
      </c>
      <c r="C1344" t="s">
        <v>7772</v>
      </c>
      <c r="D1344" t="s">
        <v>2341</v>
      </c>
      <c r="E1344" s="4" t="s">
        <v>7160</v>
      </c>
      <c r="F1344" t="s">
        <v>4435</v>
      </c>
      <c r="G1344" s="2">
        <v>44197</v>
      </c>
      <c r="H1344">
        <v>10</v>
      </c>
      <c r="I1344" s="2">
        <f t="shared" si="113"/>
        <v>47851</v>
      </c>
      <c r="J1344" s="2">
        <v>43586</v>
      </c>
      <c r="K1344" s="2" t="s">
        <v>6405</v>
      </c>
      <c r="L1344" s="2">
        <f t="shared" si="109"/>
        <v>43586</v>
      </c>
      <c r="M1344">
        <f t="shared" si="110"/>
        <v>1</v>
      </c>
      <c r="N1344">
        <f t="shared" si="111"/>
        <v>11</v>
      </c>
    </row>
    <row r="1345" spans="1:14" x14ac:dyDescent="0.55000000000000004">
      <c r="A1345" t="s">
        <v>2342</v>
      </c>
      <c r="B1345" t="str">
        <f t="shared" si="112"/>
        <v>https://www.st.com/resource/en/datasheet/stm32g431kb.pdf</v>
      </c>
      <c r="C1345" t="s">
        <v>7773</v>
      </c>
      <c r="D1345" t="s">
        <v>2343</v>
      </c>
      <c r="E1345" s="4" t="s">
        <v>7160</v>
      </c>
      <c r="F1345" t="s">
        <v>4440</v>
      </c>
      <c r="G1345" s="2">
        <v>44197</v>
      </c>
      <c r="H1345">
        <v>10</v>
      </c>
      <c r="I1345" s="2">
        <f t="shared" si="113"/>
        <v>47851</v>
      </c>
      <c r="J1345" s="2">
        <v>43586</v>
      </c>
      <c r="K1345" s="2" t="s">
        <v>6405</v>
      </c>
      <c r="L1345" s="2">
        <f t="shared" si="109"/>
        <v>43586</v>
      </c>
      <c r="M1345">
        <f t="shared" si="110"/>
        <v>1</v>
      </c>
      <c r="N1345">
        <f t="shared" si="111"/>
        <v>11</v>
      </c>
    </row>
    <row r="1346" spans="1:14" x14ac:dyDescent="0.55000000000000004">
      <c r="A1346" t="s">
        <v>2344</v>
      </c>
      <c r="B1346" t="str">
        <f t="shared" si="112"/>
        <v>https://www.st.com/resource/en/datasheet/stm32g431m6.pdf</v>
      </c>
      <c r="C1346" t="s">
        <v>7774</v>
      </c>
      <c r="D1346" t="s">
        <v>2345</v>
      </c>
      <c r="E1346" s="4" t="s">
        <v>7160</v>
      </c>
      <c r="F1346" t="s">
        <v>4430</v>
      </c>
      <c r="G1346" s="2">
        <v>44197</v>
      </c>
      <c r="H1346">
        <v>10</v>
      </c>
      <c r="I1346" s="2">
        <f t="shared" si="113"/>
        <v>47851</v>
      </c>
      <c r="J1346" s="2">
        <v>43586</v>
      </c>
      <c r="K1346" s="2" t="s">
        <v>6405</v>
      </c>
      <c r="L1346" s="2">
        <f t="shared" si="109"/>
        <v>43586</v>
      </c>
      <c r="M1346">
        <f t="shared" si="110"/>
        <v>1</v>
      </c>
      <c r="N1346">
        <f t="shared" si="111"/>
        <v>11</v>
      </c>
    </row>
    <row r="1347" spans="1:14" x14ac:dyDescent="0.55000000000000004">
      <c r="A1347" t="s">
        <v>2346</v>
      </c>
      <c r="B1347" t="str">
        <f t="shared" si="112"/>
        <v>https://www.st.com/resource/en/datasheet/stm32g431m8.pdf</v>
      </c>
      <c r="C1347" t="s">
        <v>7775</v>
      </c>
      <c r="D1347" t="s">
        <v>2347</v>
      </c>
      <c r="E1347" s="4" t="s">
        <v>7160</v>
      </c>
      <c r="F1347" t="s">
        <v>4435</v>
      </c>
      <c r="G1347" s="2">
        <v>44197</v>
      </c>
      <c r="H1347">
        <v>10</v>
      </c>
      <c r="I1347" s="2">
        <f t="shared" si="113"/>
        <v>47851</v>
      </c>
      <c r="J1347" s="2">
        <v>43586</v>
      </c>
      <c r="K1347" s="2" t="s">
        <v>6405</v>
      </c>
      <c r="L1347" s="2">
        <f t="shared" ref="L1347:L1410" si="114">IF(J1347="/", K1347, J1347)</f>
        <v>43586</v>
      </c>
      <c r="M1347">
        <f t="shared" ref="M1347:M1410" si="115">DATEDIF(L1347,G1347, "y")</f>
        <v>1</v>
      </c>
      <c r="N1347">
        <f t="shared" ref="N1347:N1410" si="116">DATEDIF(L1347,I1347, "y")</f>
        <v>11</v>
      </c>
    </row>
    <row r="1348" spans="1:14" x14ac:dyDescent="0.55000000000000004">
      <c r="A1348" t="s">
        <v>2348</v>
      </c>
      <c r="B1348" t="str">
        <f t="shared" si="112"/>
        <v>https://www.st.com/resource/en/datasheet/stm32g431mb.pdf</v>
      </c>
      <c r="C1348" t="s">
        <v>7776</v>
      </c>
      <c r="D1348" t="s">
        <v>2349</v>
      </c>
      <c r="E1348" s="4" t="s">
        <v>7160</v>
      </c>
      <c r="F1348" t="s">
        <v>4440</v>
      </c>
      <c r="G1348" s="2">
        <v>44197</v>
      </c>
      <c r="H1348">
        <v>10</v>
      </c>
      <c r="I1348" s="2">
        <f t="shared" si="113"/>
        <v>47851</v>
      </c>
      <c r="J1348" s="2">
        <v>43586</v>
      </c>
      <c r="K1348" s="2" t="s">
        <v>6405</v>
      </c>
      <c r="L1348" s="2">
        <f t="shared" si="114"/>
        <v>43586</v>
      </c>
      <c r="M1348">
        <f t="shared" si="115"/>
        <v>1</v>
      </c>
      <c r="N1348">
        <f t="shared" si="116"/>
        <v>11</v>
      </c>
    </row>
    <row r="1349" spans="1:14" x14ac:dyDescent="0.55000000000000004">
      <c r="A1349" t="s">
        <v>2350</v>
      </c>
      <c r="B1349" t="str">
        <f t="shared" si="112"/>
        <v>https://www.st.com/resource/en/datasheet/stm32g431r6.pdf</v>
      </c>
      <c r="C1349" t="s">
        <v>7777</v>
      </c>
      <c r="D1349" t="s">
        <v>2351</v>
      </c>
      <c r="E1349" s="4" t="s">
        <v>7160</v>
      </c>
      <c r="F1349" t="s">
        <v>4469</v>
      </c>
      <c r="G1349" s="2">
        <v>44197</v>
      </c>
      <c r="H1349">
        <v>10</v>
      </c>
      <c r="I1349" s="2">
        <f t="shared" si="113"/>
        <v>47851</v>
      </c>
      <c r="J1349" s="2">
        <v>43586</v>
      </c>
      <c r="K1349" s="2" t="s">
        <v>6405</v>
      </c>
      <c r="L1349" s="2">
        <f t="shared" si="114"/>
        <v>43586</v>
      </c>
      <c r="M1349">
        <f t="shared" si="115"/>
        <v>1</v>
      </c>
      <c r="N1349">
        <f t="shared" si="116"/>
        <v>11</v>
      </c>
    </row>
    <row r="1350" spans="1:14" x14ac:dyDescent="0.55000000000000004">
      <c r="A1350" t="s">
        <v>2352</v>
      </c>
      <c r="B1350" t="str">
        <f t="shared" si="112"/>
        <v>https://www.st.com/resource/en/datasheet/stm32g431r8.pdf</v>
      </c>
      <c r="C1350" t="s">
        <v>7778</v>
      </c>
      <c r="D1350" t="s">
        <v>2353</v>
      </c>
      <c r="E1350" s="4" t="s">
        <v>7160</v>
      </c>
      <c r="F1350" t="s">
        <v>4435</v>
      </c>
      <c r="G1350" s="2">
        <v>44197</v>
      </c>
      <c r="H1350">
        <v>10</v>
      </c>
      <c r="I1350" s="2">
        <f t="shared" si="113"/>
        <v>47851</v>
      </c>
      <c r="J1350" s="2">
        <v>43586</v>
      </c>
      <c r="K1350" s="2" t="s">
        <v>6405</v>
      </c>
      <c r="L1350" s="2">
        <f t="shared" si="114"/>
        <v>43586</v>
      </c>
      <c r="M1350">
        <f t="shared" si="115"/>
        <v>1</v>
      </c>
      <c r="N1350">
        <f t="shared" si="116"/>
        <v>11</v>
      </c>
    </row>
    <row r="1351" spans="1:14" x14ac:dyDescent="0.55000000000000004">
      <c r="A1351" t="s">
        <v>2355</v>
      </c>
      <c r="B1351" t="str">
        <f t="shared" si="112"/>
        <v>https://www.st.com/resource/en/datasheet/stm32g431rb.pdf</v>
      </c>
      <c r="C1351" t="s">
        <v>7779</v>
      </c>
      <c r="D1351" t="s">
        <v>2356</v>
      </c>
      <c r="E1351" s="4" t="s">
        <v>7160</v>
      </c>
      <c r="F1351" t="s">
        <v>4440</v>
      </c>
      <c r="G1351" s="2">
        <v>44197</v>
      </c>
      <c r="H1351">
        <v>10</v>
      </c>
      <c r="I1351" s="2">
        <f t="shared" si="113"/>
        <v>47851</v>
      </c>
      <c r="J1351" s="2">
        <v>43586</v>
      </c>
      <c r="K1351" s="2" t="s">
        <v>6405</v>
      </c>
      <c r="L1351" s="2">
        <f t="shared" si="114"/>
        <v>43586</v>
      </c>
      <c r="M1351">
        <f t="shared" si="115"/>
        <v>1</v>
      </c>
      <c r="N1351">
        <f t="shared" si="116"/>
        <v>11</v>
      </c>
    </row>
    <row r="1352" spans="1:14" x14ac:dyDescent="0.55000000000000004">
      <c r="A1352" t="s">
        <v>2357</v>
      </c>
      <c r="B1352" t="str">
        <f t="shared" si="112"/>
        <v>https://www.st.com/resource/en/datasheet/stm32g431v6.pdf</v>
      </c>
      <c r="C1352" t="s">
        <v>7780</v>
      </c>
      <c r="D1352" t="s">
        <v>2358</v>
      </c>
      <c r="E1352" s="4" t="s">
        <v>7160</v>
      </c>
      <c r="F1352" t="s">
        <v>4430</v>
      </c>
      <c r="G1352" s="2">
        <v>44197</v>
      </c>
      <c r="H1352">
        <v>10</v>
      </c>
      <c r="I1352" s="2">
        <f t="shared" si="113"/>
        <v>47851</v>
      </c>
      <c r="J1352" s="2">
        <v>43586</v>
      </c>
      <c r="K1352" s="2" t="s">
        <v>6405</v>
      </c>
      <c r="L1352" s="2">
        <f t="shared" si="114"/>
        <v>43586</v>
      </c>
      <c r="M1352">
        <f t="shared" si="115"/>
        <v>1</v>
      </c>
      <c r="N1352">
        <f t="shared" si="116"/>
        <v>11</v>
      </c>
    </row>
    <row r="1353" spans="1:14" x14ac:dyDescent="0.55000000000000004">
      <c r="A1353" t="s">
        <v>2360</v>
      </c>
      <c r="B1353" t="str">
        <f t="shared" si="112"/>
        <v>https://www.st.com/resource/en/datasheet/stm32g431v8.pdf</v>
      </c>
      <c r="C1353" t="s">
        <v>7781</v>
      </c>
      <c r="D1353" t="s">
        <v>2361</v>
      </c>
      <c r="E1353" s="4" t="s">
        <v>7160</v>
      </c>
      <c r="F1353" t="s">
        <v>4435</v>
      </c>
      <c r="G1353" s="2">
        <v>44197</v>
      </c>
      <c r="H1353">
        <v>10</v>
      </c>
      <c r="I1353" s="2">
        <f t="shared" si="113"/>
        <v>47851</v>
      </c>
      <c r="J1353" s="2">
        <v>43586</v>
      </c>
      <c r="K1353" s="2" t="s">
        <v>6405</v>
      </c>
      <c r="L1353" s="2">
        <f t="shared" si="114"/>
        <v>43586</v>
      </c>
      <c r="M1353">
        <f t="shared" si="115"/>
        <v>1</v>
      </c>
      <c r="N1353">
        <f t="shared" si="116"/>
        <v>11</v>
      </c>
    </row>
    <row r="1354" spans="1:14" x14ac:dyDescent="0.55000000000000004">
      <c r="A1354" t="s">
        <v>2362</v>
      </c>
      <c r="B1354" t="str">
        <f t="shared" ref="B1354:B1417" si="117">"https://www.st.com/resource/en/datasheet/"&amp;LOWER(A1354)&amp;".pdf"</f>
        <v>https://www.st.com/resource/en/datasheet/stm32g431vb.pdf</v>
      </c>
      <c r="C1354" t="s">
        <v>7782</v>
      </c>
      <c r="D1354" t="s">
        <v>2363</v>
      </c>
      <c r="E1354" s="4" t="s">
        <v>7160</v>
      </c>
      <c r="F1354" t="s">
        <v>4440</v>
      </c>
      <c r="G1354" s="2">
        <v>44197</v>
      </c>
      <c r="H1354">
        <v>10</v>
      </c>
      <c r="I1354" s="2">
        <f t="shared" ref="I1354:I1417" si="118">G1354+DATE(H1354,1,1)</f>
        <v>47851</v>
      </c>
      <c r="J1354" s="2">
        <v>43586</v>
      </c>
      <c r="K1354" s="2" t="s">
        <v>6405</v>
      </c>
      <c r="L1354" s="2">
        <f t="shared" si="114"/>
        <v>43586</v>
      </c>
      <c r="M1354">
        <f t="shared" si="115"/>
        <v>1</v>
      </c>
      <c r="N1354">
        <f t="shared" si="116"/>
        <v>11</v>
      </c>
    </row>
    <row r="1355" spans="1:14" x14ac:dyDescent="0.55000000000000004">
      <c r="A1355" t="s">
        <v>2365</v>
      </c>
      <c r="B1355" t="str">
        <f t="shared" si="117"/>
        <v>https://www.st.com/resource/en/datasheet/stm32g441cb.pdf</v>
      </c>
      <c r="C1355" t="s">
        <v>7783</v>
      </c>
      <c r="D1355" t="s">
        <v>2366</v>
      </c>
      <c r="E1355" s="4" t="s">
        <v>7160</v>
      </c>
      <c r="F1355" t="s">
        <v>4494</v>
      </c>
      <c r="G1355" s="2">
        <v>44197</v>
      </c>
      <c r="H1355">
        <v>10</v>
      </c>
      <c r="I1355" s="2">
        <f t="shared" si="118"/>
        <v>47851</v>
      </c>
      <c r="J1355" s="2">
        <v>43586</v>
      </c>
      <c r="K1355" s="2" t="s">
        <v>6405</v>
      </c>
      <c r="L1355" s="2">
        <f t="shared" si="114"/>
        <v>43586</v>
      </c>
      <c r="M1355">
        <f t="shared" si="115"/>
        <v>1</v>
      </c>
      <c r="N1355">
        <f t="shared" si="116"/>
        <v>11</v>
      </c>
    </row>
    <row r="1356" spans="1:14" x14ac:dyDescent="0.55000000000000004">
      <c r="A1356" t="s">
        <v>2367</v>
      </c>
      <c r="B1356" t="str">
        <f t="shared" si="117"/>
        <v>https://www.st.com/resource/en/datasheet/stm32g441kb.pdf</v>
      </c>
      <c r="C1356" t="s">
        <v>7784</v>
      </c>
      <c r="D1356" t="s">
        <v>2368</v>
      </c>
      <c r="E1356" s="4" t="s">
        <v>7160</v>
      </c>
      <c r="F1356" t="s">
        <v>4494</v>
      </c>
      <c r="G1356" s="2">
        <v>44197</v>
      </c>
      <c r="H1356">
        <v>10</v>
      </c>
      <c r="I1356" s="2">
        <f t="shared" si="118"/>
        <v>47851</v>
      </c>
      <c r="J1356" s="2">
        <v>43586</v>
      </c>
      <c r="K1356" s="2" t="s">
        <v>6405</v>
      </c>
      <c r="L1356" s="2">
        <f t="shared" si="114"/>
        <v>43586</v>
      </c>
      <c r="M1356">
        <f t="shared" si="115"/>
        <v>1</v>
      </c>
      <c r="N1356">
        <f t="shared" si="116"/>
        <v>11</v>
      </c>
    </row>
    <row r="1357" spans="1:14" x14ac:dyDescent="0.55000000000000004">
      <c r="A1357" t="s">
        <v>2370</v>
      </c>
      <c r="B1357" t="str">
        <f t="shared" si="117"/>
        <v>https://www.st.com/resource/en/datasheet/stm32g441mb.pdf</v>
      </c>
      <c r="C1357" t="s">
        <v>7785</v>
      </c>
      <c r="D1357" t="s">
        <v>2371</v>
      </c>
      <c r="E1357" s="4" t="s">
        <v>7160</v>
      </c>
      <c r="F1357" t="s">
        <v>4494</v>
      </c>
      <c r="G1357" s="2">
        <v>44197</v>
      </c>
      <c r="H1357">
        <v>10</v>
      </c>
      <c r="I1357" s="2">
        <f t="shared" si="118"/>
        <v>47851</v>
      </c>
      <c r="J1357" s="2">
        <v>43586</v>
      </c>
      <c r="K1357" s="2" t="s">
        <v>6405</v>
      </c>
      <c r="L1357" s="2">
        <f t="shared" si="114"/>
        <v>43586</v>
      </c>
      <c r="M1357">
        <f t="shared" si="115"/>
        <v>1</v>
      </c>
      <c r="N1357">
        <f t="shared" si="116"/>
        <v>11</v>
      </c>
    </row>
    <row r="1358" spans="1:14" x14ac:dyDescent="0.55000000000000004">
      <c r="A1358" t="s">
        <v>2372</v>
      </c>
      <c r="B1358" t="str">
        <f t="shared" si="117"/>
        <v>https://www.st.com/resource/en/datasheet/stm32g441rb.pdf</v>
      </c>
      <c r="C1358" t="s">
        <v>7786</v>
      </c>
      <c r="D1358" t="s">
        <v>2373</v>
      </c>
      <c r="E1358" s="4" t="s">
        <v>7160</v>
      </c>
      <c r="F1358" t="s">
        <v>4494</v>
      </c>
      <c r="G1358" s="2">
        <v>44197</v>
      </c>
      <c r="H1358">
        <v>10</v>
      </c>
      <c r="I1358" s="2">
        <f t="shared" si="118"/>
        <v>47851</v>
      </c>
      <c r="J1358" s="2">
        <v>43586</v>
      </c>
      <c r="K1358" s="2" t="s">
        <v>6405</v>
      </c>
      <c r="L1358" s="2">
        <f t="shared" si="114"/>
        <v>43586</v>
      </c>
      <c r="M1358">
        <f t="shared" si="115"/>
        <v>1</v>
      </c>
      <c r="N1358">
        <f t="shared" si="116"/>
        <v>11</v>
      </c>
    </row>
    <row r="1359" spans="1:14" x14ac:dyDescent="0.55000000000000004">
      <c r="A1359" t="s">
        <v>2374</v>
      </c>
      <c r="B1359" t="str">
        <f t="shared" si="117"/>
        <v>https://www.st.com/resource/en/datasheet/stm32g441vb.pdf</v>
      </c>
      <c r="C1359" t="s">
        <v>7787</v>
      </c>
      <c r="D1359" t="s">
        <v>2375</v>
      </c>
      <c r="E1359" s="4" t="s">
        <v>7160</v>
      </c>
      <c r="F1359" t="s">
        <v>4494</v>
      </c>
      <c r="G1359" s="2">
        <v>44197</v>
      </c>
      <c r="H1359">
        <v>10</v>
      </c>
      <c r="I1359" s="2">
        <f t="shared" si="118"/>
        <v>47851</v>
      </c>
      <c r="J1359" s="2">
        <v>43586</v>
      </c>
      <c r="K1359" s="2" t="s">
        <v>6405</v>
      </c>
      <c r="L1359" s="2">
        <f t="shared" si="114"/>
        <v>43586</v>
      </c>
      <c r="M1359">
        <f t="shared" si="115"/>
        <v>1</v>
      </c>
      <c r="N1359">
        <f t="shared" si="116"/>
        <v>11</v>
      </c>
    </row>
    <row r="1360" spans="1:14" x14ac:dyDescent="0.55000000000000004">
      <c r="A1360" t="s">
        <v>2376</v>
      </c>
      <c r="B1360" t="str">
        <f t="shared" si="117"/>
        <v>https://www.st.com/resource/en/datasheet/stm32g473cb.pdf</v>
      </c>
      <c r="C1360" t="s">
        <v>7788</v>
      </c>
      <c r="D1360" t="s">
        <v>2377</v>
      </c>
      <c r="E1360" s="4" t="s">
        <v>7160</v>
      </c>
      <c r="F1360" t="s">
        <v>4515</v>
      </c>
      <c r="G1360" s="2">
        <v>44197</v>
      </c>
      <c r="H1360">
        <v>10</v>
      </c>
      <c r="I1360" s="2">
        <f t="shared" si="118"/>
        <v>47851</v>
      </c>
      <c r="J1360" s="2">
        <v>43586</v>
      </c>
      <c r="K1360" s="2" t="s">
        <v>6405</v>
      </c>
      <c r="L1360" s="2">
        <f t="shared" si="114"/>
        <v>43586</v>
      </c>
      <c r="M1360">
        <f t="shared" si="115"/>
        <v>1</v>
      </c>
      <c r="N1360">
        <f t="shared" si="116"/>
        <v>11</v>
      </c>
    </row>
    <row r="1361" spans="1:14" x14ac:dyDescent="0.55000000000000004">
      <c r="A1361" t="s">
        <v>2379</v>
      </c>
      <c r="B1361" t="str">
        <f t="shared" si="117"/>
        <v>https://www.st.com/resource/en/datasheet/stm32g473cc.pdf</v>
      </c>
      <c r="C1361" t="s">
        <v>7789</v>
      </c>
      <c r="D1361" t="s">
        <v>2380</v>
      </c>
      <c r="E1361" s="4" t="s">
        <v>7160</v>
      </c>
      <c r="F1361" t="s">
        <v>4520</v>
      </c>
      <c r="G1361" s="2">
        <v>44197</v>
      </c>
      <c r="H1361">
        <v>10</v>
      </c>
      <c r="I1361" s="2">
        <f t="shared" si="118"/>
        <v>47851</v>
      </c>
      <c r="J1361" s="2">
        <v>43586</v>
      </c>
      <c r="K1361" s="2" t="s">
        <v>6405</v>
      </c>
      <c r="L1361" s="2">
        <f t="shared" si="114"/>
        <v>43586</v>
      </c>
      <c r="M1361">
        <f t="shared" si="115"/>
        <v>1</v>
      </c>
      <c r="N1361">
        <f t="shared" si="116"/>
        <v>11</v>
      </c>
    </row>
    <row r="1362" spans="1:14" x14ac:dyDescent="0.55000000000000004">
      <c r="A1362" t="s">
        <v>2381</v>
      </c>
      <c r="B1362" t="str">
        <f t="shared" si="117"/>
        <v>https://www.st.com/resource/en/datasheet/stm32g473ce.pdf</v>
      </c>
      <c r="C1362" t="s">
        <v>7790</v>
      </c>
      <c r="D1362" t="s">
        <v>2382</v>
      </c>
      <c r="E1362" s="4" t="s">
        <v>7160</v>
      </c>
      <c r="F1362" t="s">
        <v>4525</v>
      </c>
      <c r="G1362" s="2">
        <v>44197</v>
      </c>
      <c r="H1362">
        <v>10</v>
      </c>
      <c r="I1362" s="2">
        <f t="shared" si="118"/>
        <v>47851</v>
      </c>
      <c r="J1362" s="2">
        <v>43586</v>
      </c>
      <c r="K1362" s="2" t="s">
        <v>6405</v>
      </c>
      <c r="L1362" s="2">
        <f t="shared" si="114"/>
        <v>43586</v>
      </c>
      <c r="M1362">
        <f t="shared" si="115"/>
        <v>1</v>
      </c>
      <c r="N1362">
        <f t="shared" si="116"/>
        <v>11</v>
      </c>
    </row>
    <row r="1363" spans="1:14" x14ac:dyDescent="0.55000000000000004">
      <c r="A1363" t="s">
        <v>2383</v>
      </c>
      <c r="B1363" t="str">
        <f t="shared" si="117"/>
        <v>https://www.st.com/resource/en/datasheet/stm32g473mb.pdf</v>
      </c>
      <c r="C1363" t="s">
        <v>7791</v>
      </c>
      <c r="D1363" t="s">
        <v>2384</v>
      </c>
      <c r="E1363" s="4" t="s">
        <v>7160</v>
      </c>
      <c r="F1363" t="s">
        <v>4515</v>
      </c>
      <c r="G1363" s="2">
        <v>44197</v>
      </c>
      <c r="H1363">
        <v>10</v>
      </c>
      <c r="I1363" s="2">
        <f t="shared" si="118"/>
        <v>47851</v>
      </c>
      <c r="J1363" s="2">
        <v>43586</v>
      </c>
      <c r="K1363" s="2" t="s">
        <v>6405</v>
      </c>
      <c r="L1363" s="2">
        <f t="shared" si="114"/>
        <v>43586</v>
      </c>
      <c r="M1363">
        <f t="shared" si="115"/>
        <v>1</v>
      </c>
      <c r="N1363">
        <f t="shared" si="116"/>
        <v>11</v>
      </c>
    </row>
    <row r="1364" spans="1:14" x14ac:dyDescent="0.55000000000000004">
      <c r="A1364" t="s">
        <v>2385</v>
      </c>
      <c r="B1364" t="str">
        <f t="shared" si="117"/>
        <v>https://www.st.com/resource/en/datasheet/stm32g473mc.pdf</v>
      </c>
      <c r="C1364" t="s">
        <v>7792</v>
      </c>
      <c r="D1364" t="s">
        <v>2386</v>
      </c>
      <c r="E1364" s="4" t="s">
        <v>7160</v>
      </c>
      <c r="F1364" t="s">
        <v>4520</v>
      </c>
      <c r="G1364" s="2">
        <v>44197</v>
      </c>
      <c r="H1364">
        <v>10</v>
      </c>
      <c r="I1364" s="2">
        <f t="shared" si="118"/>
        <v>47851</v>
      </c>
      <c r="J1364" s="2">
        <v>43586</v>
      </c>
      <c r="K1364" s="2" t="s">
        <v>6405</v>
      </c>
      <c r="L1364" s="2">
        <f t="shared" si="114"/>
        <v>43586</v>
      </c>
      <c r="M1364">
        <f t="shared" si="115"/>
        <v>1</v>
      </c>
      <c r="N1364">
        <f t="shared" si="116"/>
        <v>11</v>
      </c>
    </row>
    <row r="1365" spans="1:14" x14ac:dyDescent="0.55000000000000004">
      <c r="A1365" t="s">
        <v>2387</v>
      </c>
      <c r="B1365" t="str">
        <f t="shared" si="117"/>
        <v>https://www.st.com/resource/en/datasheet/stm32g473me.pdf</v>
      </c>
      <c r="C1365" t="s">
        <v>7793</v>
      </c>
      <c r="D1365" t="s">
        <v>2388</v>
      </c>
      <c r="E1365" s="4" t="s">
        <v>7160</v>
      </c>
      <c r="F1365" t="s">
        <v>4525</v>
      </c>
      <c r="G1365" s="2">
        <v>44197</v>
      </c>
      <c r="H1365">
        <v>10</v>
      </c>
      <c r="I1365" s="2">
        <f t="shared" si="118"/>
        <v>47851</v>
      </c>
      <c r="J1365" s="2">
        <v>43586</v>
      </c>
      <c r="K1365" s="2" t="s">
        <v>6405</v>
      </c>
      <c r="L1365" s="2">
        <f t="shared" si="114"/>
        <v>43586</v>
      </c>
      <c r="M1365">
        <f t="shared" si="115"/>
        <v>1</v>
      </c>
      <c r="N1365">
        <f t="shared" si="116"/>
        <v>11</v>
      </c>
    </row>
    <row r="1366" spans="1:14" x14ac:dyDescent="0.55000000000000004">
      <c r="A1366" t="s">
        <v>2389</v>
      </c>
      <c r="B1366" t="str">
        <f t="shared" si="117"/>
        <v>https://www.st.com/resource/en/datasheet/stm32g473pb.pdf</v>
      </c>
      <c r="C1366" t="s">
        <v>7794</v>
      </c>
      <c r="D1366" t="s">
        <v>2390</v>
      </c>
      <c r="E1366" s="4" t="s">
        <v>7160</v>
      </c>
      <c r="F1366" t="s">
        <v>4542</v>
      </c>
      <c r="G1366" s="2">
        <v>44197</v>
      </c>
      <c r="H1366">
        <v>10</v>
      </c>
      <c r="I1366" s="2">
        <f t="shared" si="118"/>
        <v>47851</v>
      </c>
      <c r="J1366" s="2">
        <v>43586</v>
      </c>
      <c r="K1366" s="2" t="s">
        <v>6405</v>
      </c>
      <c r="L1366" s="2">
        <f t="shared" si="114"/>
        <v>43586</v>
      </c>
      <c r="M1366">
        <f t="shared" si="115"/>
        <v>1</v>
      </c>
      <c r="N1366">
        <f t="shared" si="116"/>
        <v>11</v>
      </c>
    </row>
    <row r="1367" spans="1:14" x14ac:dyDescent="0.55000000000000004">
      <c r="A1367" t="s">
        <v>2392</v>
      </c>
      <c r="B1367" t="str">
        <f t="shared" si="117"/>
        <v>https://www.st.com/resource/en/datasheet/stm32g473pc.pdf</v>
      </c>
      <c r="C1367" t="s">
        <v>7795</v>
      </c>
      <c r="D1367" t="s">
        <v>2393</v>
      </c>
      <c r="E1367" s="4" t="s">
        <v>7160</v>
      </c>
      <c r="F1367" t="s">
        <v>4547</v>
      </c>
      <c r="G1367" s="2">
        <v>44197</v>
      </c>
      <c r="H1367">
        <v>10</v>
      </c>
      <c r="I1367" s="2">
        <f t="shared" si="118"/>
        <v>47851</v>
      </c>
      <c r="J1367" s="2">
        <v>43586</v>
      </c>
      <c r="K1367" s="2" t="s">
        <v>6405</v>
      </c>
      <c r="L1367" s="2">
        <f t="shared" si="114"/>
        <v>43586</v>
      </c>
      <c r="M1367">
        <f t="shared" si="115"/>
        <v>1</v>
      </c>
      <c r="N1367">
        <f t="shared" si="116"/>
        <v>11</v>
      </c>
    </row>
    <row r="1368" spans="1:14" x14ac:dyDescent="0.55000000000000004">
      <c r="A1368" t="s">
        <v>2394</v>
      </c>
      <c r="B1368" t="str">
        <f t="shared" si="117"/>
        <v>https://www.st.com/resource/en/datasheet/stm32g473pe.pdf</v>
      </c>
      <c r="C1368" t="s">
        <v>7796</v>
      </c>
      <c r="D1368" t="s">
        <v>2395</v>
      </c>
      <c r="E1368" s="4" t="s">
        <v>7160</v>
      </c>
      <c r="F1368" t="s">
        <v>4552</v>
      </c>
      <c r="G1368" s="2">
        <v>44197</v>
      </c>
      <c r="H1368">
        <v>10</v>
      </c>
      <c r="I1368" s="2">
        <f t="shared" si="118"/>
        <v>47851</v>
      </c>
      <c r="J1368" s="2">
        <v>43586</v>
      </c>
      <c r="K1368" s="2" t="s">
        <v>6405</v>
      </c>
      <c r="L1368" s="2">
        <f t="shared" si="114"/>
        <v>43586</v>
      </c>
      <c r="M1368">
        <f t="shared" si="115"/>
        <v>1</v>
      </c>
      <c r="N1368">
        <f t="shared" si="116"/>
        <v>11</v>
      </c>
    </row>
    <row r="1369" spans="1:14" x14ac:dyDescent="0.55000000000000004">
      <c r="A1369" t="s">
        <v>2397</v>
      </c>
      <c r="B1369" t="str">
        <f t="shared" si="117"/>
        <v>https://www.st.com/resource/en/datasheet/stm32g473qb.pdf</v>
      </c>
      <c r="C1369" t="s">
        <v>7797</v>
      </c>
      <c r="D1369" t="s">
        <v>2398</v>
      </c>
      <c r="E1369" s="4" t="s">
        <v>7160</v>
      </c>
      <c r="F1369" t="s">
        <v>4515</v>
      </c>
      <c r="G1369" s="2">
        <v>44197</v>
      </c>
      <c r="H1369">
        <v>10</v>
      </c>
      <c r="I1369" s="2">
        <f t="shared" si="118"/>
        <v>47851</v>
      </c>
      <c r="J1369" s="2">
        <v>43586</v>
      </c>
      <c r="K1369" s="2" t="s">
        <v>6405</v>
      </c>
      <c r="L1369" s="2">
        <f t="shared" si="114"/>
        <v>43586</v>
      </c>
      <c r="M1369">
        <f t="shared" si="115"/>
        <v>1</v>
      </c>
      <c r="N1369">
        <f t="shared" si="116"/>
        <v>11</v>
      </c>
    </row>
    <row r="1370" spans="1:14" x14ac:dyDescent="0.55000000000000004">
      <c r="A1370" t="s">
        <v>2399</v>
      </c>
      <c r="B1370" t="str">
        <f t="shared" si="117"/>
        <v>https://www.st.com/resource/en/datasheet/stm32g473qc.pdf</v>
      </c>
      <c r="C1370" t="s">
        <v>7798</v>
      </c>
      <c r="D1370" t="s">
        <v>2400</v>
      </c>
      <c r="E1370" s="4" t="s">
        <v>7160</v>
      </c>
      <c r="F1370" t="s">
        <v>4520</v>
      </c>
      <c r="G1370" s="2">
        <v>44197</v>
      </c>
      <c r="H1370">
        <v>10</v>
      </c>
      <c r="I1370" s="2">
        <f t="shared" si="118"/>
        <v>47851</v>
      </c>
      <c r="J1370" s="2">
        <v>43586</v>
      </c>
      <c r="K1370" s="2" t="s">
        <v>6405</v>
      </c>
      <c r="L1370" s="2">
        <f t="shared" si="114"/>
        <v>43586</v>
      </c>
      <c r="M1370">
        <f t="shared" si="115"/>
        <v>1</v>
      </c>
      <c r="N1370">
        <f t="shared" si="116"/>
        <v>11</v>
      </c>
    </row>
    <row r="1371" spans="1:14" x14ac:dyDescent="0.55000000000000004">
      <c r="A1371" t="s">
        <v>2402</v>
      </c>
      <c r="B1371" t="str">
        <f t="shared" si="117"/>
        <v>https://www.st.com/resource/en/datasheet/stm32g473qe.pdf</v>
      </c>
      <c r="C1371" t="s">
        <v>7799</v>
      </c>
      <c r="D1371" t="s">
        <v>2403</v>
      </c>
      <c r="E1371" s="4" t="s">
        <v>7160</v>
      </c>
      <c r="F1371" t="s">
        <v>4525</v>
      </c>
      <c r="G1371" s="2">
        <v>44197</v>
      </c>
      <c r="H1371">
        <v>10</v>
      </c>
      <c r="I1371" s="2">
        <f t="shared" si="118"/>
        <v>47851</v>
      </c>
      <c r="J1371" s="2">
        <v>43586</v>
      </c>
      <c r="K1371" s="2" t="s">
        <v>6405</v>
      </c>
      <c r="L1371" s="2">
        <f t="shared" si="114"/>
        <v>43586</v>
      </c>
      <c r="M1371">
        <f t="shared" si="115"/>
        <v>1</v>
      </c>
      <c r="N1371">
        <f t="shared" si="116"/>
        <v>11</v>
      </c>
    </row>
    <row r="1372" spans="1:14" x14ac:dyDescent="0.55000000000000004">
      <c r="A1372" t="s">
        <v>2404</v>
      </c>
      <c r="B1372" t="str">
        <f t="shared" si="117"/>
        <v>https://www.st.com/resource/en/datasheet/stm32g473rb.pdf</v>
      </c>
      <c r="C1372" t="s">
        <v>7800</v>
      </c>
      <c r="D1372" t="s">
        <v>2405</v>
      </c>
      <c r="E1372" s="4" t="s">
        <v>7160</v>
      </c>
      <c r="F1372" t="s">
        <v>4515</v>
      </c>
      <c r="G1372" s="2">
        <v>44197</v>
      </c>
      <c r="H1372">
        <v>10</v>
      </c>
      <c r="I1372" s="2">
        <f t="shared" si="118"/>
        <v>47851</v>
      </c>
      <c r="J1372" s="2">
        <v>43586</v>
      </c>
      <c r="K1372" s="2" t="s">
        <v>6405</v>
      </c>
      <c r="L1372" s="2">
        <f t="shared" si="114"/>
        <v>43586</v>
      </c>
      <c r="M1372">
        <f t="shared" si="115"/>
        <v>1</v>
      </c>
      <c r="N1372">
        <f t="shared" si="116"/>
        <v>11</v>
      </c>
    </row>
    <row r="1373" spans="1:14" x14ac:dyDescent="0.55000000000000004">
      <c r="A1373" t="s">
        <v>2407</v>
      </c>
      <c r="B1373" t="str">
        <f t="shared" si="117"/>
        <v>https://www.st.com/resource/en/datasheet/stm32g473rc.pdf</v>
      </c>
      <c r="C1373" t="s">
        <v>7801</v>
      </c>
      <c r="D1373" t="s">
        <v>2408</v>
      </c>
      <c r="E1373" s="4" t="s">
        <v>7160</v>
      </c>
      <c r="F1373" t="s">
        <v>4520</v>
      </c>
      <c r="G1373" s="2">
        <v>44197</v>
      </c>
      <c r="H1373">
        <v>10</v>
      </c>
      <c r="I1373" s="2">
        <f t="shared" si="118"/>
        <v>47851</v>
      </c>
      <c r="J1373" s="2">
        <v>43586</v>
      </c>
      <c r="K1373" s="2" t="s">
        <v>6405</v>
      </c>
      <c r="L1373" s="2">
        <f t="shared" si="114"/>
        <v>43586</v>
      </c>
      <c r="M1373">
        <f t="shared" si="115"/>
        <v>1</v>
      </c>
      <c r="N1373">
        <f t="shared" si="116"/>
        <v>11</v>
      </c>
    </row>
    <row r="1374" spans="1:14" x14ac:dyDescent="0.55000000000000004">
      <c r="A1374" t="s">
        <v>2409</v>
      </c>
      <c r="B1374" t="str">
        <f t="shared" si="117"/>
        <v>https://www.st.com/resource/en/datasheet/stm32g473re.pdf</v>
      </c>
      <c r="C1374" t="s">
        <v>7802</v>
      </c>
      <c r="D1374" t="s">
        <v>2410</v>
      </c>
      <c r="E1374" s="4" t="s">
        <v>7160</v>
      </c>
      <c r="F1374" t="s">
        <v>4525</v>
      </c>
      <c r="G1374" s="2">
        <v>44197</v>
      </c>
      <c r="H1374">
        <v>10</v>
      </c>
      <c r="I1374" s="2">
        <f t="shared" si="118"/>
        <v>47851</v>
      </c>
      <c r="J1374" s="2">
        <v>43586</v>
      </c>
      <c r="K1374" s="2" t="s">
        <v>6405</v>
      </c>
      <c r="L1374" s="2">
        <f t="shared" si="114"/>
        <v>43586</v>
      </c>
      <c r="M1374">
        <f t="shared" si="115"/>
        <v>1</v>
      </c>
      <c r="N1374">
        <f t="shared" si="116"/>
        <v>11</v>
      </c>
    </row>
    <row r="1375" spans="1:14" x14ac:dyDescent="0.55000000000000004">
      <c r="A1375" t="s">
        <v>2412</v>
      </c>
      <c r="B1375" t="str">
        <f t="shared" si="117"/>
        <v>https://www.st.com/resource/en/datasheet/stm32g473vb.pdf</v>
      </c>
      <c r="C1375" t="s">
        <v>7803</v>
      </c>
      <c r="D1375" t="s">
        <v>2413</v>
      </c>
      <c r="E1375" s="4" t="s">
        <v>7160</v>
      </c>
      <c r="F1375" t="s">
        <v>4515</v>
      </c>
      <c r="G1375" s="2">
        <v>44197</v>
      </c>
      <c r="H1375">
        <v>10</v>
      </c>
      <c r="I1375" s="2">
        <f t="shared" si="118"/>
        <v>47851</v>
      </c>
      <c r="J1375" s="2">
        <v>43586</v>
      </c>
      <c r="K1375" s="2" t="s">
        <v>6405</v>
      </c>
      <c r="L1375" s="2">
        <f t="shared" si="114"/>
        <v>43586</v>
      </c>
      <c r="M1375">
        <f t="shared" si="115"/>
        <v>1</v>
      </c>
      <c r="N1375">
        <f t="shared" si="116"/>
        <v>11</v>
      </c>
    </row>
    <row r="1376" spans="1:14" x14ac:dyDescent="0.55000000000000004">
      <c r="A1376" t="s">
        <v>2414</v>
      </c>
      <c r="B1376" t="str">
        <f t="shared" si="117"/>
        <v>https://www.st.com/resource/en/datasheet/stm32g473vc.pdf</v>
      </c>
      <c r="C1376" t="s">
        <v>7804</v>
      </c>
      <c r="D1376" t="s">
        <v>2415</v>
      </c>
      <c r="E1376" s="4" t="s">
        <v>7160</v>
      </c>
      <c r="F1376" t="s">
        <v>4520</v>
      </c>
      <c r="G1376" s="2">
        <v>44197</v>
      </c>
      <c r="H1376">
        <v>10</v>
      </c>
      <c r="I1376" s="2">
        <f t="shared" si="118"/>
        <v>47851</v>
      </c>
      <c r="J1376" s="2">
        <v>43586</v>
      </c>
      <c r="K1376" s="2" t="s">
        <v>6405</v>
      </c>
      <c r="L1376" s="2">
        <f t="shared" si="114"/>
        <v>43586</v>
      </c>
      <c r="M1376">
        <f t="shared" si="115"/>
        <v>1</v>
      </c>
      <c r="N1376">
        <f t="shared" si="116"/>
        <v>11</v>
      </c>
    </row>
    <row r="1377" spans="1:14" x14ac:dyDescent="0.55000000000000004">
      <c r="A1377" t="s">
        <v>2416</v>
      </c>
      <c r="B1377" t="str">
        <f t="shared" si="117"/>
        <v>https://www.st.com/resource/en/datasheet/stm32g473ve.pdf</v>
      </c>
      <c r="C1377" t="s">
        <v>7805</v>
      </c>
      <c r="D1377" t="s">
        <v>2417</v>
      </c>
      <c r="E1377" s="4" t="s">
        <v>7160</v>
      </c>
      <c r="F1377" t="s">
        <v>4525</v>
      </c>
      <c r="G1377" s="2">
        <v>44197</v>
      </c>
      <c r="H1377">
        <v>10</v>
      </c>
      <c r="I1377" s="2">
        <f t="shared" si="118"/>
        <v>47851</v>
      </c>
      <c r="J1377" s="2">
        <v>43586</v>
      </c>
      <c r="K1377" s="2" t="s">
        <v>6405</v>
      </c>
      <c r="L1377" s="2">
        <f t="shared" si="114"/>
        <v>43586</v>
      </c>
      <c r="M1377">
        <f t="shared" si="115"/>
        <v>1</v>
      </c>
      <c r="N1377">
        <f t="shared" si="116"/>
        <v>11</v>
      </c>
    </row>
    <row r="1378" spans="1:14" x14ac:dyDescent="0.55000000000000004">
      <c r="A1378" t="s">
        <v>2418</v>
      </c>
      <c r="B1378" t="str">
        <f t="shared" si="117"/>
        <v>https://www.st.com/resource/en/datasheet/stm32g474cb.pdf</v>
      </c>
      <c r="C1378" t="s">
        <v>7806</v>
      </c>
      <c r="D1378" t="s">
        <v>2419</v>
      </c>
      <c r="E1378" s="4" t="s">
        <v>7160</v>
      </c>
      <c r="F1378" t="s">
        <v>4593</v>
      </c>
      <c r="G1378" s="2">
        <v>44197</v>
      </c>
      <c r="H1378">
        <v>10</v>
      </c>
      <c r="I1378" s="2">
        <f t="shared" si="118"/>
        <v>47851</v>
      </c>
      <c r="J1378" s="2">
        <v>43586</v>
      </c>
      <c r="K1378" s="2" t="s">
        <v>6405</v>
      </c>
      <c r="L1378" s="2">
        <f t="shared" si="114"/>
        <v>43586</v>
      </c>
      <c r="M1378">
        <f t="shared" si="115"/>
        <v>1</v>
      </c>
      <c r="N1378">
        <f t="shared" si="116"/>
        <v>11</v>
      </c>
    </row>
    <row r="1379" spans="1:14" x14ac:dyDescent="0.55000000000000004">
      <c r="A1379" t="s">
        <v>2420</v>
      </c>
      <c r="B1379" t="str">
        <f t="shared" si="117"/>
        <v>https://www.st.com/resource/en/datasheet/stm32g474cc.pdf</v>
      </c>
      <c r="C1379" t="s">
        <v>7807</v>
      </c>
      <c r="D1379" t="s">
        <v>2421</v>
      </c>
      <c r="E1379" s="4" t="s">
        <v>7160</v>
      </c>
      <c r="F1379" t="s">
        <v>4598</v>
      </c>
      <c r="G1379" s="2">
        <v>44197</v>
      </c>
      <c r="H1379">
        <v>10</v>
      </c>
      <c r="I1379" s="2">
        <f t="shared" si="118"/>
        <v>47851</v>
      </c>
      <c r="J1379" s="2">
        <v>43586</v>
      </c>
      <c r="K1379" s="2" t="s">
        <v>6405</v>
      </c>
      <c r="L1379" s="2">
        <f t="shared" si="114"/>
        <v>43586</v>
      </c>
      <c r="M1379">
        <f t="shared" si="115"/>
        <v>1</v>
      </c>
      <c r="N1379">
        <f t="shared" si="116"/>
        <v>11</v>
      </c>
    </row>
    <row r="1380" spans="1:14" x14ac:dyDescent="0.55000000000000004">
      <c r="A1380" t="s">
        <v>2422</v>
      </c>
      <c r="B1380" t="str">
        <f t="shared" si="117"/>
        <v>https://www.st.com/resource/en/datasheet/stm32g474ce.pdf</v>
      </c>
      <c r="C1380" t="s">
        <v>7808</v>
      </c>
      <c r="D1380" t="s">
        <v>2423</v>
      </c>
      <c r="E1380" s="4" t="s">
        <v>7160</v>
      </c>
      <c r="F1380" t="s">
        <v>4603</v>
      </c>
      <c r="G1380" s="2">
        <v>44197</v>
      </c>
      <c r="H1380">
        <v>10</v>
      </c>
      <c r="I1380" s="2">
        <f t="shared" si="118"/>
        <v>47851</v>
      </c>
      <c r="J1380" s="2">
        <v>43586</v>
      </c>
      <c r="K1380" s="2" t="s">
        <v>6405</v>
      </c>
      <c r="L1380" s="2">
        <f t="shared" si="114"/>
        <v>43586</v>
      </c>
      <c r="M1380">
        <f t="shared" si="115"/>
        <v>1</v>
      </c>
      <c r="N1380">
        <f t="shared" si="116"/>
        <v>11</v>
      </c>
    </row>
    <row r="1381" spans="1:14" x14ac:dyDescent="0.55000000000000004">
      <c r="A1381" t="s">
        <v>2424</v>
      </c>
      <c r="B1381" t="str">
        <f t="shared" si="117"/>
        <v>https://www.st.com/resource/en/datasheet/stm32g474mb.pdf</v>
      </c>
      <c r="C1381" t="s">
        <v>7809</v>
      </c>
      <c r="D1381" t="s">
        <v>2425</v>
      </c>
      <c r="E1381" s="4" t="s">
        <v>7160</v>
      </c>
      <c r="F1381" t="s">
        <v>4608</v>
      </c>
      <c r="G1381" s="2">
        <v>44197</v>
      </c>
      <c r="H1381">
        <v>10</v>
      </c>
      <c r="I1381" s="2">
        <f t="shared" si="118"/>
        <v>47851</v>
      </c>
      <c r="J1381" s="2">
        <v>43586</v>
      </c>
      <c r="K1381" s="2" t="s">
        <v>6405</v>
      </c>
      <c r="L1381" s="2">
        <f t="shared" si="114"/>
        <v>43586</v>
      </c>
      <c r="M1381">
        <f t="shared" si="115"/>
        <v>1</v>
      </c>
      <c r="N1381">
        <f t="shared" si="116"/>
        <v>11</v>
      </c>
    </row>
    <row r="1382" spans="1:14" x14ac:dyDescent="0.55000000000000004">
      <c r="A1382" t="s">
        <v>2426</v>
      </c>
      <c r="B1382" t="str">
        <f t="shared" si="117"/>
        <v>https://www.st.com/resource/en/datasheet/stm32g474mc.pdf</v>
      </c>
      <c r="C1382" t="s">
        <v>7810</v>
      </c>
      <c r="D1382" t="s">
        <v>2427</v>
      </c>
      <c r="E1382" s="4" t="s">
        <v>7160</v>
      </c>
      <c r="F1382" t="s">
        <v>4613</v>
      </c>
      <c r="G1382" s="2">
        <v>44197</v>
      </c>
      <c r="H1382">
        <v>10</v>
      </c>
      <c r="I1382" s="2">
        <f t="shared" si="118"/>
        <v>47851</v>
      </c>
      <c r="J1382" s="2">
        <v>43586</v>
      </c>
      <c r="K1382" s="2" t="s">
        <v>6405</v>
      </c>
      <c r="L1382" s="2">
        <f t="shared" si="114"/>
        <v>43586</v>
      </c>
      <c r="M1382">
        <f t="shared" si="115"/>
        <v>1</v>
      </c>
      <c r="N1382">
        <f t="shared" si="116"/>
        <v>11</v>
      </c>
    </row>
    <row r="1383" spans="1:14" x14ac:dyDescent="0.55000000000000004">
      <c r="A1383" t="s">
        <v>2428</v>
      </c>
      <c r="B1383" t="str">
        <f t="shared" si="117"/>
        <v>https://www.st.com/resource/en/datasheet/stm32g474me.pdf</v>
      </c>
      <c r="C1383" t="s">
        <v>7811</v>
      </c>
      <c r="D1383" t="s">
        <v>2429</v>
      </c>
      <c r="E1383" s="4" t="s">
        <v>7160</v>
      </c>
      <c r="F1383" t="s">
        <v>4603</v>
      </c>
      <c r="G1383" s="2">
        <v>44197</v>
      </c>
      <c r="H1383">
        <v>10</v>
      </c>
      <c r="I1383" s="2">
        <f t="shared" si="118"/>
        <v>47851</v>
      </c>
      <c r="J1383" s="2">
        <v>43586</v>
      </c>
      <c r="K1383" s="2" t="s">
        <v>6405</v>
      </c>
      <c r="L1383" s="2">
        <f t="shared" si="114"/>
        <v>43586</v>
      </c>
      <c r="M1383">
        <f t="shared" si="115"/>
        <v>1</v>
      </c>
      <c r="N1383">
        <f t="shared" si="116"/>
        <v>11</v>
      </c>
    </row>
    <row r="1384" spans="1:14" x14ac:dyDescent="0.55000000000000004">
      <c r="A1384" t="s">
        <v>2430</v>
      </c>
      <c r="B1384" t="str">
        <f t="shared" si="117"/>
        <v>https://www.st.com/resource/en/datasheet/stm32g474pb.pdf</v>
      </c>
      <c r="C1384" t="s">
        <v>7812</v>
      </c>
      <c r="D1384" t="s">
        <v>2431</v>
      </c>
      <c r="E1384" s="4" t="s">
        <v>7160</v>
      </c>
      <c r="F1384" t="s">
        <v>4593</v>
      </c>
      <c r="G1384" s="2">
        <v>44197</v>
      </c>
      <c r="H1384">
        <v>10</v>
      </c>
      <c r="I1384" s="2">
        <f t="shared" si="118"/>
        <v>47851</v>
      </c>
      <c r="J1384" s="2">
        <v>43586</v>
      </c>
      <c r="K1384" s="2" t="s">
        <v>6405</v>
      </c>
      <c r="L1384" s="2">
        <f t="shared" si="114"/>
        <v>43586</v>
      </c>
      <c r="M1384">
        <f t="shared" si="115"/>
        <v>1</v>
      </c>
      <c r="N1384">
        <f t="shared" si="116"/>
        <v>11</v>
      </c>
    </row>
    <row r="1385" spans="1:14" x14ac:dyDescent="0.55000000000000004">
      <c r="A1385" t="s">
        <v>2432</v>
      </c>
      <c r="B1385" t="str">
        <f t="shared" si="117"/>
        <v>https://www.st.com/resource/en/datasheet/stm32g474pc.pdf</v>
      </c>
      <c r="C1385" t="s">
        <v>7813</v>
      </c>
      <c r="D1385" t="s">
        <v>2433</v>
      </c>
      <c r="E1385" s="4" t="s">
        <v>7160</v>
      </c>
      <c r="F1385" t="s">
        <v>4626</v>
      </c>
      <c r="G1385" s="2">
        <v>44197</v>
      </c>
      <c r="H1385">
        <v>10</v>
      </c>
      <c r="I1385" s="2">
        <f t="shared" si="118"/>
        <v>47851</v>
      </c>
      <c r="J1385" s="2">
        <v>43586</v>
      </c>
      <c r="K1385" s="2" t="s">
        <v>6405</v>
      </c>
      <c r="L1385" s="2">
        <f t="shared" si="114"/>
        <v>43586</v>
      </c>
      <c r="M1385">
        <f t="shared" si="115"/>
        <v>1</v>
      </c>
      <c r="N1385">
        <f t="shared" si="116"/>
        <v>11</v>
      </c>
    </row>
    <row r="1386" spans="1:14" x14ac:dyDescent="0.55000000000000004">
      <c r="A1386" t="s">
        <v>2434</v>
      </c>
      <c r="B1386" t="str">
        <f t="shared" si="117"/>
        <v>https://www.st.com/resource/en/datasheet/stm32g474pe.pdf</v>
      </c>
      <c r="C1386" t="s">
        <v>7814</v>
      </c>
      <c r="D1386" t="s">
        <v>2435</v>
      </c>
      <c r="E1386" s="4" t="s">
        <v>7160</v>
      </c>
      <c r="F1386" t="s">
        <v>4603</v>
      </c>
      <c r="G1386" s="2">
        <v>44197</v>
      </c>
      <c r="H1386">
        <v>10</v>
      </c>
      <c r="I1386" s="2">
        <f t="shared" si="118"/>
        <v>47851</v>
      </c>
      <c r="J1386" s="2">
        <v>43586</v>
      </c>
      <c r="K1386" s="2" t="s">
        <v>6405</v>
      </c>
      <c r="L1386" s="2">
        <f t="shared" si="114"/>
        <v>43586</v>
      </c>
      <c r="M1386">
        <f t="shared" si="115"/>
        <v>1</v>
      </c>
      <c r="N1386">
        <f t="shared" si="116"/>
        <v>11</v>
      </c>
    </row>
    <row r="1387" spans="1:14" x14ac:dyDescent="0.55000000000000004">
      <c r="A1387" t="s">
        <v>2436</v>
      </c>
      <c r="B1387" t="str">
        <f t="shared" si="117"/>
        <v>https://www.st.com/resource/en/datasheet/stm32g474qb.pdf</v>
      </c>
      <c r="C1387" t="s">
        <v>7815</v>
      </c>
      <c r="D1387" t="s">
        <v>2437</v>
      </c>
      <c r="E1387" s="4" t="s">
        <v>7160</v>
      </c>
      <c r="F1387" t="s">
        <v>4593</v>
      </c>
      <c r="G1387" s="2">
        <v>44197</v>
      </c>
      <c r="H1387">
        <v>10</v>
      </c>
      <c r="I1387" s="2">
        <f t="shared" si="118"/>
        <v>47851</v>
      </c>
      <c r="J1387" s="2">
        <v>43586</v>
      </c>
      <c r="K1387" s="2" t="s">
        <v>6405</v>
      </c>
      <c r="L1387" s="2">
        <f t="shared" si="114"/>
        <v>43586</v>
      </c>
      <c r="M1387">
        <f t="shared" si="115"/>
        <v>1</v>
      </c>
      <c r="N1387">
        <f t="shared" si="116"/>
        <v>11</v>
      </c>
    </row>
    <row r="1388" spans="1:14" x14ac:dyDescent="0.55000000000000004">
      <c r="A1388" t="s">
        <v>2438</v>
      </c>
      <c r="B1388" t="str">
        <f t="shared" si="117"/>
        <v>https://www.st.com/resource/en/datasheet/stm32g474qc.pdf</v>
      </c>
      <c r="C1388" t="s">
        <v>7816</v>
      </c>
      <c r="D1388" t="s">
        <v>2439</v>
      </c>
      <c r="E1388" s="4" t="s">
        <v>7160</v>
      </c>
      <c r="F1388" t="s">
        <v>4598</v>
      </c>
      <c r="G1388" s="2">
        <v>44197</v>
      </c>
      <c r="H1388">
        <v>10</v>
      </c>
      <c r="I1388" s="2">
        <f t="shared" si="118"/>
        <v>47851</v>
      </c>
      <c r="J1388" s="2">
        <v>43586</v>
      </c>
      <c r="K1388" s="2" t="s">
        <v>6405</v>
      </c>
      <c r="L1388" s="2">
        <f t="shared" si="114"/>
        <v>43586</v>
      </c>
      <c r="M1388">
        <f t="shared" si="115"/>
        <v>1</v>
      </c>
      <c r="N1388">
        <f t="shared" si="116"/>
        <v>11</v>
      </c>
    </row>
    <row r="1389" spans="1:14" x14ac:dyDescent="0.55000000000000004">
      <c r="A1389" t="s">
        <v>2440</v>
      </c>
      <c r="B1389" t="str">
        <f t="shared" si="117"/>
        <v>https://www.st.com/resource/en/datasheet/stm32g474qe.pdf</v>
      </c>
      <c r="C1389" t="s">
        <v>7817</v>
      </c>
      <c r="D1389" t="s">
        <v>2441</v>
      </c>
      <c r="E1389" s="4" t="s">
        <v>7160</v>
      </c>
      <c r="F1389" t="s">
        <v>4603</v>
      </c>
      <c r="G1389" s="2">
        <v>44197</v>
      </c>
      <c r="H1389">
        <v>10</v>
      </c>
      <c r="I1389" s="2">
        <f t="shared" si="118"/>
        <v>47851</v>
      </c>
      <c r="J1389" s="2">
        <v>43586</v>
      </c>
      <c r="K1389" s="2" t="s">
        <v>6405</v>
      </c>
      <c r="L1389" s="2">
        <f t="shared" si="114"/>
        <v>43586</v>
      </c>
      <c r="M1389">
        <f t="shared" si="115"/>
        <v>1</v>
      </c>
      <c r="N1389">
        <f t="shared" si="116"/>
        <v>11</v>
      </c>
    </row>
    <row r="1390" spans="1:14" x14ac:dyDescent="0.55000000000000004">
      <c r="A1390" t="s">
        <v>2442</v>
      </c>
      <c r="B1390" t="str">
        <f t="shared" si="117"/>
        <v>https://www.st.com/resource/en/datasheet/stm32g474rb.pdf</v>
      </c>
      <c r="C1390" t="s">
        <v>7818</v>
      </c>
      <c r="D1390" t="s">
        <v>2443</v>
      </c>
      <c r="E1390" s="4" t="s">
        <v>7160</v>
      </c>
      <c r="F1390" t="s">
        <v>4593</v>
      </c>
      <c r="G1390" s="2">
        <v>44197</v>
      </c>
      <c r="H1390">
        <v>10</v>
      </c>
      <c r="I1390" s="2">
        <f t="shared" si="118"/>
        <v>47851</v>
      </c>
      <c r="J1390" s="2">
        <v>43586</v>
      </c>
      <c r="K1390" s="2" t="s">
        <v>6405</v>
      </c>
      <c r="L1390" s="2">
        <f t="shared" si="114"/>
        <v>43586</v>
      </c>
      <c r="M1390">
        <f t="shared" si="115"/>
        <v>1</v>
      </c>
      <c r="N1390">
        <f t="shared" si="116"/>
        <v>11</v>
      </c>
    </row>
    <row r="1391" spans="1:14" x14ac:dyDescent="0.55000000000000004">
      <c r="A1391" t="s">
        <v>2444</v>
      </c>
      <c r="B1391" t="str">
        <f t="shared" si="117"/>
        <v>https://www.st.com/resource/en/datasheet/stm32g474rc.pdf</v>
      </c>
      <c r="C1391" t="s">
        <v>7819</v>
      </c>
      <c r="D1391" t="s">
        <v>2445</v>
      </c>
      <c r="E1391" s="4" t="s">
        <v>7160</v>
      </c>
      <c r="F1391" t="s">
        <v>4598</v>
      </c>
      <c r="G1391" s="2">
        <v>44197</v>
      </c>
      <c r="H1391">
        <v>10</v>
      </c>
      <c r="I1391" s="2">
        <f t="shared" si="118"/>
        <v>47851</v>
      </c>
      <c r="J1391" s="2">
        <v>43586</v>
      </c>
      <c r="K1391" s="2" t="s">
        <v>6405</v>
      </c>
      <c r="L1391" s="2">
        <f t="shared" si="114"/>
        <v>43586</v>
      </c>
      <c r="M1391">
        <f t="shared" si="115"/>
        <v>1</v>
      </c>
      <c r="N1391">
        <f t="shared" si="116"/>
        <v>11</v>
      </c>
    </row>
    <row r="1392" spans="1:14" x14ac:dyDescent="0.55000000000000004">
      <c r="A1392" t="s">
        <v>2446</v>
      </c>
      <c r="B1392" t="str">
        <f t="shared" si="117"/>
        <v>https://www.st.com/resource/en/datasheet/stm32g474re.pdf</v>
      </c>
      <c r="C1392" t="s">
        <v>7820</v>
      </c>
      <c r="D1392" t="s">
        <v>2447</v>
      </c>
      <c r="E1392" s="4" t="s">
        <v>7160</v>
      </c>
      <c r="F1392" t="s">
        <v>4603</v>
      </c>
      <c r="G1392" s="2">
        <v>44197</v>
      </c>
      <c r="H1392">
        <v>10</v>
      </c>
      <c r="I1392" s="2">
        <f t="shared" si="118"/>
        <v>47851</v>
      </c>
      <c r="J1392" s="2">
        <v>43586</v>
      </c>
      <c r="K1392" s="2" t="s">
        <v>6405</v>
      </c>
      <c r="L1392" s="2">
        <f t="shared" si="114"/>
        <v>43586</v>
      </c>
      <c r="M1392">
        <f t="shared" si="115"/>
        <v>1</v>
      </c>
      <c r="N1392">
        <f t="shared" si="116"/>
        <v>11</v>
      </c>
    </row>
    <row r="1393" spans="1:14" x14ac:dyDescent="0.55000000000000004">
      <c r="A1393" t="s">
        <v>2448</v>
      </c>
      <c r="B1393" t="str">
        <f t="shared" si="117"/>
        <v>https://www.st.com/resource/en/datasheet/stm32g474vb.pdf</v>
      </c>
      <c r="C1393" t="s">
        <v>7821</v>
      </c>
      <c r="D1393" t="s">
        <v>2449</v>
      </c>
      <c r="E1393" s="4" t="s">
        <v>7160</v>
      </c>
      <c r="F1393" t="s">
        <v>4593</v>
      </c>
      <c r="G1393" s="2">
        <v>44197</v>
      </c>
      <c r="H1393">
        <v>10</v>
      </c>
      <c r="I1393" s="2">
        <f t="shared" si="118"/>
        <v>47851</v>
      </c>
      <c r="J1393" s="2">
        <v>43586</v>
      </c>
      <c r="K1393" s="2" t="s">
        <v>6405</v>
      </c>
      <c r="L1393" s="2">
        <f t="shared" si="114"/>
        <v>43586</v>
      </c>
      <c r="M1393">
        <f t="shared" si="115"/>
        <v>1</v>
      </c>
      <c r="N1393">
        <f t="shared" si="116"/>
        <v>11</v>
      </c>
    </row>
    <row r="1394" spans="1:14" x14ac:dyDescent="0.55000000000000004">
      <c r="A1394" t="s">
        <v>2450</v>
      </c>
      <c r="B1394" t="str">
        <f t="shared" si="117"/>
        <v>https://www.st.com/resource/en/datasheet/stm32g474vc.pdf</v>
      </c>
      <c r="C1394" t="s">
        <v>7822</v>
      </c>
      <c r="D1394" t="s">
        <v>2451</v>
      </c>
      <c r="E1394" s="4" t="s">
        <v>7160</v>
      </c>
      <c r="F1394" t="s">
        <v>4598</v>
      </c>
      <c r="G1394" s="2">
        <v>44197</v>
      </c>
      <c r="H1394">
        <v>10</v>
      </c>
      <c r="I1394" s="2">
        <f t="shared" si="118"/>
        <v>47851</v>
      </c>
      <c r="J1394" s="2">
        <v>43586</v>
      </c>
      <c r="K1394" s="2" t="s">
        <v>6405</v>
      </c>
      <c r="L1394" s="2">
        <f t="shared" si="114"/>
        <v>43586</v>
      </c>
      <c r="M1394">
        <f t="shared" si="115"/>
        <v>1</v>
      </c>
      <c r="N1394">
        <f t="shared" si="116"/>
        <v>11</v>
      </c>
    </row>
    <row r="1395" spans="1:14" x14ac:dyDescent="0.55000000000000004">
      <c r="A1395" t="s">
        <v>2453</v>
      </c>
      <c r="B1395" t="str">
        <f t="shared" si="117"/>
        <v>https://www.st.com/resource/en/datasheet/stm32g474ve.pdf</v>
      </c>
      <c r="C1395" t="s">
        <v>7823</v>
      </c>
      <c r="D1395" t="s">
        <v>2454</v>
      </c>
      <c r="E1395" s="4" t="s">
        <v>7160</v>
      </c>
      <c r="F1395" t="s">
        <v>4603</v>
      </c>
      <c r="G1395" s="2">
        <v>44197</v>
      </c>
      <c r="H1395">
        <v>10</v>
      </c>
      <c r="I1395" s="2">
        <f t="shared" si="118"/>
        <v>47851</v>
      </c>
      <c r="J1395" s="2">
        <v>43586</v>
      </c>
      <c r="K1395" s="2" t="s">
        <v>6405</v>
      </c>
      <c r="L1395" s="2">
        <f t="shared" si="114"/>
        <v>43586</v>
      </c>
      <c r="M1395">
        <f t="shared" si="115"/>
        <v>1</v>
      </c>
      <c r="N1395">
        <f t="shared" si="116"/>
        <v>11</v>
      </c>
    </row>
    <row r="1396" spans="1:14" x14ac:dyDescent="0.55000000000000004">
      <c r="A1396" t="s">
        <v>2455</v>
      </c>
      <c r="B1396" t="str">
        <f t="shared" si="117"/>
        <v>https://www.st.com/resource/en/datasheet/stm32g483ce.pdf</v>
      </c>
      <c r="C1396" t="s">
        <v>7824</v>
      </c>
      <c r="D1396" t="s">
        <v>2456</v>
      </c>
      <c r="E1396" s="4" t="s">
        <v>7160</v>
      </c>
      <c r="F1396" t="s">
        <v>4671</v>
      </c>
      <c r="G1396" s="2">
        <v>44197</v>
      </c>
      <c r="H1396">
        <v>10</v>
      </c>
      <c r="I1396" s="2">
        <f t="shared" si="118"/>
        <v>47851</v>
      </c>
      <c r="J1396" s="2">
        <v>43586</v>
      </c>
      <c r="K1396" s="2" t="s">
        <v>6405</v>
      </c>
      <c r="L1396" s="2">
        <f t="shared" si="114"/>
        <v>43586</v>
      </c>
      <c r="M1396">
        <f t="shared" si="115"/>
        <v>1</v>
      </c>
      <c r="N1396">
        <f t="shared" si="116"/>
        <v>11</v>
      </c>
    </row>
    <row r="1397" spans="1:14" x14ac:dyDescent="0.55000000000000004">
      <c r="A1397" t="s">
        <v>2457</v>
      </c>
      <c r="B1397" t="str">
        <f t="shared" si="117"/>
        <v>https://www.st.com/resource/en/datasheet/stm32g483me.pdf</v>
      </c>
      <c r="C1397" t="s">
        <v>7825</v>
      </c>
      <c r="D1397" t="s">
        <v>2458</v>
      </c>
      <c r="E1397" s="4" t="s">
        <v>7160</v>
      </c>
      <c r="F1397" t="s">
        <v>4671</v>
      </c>
      <c r="G1397" s="2">
        <v>44197</v>
      </c>
      <c r="H1397">
        <v>10</v>
      </c>
      <c r="I1397" s="2">
        <f t="shared" si="118"/>
        <v>47851</v>
      </c>
      <c r="J1397" s="2">
        <v>43586</v>
      </c>
      <c r="K1397" s="2" t="s">
        <v>6405</v>
      </c>
      <c r="L1397" s="2">
        <f t="shared" si="114"/>
        <v>43586</v>
      </c>
      <c r="M1397">
        <f t="shared" si="115"/>
        <v>1</v>
      </c>
      <c r="N1397">
        <f t="shared" si="116"/>
        <v>11</v>
      </c>
    </row>
    <row r="1398" spans="1:14" x14ac:dyDescent="0.55000000000000004">
      <c r="A1398" t="s">
        <v>2459</v>
      </c>
      <c r="B1398" t="str">
        <f t="shared" si="117"/>
        <v>https://www.st.com/resource/en/datasheet/stm32g483pe.pdf</v>
      </c>
      <c r="C1398" t="s">
        <v>7826</v>
      </c>
      <c r="D1398" t="s">
        <v>2460</v>
      </c>
      <c r="E1398" s="4" t="s">
        <v>7160</v>
      </c>
      <c r="F1398" t="s">
        <v>4680</v>
      </c>
      <c r="G1398" s="2">
        <v>44197</v>
      </c>
      <c r="H1398">
        <v>10</v>
      </c>
      <c r="I1398" s="2">
        <f t="shared" si="118"/>
        <v>47851</v>
      </c>
      <c r="J1398" s="2">
        <v>43586</v>
      </c>
      <c r="K1398" s="2" t="s">
        <v>6405</v>
      </c>
      <c r="L1398" s="2">
        <f t="shared" si="114"/>
        <v>43586</v>
      </c>
      <c r="M1398">
        <f t="shared" si="115"/>
        <v>1</v>
      </c>
      <c r="N1398">
        <f t="shared" si="116"/>
        <v>11</v>
      </c>
    </row>
    <row r="1399" spans="1:14" x14ac:dyDescent="0.55000000000000004">
      <c r="A1399" t="s">
        <v>2461</v>
      </c>
      <c r="B1399" t="str">
        <f t="shared" si="117"/>
        <v>https://www.st.com/resource/en/datasheet/stm32g483qe.pdf</v>
      </c>
      <c r="C1399" t="s">
        <v>7827</v>
      </c>
      <c r="D1399" t="s">
        <v>2462</v>
      </c>
      <c r="E1399" s="4" t="s">
        <v>7160</v>
      </c>
      <c r="F1399" t="s">
        <v>4671</v>
      </c>
      <c r="G1399" s="2">
        <v>44197</v>
      </c>
      <c r="H1399">
        <v>10</v>
      </c>
      <c r="I1399" s="2">
        <f t="shared" si="118"/>
        <v>47851</v>
      </c>
      <c r="J1399" s="2">
        <v>43586</v>
      </c>
      <c r="K1399" s="2" t="s">
        <v>6405</v>
      </c>
      <c r="L1399" s="2">
        <f t="shared" si="114"/>
        <v>43586</v>
      </c>
      <c r="M1399">
        <f t="shared" si="115"/>
        <v>1</v>
      </c>
      <c r="N1399">
        <f t="shared" si="116"/>
        <v>11</v>
      </c>
    </row>
    <row r="1400" spans="1:14" x14ac:dyDescent="0.55000000000000004">
      <c r="A1400" t="s">
        <v>2463</v>
      </c>
      <c r="B1400" t="str">
        <f t="shared" si="117"/>
        <v>https://www.st.com/resource/en/datasheet/stm32g483re.pdf</v>
      </c>
      <c r="C1400" t="s">
        <v>7828</v>
      </c>
      <c r="D1400" t="s">
        <v>2464</v>
      </c>
      <c r="E1400" s="4" t="s">
        <v>7160</v>
      </c>
      <c r="F1400" t="s">
        <v>4671</v>
      </c>
      <c r="G1400" s="2">
        <v>44197</v>
      </c>
      <c r="H1400">
        <v>10</v>
      </c>
      <c r="I1400" s="2">
        <f t="shared" si="118"/>
        <v>47851</v>
      </c>
      <c r="J1400" s="2">
        <v>43586</v>
      </c>
      <c r="K1400" s="2" t="s">
        <v>6405</v>
      </c>
      <c r="L1400" s="2">
        <f t="shared" si="114"/>
        <v>43586</v>
      </c>
      <c r="M1400">
        <f t="shared" si="115"/>
        <v>1</v>
      </c>
      <c r="N1400">
        <f t="shared" si="116"/>
        <v>11</v>
      </c>
    </row>
    <row r="1401" spans="1:14" x14ac:dyDescent="0.55000000000000004">
      <c r="A1401" t="s">
        <v>2465</v>
      </c>
      <c r="B1401" t="str">
        <f t="shared" si="117"/>
        <v>https://www.st.com/resource/en/datasheet/stm32g483ve.pdf</v>
      </c>
      <c r="C1401" t="s">
        <v>7829</v>
      </c>
      <c r="D1401" t="s">
        <v>2466</v>
      </c>
      <c r="E1401" s="4" t="s">
        <v>7160</v>
      </c>
      <c r="F1401" t="s">
        <v>4671</v>
      </c>
      <c r="G1401" s="2">
        <v>44197</v>
      </c>
      <c r="H1401">
        <v>10</v>
      </c>
      <c r="I1401" s="2">
        <f t="shared" si="118"/>
        <v>47851</v>
      </c>
      <c r="J1401" s="2">
        <v>43586</v>
      </c>
      <c r="K1401" s="2" t="s">
        <v>6405</v>
      </c>
      <c r="L1401" s="2">
        <f t="shared" si="114"/>
        <v>43586</v>
      </c>
      <c r="M1401">
        <f t="shared" si="115"/>
        <v>1</v>
      </c>
      <c r="N1401">
        <f t="shared" si="116"/>
        <v>11</v>
      </c>
    </row>
    <row r="1402" spans="1:14" x14ac:dyDescent="0.55000000000000004">
      <c r="A1402" t="s">
        <v>2467</v>
      </c>
      <c r="B1402" t="str">
        <f t="shared" si="117"/>
        <v>https://www.st.com/resource/en/datasheet/stm32g484ce.pdf</v>
      </c>
      <c r="C1402" t="s">
        <v>7830</v>
      </c>
      <c r="D1402" t="s">
        <v>2468</v>
      </c>
      <c r="E1402" s="4" t="s">
        <v>7160</v>
      </c>
      <c r="F1402" t="s">
        <v>4697</v>
      </c>
      <c r="G1402" s="2">
        <v>44197</v>
      </c>
      <c r="H1402">
        <v>10</v>
      </c>
      <c r="I1402" s="2">
        <f t="shared" si="118"/>
        <v>47851</v>
      </c>
      <c r="J1402" s="2">
        <v>43586</v>
      </c>
      <c r="K1402" s="2" t="s">
        <v>6405</v>
      </c>
      <c r="L1402" s="2">
        <f t="shared" si="114"/>
        <v>43586</v>
      </c>
      <c r="M1402">
        <f t="shared" si="115"/>
        <v>1</v>
      </c>
      <c r="N1402">
        <f t="shared" si="116"/>
        <v>11</v>
      </c>
    </row>
    <row r="1403" spans="1:14" x14ac:dyDescent="0.55000000000000004">
      <c r="A1403" t="s">
        <v>2469</v>
      </c>
      <c r="B1403" t="str">
        <f t="shared" si="117"/>
        <v>https://www.st.com/resource/en/datasheet/stm32g484me.pdf</v>
      </c>
      <c r="C1403" t="s">
        <v>7831</v>
      </c>
      <c r="D1403" t="s">
        <v>2470</v>
      </c>
      <c r="E1403" s="4" t="s">
        <v>7160</v>
      </c>
      <c r="F1403" t="s">
        <v>4697</v>
      </c>
      <c r="G1403" s="2">
        <v>44197</v>
      </c>
      <c r="H1403">
        <v>10</v>
      </c>
      <c r="I1403" s="2">
        <f t="shared" si="118"/>
        <v>47851</v>
      </c>
      <c r="J1403" s="2">
        <v>43586</v>
      </c>
      <c r="K1403" s="2" t="s">
        <v>6405</v>
      </c>
      <c r="L1403" s="2">
        <f t="shared" si="114"/>
        <v>43586</v>
      </c>
      <c r="M1403">
        <f t="shared" si="115"/>
        <v>1</v>
      </c>
      <c r="N1403">
        <f t="shared" si="116"/>
        <v>11</v>
      </c>
    </row>
    <row r="1404" spans="1:14" x14ac:dyDescent="0.55000000000000004">
      <c r="A1404" t="s">
        <v>2471</v>
      </c>
      <c r="B1404" t="str">
        <f t="shared" si="117"/>
        <v>https://www.st.com/resource/en/datasheet/stm32g484pe.pdf</v>
      </c>
      <c r="C1404" t="s">
        <v>7832</v>
      </c>
      <c r="D1404" t="s">
        <v>2472</v>
      </c>
      <c r="E1404" s="4" t="s">
        <v>7160</v>
      </c>
      <c r="F1404" t="s">
        <v>4697</v>
      </c>
      <c r="G1404" s="2">
        <v>44197</v>
      </c>
      <c r="H1404">
        <v>10</v>
      </c>
      <c r="I1404" s="2">
        <f t="shared" si="118"/>
        <v>47851</v>
      </c>
      <c r="J1404" s="2">
        <v>43586</v>
      </c>
      <c r="K1404" s="2" t="s">
        <v>6405</v>
      </c>
      <c r="L1404" s="2">
        <f t="shared" si="114"/>
        <v>43586</v>
      </c>
      <c r="M1404">
        <f t="shared" si="115"/>
        <v>1</v>
      </c>
      <c r="N1404">
        <f t="shared" si="116"/>
        <v>11</v>
      </c>
    </row>
    <row r="1405" spans="1:14" x14ac:dyDescent="0.55000000000000004">
      <c r="A1405" t="s">
        <v>2473</v>
      </c>
      <c r="B1405" t="str">
        <f t="shared" si="117"/>
        <v>https://www.st.com/resource/en/datasheet/stm32g484qe.pdf</v>
      </c>
      <c r="C1405" t="s">
        <v>7833</v>
      </c>
      <c r="D1405" t="s">
        <v>2474</v>
      </c>
      <c r="E1405" s="4" t="s">
        <v>7160</v>
      </c>
      <c r="F1405" t="s">
        <v>4697</v>
      </c>
      <c r="G1405" s="2">
        <v>44197</v>
      </c>
      <c r="H1405">
        <v>10</v>
      </c>
      <c r="I1405" s="2">
        <f t="shared" si="118"/>
        <v>47851</v>
      </c>
      <c r="J1405" s="2">
        <v>43586</v>
      </c>
      <c r="K1405" s="2" t="s">
        <v>6405</v>
      </c>
      <c r="L1405" s="2">
        <f t="shared" si="114"/>
        <v>43586</v>
      </c>
      <c r="M1405">
        <f t="shared" si="115"/>
        <v>1</v>
      </c>
      <c r="N1405">
        <f t="shared" si="116"/>
        <v>11</v>
      </c>
    </row>
    <row r="1406" spans="1:14" x14ac:dyDescent="0.55000000000000004">
      <c r="A1406" t="s">
        <v>2475</v>
      </c>
      <c r="B1406" t="str">
        <f t="shared" si="117"/>
        <v>https://www.st.com/resource/en/datasheet/stm32g484re.pdf</v>
      </c>
      <c r="C1406" t="s">
        <v>7834</v>
      </c>
      <c r="D1406" t="s">
        <v>2476</v>
      </c>
      <c r="E1406" s="4" t="s">
        <v>7160</v>
      </c>
      <c r="F1406" t="s">
        <v>4697</v>
      </c>
      <c r="G1406" s="2">
        <v>44197</v>
      </c>
      <c r="H1406">
        <v>10</v>
      </c>
      <c r="I1406" s="2">
        <f t="shared" si="118"/>
        <v>47851</v>
      </c>
      <c r="J1406" s="2">
        <v>43586</v>
      </c>
      <c r="K1406" s="2" t="s">
        <v>6405</v>
      </c>
      <c r="L1406" s="2">
        <f t="shared" si="114"/>
        <v>43586</v>
      </c>
      <c r="M1406">
        <f t="shared" si="115"/>
        <v>1</v>
      </c>
      <c r="N1406">
        <f t="shared" si="116"/>
        <v>11</v>
      </c>
    </row>
    <row r="1407" spans="1:14" x14ac:dyDescent="0.55000000000000004">
      <c r="A1407" t="s">
        <v>2477</v>
      </c>
      <c r="B1407" t="str">
        <f t="shared" si="117"/>
        <v>https://www.st.com/resource/en/datasheet/stm32g484ve.pdf</v>
      </c>
      <c r="C1407" t="s">
        <v>7835</v>
      </c>
      <c r="D1407" t="s">
        <v>2478</v>
      </c>
      <c r="E1407" s="4" t="s">
        <v>7160</v>
      </c>
      <c r="F1407" t="s">
        <v>4697</v>
      </c>
      <c r="G1407" s="2">
        <v>44197</v>
      </c>
      <c r="H1407">
        <v>10</v>
      </c>
      <c r="I1407" s="2">
        <f t="shared" si="118"/>
        <v>47851</v>
      </c>
      <c r="J1407" s="2">
        <v>43586</v>
      </c>
      <c r="K1407" s="2" t="s">
        <v>6405</v>
      </c>
      <c r="L1407" s="2">
        <f t="shared" si="114"/>
        <v>43586</v>
      </c>
      <c r="M1407">
        <f t="shared" si="115"/>
        <v>1</v>
      </c>
      <c r="N1407">
        <f t="shared" si="116"/>
        <v>11</v>
      </c>
    </row>
    <row r="1408" spans="1:14" x14ac:dyDescent="0.55000000000000004">
      <c r="A1408" t="s">
        <v>2479</v>
      </c>
      <c r="B1408" t="str">
        <f t="shared" si="117"/>
        <v>https://www.st.com/resource/en/datasheet/stm32g491cc.pdf</v>
      </c>
      <c r="C1408" t="s">
        <v>7836</v>
      </c>
      <c r="D1408" t="s">
        <v>2480</v>
      </c>
      <c r="E1408" s="4" t="s">
        <v>7160</v>
      </c>
      <c r="F1408" t="s">
        <v>4722</v>
      </c>
      <c r="G1408" s="2">
        <v>44197</v>
      </c>
      <c r="H1408">
        <v>10</v>
      </c>
      <c r="I1408" s="2">
        <f t="shared" si="118"/>
        <v>47851</v>
      </c>
      <c r="J1408" s="2">
        <v>44044</v>
      </c>
      <c r="K1408" s="2" t="s">
        <v>6405</v>
      </c>
      <c r="L1408" s="2">
        <f t="shared" si="114"/>
        <v>44044</v>
      </c>
      <c r="M1408">
        <f t="shared" si="115"/>
        <v>0</v>
      </c>
      <c r="N1408">
        <f t="shared" si="116"/>
        <v>10</v>
      </c>
    </row>
    <row r="1409" spans="1:14" x14ac:dyDescent="0.55000000000000004">
      <c r="A1409" t="s">
        <v>2482</v>
      </c>
      <c r="B1409" t="str">
        <f t="shared" si="117"/>
        <v>https://www.st.com/resource/en/datasheet/stm32g491ce.pdf</v>
      </c>
      <c r="C1409" t="s">
        <v>7837</v>
      </c>
      <c r="D1409" t="s">
        <v>2483</v>
      </c>
      <c r="E1409" s="4" t="s">
        <v>7160</v>
      </c>
      <c r="F1409" t="s">
        <v>4727</v>
      </c>
      <c r="G1409" s="2">
        <v>44197</v>
      </c>
      <c r="H1409">
        <v>10</v>
      </c>
      <c r="I1409" s="2">
        <f t="shared" si="118"/>
        <v>47851</v>
      </c>
      <c r="J1409" s="2">
        <v>44044</v>
      </c>
      <c r="K1409" s="2" t="s">
        <v>6405</v>
      </c>
      <c r="L1409" s="2">
        <f t="shared" si="114"/>
        <v>44044</v>
      </c>
      <c r="M1409">
        <f t="shared" si="115"/>
        <v>0</v>
      </c>
      <c r="N1409">
        <f t="shared" si="116"/>
        <v>10</v>
      </c>
    </row>
    <row r="1410" spans="1:14" x14ac:dyDescent="0.55000000000000004">
      <c r="A1410" t="s">
        <v>2484</v>
      </c>
      <c r="B1410" t="str">
        <f t="shared" si="117"/>
        <v>https://www.st.com/resource/en/datasheet/stm32g491kc.pdf</v>
      </c>
      <c r="C1410" t="s">
        <v>7838</v>
      </c>
      <c r="D1410" t="s">
        <v>2485</v>
      </c>
      <c r="E1410" s="4" t="s">
        <v>7160</v>
      </c>
      <c r="F1410" t="s">
        <v>4722</v>
      </c>
      <c r="G1410" s="2">
        <v>44197</v>
      </c>
      <c r="H1410">
        <v>10</v>
      </c>
      <c r="I1410" s="2">
        <f t="shared" si="118"/>
        <v>47851</v>
      </c>
      <c r="J1410" s="2">
        <v>44044</v>
      </c>
      <c r="K1410" s="2" t="s">
        <v>6405</v>
      </c>
      <c r="L1410" s="2">
        <f t="shared" si="114"/>
        <v>44044</v>
      </c>
      <c r="M1410">
        <f t="shared" si="115"/>
        <v>0</v>
      </c>
      <c r="N1410">
        <f t="shared" si="116"/>
        <v>10</v>
      </c>
    </row>
    <row r="1411" spans="1:14" x14ac:dyDescent="0.55000000000000004">
      <c r="A1411" t="s">
        <v>2487</v>
      </c>
      <c r="B1411" t="str">
        <f t="shared" si="117"/>
        <v>https://www.st.com/resource/en/datasheet/stm32g491ke.pdf</v>
      </c>
      <c r="C1411" t="s">
        <v>7839</v>
      </c>
      <c r="D1411" t="s">
        <v>2488</v>
      </c>
      <c r="E1411" s="4" t="s">
        <v>7160</v>
      </c>
      <c r="F1411" t="s">
        <v>4727</v>
      </c>
      <c r="G1411" s="2">
        <v>44197</v>
      </c>
      <c r="H1411">
        <v>10</v>
      </c>
      <c r="I1411" s="2">
        <f t="shared" si="118"/>
        <v>47851</v>
      </c>
      <c r="J1411" s="2">
        <v>44044</v>
      </c>
      <c r="K1411" s="2" t="s">
        <v>6405</v>
      </c>
      <c r="L1411" s="2">
        <f t="shared" ref="L1411:L1474" si="119">IF(J1411="/", K1411, J1411)</f>
        <v>44044</v>
      </c>
      <c r="M1411">
        <f t="shared" ref="M1411:M1474" si="120">DATEDIF(L1411,G1411, "y")</f>
        <v>0</v>
      </c>
      <c r="N1411">
        <f t="shared" ref="N1411:N1474" si="121">DATEDIF(L1411,I1411, "y")</f>
        <v>10</v>
      </c>
    </row>
    <row r="1412" spans="1:14" x14ac:dyDescent="0.55000000000000004">
      <c r="A1412" t="s">
        <v>2489</v>
      </c>
      <c r="B1412" t="str">
        <f t="shared" si="117"/>
        <v>https://www.st.com/resource/en/datasheet/stm32g491mc.pdf</v>
      </c>
      <c r="C1412" t="s">
        <v>7840</v>
      </c>
      <c r="D1412" t="s">
        <v>2490</v>
      </c>
      <c r="E1412" s="4" t="s">
        <v>7160</v>
      </c>
      <c r="F1412" t="s">
        <v>4740</v>
      </c>
      <c r="G1412" s="2">
        <v>44197</v>
      </c>
      <c r="H1412">
        <v>10</v>
      </c>
      <c r="I1412" s="2">
        <f t="shared" si="118"/>
        <v>47851</v>
      </c>
      <c r="J1412" s="2">
        <v>44044</v>
      </c>
      <c r="K1412" s="2" t="s">
        <v>6405</v>
      </c>
      <c r="L1412" s="2">
        <f t="shared" si="119"/>
        <v>44044</v>
      </c>
      <c r="M1412">
        <f t="shared" si="120"/>
        <v>0</v>
      </c>
      <c r="N1412">
        <f t="shared" si="121"/>
        <v>10</v>
      </c>
    </row>
    <row r="1413" spans="1:14" x14ac:dyDescent="0.55000000000000004">
      <c r="A1413" t="s">
        <v>2492</v>
      </c>
      <c r="B1413" t="str">
        <f t="shared" si="117"/>
        <v>https://www.st.com/resource/en/datasheet/stm32g491me.pdf</v>
      </c>
      <c r="C1413" t="s">
        <v>7841</v>
      </c>
      <c r="D1413" t="s">
        <v>2493</v>
      </c>
      <c r="E1413" s="4" t="s">
        <v>7160</v>
      </c>
      <c r="F1413" t="s">
        <v>4745</v>
      </c>
      <c r="G1413" s="2">
        <v>44197</v>
      </c>
      <c r="H1413">
        <v>10</v>
      </c>
      <c r="I1413" s="2">
        <f t="shared" si="118"/>
        <v>47851</v>
      </c>
      <c r="J1413" s="2">
        <v>44044</v>
      </c>
      <c r="K1413" s="2" t="s">
        <v>6405</v>
      </c>
      <c r="L1413" s="2">
        <f t="shared" si="119"/>
        <v>44044</v>
      </c>
      <c r="M1413">
        <f t="shared" si="120"/>
        <v>0</v>
      </c>
      <c r="N1413">
        <f t="shared" si="121"/>
        <v>10</v>
      </c>
    </row>
    <row r="1414" spans="1:14" x14ac:dyDescent="0.55000000000000004">
      <c r="A1414" t="s">
        <v>2494</v>
      </c>
      <c r="B1414" t="str">
        <f t="shared" si="117"/>
        <v>https://www.st.com/resource/en/datasheet/stm32g491rc.pdf</v>
      </c>
      <c r="C1414" t="s">
        <v>7842</v>
      </c>
      <c r="D1414" t="s">
        <v>2495</v>
      </c>
      <c r="E1414" s="4" t="s">
        <v>7160</v>
      </c>
      <c r="F1414" t="s">
        <v>4722</v>
      </c>
      <c r="G1414" s="2">
        <v>44197</v>
      </c>
      <c r="H1414">
        <v>10</v>
      </c>
      <c r="I1414" s="2">
        <f t="shared" si="118"/>
        <v>47851</v>
      </c>
      <c r="J1414" s="2">
        <v>44044</v>
      </c>
      <c r="K1414" s="2" t="s">
        <v>6405</v>
      </c>
      <c r="L1414" s="2">
        <f t="shared" si="119"/>
        <v>44044</v>
      </c>
      <c r="M1414">
        <f t="shared" si="120"/>
        <v>0</v>
      </c>
      <c r="N1414">
        <f t="shared" si="121"/>
        <v>10</v>
      </c>
    </row>
    <row r="1415" spans="1:14" x14ac:dyDescent="0.55000000000000004">
      <c r="A1415" t="s">
        <v>2497</v>
      </c>
      <c r="B1415" t="str">
        <f t="shared" si="117"/>
        <v>https://www.st.com/resource/en/datasheet/stm32g491re.pdf</v>
      </c>
      <c r="C1415" t="s">
        <v>7843</v>
      </c>
      <c r="D1415" t="s">
        <v>2498</v>
      </c>
      <c r="E1415" s="4" t="s">
        <v>7160</v>
      </c>
      <c r="F1415" t="s">
        <v>4727</v>
      </c>
      <c r="G1415" s="2">
        <v>44197</v>
      </c>
      <c r="H1415">
        <v>10</v>
      </c>
      <c r="I1415" s="2">
        <f t="shared" si="118"/>
        <v>47851</v>
      </c>
      <c r="J1415" s="2">
        <v>44044</v>
      </c>
      <c r="K1415" s="2" t="s">
        <v>6405</v>
      </c>
      <c r="L1415" s="2">
        <f t="shared" si="119"/>
        <v>44044</v>
      </c>
      <c r="M1415">
        <f t="shared" si="120"/>
        <v>0</v>
      </c>
      <c r="N1415">
        <f t="shared" si="121"/>
        <v>10</v>
      </c>
    </row>
    <row r="1416" spans="1:14" x14ac:dyDescent="0.55000000000000004">
      <c r="A1416" t="s">
        <v>2499</v>
      </c>
      <c r="B1416" t="str">
        <f t="shared" si="117"/>
        <v>https://www.st.com/resource/en/datasheet/stm32g491vc.pdf</v>
      </c>
      <c r="C1416" t="s">
        <v>7844</v>
      </c>
      <c r="D1416" t="s">
        <v>2500</v>
      </c>
      <c r="E1416" s="4" t="s">
        <v>7160</v>
      </c>
      <c r="F1416" t="s">
        <v>4722</v>
      </c>
      <c r="G1416" s="2">
        <v>44197</v>
      </c>
      <c r="H1416">
        <v>10</v>
      </c>
      <c r="I1416" s="2">
        <f t="shared" si="118"/>
        <v>47851</v>
      </c>
      <c r="J1416" s="2">
        <v>44044</v>
      </c>
      <c r="K1416" s="2" t="s">
        <v>6405</v>
      </c>
      <c r="L1416" s="2">
        <f t="shared" si="119"/>
        <v>44044</v>
      </c>
      <c r="M1416">
        <f t="shared" si="120"/>
        <v>0</v>
      </c>
      <c r="N1416">
        <f t="shared" si="121"/>
        <v>10</v>
      </c>
    </row>
    <row r="1417" spans="1:14" x14ac:dyDescent="0.55000000000000004">
      <c r="A1417" t="s">
        <v>2502</v>
      </c>
      <c r="B1417" t="str">
        <f t="shared" si="117"/>
        <v>https://www.st.com/resource/en/datasheet/stm32g491ve.pdf</v>
      </c>
      <c r="C1417" t="s">
        <v>7845</v>
      </c>
      <c r="D1417" t="s">
        <v>2503</v>
      </c>
      <c r="E1417" s="4" t="s">
        <v>7160</v>
      </c>
      <c r="F1417" t="s">
        <v>4727</v>
      </c>
      <c r="G1417" s="2">
        <v>44197</v>
      </c>
      <c r="H1417">
        <v>10</v>
      </c>
      <c r="I1417" s="2">
        <f t="shared" si="118"/>
        <v>47851</v>
      </c>
      <c r="J1417" s="2">
        <v>44044</v>
      </c>
      <c r="K1417" s="2" t="s">
        <v>6405</v>
      </c>
      <c r="L1417" s="2">
        <f t="shared" si="119"/>
        <v>44044</v>
      </c>
      <c r="M1417">
        <f t="shared" si="120"/>
        <v>0</v>
      </c>
      <c r="N1417">
        <f t="shared" si="121"/>
        <v>10</v>
      </c>
    </row>
    <row r="1418" spans="1:14" x14ac:dyDescent="0.55000000000000004">
      <c r="A1418" t="s">
        <v>2504</v>
      </c>
      <c r="B1418" t="str">
        <f t="shared" ref="B1418:B1481" si="122">"https://www.st.com/resource/en/datasheet/"&amp;LOWER(A1418)&amp;".pdf"</f>
        <v>https://www.st.com/resource/en/datasheet/stm32g4a1ce.pdf</v>
      </c>
      <c r="C1418" t="s">
        <v>7846</v>
      </c>
      <c r="D1418" t="s">
        <v>2505</v>
      </c>
      <c r="E1418" s="4" t="s">
        <v>7160</v>
      </c>
      <c r="F1418" t="s">
        <v>4766</v>
      </c>
      <c r="G1418" s="2">
        <v>44197</v>
      </c>
      <c r="H1418">
        <v>10</v>
      </c>
      <c r="I1418" s="2">
        <f t="shared" ref="I1418:I1481" si="123">G1418+DATE(H1418,1,1)</f>
        <v>47851</v>
      </c>
      <c r="J1418" s="2">
        <v>44044</v>
      </c>
      <c r="K1418" s="2" t="s">
        <v>6405</v>
      </c>
      <c r="L1418" s="2">
        <f t="shared" si="119"/>
        <v>44044</v>
      </c>
      <c r="M1418">
        <f t="shared" si="120"/>
        <v>0</v>
      </c>
      <c r="N1418">
        <f t="shared" si="121"/>
        <v>10</v>
      </c>
    </row>
    <row r="1419" spans="1:14" x14ac:dyDescent="0.55000000000000004">
      <c r="A1419" t="s">
        <v>2506</v>
      </c>
      <c r="B1419" t="str">
        <f t="shared" si="122"/>
        <v>https://www.st.com/resource/en/datasheet/stm32g4a1ke.pdf</v>
      </c>
      <c r="C1419" t="s">
        <v>7847</v>
      </c>
      <c r="D1419" t="s">
        <v>2507</v>
      </c>
      <c r="E1419" s="4" t="s">
        <v>7160</v>
      </c>
      <c r="F1419" t="s">
        <v>4766</v>
      </c>
      <c r="G1419" s="2">
        <v>44197</v>
      </c>
      <c r="H1419">
        <v>10</v>
      </c>
      <c r="I1419" s="2">
        <f t="shared" si="123"/>
        <v>47851</v>
      </c>
      <c r="J1419" s="2">
        <v>44044</v>
      </c>
      <c r="K1419" s="2" t="s">
        <v>6405</v>
      </c>
      <c r="L1419" s="2">
        <f t="shared" si="119"/>
        <v>44044</v>
      </c>
      <c r="M1419">
        <f t="shared" si="120"/>
        <v>0</v>
      </c>
      <c r="N1419">
        <f t="shared" si="121"/>
        <v>10</v>
      </c>
    </row>
    <row r="1420" spans="1:14" x14ac:dyDescent="0.55000000000000004">
      <c r="A1420" t="s">
        <v>2508</v>
      </c>
      <c r="B1420" t="str">
        <f t="shared" si="122"/>
        <v>https://www.st.com/resource/en/datasheet/stm32g4a1me.pdf</v>
      </c>
      <c r="C1420" t="s">
        <v>7848</v>
      </c>
      <c r="D1420" t="s">
        <v>2509</v>
      </c>
      <c r="E1420" s="4" t="s">
        <v>7160</v>
      </c>
      <c r="F1420" t="s">
        <v>4775</v>
      </c>
      <c r="G1420" s="2">
        <v>44197</v>
      </c>
      <c r="H1420">
        <v>10</v>
      </c>
      <c r="I1420" s="2">
        <f t="shared" si="123"/>
        <v>47851</v>
      </c>
      <c r="J1420" s="2">
        <v>44044</v>
      </c>
      <c r="K1420" s="2" t="s">
        <v>6405</v>
      </c>
      <c r="L1420" s="2">
        <f t="shared" si="119"/>
        <v>44044</v>
      </c>
      <c r="M1420">
        <f t="shared" si="120"/>
        <v>0</v>
      </c>
      <c r="N1420">
        <f t="shared" si="121"/>
        <v>10</v>
      </c>
    </row>
    <row r="1421" spans="1:14" x14ac:dyDescent="0.55000000000000004">
      <c r="A1421" t="s">
        <v>2511</v>
      </c>
      <c r="B1421" t="str">
        <f t="shared" si="122"/>
        <v>https://www.st.com/resource/en/datasheet/stm32g4a1re.pdf</v>
      </c>
      <c r="C1421" t="s">
        <v>7849</v>
      </c>
      <c r="D1421" t="s">
        <v>2512</v>
      </c>
      <c r="E1421" s="4" t="s">
        <v>7160</v>
      </c>
      <c r="F1421" t="s">
        <v>4766</v>
      </c>
      <c r="G1421" s="2">
        <v>44197</v>
      </c>
      <c r="H1421">
        <v>10</v>
      </c>
      <c r="I1421" s="2">
        <f t="shared" si="123"/>
        <v>47851</v>
      </c>
      <c r="J1421" s="2">
        <v>44044</v>
      </c>
      <c r="K1421" s="2" t="s">
        <v>6405</v>
      </c>
      <c r="L1421" s="2">
        <f t="shared" si="119"/>
        <v>44044</v>
      </c>
      <c r="M1421">
        <f t="shared" si="120"/>
        <v>0</v>
      </c>
      <c r="N1421">
        <f t="shared" si="121"/>
        <v>10</v>
      </c>
    </row>
    <row r="1422" spans="1:14" x14ac:dyDescent="0.55000000000000004">
      <c r="A1422" t="s">
        <v>2513</v>
      </c>
      <c r="B1422" t="str">
        <f t="shared" si="122"/>
        <v>https://www.st.com/resource/en/datasheet/stm32g4a1ve.pdf</v>
      </c>
      <c r="C1422" t="s">
        <v>7850</v>
      </c>
      <c r="D1422" t="s">
        <v>2514</v>
      </c>
      <c r="E1422" s="4" t="s">
        <v>7160</v>
      </c>
      <c r="F1422" t="s">
        <v>4766</v>
      </c>
      <c r="G1422" s="2">
        <v>44197</v>
      </c>
      <c r="H1422">
        <v>10</v>
      </c>
      <c r="I1422" s="2">
        <f t="shared" si="123"/>
        <v>47851</v>
      </c>
      <c r="J1422" s="2">
        <v>44044</v>
      </c>
      <c r="K1422" s="2" t="s">
        <v>6405</v>
      </c>
      <c r="L1422" s="2">
        <f t="shared" si="119"/>
        <v>44044</v>
      </c>
      <c r="M1422">
        <f t="shared" si="120"/>
        <v>0</v>
      </c>
      <c r="N1422">
        <f t="shared" si="121"/>
        <v>10</v>
      </c>
    </row>
    <row r="1423" spans="1:14" x14ac:dyDescent="0.55000000000000004">
      <c r="A1423" t="s">
        <v>2516</v>
      </c>
      <c r="B1423" t="str">
        <f t="shared" si="122"/>
        <v>https://www.st.com/resource/en/datasheet/stm32h723ve.pdf</v>
      </c>
      <c r="C1423" t="s">
        <v>7851</v>
      </c>
      <c r="D1423" t="s">
        <v>2517</v>
      </c>
      <c r="E1423" s="4" t="s">
        <v>7160</v>
      </c>
      <c r="F1423" t="s">
        <v>4788</v>
      </c>
      <c r="G1423" s="2">
        <v>44197</v>
      </c>
      <c r="H1423">
        <v>10</v>
      </c>
      <c r="I1423" s="2">
        <f t="shared" si="123"/>
        <v>47851</v>
      </c>
      <c r="J1423" s="2">
        <v>44013</v>
      </c>
      <c r="K1423" s="2" t="s">
        <v>6405</v>
      </c>
      <c r="L1423" s="2">
        <f t="shared" si="119"/>
        <v>44013</v>
      </c>
      <c r="M1423">
        <f t="shared" si="120"/>
        <v>0</v>
      </c>
      <c r="N1423">
        <f t="shared" si="121"/>
        <v>10</v>
      </c>
    </row>
    <row r="1424" spans="1:14" x14ac:dyDescent="0.55000000000000004">
      <c r="A1424" t="s">
        <v>2518</v>
      </c>
      <c r="B1424" t="str">
        <f t="shared" si="122"/>
        <v>https://www.st.com/resource/en/datasheet/stm32h723vg.pdf</v>
      </c>
      <c r="C1424" t="s">
        <v>7852</v>
      </c>
      <c r="D1424" t="s">
        <v>2519</v>
      </c>
      <c r="E1424" s="4" t="s">
        <v>7160</v>
      </c>
      <c r="F1424" t="s">
        <v>4793</v>
      </c>
      <c r="G1424" s="2">
        <v>44197</v>
      </c>
      <c r="H1424">
        <v>10</v>
      </c>
      <c r="I1424" s="2">
        <f t="shared" si="123"/>
        <v>47851</v>
      </c>
      <c r="J1424" s="2">
        <v>44013</v>
      </c>
      <c r="K1424" s="2" t="s">
        <v>6405</v>
      </c>
      <c r="L1424" s="2">
        <f t="shared" si="119"/>
        <v>44013</v>
      </c>
      <c r="M1424">
        <f t="shared" si="120"/>
        <v>0</v>
      </c>
      <c r="N1424">
        <f t="shared" si="121"/>
        <v>10</v>
      </c>
    </row>
    <row r="1425" spans="1:14" x14ac:dyDescent="0.55000000000000004">
      <c r="A1425" t="s">
        <v>2520</v>
      </c>
      <c r="B1425" t="str">
        <f t="shared" si="122"/>
        <v>https://www.st.com/resource/en/datasheet/stm32h723ze.pdf</v>
      </c>
      <c r="C1425" t="s">
        <v>7853</v>
      </c>
      <c r="D1425" t="s">
        <v>2521</v>
      </c>
      <c r="E1425" s="4" t="s">
        <v>7160</v>
      </c>
      <c r="F1425" t="s">
        <v>4788</v>
      </c>
      <c r="G1425" s="2">
        <v>44197</v>
      </c>
      <c r="H1425">
        <v>10</v>
      </c>
      <c r="I1425" s="2">
        <f t="shared" si="123"/>
        <v>47851</v>
      </c>
      <c r="J1425" s="2">
        <v>44013</v>
      </c>
      <c r="K1425" s="2" t="s">
        <v>6405</v>
      </c>
      <c r="L1425" s="2">
        <f t="shared" si="119"/>
        <v>44013</v>
      </c>
      <c r="M1425">
        <f t="shared" si="120"/>
        <v>0</v>
      </c>
      <c r="N1425">
        <f t="shared" si="121"/>
        <v>10</v>
      </c>
    </row>
    <row r="1426" spans="1:14" x14ac:dyDescent="0.55000000000000004">
      <c r="A1426" t="s">
        <v>2522</v>
      </c>
      <c r="B1426" t="str">
        <f t="shared" si="122"/>
        <v>https://www.st.com/resource/en/datasheet/stm32h723zg.pdf</v>
      </c>
      <c r="C1426" t="s">
        <v>7854</v>
      </c>
      <c r="D1426" t="s">
        <v>2523</v>
      </c>
      <c r="E1426" s="4" t="s">
        <v>7160</v>
      </c>
      <c r="F1426" t="s">
        <v>4802</v>
      </c>
      <c r="G1426" s="2">
        <v>44197</v>
      </c>
      <c r="H1426">
        <v>10</v>
      </c>
      <c r="I1426" s="2">
        <f t="shared" si="123"/>
        <v>47851</v>
      </c>
      <c r="J1426" s="2">
        <v>44013</v>
      </c>
      <c r="K1426" s="2" t="s">
        <v>6405</v>
      </c>
      <c r="L1426" s="2">
        <f t="shared" si="119"/>
        <v>44013</v>
      </c>
      <c r="M1426">
        <f t="shared" si="120"/>
        <v>0</v>
      </c>
      <c r="N1426">
        <f t="shared" si="121"/>
        <v>10</v>
      </c>
    </row>
    <row r="1427" spans="1:14" x14ac:dyDescent="0.55000000000000004">
      <c r="A1427" t="s">
        <v>2524</v>
      </c>
      <c r="B1427" t="str">
        <f t="shared" si="122"/>
        <v>https://www.st.com/resource/en/datasheet/stm32h725ae.pdf</v>
      </c>
      <c r="C1427" t="s">
        <v>7855</v>
      </c>
      <c r="D1427" t="s">
        <v>2525</v>
      </c>
      <c r="E1427" s="4" t="s">
        <v>7160</v>
      </c>
      <c r="F1427" t="s">
        <v>4807</v>
      </c>
      <c r="G1427" s="2">
        <v>44197</v>
      </c>
      <c r="H1427">
        <v>10</v>
      </c>
      <c r="I1427" s="2">
        <f t="shared" si="123"/>
        <v>47851</v>
      </c>
      <c r="J1427" s="2">
        <v>44013</v>
      </c>
      <c r="K1427" s="2" t="s">
        <v>6405</v>
      </c>
      <c r="L1427" s="2">
        <f t="shared" si="119"/>
        <v>44013</v>
      </c>
      <c r="M1427">
        <f t="shared" si="120"/>
        <v>0</v>
      </c>
      <c r="N1427">
        <f t="shared" si="121"/>
        <v>10</v>
      </c>
    </row>
    <row r="1428" spans="1:14" x14ac:dyDescent="0.55000000000000004">
      <c r="A1428" t="s">
        <v>2526</v>
      </c>
      <c r="B1428" t="str">
        <f t="shared" si="122"/>
        <v>https://www.st.com/resource/en/datasheet/stm32h725ag.pdf</v>
      </c>
      <c r="C1428" t="s">
        <v>7856</v>
      </c>
      <c r="D1428" t="s">
        <v>2527</v>
      </c>
      <c r="E1428" s="4" t="s">
        <v>7160</v>
      </c>
      <c r="F1428" t="s">
        <v>4812</v>
      </c>
      <c r="G1428" s="2">
        <v>44197</v>
      </c>
      <c r="H1428">
        <v>10</v>
      </c>
      <c r="I1428" s="2">
        <f t="shared" si="123"/>
        <v>47851</v>
      </c>
      <c r="J1428" s="2">
        <v>44013</v>
      </c>
      <c r="K1428" s="2" t="s">
        <v>6405</v>
      </c>
      <c r="L1428" s="2">
        <f t="shared" si="119"/>
        <v>44013</v>
      </c>
      <c r="M1428">
        <f t="shared" si="120"/>
        <v>0</v>
      </c>
      <c r="N1428">
        <f t="shared" si="121"/>
        <v>10</v>
      </c>
    </row>
    <row r="1429" spans="1:14" x14ac:dyDescent="0.55000000000000004">
      <c r="A1429" t="s">
        <v>2529</v>
      </c>
      <c r="B1429" t="str">
        <f t="shared" si="122"/>
        <v>https://www.st.com/resource/en/datasheet/stm32h725ie.pdf</v>
      </c>
      <c r="C1429" t="s">
        <v>7857</v>
      </c>
      <c r="D1429" t="s">
        <v>2530</v>
      </c>
      <c r="E1429" s="4" t="s">
        <v>7160</v>
      </c>
      <c r="F1429" t="s">
        <v>4807</v>
      </c>
      <c r="G1429" s="2">
        <v>44197</v>
      </c>
      <c r="H1429">
        <v>10</v>
      </c>
      <c r="I1429" s="2">
        <f t="shared" si="123"/>
        <v>47851</v>
      </c>
      <c r="J1429" s="2">
        <v>44013</v>
      </c>
      <c r="K1429" s="2" t="s">
        <v>6405</v>
      </c>
      <c r="L1429" s="2">
        <f t="shared" si="119"/>
        <v>44013</v>
      </c>
      <c r="M1429">
        <f t="shared" si="120"/>
        <v>0</v>
      </c>
      <c r="N1429">
        <f t="shared" si="121"/>
        <v>10</v>
      </c>
    </row>
    <row r="1430" spans="1:14" x14ac:dyDescent="0.55000000000000004">
      <c r="A1430" t="s">
        <v>2531</v>
      </c>
      <c r="B1430" t="str">
        <f t="shared" si="122"/>
        <v>https://www.st.com/resource/en/datasheet/stm32h725ig.pdf</v>
      </c>
      <c r="C1430" t="s">
        <v>7858</v>
      </c>
      <c r="D1430" t="s">
        <v>2532</v>
      </c>
      <c r="E1430" s="4" t="s">
        <v>7160</v>
      </c>
      <c r="F1430" t="s">
        <v>4812</v>
      </c>
      <c r="G1430" s="2">
        <v>44197</v>
      </c>
      <c r="H1430">
        <v>10</v>
      </c>
      <c r="I1430" s="2">
        <f t="shared" si="123"/>
        <v>47851</v>
      </c>
      <c r="J1430" s="2">
        <v>44013</v>
      </c>
      <c r="K1430" s="2" t="s">
        <v>6405</v>
      </c>
      <c r="L1430" s="2">
        <f t="shared" si="119"/>
        <v>44013</v>
      </c>
      <c r="M1430">
        <f t="shared" si="120"/>
        <v>0</v>
      </c>
      <c r="N1430">
        <f t="shared" si="121"/>
        <v>10</v>
      </c>
    </row>
    <row r="1431" spans="1:14" x14ac:dyDescent="0.55000000000000004">
      <c r="A1431" t="s">
        <v>2534</v>
      </c>
      <c r="B1431" t="str">
        <f t="shared" si="122"/>
        <v>https://www.st.com/resource/en/datasheet/stm32h725re.pdf</v>
      </c>
      <c r="C1431" t="s">
        <v>7859</v>
      </c>
      <c r="D1431" t="s">
        <v>2535</v>
      </c>
      <c r="E1431" s="4" t="s">
        <v>7160</v>
      </c>
      <c r="F1431" t="s">
        <v>4807</v>
      </c>
      <c r="G1431" s="2">
        <v>44197</v>
      </c>
      <c r="H1431">
        <v>10</v>
      </c>
      <c r="I1431" s="2">
        <f t="shared" si="123"/>
        <v>47851</v>
      </c>
      <c r="J1431" s="2">
        <v>44013</v>
      </c>
      <c r="K1431" s="2" t="s">
        <v>6405</v>
      </c>
      <c r="L1431" s="2">
        <f t="shared" si="119"/>
        <v>44013</v>
      </c>
      <c r="M1431">
        <f t="shared" si="120"/>
        <v>0</v>
      </c>
      <c r="N1431">
        <f t="shared" si="121"/>
        <v>10</v>
      </c>
    </row>
    <row r="1432" spans="1:14" x14ac:dyDescent="0.55000000000000004">
      <c r="A1432" t="s">
        <v>2536</v>
      </c>
      <c r="B1432" t="str">
        <f t="shared" si="122"/>
        <v>https://www.st.com/resource/en/datasheet/stm32h725rg.pdf</v>
      </c>
      <c r="C1432" t="s">
        <v>7860</v>
      </c>
      <c r="D1432" t="s">
        <v>2537</v>
      </c>
      <c r="E1432" s="4" t="s">
        <v>7160</v>
      </c>
      <c r="F1432" t="s">
        <v>4812</v>
      </c>
      <c r="G1432" s="2">
        <v>44197</v>
      </c>
      <c r="H1432">
        <v>10</v>
      </c>
      <c r="I1432" s="2">
        <f t="shared" si="123"/>
        <v>47851</v>
      </c>
      <c r="J1432" s="2">
        <v>44013</v>
      </c>
      <c r="K1432" s="2" t="s">
        <v>6405</v>
      </c>
      <c r="L1432" s="2">
        <f t="shared" si="119"/>
        <v>44013</v>
      </c>
      <c r="M1432">
        <f t="shared" si="120"/>
        <v>0</v>
      </c>
      <c r="N1432">
        <f t="shared" si="121"/>
        <v>10</v>
      </c>
    </row>
    <row r="1433" spans="1:14" x14ac:dyDescent="0.55000000000000004">
      <c r="A1433" t="s">
        <v>2539</v>
      </c>
      <c r="B1433" t="str">
        <f t="shared" si="122"/>
        <v>https://www.st.com/resource/en/datasheet/stm32h725ve.pdf</v>
      </c>
      <c r="C1433" t="s">
        <v>7861</v>
      </c>
      <c r="D1433" t="s">
        <v>2540</v>
      </c>
      <c r="E1433" s="4" t="s">
        <v>7160</v>
      </c>
      <c r="F1433" t="s">
        <v>4807</v>
      </c>
      <c r="G1433" s="2">
        <v>44197</v>
      </c>
      <c r="H1433">
        <v>10</v>
      </c>
      <c r="I1433" s="2">
        <f t="shared" si="123"/>
        <v>47851</v>
      </c>
      <c r="J1433" s="2">
        <v>44013</v>
      </c>
      <c r="K1433" s="2" t="s">
        <v>6405</v>
      </c>
      <c r="L1433" s="2">
        <f t="shared" si="119"/>
        <v>44013</v>
      </c>
      <c r="M1433">
        <f t="shared" si="120"/>
        <v>0</v>
      </c>
      <c r="N1433">
        <f t="shared" si="121"/>
        <v>10</v>
      </c>
    </row>
    <row r="1434" spans="1:14" x14ac:dyDescent="0.55000000000000004">
      <c r="A1434" t="s">
        <v>2541</v>
      </c>
      <c r="B1434" t="str">
        <f t="shared" si="122"/>
        <v>https://www.st.com/resource/en/datasheet/stm32h725vg.pdf</v>
      </c>
      <c r="C1434" t="s">
        <v>7862</v>
      </c>
      <c r="D1434" t="s">
        <v>2542</v>
      </c>
      <c r="E1434" s="4" t="s">
        <v>7160</v>
      </c>
      <c r="F1434" t="s">
        <v>4812</v>
      </c>
      <c r="G1434" s="2">
        <v>44197</v>
      </c>
      <c r="H1434">
        <v>10</v>
      </c>
      <c r="I1434" s="2">
        <f t="shared" si="123"/>
        <v>47851</v>
      </c>
      <c r="J1434" s="2">
        <v>44013</v>
      </c>
      <c r="K1434" s="2" t="s">
        <v>6405</v>
      </c>
      <c r="L1434" s="2">
        <f t="shared" si="119"/>
        <v>44013</v>
      </c>
      <c r="M1434">
        <f t="shared" si="120"/>
        <v>0</v>
      </c>
      <c r="N1434">
        <f t="shared" si="121"/>
        <v>10</v>
      </c>
    </row>
    <row r="1435" spans="1:14" x14ac:dyDescent="0.55000000000000004">
      <c r="A1435" t="s">
        <v>2544</v>
      </c>
      <c r="B1435" t="str">
        <f t="shared" si="122"/>
        <v>https://www.st.com/resource/en/datasheet/stm32h725ze.pdf</v>
      </c>
      <c r="C1435" t="s">
        <v>7863</v>
      </c>
      <c r="D1435" t="s">
        <v>2545</v>
      </c>
      <c r="E1435" s="4" t="s">
        <v>7160</v>
      </c>
      <c r="F1435" t="s">
        <v>4807</v>
      </c>
      <c r="G1435" s="2">
        <v>44197</v>
      </c>
      <c r="H1435">
        <v>10</v>
      </c>
      <c r="I1435" s="2">
        <f t="shared" si="123"/>
        <v>47851</v>
      </c>
      <c r="J1435" s="2">
        <v>44013</v>
      </c>
      <c r="K1435" s="2" t="s">
        <v>6405</v>
      </c>
      <c r="L1435" s="2">
        <f t="shared" si="119"/>
        <v>44013</v>
      </c>
      <c r="M1435">
        <f t="shared" si="120"/>
        <v>0</v>
      </c>
      <c r="N1435">
        <f t="shared" si="121"/>
        <v>10</v>
      </c>
    </row>
    <row r="1436" spans="1:14" x14ac:dyDescent="0.55000000000000004">
      <c r="A1436" t="s">
        <v>2546</v>
      </c>
      <c r="B1436" t="str">
        <f t="shared" si="122"/>
        <v>https://www.st.com/resource/en/datasheet/stm32h725zg.pdf</v>
      </c>
      <c r="C1436" t="s">
        <v>7864</v>
      </c>
      <c r="D1436" t="s">
        <v>2547</v>
      </c>
      <c r="E1436" s="4" t="s">
        <v>7160</v>
      </c>
      <c r="F1436" t="s">
        <v>4812</v>
      </c>
      <c r="G1436" s="2">
        <v>44197</v>
      </c>
      <c r="H1436">
        <v>10</v>
      </c>
      <c r="I1436" s="2">
        <f t="shared" si="123"/>
        <v>47851</v>
      </c>
      <c r="J1436" s="2">
        <v>44013</v>
      </c>
      <c r="K1436" s="2" t="s">
        <v>6405</v>
      </c>
      <c r="L1436" s="2">
        <f t="shared" si="119"/>
        <v>44013</v>
      </c>
      <c r="M1436">
        <f t="shared" si="120"/>
        <v>0</v>
      </c>
      <c r="N1436">
        <f t="shared" si="121"/>
        <v>10</v>
      </c>
    </row>
    <row r="1437" spans="1:14" x14ac:dyDescent="0.55000000000000004">
      <c r="A1437" t="s">
        <v>2549</v>
      </c>
      <c r="B1437" t="str">
        <f t="shared" si="122"/>
        <v>https://www.st.com/resource/en/datasheet/stm32h730ab.pdf</v>
      </c>
      <c r="C1437" t="s">
        <v>7865</v>
      </c>
      <c r="D1437" t="s">
        <v>2550</v>
      </c>
      <c r="E1437" s="4" t="s">
        <v>7160</v>
      </c>
      <c r="F1437" t="s">
        <v>4849</v>
      </c>
      <c r="G1437" s="2">
        <v>44197</v>
      </c>
      <c r="H1437">
        <v>10</v>
      </c>
      <c r="I1437" s="2">
        <f t="shared" si="123"/>
        <v>47851</v>
      </c>
      <c r="J1437" s="2">
        <v>44013</v>
      </c>
      <c r="K1437" s="2" t="s">
        <v>6405</v>
      </c>
      <c r="L1437" s="2">
        <f t="shared" si="119"/>
        <v>44013</v>
      </c>
      <c r="M1437">
        <f t="shared" si="120"/>
        <v>0</v>
      </c>
      <c r="N1437">
        <f t="shared" si="121"/>
        <v>10</v>
      </c>
    </row>
    <row r="1438" spans="1:14" x14ac:dyDescent="0.55000000000000004">
      <c r="A1438" t="s">
        <v>2551</v>
      </c>
      <c r="B1438" t="str">
        <f t="shared" si="122"/>
        <v>https://www.st.com/resource/en/datasheet/stm32h730ib.pdf</v>
      </c>
      <c r="C1438" t="s">
        <v>7866</v>
      </c>
      <c r="D1438" t="s">
        <v>2552</v>
      </c>
      <c r="E1438" s="4" t="s">
        <v>7160</v>
      </c>
      <c r="F1438" t="s">
        <v>4849</v>
      </c>
      <c r="G1438" s="2">
        <v>44197</v>
      </c>
      <c r="H1438">
        <v>10</v>
      </c>
      <c r="I1438" s="2">
        <f t="shared" si="123"/>
        <v>47851</v>
      </c>
      <c r="J1438" s="2">
        <v>44013</v>
      </c>
      <c r="K1438" s="2" t="s">
        <v>6405</v>
      </c>
      <c r="L1438" s="2">
        <f t="shared" si="119"/>
        <v>44013</v>
      </c>
      <c r="M1438">
        <f t="shared" si="120"/>
        <v>0</v>
      </c>
      <c r="N1438">
        <f t="shared" si="121"/>
        <v>10</v>
      </c>
    </row>
    <row r="1439" spans="1:14" x14ac:dyDescent="0.55000000000000004">
      <c r="A1439" t="s">
        <v>2553</v>
      </c>
      <c r="B1439" t="str">
        <f t="shared" si="122"/>
        <v>https://www.st.com/resource/en/datasheet/stm32h730vb.pdf</v>
      </c>
      <c r="C1439" t="s">
        <v>7867</v>
      </c>
      <c r="D1439" t="s">
        <v>2554</v>
      </c>
      <c r="E1439" s="4" t="s">
        <v>7160</v>
      </c>
      <c r="F1439" t="s">
        <v>4858</v>
      </c>
      <c r="G1439" s="2">
        <v>44197</v>
      </c>
      <c r="H1439">
        <v>10</v>
      </c>
      <c r="I1439" s="2">
        <f t="shared" si="123"/>
        <v>47851</v>
      </c>
      <c r="J1439" s="2">
        <v>44013</v>
      </c>
      <c r="K1439" s="2" t="s">
        <v>6405</v>
      </c>
      <c r="L1439" s="2">
        <f t="shared" si="119"/>
        <v>44013</v>
      </c>
      <c r="M1439">
        <f t="shared" si="120"/>
        <v>0</v>
      </c>
      <c r="N1439">
        <f t="shared" si="121"/>
        <v>10</v>
      </c>
    </row>
    <row r="1440" spans="1:14" x14ac:dyDescent="0.55000000000000004">
      <c r="A1440" t="s">
        <v>2555</v>
      </c>
      <c r="B1440" t="str">
        <f t="shared" si="122"/>
        <v>https://www.st.com/resource/en/datasheet/stm32h730zb.pdf</v>
      </c>
      <c r="C1440" t="s">
        <v>7868</v>
      </c>
      <c r="D1440" t="s">
        <v>2556</v>
      </c>
      <c r="E1440" s="4" t="s">
        <v>7160</v>
      </c>
      <c r="F1440" t="s">
        <v>4863</v>
      </c>
      <c r="G1440" s="2">
        <v>44197</v>
      </c>
      <c r="H1440">
        <v>10</v>
      </c>
      <c r="I1440" s="2">
        <f t="shared" si="123"/>
        <v>47851</v>
      </c>
      <c r="J1440" s="2">
        <v>44013</v>
      </c>
      <c r="K1440" s="2" t="s">
        <v>6405</v>
      </c>
      <c r="L1440" s="2">
        <f t="shared" si="119"/>
        <v>44013</v>
      </c>
      <c r="M1440">
        <f t="shared" si="120"/>
        <v>0</v>
      </c>
      <c r="N1440">
        <f t="shared" si="121"/>
        <v>10</v>
      </c>
    </row>
    <row r="1441" spans="1:14" x14ac:dyDescent="0.55000000000000004">
      <c r="A1441" t="s">
        <v>2557</v>
      </c>
      <c r="B1441" t="str">
        <f t="shared" si="122"/>
        <v>https://www.st.com/resource/en/datasheet/stm32h733vg.pdf</v>
      </c>
      <c r="C1441" t="s">
        <v>7869</v>
      </c>
      <c r="D1441" t="s">
        <v>2558</v>
      </c>
      <c r="E1441" s="4" t="s">
        <v>7160</v>
      </c>
      <c r="F1441" t="s">
        <v>4868</v>
      </c>
      <c r="G1441" s="2">
        <v>44197</v>
      </c>
      <c r="H1441">
        <v>10</v>
      </c>
      <c r="I1441" s="2">
        <f t="shared" si="123"/>
        <v>47851</v>
      </c>
      <c r="J1441" s="2">
        <v>44013</v>
      </c>
      <c r="K1441" s="2" t="s">
        <v>6405</v>
      </c>
      <c r="L1441" s="2">
        <f t="shared" si="119"/>
        <v>44013</v>
      </c>
      <c r="M1441">
        <f t="shared" si="120"/>
        <v>0</v>
      </c>
      <c r="N1441">
        <f t="shared" si="121"/>
        <v>10</v>
      </c>
    </row>
    <row r="1442" spans="1:14" x14ac:dyDescent="0.55000000000000004">
      <c r="A1442" t="s">
        <v>2559</v>
      </c>
      <c r="B1442" t="str">
        <f t="shared" si="122"/>
        <v>https://www.st.com/resource/en/datasheet/stm32h733zg.pdf</v>
      </c>
      <c r="C1442" t="s">
        <v>7870</v>
      </c>
      <c r="D1442" t="s">
        <v>2560</v>
      </c>
      <c r="E1442" s="4" t="s">
        <v>7160</v>
      </c>
      <c r="F1442" t="s">
        <v>4873</v>
      </c>
      <c r="G1442" s="2">
        <v>44197</v>
      </c>
      <c r="H1442">
        <v>10</v>
      </c>
      <c r="I1442" s="2">
        <f t="shared" si="123"/>
        <v>47851</v>
      </c>
      <c r="J1442" s="2">
        <v>44013</v>
      </c>
      <c r="K1442" s="2" t="s">
        <v>6405</v>
      </c>
      <c r="L1442" s="2">
        <f t="shared" si="119"/>
        <v>44013</v>
      </c>
      <c r="M1442">
        <f t="shared" si="120"/>
        <v>0</v>
      </c>
      <c r="N1442">
        <f t="shared" si="121"/>
        <v>10</v>
      </c>
    </row>
    <row r="1443" spans="1:14" x14ac:dyDescent="0.55000000000000004">
      <c r="A1443" t="s">
        <v>2561</v>
      </c>
      <c r="B1443" t="str">
        <f t="shared" si="122"/>
        <v>https://www.st.com/resource/en/datasheet/stm32h735ag.pdf</v>
      </c>
      <c r="C1443" t="s">
        <v>7871</v>
      </c>
      <c r="D1443" t="s">
        <v>2562</v>
      </c>
      <c r="E1443" s="4" t="s">
        <v>7160</v>
      </c>
      <c r="F1443" t="s">
        <v>4878</v>
      </c>
      <c r="G1443" s="2">
        <v>44197</v>
      </c>
      <c r="H1443">
        <v>10</v>
      </c>
      <c r="I1443" s="2">
        <f t="shared" si="123"/>
        <v>47851</v>
      </c>
      <c r="J1443" s="2">
        <v>44013</v>
      </c>
      <c r="K1443" s="2" t="s">
        <v>6405</v>
      </c>
      <c r="L1443" s="2">
        <f t="shared" si="119"/>
        <v>44013</v>
      </c>
      <c r="M1443">
        <f t="shared" si="120"/>
        <v>0</v>
      </c>
      <c r="N1443">
        <f t="shared" si="121"/>
        <v>10</v>
      </c>
    </row>
    <row r="1444" spans="1:14" x14ac:dyDescent="0.55000000000000004">
      <c r="A1444" t="s">
        <v>2563</v>
      </c>
      <c r="B1444" t="str">
        <f t="shared" si="122"/>
        <v>https://www.st.com/resource/en/datasheet/stm32h735ig.pdf</v>
      </c>
      <c r="C1444" t="s">
        <v>7872</v>
      </c>
      <c r="D1444" t="s">
        <v>2564</v>
      </c>
      <c r="E1444" s="4" t="s">
        <v>7160</v>
      </c>
      <c r="F1444" t="s">
        <v>4878</v>
      </c>
      <c r="G1444" s="2">
        <v>44197</v>
      </c>
      <c r="H1444">
        <v>10</v>
      </c>
      <c r="I1444" s="2">
        <f t="shared" si="123"/>
        <v>47851</v>
      </c>
      <c r="J1444" s="2">
        <v>44013</v>
      </c>
      <c r="K1444" s="2" t="s">
        <v>6405</v>
      </c>
      <c r="L1444" s="2">
        <f t="shared" si="119"/>
        <v>44013</v>
      </c>
      <c r="M1444">
        <f t="shared" si="120"/>
        <v>0</v>
      </c>
      <c r="N1444">
        <f t="shared" si="121"/>
        <v>10</v>
      </c>
    </row>
    <row r="1445" spans="1:14" x14ac:dyDescent="0.55000000000000004">
      <c r="A1445" t="s">
        <v>2565</v>
      </c>
      <c r="B1445" t="str">
        <f t="shared" si="122"/>
        <v>https://www.st.com/resource/en/datasheet/stm32h735rg.pdf</v>
      </c>
      <c r="C1445" t="s">
        <v>7873</v>
      </c>
      <c r="D1445" t="s">
        <v>2566</v>
      </c>
      <c r="E1445" s="4" t="s">
        <v>7160</v>
      </c>
      <c r="F1445" t="s">
        <v>4878</v>
      </c>
      <c r="G1445" s="2">
        <v>44197</v>
      </c>
      <c r="H1445">
        <v>10</v>
      </c>
      <c r="I1445" s="2">
        <f t="shared" si="123"/>
        <v>47851</v>
      </c>
      <c r="J1445" s="2">
        <v>44013</v>
      </c>
      <c r="K1445" s="2" t="s">
        <v>6405</v>
      </c>
      <c r="L1445" s="2">
        <f t="shared" si="119"/>
        <v>44013</v>
      </c>
      <c r="M1445">
        <f t="shared" si="120"/>
        <v>0</v>
      </c>
      <c r="N1445">
        <f t="shared" si="121"/>
        <v>10</v>
      </c>
    </row>
    <row r="1446" spans="1:14" x14ac:dyDescent="0.55000000000000004">
      <c r="A1446" t="s">
        <v>2567</v>
      </c>
      <c r="B1446" t="str">
        <f t="shared" si="122"/>
        <v>https://www.st.com/resource/en/datasheet/stm32h735vg.pdf</v>
      </c>
      <c r="C1446" t="s">
        <v>7874</v>
      </c>
      <c r="D1446" t="s">
        <v>2568</v>
      </c>
      <c r="E1446" s="4" t="s">
        <v>7160</v>
      </c>
      <c r="F1446" t="s">
        <v>4878</v>
      </c>
      <c r="G1446" s="2">
        <v>44197</v>
      </c>
      <c r="H1446">
        <v>10</v>
      </c>
      <c r="I1446" s="2">
        <f t="shared" si="123"/>
        <v>47851</v>
      </c>
      <c r="J1446" s="2">
        <v>44013</v>
      </c>
      <c r="K1446" s="2" t="s">
        <v>6405</v>
      </c>
      <c r="L1446" s="2">
        <f t="shared" si="119"/>
        <v>44013</v>
      </c>
      <c r="M1446">
        <f t="shared" si="120"/>
        <v>0</v>
      </c>
      <c r="N1446">
        <f t="shared" si="121"/>
        <v>10</v>
      </c>
    </row>
    <row r="1447" spans="1:14" x14ac:dyDescent="0.55000000000000004">
      <c r="A1447" t="s">
        <v>2569</v>
      </c>
      <c r="B1447" t="str">
        <f t="shared" si="122"/>
        <v>https://www.st.com/resource/en/datasheet/stm32h735zg.pdf</v>
      </c>
      <c r="C1447" t="s">
        <v>7875</v>
      </c>
      <c r="D1447" t="s">
        <v>2570</v>
      </c>
      <c r="E1447" s="4" t="s">
        <v>7160</v>
      </c>
      <c r="F1447" t="s">
        <v>4878</v>
      </c>
      <c r="G1447" s="2">
        <v>44197</v>
      </c>
      <c r="H1447">
        <v>10</v>
      </c>
      <c r="I1447" s="2">
        <f t="shared" si="123"/>
        <v>47851</v>
      </c>
      <c r="J1447" s="2">
        <v>44013</v>
      </c>
      <c r="K1447" s="2" t="s">
        <v>6405</v>
      </c>
      <c r="L1447" s="2">
        <f t="shared" si="119"/>
        <v>44013</v>
      </c>
      <c r="M1447">
        <f t="shared" si="120"/>
        <v>0</v>
      </c>
      <c r="N1447">
        <f t="shared" si="121"/>
        <v>10</v>
      </c>
    </row>
    <row r="1448" spans="1:14" x14ac:dyDescent="0.55000000000000004">
      <c r="A1448" t="s">
        <v>2571</v>
      </c>
      <c r="B1448" t="str">
        <f t="shared" si="122"/>
        <v>https://www.st.com/resource/en/datasheet/stm32h742ag.pdf</v>
      </c>
      <c r="C1448" t="s">
        <v>7876</v>
      </c>
      <c r="D1448" t="s">
        <v>2572</v>
      </c>
      <c r="E1448" s="4" t="s">
        <v>7160</v>
      </c>
      <c r="F1448" t="s">
        <v>4899</v>
      </c>
      <c r="G1448" s="2">
        <v>44197</v>
      </c>
      <c r="H1448">
        <v>10</v>
      </c>
      <c r="I1448" s="2">
        <f t="shared" si="123"/>
        <v>47851</v>
      </c>
      <c r="J1448" s="2" t="s">
        <v>6405</v>
      </c>
      <c r="K1448" s="2" t="s">
        <v>6405</v>
      </c>
      <c r="L1448" s="2" t="str">
        <f t="shared" si="119"/>
        <v>/</v>
      </c>
    </row>
    <row r="1449" spans="1:14" x14ac:dyDescent="0.55000000000000004">
      <c r="A1449" t="s">
        <v>2573</v>
      </c>
      <c r="B1449" t="str">
        <f t="shared" si="122"/>
        <v>https://www.st.com/resource/en/datasheet/stm32h742ai.pdf</v>
      </c>
      <c r="C1449" t="s">
        <v>7877</v>
      </c>
      <c r="D1449" t="s">
        <v>2574</v>
      </c>
      <c r="E1449" s="4" t="s">
        <v>7160</v>
      </c>
      <c r="F1449" t="s">
        <v>4904</v>
      </c>
      <c r="G1449" s="2">
        <v>44197</v>
      </c>
      <c r="H1449">
        <v>10</v>
      </c>
      <c r="I1449" s="2">
        <f t="shared" si="123"/>
        <v>47851</v>
      </c>
      <c r="J1449" s="2" t="s">
        <v>6405</v>
      </c>
      <c r="K1449" s="2" t="s">
        <v>6405</v>
      </c>
      <c r="L1449" s="2" t="str">
        <f t="shared" si="119"/>
        <v>/</v>
      </c>
    </row>
    <row r="1450" spans="1:14" x14ac:dyDescent="0.55000000000000004">
      <c r="A1450" t="s">
        <v>2575</v>
      </c>
      <c r="B1450" t="str">
        <f t="shared" si="122"/>
        <v>https://www.st.com/resource/en/datasheet/stm32h742bg.pdf</v>
      </c>
      <c r="C1450" t="s">
        <v>7878</v>
      </c>
      <c r="D1450" t="s">
        <v>2576</v>
      </c>
      <c r="E1450" s="4" t="s">
        <v>7160</v>
      </c>
      <c r="F1450" t="s">
        <v>4909</v>
      </c>
      <c r="G1450" s="2">
        <v>44197</v>
      </c>
      <c r="H1450">
        <v>10</v>
      </c>
      <c r="I1450" s="2">
        <f t="shared" si="123"/>
        <v>47851</v>
      </c>
      <c r="J1450" s="2" t="s">
        <v>6405</v>
      </c>
      <c r="K1450" s="2" t="s">
        <v>6405</v>
      </c>
      <c r="L1450" s="2" t="str">
        <f t="shared" si="119"/>
        <v>/</v>
      </c>
    </row>
    <row r="1451" spans="1:14" x14ac:dyDescent="0.55000000000000004">
      <c r="A1451" t="s">
        <v>2577</v>
      </c>
      <c r="B1451" t="str">
        <f t="shared" si="122"/>
        <v>https://www.st.com/resource/en/datasheet/stm32h742bi.pdf</v>
      </c>
      <c r="C1451" t="s">
        <v>7879</v>
      </c>
      <c r="D1451" t="s">
        <v>2578</v>
      </c>
      <c r="E1451" s="4" t="s">
        <v>7160</v>
      </c>
      <c r="F1451" t="s">
        <v>4914</v>
      </c>
      <c r="G1451" s="2">
        <v>44197</v>
      </c>
      <c r="H1451">
        <v>10</v>
      </c>
      <c r="I1451" s="2">
        <f t="shared" si="123"/>
        <v>47851</v>
      </c>
      <c r="J1451" s="2" t="s">
        <v>6405</v>
      </c>
      <c r="K1451" s="2" t="s">
        <v>6405</v>
      </c>
      <c r="L1451" s="2" t="str">
        <f t="shared" si="119"/>
        <v>/</v>
      </c>
    </row>
    <row r="1452" spans="1:14" x14ac:dyDescent="0.55000000000000004">
      <c r="A1452" t="s">
        <v>2579</v>
      </c>
      <c r="B1452" t="str">
        <f t="shared" si="122"/>
        <v>https://www.st.com/resource/en/datasheet/stm32h742ig.pdf</v>
      </c>
      <c r="C1452" t="s">
        <v>7880</v>
      </c>
      <c r="D1452" t="s">
        <v>2580</v>
      </c>
      <c r="E1452" s="4" t="s">
        <v>7160</v>
      </c>
      <c r="F1452" t="s">
        <v>4909</v>
      </c>
      <c r="G1452" s="2">
        <v>44197</v>
      </c>
      <c r="H1452">
        <v>10</v>
      </c>
      <c r="I1452" s="2">
        <f t="shared" si="123"/>
        <v>47851</v>
      </c>
      <c r="J1452" s="2" t="s">
        <v>6405</v>
      </c>
      <c r="K1452" s="2" t="s">
        <v>6405</v>
      </c>
      <c r="L1452" s="2" t="str">
        <f t="shared" si="119"/>
        <v>/</v>
      </c>
    </row>
    <row r="1453" spans="1:14" x14ac:dyDescent="0.55000000000000004">
      <c r="A1453" t="s">
        <v>2582</v>
      </c>
      <c r="B1453" t="str">
        <f t="shared" si="122"/>
        <v>https://www.st.com/resource/en/datasheet/stm32h742ii.pdf</v>
      </c>
      <c r="C1453" t="s">
        <v>7881</v>
      </c>
      <c r="D1453" t="s">
        <v>2583</v>
      </c>
      <c r="E1453" s="4" t="s">
        <v>7160</v>
      </c>
      <c r="F1453" t="s">
        <v>4914</v>
      </c>
      <c r="G1453" s="2">
        <v>44197</v>
      </c>
      <c r="H1453">
        <v>10</v>
      </c>
      <c r="I1453" s="2">
        <f t="shared" si="123"/>
        <v>47851</v>
      </c>
      <c r="J1453" s="2" t="s">
        <v>6405</v>
      </c>
      <c r="K1453" s="2" t="s">
        <v>6405</v>
      </c>
      <c r="L1453" s="2" t="str">
        <f t="shared" si="119"/>
        <v>/</v>
      </c>
    </row>
    <row r="1454" spans="1:14" x14ac:dyDescent="0.55000000000000004">
      <c r="A1454" t="s">
        <v>2584</v>
      </c>
      <c r="B1454" t="str">
        <f t="shared" si="122"/>
        <v>https://www.st.com/resource/en/datasheet/stm32h742vg.pdf</v>
      </c>
      <c r="C1454" t="s">
        <v>7882</v>
      </c>
      <c r="D1454" t="s">
        <v>2585</v>
      </c>
      <c r="E1454" s="4" t="s">
        <v>7160</v>
      </c>
      <c r="F1454" t="s">
        <v>4927</v>
      </c>
      <c r="G1454" s="2">
        <v>44197</v>
      </c>
      <c r="H1454">
        <v>10</v>
      </c>
      <c r="I1454" s="2">
        <f t="shared" si="123"/>
        <v>47851</v>
      </c>
      <c r="J1454" s="2" t="s">
        <v>6405</v>
      </c>
      <c r="K1454" s="2" t="s">
        <v>6405</v>
      </c>
      <c r="L1454" s="2" t="str">
        <f t="shared" si="119"/>
        <v>/</v>
      </c>
    </row>
    <row r="1455" spans="1:14" x14ac:dyDescent="0.55000000000000004">
      <c r="A1455" t="s">
        <v>2586</v>
      </c>
      <c r="B1455" t="str">
        <f t="shared" si="122"/>
        <v>https://www.st.com/resource/en/datasheet/stm32h742vi.pdf</v>
      </c>
      <c r="C1455" t="s">
        <v>7883</v>
      </c>
      <c r="D1455" t="s">
        <v>2587</v>
      </c>
      <c r="E1455" s="4" t="s">
        <v>7160</v>
      </c>
      <c r="F1455" t="s">
        <v>4904</v>
      </c>
      <c r="G1455" s="2">
        <v>44197</v>
      </c>
      <c r="H1455">
        <v>10</v>
      </c>
      <c r="I1455" s="2">
        <f t="shared" si="123"/>
        <v>47851</v>
      </c>
      <c r="J1455" s="2" t="s">
        <v>6405</v>
      </c>
      <c r="K1455" s="2" t="s">
        <v>6405</v>
      </c>
      <c r="L1455" s="2" t="str">
        <f t="shared" si="119"/>
        <v>/</v>
      </c>
    </row>
    <row r="1456" spans="1:14" x14ac:dyDescent="0.55000000000000004">
      <c r="A1456" t="s">
        <v>2588</v>
      </c>
      <c r="B1456" t="str">
        <f t="shared" si="122"/>
        <v>https://www.st.com/resource/en/datasheet/stm32h742xg.pdf</v>
      </c>
      <c r="C1456" t="s">
        <v>7884</v>
      </c>
      <c r="D1456" t="s">
        <v>2589</v>
      </c>
      <c r="E1456" s="4" t="s">
        <v>7160</v>
      </c>
      <c r="F1456" t="s">
        <v>4899</v>
      </c>
      <c r="G1456" s="2">
        <v>44197</v>
      </c>
      <c r="H1456">
        <v>10</v>
      </c>
      <c r="I1456" s="2">
        <f t="shared" si="123"/>
        <v>47851</v>
      </c>
      <c r="J1456" s="2" t="s">
        <v>6405</v>
      </c>
      <c r="K1456" s="2" t="s">
        <v>6405</v>
      </c>
      <c r="L1456" s="2" t="str">
        <f t="shared" si="119"/>
        <v>/</v>
      </c>
    </row>
    <row r="1457" spans="1:14" x14ac:dyDescent="0.55000000000000004">
      <c r="A1457" t="s">
        <v>2591</v>
      </c>
      <c r="B1457" t="str">
        <f t="shared" si="122"/>
        <v>https://www.st.com/resource/en/datasheet/stm32h742xi.pdf</v>
      </c>
      <c r="C1457" t="s">
        <v>7885</v>
      </c>
      <c r="D1457" t="s">
        <v>2592</v>
      </c>
      <c r="E1457" s="4" t="s">
        <v>7160</v>
      </c>
      <c r="F1457" t="s">
        <v>4904</v>
      </c>
      <c r="G1457" s="2">
        <v>44197</v>
      </c>
      <c r="H1457">
        <v>10</v>
      </c>
      <c r="I1457" s="2">
        <f t="shared" si="123"/>
        <v>47851</v>
      </c>
      <c r="J1457" s="2" t="s">
        <v>6405</v>
      </c>
      <c r="K1457" s="2" t="s">
        <v>6405</v>
      </c>
      <c r="L1457" s="2" t="str">
        <f t="shared" si="119"/>
        <v>/</v>
      </c>
    </row>
    <row r="1458" spans="1:14" x14ac:dyDescent="0.55000000000000004">
      <c r="A1458" t="s">
        <v>2593</v>
      </c>
      <c r="B1458" t="str">
        <f t="shared" si="122"/>
        <v>https://www.st.com/resource/en/datasheet/stm32h742zg.pdf</v>
      </c>
      <c r="C1458" t="s">
        <v>7886</v>
      </c>
      <c r="D1458" t="s">
        <v>2594</v>
      </c>
      <c r="E1458" s="4" t="s">
        <v>7160</v>
      </c>
      <c r="F1458" t="s">
        <v>4899</v>
      </c>
      <c r="G1458" s="2">
        <v>44197</v>
      </c>
      <c r="H1458">
        <v>10</v>
      </c>
      <c r="I1458" s="2">
        <f t="shared" si="123"/>
        <v>47851</v>
      </c>
      <c r="J1458" s="2" t="s">
        <v>6405</v>
      </c>
      <c r="K1458" s="2" t="s">
        <v>6405</v>
      </c>
      <c r="L1458" s="2" t="str">
        <f t="shared" si="119"/>
        <v>/</v>
      </c>
    </row>
    <row r="1459" spans="1:14" x14ac:dyDescent="0.55000000000000004">
      <c r="A1459" t="s">
        <v>2596</v>
      </c>
      <c r="B1459" t="str">
        <f t="shared" si="122"/>
        <v>https://www.st.com/resource/en/datasheet/stm32h742zi.pdf</v>
      </c>
      <c r="C1459" t="s">
        <v>7887</v>
      </c>
      <c r="D1459" t="s">
        <v>2597</v>
      </c>
      <c r="E1459" s="4" t="s">
        <v>7160</v>
      </c>
      <c r="F1459" t="s">
        <v>4904</v>
      </c>
      <c r="G1459" s="2">
        <v>44197</v>
      </c>
      <c r="H1459">
        <v>10</v>
      </c>
      <c r="I1459" s="2">
        <f t="shared" si="123"/>
        <v>47851</v>
      </c>
      <c r="J1459" s="2" t="s">
        <v>6405</v>
      </c>
      <c r="K1459" s="2" t="s">
        <v>6405</v>
      </c>
      <c r="L1459" s="2" t="str">
        <f t="shared" si="119"/>
        <v>/</v>
      </c>
    </row>
    <row r="1460" spans="1:14" x14ac:dyDescent="0.55000000000000004">
      <c r="A1460" t="s">
        <v>2598</v>
      </c>
      <c r="B1460" t="str">
        <f t="shared" si="122"/>
        <v>https://www.st.com/resource/en/datasheet/stm32h743ag.pdf</v>
      </c>
      <c r="C1460" t="s">
        <v>7888</v>
      </c>
      <c r="D1460" t="s">
        <v>2599</v>
      </c>
      <c r="E1460" s="4" t="s">
        <v>7160</v>
      </c>
      <c r="F1460" t="s">
        <v>4952</v>
      </c>
      <c r="G1460" s="2">
        <v>44197</v>
      </c>
      <c r="H1460">
        <v>10</v>
      </c>
      <c r="I1460" s="2">
        <f t="shared" si="123"/>
        <v>47851</v>
      </c>
      <c r="J1460" s="2" t="s">
        <v>6405</v>
      </c>
      <c r="K1460" s="2" t="s">
        <v>6405</v>
      </c>
      <c r="L1460" s="2" t="str">
        <f t="shared" si="119"/>
        <v>/</v>
      </c>
    </row>
    <row r="1461" spans="1:14" x14ac:dyDescent="0.55000000000000004">
      <c r="A1461" t="s">
        <v>2601</v>
      </c>
      <c r="B1461" t="str">
        <f t="shared" si="122"/>
        <v>https://www.st.com/resource/en/datasheet/stm32h743ai.pdf</v>
      </c>
      <c r="C1461" t="s">
        <v>7889</v>
      </c>
      <c r="D1461" t="s">
        <v>2602</v>
      </c>
      <c r="E1461" s="4" t="s">
        <v>7160</v>
      </c>
      <c r="F1461" t="s">
        <v>4957</v>
      </c>
      <c r="G1461" s="2">
        <v>44197</v>
      </c>
      <c r="H1461">
        <v>10</v>
      </c>
      <c r="I1461" s="2">
        <f t="shared" si="123"/>
        <v>47851</v>
      </c>
      <c r="J1461" s="2" t="s">
        <v>6405</v>
      </c>
      <c r="K1461" s="2" t="s">
        <v>6405</v>
      </c>
      <c r="L1461" s="2" t="str">
        <f t="shared" si="119"/>
        <v>/</v>
      </c>
    </row>
    <row r="1462" spans="1:14" x14ac:dyDescent="0.55000000000000004">
      <c r="A1462" t="s">
        <v>2603</v>
      </c>
      <c r="B1462" t="str">
        <f t="shared" si="122"/>
        <v>https://www.st.com/resource/en/datasheet/stm32h743bg.pdf</v>
      </c>
      <c r="C1462" t="s">
        <v>7890</v>
      </c>
      <c r="D1462" t="s">
        <v>2604</v>
      </c>
      <c r="E1462" s="4" t="s">
        <v>7160</v>
      </c>
      <c r="F1462" t="s">
        <v>4962</v>
      </c>
      <c r="G1462" s="2">
        <v>44197</v>
      </c>
      <c r="H1462">
        <v>10</v>
      </c>
      <c r="I1462" s="2">
        <f t="shared" si="123"/>
        <v>47851</v>
      </c>
      <c r="J1462" s="2" t="s">
        <v>6405</v>
      </c>
      <c r="K1462" s="2" t="s">
        <v>6405</v>
      </c>
      <c r="L1462" s="2" t="str">
        <f t="shared" si="119"/>
        <v>/</v>
      </c>
    </row>
    <row r="1463" spans="1:14" x14ac:dyDescent="0.55000000000000004">
      <c r="A1463" t="s">
        <v>2606</v>
      </c>
      <c r="B1463" t="str">
        <f t="shared" si="122"/>
        <v>https://www.st.com/resource/en/datasheet/stm32h743bi.pdf</v>
      </c>
      <c r="C1463" t="s">
        <v>7891</v>
      </c>
      <c r="D1463" t="s">
        <v>2607</v>
      </c>
      <c r="E1463" s="4" t="s">
        <v>7160</v>
      </c>
      <c r="F1463" t="s">
        <v>4957</v>
      </c>
      <c r="G1463" s="2">
        <v>44197</v>
      </c>
      <c r="H1463">
        <v>10</v>
      </c>
      <c r="I1463" s="2">
        <f t="shared" si="123"/>
        <v>47851</v>
      </c>
      <c r="J1463" s="2" t="s">
        <v>6405</v>
      </c>
      <c r="K1463" s="2" t="s">
        <v>6405</v>
      </c>
      <c r="L1463" s="2" t="str">
        <f t="shared" si="119"/>
        <v>/</v>
      </c>
    </row>
    <row r="1464" spans="1:14" x14ac:dyDescent="0.55000000000000004">
      <c r="A1464" t="s">
        <v>2608</v>
      </c>
      <c r="B1464" t="str">
        <f t="shared" si="122"/>
        <v>https://www.st.com/resource/en/datasheet/stm32h743ig.pdf</v>
      </c>
      <c r="C1464" t="s">
        <v>7892</v>
      </c>
      <c r="D1464" t="s">
        <v>2609</v>
      </c>
      <c r="E1464" s="4" t="s">
        <v>7160</v>
      </c>
      <c r="F1464" t="s">
        <v>4962</v>
      </c>
      <c r="G1464" s="2">
        <v>44197</v>
      </c>
      <c r="H1464">
        <v>10</v>
      </c>
      <c r="I1464" s="2">
        <f t="shared" si="123"/>
        <v>47851</v>
      </c>
      <c r="J1464" s="2" t="s">
        <v>6405</v>
      </c>
      <c r="K1464" s="2" t="s">
        <v>6405</v>
      </c>
      <c r="L1464" s="2" t="str">
        <f t="shared" si="119"/>
        <v>/</v>
      </c>
    </row>
    <row r="1465" spans="1:14" x14ac:dyDescent="0.55000000000000004">
      <c r="A1465" t="s">
        <v>2610</v>
      </c>
      <c r="B1465" t="str">
        <f t="shared" si="122"/>
        <v>https://www.st.com/resource/en/datasheet/stm32h743ii.pdf</v>
      </c>
      <c r="C1465" t="s">
        <v>7893</v>
      </c>
      <c r="D1465" t="s">
        <v>2611</v>
      </c>
      <c r="E1465" s="4" t="s">
        <v>7160</v>
      </c>
      <c r="F1465" t="s">
        <v>4975</v>
      </c>
      <c r="G1465" s="2">
        <v>44197</v>
      </c>
      <c r="H1465">
        <v>10</v>
      </c>
      <c r="I1465" s="2">
        <f t="shared" si="123"/>
        <v>47851</v>
      </c>
      <c r="J1465" s="2" t="s">
        <v>6405</v>
      </c>
      <c r="K1465" s="2" t="s">
        <v>6405</v>
      </c>
      <c r="L1465" s="2" t="str">
        <f t="shared" si="119"/>
        <v>/</v>
      </c>
    </row>
    <row r="1466" spans="1:14" x14ac:dyDescent="0.55000000000000004">
      <c r="A1466" t="s">
        <v>2612</v>
      </c>
      <c r="B1466" t="str">
        <f t="shared" si="122"/>
        <v>https://www.st.com/resource/en/datasheet/stm32h743vg.pdf</v>
      </c>
      <c r="C1466" t="s">
        <v>7894</v>
      </c>
      <c r="D1466" t="s">
        <v>2613</v>
      </c>
      <c r="E1466" s="4" t="s">
        <v>7160</v>
      </c>
      <c r="F1466" t="s">
        <v>4980</v>
      </c>
      <c r="G1466" s="2">
        <v>44197</v>
      </c>
      <c r="H1466">
        <v>10</v>
      </c>
      <c r="I1466" s="2">
        <f t="shared" si="123"/>
        <v>47851</v>
      </c>
      <c r="J1466" s="2" t="s">
        <v>6405</v>
      </c>
      <c r="K1466" s="2" t="s">
        <v>6405</v>
      </c>
      <c r="L1466" s="2" t="str">
        <f t="shared" si="119"/>
        <v>/</v>
      </c>
    </row>
    <row r="1467" spans="1:14" x14ac:dyDescent="0.55000000000000004">
      <c r="A1467" t="s">
        <v>2614</v>
      </c>
      <c r="B1467" t="str">
        <f t="shared" si="122"/>
        <v>https://www.st.com/resource/en/datasheet/stm32h743vi.pdf</v>
      </c>
      <c r="C1467" t="s">
        <v>7895</v>
      </c>
      <c r="D1467" t="s">
        <v>2615</v>
      </c>
      <c r="E1467" s="4" t="s">
        <v>7160</v>
      </c>
      <c r="F1467" t="s">
        <v>4975</v>
      </c>
      <c r="G1467" s="2">
        <v>44197</v>
      </c>
      <c r="H1467">
        <v>10</v>
      </c>
      <c r="I1467" s="2">
        <f t="shared" si="123"/>
        <v>47851</v>
      </c>
      <c r="J1467" s="2" t="s">
        <v>6405</v>
      </c>
      <c r="K1467" s="2" t="s">
        <v>6405</v>
      </c>
      <c r="L1467" s="2" t="str">
        <f t="shared" si="119"/>
        <v>/</v>
      </c>
    </row>
    <row r="1468" spans="1:14" x14ac:dyDescent="0.55000000000000004">
      <c r="A1468" t="s">
        <v>2616</v>
      </c>
      <c r="B1468" t="str">
        <f t="shared" si="122"/>
        <v>https://www.st.com/resource/en/datasheet/stm32h743xg.pdf</v>
      </c>
      <c r="C1468" t="s">
        <v>7896</v>
      </c>
      <c r="D1468" t="s">
        <v>2617</v>
      </c>
      <c r="E1468" s="4" t="s">
        <v>7160</v>
      </c>
      <c r="F1468" t="s">
        <v>4962</v>
      </c>
      <c r="G1468" s="2">
        <v>44197</v>
      </c>
      <c r="H1468">
        <v>10</v>
      </c>
      <c r="I1468" s="2">
        <f t="shared" si="123"/>
        <v>47851</v>
      </c>
      <c r="J1468" s="2" t="s">
        <v>6405</v>
      </c>
      <c r="K1468" s="2" t="s">
        <v>6405</v>
      </c>
      <c r="L1468" s="2" t="str">
        <f t="shared" si="119"/>
        <v>/</v>
      </c>
    </row>
    <row r="1469" spans="1:14" x14ac:dyDescent="0.55000000000000004">
      <c r="A1469" t="s">
        <v>2618</v>
      </c>
      <c r="B1469" t="str">
        <f t="shared" si="122"/>
        <v>https://www.st.com/resource/en/datasheet/stm32h743xi.pdf</v>
      </c>
      <c r="C1469" t="s">
        <v>7897</v>
      </c>
      <c r="D1469" t="s">
        <v>2619</v>
      </c>
      <c r="E1469" s="4" t="s">
        <v>7160</v>
      </c>
      <c r="F1469" t="s">
        <v>4975</v>
      </c>
      <c r="G1469" s="2">
        <v>44197</v>
      </c>
      <c r="H1469">
        <v>10</v>
      </c>
      <c r="I1469" s="2">
        <f t="shared" si="123"/>
        <v>47851</v>
      </c>
      <c r="J1469" s="2" t="s">
        <v>6405</v>
      </c>
      <c r="K1469" s="2" t="s">
        <v>6405</v>
      </c>
      <c r="L1469" s="2" t="str">
        <f t="shared" si="119"/>
        <v>/</v>
      </c>
    </row>
    <row r="1470" spans="1:14" x14ac:dyDescent="0.55000000000000004">
      <c r="A1470" t="s">
        <v>2620</v>
      </c>
      <c r="B1470" t="str">
        <f t="shared" si="122"/>
        <v>https://www.st.com/resource/en/datasheet/stm32h743zg.pdf</v>
      </c>
      <c r="C1470" t="s">
        <v>7898</v>
      </c>
      <c r="D1470" t="s">
        <v>2621</v>
      </c>
      <c r="E1470" s="4" t="s">
        <v>7160</v>
      </c>
      <c r="F1470" t="s">
        <v>4962</v>
      </c>
      <c r="G1470" s="2">
        <v>44197</v>
      </c>
      <c r="H1470">
        <v>10</v>
      </c>
      <c r="I1470" s="2">
        <f t="shared" si="123"/>
        <v>47851</v>
      </c>
      <c r="J1470" s="2" t="s">
        <v>6405</v>
      </c>
      <c r="K1470" s="2" t="s">
        <v>6405</v>
      </c>
      <c r="L1470" s="2" t="str">
        <f t="shared" si="119"/>
        <v>/</v>
      </c>
    </row>
    <row r="1471" spans="1:14" x14ac:dyDescent="0.55000000000000004">
      <c r="A1471" t="s">
        <v>2622</v>
      </c>
      <c r="B1471" t="str">
        <f t="shared" si="122"/>
        <v>https://www.st.com/resource/en/datasheet/stm32h743zi.pdf</v>
      </c>
      <c r="C1471" t="s">
        <v>7899</v>
      </c>
      <c r="D1471" t="s">
        <v>2623</v>
      </c>
      <c r="E1471" s="4" t="s">
        <v>7160</v>
      </c>
      <c r="F1471" t="s">
        <v>4975</v>
      </c>
      <c r="G1471" s="2">
        <v>44197</v>
      </c>
      <c r="H1471">
        <v>10</v>
      </c>
      <c r="I1471" s="2">
        <f t="shared" si="123"/>
        <v>47851</v>
      </c>
      <c r="J1471" s="2" t="s">
        <v>6405</v>
      </c>
      <c r="K1471" s="2" t="s">
        <v>6405</v>
      </c>
      <c r="L1471" s="2" t="str">
        <f t="shared" si="119"/>
        <v>/</v>
      </c>
    </row>
    <row r="1472" spans="1:14" x14ac:dyDescent="0.55000000000000004">
      <c r="A1472" t="s">
        <v>2624</v>
      </c>
      <c r="B1472" t="str">
        <f t="shared" si="122"/>
        <v>https://www.st.com/resource/en/datasheet/stm32h745bg.pdf</v>
      </c>
      <c r="C1472" t="s">
        <v>7900</v>
      </c>
      <c r="D1472" t="s">
        <v>2625</v>
      </c>
      <c r="E1472" s="4" t="s">
        <v>7160</v>
      </c>
      <c r="F1472" t="s">
        <v>5005</v>
      </c>
      <c r="G1472" s="2">
        <v>44197</v>
      </c>
      <c r="H1472">
        <v>10</v>
      </c>
      <c r="I1472" s="2">
        <f t="shared" si="123"/>
        <v>47851</v>
      </c>
      <c r="J1472" s="2">
        <v>43586</v>
      </c>
      <c r="K1472" s="2" t="s">
        <v>6405</v>
      </c>
      <c r="L1472" s="2">
        <f t="shared" si="119"/>
        <v>43586</v>
      </c>
      <c r="M1472">
        <f t="shared" si="120"/>
        <v>1</v>
      </c>
      <c r="N1472">
        <f t="shared" si="121"/>
        <v>11</v>
      </c>
    </row>
    <row r="1473" spans="1:14" x14ac:dyDescent="0.55000000000000004">
      <c r="A1473" t="s">
        <v>2626</v>
      </c>
      <c r="B1473" t="str">
        <f t="shared" si="122"/>
        <v>https://www.st.com/resource/en/datasheet/stm32h745bi.pdf</v>
      </c>
      <c r="C1473" t="s">
        <v>7901</v>
      </c>
      <c r="D1473" t="s">
        <v>2627</v>
      </c>
      <c r="E1473" s="4" t="s">
        <v>7160</v>
      </c>
      <c r="F1473" t="s">
        <v>5010</v>
      </c>
      <c r="G1473" s="2">
        <v>44197</v>
      </c>
      <c r="H1473">
        <v>10</v>
      </c>
      <c r="I1473" s="2">
        <f t="shared" si="123"/>
        <v>47851</v>
      </c>
      <c r="J1473" s="2">
        <v>43586</v>
      </c>
      <c r="K1473" s="2" t="s">
        <v>6405</v>
      </c>
      <c r="L1473" s="2">
        <f t="shared" si="119"/>
        <v>43586</v>
      </c>
      <c r="M1473">
        <f t="shared" si="120"/>
        <v>1</v>
      </c>
      <c r="N1473">
        <f t="shared" si="121"/>
        <v>11</v>
      </c>
    </row>
    <row r="1474" spans="1:14" x14ac:dyDescent="0.55000000000000004">
      <c r="A1474" t="s">
        <v>2628</v>
      </c>
      <c r="B1474" t="str">
        <f t="shared" si="122"/>
        <v>https://www.st.com/resource/en/datasheet/stm32h745ig.pdf</v>
      </c>
      <c r="C1474" t="s">
        <v>7902</v>
      </c>
      <c r="D1474" t="s">
        <v>2629</v>
      </c>
      <c r="E1474" s="4" t="s">
        <v>7160</v>
      </c>
      <c r="F1474" t="s">
        <v>5005</v>
      </c>
      <c r="G1474" s="2">
        <v>44197</v>
      </c>
      <c r="H1474">
        <v>10</v>
      </c>
      <c r="I1474" s="2">
        <f t="shared" si="123"/>
        <v>47851</v>
      </c>
      <c r="J1474" s="2">
        <v>43586</v>
      </c>
      <c r="K1474" s="2" t="s">
        <v>6405</v>
      </c>
      <c r="L1474" s="2">
        <f t="shared" si="119"/>
        <v>43586</v>
      </c>
      <c r="M1474">
        <f t="shared" si="120"/>
        <v>1</v>
      </c>
      <c r="N1474">
        <f t="shared" si="121"/>
        <v>11</v>
      </c>
    </row>
    <row r="1475" spans="1:14" x14ac:dyDescent="0.55000000000000004">
      <c r="A1475" t="s">
        <v>2630</v>
      </c>
      <c r="B1475" t="str">
        <f t="shared" si="122"/>
        <v>https://www.st.com/resource/en/datasheet/stm32h745ii.pdf</v>
      </c>
      <c r="C1475" t="s">
        <v>7903</v>
      </c>
      <c r="D1475" t="s">
        <v>2631</v>
      </c>
      <c r="E1475" s="4" t="s">
        <v>7160</v>
      </c>
      <c r="F1475" t="s">
        <v>5010</v>
      </c>
      <c r="G1475" s="2">
        <v>44197</v>
      </c>
      <c r="H1475">
        <v>10</v>
      </c>
      <c r="I1475" s="2">
        <f t="shared" si="123"/>
        <v>47851</v>
      </c>
      <c r="J1475" s="2">
        <v>43586</v>
      </c>
      <c r="K1475" s="2" t="s">
        <v>6405</v>
      </c>
      <c r="L1475" s="2">
        <f t="shared" ref="L1475:L1538" si="124">IF(J1475="/", K1475, J1475)</f>
        <v>43586</v>
      </c>
      <c r="M1475">
        <f t="shared" ref="M1475:M1538" si="125">DATEDIF(L1475,G1475, "y")</f>
        <v>1</v>
      </c>
      <c r="N1475">
        <f t="shared" ref="N1475:N1538" si="126">DATEDIF(L1475,I1475, "y")</f>
        <v>11</v>
      </c>
    </row>
    <row r="1476" spans="1:14" x14ac:dyDescent="0.55000000000000004">
      <c r="A1476" t="s">
        <v>2632</v>
      </c>
      <c r="B1476" t="str">
        <f t="shared" si="122"/>
        <v>https://www.st.com/resource/en/datasheet/stm32h745xg.pdf</v>
      </c>
      <c r="C1476" t="s">
        <v>7904</v>
      </c>
      <c r="D1476" t="s">
        <v>2633</v>
      </c>
      <c r="E1476" s="4" t="s">
        <v>7160</v>
      </c>
      <c r="F1476" t="s">
        <v>5005</v>
      </c>
      <c r="G1476" s="2">
        <v>44197</v>
      </c>
      <c r="H1476">
        <v>10</v>
      </c>
      <c r="I1476" s="2">
        <f t="shared" si="123"/>
        <v>47851</v>
      </c>
      <c r="J1476" s="2">
        <v>43586</v>
      </c>
      <c r="K1476" s="2" t="s">
        <v>6405</v>
      </c>
      <c r="L1476" s="2">
        <f t="shared" si="124"/>
        <v>43586</v>
      </c>
      <c r="M1476">
        <f t="shared" si="125"/>
        <v>1</v>
      </c>
      <c r="N1476">
        <f t="shared" si="126"/>
        <v>11</v>
      </c>
    </row>
    <row r="1477" spans="1:14" x14ac:dyDescent="0.55000000000000004">
      <c r="A1477" t="s">
        <v>2634</v>
      </c>
      <c r="B1477" t="str">
        <f t="shared" si="122"/>
        <v>https://www.st.com/resource/en/datasheet/stm32h745xi.pdf</v>
      </c>
      <c r="C1477" t="s">
        <v>7905</v>
      </c>
      <c r="D1477" t="s">
        <v>2635</v>
      </c>
      <c r="E1477" s="4" t="s">
        <v>7160</v>
      </c>
      <c r="F1477" t="s">
        <v>5010</v>
      </c>
      <c r="G1477" s="2">
        <v>44197</v>
      </c>
      <c r="H1477">
        <v>10</v>
      </c>
      <c r="I1477" s="2">
        <f t="shared" si="123"/>
        <v>47851</v>
      </c>
      <c r="J1477" s="2">
        <v>43586</v>
      </c>
      <c r="K1477" s="2" t="s">
        <v>6405</v>
      </c>
      <c r="L1477" s="2">
        <f t="shared" si="124"/>
        <v>43586</v>
      </c>
      <c r="M1477">
        <f t="shared" si="125"/>
        <v>1</v>
      </c>
      <c r="N1477">
        <f t="shared" si="126"/>
        <v>11</v>
      </c>
    </row>
    <row r="1478" spans="1:14" x14ac:dyDescent="0.55000000000000004">
      <c r="A1478" t="s">
        <v>2636</v>
      </c>
      <c r="B1478" t="str">
        <f t="shared" si="122"/>
        <v>https://www.st.com/resource/en/datasheet/stm32h745zg.pdf</v>
      </c>
      <c r="C1478" t="s">
        <v>7906</v>
      </c>
      <c r="D1478" t="s">
        <v>2637</v>
      </c>
      <c r="E1478" s="4" t="s">
        <v>7160</v>
      </c>
      <c r="F1478" t="s">
        <v>5031</v>
      </c>
      <c r="G1478" s="2">
        <v>44197</v>
      </c>
      <c r="H1478">
        <v>10</v>
      </c>
      <c r="I1478" s="2">
        <f t="shared" si="123"/>
        <v>47851</v>
      </c>
      <c r="J1478" s="2">
        <v>43586</v>
      </c>
      <c r="K1478" s="2" t="s">
        <v>6405</v>
      </c>
      <c r="L1478" s="2">
        <f t="shared" si="124"/>
        <v>43586</v>
      </c>
      <c r="M1478">
        <f t="shared" si="125"/>
        <v>1</v>
      </c>
      <c r="N1478">
        <f t="shared" si="126"/>
        <v>11</v>
      </c>
    </row>
    <row r="1479" spans="1:14" x14ac:dyDescent="0.55000000000000004">
      <c r="A1479" t="s">
        <v>2638</v>
      </c>
      <c r="B1479" t="str">
        <f t="shared" si="122"/>
        <v>https://www.st.com/resource/en/datasheet/stm32h745zi.pdf</v>
      </c>
      <c r="C1479" t="s">
        <v>7907</v>
      </c>
      <c r="D1479" t="s">
        <v>2639</v>
      </c>
      <c r="E1479" s="4" t="s">
        <v>7160</v>
      </c>
      <c r="F1479" t="s">
        <v>5036</v>
      </c>
      <c r="G1479" s="2">
        <v>44197</v>
      </c>
      <c r="H1479">
        <v>10</v>
      </c>
      <c r="I1479" s="2">
        <f t="shared" si="123"/>
        <v>47851</v>
      </c>
      <c r="J1479" s="2">
        <v>43586</v>
      </c>
      <c r="K1479" s="2" t="s">
        <v>6405</v>
      </c>
      <c r="L1479" s="2">
        <f t="shared" si="124"/>
        <v>43586</v>
      </c>
      <c r="M1479">
        <f t="shared" si="125"/>
        <v>1</v>
      </c>
      <c r="N1479">
        <f t="shared" si="126"/>
        <v>11</v>
      </c>
    </row>
    <row r="1480" spans="1:14" x14ac:dyDescent="0.55000000000000004">
      <c r="A1480" t="s">
        <v>2640</v>
      </c>
      <c r="B1480" t="str">
        <f t="shared" si="122"/>
        <v>https://www.st.com/resource/en/datasheet/stm32h747ag.pdf</v>
      </c>
      <c r="C1480" t="s">
        <v>7908</v>
      </c>
      <c r="D1480" t="s">
        <v>2641</v>
      </c>
      <c r="E1480" s="4" t="s">
        <v>7160</v>
      </c>
      <c r="F1480" t="s">
        <v>5041</v>
      </c>
      <c r="G1480" s="2">
        <v>44197</v>
      </c>
      <c r="H1480">
        <v>10</v>
      </c>
      <c r="I1480" s="2">
        <f t="shared" si="123"/>
        <v>47851</v>
      </c>
      <c r="J1480" s="2">
        <v>43586</v>
      </c>
      <c r="K1480" s="2" t="s">
        <v>6405</v>
      </c>
      <c r="L1480" s="2">
        <f t="shared" si="124"/>
        <v>43586</v>
      </c>
      <c r="M1480">
        <f t="shared" si="125"/>
        <v>1</v>
      </c>
      <c r="N1480">
        <f t="shared" si="126"/>
        <v>11</v>
      </c>
    </row>
    <row r="1481" spans="1:14" x14ac:dyDescent="0.55000000000000004">
      <c r="A1481" t="s">
        <v>2643</v>
      </c>
      <c r="B1481" t="str">
        <f t="shared" si="122"/>
        <v>https://www.st.com/resource/en/datasheet/stm32h747ai.pdf</v>
      </c>
      <c r="C1481" t="s">
        <v>7909</v>
      </c>
      <c r="D1481" t="s">
        <v>2644</v>
      </c>
      <c r="E1481" s="4" t="s">
        <v>7160</v>
      </c>
      <c r="F1481" t="s">
        <v>5046</v>
      </c>
      <c r="G1481" s="2">
        <v>44197</v>
      </c>
      <c r="H1481">
        <v>10</v>
      </c>
      <c r="I1481" s="2">
        <f t="shared" si="123"/>
        <v>47851</v>
      </c>
      <c r="J1481" s="2">
        <v>43586</v>
      </c>
      <c r="K1481" s="2" t="s">
        <v>6405</v>
      </c>
      <c r="L1481" s="2">
        <f t="shared" si="124"/>
        <v>43586</v>
      </c>
      <c r="M1481">
        <f t="shared" si="125"/>
        <v>1</v>
      </c>
      <c r="N1481">
        <f t="shared" si="126"/>
        <v>11</v>
      </c>
    </row>
    <row r="1482" spans="1:14" x14ac:dyDescent="0.55000000000000004">
      <c r="A1482" t="s">
        <v>2645</v>
      </c>
      <c r="B1482" t="str">
        <f t="shared" ref="B1482:B1545" si="127">"https://www.st.com/resource/en/datasheet/"&amp;LOWER(A1482)&amp;".pdf"</f>
        <v>https://www.st.com/resource/en/datasheet/stm32h747bg.pdf</v>
      </c>
      <c r="C1482" t="s">
        <v>7910</v>
      </c>
      <c r="D1482" t="s">
        <v>2646</v>
      </c>
      <c r="E1482" s="4" t="s">
        <v>7160</v>
      </c>
      <c r="F1482" t="s">
        <v>5041</v>
      </c>
      <c r="G1482" s="2">
        <v>44197</v>
      </c>
      <c r="H1482">
        <v>10</v>
      </c>
      <c r="I1482" s="2">
        <f t="shared" ref="I1482:I1545" si="128">G1482+DATE(H1482,1,1)</f>
        <v>47851</v>
      </c>
      <c r="J1482" s="2">
        <v>43586</v>
      </c>
      <c r="K1482" s="2" t="s">
        <v>6405</v>
      </c>
      <c r="L1482" s="2">
        <f t="shared" si="124"/>
        <v>43586</v>
      </c>
      <c r="M1482">
        <f t="shared" si="125"/>
        <v>1</v>
      </c>
      <c r="N1482">
        <f t="shared" si="126"/>
        <v>11</v>
      </c>
    </row>
    <row r="1483" spans="1:14" x14ac:dyDescent="0.55000000000000004">
      <c r="A1483" t="s">
        <v>2648</v>
      </c>
      <c r="B1483" t="str">
        <f t="shared" si="127"/>
        <v>https://www.st.com/resource/en/datasheet/stm32h747bi.pdf</v>
      </c>
      <c r="C1483" t="s">
        <v>7911</v>
      </c>
      <c r="D1483" t="s">
        <v>2649</v>
      </c>
      <c r="E1483" s="4" t="s">
        <v>7160</v>
      </c>
      <c r="F1483" t="s">
        <v>5010</v>
      </c>
      <c r="G1483" s="2">
        <v>44197</v>
      </c>
      <c r="H1483">
        <v>10</v>
      </c>
      <c r="I1483" s="2">
        <f t="shared" si="128"/>
        <v>47851</v>
      </c>
      <c r="J1483" s="2">
        <v>43586</v>
      </c>
      <c r="K1483" s="2" t="s">
        <v>6405</v>
      </c>
      <c r="L1483" s="2">
        <f t="shared" si="124"/>
        <v>43586</v>
      </c>
      <c r="M1483">
        <f t="shared" si="125"/>
        <v>1</v>
      </c>
      <c r="N1483">
        <f t="shared" si="126"/>
        <v>11</v>
      </c>
    </row>
    <row r="1484" spans="1:14" x14ac:dyDescent="0.55000000000000004">
      <c r="A1484" t="s">
        <v>2650</v>
      </c>
      <c r="B1484" t="str">
        <f t="shared" si="127"/>
        <v>https://www.st.com/resource/en/datasheet/stm32h747ig.pdf</v>
      </c>
      <c r="C1484" t="s">
        <v>7912</v>
      </c>
      <c r="D1484" t="s">
        <v>2651</v>
      </c>
      <c r="E1484" s="4" t="s">
        <v>7160</v>
      </c>
      <c r="F1484" t="s">
        <v>5041</v>
      </c>
      <c r="G1484" s="2">
        <v>44197</v>
      </c>
      <c r="H1484">
        <v>10</v>
      </c>
      <c r="I1484" s="2">
        <f t="shared" si="128"/>
        <v>47851</v>
      </c>
      <c r="J1484" s="2">
        <v>43586</v>
      </c>
      <c r="K1484" s="2" t="s">
        <v>6405</v>
      </c>
      <c r="L1484" s="2">
        <f t="shared" si="124"/>
        <v>43586</v>
      </c>
      <c r="M1484">
        <f t="shared" si="125"/>
        <v>1</v>
      </c>
      <c r="N1484">
        <f t="shared" si="126"/>
        <v>11</v>
      </c>
    </row>
    <row r="1485" spans="1:14" x14ac:dyDescent="0.55000000000000004">
      <c r="A1485" t="s">
        <v>2652</v>
      </c>
      <c r="B1485" t="str">
        <f t="shared" si="127"/>
        <v>https://www.st.com/resource/en/datasheet/stm32h747ii.pdf</v>
      </c>
      <c r="C1485" t="s">
        <v>7913</v>
      </c>
      <c r="D1485" t="s">
        <v>2653</v>
      </c>
      <c r="E1485" s="4" t="s">
        <v>7160</v>
      </c>
      <c r="F1485" t="s">
        <v>5046</v>
      </c>
      <c r="G1485" s="2">
        <v>44197</v>
      </c>
      <c r="H1485">
        <v>10</v>
      </c>
      <c r="I1485" s="2">
        <f t="shared" si="128"/>
        <v>47851</v>
      </c>
      <c r="J1485" s="2">
        <v>43586</v>
      </c>
      <c r="K1485" s="2" t="s">
        <v>6405</v>
      </c>
      <c r="L1485" s="2">
        <f t="shared" si="124"/>
        <v>43586</v>
      </c>
      <c r="M1485">
        <f t="shared" si="125"/>
        <v>1</v>
      </c>
      <c r="N1485">
        <f t="shared" si="126"/>
        <v>11</v>
      </c>
    </row>
    <row r="1486" spans="1:14" x14ac:dyDescent="0.55000000000000004">
      <c r="A1486" t="s">
        <v>2654</v>
      </c>
      <c r="B1486" t="str">
        <f t="shared" si="127"/>
        <v>https://www.st.com/resource/en/datasheet/stm32h747xg.pdf</v>
      </c>
      <c r="C1486" t="s">
        <v>7914</v>
      </c>
      <c r="D1486" t="s">
        <v>2655</v>
      </c>
      <c r="E1486" s="4" t="s">
        <v>7160</v>
      </c>
      <c r="F1486" t="s">
        <v>5041</v>
      </c>
      <c r="G1486" s="2">
        <v>44197</v>
      </c>
      <c r="H1486">
        <v>10</v>
      </c>
      <c r="I1486" s="2">
        <f t="shared" si="128"/>
        <v>47851</v>
      </c>
      <c r="J1486" s="2">
        <v>43586</v>
      </c>
      <c r="K1486" s="2" t="s">
        <v>6405</v>
      </c>
      <c r="L1486" s="2">
        <f t="shared" si="124"/>
        <v>43586</v>
      </c>
      <c r="M1486">
        <f t="shared" si="125"/>
        <v>1</v>
      </c>
      <c r="N1486">
        <f t="shared" si="126"/>
        <v>11</v>
      </c>
    </row>
    <row r="1487" spans="1:14" x14ac:dyDescent="0.55000000000000004">
      <c r="A1487" t="s">
        <v>2656</v>
      </c>
      <c r="B1487" t="str">
        <f t="shared" si="127"/>
        <v>https://www.st.com/resource/en/datasheet/stm32h747xi.pdf</v>
      </c>
      <c r="C1487" t="s">
        <v>7915</v>
      </c>
      <c r="D1487" t="s">
        <v>2657</v>
      </c>
      <c r="E1487" s="4" t="s">
        <v>7160</v>
      </c>
      <c r="F1487" t="s">
        <v>5010</v>
      </c>
      <c r="G1487" s="2">
        <v>44197</v>
      </c>
      <c r="H1487">
        <v>10</v>
      </c>
      <c r="I1487" s="2">
        <f t="shared" si="128"/>
        <v>47851</v>
      </c>
      <c r="J1487" s="2">
        <v>43586</v>
      </c>
      <c r="K1487" s="2" t="s">
        <v>6405</v>
      </c>
      <c r="L1487" s="2">
        <f t="shared" si="124"/>
        <v>43586</v>
      </c>
      <c r="M1487">
        <f t="shared" si="125"/>
        <v>1</v>
      </c>
      <c r="N1487">
        <f t="shared" si="126"/>
        <v>11</v>
      </c>
    </row>
    <row r="1488" spans="1:14" x14ac:dyDescent="0.55000000000000004">
      <c r="A1488" t="s">
        <v>2658</v>
      </c>
      <c r="B1488" t="str">
        <f t="shared" si="127"/>
        <v>https://www.st.com/resource/en/datasheet/stm32h747zi.pdf</v>
      </c>
      <c r="C1488" t="s">
        <v>7916</v>
      </c>
      <c r="D1488" t="s">
        <v>2659</v>
      </c>
      <c r="E1488" s="4" t="s">
        <v>7160</v>
      </c>
      <c r="F1488" t="s">
        <v>5010</v>
      </c>
      <c r="G1488" s="2">
        <v>44197</v>
      </c>
      <c r="H1488">
        <v>10</v>
      </c>
      <c r="I1488" s="2">
        <f t="shared" si="128"/>
        <v>47851</v>
      </c>
      <c r="J1488" s="2">
        <v>43586</v>
      </c>
      <c r="K1488" s="2" t="s">
        <v>6405</v>
      </c>
      <c r="L1488" s="2">
        <f t="shared" si="124"/>
        <v>43586</v>
      </c>
      <c r="M1488">
        <f t="shared" si="125"/>
        <v>1</v>
      </c>
      <c r="N1488">
        <f t="shared" si="126"/>
        <v>11</v>
      </c>
    </row>
    <row r="1489" spans="1:14" x14ac:dyDescent="0.55000000000000004">
      <c r="A1489" t="s">
        <v>2660</v>
      </c>
      <c r="B1489" t="str">
        <f t="shared" si="127"/>
        <v>https://www.st.com/resource/en/datasheet/stm32h750ib.pdf</v>
      </c>
      <c r="C1489" t="s">
        <v>7917</v>
      </c>
      <c r="D1489" t="s">
        <v>2661</v>
      </c>
      <c r="E1489" s="4" t="s">
        <v>7160</v>
      </c>
      <c r="F1489" t="s">
        <v>5079</v>
      </c>
      <c r="G1489" s="2">
        <v>44197</v>
      </c>
      <c r="H1489">
        <v>10</v>
      </c>
      <c r="I1489" s="2">
        <f t="shared" si="128"/>
        <v>47851</v>
      </c>
      <c r="J1489" s="2" t="s">
        <v>6405</v>
      </c>
      <c r="K1489" s="2" t="s">
        <v>6405</v>
      </c>
      <c r="L1489" s="2" t="str">
        <f t="shared" si="124"/>
        <v>/</v>
      </c>
    </row>
    <row r="1490" spans="1:14" x14ac:dyDescent="0.55000000000000004">
      <c r="A1490" t="s">
        <v>2662</v>
      </c>
      <c r="B1490" t="str">
        <f t="shared" si="127"/>
        <v>https://www.st.com/resource/en/datasheet/stm32h750vb.pdf</v>
      </c>
      <c r="C1490" t="s">
        <v>7918</v>
      </c>
      <c r="D1490" t="s">
        <v>2663</v>
      </c>
      <c r="E1490" s="4" t="s">
        <v>7160</v>
      </c>
      <c r="F1490" t="s">
        <v>5084</v>
      </c>
      <c r="G1490" s="2">
        <v>44197</v>
      </c>
      <c r="H1490">
        <v>10</v>
      </c>
      <c r="I1490" s="2">
        <f t="shared" si="128"/>
        <v>47851</v>
      </c>
      <c r="J1490" s="2" t="s">
        <v>6405</v>
      </c>
      <c r="K1490" s="2" t="s">
        <v>6405</v>
      </c>
      <c r="L1490" s="2" t="str">
        <f t="shared" si="124"/>
        <v>/</v>
      </c>
    </row>
    <row r="1491" spans="1:14" x14ac:dyDescent="0.55000000000000004">
      <c r="A1491" t="s">
        <v>2664</v>
      </c>
      <c r="B1491" t="str">
        <f t="shared" si="127"/>
        <v>https://www.st.com/resource/en/datasheet/stm32h750xb.pdf</v>
      </c>
      <c r="C1491" t="s">
        <v>7919</v>
      </c>
      <c r="D1491" t="s">
        <v>2665</v>
      </c>
      <c r="E1491" s="4" t="s">
        <v>7160</v>
      </c>
      <c r="F1491" t="s">
        <v>5089</v>
      </c>
      <c r="G1491" s="2">
        <v>44197</v>
      </c>
      <c r="H1491">
        <v>10</v>
      </c>
      <c r="I1491" s="2">
        <f t="shared" si="128"/>
        <v>47851</v>
      </c>
      <c r="J1491" s="2" t="s">
        <v>6405</v>
      </c>
      <c r="K1491" s="2" t="s">
        <v>6405</v>
      </c>
      <c r="L1491" s="2" t="str">
        <f t="shared" si="124"/>
        <v>/</v>
      </c>
    </row>
    <row r="1492" spans="1:14" x14ac:dyDescent="0.55000000000000004">
      <c r="A1492" t="s">
        <v>2666</v>
      </c>
      <c r="B1492" t="str">
        <f t="shared" si="127"/>
        <v>https://www.st.com/resource/en/datasheet/stm32h750zb.pdf</v>
      </c>
      <c r="C1492" t="s">
        <v>7920</v>
      </c>
      <c r="D1492" t="s">
        <v>2667</v>
      </c>
      <c r="E1492" s="4" t="s">
        <v>7160</v>
      </c>
      <c r="F1492" t="s">
        <v>5084</v>
      </c>
      <c r="G1492" s="2">
        <v>44197</v>
      </c>
      <c r="H1492">
        <v>10</v>
      </c>
      <c r="I1492" s="2">
        <f t="shared" si="128"/>
        <v>47851</v>
      </c>
      <c r="J1492" s="2" t="s">
        <v>6405</v>
      </c>
      <c r="K1492" s="2" t="s">
        <v>6405</v>
      </c>
      <c r="L1492" s="2" t="str">
        <f t="shared" si="124"/>
        <v>/</v>
      </c>
    </row>
    <row r="1493" spans="1:14" x14ac:dyDescent="0.55000000000000004">
      <c r="A1493" t="s">
        <v>2669</v>
      </c>
      <c r="B1493" t="str">
        <f t="shared" si="127"/>
        <v>https://www.st.com/resource/en/datasheet/stm32h753ai.pdf</v>
      </c>
      <c r="C1493" t="s">
        <v>7921</v>
      </c>
      <c r="D1493" t="s">
        <v>2670</v>
      </c>
      <c r="E1493" s="4" t="s">
        <v>7160</v>
      </c>
      <c r="F1493" t="s">
        <v>5098</v>
      </c>
      <c r="G1493" s="2">
        <v>44197</v>
      </c>
      <c r="H1493">
        <v>10</v>
      </c>
      <c r="I1493" s="2">
        <f t="shared" si="128"/>
        <v>47851</v>
      </c>
      <c r="J1493" s="2">
        <v>42887</v>
      </c>
      <c r="K1493" s="2" t="s">
        <v>6405</v>
      </c>
      <c r="L1493" s="2">
        <f t="shared" si="124"/>
        <v>42887</v>
      </c>
      <c r="M1493">
        <f t="shared" si="125"/>
        <v>3</v>
      </c>
      <c r="N1493">
        <f t="shared" si="126"/>
        <v>13</v>
      </c>
    </row>
    <row r="1494" spans="1:14" x14ac:dyDescent="0.55000000000000004">
      <c r="A1494" t="s">
        <v>2671</v>
      </c>
      <c r="B1494" t="str">
        <f t="shared" si="127"/>
        <v>https://www.st.com/resource/en/datasheet/stm32h753bi.pdf</v>
      </c>
      <c r="C1494" t="s">
        <v>7922</v>
      </c>
      <c r="D1494" t="s">
        <v>2672</v>
      </c>
      <c r="E1494" s="4" t="s">
        <v>7160</v>
      </c>
      <c r="F1494" t="s">
        <v>5103</v>
      </c>
      <c r="G1494" s="2">
        <v>44197</v>
      </c>
      <c r="H1494">
        <v>10</v>
      </c>
      <c r="I1494" s="2">
        <f t="shared" si="128"/>
        <v>47851</v>
      </c>
      <c r="J1494" s="2">
        <v>42887</v>
      </c>
      <c r="K1494" s="2" t="s">
        <v>6405</v>
      </c>
      <c r="L1494" s="2">
        <f t="shared" si="124"/>
        <v>42887</v>
      </c>
      <c r="M1494">
        <f t="shared" si="125"/>
        <v>3</v>
      </c>
      <c r="N1494">
        <f t="shared" si="126"/>
        <v>13</v>
      </c>
    </row>
    <row r="1495" spans="1:14" x14ac:dyDescent="0.55000000000000004">
      <c r="A1495" t="s">
        <v>2674</v>
      </c>
      <c r="B1495" t="str">
        <f t="shared" si="127"/>
        <v>https://www.st.com/resource/en/datasheet/stm32h753ii.pdf</v>
      </c>
      <c r="C1495" t="s">
        <v>7923</v>
      </c>
      <c r="D1495" t="s">
        <v>2675</v>
      </c>
      <c r="E1495" s="4" t="s">
        <v>7160</v>
      </c>
      <c r="F1495" t="s">
        <v>5103</v>
      </c>
      <c r="G1495" s="2">
        <v>44197</v>
      </c>
      <c r="H1495">
        <v>10</v>
      </c>
      <c r="I1495" s="2">
        <f t="shared" si="128"/>
        <v>47851</v>
      </c>
      <c r="J1495" s="2">
        <v>42887</v>
      </c>
      <c r="K1495" s="2" t="s">
        <v>6405</v>
      </c>
      <c r="L1495" s="2">
        <f t="shared" si="124"/>
        <v>42887</v>
      </c>
      <c r="M1495">
        <f t="shared" si="125"/>
        <v>3</v>
      </c>
      <c r="N1495">
        <f t="shared" si="126"/>
        <v>13</v>
      </c>
    </row>
    <row r="1496" spans="1:14" x14ac:dyDescent="0.55000000000000004">
      <c r="A1496" t="s">
        <v>2676</v>
      </c>
      <c r="B1496" t="str">
        <f t="shared" si="127"/>
        <v>https://www.st.com/resource/en/datasheet/stm32h753vi.pdf</v>
      </c>
      <c r="C1496" t="s">
        <v>7924</v>
      </c>
      <c r="D1496" t="s">
        <v>2677</v>
      </c>
      <c r="E1496" s="4" t="s">
        <v>7160</v>
      </c>
      <c r="F1496" t="s">
        <v>5103</v>
      </c>
      <c r="G1496" s="2">
        <v>44197</v>
      </c>
      <c r="H1496">
        <v>10</v>
      </c>
      <c r="I1496" s="2">
        <f t="shared" si="128"/>
        <v>47851</v>
      </c>
      <c r="J1496" s="2">
        <v>42887</v>
      </c>
      <c r="K1496" s="2" t="s">
        <v>6405</v>
      </c>
      <c r="L1496" s="2">
        <f t="shared" si="124"/>
        <v>42887</v>
      </c>
      <c r="M1496">
        <f t="shared" si="125"/>
        <v>3</v>
      </c>
      <c r="N1496">
        <f t="shared" si="126"/>
        <v>13</v>
      </c>
    </row>
    <row r="1497" spans="1:14" x14ac:dyDescent="0.55000000000000004">
      <c r="A1497" t="s">
        <v>2678</v>
      </c>
      <c r="B1497" t="str">
        <f t="shared" si="127"/>
        <v>https://www.st.com/resource/en/datasheet/stm32h753xi.pdf</v>
      </c>
      <c r="C1497" t="s">
        <v>7925</v>
      </c>
      <c r="D1497" t="s">
        <v>2679</v>
      </c>
      <c r="E1497" s="4" t="s">
        <v>7160</v>
      </c>
      <c r="F1497" t="s">
        <v>5103</v>
      </c>
      <c r="G1497" s="2">
        <v>44197</v>
      </c>
      <c r="H1497">
        <v>10</v>
      </c>
      <c r="I1497" s="2">
        <f t="shared" si="128"/>
        <v>47851</v>
      </c>
      <c r="J1497" s="2">
        <v>42887</v>
      </c>
      <c r="K1497" s="2" t="s">
        <v>6405</v>
      </c>
      <c r="L1497" s="2">
        <f t="shared" si="124"/>
        <v>42887</v>
      </c>
      <c r="M1497">
        <f t="shared" si="125"/>
        <v>3</v>
      </c>
      <c r="N1497">
        <f t="shared" si="126"/>
        <v>13</v>
      </c>
    </row>
    <row r="1498" spans="1:14" x14ac:dyDescent="0.55000000000000004">
      <c r="A1498" t="s">
        <v>2680</v>
      </c>
      <c r="B1498" t="str">
        <f t="shared" si="127"/>
        <v>https://www.st.com/resource/en/datasheet/stm32h753zi.pdf</v>
      </c>
      <c r="C1498" t="s">
        <v>7926</v>
      </c>
      <c r="D1498" t="s">
        <v>2681</v>
      </c>
      <c r="E1498" s="4" t="s">
        <v>7160</v>
      </c>
      <c r="F1498" t="s">
        <v>5103</v>
      </c>
      <c r="G1498" s="2">
        <v>44197</v>
      </c>
      <c r="H1498">
        <v>10</v>
      </c>
      <c r="I1498" s="2">
        <f t="shared" si="128"/>
        <v>47851</v>
      </c>
      <c r="J1498" s="2">
        <v>42887</v>
      </c>
      <c r="K1498" s="2" t="s">
        <v>6405</v>
      </c>
      <c r="L1498" s="2">
        <f t="shared" si="124"/>
        <v>42887</v>
      </c>
      <c r="M1498">
        <f t="shared" si="125"/>
        <v>3</v>
      </c>
      <c r="N1498">
        <f t="shared" si="126"/>
        <v>13</v>
      </c>
    </row>
    <row r="1499" spans="1:14" x14ac:dyDescent="0.55000000000000004">
      <c r="A1499" t="s">
        <v>2682</v>
      </c>
      <c r="B1499" t="str">
        <f t="shared" si="127"/>
        <v>https://www.st.com/resource/en/datasheet/stm32h755bi.pdf</v>
      </c>
      <c r="C1499" t="s">
        <v>7927</v>
      </c>
      <c r="D1499" t="s">
        <v>2683</v>
      </c>
      <c r="E1499" s="4" t="s">
        <v>7160</v>
      </c>
      <c r="F1499" t="s">
        <v>5124</v>
      </c>
      <c r="G1499" s="2">
        <v>44197</v>
      </c>
      <c r="H1499">
        <v>10</v>
      </c>
      <c r="I1499" s="2">
        <f t="shared" si="128"/>
        <v>47851</v>
      </c>
      <c r="J1499" s="2">
        <v>43586</v>
      </c>
      <c r="K1499" s="2" t="s">
        <v>6405</v>
      </c>
      <c r="L1499" s="2">
        <f t="shared" si="124"/>
        <v>43586</v>
      </c>
      <c r="M1499">
        <f t="shared" si="125"/>
        <v>1</v>
      </c>
      <c r="N1499">
        <f t="shared" si="126"/>
        <v>11</v>
      </c>
    </row>
    <row r="1500" spans="1:14" x14ac:dyDescent="0.55000000000000004">
      <c r="A1500" t="s">
        <v>2684</v>
      </c>
      <c r="B1500" t="str">
        <f t="shared" si="127"/>
        <v>https://www.st.com/resource/en/datasheet/stm32h755ii.pdf</v>
      </c>
      <c r="C1500" t="s">
        <v>7928</v>
      </c>
      <c r="D1500" t="s">
        <v>2685</v>
      </c>
      <c r="E1500" s="4" t="s">
        <v>7160</v>
      </c>
      <c r="F1500" t="s">
        <v>5124</v>
      </c>
      <c r="G1500" s="2">
        <v>44197</v>
      </c>
      <c r="H1500">
        <v>10</v>
      </c>
      <c r="I1500" s="2">
        <f t="shared" si="128"/>
        <v>47851</v>
      </c>
      <c r="J1500" s="2">
        <v>43586</v>
      </c>
      <c r="K1500" s="2" t="s">
        <v>6405</v>
      </c>
      <c r="L1500" s="2">
        <f t="shared" si="124"/>
        <v>43586</v>
      </c>
      <c r="M1500">
        <f t="shared" si="125"/>
        <v>1</v>
      </c>
      <c r="N1500">
        <f t="shared" si="126"/>
        <v>11</v>
      </c>
    </row>
    <row r="1501" spans="1:14" x14ac:dyDescent="0.55000000000000004">
      <c r="A1501" t="s">
        <v>2686</v>
      </c>
      <c r="B1501" t="str">
        <f t="shared" si="127"/>
        <v>https://www.st.com/resource/en/datasheet/stm32h755xi.pdf</v>
      </c>
      <c r="C1501" t="s">
        <v>7929</v>
      </c>
      <c r="D1501" t="s">
        <v>2687</v>
      </c>
      <c r="E1501" s="4" t="s">
        <v>7160</v>
      </c>
      <c r="F1501" t="s">
        <v>5124</v>
      </c>
      <c r="G1501" s="2">
        <v>44197</v>
      </c>
      <c r="H1501">
        <v>10</v>
      </c>
      <c r="I1501" s="2">
        <f t="shared" si="128"/>
        <v>47851</v>
      </c>
      <c r="J1501" s="2">
        <v>43586</v>
      </c>
      <c r="K1501" s="2" t="s">
        <v>6405</v>
      </c>
      <c r="L1501" s="2">
        <f t="shared" si="124"/>
        <v>43586</v>
      </c>
      <c r="M1501">
        <f t="shared" si="125"/>
        <v>1</v>
      </c>
      <c r="N1501">
        <f t="shared" si="126"/>
        <v>11</v>
      </c>
    </row>
    <row r="1502" spans="1:14" x14ac:dyDescent="0.55000000000000004">
      <c r="A1502" t="s">
        <v>2688</v>
      </c>
      <c r="B1502" t="str">
        <f t="shared" si="127"/>
        <v>https://www.st.com/resource/en/datasheet/stm32h755zi.pdf</v>
      </c>
      <c r="C1502" t="s">
        <v>7930</v>
      </c>
      <c r="D1502" t="s">
        <v>2689</v>
      </c>
      <c r="E1502" s="4" t="s">
        <v>7160</v>
      </c>
      <c r="F1502" t="s">
        <v>5124</v>
      </c>
      <c r="G1502" s="2">
        <v>44197</v>
      </c>
      <c r="H1502">
        <v>10</v>
      </c>
      <c r="I1502" s="2">
        <f t="shared" si="128"/>
        <v>47851</v>
      </c>
      <c r="J1502" s="2">
        <v>43586</v>
      </c>
      <c r="K1502" s="2" t="s">
        <v>6405</v>
      </c>
      <c r="L1502" s="2">
        <f t="shared" si="124"/>
        <v>43586</v>
      </c>
      <c r="M1502">
        <f t="shared" si="125"/>
        <v>1</v>
      </c>
      <c r="N1502">
        <f t="shared" si="126"/>
        <v>11</v>
      </c>
    </row>
    <row r="1503" spans="1:14" x14ac:dyDescent="0.55000000000000004">
      <c r="A1503" t="s">
        <v>2690</v>
      </c>
      <c r="B1503" t="str">
        <f t="shared" si="127"/>
        <v>https://www.st.com/resource/en/datasheet/stm32h757ai.pdf</v>
      </c>
      <c r="C1503" t="s">
        <v>7931</v>
      </c>
      <c r="D1503" t="s">
        <v>2691</v>
      </c>
      <c r="E1503" s="4" t="s">
        <v>7160</v>
      </c>
      <c r="F1503" t="s">
        <v>5141</v>
      </c>
      <c r="G1503" s="2">
        <v>44197</v>
      </c>
      <c r="H1503">
        <v>10</v>
      </c>
      <c r="I1503" s="2">
        <f t="shared" si="128"/>
        <v>47851</v>
      </c>
      <c r="J1503" s="2">
        <v>43586</v>
      </c>
      <c r="K1503" s="2" t="s">
        <v>6405</v>
      </c>
      <c r="L1503" s="2">
        <f t="shared" si="124"/>
        <v>43586</v>
      </c>
      <c r="M1503">
        <f t="shared" si="125"/>
        <v>1</v>
      </c>
      <c r="N1503">
        <f t="shared" si="126"/>
        <v>11</v>
      </c>
    </row>
    <row r="1504" spans="1:14" x14ac:dyDescent="0.55000000000000004">
      <c r="A1504" t="s">
        <v>2692</v>
      </c>
      <c r="B1504" t="str">
        <f t="shared" si="127"/>
        <v>https://www.st.com/resource/en/datasheet/stm32h757bi.pdf</v>
      </c>
      <c r="C1504" t="s">
        <v>7932</v>
      </c>
      <c r="D1504" t="s">
        <v>2693</v>
      </c>
      <c r="E1504" s="4" t="s">
        <v>7160</v>
      </c>
      <c r="F1504" t="s">
        <v>5124</v>
      </c>
      <c r="G1504" s="2">
        <v>44197</v>
      </c>
      <c r="H1504">
        <v>10</v>
      </c>
      <c r="I1504" s="2">
        <f t="shared" si="128"/>
        <v>47851</v>
      </c>
      <c r="J1504" s="2">
        <v>43586</v>
      </c>
      <c r="K1504" s="2" t="s">
        <v>6405</v>
      </c>
      <c r="L1504" s="2">
        <f t="shared" si="124"/>
        <v>43586</v>
      </c>
      <c r="M1504">
        <f t="shared" si="125"/>
        <v>1</v>
      </c>
      <c r="N1504">
        <f t="shared" si="126"/>
        <v>11</v>
      </c>
    </row>
    <row r="1505" spans="1:14" x14ac:dyDescent="0.55000000000000004">
      <c r="A1505" t="s">
        <v>2695</v>
      </c>
      <c r="B1505" t="str">
        <f t="shared" si="127"/>
        <v>https://www.st.com/resource/en/datasheet/stm32h757ii.pdf</v>
      </c>
      <c r="C1505" t="s">
        <v>7933</v>
      </c>
      <c r="D1505" t="s">
        <v>2696</v>
      </c>
      <c r="E1505" s="4" t="s">
        <v>7160</v>
      </c>
      <c r="F1505" t="s">
        <v>5141</v>
      </c>
      <c r="G1505" s="2">
        <v>44197</v>
      </c>
      <c r="H1505">
        <v>10</v>
      </c>
      <c r="I1505" s="2">
        <f t="shared" si="128"/>
        <v>47851</v>
      </c>
      <c r="J1505" s="2">
        <v>43586</v>
      </c>
      <c r="K1505" s="2" t="s">
        <v>6405</v>
      </c>
      <c r="L1505" s="2">
        <f t="shared" si="124"/>
        <v>43586</v>
      </c>
      <c r="M1505">
        <f t="shared" si="125"/>
        <v>1</v>
      </c>
      <c r="N1505">
        <f t="shared" si="126"/>
        <v>11</v>
      </c>
    </row>
    <row r="1506" spans="1:14" x14ac:dyDescent="0.55000000000000004">
      <c r="A1506" t="s">
        <v>2697</v>
      </c>
      <c r="B1506" t="str">
        <f t="shared" si="127"/>
        <v>https://www.st.com/resource/en/datasheet/stm32h757xi.pdf</v>
      </c>
      <c r="C1506" t="s">
        <v>7934</v>
      </c>
      <c r="D1506" t="s">
        <v>2698</v>
      </c>
      <c r="E1506" s="4" t="s">
        <v>7160</v>
      </c>
      <c r="F1506" t="s">
        <v>5124</v>
      </c>
      <c r="G1506" s="2">
        <v>44197</v>
      </c>
      <c r="H1506">
        <v>10</v>
      </c>
      <c r="I1506" s="2">
        <f t="shared" si="128"/>
        <v>47851</v>
      </c>
      <c r="J1506" s="2">
        <v>43586</v>
      </c>
      <c r="K1506" s="2" t="s">
        <v>6405</v>
      </c>
      <c r="L1506" s="2">
        <f t="shared" si="124"/>
        <v>43586</v>
      </c>
      <c r="M1506">
        <f t="shared" si="125"/>
        <v>1</v>
      </c>
      <c r="N1506">
        <f t="shared" si="126"/>
        <v>11</v>
      </c>
    </row>
    <row r="1507" spans="1:14" x14ac:dyDescent="0.55000000000000004">
      <c r="A1507" t="s">
        <v>2699</v>
      </c>
      <c r="B1507" t="str">
        <f t="shared" si="127"/>
        <v>https://www.st.com/resource/en/datasheet/stm32h757zi.pdf</v>
      </c>
      <c r="C1507" t="s">
        <v>7935</v>
      </c>
      <c r="D1507" t="s">
        <v>2700</v>
      </c>
      <c r="E1507" s="4" t="s">
        <v>7160</v>
      </c>
      <c r="F1507" t="s">
        <v>5124</v>
      </c>
      <c r="G1507" s="2">
        <v>44197</v>
      </c>
      <c r="H1507">
        <v>10</v>
      </c>
      <c r="I1507" s="2">
        <f t="shared" si="128"/>
        <v>47851</v>
      </c>
      <c r="J1507" s="2">
        <v>43586</v>
      </c>
      <c r="K1507" s="2" t="s">
        <v>6405</v>
      </c>
      <c r="L1507" s="2">
        <f t="shared" si="124"/>
        <v>43586</v>
      </c>
      <c r="M1507">
        <f t="shared" si="125"/>
        <v>1</v>
      </c>
      <c r="N1507">
        <f t="shared" si="126"/>
        <v>11</v>
      </c>
    </row>
    <row r="1508" spans="1:14" x14ac:dyDescent="0.55000000000000004">
      <c r="A1508" t="s">
        <v>2701</v>
      </c>
      <c r="B1508" t="str">
        <f t="shared" si="127"/>
        <v>https://www.st.com/resource/en/datasheet/stm32h7a3ag.pdf</v>
      </c>
      <c r="C1508" t="s">
        <v>7936</v>
      </c>
      <c r="D1508" t="s">
        <v>2702</v>
      </c>
      <c r="E1508" s="4" t="s">
        <v>7160</v>
      </c>
      <c r="F1508" t="s">
        <v>5162</v>
      </c>
      <c r="G1508" s="2">
        <v>44197</v>
      </c>
      <c r="H1508">
        <v>10</v>
      </c>
      <c r="I1508" s="2">
        <f t="shared" si="128"/>
        <v>47851</v>
      </c>
      <c r="J1508" s="2" t="s">
        <v>6405</v>
      </c>
      <c r="K1508" s="2" t="s">
        <v>6405</v>
      </c>
      <c r="L1508" s="2" t="str">
        <f t="shared" si="124"/>
        <v>/</v>
      </c>
    </row>
    <row r="1509" spans="1:14" x14ac:dyDescent="0.55000000000000004">
      <c r="A1509" t="s">
        <v>2701</v>
      </c>
      <c r="B1509" t="str">
        <f t="shared" si="127"/>
        <v>https://www.st.com/resource/en/datasheet/stm32h7a3ag.pdf</v>
      </c>
      <c r="C1509" t="s">
        <v>7936</v>
      </c>
      <c r="D1509" t="s">
        <v>2703</v>
      </c>
      <c r="E1509" s="4" t="s">
        <v>7160</v>
      </c>
      <c r="F1509" t="s">
        <v>5167</v>
      </c>
      <c r="G1509" s="2">
        <v>44197</v>
      </c>
      <c r="H1509">
        <v>10</v>
      </c>
      <c r="I1509" s="2">
        <f t="shared" si="128"/>
        <v>47851</v>
      </c>
      <c r="J1509" s="2" t="s">
        <v>6405</v>
      </c>
      <c r="K1509" s="2" t="s">
        <v>6405</v>
      </c>
      <c r="L1509" s="2" t="str">
        <f t="shared" si="124"/>
        <v>/</v>
      </c>
    </row>
    <row r="1510" spans="1:14" x14ac:dyDescent="0.55000000000000004">
      <c r="A1510" t="s">
        <v>2704</v>
      </c>
      <c r="B1510" t="str">
        <f t="shared" si="127"/>
        <v>https://www.st.com/resource/en/datasheet/stm32h7a3ai.pdf</v>
      </c>
      <c r="C1510" t="s">
        <v>7937</v>
      </c>
      <c r="D1510" t="s">
        <v>2705</v>
      </c>
      <c r="E1510" s="4" t="s">
        <v>7160</v>
      </c>
      <c r="F1510" t="s">
        <v>5162</v>
      </c>
      <c r="G1510" s="2">
        <v>44197</v>
      </c>
      <c r="H1510">
        <v>10</v>
      </c>
      <c r="I1510" s="2">
        <f t="shared" si="128"/>
        <v>47851</v>
      </c>
      <c r="J1510" s="2" t="s">
        <v>6405</v>
      </c>
      <c r="K1510" s="2" t="s">
        <v>6405</v>
      </c>
      <c r="L1510" s="2" t="str">
        <f t="shared" si="124"/>
        <v>/</v>
      </c>
    </row>
    <row r="1511" spans="1:14" x14ac:dyDescent="0.55000000000000004">
      <c r="A1511" t="s">
        <v>2706</v>
      </c>
      <c r="B1511" t="str">
        <f t="shared" si="127"/>
        <v>https://www.st.com/resource/en/datasheet/stm32h7a3ig.pdf</v>
      </c>
      <c r="C1511" t="s">
        <v>7938</v>
      </c>
      <c r="D1511" t="s">
        <v>2707</v>
      </c>
      <c r="E1511" s="4" t="s">
        <v>7160</v>
      </c>
      <c r="F1511" t="s">
        <v>5176</v>
      </c>
      <c r="G1511" s="2">
        <v>44197</v>
      </c>
      <c r="H1511">
        <v>10</v>
      </c>
      <c r="I1511" s="2">
        <f t="shared" si="128"/>
        <v>47851</v>
      </c>
      <c r="J1511" s="2" t="s">
        <v>6405</v>
      </c>
      <c r="K1511" s="2" t="s">
        <v>6405</v>
      </c>
      <c r="L1511" s="2" t="str">
        <f t="shared" si="124"/>
        <v>/</v>
      </c>
    </row>
    <row r="1512" spans="1:14" x14ac:dyDescent="0.55000000000000004">
      <c r="A1512" t="s">
        <v>2708</v>
      </c>
      <c r="B1512" t="str">
        <f t="shared" si="127"/>
        <v>https://www.st.com/resource/en/datasheet/stm32h7a3ii.pdf</v>
      </c>
      <c r="C1512" t="s">
        <v>7939</v>
      </c>
      <c r="D1512" t="s">
        <v>2709</v>
      </c>
      <c r="E1512" s="4" t="s">
        <v>7160</v>
      </c>
      <c r="F1512" t="s">
        <v>5181</v>
      </c>
      <c r="G1512" s="2">
        <v>44197</v>
      </c>
      <c r="H1512">
        <v>10</v>
      </c>
      <c r="I1512" s="2">
        <f t="shared" si="128"/>
        <v>47851</v>
      </c>
      <c r="J1512" s="2" t="s">
        <v>6405</v>
      </c>
      <c r="K1512" s="2" t="s">
        <v>6405</v>
      </c>
      <c r="L1512" s="2" t="str">
        <f t="shared" si="124"/>
        <v>/</v>
      </c>
    </row>
    <row r="1513" spans="1:14" x14ac:dyDescent="0.55000000000000004">
      <c r="A1513" t="s">
        <v>2711</v>
      </c>
      <c r="B1513" t="str">
        <f t="shared" si="127"/>
        <v>https://www.st.com/resource/en/datasheet/stm32h7a3lg.pdf</v>
      </c>
      <c r="C1513" t="s">
        <v>7940</v>
      </c>
      <c r="D1513" t="s">
        <v>2712</v>
      </c>
      <c r="E1513" s="4" t="s">
        <v>7160</v>
      </c>
      <c r="F1513" t="s">
        <v>5167</v>
      </c>
      <c r="G1513" s="2">
        <v>44197</v>
      </c>
      <c r="H1513">
        <v>10</v>
      </c>
      <c r="I1513" s="2">
        <f t="shared" si="128"/>
        <v>47851</v>
      </c>
      <c r="J1513" s="2" t="s">
        <v>6405</v>
      </c>
      <c r="K1513" s="2" t="s">
        <v>6405</v>
      </c>
      <c r="L1513" s="2" t="str">
        <f t="shared" si="124"/>
        <v>/</v>
      </c>
    </row>
    <row r="1514" spans="1:14" x14ac:dyDescent="0.55000000000000004">
      <c r="A1514" t="s">
        <v>2713</v>
      </c>
      <c r="B1514" t="str">
        <f t="shared" si="127"/>
        <v>https://www.st.com/resource/en/datasheet/stm32h7a3li.pdf</v>
      </c>
      <c r="C1514" t="s">
        <v>7941</v>
      </c>
      <c r="D1514" t="s">
        <v>2714</v>
      </c>
      <c r="E1514" s="4" t="s">
        <v>7160</v>
      </c>
      <c r="F1514" t="s">
        <v>5162</v>
      </c>
      <c r="G1514" s="2">
        <v>44197</v>
      </c>
      <c r="H1514">
        <v>10</v>
      </c>
      <c r="I1514" s="2">
        <f t="shared" si="128"/>
        <v>47851</v>
      </c>
      <c r="J1514" s="2" t="s">
        <v>6405</v>
      </c>
      <c r="K1514" s="2" t="s">
        <v>6405</v>
      </c>
      <c r="L1514" s="2" t="str">
        <f t="shared" si="124"/>
        <v>/</v>
      </c>
    </row>
    <row r="1515" spans="1:14" x14ac:dyDescent="0.55000000000000004">
      <c r="A1515" t="s">
        <v>2715</v>
      </c>
      <c r="B1515" t="str">
        <f t="shared" si="127"/>
        <v>https://www.st.com/resource/en/datasheet/stm32h7a3ng.pdf</v>
      </c>
      <c r="C1515" t="s">
        <v>7942</v>
      </c>
      <c r="D1515" t="s">
        <v>2716</v>
      </c>
      <c r="E1515" s="4" t="s">
        <v>7160</v>
      </c>
      <c r="F1515" t="s">
        <v>5167</v>
      </c>
      <c r="G1515" s="2">
        <v>44197</v>
      </c>
      <c r="H1515">
        <v>10</v>
      </c>
      <c r="I1515" s="2">
        <f t="shared" si="128"/>
        <v>47851</v>
      </c>
      <c r="J1515" s="2" t="s">
        <v>6405</v>
      </c>
      <c r="K1515" s="2" t="s">
        <v>6405</v>
      </c>
      <c r="L1515" s="2" t="str">
        <f t="shared" si="124"/>
        <v>/</v>
      </c>
    </row>
    <row r="1516" spans="1:14" x14ac:dyDescent="0.55000000000000004">
      <c r="A1516" t="s">
        <v>2717</v>
      </c>
      <c r="B1516" t="str">
        <f t="shared" si="127"/>
        <v>https://www.st.com/resource/en/datasheet/stm32h7a3ni.pdf</v>
      </c>
      <c r="C1516" t="s">
        <v>7943</v>
      </c>
      <c r="D1516" t="s">
        <v>2718</v>
      </c>
      <c r="E1516" s="4" t="s">
        <v>7160</v>
      </c>
      <c r="F1516" t="s">
        <v>5162</v>
      </c>
      <c r="G1516" s="2">
        <v>44197</v>
      </c>
      <c r="H1516">
        <v>10</v>
      </c>
      <c r="I1516" s="2">
        <f t="shared" si="128"/>
        <v>47851</v>
      </c>
      <c r="J1516" s="2" t="s">
        <v>6405</v>
      </c>
      <c r="K1516" s="2" t="s">
        <v>6405</v>
      </c>
      <c r="L1516" s="2" t="str">
        <f t="shared" si="124"/>
        <v>/</v>
      </c>
    </row>
    <row r="1517" spans="1:14" x14ac:dyDescent="0.55000000000000004">
      <c r="A1517" t="s">
        <v>2719</v>
      </c>
      <c r="B1517" t="str">
        <f t="shared" si="127"/>
        <v>https://www.st.com/resource/en/datasheet/stm32h7a3rg.pdf</v>
      </c>
      <c r="C1517" t="s">
        <v>7944</v>
      </c>
      <c r="D1517" t="s">
        <v>2720</v>
      </c>
      <c r="E1517" s="4" t="s">
        <v>7160</v>
      </c>
      <c r="F1517" t="s">
        <v>5176</v>
      </c>
      <c r="G1517" s="2">
        <v>44197</v>
      </c>
      <c r="H1517">
        <v>10</v>
      </c>
      <c r="I1517" s="2">
        <f t="shared" si="128"/>
        <v>47851</v>
      </c>
      <c r="J1517" s="2" t="s">
        <v>6405</v>
      </c>
      <c r="K1517" s="2" t="s">
        <v>6405</v>
      </c>
      <c r="L1517" s="2" t="str">
        <f t="shared" si="124"/>
        <v>/</v>
      </c>
    </row>
    <row r="1518" spans="1:14" x14ac:dyDescent="0.55000000000000004">
      <c r="A1518" t="s">
        <v>2721</v>
      </c>
      <c r="B1518" t="str">
        <f t="shared" si="127"/>
        <v>https://www.st.com/resource/en/datasheet/stm32h7a3ri.pdf</v>
      </c>
      <c r="C1518" t="s">
        <v>7945</v>
      </c>
      <c r="D1518" t="s">
        <v>2722</v>
      </c>
      <c r="E1518" s="4" t="s">
        <v>7160</v>
      </c>
      <c r="F1518" t="s">
        <v>5181</v>
      </c>
      <c r="G1518" s="2">
        <v>44197</v>
      </c>
      <c r="H1518">
        <v>10</v>
      </c>
      <c r="I1518" s="2">
        <f t="shared" si="128"/>
        <v>47851</v>
      </c>
      <c r="J1518" s="2" t="s">
        <v>6405</v>
      </c>
      <c r="K1518" s="2" t="s">
        <v>6405</v>
      </c>
      <c r="L1518" s="2" t="str">
        <f t="shared" si="124"/>
        <v>/</v>
      </c>
    </row>
    <row r="1519" spans="1:14" x14ac:dyDescent="0.55000000000000004">
      <c r="A1519" t="s">
        <v>2723</v>
      </c>
      <c r="B1519" t="str">
        <f t="shared" si="127"/>
        <v>https://www.st.com/resource/en/datasheet/stm32h7a3vg.pdf</v>
      </c>
      <c r="C1519" t="s">
        <v>7946</v>
      </c>
      <c r="D1519" t="s">
        <v>2724</v>
      </c>
      <c r="E1519" s="4" t="s">
        <v>7160</v>
      </c>
      <c r="F1519" t="s">
        <v>5162</v>
      </c>
      <c r="G1519" s="2">
        <v>44197</v>
      </c>
      <c r="H1519">
        <v>10</v>
      </c>
      <c r="I1519" s="2">
        <f t="shared" si="128"/>
        <v>47851</v>
      </c>
      <c r="J1519" s="2" t="s">
        <v>6405</v>
      </c>
      <c r="K1519" s="2" t="s">
        <v>6405</v>
      </c>
      <c r="L1519" s="2" t="str">
        <f t="shared" si="124"/>
        <v>/</v>
      </c>
    </row>
    <row r="1520" spans="1:14" x14ac:dyDescent="0.55000000000000004">
      <c r="A1520" t="s">
        <v>2725</v>
      </c>
      <c r="B1520" t="str">
        <f t="shared" si="127"/>
        <v>https://www.st.com/resource/en/datasheet/stm32h7a3vi.pdf</v>
      </c>
      <c r="C1520" t="s">
        <v>7947</v>
      </c>
      <c r="D1520" t="s">
        <v>2726</v>
      </c>
      <c r="E1520" s="4" t="s">
        <v>7160</v>
      </c>
      <c r="F1520" t="s">
        <v>5162</v>
      </c>
      <c r="G1520" s="2">
        <v>44197</v>
      </c>
      <c r="H1520">
        <v>10</v>
      </c>
      <c r="I1520" s="2">
        <f t="shared" si="128"/>
        <v>47851</v>
      </c>
      <c r="J1520" s="2" t="s">
        <v>6405</v>
      </c>
      <c r="K1520" s="2" t="s">
        <v>6405</v>
      </c>
      <c r="L1520" s="2" t="str">
        <f t="shared" si="124"/>
        <v>/</v>
      </c>
    </row>
    <row r="1521" spans="1:14" x14ac:dyDescent="0.55000000000000004">
      <c r="A1521" t="s">
        <v>2728</v>
      </c>
      <c r="B1521" t="str">
        <f t="shared" si="127"/>
        <v>https://www.st.com/resource/en/datasheet/stm32h7a3zg.pdf</v>
      </c>
      <c r="C1521" t="s">
        <v>7948</v>
      </c>
      <c r="D1521" t="s">
        <v>2729</v>
      </c>
      <c r="E1521" s="4" t="s">
        <v>7160</v>
      </c>
      <c r="F1521" t="s">
        <v>5176</v>
      </c>
      <c r="G1521" s="2">
        <v>44197</v>
      </c>
      <c r="H1521">
        <v>10</v>
      </c>
      <c r="I1521" s="2">
        <f t="shared" si="128"/>
        <v>47851</v>
      </c>
      <c r="J1521" s="2" t="s">
        <v>6405</v>
      </c>
      <c r="K1521" s="2" t="s">
        <v>6405</v>
      </c>
      <c r="L1521" s="2" t="str">
        <f t="shared" si="124"/>
        <v>/</v>
      </c>
    </row>
    <row r="1522" spans="1:14" x14ac:dyDescent="0.55000000000000004">
      <c r="A1522" t="s">
        <v>2730</v>
      </c>
      <c r="B1522" t="str">
        <f t="shared" si="127"/>
        <v>https://www.st.com/resource/en/datasheet/stm32h7a3zi.pdf</v>
      </c>
      <c r="C1522" t="s">
        <v>7949</v>
      </c>
      <c r="D1522" t="s">
        <v>2731</v>
      </c>
      <c r="E1522" s="4" t="s">
        <v>7160</v>
      </c>
      <c r="F1522" t="s">
        <v>5181</v>
      </c>
      <c r="G1522" s="2">
        <v>44197</v>
      </c>
      <c r="H1522">
        <v>10</v>
      </c>
      <c r="I1522" s="2">
        <f t="shared" si="128"/>
        <v>47851</v>
      </c>
      <c r="J1522" s="2" t="s">
        <v>6405</v>
      </c>
      <c r="K1522" s="2" t="s">
        <v>6405</v>
      </c>
      <c r="L1522" s="2" t="str">
        <f t="shared" si="124"/>
        <v>/</v>
      </c>
    </row>
    <row r="1523" spans="1:14" x14ac:dyDescent="0.55000000000000004">
      <c r="A1523" t="s">
        <v>2733</v>
      </c>
      <c r="B1523" t="str">
        <f t="shared" si="127"/>
        <v>https://www.st.com/resource/en/datasheet/stm32h7b0ab.pdf</v>
      </c>
      <c r="C1523" t="s">
        <v>7950</v>
      </c>
      <c r="D1523" t="s">
        <v>2734</v>
      </c>
      <c r="E1523" s="4" t="s">
        <v>7160</v>
      </c>
      <c r="F1523" t="s">
        <v>5226</v>
      </c>
      <c r="G1523" s="2">
        <v>44197</v>
      </c>
      <c r="H1523">
        <v>10</v>
      </c>
      <c r="I1523" s="2">
        <f t="shared" si="128"/>
        <v>47851</v>
      </c>
      <c r="J1523" s="2" t="s">
        <v>6405</v>
      </c>
      <c r="K1523" s="2" t="s">
        <v>6405</v>
      </c>
      <c r="L1523" s="2" t="str">
        <f t="shared" si="124"/>
        <v>/</v>
      </c>
    </row>
    <row r="1524" spans="1:14" x14ac:dyDescent="0.55000000000000004">
      <c r="A1524" t="s">
        <v>2735</v>
      </c>
      <c r="B1524" t="str">
        <f t="shared" si="127"/>
        <v>https://www.st.com/resource/en/datasheet/stm32h7b0ib.pdf</v>
      </c>
      <c r="C1524" t="s">
        <v>7951</v>
      </c>
      <c r="D1524" t="s">
        <v>2736</v>
      </c>
      <c r="E1524" s="4" t="s">
        <v>7160</v>
      </c>
      <c r="F1524" t="s">
        <v>5231</v>
      </c>
      <c r="G1524" s="2">
        <v>44197</v>
      </c>
      <c r="H1524">
        <v>10</v>
      </c>
      <c r="I1524" s="2">
        <f t="shared" si="128"/>
        <v>47851</v>
      </c>
      <c r="J1524" s="2" t="s">
        <v>6405</v>
      </c>
      <c r="K1524" s="2" t="s">
        <v>6405</v>
      </c>
      <c r="L1524" s="2" t="str">
        <f t="shared" si="124"/>
        <v>/</v>
      </c>
    </row>
    <row r="1525" spans="1:14" x14ac:dyDescent="0.55000000000000004">
      <c r="A1525" t="s">
        <v>2737</v>
      </c>
      <c r="B1525" t="str">
        <f t="shared" si="127"/>
        <v>https://www.st.com/resource/en/datasheet/stm32h7b0rb.pdf</v>
      </c>
      <c r="C1525" t="s">
        <v>7952</v>
      </c>
      <c r="D1525" t="s">
        <v>2738</v>
      </c>
      <c r="E1525" s="4" t="s">
        <v>7160</v>
      </c>
      <c r="F1525" t="s">
        <v>5231</v>
      </c>
      <c r="G1525" s="2">
        <v>44197</v>
      </c>
      <c r="H1525">
        <v>10</v>
      </c>
      <c r="I1525" s="2">
        <f t="shared" si="128"/>
        <v>47851</v>
      </c>
      <c r="J1525" s="2" t="s">
        <v>6405</v>
      </c>
      <c r="K1525" s="2" t="s">
        <v>6405</v>
      </c>
      <c r="L1525" s="2" t="str">
        <f t="shared" si="124"/>
        <v>/</v>
      </c>
    </row>
    <row r="1526" spans="1:14" x14ac:dyDescent="0.55000000000000004">
      <c r="A1526" t="s">
        <v>2739</v>
      </c>
      <c r="B1526" t="str">
        <f t="shared" si="127"/>
        <v>https://www.st.com/resource/en/datasheet/stm32h7b0vb.pdf</v>
      </c>
      <c r="C1526" t="s">
        <v>7953</v>
      </c>
      <c r="D1526" t="s">
        <v>2740</v>
      </c>
      <c r="E1526" s="4" t="s">
        <v>7160</v>
      </c>
      <c r="F1526" t="s">
        <v>5226</v>
      </c>
      <c r="G1526" s="2">
        <v>44197</v>
      </c>
      <c r="H1526">
        <v>10</v>
      </c>
      <c r="I1526" s="2">
        <f t="shared" si="128"/>
        <v>47851</v>
      </c>
      <c r="J1526" s="2" t="s">
        <v>6405</v>
      </c>
      <c r="K1526" s="2" t="s">
        <v>6405</v>
      </c>
      <c r="L1526" s="2" t="str">
        <f t="shared" si="124"/>
        <v>/</v>
      </c>
    </row>
    <row r="1527" spans="1:14" x14ac:dyDescent="0.55000000000000004">
      <c r="A1527" t="s">
        <v>2741</v>
      </c>
      <c r="B1527" t="str">
        <f t="shared" si="127"/>
        <v>https://www.st.com/resource/en/datasheet/stm32h7b0zb.pdf</v>
      </c>
      <c r="C1527" t="s">
        <v>7954</v>
      </c>
      <c r="D1527" t="s">
        <v>2742</v>
      </c>
      <c r="E1527" s="4" t="s">
        <v>7160</v>
      </c>
      <c r="F1527" t="s">
        <v>5231</v>
      </c>
      <c r="G1527" s="2">
        <v>44197</v>
      </c>
      <c r="H1527">
        <v>10</v>
      </c>
      <c r="I1527" s="2">
        <f t="shared" si="128"/>
        <v>47851</v>
      </c>
      <c r="J1527" s="2" t="s">
        <v>6405</v>
      </c>
      <c r="K1527" s="2" t="s">
        <v>6405</v>
      </c>
      <c r="L1527" s="2" t="str">
        <f t="shared" si="124"/>
        <v>/</v>
      </c>
    </row>
    <row r="1528" spans="1:14" x14ac:dyDescent="0.55000000000000004">
      <c r="A1528" t="s">
        <v>2743</v>
      </c>
      <c r="B1528" t="str">
        <f t="shared" si="127"/>
        <v>https://www.st.com/resource/en/datasheet/stm32h7b3ai.pdf</v>
      </c>
      <c r="C1528" t="s">
        <v>7955</v>
      </c>
      <c r="D1528" t="s">
        <v>2744</v>
      </c>
      <c r="E1528" s="4" t="s">
        <v>7160</v>
      </c>
      <c r="F1528" t="s">
        <v>5162</v>
      </c>
      <c r="G1528" s="2">
        <v>44197</v>
      </c>
      <c r="H1528">
        <v>10</v>
      </c>
      <c r="I1528" s="2">
        <f t="shared" si="128"/>
        <v>47851</v>
      </c>
      <c r="J1528" s="2" t="s">
        <v>6405</v>
      </c>
      <c r="K1528" s="2" t="s">
        <v>6405</v>
      </c>
      <c r="L1528" s="2" t="str">
        <f t="shared" si="124"/>
        <v>/</v>
      </c>
    </row>
    <row r="1529" spans="1:14" x14ac:dyDescent="0.55000000000000004">
      <c r="A1529" t="s">
        <v>2745</v>
      </c>
      <c r="B1529" t="str">
        <f t="shared" si="127"/>
        <v>https://www.st.com/resource/en/datasheet/stm32h7b3ii.pdf</v>
      </c>
      <c r="C1529" t="s">
        <v>7956</v>
      </c>
      <c r="D1529" t="s">
        <v>2746</v>
      </c>
      <c r="E1529" s="4" t="s">
        <v>7160</v>
      </c>
      <c r="F1529" t="s">
        <v>5181</v>
      </c>
      <c r="G1529" s="2">
        <v>44197</v>
      </c>
      <c r="H1529">
        <v>10</v>
      </c>
      <c r="I1529" s="2">
        <f t="shared" si="128"/>
        <v>47851</v>
      </c>
      <c r="J1529" s="2" t="s">
        <v>6405</v>
      </c>
      <c r="K1529" s="2" t="s">
        <v>6405</v>
      </c>
      <c r="L1529" s="2" t="str">
        <f t="shared" si="124"/>
        <v>/</v>
      </c>
    </row>
    <row r="1530" spans="1:14" x14ac:dyDescent="0.55000000000000004">
      <c r="A1530" t="s">
        <v>2747</v>
      </c>
      <c r="B1530" t="str">
        <f t="shared" si="127"/>
        <v>https://www.st.com/resource/en/datasheet/stm32h7b3li.pdf</v>
      </c>
      <c r="C1530" t="s">
        <v>7957</v>
      </c>
      <c r="D1530" t="s">
        <v>2748</v>
      </c>
      <c r="E1530" s="4" t="s">
        <v>7160</v>
      </c>
      <c r="F1530" t="s">
        <v>5256</v>
      </c>
      <c r="G1530" s="2">
        <v>44197</v>
      </c>
      <c r="H1530">
        <v>10</v>
      </c>
      <c r="I1530" s="2">
        <f t="shared" si="128"/>
        <v>47851</v>
      </c>
      <c r="J1530" s="2" t="s">
        <v>6405</v>
      </c>
      <c r="K1530" s="2" t="s">
        <v>6405</v>
      </c>
      <c r="L1530" s="2" t="str">
        <f t="shared" si="124"/>
        <v>/</v>
      </c>
    </row>
    <row r="1531" spans="1:14" x14ac:dyDescent="0.55000000000000004">
      <c r="A1531" t="s">
        <v>2749</v>
      </c>
      <c r="B1531" t="str">
        <f t="shared" si="127"/>
        <v>https://www.st.com/resource/en/datasheet/stm32h7b3ni.pdf</v>
      </c>
      <c r="C1531" t="s">
        <v>7958</v>
      </c>
      <c r="D1531" t="s">
        <v>2750</v>
      </c>
      <c r="E1531" s="4" t="s">
        <v>7160</v>
      </c>
      <c r="F1531" t="s">
        <v>5256</v>
      </c>
      <c r="G1531" s="2">
        <v>44197</v>
      </c>
      <c r="H1531">
        <v>10</v>
      </c>
      <c r="I1531" s="2">
        <f t="shared" si="128"/>
        <v>47851</v>
      </c>
      <c r="J1531" s="2" t="s">
        <v>6405</v>
      </c>
      <c r="K1531" s="2" t="s">
        <v>6405</v>
      </c>
      <c r="L1531" s="2" t="str">
        <f t="shared" si="124"/>
        <v>/</v>
      </c>
    </row>
    <row r="1532" spans="1:14" x14ac:dyDescent="0.55000000000000004">
      <c r="A1532" t="s">
        <v>2749</v>
      </c>
      <c r="B1532" t="str">
        <f t="shared" si="127"/>
        <v>https://www.st.com/resource/en/datasheet/stm32h7b3ni.pdf</v>
      </c>
      <c r="C1532" t="s">
        <v>7958</v>
      </c>
      <c r="D1532" t="s">
        <v>2751</v>
      </c>
      <c r="E1532" s="4" t="s">
        <v>7160</v>
      </c>
      <c r="F1532" t="s">
        <v>5162</v>
      </c>
      <c r="G1532" s="2">
        <v>44197</v>
      </c>
      <c r="H1532">
        <v>10</v>
      </c>
      <c r="I1532" s="2">
        <f t="shared" si="128"/>
        <v>47851</v>
      </c>
      <c r="J1532" s="2" t="s">
        <v>6405</v>
      </c>
      <c r="K1532" s="2" t="s">
        <v>6405</v>
      </c>
      <c r="L1532" s="2" t="str">
        <f t="shared" si="124"/>
        <v>/</v>
      </c>
    </row>
    <row r="1533" spans="1:14" x14ac:dyDescent="0.55000000000000004">
      <c r="A1533" t="s">
        <v>2752</v>
      </c>
      <c r="B1533" t="str">
        <f t="shared" si="127"/>
        <v>https://www.st.com/resource/en/datasheet/stm32h7b3ri.pdf</v>
      </c>
      <c r="C1533" t="s">
        <v>7959</v>
      </c>
      <c r="D1533" t="s">
        <v>2753</v>
      </c>
      <c r="E1533" s="4" t="s">
        <v>7160</v>
      </c>
      <c r="F1533" t="s">
        <v>5181</v>
      </c>
      <c r="G1533" s="2">
        <v>44197</v>
      </c>
      <c r="H1533">
        <v>10</v>
      </c>
      <c r="I1533" s="2">
        <f t="shared" si="128"/>
        <v>47851</v>
      </c>
      <c r="J1533" s="2" t="s">
        <v>6405</v>
      </c>
      <c r="K1533" s="2" t="s">
        <v>6405</v>
      </c>
      <c r="L1533" s="2" t="str">
        <f t="shared" si="124"/>
        <v>/</v>
      </c>
    </row>
    <row r="1534" spans="1:14" x14ac:dyDescent="0.55000000000000004">
      <c r="A1534" t="s">
        <v>2754</v>
      </c>
      <c r="B1534" t="str">
        <f t="shared" si="127"/>
        <v>https://www.st.com/resource/en/datasheet/stm32h7b3vi.pdf</v>
      </c>
      <c r="C1534" t="s">
        <v>7960</v>
      </c>
      <c r="D1534" t="s">
        <v>2755</v>
      </c>
      <c r="E1534" s="4" t="s">
        <v>7160</v>
      </c>
      <c r="F1534" t="s">
        <v>5162</v>
      </c>
      <c r="G1534" s="2">
        <v>44197</v>
      </c>
      <c r="H1534">
        <v>10</v>
      </c>
      <c r="I1534" s="2">
        <f t="shared" si="128"/>
        <v>47851</v>
      </c>
      <c r="J1534" s="2" t="s">
        <v>6405</v>
      </c>
      <c r="K1534" s="2" t="s">
        <v>6405</v>
      </c>
      <c r="L1534" s="2" t="str">
        <f t="shared" si="124"/>
        <v>/</v>
      </c>
    </row>
    <row r="1535" spans="1:14" x14ac:dyDescent="0.55000000000000004">
      <c r="A1535" t="s">
        <v>2756</v>
      </c>
      <c r="B1535" t="str">
        <f t="shared" si="127"/>
        <v>https://www.st.com/resource/en/datasheet/stm32h7b3zi.pdf</v>
      </c>
      <c r="C1535" t="s">
        <v>7961</v>
      </c>
      <c r="D1535" t="s">
        <v>2757</v>
      </c>
      <c r="E1535" s="4" t="s">
        <v>7160</v>
      </c>
      <c r="F1535" t="s">
        <v>5181</v>
      </c>
      <c r="G1535" s="2">
        <v>44197</v>
      </c>
      <c r="H1535">
        <v>10</v>
      </c>
      <c r="I1535" s="2">
        <f t="shared" si="128"/>
        <v>47851</v>
      </c>
      <c r="J1535" s="2" t="s">
        <v>6405</v>
      </c>
      <c r="K1535" s="2" t="s">
        <v>6405</v>
      </c>
      <c r="L1535" s="2" t="str">
        <f t="shared" si="124"/>
        <v>/</v>
      </c>
    </row>
    <row r="1536" spans="1:14" x14ac:dyDescent="0.55000000000000004">
      <c r="A1536" t="s">
        <v>2758</v>
      </c>
      <c r="B1536" t="str">
        <f t="shared" si="127"/>
        <v>https://www.st.com/resource/en/datasheet/stm32l010c6.pdf</v>
      </c>
      <c r="C1536" t="s">
        <v>7962</v>
      </c>
      <c r="D1536" t="s">
        <v>2759</v>
      </c>
      <c r="E1536" s="4" t="s">
        <v>7160</v>
      </c>
      <c r="F1536" t="s">
        <v>5281</v>
      </c>
      <c r="G1536" s="2">
        <v>44197</v>
      </c>
      <c r="H1536">
        <v>10</v>
      </c>
      <c r="I1536" s="2">
        <f t="shared" si="128"/>
        <v>47851</v>
      </c>
      <c r="J1536" s="2">
        <v>43070</v>
      </c>
      <c r="K1536" s="2" t="s">
        <v>6405</v>
      </c>
      <c r="L1536" s="2">
        <f t="shared" si="124"/>
        <v>43070</v>
      </c>
      <c r="M1536">
        <f t="shared" si="125"/>
        <v>3</v>
      </c>
      <c r="N1536">
        <f t="shared" si="126"/>
        <v>13</v>
      </c>
    </row>
    <row r="1537" spans="1:14" x14ac:dyDescent="0.55000000000000004">
      <c r="A1537" t="s">
        <v>2761</v>
      </c>
      <c r="B1537" t="str">
        <f t="shared" si="127"/>
        <v>https://www.st.com/resource/en/datasheet/stm32l010f4.pdf</v>
      </c>
      <c r="C1537" t="s">
        <v>7963</v>
      </c>
      <c r="D1537" t="s">
        <v>2762</v>
      </c>
      <c r="E1537" s="4" t="s">
        <v>7160</v>
      </c>
      <c r="F1537" t="s">
        <v>5286</v>
      </c>
      <c r="G1537" s="2">
        <v>44197</v>
      </c>
      <c r="H1537">
        <v>10</v>
      </c>
      <c r="I1537" s="2">
        <f t="shared" si="128"/>
        <v>47851</v>
      </c>
      <c r="J1537" s="2">
        <v>43070</v>
      </c>
      <c r="K1537" s="2" t="s">
        <v>6405</v>
      </c>
      <c r="L1537" s="2">
        <f t="shared" si="124"/>
        <v>43070</v>
      </c>
      <c r="M1537">
        <f t="shared" si="125"/>
        <v>3</v>
      </c>
      <c r="N1537">
        <f t="shared" si="126"/>
        <v>13</v>
      </c>
    </row>
    <row r="1538" spans="1:14" x14ac:dyDescent="0.55000000000000004">
      <c r="A1538" t="s">
        <v>2763</v>
      </c>
      <c r="B1538" t="str">
        <f t="shared" si="127"/>
        <v>https://www.st.com/resource/en/datasheet/stm32l010k4.pdf</v>
      </c>
      <c r="C1538" t="s">
        <v>7964</v>
      </c>
      <c r="D1538" t="s">
        <v>2764</v>
      </c>
      <c r="E1538" s="4" t="s">
        <v>7160</v>
      </c>
      <c r="F1538" t="s">
        <v>5286</v>
      </c>
      <c r="G1538" s="2">
        <v>44197</v>
      </c>
      <c r="H1538">
        <v>10</v>
      </c>
      <c r="I1538" s="2">
        <f t="shared" si="128"/>
        <v>47851</v>
      </c>
      <c r="J1538" s="2">
        <v>43070</v>
      </c>
      <c r="K1538" s="2" t="s">
        <v>6405</v>
      </c>
      <c r="L1538" s="2">
        <f t="shared" si="124"/>
        <v>43070</v>
      </c>
      <c r="M1538">
        <f t="shared" si="125"/>
        <v>3</v>
      </c>
      <c r="N1538">
        <f t="shared" si="126"/>
        <v>13</v>
      </c>
    </row>
    <row r="1539" spans="1:14" x14ac:dyDescent="0.55000000000000004">
      <c r="A1539" t="s">
        <v>2766</v>
      </c>
      <c r="B1539" t="str">
        <f t="shared" si="127"/>
        <v>https://www.st.com/resource/en/datasheet/stm32l010k8.pdf</v>
      </c>
      <c r="C1539" t="s">
        <v>7965</v>
      </c>
      <c r="D1539" t="s">
        <v>2767</v>
      </c>
      <c r="E1539" s="4" t="s">
        <v>7160</v>
      </c>
      <c r="F1539" t="s">
        <v>5295</v>
      </c>
      <c r="G1539" s="2">
        <v>44197</v>
      </c>
      <c r="H1539">
        <v>10</v>
      </c>
      <c r="I1539" s="2">
        <f t="shared" si="128"/>
        <v>47851</v>
      </c>
      <c r="J1539" s="2">
        <v>43070</v>
      </c>
      <c r="K1539" s="2" t="s">
        <v>6405</v>
      </c>
      <c r="L1539" s="2">
        <f t="shared" ref="L1539:L1602" si="129">IF(J1539="/", K1539, J1539)</f>
        <v>43070</v>
      </c>
      <c r="M1539">
        <f t="shared" ref="M1539:M1602" si="130">DATEDIF(L1539,G1539, "y")</f>
        <v>3</v>
      </c>
      <c r="N1539">
        <f t="shared" ref="N1539:N1602" si="131">DATEDIF(L1539,I1539, "y")</f>
        <v>13</v>
      </c>
    </row>
    <row r="1540" spans="1:14" x14ac:dyDescent="0.55000000000000004">
      <c r="A1540" t="s">
        <v>2768</v>
      </c>
      <c r="B1540" t="str">
        <f t="shared" si="127"/>
        <v>https://www.st.com/resource/en/datasheet/stm32l010r8.pdf</v>
      </c>
      <c r="C1540" t="s">
        <v>7966</v>
      </c>
      <c r="D1540" t="s">
        <v>2769</v>
      </c>
      <c r="E1540" s="4" t="s">
        <v>7160</v>
      </c>
      <c r="F1540" t="s">
        <v>5295</v>
      </c>
      <c r="G1540" s="2">
        <v>44197</v>
      </c>
      <c r="H1540">
        <v>10</v>
      </c>
      <c r="I1540" s="2">
        <f t="shared" si="128"/>
        <v>47851</v>
      </c>
      <c r="J1540" s="2">
        <v>43070</v>
      </c>
      <c r="K1540" s="2" t="s">
        <v>6405</v>
      </c>
      <c r="L1540" s="2">
        <f t="shared" si="129"/>
        <v>43070</v>
      </c>
      <c r="M1540">
        <f t="shared" si="130"/>
        <v>3</v>
      </c>
      <c r="N1540">
        <f t="shared" si="131"/>
        <v>13</v>
      </c>
    </row>
    <row r="1541" spans="1:14" x14ac:dyDescent="0.55000000000000004">
      <c r="A1541" t="s">
        <v>2771</v>
      </c>
      <c r="B1541" t="str">
        <f t="shared" si="127"/>
        <v>https://www.st.com/resource/en/datasheet/stm32l010rb.pdf</v>
      </c>
      <c r="C1541" t="s">
        <v>7967</v>
      </c>
      <c r="D1541" t="s">
        <v>2772</v>
      </c>
      <c r="E1541" s="4" t="s">
        <v>7160</v>
      </c>
      <c r="F1541" t="s">
        <v>5304</v>
      </c>
      <c r="G1541" s="2">
        <v>44197</v>
      </c>
      <c r="H1541">
        <v>10</v>
      </c>
      <c r="I1541" s="2">
        <f t="shared" si="128"/>
        <v>47851</v>
      </c>
      <c r="J1541" s="2">
        <v>43070</v>
      </c>
      <c r="K1541" s="2" t="s">
        <v>6405</v>
      </c>
      <c r="L1541" s="2">
        <f t="shared" si="129"/>
        <v>43070</v>
      </c>
      <c r="M1541">
        <f t="shared" si="130"/>
        <v>3</v>
      </c>
      <c r="N1541">
        <f t="shared" si="131"/>
        <v>13</v>
      </c>
    </row>
    <row r="1542" spans="1:14" x14ac:dyDescent="0.55000000000000004">
      <c r="A1542" t="s">
        <v>2773</v>
      </c>
      <c r="B1542" t="str">
        <f t="shared" si="127"/>
        <v>https://www.st.com/resource/en/datasheet/stm32l011d3.pdf</v>
      </c>
      <c r="C1542" t="s">
        <v>7968</v>
      </c>
      <c r="D1542" t="s">
        <v>2774</v>
      </c>
      <c r="E1542" s="4" t="s">
        <v>7160</v>
      </c>
      <c r="F1542" t="s">
        <v>5309</v>
      </c>
      <c r="G1542" s="2">
        <v>44197</v>
      </c>
      <c r="H1542">
        <v>10</v>
      </c>
      <c r="I1542" s="2">
        <f t="shared" si="128"/>
        <v>47851</v>
      </c>
      <c r="J1542" s="2">
        <v>42339</v>
      </c>
      <c r="K1542" s="2" t="s">
        <v>6405</v>
      </c>
      <c r="L1542" s="2">
        <f t="shared" si="129"/>
        <v>42339</v>
      </c>
      <c r="M1542">
        <f t="shared" si="130"/>
        <v>5</v>
      </c>
      <c r="N1542">
        <f t="shared" si="131"/>
        <v>15</v>
      </c>
    </row>
    <row r="1543" spans="1:14" x14ac:dyDescent="0.55000000000000004">
      <c r="A1543" t="s">
        <v>2775</v>
      </c>
      <c r="B1543" t="str">
        <f t="shared" si="127"/>
        <v>https://www.st.com/resource/en/datasheet/stm32l011d4.pdf</v>
      </c>
      <c r="C1543" t="s">
        <v>7969</v>
      </c>
      <c r="D1543" t="s">
        <v>2776</v>
      </c>
      <c r="E1543" s="4" t="s">
        <v>7160</v>
      </c>
      <c r="F1543" t="s">
        <v>5314</v>
      </c>
      <c r="G1543" s="2">
        <v>44197</v>
      </c>
      <c r="H1543">
        <v>10</v>
      </c>
      <c r="I1543" s="2">
        <f t="shared" si="128"/>
        <v>47851</v>
      </c>
      <c r="J1543" s="2">
        <v>42339</v>
      </c>
      <c r="K1543" s="2" t="s">
        <v>6405</v>
      </c>
      <c r="L1543" s="2">
        <f t="shared" si="129"/>
        <v>42339</v>
      </c>
      <c r="M1543">
        <f t="shared" si="130"/>
        <v>5</v>
      </c>
      <c r="N1543">
        <f t="shared" si="131"/>
        <v>15</v>
      </c>
    </row>
    <row r="1544" spans="1:14" x14ac:dyDescent="0.55000000000000004">
      <c r="A1544" t="s">
        <v>2777</v>
      </c>
      <c r="B1544" t="str">
        <f t="shared" si="127"/>
        <v>https://www.st.com/resource/en/datasheet/stm32l011e3.pdf</v>
      </c>
      <c r="C1544" t="s">
        <v>7970</v>
      </c>
      <c r="D1544" t="s">
        <v>2778</v>
      </c>
      <c r="E1544" s="4" t="s">
        <v>7160</v>
      </c>
      <c r="F1544" t="s">
        <v>5309</v>
      </c>
      <c r="G1544" s="2">
        <v>44197</v>
      </c>
      <c r="H1544">
        <v>10</v>
      </c>
      <c r="I1544" s="2">
        <f t="shared" si="128"/>
        <v>47851</v>
      </c>
      <c r="J1544" s="2">
        <v>42339</v>
      </c>
      <c r="K1544" s="2" t="s">
        <v>6405</v>
      </c>
      <c r="L1544" s="2">
        <f t="shared" si="129"/>
        <v>42339</v>
      </c>
      <c r="M1544">
        <f t="shared" si="130"/>
        <v>5</v>
      </c>
      <c r="N1544">
        <f t="shared" si="131"/>
        <v>15</v>
      </c>
    </row>
    <row r="1545" spans="1:14" x14ac:dyDescent="0.55000000000000004">
      <c r="A1545" t="s">
        <v>2779</v>
      </c>
      <c r="B1545" t="str">
        <f t="shared" si="127"/>
        <v>https://www.st.com/resource/en/datasheet/stm32l011e4.pdf</v>
      </c>
      <c r="C1545" t="s">
        <v>7971</v>
      </c>
      <c r="D1545" t="s">
        <v>2780</v>
      </c>
      <c r="E1545" s="4" t="s">
        <v>7160</v>
      </c>
      <c r="F1545" t="s">
        <v>5323</v>
      </c>
      <c r="G1545" s="2">
        <v>44197</v>
      </c>
      <c r="H1545">
        <v>10</v>
      </c>
      <c r="I1545" s="2">
        <f t="shared" si="128"/>
        <v>47851</v>
      </c>
      <c r="J1545" s="2">
        <v>42339</v>
      </c>
      <c r="K1545" s="2" t="s">
        <v>6405</v>
      </c>
      <c r="L1545" s="2">
        <f t="shared" si="129"/>
        <v>42339</v>
      </c>
      <c r="M1545">
        <f t="shared" si="130"/>
        <v>5</v>
      </c>
      <c r="N1545">
        <f t="shared" si="131"/>
        <v>15</v>
      </c>
    </row>
    <row r="1546" spans="1:14" x14ac:dyDescent="0.55000000000000004">
      <c r="A1546" t="s">
        <v>2781</v>
      </c>
      <c r="B1546" t="str">
        <f t="shared" ref="B1546:B1609" si="132">"https://www.st.com/resource/en/datasheet/"&amp;LOWER(A1546)&amp;".pdf"</f>
        <v>https://www.st.com/resource/en/datasheet/stm32l011f3.pdf</v>
      </c>
      <c r="C1546" t="s">
        <v>7972</v>
      </c>
      <c r="D1546" t="s">
        <v>2782</v>
      </c>
      <c r="E1546" s="4" t="s">
        <v>7160</v>
      </c>
      <c r="F1546" t="s">
        <v>5309</v>
      </c>
      <c r="G1546" s="2">
        <v>44197</v>
      </c>
      <c r="H1546">
        <v>10</v>
      </c>
      <c r="I1546" s="2">
        <f t="shared" ref="I1546:I1609" si="133">G1546+DATE(H1546,1,1)</f>
        <v>47851</v>
      </c>
      <c r="J1546" s="2">
        <v>42339</v>
      </c>
      <c r="K1546" s="2" t="s">
        <v>6405</v>
      </c>
      <c r="L1546" s="2">
        <f t="shared" si="129"/>
        <v>42339</v>
      </c>
      <c r="M1546">
        <f t="shared" si="130"/>
        <v>5</v>
      </c>
      <c r="N1546">
        <f t="shared" si="131"/>
        <v>15</v>
      </c>
    </row>
    <row r="1547" spans="1:14" x14ac:dyDescent="0.55000000000000004">
      <c r="A1547" t="s">
        <v>2783</v>
      </c>
      <c r="B1547" t="str">
        <f t="shared" si="132"/>
        <v>https://www.st.com/resource/en/datasheet/stm32l011f4.pdf</v>
      </c>
      <c r="C1547" t="s">
        <v>7973</v>
      </c>
      <c r="D1547" t="s">
        <v>2784</v>
      </c>
      <c r="E1547" s="4" t="s">
        <v>7160</v>
      </c>
      <c r="F1547" t="s">
        <v>5323</v>
      </c>
      <c r="G1547" s="2">
        <v>44197</v>
      </c>
      <c r="H1547">
        <v>10</v>
      </c>
      <c r="I1547" s="2">
        <f t="shared" si="133"/>
        <v>47851</v>
      </c>
      <c r="J1547" s="2">
        <v>42339</v>
      </c>
      <c r="K1547" s="2" t="s">
        <v>6405</v>
      </c>
      <c r="L1547" s="2">
        <f t="shared" si="129"/>
        <v>42339</v>
      </c>
      <c r="M1547">
        <f t="shared" si="130"/>
        <v>5</v>
      </c>
      <c r="N1547">
        <f t="shared" si="131"/>
        <v>15</v>
      </c>
    </row>
    <row r="1548" spans="1:14" x14ac:dyDescent="0.55000000000000004">
      <c r="A1548" t="s">
        <v>2785</v>
      </c>
      <c r="B1548" t="str">
        <f t="shared" si="132"/>
        <v>https://www.st.com/resource/en/datasheet/stm32l011g3.pdf</v>
      </c>
      <c r="C1548" t="s">
        <v>7974</v>
      </c>
      <c r="D1548" t="s">
        <v>2786</v>
      </c>
      <c r="E1548" s="4" t="s">
        <v>7160</v>
      </c>
      <c r="F1548" t="s">
        <v>5309</v>
      </c>
      <c r="G1548" s="2">
        <v>44197</v>
      </c>
      <c r="H1548">
        <v>10</v>
      </c>
      <c r="I1548" s="2">
        <f t="shared" si="133"/>
        <v>47851</v>
      </c>
      <c r="J1548" s="2">
        <v>42339</v>
      </c>
      <c r="K1548" s="2" t="s">
        <v>6405</v>
      </c>
      <c r="L1548" s="2">
        <f t="shared" si="129"/>
        <v>42339</v>
      </c>
      <c r="M1548">
        <f t="shared" si="130"/>
        <v>5</v>
      </c>
      <c r="N1548">
        <f t="shared" si="131"/>
        <v>15</v>
      </c>
    </row>
    <row r="1549" spans="1:14" x14ac:dyDescent="0.55000000000000004">
      <c r="A1549" t="s">
        <v>2787</v>
      </c>
      <c r="B1549" t="str">
        <f t="shared" si="132"/>
        <v>https://www.st.com/resource/en/datasheet/stm32l011g4.pdf</v>
      </c>
      <c r="C1549" t="s">
        <v>7975</v>
      </c>
      <c r="D1549" t="s">
        <v>2788</v>
      </c>
      <c r="E1549" s="4" t="s">
        <v>7160</v>
      </c>
      <c r="F1549" t="s">
        <v>5314</v>
      </c>
      <c r="G1549" s="2">
        <v>44197</v>
      </c>
      <c r="H1549">
        <v>10</v>
      </c>
      <c r="I1549" s="2">
        <f t="shared" si="133"/>
        <v>47851</v>
      </c>
      <c r="J1549" s="2">
        <v>42339</v>
      </c>
      <c r="K1549" s="2" t="s">
        <v>6405</v>
      </c>
      <c r="L1549" s="2">
        <f t="shared" si="129"/>
        <v>42339</v>
      </c>
      <c r="M1549">
        <f t="shared" si="130"/>
        <v>5</v>
      </c>
      <c r="N1549">
        <f t="shared" si="131"/>
        <v>15</v>
      </c>
    </row>
    <row r="1550" spans="1:14" x14ac:dyDescent="0.55000000000000004">
      <c r="A1550" t="s">
        <v>2789</v>
      </c>
      <c r="B1550" t="str">
        <f t="shared" si="132"/>
        <v>https://www.st.com/resource/en/datasheet/stm32l011k3.pdf</v>
      </c>
      <c r="C1550" t="s">
        <v>7976</v>
      </c>
      <c r="D1550" t="s">
        <v>2790</v>
      </c>
      <c r="E1550" s="4" t="s">
        <v>7160</v>
      </c>
      <c r="F1550" t="s">
        <v>5344</v>
      </c>
      <c r="G1550" s="2">
        <v>44197</v>
      </c>
      <c r="H1550">
        <v>10</v>
      </c>
      <c r="I1550" s="2">
        <f t="shared" si="133"/>
        <v>47851</v>
      </c>
      <c r="J1550" s="2">
        <v>42339</v>
      </c>
      <c r="K1550" s="2" t="s">
        <v>6405</v>
      </c>
      <c r="L1550" s="2">
        <f t="shared" si="129"/>
        <v>42339</v>
      </c>
      <c r="M1550">
        <f t="shared" si="130"/>
        <v>5</v>
      </c>
      <c r="N1550">
        <f t="shared" si="131"/>
        <v>15</v>
      </c>
    </row>
    <row r="1551" spans="1:14" x14ac:dyDescent="0.55000000000000004">
      <c r="A1551" t="s">
        <v>2791</v>
      </c>
      <c r="B1551" t="str">
        <f t="shared" si="132"/>
        <v>https://www.st.com/resource/en/datasheet/stm32l011k4.pdf</v>
      </c>
      <c r="C1551" t="s">
        <v>7977</v>
      </c>
      <c r="D1551" t="s">
        <v>2792</v>
      </c>
      <c r="E1551" s="4" t="s">
        <v>7160</v>
      </c>
      <c r="F1551" t="s">
        <v>5349</v>
      </c>
      <c r="G1551" s="2">
        <v>44197</v>
      </c>
      <c r="H1551">
        <v>10</v>
      </c>
      <c r="I1551" s="2">
        <f t="shared" si="133"/>
        <v>47851</v>
      </c>
      <c r="J1551" s="2">
        <v>42339</v>
      </c>
      <c r="K1551" s="2" t="s">
        <v>6405</v>
      </c>
      <c r="L1551" s="2">
        <f t="shared" si="129"/>
        <v>42339</v>
      </c>
      <c r="M1551">
        <f t="shared" si="130"/>
        <v>5</v>
      </c>
      <c r="N1551">
        <f t="shared" si="131"/>
        <v>15</v>
      </c>
    </row>
    <row r="1552" spans="1:14" x14ac:dyDescent="0.55000000000000004">
      <c r="A1552" t="s">
        <v>2793</v>
      </c>
      <c r="B1552" t="str">
        <f t="shared" si="132"/>
        <v>https://www.st.com/resource/en/datasheet/stm32l021d4.pdf</v>
      </c>
      <c r="C1552" t="s">
        <v>7978</v>
      </c>
      <c r="D1552" t="s">
        <v>2794</v>
      </c>
      <c r="E1552" s="4" t="s">
        <v>7160</v>
      </c>
      <c r="F1552" t="s">
        <v>5354</v>
      </c>
      <c r="G1552" s="2">
        <v>44197</v>
      </c>
      <c r="H1552">
        <v>10</v>
      </c>
      <c r="I1552" s="2">
        <f t="shared" si="133"/>
        <v>47851</v>
      </c>
      <c r="J1552" s="2">
        <v>42339</v>
      </c>
      <c r="K1552" s="2" t="s">
        <v>6405</v>
      </c>
      <c r="L1552" s="2">
        <f t="shared" si="129"/>
        <v>42339</v>
      </c>
      <c r="M1552">
        <f t="shared" si="130"/>
        <v>5</v>
      </c>
      <c r="N1552">
        <f t="shared" si="131"/>
        <v>15</v>
      </c>
    </row>
    <row r="1553" spans="1:14" x14ac:dyDescent="0.55000000000000004">
      <c r="A1553" t="s">
        <v>2796</v>
      </c>
      <c r="B1553" t="str">
        <f t="shared" si="132"/>
        <v>https://www.st.com/resource/en/datasheet/stm32l021f4.pdf</v>
      </c>
      <c r="C1553" t="s">
        <v>7979</v>
      </c>
      <c r="D1553" t="s">
        <v>2797</v>
      </c>
      <c r="E1553" s="4" t="s">
        <v>7160</v>
      </c>
      <c r="F1553" t="s">
        <v>5354</v>
      </c>
      <c r="G1553" s="2">
        <v>44197</v>
      </c>
      <c r="H1553">
        <v>10</v>
      </c>
      <c r="I1553" s="2">
        <f t="shared" si="133"/>
        <v>47851</v>
      </c>
      <c r="J1553" s="2">
        <v>42339</v>
      </c>
      <c r="K1553" s="2" t="s">
        <v>6405</v>
      </c>
      <c r="L1553" s="2">
        <f t="shared" si="129"/>
        <v>42339</v>
      </c>
      <c r="M1553">
        <f t="shared" si="130"/>
        <v>5</v>
      </c>
      <c r="N1553">
        <f t="shared" si="131"/>
        <v>15</v>
      </c>
    </row>
    <row r="1554" spans="1:14" x14ac:dyDescent="0.55000000000000004">
      <c r="A1554" t="s">
        <v>2798</v>
      </c>
      <c r="B1554" t="str">
        <f t="shared" si="132"/>
        <v>https://www.st.com/resource/en/datasheet/stm32l021g4.pdf</v>
      </c>
      <c r="C1554" t="s">
        <v>7980</v>
      </c>
      <c r="D1554" t="s">
        <v>2799</v>
      </c>
      <c r="E1554" s="4" t="s">
        <v>7160</v>
      </c>
      <c r="F1554" t="s">
        <v>5354</v>
      </c>
      <c r="G1554" s="2">
        <v>44197</v>
      </c>
      <c r="H1554">
        <v>10</v>
      </c>
      <c r="I1554" s="2">
        <f t="shared" si="133"/>
        <v>47851</v>
      </c>
      <c r="J1554" s="2">
        <v>42339</v>
      </c>
      <c r="K1554" s="2" t="s">
        <v>6405</v>
      </c>
      <c r="L1554" s="2">
        <f t="shared" si="129"/>
        <v>42339</v>
      </c>
      <c r="M1554">
        <f t="shared" si="130"/>
        <v>5</v>
      </c>
      <c r="N1554">
        <f t="shared" si="131"/>
        <v>15</v>
      </c>
    </row>
    <row r="1555" spans="1:14" x14ac:dyDescent="0.55000000000000004">
      <c r="A1555" t="s">
        <v>2801</v>
      </c>
      <c r="B1555" t="str">
        <f t="shared" si="132"/>
        <v>https://www.st.com/resource/en/datasheet/stm32l021k4.pdf</v>
      </c>
      <c r="C1555" t="s">
        <v>7981</v>
      </c>
      <c r="D1555" t="s">
        <v>2802</v>
      </c>
      <c r="E1555" s="4" t="s">
        <v>7160</v>
      </c>
      <c r="F1555" t="s">
        <v>5354</v>
      </c>
      <c r="G1555" s="2">
        <v>44197</v>
      </c>
      <c r="H1555">
        <v>10</v>
      </c>
      <c r="I1555" s="2">
        <f t="shared" si="133"/>
        <v>47851</v>
      </c>
      <c r="J1555" s="2">
        <v>42339</v>
      </c>
      <c r="K1555" s="2" t="s">
        <v>6405</v>
      </c>
      <c r="L1555" s="2">
        <f t="shared" si="129"/>
        <v>42339</v>
      </c>
      <c r="M1555">
        <f t="shared" si="130"/>
        <v>5</v>
      </c>
      <c r="N1555">
        <f t="shared" si="131"/>
        <v>15</v>
      </c>
    </row>
    <row r="1556" spans="1:14" x14ac:dyDescent="0.55000000000000004">
      <c r="A1556" t="s">
        <v>2803</v>
      </c>
      <c r="B1556" t="str">
        <f t="shared" si="132"/>
        <v>https://www.st.com/resource/en/datasheet/stm32l031c4.pdf</v>
      </c>
      <c r="C1556" t="s">
        <v>7982</v>
      </c>
      <c r="D1556" t="s">
        <v>2804</v>
      </c>
      <c r="E1556" s="4" t="s">
        <v>7160</v>
      </c>
      <c r="F1556" t="s">
        <v>5349</v>
      </c>
      <c r="G1556" s="2">
        <v>44197</v>
      </c>
      <c r="H1556">
        <v>10</v>
      </c>
      <c r="I1556" s="2">
        <f t="shared" si="133"/>
        <v>47851</v>
      </c>
      <c r="J1556" s="2" t="s">
        <v>6405</v>
      </c>
      <c r="K1556" s="2" t="s">
        <v>6405</v>
      </c>
      <c r="L1556" s="2" t="str">
        <f t="shared" si="129"/>
        <v>/</v>
      </c>
    </row>
    <row r="1557" spans="1:14" x14ac:dyDescent="0.55000000000000004">
      <c r="A1557" t="s">
        <v>2805</v>
      </c>
      <c r="B1557" t="str">
        <f t="shared" si="132"/>
        <v>https://www.st.com/resource/en/datasheet/stm32l031c6.pdf</v>
      </c>
      <c r="C1557" t="s">
        <v>7983</v>
      </c>
      <c r="D1557" t="s">
        <v>2806</v>
      </c>
      <c r="E1557" s="4" t="s">
        <v>7160</v>
      </c>
      <c r="F1557" t="s">
        <v>5375</v>
      </c>
      <c r="G1557" s="2">
        <v>44197</v>
      </c>
      <c r="H1557">
        <v>10</v>
      </c>
      <c r="I1557" s="2">
        <f t="shared" si="133"/>
        <v>47851</v>
      </c>
      <c r="J1557" s="2" t="s">
        <v>6405</v>
      </c>
      <c r="K1557" s="2" t="s">
        <v>6405</v>
      </c>
      <c r="L1557" s="2" t="str">
        <f t="shared" si="129"/>
        <v>/</v>
      </c>
    </row>
    <row r="1558" spans="1:14" x14ac:dyDescent="0.55000000000000004">
      <c r="A1558" t="s">
        <v>2807</v>
      </c>
      <c r="B1558" t="str">
        <f t="shared" si="132"/>
        <v>https://www.st.com/resource/en/datasheet/stm32l031e4.pdf</v>
      </c>
      <c r="C1558" t="s">
        <v>7984</v>
      </c>
      <c r="D1558" t="s">
        <v>2808</v>
      </c>
      <c r="E1558" s="4" t="s">
        <v>7160</v>
      </c>
      <c r="F1558" t="s">
        <v>5380</v>
      </c>
      <c r="G1558" s="2">
        <v>44197</v>
      </c>
      <c r="H1558">
        <v>10</v>
      </c>
      <c r="I1558" s="2">
        <f t="shared" si="133"/>
        <v>47851</v>
      </c>
      <c r="J1558" s="2" t="s">
        <v>6405</v>
      </c>
      <c r="K1558" s="2" t="s">
        <v>6405</v>
      </c>
      <c r="L1558" s="2" t="str">
        <f t="shared" si="129"/>
        <v>/</v>
      </c>
    </row>
    <row r="1559" spans="1:14" x14ac:dyDescent="0.55000000000000004">
      <c r="A1559" t="s">
        <v>2810</v>
      </c>
      <c r="B1559" t="str">
        <f t="shared" si="132"/>
        <v>https://www.st.com/resource/en/datasheet/stm32l031e6.pdf</v>
      </c>
      <c r="C1559" t="s">
        <v>7985</v>
      </c>
      <c r="D1559" t="s">
        <v>2811</v>
      </c>
      <c r="E1559" s="4" t="s">
        <v>7160</v>
      </c>
      <c r="F1559" t="s">
        <v>5375</v>
      </c>
      <c r="G1559" s="2">
        <v>44197</v>
      </c>
      <c r="H1559">
        <v>10</v>
      </c>
      <c r="I1559" s="2">
        <f t="shared" si="133"/>
        <v>47851</v>
      </c>
      <c r="J1559" s="2" t="s">
        <v>6405</v>
      </c>
      <c r="K1559" s="2" t="s">
        <v>6405</v>
      </c>
      <c r="L1559" s="2" t="str">
        <f t="shared" si="129"/>
        <v>/</v>
      </c>
    </row>
    <row r="1560" spans="1:14" x14ac:dyDescent="0.55000000000000004">
      <c r="A1560" t="s">
        <v>2812</v>
      </c>
      <c r="B1560" t="str">
        <f t="shared" si="132"/>
        <v>https://www.st.com/resource/en/datasheet/stm32l031f4.pdf</v>
      </c>
      <c r="C1560" t="s">
        <v>7986</v>
      </c>
      <c r="D1560" t="s">
        <v>2813</v>
      </c>
      <c r="E1560" s="4" t="s">
        <v>7160</v>
      </c>
      <c r="F1560" t="s">
        <v>5380</v>
      </c>
      <c r="G1560" s="2">
        <v>44197</v>
      </c>
      <c r="H1560">
        <v>10</v>
      </c>
      <c r="I1560" s="2">
        <f t="shared" si="133"/>
        <v>47851</v>
      </c>
      <c r="J1560" s="2" t="s">
        <v>6405</v>
      </c>
      <c r="K1560" s="2" t="s">
        <v>6405</v>
      </c>
      <c r="L1560" s="2" t="str">
        <f t="shared" si="129"/>
        <v>/</v>
      </c>
    </row>
    <row r="1561" spans="1:14" x14ac:dyDescent="0.55000000000000004">
      <c r="A1561" t="s">
        <v>2814</v>
      </c>
      <c r="B1561" t="str">
        <f t="shared" si="132"/>
        <v>https://www.st.com/resource/en/datasheet/stm32l031f6.pdf</v>
      </c>
      <c r="C1561" t="s">
        <v>7987</v>
      </c>
      <c r="D1561" t="s">
        <v>2815</v>
      </c>
      <c r="E1561" s="4" t="s">
        <v>7160</v>
      </c>
      <c r="F1561" t="s">
        <v>5375</v>
      </c>
      <c r="G1561" s="2">
        <v>44197</v>
      </c>
      <c r="H1561">
        <v>10</v>
      </c>
      <c r="I1561" s="2">
        <f t="shared" si="133"/>
        <v>47851</v>
      </c>
      <c r="J1561" s="2" t="s">
        <v>6405</v>
      </c>
      <c r="K1561" s="2" t="s">
        <v>6405</v>
      </c>
      <c r="L1561" s="2" t="str">
        <f t="shared" si="129"/>
        <v>/</v>
      </c>
    </row>
    <row r="1562" spans="1:14" x14ac:dyDescent="0.55000000000000004">
      <c r="A1562" t="s">
        <v>2816</v>
      </c>
      <c r="B1562" t="str">
        <f t="shared" si="132"/>
        <v>https://www.st.com/resource/en/datasheet/stm32l031g4.pdf</v>
      </c>
      <c r="C1562" t="s">
        <v>7988</v>
      </c>
      <c r="D1562" t="s">
        <v>2817</v>
      </c>
      <c r="E1562" s="4" t="s">
        <v>7160</v>
      </c>
      <c r="F1562" t="s">
        <v>5380</v>
      </c>
      <c r="G1562" s="2">
        <v>44197</v>
      </c>
      <c r="H1562">
        <v>10</v>
      </c>
      <c r="I1562" s="2">
        <f t="shared" si="133"/>
        <v>47851</v>
      </c>
      <c r="J1562" s="2" t="s">
        <v>6405</v>
      </c>
      <c r="K1562" s="2" t="s">
        <v>6405</v>
      </c>
      <c r="L1562" s="2" t="str">
        <f t="shared" si="129"/>
        <v>/</v>
      </c>
    </row>
    <row r="1563" spans="1:14" x14ac:dyDescent="0.55000000000000004">
      <c r="A1563" t="s">
        <v>2818</v>
      </c>
      <c r="B1563" t="str">
        <f t="shared" si="132"/>
        <v>https://www.st.com/resource/en/datasheet/stm32l031g6.pdf</v>
      </c>
      <c r="C1563" t="s">
        <v>7989</v>
      </c>
      <c r="D1563" t="s">
        <v>2819</v>
      </c>
      <c r="E1563" s="4" t="s">
        <v>7160</v>
      </c>
      <c r="F1563" t="s">
        <v>5375</v>
      </c>
      <c r="G1563" s="2">
        <v>44197</v>
      </c>
      <c r="H1563">
        <v>10</v>
      </c>
      <c r="I1563" s="2">
        <f t="shared" si="133"/>
        <v>47851</v>
      </c>
      <c r="J1563" s="2" t="s">
        <v>6405</v>
      </c>
      <c r="K1563" s="2" t="s">
        <v>6405</v>
      </c>
      <c r="L1563" s="2" t="str">
        <f t="shared" si="129"/>
        <v>/</v>
      </c>
    </row>
    <row r="1564" spans="1:14" x14ac:dyDescent="0.55000000000000004">
      <c r="A1564" t="s">
        <v>2820</v>
      </c>
      <c r="B1564" t="str">
        <f t="shared" si="132"/>
        <v>https://www.st.com/resource/en/datasheet/stm32l031k4.pdf</v>
      </c>
      <c r="C1564" t="s">
        <v>7990</v>
      </c>
      <c r="D1564" t="s">
        <v>2821</v>
      </c>
      <c r="E1564" s="4" t="s">
        <v>7160</v>
      </c>
      <c r="F1564" t="s">
        <v>5349</v>
      </c>
      <c r="G1564" s="2">
        <v>44197</v>
      </c>
      <c r="H1564">
        <v>10</v>
      </c>
      <c r="I1564" s="2">
        <f t="shared" si="133"/>
        <v>47851</v>
      </c>
      <c r="J1564" s="2" t="s">
        <v>6405</v>
      </c>
      <c r="K1564" s="2" t="s">
        <v>6405</v>
      </c>
      <c r="L1564" s="2" t="str">
        <f t="shared" si="129"/>
        <v>/</v>
      </c>
    </row>
    <row r="1565" spans="1:14" x14ac:dyDescent="0.55000000000000004">
      <c r="A1565" t="s">
        <v>2822</v>
      </c>
      <c r="B1565" t="str">
        <f t="shared" si="132"/>
        <v>https://www.st.com/resource/en/datasheet/stm32l031k6.pdf</v>
      </c>
      <c r="C1565" t="s">
        <v>7991</v>
      </c>
      <c r="D1565" t="s">
        <v>2823</v>
      </c>
      <c r="E1565" s="4" t="s">
        <v>7160</v>
      </c>
      <c r="F1565" t="s">
        <v>5375</v>
      </c>
      <c r="G1565" s="2">
        <v>44197</v>
      </c>
      <c r="H1565">
        <v>10</v>
      </c>
      <c r="I1565" s="2">
        <f t="shared" si="133"/>
        <v>47851</v>
      </c>
      <c r="J1565" s="2" t="s">
        <v>6405</v>
      </c>
      <c r="K1565" s="2" t="s">
        <v>6405</v>
      </c>
      <c r="L1565" s="2" t="str">
        <f t="shared" si="129"/>
        <v>/</v>
      </c>
    </row>
    <row r="1566" spans="1:14" x14ac:dyDescent="0.55000000000000004">
      <c r="A1566" t="s">
        <v>2824</v>
      </c>
      <c r="B1566" t="str">
        <f t="shared" si="132"/>
        <v>https://www.st.com/resource/en/datasheet/stm32l041c6.pdf</v>
      </c>
      <c r="C1566" t="s">
        <v>7992</v>
      </c>
      <c r="D1566" t="s">
        <v>2825</v>
      </c>
      <c r="E1566" s="4" t="s">
        <v>7160</v>
      </c>
      <c r="F1566" t="s">
        <v>5413</v>
      </c>
      <c r="G1566" s="2">
        <v>44197</v>
      </c>
      <c r="H1566">
        <v>10</v>
      </c>
      <c r="I1566" s="2">
        <f t="shared" si="133"/>
        <v>47851</v>
      </c>
      <c r="J1566" s="2">
        <v>42309</v>
      </c>
      <c r="K1566" s="2" t="s">
        <v>6405</v>
      </c>
      <c r="L1566" s="2">
        <f t="shared" si="129"/>
        <v>42309</v>
      </c>
      <c r="M1566">
        <f t="shared" si="130"/>
        <v>5</v>
      </c>
      <c r="N1566">
        <f t="shared" si="131"/>
        <v>15</v>
      </c>
    </row>
    <row r="1567" spans="1:14" x14ac:dyDescent="0.55000000000000004">
      <c r="A1567" t="s">
        <v>2826</v>
      </c>
      <c r="B1567" t="str">
        <f t="shared" si="132"/>
        <v>https://www.st.com/resource/en/datasheet/stm32l041e6.pdf</v>
      </c>
      <c r="C1567" t="s">
        <v>7993</v>
      </c>
      <c r="D1567" t="s">
        <v>2827</v>
      </c>
      <c r="E1567" s="4" t="s">
        <v>7160</v>
      </c>
      <c r="F1567" t="s">
        <v>5413</v>
      </c>
      <c r="G1567" s="2">
        <v>44197</v>
      </c>
      <c r="H1567">
        <v>10</v>
      </c>
      <c r="I1567" s="2">
        <f t="shared" si="133"/>
        <v>47851</v>
      </c>
      <c r="J1567" s="2">
        <v>42309</v>
      </c>
      <c r="K1567" s="2" t="s">
        <v>6405</v>
      </c>
      <c r="L1567" s="2">
        <f t="shared" si="129"/>
        <v>42309</v>
      </c>
      <c r="M1567">
        <f t="shared" si="130"/>
        <v>5</v>
      </c>
      <c r="N1567">
        <f t="shared" si="131"/>
        <v>15</v>
      </c>
    </row>
    <row r="1568" spans="1:14" x14ac:dyDescent="0.55000000000000004">
      <c r="A1568" t="s">
        <v>2828</v>
      </c>
      <c r="B1568" t="str">
        <f t="shared" si="132"/>
        <v>https://www.st.com/resource/en/datasheet/stm32l041f6.pdf</v>
      </c>
      <c r="C1568" t="s">
        <v>7994</v>
      </c>
      <c r="D1568" t="s">
        <v>2829</v>
      </c>
      <c r="E1568" s="4" t="s">
        <v>7160</v>
      </c>
      <c r="F1568" t="s">
        <v>5413</v>
      </c>
      <c r="G1568" s="2">
        <v>44197</v>
      </c>
      <c r="H1568">
        <v>10</v>
      </c>
      <c r="I1568" s="2">
        <f t="shared" si="133"/>
        <v>47851</v>
      </c>
      <c r="J1568" s="2">
        <v>42309</v>
      </c>
      <c r="K1568" s="2" t="s">
        <v>6405</v>
      </c>
      <c r="L1568" s="2">
        <f t="shared" si="129"/>
        <v>42309</v>
      </c>
      <c r="M1568">
        <f t="shared" si="130"/>
        <v>5</v>
      </c>
      <c r="N1568">
        <f t="shared" si="131"/>
        <v>15</v>
      </c>
    </row>
    <row r="1569" spans="1:14" x14ac:dyDescent="0.55000000000000004">
      <c r="A1569" t="s">
        <v>2830</v>
      </c>
      <c r="B1569" t="str">
        <f t="shared" si="132"/>
        <v>https://www.st.com/resource/en/datasheet/stm32l041g6.pdf</v>
      </c>
      <c r="C1569" t="s">
        <v>7995</v>
      </c>
      <c r="D1569" t="s">
        <v>2831</v>
      </c>
      <c r="E1569" s="4" t="s">
        <v>7160</v>
      </c>
      <c r="F1569" t="s">
        <v>5413</v>
      </c>
      <c r="G1569" s="2">
        <v>44197</v>
      </c>
      <c r="H1569">
        <v>10</v>
      </c>
      <c r="I1569" s="2">
        <f t="shared" si="133"/>
        <v>47851</v>
      </c>
      <c r="J1569" s="2">
        <v>42309</v>
      </c>
      <c r="K1569" s="2" t="s">
        <v>6405</v>
      </c>
      <c r="L1569" s="2">
        <f t="shared" si="129"/>
        <v>42309</v>
      </c>
      <c r="M1569">
        <f t="shared" si="130"/>
        <v>5</v>
      </c>
      <c r="N1569">
        <f t="shared" si="131"/>
        <v>15</v>
      </c>
    </row>
    <row r="1570" spans="1:14" x14ac:dyDescent="0.55000000000000004">
      <c r="A1570" t="s">
        <v>2832</v>
      </c>
      <c r="B1570" t="str">
        <f t="shared" si="132"/>
        <v>https://www.st.com/resource/en/datasheet/stm32l041k6.pdf</v>
      </c>
      <c r="C1570" t="s">
        <v>7996</v>
      </c>
      <c r="D1570" t="s">
        <v>2833</v>
      </c>
      <c r="E1570" s="4" t="s">
        <v>7160</v>
      </c>
      <c r="F1570" t="s">
        <v>5413</v>
      </c>
      <c r="G1570" s="2">
        <v>44197</v>
      </c>
      <c r="H1570">
        <v>10</v>
      </c>
      <c r="I1570" s="2">
        <f t="shared" si="133"/>
        <v>47851</v>
      </c>
      <c r="J1570" s="2">
        <v>42309</v>
      </c>
      <c r="K1570" s="2" t="s">
        <v>6405</v>
      </c>
      <c r="L1570" s="2">
        <f t="shared" si="129"/>
        <v>42309</v>
      </c>
      <c r="M1570">
        <f t="shared" si="130"/>
        <v>5</v>
      </c>
      <c r="N1570">
        <f t="shared" si="131"/>
        <v>15</v>
      </c>
    </row>
    <row r="1571" spans="1:14" x14ac:dyDescent="0.55000000000000004">
      <c r="A1571" t="s">
        <v>2834</v>
      </c>
      <c r="B1571" t="str">
        <f t="shared" si="132"/>
        <v>https://www.st.com/resource/en/datasheet/stm32l051c6.pdf</v>
      </c>
      <c r="C1571" t="s">
        <v>7997</v>
      </c>
      <c r="D1571" t="s">
        <v>2835</v>
      </c>
      <c r="E1571" s="4" t="s">
        <v>7160</v>
      </c>
      <c r="F1571" t="s">
        <v>5434</v>
      </c>
      <c r="G1571" s="2">
        <v>44197</v>
      </c>
      <c r="H1571">
        <v>10</v>
      </c>
      <c r="I1571" s="2">
        <f t="shared" si="133"/>
        <v>47851</v>
      </c>
      <c r="J1571" s="2" t="s">
        <v>6405</v>
      </c>
      <c r="K1571" s="2" t="s">
        <v>6405</v>
      </c>
      <c r="L1571" s="2" t="str">
        <f t="shared" si="129"/>
        <v>/</v>
      </c>
    </row>
    <row r="1572" spans="1:14" x14ac:dyDescent="0.55000000000000004">
      <c r="A1572" t="s">
        <v>2836</v>
      </c>
      <c r="B1572" t="str">
        <f t="shared" si="132"/>
        <v>https://www.st.com/resource/en/datasheet/stm32l051c8.pdf</v>
      </c>
      <c r="C1572" t="s">
        <v>7998</v>
      </c>
      <c r="D1572" t="s">
        <v>2837</v>
      </c>
      <c r="E1572" s="4" t="s">
        <v>7160</v>
      </c>
      <c r="F1572" t="s">
        <v>5439</v>
      </c>
      <c r="G1572" s="2">
        <v>44197</v>
      </c>
      <c r="H1572">
        <v>10</v>
      </c>
      <c r="I1572" s="2">
        <f t="shared" si="133"/>
        <v>47851</v>
      </c>
      <c r="J1572" s="2" t="s">
        <v>6405</v>
      </c>
      <c r="K1572" s="2" t="s">
        <v>6405</v>
      </c>
      <c r="L1572" s="2" t="str">
        <f t="shared" si="129"/>
        <v>/</v>
      </c>
    </row>
    <row r="1573" spans="1:14" x14ac:dyDescent="0.55000000000000004">
      <c r="A1573" t="s">
        <v>2839</v>
      </c>
      <c r="B1573" t="str">
        <f t="shared" si="132"/>
        <v>https://www.st.com/resource/en/datasheet/stm32l051k6.pdf</v>
      </c>
      <c r="C1573" t="s">
        <v>7999</v>
      </c>
      <c r="D1573" t="s">
        <v>2840</v>
      </c>
      <c r="E1573" s="4" t="s">
        <v>7160</v>
      </c>
      <c r="F1573" t="s">
        <v>5434</v>
      </c>
      <c r="G1573" s="2">
        <v>44197</v>
      </c>
      <c r="H1573">
        <v>10</v>
      </c>
      <c r="I1573" s="2">
        <f t="shared" si="133"/>
        <v>47851</v>
      </c>
      <c r="J1573" s="2" t="s">
        <v>6405</v>
      </c>
      <c r="K1573" s="2" t="s">
        <v>6405</v>
      </c>
      <c r="L1573" s="2" t="str">
        <f t="shared" si="129"/>
        <v>/</v>
      </c>
    </row>
    <row r="1574" spans="1:14" x14ac:dyDescent="0.55000000000000004">
      <c r="A1574" t="s">
        <v>2841</v>
      </c>
      <c r="B1574" t="str">
        <f t="shared" si="132"/>
        <v>https://www.st.com/resource/en/datasheet/stm32l051k8.pdf</v>
      </c>
      <c r="C1574" t="s">
        <v>8000</v>
      </c>
      <c r="D1574" t="s">
        <v>2842</v>
      </c>
      <c r="E1574" s="4" t="s">
        <v>7160</v>
      </c>
      <c r="F1574" t="s">
        <v>5439</v>
      </c>
      <c r="G1574" s="2">
        <v>44197</v>
      </c>
      <c r="H1574">
        <v>10</v>
      </c>
      <c r="I1574" s="2">
        <f t="shared" si="133"/>
        <v>47851</v>
      </c>
      <c r="J1574" s="2" t="s">
        <v>6405</v>
      </c>
      <c r="K1574" s="2" t="s">
        <v>6405</v>
      </c>
      <c r="L1574" s="2" t="str">
        <f t="shared" si="129"/>
        <v>/</v>
      </c>
    </row>
    <row r="1575" spans="1:14" x14ac:dyDescent="0.55000000000000004">
      <c r="A1575" t="s">
        <v>2844</v>
      </c>
      <c r="B1575" t="str">
        <f t="shared" si="132"/>
        <v>https://www.st.com/resource/en/datasheet/stm32l051r6.pdf</v>
      </c>
      <c r="C1575" t="s">
        <v>8001</v>
      </c>
      <c r="D1575" t="s">
        <v>2845</v>
      </c>
      <c r="E1575" s="4" t="s">
        <v>7160</v>
      </c>
      <c r="F1575" t="s">
        <v>5452</v>
      </c>
      <c r="G1575" s="2">
        <v>44197</v>
      </c>
      <c r="H1575">
        <v>10</v>
      </c>
      <c r="I1575" s="2">
        <f t="shared" si="133"/>
        <v>47851</v>
      </c>
      <c r="J1575" s="2" t="s">
        <v>6405</v>
      </c>
      <c r="K1575" s="2" t="s">
        <v>6405</v>
      </c>
      <c r="L1575" s="2" t="str">
        <f t="shared" si="129"/>
        <v>/</v>
      </c>
    </row>
    <row r="1576" spans="1:14" x14ac:dyDescent="0.55000000000000004">
      <c r="A1576" t="s">
        <v>2846</v>
      </c>
      <c r="B1576" t="str">
        <f t="shared" si="132"/>
        <v>https://www.st.com/resource/en/datasheet/stm32l051r8.pdf</v>
      </c>
      <c r="C1576" t="s">
        <v>8002</v>
      </c>
      <c r="D1576" t="s">
        <v>2847</v>
      </c>
      <c r="E1576" s="4" t="s">
        <v>7160</v>
      </c>
      <c r="F1576" t="s">
        <v>5457</v>
      </c>
      <c r="G1576" s="2">
        <v>44197</v>
      </c>
      <c r="H1576">
        <v>10</v>
      </c>
      <c r="I1576" s="2">
        <f t="shared" si="133"/>
        <v>47851</v>
      </c>
      <c r="J1576" s="2" t="s">
        <v>6405</v>
      </c>
      <c r="K1576" s="2" t="s">
        <v>6405</v>
      </c>
      <c r="L1576" s="2" t="str">
        <f t="shared" si="129"/>
        <v>/</v>
      </c>
    </row>
    <row r="1577" spans="1:14" x14ac:dyDescent="0.55000000000000004">
      <c r="A1577" t="s">
        <v>2848</v>
      </c>
      <c r="B1577" t="str">
        <f t="shared" si="132"/>
        <v>https://www.st.com/resource/en/datasheet/stm32l051t6.pdf</v>
      </c>
      <c r="C1577" t="s">
        <v>8003</v>
      </c>
      <c r="D1577" t="s">
        <v>2849</v>
      </c>
      <c r="E1577" s="4" t="s">
        <v>7160</v>
      </c>
      <c r="F1577" t="s">
        <v>5434</v>
      </c>
      <c r="G1577" s="2">
        <v>44197</v>
      </c>
      <c r="H1577">
        <v>10</v>
      </c>
      <c r="I1577" s="2">
        <f t="shared" si="133"/>
        <v>47851</v>
      </c>
      <c r="J1577" s="2" t="s">
        <v>6405</v>
      </c>
      <c r="K1577" s="2" t="s">
        <v>6405</v>
      </c>
      <c r="L1577" s="2" t="str">
        <f t="shared" si="129"/>
        <v>/</v>
      </c>
    </row>
    <row r="1578" spans="1:14" x14ac:dyDescent="0.55000000000000004">
      <c r="A1578" t="s">
        <v>2850</v>
      </c>
      <c r="B1578" t="str">
        <f t="shared" si="132"/>
        <v>https://www.st.com/resource/en/datasheet/stm32l051t8.pdf</v>
      </c>
      <c r="C1578" t="s">
        <v>8004</v>
      </c>
      <c r="D1578" t="s">
        <v>2851</v>
      </c>
      <c r="E1578" s="4" t="s">
        <v>7160</v>
      </c>
      <c r="F1578" t="s">
        <v>5439</v>
      </c>
      <c r="G1578" s="2">
        <v>44197</v>
      </c>
      <c r="H1578">
        <v>10</v>
      </c>
      <c r="I1578" s="2">
        <f t="shared" si="133"/>
        <v>47851</v>
      </c>
      <c r="J1578" s="2" t="s">
        <v>6405</v>
      </c>
      <c r="K1578" s="2" t="s">
        <v>6405</v>
      </c>
      <c r="L1578" s="2" t="str">
        <f t="shared" si="129"/>
        <v>/</v>
      </c>
    </row>
    <row r="1579" spans="1:14" x14ac:dyDescent="0.55000000000000004">
      <c r="A1579" t="s">
        <v>2852</v>
      </c>
      <c r="B1579" t="str">
        <f t="shared" si="132"/>
        <v>https://www.st.com/resource/en/datasheet/stm32l052c6.pdf</v>
      </c>
      <c r="C1579" t="s">
        <v>8005</v>
      </c>
      <c r="D1579" t="s">
        <v>2853</v>
      </c>
      <c r="E1579" s="4" t="s">
        <v>7160</v>
      </c>
      <c r="F1579" t="s">
        <v>5470</v>
      </c>
      <c r="G1579" s="2">
        <v>44197</v>
      </c>
      <c r="H1579">
        <v>10</v>
      </c>
      <c r="I1579" s="2">
        <f t="shared" si="133"/>
        <v>47851</v>
      </c>
      <c r="J1579" s="2" t="s">
        <v>6405</v>
      </c>
      <c r="K1579" s="2" t="s">
        <v>6405</v>
      </c>
      <c r="L1579" s="2" t="str">
        <f t="shared" si="129"/>
        <v>/</v>
      </c>
    </row>
    <row r="1580" spans="1:14" x14ac:dyDescent="0.55000000000000004">
      <c r="A1580" t="s">
        <v>2854</v>
      </c>
      <c r="B1580" t="str">
        <f t="shared" si="132"/>
        <v>https://www.st.com/resource/en/datasheet/stm32l052c8.pdf</v>
      </c>
      <c r="C1580" t="s">
        <v>8006</v>
      </c>
      <c r="D1580" t="s">
        <v>2855</v>
      </c>
      <c r="E1580" s="4" t="s">
        <v>7160</v>
      </c>
      <c r="F1580" t="s">
        <v>5475</v>
      </c>
      <c r="G1580" s="2">
        <v>44197</v>
      </c>
      <c r="H1580">
        <v>10</v>
      </c>
      <c r="I1580" s="2">
        <f t="shared" si="133"/>
        <v>47851</v>
      </c>
      <c r="J1580" s="2" t="s">
        <v>6405</v>
      </c>
      <c r="K1580" s="2" t="s">
        <v>6405</v>
      </c>
      <c r="L1580" s="2" t="str">
        <f t="shared" si="129"/>
        <v>/</v>
      </c>
    </row>
    <row r="1581" spans="1:14" x14ac:dyDescent="0.55000000000000004">
      <c r="A1581" t="s">
        <v>2856</v>
      </c>
      <c r="B1581" t="str">
        <f t="shared" si="132"/>
        <v>https://www.st.com/resource/en/datasheet/stm32l052k6.pdf</v>
      </c>
      <c r="C1581" t="s">
        <v>8007</v>
      </c>
      <c r="D1581" t="s">
        <v>2857</v>
      </c>
      <c r="E1581" s="4" t="s">
        <v>7160</v>
      </c>
      <c r="F1581" t="s">
        <v>5470</v>
      </c>
      <c r="G1581" s="2">
        <v>44197</v>
      </c>
      <c r="H1581">
        <v>10</v>
      </c>
      <c r="I1581" s="2">
        <f t="shared" si="133"/>
        <v>47851</v>
      </c>
      <c r="J1581" s="2" t="s">
        <v>6405</v>
      </c>
      <c r="K1581" s="2" t="s">
        <v>6405</v>
      </c>
      <c r="L1581" s="2" t="str">
        <f t="shared" si="129"/>
        <v>/</v>
      </c>
    </row>
    <row r="1582" spans="1:14" x14ac:dyDescent="0.55000000000000004">
      <c r="A1582" t="s">
        <v>2858</v>
      </c>
      <c r="B1582" t="str">
        <f t="shared" si="132"/>
        <v>https://www.st.com/resource/en/datasheet/stm32l052k8.pdf</v>
      </c>
      <c r="C1582" t="s">
        <v>8008</v>
      </c>
      <c r="D1582" t="s">
        <v>2859</v>
      </c>
      <c r="E1582" s="4" t="s">
        <v>7160</v>
      </c>
      <c r="F1582" t="s">
        <v>5484</v>
      </c>
      <c r="G1582" s="2">
        <v>44197</v>
      </c>
      <c r="H1582">
        <v>10</v>
      </c>
      <c r="I1582" s="2">
        <f t="shared" si="133"/>
        <v>47851</v>
      </c>
      <c r="J1582" s="2" t="s">
        <v>6405</v>
      </c>
      <c r="K1582" s="2" t="s">
        <v>6405</v>
      </c>
      <c r="L1582" s="2" t="str">
        <f t="shared" si="129"/>
        <v>/</v>
      </c>
    </row>
    <row r="1583" spans="1:14" x14ac:dyDescent="0.55000000000000004">
      <c r="A1583" t="s">
        <v>2860</v>
      </c>
      <c r="B1583" t="str">
        <f t="shared" si="132"/>
        <v>https://www.st.com/resource/en/datasheet/stm32l052r6.pdf</v>
      </c>
      <c r="C1583" t="s">
        <v>8009</v>
      </c>
      <c r="D1583" t="s">
        <v>2861</v>
      </c>
      <c r="E1583" s="4" t="s">
        <v>7160</v>
      </c>
      <c r="F1583" t="s">
        <v>5470</v>
      </c>
      <c r="G1583" s="2">
        <v>44197</v>
      </c>
      <c r="H1583">
        <v>10</v>
      </c>
      <c r="I1583" s="2">
        <f t="shared" si="133"/>
        <v>47851</v>
      </c>
      <c r="J1583" s="2" t="s">
        <v>6405</v>
      </c>
      <c r="K1583" s="2" t="s">
        <v>6405</v>
      </c>
      <c r="L1583" s="2" t="str">
        <f t="shared" si="129"/>
        <v>/</v>
      </c>
    </row>
    <row r="1584" spans="1:14" x14ac:dyDescent="0.55000000000000004">
      <c r="A1584" t="s">
        <v>2862</v>
      </c>
      <c r="B1584" t="str">
        <f t="shared" si="132"/>
        <v>https://www.st.com/resource/en/datasheet/stm32l052r8.pdf</v>
      </c>
      <c r="C1584" t="s">
        <v>8010</v>
      </c>
      <c r="D1584" t="s">
        <v>2863</v>
      </c>
      <c r="E1584" s="4" t="s">
        <v>7160</v>
      </c>
      <c r="F1584" t="s">
        <v>5475</v>
      </c>
      <c r="G1584" s="2">
        <v>44197</v>
      </c>
      <c r="H1584">
        <v>10</v>
      </c>
      <c r="I1584" s="2">
        <f t="shared" si="133"/>
        <v>47851</v>
      </c>
      <c r="J1584" s="2" t="s">
        <v>6405</v>
      </c>
      <c r="K1584" s="2" t="s">
        <v>6405</v>
      </c>
      <c r="L1584" s="2" t="str">
        <f t="shared" si="129"/>
        <v>/</v>
      </c>
    </row>
    <row r="1585" spans="1:14" x14ac:dyDescent="0.55000000000000004">
      <c r="A1585" t="s">
        <v>2864</v>
      </c>
      <c r="B1585" t="str">
        <f t="shared" si="132"/>
        <v>https://www.st.com/resource/en/datasheet/stm32l052t6.pdf</v>
      </c>
      <c r="C1585" t="s">
        <v>8011</v>
      </c>
      <c r="D1585" t="s">
        <v>2865</v>
      </c>
      <c r="E1585" s="4" t="s">
        <v>7160</v>
      </c>
      <c r="F1585" t="s">
        <v>5497</v>
      </c>
      <c r="G1585" s="2">
        <v>44197</v>
      </c>
      <c r="H1585">
        <v>10</v>
      </c>
      <c r="I1585" s="2">
        <f t="shared" si="133"/>
        <v>47851</v>
      </c>
      <c r="J1585" s="2" t="s">
        <v>6405</v>
      </c>
      <c r="K1585" s="2" t="s">
        <v>6405</v>
      </c>
      <c r="L1585" s="2" t="str">
        <f t="shared" si="129"/>
        <v>/</v>
      </c>
    </row>
    <row r="1586" spans="1:14" x14ac:dyDescent="0.55000000000000004">
      <c r="A1586" t="s">
        <v>2866</v>
      </c>
      <c r="B1586" t="str">
        <f t="shared" si="132"/>
        <v>https://www.st.com/resource/en/datasheet/stm32l052t8.pdf</v>
      </c>
      <c r="C1586" t="s">
        <v>8012</v>
      </c>
      <c r="D1586" t="s">
        <v>2867</v>
      </c>
      <c r="E1586" s="4" t="s">
        <v>7160</v>
      </c>
      <c r="F1586" t="s">
        <v>5502</v>
      </c>
      <c r="G1586" s="2">
        <v>44197</v>
      </c>
      <c r="H1586">
        <v>10</v>
      </c>
      <c r="I1586" s="2">
        <f t="shared" si="133"/>
        <v>47851</v>
      </c>
      <c r="J1586" s="2" t="s">
        <v>6405</v>
      </c>
      <c r="K1586" s="2" t="s">
        <v>6405</v>
      </c>
      <c r="L1586" s="2" t="str">
        <f t="shared" si="129"/>
        <v>/</v>
      </c>
    </row>
    <row r="1587" spans="1:14" x14ac:dyDescent="0.55000000000000004">
      <c r="A1587" t="s">
        <v>2868</v>
      </c>
      <c r="B1587" t="str">
        <f t="shared" si="132"/>
        <v>https://www.st.com/resource/en/datasheet/stm32l053c6.pdf</v>
      </c>
      <c r="C1587" t="s">
        <v>8013</v>
      </c>
      <c r="D1587" t="s">
        <v>2869</v>
      </c>
      <c r="E1587" s="4" t="s">
        <v>7160</v>
      </c>
      <c r="F1587" t="s">
        <v>5507</v>
      </c>
      <c r="G1587" s="2">
        <v>44197</v>
      </c>
      <c r="H1587">
        <v>10</v>
      </c>
      <c r="I1587" s="2">
        <f t="shared" si="133"/>
        <v>47851</v>
      </c>
      <c r="J1587" s="2" t="s">
        <v>6405</v>
      </c>
      <c r="K1587" s="2" t="s">
        <v>6405</v>
      </c>
      <c r="L1587" s="2" t="str">
        <f t="shared" si="129"/>
        <v>/</v>
      </c>
    </row>
    <row r="1588" spans="1:14" x14ac:dyDescent="0.55000000000000004">
      <c r="A1588" t="s">
        <v>2870</v>
      </c>
      <c r="B1588" t="str">
        <f t="shared" si="132"/>
        <v>https://www.st.com/resource/en/datasheet/stm32l053c8.pdf</v>
      </c>
      <c r="C1588" t="s">
        <v>8014</v>
      </c>
      <c r="D1588" t="s">
        <v>2871</v>
      </c>
      <c r="E1588" s="4" t="s">
        <v>7160</v>
      </c>
      <c r="F1588" t="s">
        <v>5512</v>
      </c>
      <c r="G1588" s="2">
        <v>44197</v>
      </c>
      <c r="H1588">
        <v>10</v>
      </c>
      <c r="I1588" s="2">
        <f t="shared" si="133"/>
        <v>47851</v>
      </c>
      <c r="J1588" s="2" t="s">
        <v>6405</v>
      </c>
      <c r="K1588" s="2" t="s">
        <v>6405</v>
      </c>
      <c r="L1588" s="2" t="str">
        <f t="shared" si="129"/>
        <v>/</v>
      </c>
    </row>
    <row r="1589" spans="1:14" x14ac:dyDescent="0.55000000000000004">
      <c r="A1589" t="s">
        <v>2872</v>
      </c>
      <c r="B1589" t="str">
        <f t="shared" si="132"/>
        <v>https://www.st.com/resource/en/datasheet/stm32l053r6.pdf</v>
      </c>
      <c r="C1589" t="s">
        <v>8015</v>
      </c>
      <c r="D1589" t="s">
        <v>2873</v>
      </c>
      <c r="E1589" s="4" t="s">
        <v>7160</v>
      </c>
      <c r="F1589" t="s">
        <v>5507</v>
      </c>
      <c r="G1589" s="2">
        <v>44197</v>
      </c>
      <c r="H1589">
        <v>10</v>
      </c>
      <c r="I1589" s="2">
        <f t="shared" si="133"/>
        <v>47851</v>
      </c>
      <c r="J1589" s="2" t="s">
        <v>6405</v>
      </c>
      <c r="K1589" s="2" t="s">
        <v>6405</v>
      </c>
      <c r="L1589" s="2" t="str">
        <f t="shared" si="129"/>
        <v>/</v>
      </c>
    </row>
    <row r="1590" spans="1:14" x14ac:dyDescent="0.55000000000000004">
      <c r="A1590" t="s">
        <v>2874</v>
      </c>
      <c r="B1590" t="str">
        <f t="shared" si="132"/>
        <v>https://www.st.com/resource/en/datasheet/stm32l053r8.pdf</v>
      </c>
      <c r="C1590" t="s">
        <v>8016</v>
      </c>
      <c r="D1590" t="s">
        <v>2875</v>
      </c>
      <c r="E1590" s="4" t="s">
        <v>7160</v>
      </c>
      <c r="F1590" t="s">
        <v>5512</v>
      </c>
      <c r="G1590" s="2">
        <v>44197</v>
      </c>
      <c r="H1590">
        <v>10</v>
      </c>
      <c r="I1590" s="2">
        <f t="shared" si="133"/>
        <v>47851</v>
      </c>
      <c r="J1590" s="2" t="s">
        <v>6405</v>
      </c>
      <c r="K1590" s="2" t="s">
        <v>6405</v>
      </c>
      <c r="L1590" s="2" t="str">
        <f t="shared" si="129"/>
        <v>/</v>
      </c>
    </row>
    <row r="1591" spans="1:14" x14ac:dyDescent="0.55000000000000004">
      <c r="A1591" t="s">
        <v>2876</v>
      </c>
      <c r="B1591" t="str">
        <f t="shared" si="132"/>
        <v>https://www.st.com/resource/en/datasheet/stm32l062c8.pdf</v>
      </c>
      <c r="C1591" t="s">
        <v>8017</v>
      </c>
      <c r="D1591" t="s">
        <v>2877</v>
      </c>
      <c r="E1591" s="4" t="s">
        <v>7160</v>
      </c>
      <c r="F1591" t="s">
        <v>5525</v>
      </c>
      <c r="G1591" s="2">
        <v>44197</v>
      </c>
      <c r="H1591">
        <v>10</v>
      </c>
      <c r="I1591" s="2">
        <f t="shared" si="133"/>
        <v>47851</v>
      </c>
      <c r="J1591" s="2" t="s">
        <v>6405</v>
      </c>
      <c r="K1591" s="2" t="s">
        <v>6405</v>
      </c>
      <c r="L1591" s="2" t="str">
        <f t="shared" si="129"/>
        <v>/</v>
      </c>
    </row>
    <row r="1592" spans="1:14" x14ac:dyDescent="0.55000000000000004">
      <c r="A1592" t="s">
        <v>2878</v>
      </c>
      <c r="B1592" t="str">
        <f t="shared" si="132"/>
        <v>https://www.st.com/resource/en/datasheet/stm32l062k8.pdf</v>
      </c>
      <c r="C1592" t="s">
        <v>8018</v>
      </c>
      <c r="D1592" t="s">
        <v>2879</v>
      </c>
      <c r="E1592" s="4" t="s">
        <v>7160</v>
      </c>
      <c r="F1592" t="s">
        <v>5530</v>
      </c>
      <c r="G1592" s="2">
        <v>44197</v>
      </c>
      <c r="H1592">
        <v>10</v>
      </c>
      <c r="I1592" s="2">
        <f t="shared" si="133"/>
        <v>47851</v>
      </c>
      <c r="J1592" s="2" t="s">
        <v>6405</v>
      </c>
      <c r="K1592" s="2" t="s">
        <v>6405</v>
      </c>
      <c r="L1592" s="2" t="str">
        <f t="shared" si="129"/>
        <v>/</v>
      </c>
    </row>
    <row r="1593" spans="1:14" x14ac:dyDescent="0.55000000000000004">
      <c r="A1593" t="s">
        <v>2880</v>
      </c>
      <c r="B1593" t="str">
        <f t="shared" si="132"/>
        <v>https://www.st.com/resource/en/datasheet/stm32l063c8.pdf</v>
      </c>
      <c r="C1593" t="s">
        <v>8019</v>
      </c>
      <c r="D1593" t="s">
        <v>2881</v>
      </c>
      <c r="E1593" s="4" t="s">
        <v>7160</v>
      </c>
      <c r="F1593" t="s">
        <v>5535</v>
      </c>
      <c r="G1593" s="2">
        <v>44197</v>
      </c>
      <c r="H1593">
        <v>10</v>
      </c>
      <c r="I1593" s="2">
        <f t="shared" si="133"/>
        <v>47851</v>
      </c>
      <c r="J1593" s="2" t="s">
        <v>6405</v>
      </c>
      <c r="K1593" s="2" t="s">
        <v>6405</v>
      </c>
      <c r="L1593" s="2" t="str">
        <f t="shared" si="129"/>
        <v>/</v>
      </c>
    </row>
    <row r="1594" spans="1:14" x14ac:dyDescent="0.55000000000000004">
      <c r="A1594" t="s">
        <v>2882</v>
      </c>
      <c r="B1594" t="str">
        <f t="shared" si="132"/>
        <v>https://www.st.com/resource/en/datasheet/stm32l063r8.pdf</v>
      </c>
      <c r="C1594" t="s">
        <v>8020</v>
      </c>
      <c r="D1594" t="s">
        <v>2883</v>
      </c>
      <c r="E1594" s="4" t="s">
        <v>7160</v>
      </c>
      <c r="F1594" t="s">
        <v>5540</v>
      </c>
      <c r="G1594" s="2">
        <v>44197</v>
      </c>
      <c r="H1594">
        <v>10</v>
      </c>
      <c r="I1594" s="2">
        <f t="shared" si="133"/>
        <v>47851</v>
      </c>
      <c r="J1594" s="2" t="s">
        <v>6405</v>
      </c>
      <c r="K1594" s="2" t="s">
        <v>6405</v>
      </c>
      <c r="L1594" s="2" t="str">
        <f t="shared" si="129"/>
        <v>/</v>
      </c>
    </row>
    <row r="1595" spans="1:14" x14ac:dyDescent="0.55000000000000004">
      <c r="A1595" t="s">
        <v>2885</v>
      </c>
      <c r="B1595" t="str">
        <f t="shared" si="132"/>
        <v>https://www.st.com/resource/en/datasheet/stm32l071c8.pdf</v>
      </c>
      <c r="C1595" t="s">
        <v>8021</v>
      </c>
      <c r="D1595" t="s">
        <v>2886</v>
      </c>
      <c r="E1595" s="4" t="s">
        <v>7160</v>
      </c>
      <c r="F1595" t="s">
        <v>5545</v>
      </c>
      <c r="G1595" s="2">
        <v>44197</v>
      </c>
      <c r="H1595">
        <v>10</v>
      </c>
      <c r="I1595" s="2">
        <f t="shared" si="133"/>
        <v>47851</v>
      </c>
      <c r="J1595" s="2">
        <v>42248</v>
      </c>
      <c r="K1595" s="2" t="s">
        <v>6405</v>
      </c>
      <c r="L1595" s="2">
        <f t="shared" si="129"/>
        <v>42248</v>
      </c>
      <c r="M1595">
        <f t="shared" si="130"/>
        <v>5</v>
      </c>
      <c r="N1595">
        <f t="shared" si="131"/>
        <v>15</v>
      </c>
    </row>
    <row r="1596" spans="1:14" x14ac:dyDescent="0.55000000000000004">
      <c r="A1596" t="s">
        <v>2887</v>
      </c>
      <c r="B1596" t="str">
        <f t="shared" si="132"/>
        <v>https://www.st.com/resource/en/datasheet/stm32l071cb.pdf</v>
      </c>
      <c r="C1596" t="s">
        <v>8022</v>
      </c>
      <c r="D1596" t="s">
        <v>2888</v>
      </c>
      <c r="E1596" s="4" t="s">
        <v>7160</v>
      </c>
      <c r="F1596" t="s">
        <v>5550</v>
      </c>
      <c r="G1596" s="2">
        <v>44197</v>
      </c>
      <c r="H1596">
        <v>10</v>
      </c>
      <c r="I1596" s="2">
        <f t="shared" si="133"/>
        <v>47851</v>
      </c>
      <c r="J1596" s="2">
        <v>42248</v>
      </c>
      <c r="K1596" s="2" t="s">
        <v>6405</v>
      </c>
      <c r="L1596" s="2">
        <f t="shared" si="129"/>
        <v>42248</v>
      </c>
      <c r="M1596">
        <f t="shared" si="130"/>
        <v>5</v>
      </c>
      <c r="N1596">
        <f t="shared" si="131"/>
        <v>15</v>
      </c>
    </row>
    <row r="1597" spans="1:14" x14ac:dyDescent="0.55000000000000004">
      <c r="A1597" t="s">
        <v>2890</v>
      </c>
      <c r="B1597" t="str">
        <f t="shared" si="132"/>
        <v>https://www.st.com/resource/en/datasheet/stm32l071cz.pdf</v>
      </c>
      <c r="C1597" t="s">
        <v>8023</v>
      </c>
      <c r="D1597" t="s">
        <v>2891</v>
      </c>
      <c r="E1597" s="4" t="s">
        <v>7160</v>
      </c>
      <c r="F1597" t="s">
        <v>5555</v>
      </c>
      <c r="G1597" s="2">
        <v>44197</v>
      </c>
      <c r="H1597">
        <v>10</v>
      </c>
      <c r="I1597" s="2">
        <f t="shared" si="133"/>
        <v>47851</v>
      </c>
      <c r="J1597" s="2">
        <v>42248</v>
      </c>
      <c r="K1597" s="2" t="s">
        <v>6405</v>
      </c>
      <c r="L1597" s="2">
        <f t="shared" si="129"/>
        <v>42248</v>
      </c>
      <c r="M1597">
        <f t="shared" si="130"/>
        <v>5</v>
      </c>
      <c r="N1597">
        <f t="shared" si="131"/>
        <v>15</v>
      </c>
    </row>
    <row r="1598" spans="1:14" x14ac:dyDescent="0.55000000000000004">
      <c r="A1598" t="s">
        <v>2892</v>
      </c>
      <c r="B1598" t="str">
        <f t="shared" si="132"/>
        <v>https://www.st.com/resource/en/datasheet/stm32l071k8.pdf</v>
      </c>
      <c r="C1598" t="s">
        <v>8024</v>
      </c>
      <c r="D1598" t="s">
        <v>2893</v>
      </c>
      <c r="E1598" s="4" t="s">
        <v>7160</v>
      </c>
      <c r="F1598" t="s">
        <v>5545</v>
      </c>
      <c r="G1598" s="2">
        <v>44197</v>
      </c>
      <c r="H1598">
        <v>10</v>
      </c>
      <c r="I1598" s="2">
        <f t="shared" si="133"/>
        <v>47851</v>
      </c>
      <c r="J1598" s="2">
        <v>42248</v>
      </c>
      <c r="K1598" s="2" t="s">
        <v>6405</v>
      </c>
      <c r="L1598" s="2">
        <f t="shared" si="129"/>
        <v>42248</v>
      </c>
      <c r="M1598">
        <f t="shared" si="130"/>
        <v>5</v>
      </c>
      <c r="N1598">
        <f t="shared" si="131"/>
        <v>15</v>
      </c>
    </row>
    <row r="1599" spans="1:14" x14ac:dyDescent="0.55000000000000004">
      <c r="A1599" t="s">
        <v>2895</v>
      </c>
      <c r="B1599" t="str">
        <f t="shared" si="132"/>
        <v>https://www.st.com/resource/en/datasheet/stm32l071kb.pdf</v>
      </c>
      <c r="C1599" t="s">
        <v>8025</v>
      </c>
      <c r="D1599" t="s">
        <v>2896</v>
      </c>
      <c r="E1599" s="4" t="s">
        <v>7160</v>
      </c>
      <c r="F1599" t="s">
        <v>5550</v>
      </c>
      <c r="G1599" s="2">
        <v>44197</v>
      </c>
      <c r="H1599">
        <v>10</v>
      </c>
      <c r="I1599" s="2">
        <f t="shared" si="133"/>
        <v>47851</v>
      </c>
      <c r="J1599" s="2">
        <v>42248</v>
      </c>
      <c r="K1599" s="2" t="s">
        <v>6405</v>
      </c>
      <c r="L1599" s="2">
        <f t="shared" si="129"/>
        <v>42248</v>
      </c>
      <c r="M1599">
        <f t="shared" si="130"/>
        <v>5</v>
      </c>
      <c r="N1599">
        <f t="shared" si="131"/>
        <v>15</v>
      </c>
    </row>
    <row r="1600" spans="1:14" x14ac:dyDescent="0.55000000000000004">
      <c r="A1600" t="s">
        <v>2897</v>
      </c>
      <c r="B1600" t="str">
        <f t="shared" si="132"/>
        <v>https://www.st.com/resource/en/datasheet/stm32l071kz.pdf</v>
      </c>
      <c r="C1600" t="s">
        <v>8026</v>
      </c>
      <c r="D1600" t="s">
        <v>2898</v>
      </c>
      <c r="E1600" s="4" t="s">
        <v>7160</v>
      </c>
      <c r="F1600" t="s">
        <v>5568</v>
      </c>
      <c r="G1600" s="2">
        <v>44197</v>
      </c>
      <c r="H1600">
        <v>10</v>
      </c>
      <c r="I1600" s="2">
        <f t="shared" si="133"/>
        <v>47851</v>
      </c>
      <c r="J1600" s="2">
        <v>42248</v>
      </c>
      <c r="K1600" s="2" t="s">
        <v>6405</v>
      </c>
      <c r="L1600" s="2">
        <f t="shared" si="129"/>
        <v>42248</v>
      </c>
      <c r="M1600">
        <f t="shared" si="130"/>
        <v>5</v>
      </c>
      <c r="N1600">
        <f t="shared" si="131"/>
        <v>15</v>
      </c>
    </row>
    <row r="1601" spans="1:14" x14ac:dyDescent="0.55000000000000004">
      <c r="A1601" t="s">
        <v>2899</v>
      </c>
      <c r="B1601" t="str">
        <f t="shared" si="132"/>
        <v>https://www.st.com/resource/en/datasheet/stm32l071rb.pdf</v>
      </c>
      <c r="C1601" t="s">
        <v>8027</v>
      </c>
      <c r="D1601" t="s">
        <v>2900</v>
      </c>
      <c r="E1601" s="4" t="s">
        <v>7160</v>
      </c>
      <c r="F1601" t="s">
        <v>5550</v>
      </c>
      <c r="G1601" s="2">
        <v>44197</v>
      </c>
      <c r="H1601">
        <v>10</v>
      </c>
      <c r="I1601" s="2">
        <f t="shared" si="133"/>
        <v>47851</v>
      </c>
      <c r="J1601" s="2">
        <v>42248</v>
      </c>
      <c r="K1601" s="2" t="s">
        <v>6405</v>
      </c>
      <c r="L1601" s="2">
        <f t="shared" si="129"/>
        <v>42248</v>
      </c>
      <c r="M1601">
        <f t="shared" si="130"/>
        <v>5</v>
      </c>
      <c r="N1601">
        <f t="shared" si="131"/>
        <v>15</v>
      </c>
    </row>
    <row r="1602" spans="1:14" x14ac:dyDescent="0.55000000000000004">
      <c r="A1602" t="s">
        <v>2901</v>
      </c>
      <c r="B1602" t="str">
        <f t="shared" si="132"/>
        <v>https://www.st.com/resource/en/datasheet/stm32l071rz.pdf</v>
      </c>
      <c r="C1602" t="s">
        <v>8028</v>
      </c>
      <c r="D1602" t="s">
        <v>2902</v>
      </c>
      <c r="E1602" s="4" t="s">
        <v>7160</v>
      </c>
      <c r="F1602" t="s">
        <v>5568</v>
      </c>
      <c r="G1602" s="2">
        <v>44197</v>
      </c>
      <c r="H1602">
        <v>10</v>
      </c>
      <c r="I1602" s="2">
        <f t="shared" si="133"/>
        <v>47851</v>
      </c>
      <c r="J1602" s="2">
        <v>42248</v>
      </c>
      <c r="K1602" s="2" t="s">
        <v>6405</v>
      </c>
      <c r="L1602" s="2">
        <f t="shared" si="129"/>
        <v>42248</v>
      </c>
      <c r="M1602">
        <f t="shared" si="130"/>
        <v>5</v>
      </c>
      <c r="N1602">
        <f t="shared" si="131"/>
        <v>15</v>
      </c>
    </row>
    <row r="1603" spans="1:14" x14ac:dyDescent="0.55000000000000004">
      <c r="A1603" t="s">
        <v>2904</v>
      </c>
      <c r="B1603" t="str">
        <f t="shared" si="132"/>
        <v>https://www.st.com/resource/en/datasheet/stm32l071v8.pdf</v>
      </c>
      <c r="C1603" t="s">
        <v>8029</v>
      </c>
      <c r="D1603" t="s">
        <v>2905</v>
      </c>
      <c r="E1603" s="4" t="s">
        <v>7160</v>
      </c>
      <c r="F1603" t="s">
        <v>5545</v>
      </c>
      <c r="G1603" s="2">
        <v>44197</v>
      </c>
      <c r="H1603">
        <v>10</v>
      </c>
      <c r="I1603" s="2">
        <f t="shared" si="133"/>
        <v>47851</v>
      </c>
      <c r="J1603" s="2">
        <v>42248</v>
      </c>
      <c r="K1603" s="2" t="s">
        <v>6405</v>
      </c>
      <c r="L1603" s="2">
        <f t="shared" ref="L1603:L1666" si="134">IF(J1603="/", K1603, J1603)</f>
        <v>42248</v>
      </c>
      <c r="M1603">
        <f t="shared" ref="M1603:M1666" si="135">DATEDIF(L1603,G1603, "y")</f>
        <v>5</v>
      </c>
      <c r="N1603">
        <f t="shared" ref="N1603:N1666" si="136">DATEDIF(L1603,I1603, "y")</f>
        <v>15</v>
      </c>
    </row>
    <row r="1604" spans="1:14" x14ac:dyDescent="0.55000000000000004">
      <c r="A1604" t="s">
        <v>2906</v>
      </c>
      <c r="B1604" t="str">
        <f t="shared" si="132"/>
        <v>https://www.st.com/resource/en/datasheet/stm32l071vb.pdf</v>
      </c>
      <c r="C1604" t="s">
        <v>8030</v>
      </c>
      <c r="D1604" t="s">
        <v>2907</v>
      </c>
      <c r="E1604" s="4" t="s">
        <v>7160</v>
      </c>
      <c r="F1604" t="s">
        <v>5550</v>
      </c>
      <c r="G1604" s="2">
        <v>44197</v>
      </c>
      <c r="H1604">
        <v>10</v>
      </c>
      <c r="I1604" s="2">
        <f t="shared" si="133"/>
        <v>47851</v>
      </c>
      <c r="J1604" s="2">
        <v>42248</v>
      </c>
      <c r="K1604" s="2" t="s">
        <v>6405</v>
      </c>
      <c r="L1604" s="2">
        <f t="shared" si="134"/>
        <v>42248</v>
      </c>
      <c r="M1604">
        <f t="shared" si="135"/>
        <v>5</v>
      </c>
      <c r="N1604">
        <f t="shared" si="136"/>
        <v>15</v>
      </c>
    </row>
    <row r="1605" spans="1:14" x14ac:dyDescent="0.55000000000000004">
      <c r="A1605" t="s">
        <v>2908</v>
      </c>
      <c r="B1605" t="str">
        <f t="shared" si="132"/>
        <v>https://www.st.com/resource/en/datasheet/stm32l071vz.pdf</v>
      </c>
      <c r="C1605" t="s">
        <v>8031</v>
      </c>
      <c r="D1605" t="s">
        <v>2909</v>
      </c>
      <c r="E1605" s="4" t="s">
        <v>7160</v>
      </c>
      <c r="F1605" t="s">
        <v>5568</v>
      </c>
      <c r="G1605" s="2">
        <v>44197</v>
      </c>
      <c r="H1605">
        <v>10</v>
      </c>
      <c r="I1605" s="2">
        <f t="shared" si="133"/>
        <v>47851</v>
      </c>
      <c r="J1605" s="2">
        <v>42248</v>
      </c>
      <c r="K1605" s="2" t="s">
        <v>6405</v>
      </c>
      <c r="L1605" s="2">
        <f t="shared" si="134"/>
        <v>42248</v>
      </c>
      <c r="M1605">
        <f t="shared" si="135"/>
        <v>5</v>
      </c>
      <c r="N1605">
        <f t="shared" si="136"/>
        <v>15</v>
      </c>
    </row>
    <row r="1606" spans="1:14" x14ac:dyDescent="0.55000000000000004">
      <c r="A1606" t="s">
        <v>2910</v>
      </c>
      <c r="B1606" t="str">
        <f t="shared" si="132"/>
        <v>https://www.st.com/resource/en/datasheet/stm32l072cb.pdf</v>
      </c>
      <c r="C1606" t="s">
        <v>8032</v>
      </c>
      <c r="D1606" t="s">
        <v>2911</v>
      </c>
      <c r="E1606" s="4" t="s">
        <v>7160</v>
      </c>
      <c r="F1606" t="s">
        <v>5593</v>
      </c>
      <c r="G1606" s="2">
        <v>44197</v>
      </c>
      <c r="H1606">
        <v>10</v>
      </c>
      <c r="I1606" s="2">
        <f t="shared" si="133"/>
        <v>47851</v>
      </c>
      <c r="J1606" s="2">
        <v>42248</v>
      </c>
      <c r="K1606" s="2" t="s">
        <v>6405</v>
      </c>
      <c r="L1606" s="2">
        <f t="shared" si="134"/>
        <v>42248</v>
      </c>
      <c r="M1606">
        <f t="shared" si="135"/>
        <v>5</v>
      </c>
      <c r="N1606">
        <f t="shared" si="136"/>
        <v>15</v>
      </c>
    </row>
    <row r="1607" spans="1:14" x14ac:dyDescent="0.55000000000000004">
      <c r="A1607" t="s">
        <v>2912</v>
      </c>
      <c r="B1607" t="str">
        <f t="shared" si="132"/>
        <v>https://www.st.com/resource/en/datasheet/stm32l072cz.pdf</v>
      </c>
      <c r="C1607" t="s">
        <v>8033</v>
      </c>
      <c r="D1607" t="s">
        <v>2913</v>
      </c>
      <c r="E1607" s="4" t="s">
        <v>7160</v>
      </c>
      <c r="F1607" t="s">
        <v>5598</v>
      </c>
      <c r="G1607" s="2">
        <v>44197</v>
      </c>
      <c r="H1607">
        <v>10</v>
      </c>
      <c r="I1607" s="2">
        <f t="shared" si="133"/>
        <v>47851</v>
      </c>
      <c r="J1607" s="2">
        <v>42248</v>
      </c>
      <c r="K1607" s="2" t="s">
        <v>6405</v>
      </c>
      <c r="L1607" s="2">
        <f t="shared" si="134"/>
        <v>42248</v>
      </c>
      <c r="M1607">
        <f t="shared" si="135"/>
        <v>5</v>
      </c>
      <c r="N1607">
        <f t="shared" si="136"/>
        <v>15</v>
      </c>
    </row>
    <row r="1608" spans="1:14" x14ac:dyDescent="0.55000000000000004">
      <c r="A1608" t="s">
        <v>2914</v>
      </c>
      <c r="B1608" t="str">
        <f t="shared" si="132"/>
        <v>https://www.st.com/resource/en/datasheet/stm32l072kb.pdf</v>
      </c>
      <c r="C1608" t="s">
        <v>8034</v>
      </c>
      <c r="D1608" t="s">
        <v>2915</v>
      </c>
      <c r="E1608" s="4" t="s">
        <v>7160</v>
      </c>
      <c r="F1608" t="s">
        <v>5593</v>
      </c>
      <c r="G1608" s="2">
        <v>44197</v>
      </c>
      <c r="H1608">
        <v>10</v>
      </c>
      <c r="I1608" s="2">
        <f t="shared" si="133"/>
        <v>47851</v>
      </c>
      <c r="J1608" s="2">
        <v>42248</v>
      </c>
      <c r="K1608" s="2" t="s">
        <v>6405</v>
      </c>
      <c r="L1608" s="2">
        <f t="shared" si="134"/>
        <v>42248</v>
      </c>
      <c r="M1608">
        <f t="shared" si="135"/>
        <v>5</v>
      </c>
      <c r="N1608">
        <f t="shared" si="136"/>
        <v>15</v>
      </c>
    </row>
    <row r="1609" spans="1:14" x14ac:dyDescent="0.55000000000000004">
      <c r="A1609" t="s">
        <v>2916</v>
      </c>
      <c r="B1609" t="str">
        <f t="shared" si="132"/>
        <v>https://www.st.com/resource/en/datasheet/stm32l072kz.pdf</v>
      </c>
      <c r="C1609" t="s">
        <v>8035</v>
      </c>
      <c r="D1609" t="s">
        <v>2917</v>
      </c>
      <c r="E1609" s="4" t="s">
        <v>7160</v>
      </c>
      <c r="F1609" t="s">
        <v>5598</v>
      </c>
      <c r="G1609" s="2">
        <v>44197</v>
      </c>
      <c r="H1609">
        <v>10</v>
      </c>
      <c r="I1609" s="2">
        <f t="shared" si="133"/>
        <v>47851</v>
      </c>
      <c r="J1609" s="2">
        <v>42248</v>
      </c>
      <c r="K1609" s="2" t="s">
        <v>6405</v>
      </c>
      <c r="L1609" s="2">
        <f t="shared" si="134"/>
        <v>42248</v>
      </c>
      <c r="M1609">
        <f t="shared" si="135"/>
        <v>5</v>
      </c>
      <c r="N1609">
        <f t="shared" si="136"/>
        <v>15</v>
      </c>
    </row>
    <row r="1610" spans="1:14" x14ac:dyDescent="0.55000000000000004">
      <c r="A1610" t="s">
        <v>2918</v>
      </c>
      <c r="B1610" t="str">
        <f t="shared" ref="B1610:B1673" si="137">"https://www.st.com/resource/en/datasheet/"&amp;LOWER(A1610)&amp;".pdf"</f>
        <v>https://www.st.com/resource/en/datasheet/stm32l072rb.pdf</v>
      </c>
      <c r="C1610" t="s">
        <v>8036</v>
      </c>
      <c r="D1610" t="s">
        <v>2919</v>
      </c>
      <c r="E1610" s="4" t="s">
        <v>7160</v>
      </c>
      <c r="F1610" t="s">
        <v>5593</v>
      </c>
      <c r="G1610" s="2">
        <v>44197</v>
      </c>
      <c r="H1610">
        <v>10</v>
      </c>
      <c r="I1610" s="2">
        <f t="shared" ref="I1610:I1673" si="138">G1610+DATE(H1610,1,1)</f>
        <v>47851</v>
      </c>
      <c r="J1610" s="2">
        <v>42248</v>
      </c>
      <c r="K1610" s="2" t="s">
        <v>6405</v>
      </c>
      <c r="L1610" s="2">
        <f t="shared" si="134"/>
        <v>42248</v>
      </c>
      <c r="M1610">
        <f t="shared" si="135"/>
        <v>5</v>
      </c>
      <c r="N1610">
        <f t="shared" si="136"/>
        <v>15</v>
      </c>
    </row>
    <row r="1611" spans="1:14" x14ac:dyDescent="0.55000000000000004">
      <c r="A1611" t="s">
        <v>2921</v>
      </c>
      <c r="B1611" t="str">
        <f t="shared" si="137"/>
        <v>https://www.st.com/resource/en/datasheet/stm32l072rz.pdf</v>
      </c>
      <c r="C1611" t="s">
        <v>8037</v>
      </c>
      <c r="D1611" t="s">
        <v>2922</v>
      </c>
      <c r="E1611" s="4" t="s">
        <v>7160</v>
      </c>
      <c r="F1611" t="s">
        <v>5598</v>
      </c>
      <c r="G1611" s="2">
        <v>44197</v>
      </c>
      <c r="H1611">
        <v>10</v>
      </c>
      <c r="I1611" s="2">
        <f t="shared" si="138"/>
        <v>47851</v>
      </c>
      <c r="J1611" s="2">
        <v>42248</v>
      </c>
      <c r="K1611" s="2" t="s">
        <v>6405</v>
      </c>
      <c r="L1611" s="2">
        <f t="shared" si="134"/>
        <v>42248</v>
      </c>
      <c r="M1611">
        <f t="shared" si="135"/>
        <v>5</v>
      </c>
      <c r="N1611">
        <f t="shared" si="136"/>
        <v>15</v>
      </c>
    </row>
    <row r="1612" spans="1:14" x14ac:dyDescent="0.55000000000000004">
      <c r="A1612" t="s">
        <v>2923</v>
      </c>
      <c r="B1612" t="str">
        <f t="shared" si="137"/>
        <v>https://www.st.com/resource/en/datasheet/stm32l072v8.pdf</v>
      </c>
      <c r="C1612" t="s">
        <v>8038</v>
      </c>
      <c r="D1612" t="s">
        <v>2924</v>
      </c>
      <c r="E1612" s="4" t="s">
        <v>7160</v>
      </c>
      <c r="F1612" t="s">
        <v>5611</v>
      </c>
      <c r="G1612" s="2">
        <v>44197</v>
      </c>
      <c r="H1612">
        <v>10</v>
      </c>
      <c r="I1612" s="2">
        <f t="shared" si="138"/>
        <v>47851</v>
      </c>
      <c r="J1612" s="2">
        <v>42248</v>
      </c>
      <c r="K1612" s="2" t="s">
        <v>6405</v>
      </c>
      <c r="L1612" s="2">
        <f t="shared" si="134"/>
        <v>42248</v>
      </c>
      <c r="M1612">
        <f t="shared" si="135"/>
        <v>5</v>
      </c>
      <c r="N1612">
        <f t="shared" si="136"/>
        <v>15</v>
      </c>
    </row>
    <row r="1613" spans="1:14" x14ac:dyDescent="0.55000000000000004">
      <c r="A1613" t="s">
        <v>2925</v>
      </c>
      <c r="B1613" t="str">
        <f t="shared" si="137"/>
        <v>https://www.st.com/resource/en/datasheet/stm32l072vb.pdf</v>
      </c>
      <c r="C1613" t="s">
        <v>8039</v>
      </c>
      <c r="D1613" t="s">
        <v>2926</v>
      </c>
      <c r="E1613" s="4" t="s">
        <v>7160</v>
      </c>
      <c r="F1613" t="s">
        <v>5593</v>
      </c>
      <c r="G1613" s="2">
        <v>44197</v>
      </c>
      <c r="H1613">
        <v>10</v>
      </c>
      <c r="I1613" s="2">
        <f t="shared" si="138"/>
        <v>47851</v>
      </c>
      <c r="J1613" s="2">
        <v>42248</v>
      </c>
      <c r="K1613" s="2" t="s">
        <v>6405</v>
      </c>
      <c r="L1613" s="2">
        <f t="shared" si="134"/>
        <v>42248</v>
      </c>
      <c r="M1613">
        <f t="shared" si="135"/>
        <v>5</v>
      </c>
      <c r="N1613">
        <f t="shared" si="136"/>
        <v>15</v>
      </c>
    </row>
    <row r="1614" spans="1:14" x14ac:dyDescent="0.55000000000000004">
      <c r="A1614" t="s">
        <v>2927</v>
      </c>
      <c r="B1614" t="str">
        <f t="shared" si="137"/>
        <v>https://www.st.com/resource/en/datasheet/stm32l072vz.pdf</v>
      </c>
      <c r="C1614" t="s">
        <v>8040</v>
      </c>
      <c r="D1614" t="s">
        <v>2928</v>
      </c>
      <c r="E1614" s="4" t="s">
        <v>7160</v>
      </c>
      <c r="F1614" t="s">
        <v>5598</v>
      </c>
      <c r="G1614" s="2">
        <v>44197</v>
      </c>
      <c r="H1614">
        <v>10</v>
      </c>
      <c r="I1614" s="2">
        <f t="shared" si="138"/>
        <v>47851</v>
      </c>
      <c r="J1614" s="2">
        <v>42248</v>
      </c>
      <c r="K1614" s="2" t="s">
        <v>6405</v>
      </c>
      <c r="L1614" s="2">
        <f t="shared" si="134"/>
        <v>42248</v>
      </c>
      <c r="M1614">
        <f t="shared" si="135"/>
        <v>5</v>
      </c>
      <c r="N1614">
        <f t="shared" si="136"/>
        <v>15</v>
      </c>
    </row>
    <row r="1615" spans="1:14" x14ac:dyDescent="0.55000000000000004">
      <c r="A1615" t="s">
        <v>2929</v>
      </c>
      <c r="B1615" t="str">
        <f t="shared" si="137"/>
        <v>https://www.st.com/resource/en/datasheet/stm32l073cb.pdf</v>
      </c>
      <c r="C1615" t="s">
        <v>8041</v>
      </c>
      <c r="D1615" t="s">
        <v>2930</v>
      </c>
      <c r="E1615" s="4" t="s">
        <v>7160</v>
      </c>
      <c r="F1615" t="s">
        <v>5612</v>
      </c>
      <c r="G1615" s="2">
        <v>44197</v>
      </c>
      <c r="H1615">
        <v>10</v>
      </c>
      <c r="I1615" s="2">
        <f t="shared" si="138"/>
        <v>47851</v>
      </c>
      <c r="J1615" s="2">
        <v>42217</v>
      </c>
      <c r="K1615" s="2" t="s">
        <v>6405</v>
      </c>
      <c r="L1615" s="2">
        <f t="shared" si="134"/>
        <v>42217</v>
      </c>
      <c r="M1615">
        <f t="shared" si="135"/>
        <v>5</v>
      </c>
      <c r="N1615">
        <f t="shared" si="136"/>
        <v>15</v>
      </c>
    </row>
    <row r="1616" spans="1:14" x14ac:dyDescent="0.55000000000000004">
      <c r="A1616" t="s">
        <v>2931</v>
      </c>
      <c r="B1616" t="str">
        <f t="shared" si="137"/>
        <v>https://www.st.com/resource/en/datasheet/stm32l073cz.pdf</v>
      </c>
      <c r="C1616" t="s">
        <v>8042</v>
      </c>
      <c r="D1616" t="s">
        <v>2932</v>
      </c>
      <c r="E1616" s="4" t="s">
        <v>7160</v>
      </c>
      <c r="F1616" t="s">
        <v>5613</v>
      </c>
      <c r="G1616" s="2">
        <v>44197</v>
      </c>
      <c r="H1616">
        <v>10</v>
      </c>
      <c r="I1616" s="2">
        <f t="shared" si="138"/>
        <v>47851</v>
      </c>
      <c r="J1616" s="2">
        <v>42217</v>
      </c>
      <c r="K1616" s="2" t="s">
        <v>6405</v>
      </c>
      <c r="L1616" s="2">
        <f t="shared" si="134"/>
        <v>42217</v>
      </c>
      <c r="M1616">
        <f t="shared" si="135"/>
        <v>5</v>
      </c>
      <c r="N1616">
        <f t="shared" si="136"/>
        <v>15</v>
      </c>
    </row>
    <row r="1617" spans="1:14" x14ac:dyDescent="0.55000000000000004">
      <c r="A1617" t="s">
        <v>2934</v>
      </c>
      <c r="B1617" t="str">
        <f t="shared" si="137"/>
        <v>https://www.st.com/resource/en/datasheet/stm32l073rb.pdf</v>
      </c>
      <c r="C1617" t="s">
        <v>8043</v>
      </c>
      <c r="D1617" t="s">
        <v>2935</v>
      </c>
      <c r="E1617" s="4" t="s">
        <v>7160</v>
      </c>
      <c r="F1617" t="s">
        <v>5612</v>
      </c>
      <c r="G1617" s="2">
        <v>44197</v>
      </c>
      <c r="H1617">
        <v>10</v>
      </c>
      <c r="I1617" s="2">
        <f t="shared" si="138"/>
        <v>47851</v>
      </c>
      <c r="J1617" s="2">
        <v>42217</v>
      </c>
      <c r="K1617" s="2" t="s">
        <v>6405</v>
      </c>
      <c r="L1617" s="2">
        <f t="shared" si="134"/>
        <v>42217</v>
      </c>
      <c r="M1617">
        <f t="shared" si="135"/>
        <v>5</v>
      </c>
      <c r="N1617">
        <f t="shared" si="136"/>
        <v>15</v>
      </c>
    </row>
    <row r="1618" spans="1:14" x14ac:dyDescent="0.55000000000000004">
      <c r="A1618" t="s">
        <v>2936</v>
      </c>
      <c r="B1618" t="str">
        <f t="shared" si="137"/>
        <v>https://www.st.com/resource/en/datasheet/stm32l073rz.pdf</v>
      </c>
      <c r="C1618" t="s">
        <v>8044</v>
      </c>
      <c r="D1618" t="s">
        <v>2937</v>
      </c>
      <c r="E1618" s="4" t="s">
        <v>7160</v>
      </c>
      <c r="F1618" t="s">
        <v>5614</v>
      </c>
      <c r="G1618" s="2">
        <v>44197</v>
      </c>
      <c r="H1618">
        <v>10</v>
      </c>
      <c r="I1618" s="2">
        <f t="shared" si="138"/>
        <v>47851</v>
      </c>
      <c r="J1618" s="2">
        <v>42217</v>
      </c>
      <c r="K1618" s="2" t="s">
        <v>6405</v>
      </c>
      <c r="L1618" s="2">
        <f t="shared" si="134"/>
        <v>42217</v>
      </c>
      <c r="M1618">
        <f t="shared" si="135"/>
        <v>5</v>
      </c>
      <c r="N1618">
        <f t="shared" si="136"/>
        <v>15</v>
      </c>
    </row>
    <row r="1619" spans="1:14" x14ac:dyDescent="0.55000000000000004">
      <c r="A1619" t="s">
        <v>2939</v>
      </c>
      <c r="B1619" t="str">
        <f t="shared" si="137"/>
        <v>https://www.st.com/resource/en/datasheet/stm32l073v8.pdf</v>
      </c>
      <c r="C1619" t="s">
        <v>8045</v>
      </c>
      <c r="D1619" t="s">
        <v>2940</v>
      </c>
      <c r="E1619" s="4" t="s">
        <v>7160</v>
      </c>
      <c r="F1619" t="s">
        <v>5615</v>
      </c>
      <c r="G1619" s="2">
        <v>44197</v>
      </c>
      <c r="H1619">
        <v>10</v>
      </c>
      <c r="I1619" s="2">
        <f t="shared" si="138"/>
        <v>47851</v>
      </c>
      <c r="J1619" s="2">
        <v>42217</v>
      </c>
      <c r="K1619" s="2" t="s">
        <v>6405</v>
      </c>
      <c r="L1619" s="2">
        <f t="shared" si="134"/>
        <v>42217</v>
      </c>
      <c r="M1619">
        <f t="shared" si="135"/>
        <v>5</v>
      </c>
      <c r="N1619">
        <f t="shared" si="136"/>
        <v>15</v>
      </c>
    </row>
    <row r="1620" spans="1:14" x14ac:dyDescent="0.55000000000000004">
      <c r="A1620" t="s">
        <v>2941</v>
      </c>
      <c r="B1620" t="str">
        <f t="shared" si="137"/>
        <v>https://www.st.com/resource/en/datasheet/stm32l073vb.pdf</v>
      </c>
      <c r="C1620" t="s">
        <v>8046</v>
      </c>
      <c r="D1620" t="s">
        <v>2942</v>
      </c>
      <c r="E1620" s="4" t="s">
        <v>7160</v>
      </c>
      <c r="F1620" t="s">
        <v>5612</v>
      </c>
      <c r="G1620" s="2">
        <v>44197</v>
      </c>
      <c r="H1620">
        <v>10</v>
      </c>
      <c r="I1620" s="2">
        <f t="shared" si="138"/>
        <v>47851</v>
      </c>
      <c r="J1620" s="2">
        <v>42217</v>
      </c>
      <c r="K1620" s="2" t="s">
        <v>6405</v>
      </c>
      <c r="L1620" s="2">
        <f t="shared" si="134"/>
        <v>42217</v>
      </c>
      <c r="M1620">
        <f t="shared" si="135"/>
        <v>5</v>
      </c>
      <c r="N1620">
        <f t="shared" si="136"/>
        <v>15</v>
      </c>
    </row>
    <row r="1621" spans="1:14" x14ac:dyDescent="0.55000000000000004">
      <c r="A1621" t="s">
        <v>2944</v>
      </c>
      <c r="B1621" t="str">
        <f t="shared" si="137"/>
        <v>https://www.st.com/resource/en/datasheet/stm32l073vz.pdf</v>
      </c>
      <c r="C1621" t="s">
        <v>8047</v>
      </c>
      <c r="D1621" t="s">
        <v>2945</v>
      </c>
      <c r="E1621" s="4" t="s">
        <v>7160</v>
      </c>
      <c r="F1621" t="s">
        <v>5613</v>
      </c>
      <c r="G1621" s="2">
        <v>44197</v>
      </c>
      <c r="H1621">
        <v>10</v>
      </c>
      <c r="I1621" s="2">
        <f t="shared" si="138"/>
        <v>47851</v>
      </c>
      <c r="J1621" s="2">
        <v>42217</v>
      </c>
      <c r="K1621" s="2" t="s">
        <v>6405</v>
      </c>
      <c r="L1621" s="2">
        <f t="shared" si="134"/>
        <v>42217</v>
      </c>
      <c r="M1621">
        <f t="shared" si="135"/>
        <v>5</v>
      </c>
      <c r="N1621">
        <f t="shared" si="136"/>
        <v>15</v>
      </c>
    </row>
    <row r="1622" spans="1:14" x14ac:dyDescent="0.55000000000000004">
      <c r="A1622" t="s">
        <v>2946</v>
      </c>
      <c r="B1622" t="str">
        <f t="shared" si="137"/>
        <v>https://www.st.com/resource/en/datasheet/stm32l081cb.pdf</v>
      </c>
      <c r="C1622" t="s">
        <v>8048</v>
      </c>
      <c r="D1622" t="s">
        <v>2947</v>
      </c>
      <c r="E1622" s="4" t="s">
        <v>7160</v>
      </c>
      <c r="F1622" t="s">
        <v>5616</v>
      </c>
      <c r="G1622" s="2">
        <v>44197</v>
      </c>
      <c r="H1622">
        <v>10</v>
      </c>
      <c r="I1622" s="2">
        <f t="shared" si="138"/>
        <v>47851</v>
      </c>
      <c r="J1622" s="2">
        <v>42248</v>
      </c>
      <c r="K1622" s="2" t="s">
        <v>6405</v>
      </c>
      <c r="L1622" s="2">
        <f t="shared" si="134"/>
        <v>42248</v>
      </c>
      <c r="M1622">
        <f t="shared" si="135"/>
        <v>5</v>
      </c>
      <c r="N1622">
        <f t="shared" si="136"/>
        <v>15</v>
      </c>
    </row>
    <row r="1623" spans="1:14" x14ac:dyDescent="0.55000000000000004">
      <c r="A1623" t="s">
        <v>2948</v>
      </c>
      <c r="B1623" t="str">
        <f t="shared" si="137"/>
        <v>https://www.st.com/resource/en/datasheet/stm32l081cz.pdf</v>
      </c>
      <c r="C1623" t="s">
        <v>8049</v>
      </c>
      <c r="D1623" t="s">
        <v>2949</v>
      </c>
      <c r="E1623" s="4" t="s">
        <v>7160</v>
      </c>
      <c r="F1623" t="s">
        <v>5617</v>
      </c>
      <c r="G1623" s="2">
        <v>44197</v>
      </c>
      <c r="H1623">
        <v>10</v>
      </c>
      <c r="I1623" s="2">
        <f t="shared" si="138"/>
        <v>47851</v>
      </c>
      <c r="J1623" s="2">
        <v>42248</v>
      </c>
      <c r="K1623" s="2" t="s">
        <v>6405</v>
      </c>
      <c r="L1623" s="2">
        <f t="shared" si="134"/>
        <v>42248</v>
      </c>
      <c r="M1623">
        <f t="shared" si="135"/>
        <v>5</v>
      </c>
      <c r="N1623">
        <f t="shared" si="136"/>
        <v>15</v>
      </c>
    </row>
    <row r="1624" spans="1:14" x14ac:dyDescent="0.55000000000000004">
      <c r="A1624" t="s">
        <v>2950</v>
      </c>
      <c r="B1624" t="str">
        <f t="shared" si="137"/>
        <v>https://www.st.com/resource/en/datasheet/stm32l081kz.pdf</v>
      </c>
      <c r="C1624" t="s">
        <v>8050</v>
      </c>
      <c r="D1624" t="s">
        <v>2951</v>
      </c>
      <c r="E1624" s="4" t="s">
        <v>7160</v>
      </c>
      <c r="F1624" t="s">
        <v>5617</v>
      </c>
      <c r="G1624" s="2">
        <v>44197</v>
      </c>
      <c r="H1624">
        <v>10</v>
      </c>
      <c r="I1624" s="2">
        <f t="shared" si="138"/>
        <v>47851</v>
      </c>
      <c r="J1624" s="2">
        <v>42248</v>
      </c>
      <c r="K1624" s="2" t="s">
        <v>6405</v>
      </c>
      <c r="L1624" s="2">
        <f t="shared" si="134"/>
        <v>42248</v>
      </c>
      <c r="M1624">
        <f t="shared" si="135"/>
        <v>5</v>
      </c>
      <c r="N1624">
        <f t="shared" si="136"/>
        <v>15</v>
      </c>
    </row>
    <row r="1625" spans="1:14" x14ac:dyDescent="0.55000000000000004">
      <c r="A1625" t="s">
        <v>2953</v>
      </c>
      <c r="B1625" t="str">
        <f t="shared" si="137"/>
        <v>https://www.st.com/resource/en/datasheet/stm32l082cz.pdf</v>
      </c>
      <c r="C1625" t="s">
        <v>8051</v>
      </c>
      <c r="D1625" t="s">
        <v>2954</v>
      </c>
      <c r="E1625" s="4" t="s">
        <v>7160</v>
      </c>
      <c r="F1625" t="s">
        <v>5618</v>
      </c>
      <c r="G1625" s="2">
        <v>44197</v>
      </c>
      <c r="H1625">
        <v>10</v>
      </c>
      <c r="I1625" s="2">
        <f t="shared" si="138"/>
        <v>47851</v>
      </c>
      <c r="J1625" s="2">
        <v>42248</v>
      </c>
      <c r="K1625" s="2" t="s">
        <v>6405</v>
      </c>
      <c r="L1625" s="2">
        <f t="shared" si="134"/>
        <v>42248</v>
      </c>
      <c r="M1625">
        <f t="shared" si="135"/>
        <v>5</v>
      </c>
      <c r="N1625">
        <f t="shared" si="136"/>
        <v>15</v>
      </c>
    </row>
    <row r="1626" spans="1:14" x14ac:dyDescent="0.55000000000000004">
      <c r="A1626" t="s">
        <v>2955</v>
      </c>
      <c r="B1626" t="str">
        <f t="shared" si="137"/>
        <v>https://www.st.com/resource/en/datasheet/stm32l082kb.pdf</v>
      </c>
      <c r="C1626" t="s">
        <v>8052</v>
      </c>
      <c r="D1626" t="s">
        <v>2956</v>
      </c>
      <c r="E1626" s="4" t="s">
        <v>7160</v>
      </c>
      <c r="F1626" t="s">
        <v>5525</v>
      </c>
      <c r="G1626" s="2">
        <v>44197</v>
      </c>
      <c r="H1626">
        <v>10</v>
      </c>
      <c r="I1626" s="2">
        <f t="shared" si="138"/>
        <v>47851</v>
      </c>
      <c r="J1626" s="2">
        <v>42248</v>
      </c>
      <c r="K1626" s="2" t="s">
        <v>6405</v>
      </c>
      <c r="L1626" s="2">
        <f t="shared" si="134"/>
        <v>42248</v>
      </c>
      <c r="M1626">
        <f t="shared" si="135"/>
        <v>5</v>
      </c>
      <c r="N1626">
        <f t="shared" si="136"/>
        <v>15</v>
      </c>
    </row>
    <row r="1627" spans="1:14" x14ac:dyDescent="0.55000000000000004">
      <c r="A1627" t="s">
        <v>2957</v>
      </c>
      <c r="B1627" t="str">
        <f t="shared" si="137"/>
        <v>https://www.st.com/resource/en/datasheet/stm32l082kz.pdf</v>
      </c>
      <c r="C1627" t="s">
        <v>8053</v>
      </c>
      <c r="D1627" t="s">
        <v>2958</v>
      </c>
      <c r="E1627" s="4" t="s">
        <v>7160</v>
      </c>
      <c r="F1627" t="s">
        <v>5619</v>
      </c>
      <c r="G1627" s="2">
        <v>44197</v>
      </c>
      <c r="H1627">
        <v>10</v>
      </c>
      <c r="I1627" s="2">
        <f t="shared" si="138"/>
        <v>47851</v>
      </c>
      <c r="J1627" s="2">
        <v>42248</v>
      </c>
      <c r="K1627" s="2" t="s">
        <v>6405</v>
      </c>
      <c r="L1627" s="2">
        <f t="shared" si="134"/>
        <v>42248</v>
      </c>
      <c r="M1627">
        <f t="shared" si="135"/>
        <v>5</v>
      </c>
      <c r="N1627">
        <f t="shared" si="136"/>
        <v>15</v>
      </c>
    </row>
    <row r="1628" spans="1:14" x14ac:dyDescent="0.55000000000000004">
      <c r="A1628" t="s">
        <v>2959</v>
      </c>
      <c r="B1628" t="str">
        <f t="shared" si="137"/>
        <v>https://www.st.com/resource/en/datasheet/stm32l083cb.pdf</v>
      </c>
      <c r="C1628" t="s">
        <v>8054</v>
      </c>
      <c r="D1628" t="s">
        <v>2960</v>
      </c>
      <c r="E1628" s="4" t="s">
        <v>7160</v>
      </c>
      <c r="F1628" t="s">
        <v>5620</v>
      </c>
      <c r="G1628" s="2">
        <v>44197</v>
      </c>
      <c r="H1628">
        <v>10</v>
      </c>
      <c r="I1628" s="2">
        <f t="shared" si="138"/>
        <v>47851</v>
      </c>
      <c r="J1628" s="2">
        <v>42217</v>
      </c>
      <c r="K1628" s="2" t="s">
        <v>6405</v>
      </c>
      <c r="L1628" s="2">
        <f t="shared" si="134"/>
        <v>42217</v>
      </c>
      <c r="M1628">
        <f t="shared" si="135"/>
        <v>5</v>
      </c>
      <c r="N1628">
        <f t="shared" si="136"/>
        <v>15</v>
      </c>
    </row>
    <row r="1629" spans="1:14" x14ac:dyDescent="0.55000000000000004">
      <c r="A1629" t="s">
        <v>2961</v>
      </c>
      <c r="B1629" t="str">
        <f t="shared" si="137"/>
        <v>https://www.st.com/resource/en/datasheet/stm32l083cz.pdf</v>
      </c>
      <c r="C1629" t="s">
        <v>8055</v>
      </c>
      <c r="D1629" t="s">
        <v>2962</v>
      </c>
      <c r="E1629" s="4" t="s">
        <v>7160</v>
      </c>
      <c r="F1629" t="s">
        <v>5621</v>
      </c>
      <c r="G1629" s="2">
        <v>44197</v>
      </c>
      <c r="H1629">
        <v>10</v>
      </c>
      <c r="I1629" s="2">
        <f t="shared" si="138"/>
        <v>47851</v>
      </c>
      <c r="J1629" s="2">
        <v>42217</v>
      </c>
      <c r="K1629" s="2" t="s">
        <v>6405</v>
      </c>
      <c r="L1629" s="2">
        <f t="shared" si="134"/>
        <v>42217</v>
      </c>
      <c r="M1629">
        <f t="shared" si="135"/>
        <v>5</v>
      </c>
      <c r="N1629">
        <f t="shared" si="136"/>
        <v>15</v>
      </c>
    </row>
    <row r="1630" spans="1:14" x14ac:dyDescent="0.55000000000000004">
      <c r="A1630" t="s">
        <v>2963</v>
      </c>
      <c r="B1630" t="str">
        <f t="shared" si="137"/>
        <v>https://www.st.com/resource/en/datasheet/stm32l083rb.pdf</v>
      </c>
      <c r="C1630" t="s">
        <v>8056</v>
      </c>
      <c r="D1630" t="s">
        <v>2964</v>
      </c>
      <c r="E1630" s="4" t="s">
        <v>7160</v>
      </c>
      <c r="F1630" t="s">
        <v>5620</v>
      </c>
      <c r="G1630" s="2">
        <v>44197</v>
      </c>
      <c r="H1630">
        <v>10</v>
      </c>
      <c r="I1630" s="2">
        <f t="shared" si="138"/>
        <v>47851</v>
      </c>
      <c r="J1630" s="2">
        <v>42217</v>
      </c>
      <c r="K1630" s="2" t="s">
        <v>6405</v>
      </c>
      <c r="L1630" s="2">
        <f t="shared" si="134"/>
        <v>42217</v>
      </c>
      <c r="M1630">
        <f t="shared" si="135"/>
        <v>5</v>
      </c>
      <c r="N1630">
        <f t="shared" si="136"/>
        <v>15</v>
      </c>
    </row>
    <row r="1631" spans="1:14" x14ac:dyDescent="0.55000000000000004">
      <c r="A1631" t="s">
        <v>2966</v>
      </c>
      <c r="B1631" t="str">
        <f t="shared" si="137"/>
        <v>https://www.st.com/resource/en/datasheet/stm32l083rz.pdf</v>
      </c>
      <c r="C1631" t="s">
        <v>8057</v>
      </c>
      <c r="D1631" t="s">
        <v>2967</v>
      </c>
      <c r="E1631" s="4" t="s">
        <v>7160</v>
      </c>
      <c r="F1631" t="s">
        <v>5621</v>
      </c>
      <c r="G1631" s="2">
        <v>44197</v>
      </c>
      <c r="H1631">
        <v>10</v>
      </c>
      <c r="I1631" s="2">
        <f t="shared" si="138"/>
        <v>47851</v>
      </c>
      <c r="J1631" s="2">
        <v>42217</v>
      </c>
      <c r="K1631" s="2" t="s">
        <v>6405</v>
      </c>
      <c r="L1631" s="2">
        <f t="shared" si="134"/>
        <v>42217</v>
      </c>
      <c r="M1631">
        <f t="shared" si="135"/>
        <v>5</v>
      </c>
      <c r="N1631">
        <f t="shared" si="136"/>
        <v>15</v>
      </c>
    </row>
    <row r="1632" spans="1:14" x14ac:dyDescent="0.55000000000000004">
      <c r="A1632" t="s">
        <v>2968</v>
      </c>
      <c r="B1632" t="str">
        <f t="shared" si="137"/>
        <v>https://www.st.com/resource/en/datasheet/stm32l083v8.pdf</v>
      </c>
      <c r="C1632" t="s">
        <v>8058</v>
      </c>
      <c r="D1632" t="s">
        <v>2969</v>
      </c>
      <c r="E1632" s="4" t="s">
        <v>7160</v>
      </c>
      <c r="F1632" t="s">
        <v>5622</v>
      </c>
      <c r="G1632" s="2">
        <v>44197</v>
      </c>
      <c r="H1632">
        <v>10</v>
      </c>
      <c r="I1632" s="2">
        <f t="shared" si="138"/>
        <v>47851</v>
      </c>
      <c r="J1632" s="2">
        <v>42217</v>
      </c>
      <c r="K1632" s="2" t="s">
        <v>6405</v>
      </c>
      <c r="L1632" s="2">
        <f t="shared" si="134"/>
        <v>42217</v>
      </c>
      <c r="M1632">
        <f t="shared" si="135"/>
        <v>5</v>
      </c>
      <c r="N1632">
        <f t="shared" si="136"/>
        <v>15</v>
      </c>
    </row>
    <row r="1633" spans="1:14" x14ac:dyDescent="0.55000000000000004">
      <c r="A1633" t="s">
        <v>2970</v>
      </c>
      <c r="B1633" t="str">
        <f t="shared" si="137"/>
        <v>https://www.st.com/resource/en/datasheet/stm32l083vb.pdf</v>
      </c>
      <c r="C1633" t="s">
        <v>8059</v>
      </c>
      <c r="D1633" t="s">
        <v>2971</v>
      </c>
      <c r="E1633" s="4" t="s">
        <v>7160</v>
      </c>
      <c r="F1633" t="s">
        <v>5620</v>
      </c>
      <c r="G1633" s="2">
        <v>44197</v>
      </c>
      <c r="H1633">
        <v>10</v>
      </c>
      <c r="I1633" s="2">
        <f t="shared" si="138"/>
        <v>47851</v>
      </c>
      <c r="J1633" s="2">
        <v>42217</v>
      </c>
      <c r="K1633" s="2" t="s">
        <v>6405</v>
      </c>
      <c r="L1633" s="2">
        <f t="shared" si="134"/>
        <v>42217</v>
      </c>
      <c r="M1633">
        <f t="shared" si="135"/>
        <v>5</v>
      </c>
      <c r="N1633">
        <f t="shared" si="136"/>
        <v>15</v>
      </c>
    </row>
    <row r="1634" spans="1:14" x14ac:dyDescent="0.55000000000000004">
      <c r="A1634" t="s">
        <v>2972</v>
      </c>
      <c r="B1634" t="str">
        <f t="shared" si="137"/>
        <v>https://www.st.com/resource/en/datasheet/stm32l083vz.pdf</v>
      </c>
      <c r="C1634" t="s">
        <v>8060</v>
      </c>
      <c r="D1634" t="s">
        <v>2973</v>
      </c>
      <c r="E1634" s="4" t="s">
        <v>7160</v>
      </c>
      <c r="F1634" t="s">
        <v>5621</v>
      </c>
      <c r="G1634" s="2">
        <v>44197</v>
      </c>
      <c r="H1634">
        <v>10</v>
      </c>
      <c r="I1634" s="2">
        <f t="shared" si="138"/>
        <v>47851</v>
      </c>
      <c r="J1634" s="2">
        <v>42217</v>
      </c>
      <c r="K1634" s="2" t="s">
        <v>6405</v>
      </c>
      <c r="L1634" s="2">
        <f t="shared" si="134"/>
        <v>42217</v>
      </c>
      <c r="M1634">
        <f t="shared" si="135"/>
        <v>5</v>
      </c>
      <c r="N1634">
        <f t="shared" si="136"/>
        <v>15</v>
      </c>
    </row>
    <row r="1635" spans="1:14" x14ac:dyDescent="0.55000000000000004">
      <c r="A1635" t="s">
        <v>2975</v>
      </c>
      <c r="B1635" t="str">
        <f t="shared" si="137"/>
        <v>https://www.st.com/resource/en/datasheet/stm32l100c6.pdf</v>
      </c>
      <c r="C1635" t="s">
        <v>8061</v>
      </c>
      <c r="D1635" t="s">
        <v>2976</v>
      </c>
      <c r="E1635" s="4" t="s">
        <v>7160</v>
      </c>
      <c r="F1635" t="s">
        <v>5623</v>
      </c>
      <c r="G1635" s="2">
        <v>44197</v>
      </c>
      <c r="H1635">
        <v>10</v>
      </c>
      <c r="I1635" s="2">
        <f t="shared" si="138"/>
        <v>47851</v>
      </c>
      <c r="J1635" s="2">
        <v>41306</v>
      </c>
      <c r="K1635" s="2" t="s">
        <v>6405</v>
      </c>
      <c r="L1635" s="2">
        <f t="shared" si="134"/>
        <v>41306</v>
      </c>
      <c r="M1635">
        <f t="shared" si="135"/>
        <v>7</v>
      </c>
      <c r="N1635">
        <f t="shared" si="136"/>
        <v>17</v>
      </c>
    </row>
    <row r="1636" spans="1:14" x14ac:dyDescent="0.55000000000000004">
      <c r="A1636" t="s">
        <v>2977</v>
      </c>
      <c r="B1636" t="str">
        <f t="shared" si="137"/>
        <v>https://www.st.com/resource/en/datasheet/stm32l100c6-a.pdf</v>
      </c>
      <c r="C1636" t="s">
        <v>8062</v>
      </c>
      <c r="D1636" t="s">
        <v>2978</v>
      </c>
      <c r="E1636" s="4" t="s">
        <v>7160</v>
      </c>
      <c r="F1636" t="s">
        <v>5623</v>
      </c>
      <c r="G1636" s="2">
        <v>44197</v>
      </c>
      <c r="H1636">
        <v>10</v>
      </c>
      <c r="I1636" s="2">
        <f t="shared" si="138"/>
        <v>47851</v>
      </c>
      <c r="J1636" s="2">
        <v>41699</v>
      </c>
      <c r="K1636" s="2" t="s">
        <v>6405</v>
      </c>
      <c r="L1636" s="2">
        <f t="shared" si="134"/>
        <v>41699</v>
      </c>
      <c r="M1636">
        <f t="shared" si="135"/>
        <v>6</v>
      </c>
      <c r="N1636">
        <f t="shared" si="136"/>
        <v>16</v>
      </c>
    </row>
    <row r="1637" spans="1:14" x14ac:dyDescent="0.55000000000000004">
      <c r="A1637" t="s">
        <v>2979</v>
      </c>
      <c r="B1637" t="str">
        <f t="shared" si="137"/>
        <v>https://www.st.com/resource/en/datasheet/stm32l100r8.pdf</v>
      </c>
      <c r="C1637" t="s">
        <v>8063</v>
      </c>
      <c r="D1637" t="s">
        <v>2980</v>
      </c>
      <c r="E1637" s="4" t="s">
        <v>7160</v>
      </c>
      <c r="F1637" t="s">
        <v>5624</v>
      </c>
      <c r="G1637" s="2">
        <v>44197</v>
      </c>
      <c r="H1637">
        <v>10</v>
      </c>
      <c r="I1637" s="2">
        <f t="shared" si="138"/>
        <v>47851</v>
      </c>
      <c r="J1637" s="2">
        <v>41306</v>
      </c>
      <c r="K1637" s="2" t="s">
        <v>6405</v>
      </c>
      <c r="L1637" s="2">
        <f t="shared" si="134"/>
        <v>41306</v>
      </c>
      <c r="M1637">
        <f t="shared" si="135"/>
        <v>7</v>
      </c>
      <c r="N1637">
        <f t="shared" si="136"/>
        <v>17</v>
      </c>
    </row>
    <row r="1638" spans="1:14" x14ac:dyDescent="0.55000000000000004">
      <c r="A1638" t="s">
        <v>2981</v>
      </c>
      <c r="B1638" t="str">
        <f t="shared" si="137"/>
        <v>https://www.st.com/resource/en/datasheet/stm32l100r8-a.pdf</v>
      </c>
      <c r="C1638" t="s">
        <v>8064</v>
      </c>
      <c r="D1638" t="s">
        <v>2982</v>
      </c>
      <c r="E1638" s="4" t="s">
        <v>7160</v>
      </c>
      <c r="F1638" t="s">
        <v>5624</v>
      </c>
      <c r="G1638" s="2">
        <v>44197</v>
      </c>
      <c r="H1638">
        <v>10</v>
      </c>
      <c r="I1638" s="2">
        <f t="shared" si="138"/>
        <v>47851</v>
      </c>
      <c r="J1638" s="2">
        <v>41699</v>
      </c>
      <c r="K1638" s="2" t="s">
        <v>6405</v>
      </c>
      <c r="L1638" s="2">
        <f t="shared" si="134"/>
        <v>41699</v>
      </c>
      <c r="M1638">
        <f t="shared" si="135"/>
        <v>6</v>
      </c>
      <c r="N1638">
        <f t="shared" si="136"/>
        <v>16</v>
      </c>
    </row>
    <row r="1639" spans="1:14" x14ac:dyDescent="0.55000000000000004">
      <c r="A1639" t="s">
        <v>2983</v>
      </c>
      <c r="B1639" t="str">
        <f t="shared" si="137"/>
        <v>https://www.st.com/resource/en/datasheet/stm32l100rb.pdf</v>
      </c>
      <c r="C1639" t="s">
        <v>8065</v>
      </c>
      <c r="D1639" t="s">
        <v>2984</v>
      </c>
      <c r="E1639" s="4" t="s">
        <v>7160</v>
      </c>
      <c r="F1639" t="s">
        <v>5625</v>
      </c>
      <c r="G1639" s="2">
        <v>44197</v>
      </c>
      <c r="H1639">
        <v>10</v>
      </c>
      <c r="I1639" s="2">
        <f t="shared" si="138"/>
        <v>47851</v>
      </c>
      <c r="J1639" s="2">
        <v>41306</v>
      </c>
      <c r="K1639" s="2" t="s">
        <v>6405</v>
      </c>
      <c r="L1639" s="2">
        <f t="shared" si="134"/>
        <v>41306</v>
      </c>
      <c r="M1639">
        <f t="shared" si="135"/>
        <v>7</v>
      </c>
      <c r="N1639">
        <f t="shared" si="136"/>
        <v>17</v>
      </c>
    </row>
    <row r="1640" spans="1:14" x14ac:dyDescent="0.55000000000000004">
      <c r="A1640" t="s">
        <v>2985</v>
      </c>
      <c r="B1640" t="str">
        <f t="shared" si="137"/>
        <v>https://www.st.com/resource/en/datasheet/stm32l100rb-a.pdf</v>
      </c>
      <c r="C1640" t="s">
        <v>8066</v>
      </c>
      <c r="D1640" t="s">
        <v>2986</v>
      </c>
      <c r="E1640" s="4" t="s">
        <v>7160</v>
      </c>
      <c r="F1640" t="s">
        <v>5625</v>
      </c>
      <c r="G1640" s="2">
        <v>44197</v>
      </c>
      <c r="H1640">
        <v>10</v>
      </c>
      <c r="I1640" s="2">
        <f t="shared" si="138"/>
        <v>47851</v>
      </c>
      <c r="J1640" s="2">
        <v>41699</v>
      </c>
      <c r="K1640" s="2" t="s">
        <v>6405</v>
      </c>
      <c r="L1640" s="2">
        <f t="shared" si="134"/>
        <v>41699</v>
      </c>
      <c r="M1640">
        <f t="shared" si="135"/>
        <v>6</v>
      </c>
      <c r="N1640">
        <f t="shared" si="136"/>
        <v>16</v>
      </c>
    </row>
    <row r="1641" spans="1:14" x14ac:dyDescent="0.55000000000000004">
      <c r="A1641" t="s">
        <v>2988</v>
      </c>
      <c r="B1641" t="str">
        <f t="shared" si="137"/>
        <v>https://www.st.com/resource/en/datasheet/stm32l100rc.pdf</v>
      </c>
      <c r="C1641" t="s">
        <v>8067</v>
      </c>
      <c r="D1641" t="s">
        <v>2989</v>
      </c>
      <c r="E1641" s="4" t="s">
        <v>7160</v>
      </c>
      <c r="F1641" t="s">
        <v>5626</v>
      </c>
      <c r="G1641" s="2">
        <v>44197</v>
      </c>
      <c r="H1641">
        <v>10</v>
      </c>
      <c r="I1641" s="2">
        <f t="shared" si="138"/>
        <v>47851</v>
      </c>
      <c r="J1641" s="2">
        <v>41456</v>
      </c>
      <c r="K1641" s="2" t="s">
        <v>6405</v>
      </c>
      <c r="L1641" s="2">
        <f t="shared" si="134"/>
        <v>41456</v>
      </c>
      <c r="M1641">
        <f t="shared" si="135"/>
        <v>7</v>
      </c>
      <c r="N1641">
        <f t="shared" si="136"/>
        <v>17</v>
      </c>
    </row>
    <row r="1642" spans="1:14" x14ac:dyDescent="0.55000000000000004">
      <c r="A1642" t="s">
        <v>2990</v>
      </c>
      <c r="B1642" t="str">
        <f t="shared" si="137"/>
        <v>https://www.st.com/resource/en/datasheet/stm32l151c6.pdf</v>
      </c>
      <c r="C1642" t="s">
        <v>8068</v>
      </c>
      <c r="D1642" t="s">
        <v>2991</v>
      </c>
      <c r="E1642" s="4" t="s">
        <v>7160</v>
      </c>
      <c r="F1642" t="s">
        <v>5627</v>
      </c>
      <c r="G1642" s="2">
        <v>44197</v>
      </c>
      <c r="H1642">
        <v>10</v>
      </c>
      <c r="I1642" s="2">
        <f t="shared" si="138"/>
        <v>47851</v>
      </c>
      <c r="J1642" s="2" t="s">
        <v>6405</v>
      </c>
      <c r="K1642" s="2" t="s">
        <v>6405</v>
      </c>
      <c r="L1642" s="2" t="str">
        <f t="shared" si="134"/>
        <v>/</v>
      </c>
    </row>
    <row r="1643" spans="1:14" x14ac:dyDescent="0.55000000000000004">
      <c r="A1643" t="s">
        <v>2993</v>
      </c>
      <c r="B1643" t="str">
        <f t="shared" si="137"/>
        <v>https://www.st.com/resource/en/datasheet/stm32l151c6-a.pdf</v>
      </c>
      <c r="C1643" t="s">
        <v>8069</v>
      </c>
      <c r="D1643" t="s">
        <v>2994</v>
      </c>
      <c r="E1643" s="4" t="s">
        <v>7160</v>
      </c>
      <c r="F1643" t="s">
        <v>5627</v>
      </c>
      <c r="G1643" s="2">
        <v>44197</v>
      </c>
      <c r="H1643">
        <v>10</v>
      </c>
      <c r="I1643" s="2">
        <f t="shared" si="138"/>
        <v>47851</v>
      </c>
      <c r="J1643" s="2">
        <v>41671</v>
      </c>
      <c r="K1643" s="2" t="s">
        <v>6405</v>
      </c>
      <c r="L1643" s="2">
        <f t="shared" si="134"/>
        <v>41671</v>
      </c>
      <c r="M1643">
        <f t="shared" si="135"/>
        <v>6</v>
      </c>
      <c r="N1643">
        <f t="shared" si="136"/>
        <v>16</v>
      </c>
    </row>
    <row r="1644" spans="1:14" x14ac:dyDescent="0.55000000000000004">
      <c r="A1644" t="s">
        <v>2995</v>
      </c>
      <c r="B1644" t="str">
        <f t="shared" si="137"/>
        <v>https://www.st.com/resource/en/datasheet/stm32l151c8.pdf</v>
      </c>
      <c r="C1644" t="s">
        <v>8070</v>
      </c>
      <c r="D1644" t="s">
        <v>2996</v>
      </c>
      <c r="E1644" s="4" t="s">
        <v>7160</v>
      </c>
      <c r="F1644" t="s">
        <v>5628</v>
      </c>
      <c r="G1644" s="2">
        <v>44197</v>
      </c>
      <c r="H1644">
        <v>10</v>
      </c>
      <c r="I1644" s="2">
        <f t="shared" si="138"/>
        <v>47851</v>
      </c>
      <c r="J1644" s="2" t="s">
        <v>6405</v>
      </c>
      <c r="K1644" s="2" t="s">
        <v>6405</v>
      </c>
      <c r="L1644" s="2" t="str">
        <f t="shared" si="134"/>
        <v>/</v>
      </c>
    </row>
    <row r="1645" spans="1:14" x14ac:dyDescent="0.55000000000000004">
      <c r="A1645" t="s">
        <v>2998</v>
      </c>
      <c r="B1645" t="str">
        <f t="shared" si="137"/>
        <v>https://www.st.com/resource/en/datasheet/stm32l151c8-a.pdf</v>
      </c>
      <c r="C1645" t="s">
        <v>8071</v>
      </c>
      <c r="D1645" t="s">
        <v>2999</v>
      </c>
      <c r="E1645" s="4" t="s">
        <v>7160</v>
      </c>
      <c r="F1645" t="s">
        <v>5628</v>
      </c>
      <c r="G1645" s="2">
        <v>44197</v>
      </c>
      <c r="H1645">
        <v>10</v>
      </c>
      <c r="I1645" s="2">
        <f t="shared" si="138"/>
        <v>47851</v>
      </c>
      <c r="J1645" s="2">
        <v>41671</v>
      </c>
      <c r="K1645" s="2" t="s">
        <v>6405</v>
      </c>
      <c r="L1645" s="2">
        <f t="shared" si="134"/>
        <v>41671</v>
      </c>
      <c r="M1645">
        <f t="shared" si="135"/>
        <v>6</v>
      </c>
      <c r="N1645">
        <f t="shared" si="136"/>
        <v>16</v>
      </c>
    </row>
    <row r="1646" spans="1:14" x14ac:dyDescent="0.55000000000000004">
      <c r="A1646" t="s">
        <v>3000</v>
      </c>
      <c r="B1646" t="str">
        <f t="shared" si="137"/>
        <v>https://www.st.com/resource/en/datasheet/stm32l151cb.pdf</v>
      </c>
      <c r="C1646" t="s">
        <v>8072</v>
      </c>
      <c r="D1646" t="s">
        <v>3001</v>
      </c>
      <c r="E1646" s="4" t="s">
        <v>7160</v>
      </c>
      <c r="F1646" t="s">
        <v>5629</v>
      </c>
      <c r="G1646" s="2">
        <v>44197</v>
      </c>
      <c r="H1646">
        <v>10</v>
      </c>
      <c r="I1646" s="2">
        <f t="shared" si="138"/>
        <v>47851</v>
      </c>
      <c r="J1646" s="2" t="s">
        <v>6405</v>
      </c>
      <c r="K1646" s="2" t="s">
        <v>6405</v>
      </c>
      <c r="L1646" s="2" t="str">
        <f t="shared" si="134"/>
        <v>/</v>
      </c>
    </row>
    <row r="1647" spans="1:14" x14ac:dyDescent="0.55000000000000004">
      <c r="A1647" t="s">
        <v>3003</v>
      </c>
      <c r="B1647" t="str">
        <f t="shared" si="137"/>
        <v>https://www.st.com/resource/en/datasheet/stm32l151cb-a.pdf</v>
      </c>
      <c r="C1647" t="s">
        <v>8073</v>
      </c>
      <c r="D1647" t="s">
        <v>3004</v>
      </c>
      <c r="E1647" s="4" t="s">
        <v>7160</v>
      </c>
      <c r="F1647" t="s">
        <v>5629</v>
      </c>
      <c r="G1647" s="2">
        <v>44197</v>
      </c>
      <c r="H1647">
        <v>10</v>
      </c>
      <c r="I1647" s="2">
        <f t="shared" si="138"/>
        <v>47851</v>
      </c>
      <c r="J1647" s="2">
        <v>41671</v>
      </c>
      <c r="K1647" s="2" t="s">
        <v>6405</v>
      </c>
      <c r="L1647" s="2">
        <f t="shared" si="134"/>
        <v>41671</v>
      </c>
      <c r="M1647">
        <f t="shared" si="135"/>
        <v>6</v>
      </c>
      <c r="N1647">
        <f t="shared" si="136"/>
        <v>16</v>
      </c>
    </row>
    <row r="1648" spans="1:14" x14ac:dyDescent="0.55000000000000004">
      <c r="A1648" t="s">
        <v>3005</v>
      </c>
      <c r="B1648" t="str">
        <f t="shared" si="137"/>
        <v>https://www.st.com/resource/en/datasheet/stm32l151cc.pdf</v>
      </c>
      <c r="C1648" t="s">
        <v>8074</v>
      </c>
      <c r="D1648" t="s">
        <v>3006</v>
      </c>
      <c r="E1648" s="4" t="s">
        <v>7160</v>
      </c>
      <c r="F1648" t="s">
        <v>5630</v>
      </c>
      <c r="G1648" s="2">
        <v>44197</v>
      </c>
      <c r="H1648">
        <v>10</v>
      </c>
      <c r="I1648" s="2">
        <f t="shared" si="138"/>
        <v>47851</v>
      </c>
      <c r="J1648" s="2" t="s">
        <v>6405</v>
      </c>
      <c r="K1648" s="2" t="s">
        <v>6405</v>
      </c>
      <c r="L1648" s="2" t="str">
        <f t="shared" si="134"/>
        <v>/</v>
      </c>
    </row>
    <row r="1649" spans="1:14" x14ac:dyDescent="0.55000000000000004">
      <c r="A1649" t="s">
        <v>3008</v>
      </c>
      <c r="B1649" t="str">
        <f t="shared" si="137"/>
        <v>https://www.st.com/resource/en/datasheet/stm32l151qc.pdf</v>
      </c>
      <c r="C1649" t="s">
        <v>8075</v>
      </c>
      <c r="D1649" t="s">
        <v>3009</v>
      </c>
      <c r="E1649" s="4" t="s">
        <v>7160</v>
      </c>
      <c r="F1649" t="s">
        <v>5631</v>
      </c>
      <c r="G1649" s="2">
        <v>44197</v>
      </c>
      <c r="H1649">
        <v>10</v>
      </c>
      <c r="I1649" s="2">
        <f t="shared" si="138"/>
        <v>47851</v>
      </c>
      <c r="J1649" s="2">
        <v>41730</v>
      </c>
      <c r="K1649" s="2" t="s">
        <v>6405</v>
      </c>
      <c r="L1649" s="2">
        <f t="shared" si="134"/>
        <v>41730</v>
      </c>
      <c r="M1649">
        <f t="shared" si="135"/>
        <v>6</v>
      </c>
      <c r="N1649">
        <f t="shared" si="136"/>
        <v>16</v>
      </c>
    </row>
    <row r="1650" spans="1:14" x14ac:dyDescent="0.55000000000000004">
      <c r="A1650" t="s">
        <v>3010</v>
      </c>
      <c r="B1650" t="str">
        <f t="shared" si="137"/>
        <v>https://www.st.com/resource/en/datasheet/stm32l151qd.pdf</v>
      </c>
      <c r="C1650" t="s">
        <v>8076</v>
      </c>
      <c r="D1650" t="s">
        <v>3011</v>
      </c>
      <c r="E1650" s="4" t="s">
        <v>7160</v>
      </c>
      <c r="F1650" t="s">
        <v>5632</v>
      </c>
      <c r="G1650" s="2">
        <v>44197</v>
      </c>
      <c r="H1650">
        <v>10</v>
      </c>
      <c r="I1650" s="2">
        <f t="shared" si="138"/>
        <v>47851</v>
      </c>
      <c r="J1650" s="2" t="s">
        <v>6405</v>
      </c>
      <c r="K1650" s="2" t="s">
        <v>6405</v>
      </c>
      <c r="L1650" s="2" t="str">
        <f t="shared" si="134"/>
        <v>/</v>
      </c>
    </row>
    <row r="1651" spans="1:14" x14ac:dyDescent="0.55000000000000004">
      <c r="A1651" t="s">
        <v>3012</v>
      </c>
      <c r="B1651" t="str">
        <f t="shared" si="137"/>
        <v>https://www.st.com/resource/en/datasheet/stm32l151qe.pdf</v>
      </c>
      <c r="C1651" t="s">
        <v>8077</v>
      </c>
      <c r="D1651" t="s">
        <v>3013</v>
      </c>
      <c r="E1651" s="4" t="s">
        <v>7160</v>
      </c>
      <c r="F1651" t="s">
        <v>5633</v>
      </c>
      <c r="G1651" s="2">
        <v>44197</v>
      </c>
      <c r="H1651">
        <v>10</v>
      </c>
      <c r="I1651" s="2">
        <f t="shared" si="138"/>
        <v>47851</v>
      </c>
      <c r="J1651" s="2">
        <v>41548</v>
      </c>
      <c r="K1651" s="2" t="s">
        <v>6405</v>
      </c>
      <c r="L1651" s="2">
        <f t="shared" si="134"/>
        <v>41548</v>
      </c>
      <c r="M1651">
        <f t="shared" si="135"/>
        <v>7</v>
      </c>
      <c r="N1651">
        <f t="shared" si="136"/>
        <v>17</v>
      </c>
    </row>
    <row r="1652" spans="1:14" x14ac:dyDescent="0.55000000000000004">
      <c r="A1652" t="s">
        <v>3014</v>
      </c>
      <c r="B1652" t="str">
        <f t="shared" si="137"/>
        <v>https://www.st.com/resource/en/datasheet/stm32l151r6.pdf</v>
      </c>
      <c r="C1652" t="s">
        <v>8078</v>
      </c>
      <c r="D1652" t="s">
        <v>3015</v>
      </c>
      <c r="E1652" s="4" t="s">
        <v>7160</v>
      </c>
      <c r="F1652" t="s">
        <v>5627</v>
      </c>
      <c r="G1652" s="2">
        <v>44197</v>
      </c>
      <c r="H1652">
        <v>10</v>
      </c>
      <c r="I1652" s="2">
        <f t="shared" si="138"/>
        <v>47851</v>
      </c>
      <c r="J1652" s="2" t="s">
        <v>6405</v>
      </c>
      <c r="K1652" s="2" t="s">
        <v>6405</v>
      </c>
      <c r="L1652" s="2" t="str">
        <f t="shared" si="134"/>
        <v>/</v>
      </c>
    </row>
    <row r="1653" spans="1:14" x14ac:dyDescent="0.55000000000000004">
      <c r="A1653" t="s">
        <v>3016</v>
      </c>
      <c r="B1653" t="str">
        <f t="shared" si="137"/>
        <v>https://www.st.com/resource/en/datasheet/stm32l151r6-a.pdf</v>
      </c>
      <c r="C1653" t="s">
        <v>8079</v>
      </c>
      <c r="D1653" t="s">
        <v>3017</v>
      </c>
      <c r="E1653" s="4" t="s">
        <v>7160</v>
      </c>
      <c r="F1653" t="s">
        <v>5627</v>
      </c>
      <c r="G1653" s="2">
        <v>44197</v>
      </c>
      <c r="H1653">
        <v>10</v>
      </c>
      <c r="I1653" s="2">
        <f t="shared" si="138"/>
        <v>47851</v>
      </c>
      <c r="J1653" s="2">
        <v>41671</v>
      </c>
      <c r="K1653" s="2" t="s">
        <v>6405</v>
      </c>
      <c r="L1653" s="2">
        <f t="shared" si="134"/>
        <v>41671</v>
      </c>
      <c r="M1653">
        <f t="shared" si="135"/>
        <v>6</v>
      </c>
      <c r="N1653">
        <f t="shared" si="136"/>
        <v>16</v>
      </c>
    </row>
    <row r="1654" spans="1:14" x14ac:dyDescent="0.55000000000000004">
      <c r="A1654" t="s">
        <v>3018</v>
      </c>
      <c r="B1654" t="str">
        <f t="shared" si="137"/>
        <v>https://www.st.com/resource/en/datasheet/stm32l151r8.pdf</v>
      </c>
      <c r="C1654" t="s">
        <v>8080</v>
      </c>
      <c r="D1654" t="s">
        <v>3019</v>
      </c>
      <c r="E1654" s="4" t="s">
        <v>7160</v>
      </c>
      <c r="F1654" t="s">
        <v>5628</v>
      </c>
      <c r="G1654" s="2">
        <v>44197</v>
      </c>
      <c r="H1654">
        <v>10</v>
      </c>
      <c r="I1654" s="2">
        <f t="shared" si="138"/>
        <v>47851</v>
      </c>
      <c r="J1654" s="2" t="s">
        <v>6405</v>
      </c>
      <c r="K1654" s="2" t="s">
        <v>6405</v>
      </c>
      <c r="L1654" s="2" t="str">
        <f t="shared" si="134"/>
        <v>/</v>
      </c>
    </row>
    <row r="1655" spans="1:14" x14ac:dyDescent="0.55000000000000004">
      <c r="A1655" t="s">
        <v>3020</v>
      </c>
      <c r="B1655" t="str">
        <f t="shared" si="137"/>
        <v>https://www.st.com/resource/en/datasheet/stm32l151r8-a.pdf</v>
      </c>
      <c r="C1655" t="s">
        <v>8081</v>
      </c>
      <c r="D1655" t="s">
        <v>3021</v>
      </c>
      <c r="E1655" s="4" t="s">
        <v>7160</v>
      </c>
      <c r="F1655" t="s">
        <v>5628</v>
      </c>
      <c r="G1655" s="2">
        <v>44197</v>
      </c>
      <c r="H1655">
        <v>10</v>
      </c>
      <c r="I1655" s="2">
        <f t="shared" si="138"/>
        <v>47851</v>
      </c>
      <c r="J1655" s="2">
        <v>41671</v>
      </c>
      <c r="K1655" s="2" t="s">
        <v>6405</v>
      </c>
      <c r="L1655" s="2">
        <f t="shared" si="134"/>
        <v>41671</v>
      </c>
      <c r="M1655">
        <f t="shared" si="135"/>
        <v>6</v>
      </c>
      <c r="N1655">
        <f t="shared" si="136"/>
        <v>16</v>
      </c>
    </row>
    <row r="1656" spans="1:14" x14ac:dyDescent="0.55000000000000004">
      <c r="A1656" t="s">
        <v>3022</v>
      </c>
      <c r="B1656" t="str">
        <f t="shared" si="137"/>
        <v>https://www.st.com/resource/en/datasheet/stm32l151rb.pdf</v>
      </c>
      <c r="C1656" t="s">
        <v>8082</v>
      </c>
      <c r="D1656" t="s">
        <v>3023</v>
      </c>
      <c r="E1656" s="4" t="s">
        <v>7160</v>
      </c>
      <c r="F1656" t="s">
        <v>5629</v>
      </c>
      <c r="G1656" s="2">
        <v>44197</v>
      </c>
      <c r="H1656">
        <v>10</v>
      </c>
      <c r="I1656" s="2">
        <f t="shared" si="138"/>
        <v>47851</v>
      </c>
      <c r="J1656" s="2" t="s">
        <v>6405</v>
      </c>
      <c r="K1656" s="2" t="s">
        <v>6405</v>
      </c>
      <c r="L1656" s="2" t="str">
        <f t="shared" si="134"/>
        <v>/</v>
      </c>
    </row>
    <row r="1657" spans="1:14" x14ac:dyDescent="0.55000000000000004">
      <c r="A1657" t="s">
        <v>3025</v>
      </c>
      <c r="B1657" t="str">
        <f t="shared" si="137"/>
        <v>https://www.st.com/resource/en/datasheet/stm32l151rb-a.pdf</v>
      </c>
      <c r="C1657" t="s">
        <v>8083</v>
      </c>
      <c r="D1657" t="s">
        <v>3026</v>
      </c>
      <c r="E1657" s="4" t="s">
        <v>7160</v>
      </c>
      <c r="F1657" t="s">
        <v>5629</v>
      </c>
      <c r="G1657" s="2">
        <v>44197</v>
      </c>
      <c r="H1657">
        <v>10</v>
      </c>
      <c r="I1657" s="2">
        <f t="shared" si="138"/>
        <v>47851</v>
      </c>
      <c r="J1657" s="2">
        <v>41671</v>
      </c>
      <c r="K1657" s="2" t="s">
        <v>6405</v>
      </c>
      <c r="L1657" s="2">
        <f t="shared" si="134"/>
        <v>41671</v>
      </c>
      <c r="M1657">
        <f t="shared" si="135"/>
        <v>6</v>
      </c>
      <c r="N1657">
        <f t="shared" si="136"/>
        <v>16</v>
      </c>
    </row>
    <row r="1658" spans="1:14" x14ac:dyDescent="0.55000000000000004">
      <c r="A1658" t="s">
        <v>3027</v>
      </c>
      <c r="B1658" t="str">
        <f t="shared" si="137"/>
        <v>https://www.st.com/resource/en/datasheet/stm32l151rc.pdf</v>
      </c>
      <c r="C1658" t="s">
        <v>8084</v>
      </c>
      <c r="D1658" t="s">
        <v>3028</v>
      </c>
      <c r="E1658" s="4" t="s">
        <v>7160</v>
      </c>
      <c r="F1658" t="s">
        <v>5631</v>
      </c>
      <c r="G1658" s="2">
        <v>44197</v>
      </c>
      <c r="H1658">
        <v>10</v>
      </c>
      <c r="I1658" s="2">
        <f t="shared" si="138"/>
        <v>47851</v>
      </c>
      <c r="J1658" s="2" t="s">
        <v>6405</v>
      </c>
      <c r="K1658" s="2" t="s">
        <v>6405</v>
      </c>
      <c r="L1658" s="2" t="str">
        <f t="shared" si="134"/>
        <v>/</v>
      </c>
    </row>
    <row r="1659" spans="1:14" x14ac:dyDescent="0.55000000000000004">
      <c r="A1659" t="s">
        <v>3029</v>
      </c>
      <c r="B1659" t="str">
        <f t="shared" si="137"/>
        <v>https://www.st.com/resource/en/datasheet/stm32l151rc-a.pdf</v>
      </c>
      <c r="C1659" t="s">
        <v>8085</v>
      </c>
      <c r="D1659" t="s">
        <v>3030</v>
      </c>
      <c r="E1659" s="4" t="s">
        <v>7160</v>
      </c>
      <c r="F1659" t="s">
        <v>5631</v>
      </c>
      <c r="G1659" s="2">
        <v>44197</v>
      </c>
      <c r="H1659">
        <v>10</v>
      </c>
      <c r="I1659" s="2">
        <f t="shared" si="138"/>
        <v>47851</v>
      </c>
      <c r="J1659" s="2">
        <v>41730</v>
      </c>
      <c r="K1659" s="2" t="s">
        <v>6405</v>
      </c>
      <c r="L1659" s="2">
        <f t="shared" si="134"/>
        <v>41730</v>
      </c>
      <c r="M1659">
        <f t="shared" si="135"/>
        <v>6</v>
      </c>
      <c r="N1659">
        <f t="shared" si="136"/>
        <v>16</v>
      </c>
    </row>
    <row r="1660" spans="1:14" x14ac:dyDescent="0.55000000000000004">
      <c r="A1660" t="s">
        <v>3031</v>
      </c>
      <c r="B1660" t="str">
        <f t="shared" si="137"/>
        <v>https://www.st.com/resource/en/datasheet/stm32l151rd.pdf</v>
      </c>
      <c r="C1660" t="s">
        <v>8086</v>
      </c>
      <c r="D1660" t="s">
        <v>3032</v>
      </c>
      <c r="E1660" s="4" t="s">
        <v>7160</v>
      </c>
      <c r="F1660" t="s">
        <v>5632</v>
      </c>
      <c r="G1660" s="2">
        <v>44197</v>
      </c>
      <c r="H1660">
        <v>10</v>
      </c>
      <c r="I1660" s="2">
        <f t="shared" si="138"/>
        <v>47851</v>
      </c>
      <c r="J1660" s="2" t="s">
        <v>6405</v>
      </c>
      <c r="K1660" s="2" t="s">
        <v>6405</v>
      </c>
      <c r="L1660" s="2" t="str">
        <f t="shared" si="134"/>
        <v>/</v>
      </c>
    </row>
    <row r="1661" spans="1:14" x14ac:dyDescent="0.55000000000000004">
      <c r="A1661" t="s">
        <v>3033</v>
      </c>
      <c r="B1661" t="str">
        <f t="shared" si="137"/>
        <v>https://www.st.com/resource/en/datasheet/stm32l151re.pdf</v>
      </c>
      <c r="C1661" t="s">
        <v>8087</v>
      </c>
      <c r="D1661" t="s">
        <v>3034</v>
      </c>
      <c r="E1661" s="4" t="s">
        <v>7160</v>
      </c>
      <c r="F1661" t="s">
        <v>5633</v>
      </c>
      <c r="G1661" s="2">
        <v>44197</v>
      </c>
      <c r="H1661">
        <v>10</v>
      </c>
      <c r="I1661" s="2">
        <f t="shared" si="138"/>
        <v>47851</v>
      </c>
      <c r="J1661" s="2">
        <v>41548</v>
      </c>
      <c r="K1661" s="2" t="s">
        <v>6405</v>
      </c>
      <c r="L1661" s="2">
        <f t="shared" si="134"/>
        <v>41548</v>
      </c>
      <c r="M1661">
        <f t="shared" si="135"/>
        <v>7</v>
      </c>
      <c r="N1661">
        <f t="shared" si="136"/>
        <v>17</v>
      </c>
    </row>
    <row r="1662" spans="1:14" x14ac:dyDescent="0.55000000000000004">
      <c r="A1662" t="s">
        <v>3035</v>
      </c>
      <c r="B1662" t="str">
        <f t="shared" si="137"/>
        <v>https://www.st.com/resource/en/datasheet/stm32l151uc.pdf</v>
      </c>
      <c r="C1662" t="s">
        <v>8088</v>
      </c>
      <c r="D1662" t="s">
        <v>3036</v>
      </c>
      <c r="E1662" s="4" t="s">
        <v>7160</v>
      </c>
      <c r="F1662" t="s">
        <v>5630</v>
      </c>
      <c r="G1662" s="2">
        <v>44197</v>
      </c>
      <c r="H1662">
        <v>10</v>
      </c>
      <c r="I1662" s="2">
        <f t="shared" si="138"/>
        <v>47851</v>
      </c>
      <c r="J1662" s="2" t="s">
        <v>6405</v>
      </c>
      <c r="K1662" s="2" t="s">
        <v>6405</v>
      </c>
      <c r="L1662" s="2" t="str">
        <f t="shared" si="134"/>
        <v>/</v>
      </c>
    </row>
    <row r="1663" spans="1:14" x14ac:dyDescent="0.55000000000000004">
      <c r="A1663" t="s">
        <v>3037</v>
      </c>
      <c r="B1663" t="str">
        <f t="shared" si="137"/>
        <v>https://www.st.com/resource/en/datasheet/stm32l151v8.pdf</v>
      </c>
      <c r="C1663" t="s">
        <v>8089</v>
      </c>
      <c r="D1663" t="s">
        <v>3038</v>
      </c>
      <c r="E1663" s="4" t="s">
        <v>7160</v>
      </c>
      <c r="F1663" t="s">
        <v>5628</v>
      </c>
      <c r="G1663" s="2">
        <v>44197</v>
      </c>
      <c r="H1663">
        <v>10</v>
      </c>
      <c r="I1663" s="2">
        <f t="shared" si="138"/>
        <v>47851</v>
      </c>
      <c r="J1663" s="2" t="s">
        <v>6405</v>
      </c>
      <c r="K1663" s="2" t="s">
        <v>6405</v>
      </c>
      <c r="L1663" s="2" t="str">
        <f t="shared" si="134"/>
        <v>/</v>
      </c>
    </row>
    <row r="1664" spans="1:14" x14ac:dyDescent="0.55000000000000004">
      <c r="A1664" t="s">
        <v>3039</v>
      </c>
      <c r="B1664" t="str">
        <f t="shared" si="137"/>
        <v>https://www.st.com/resource/en/datasheet/stm32l151v8-a.pdf</v>
      </c>
      <c r="C1664" t="s">
        <v>8090</v>
      </c>
      <c r="D1664" t="s">
        <v>3040</v>
      </c>
      <c r="E1664" s="4" t="s">
        <v>7160</v>
      </c>
      <c r="F1664" t="s">
        <v>5628</v>
      </c>
      <c r="G1664" s="2">
        <v>44197</v>
      </c>
      <c r="H1664">
        <v>10</v>
      </c>
      <c r="I1664" s="2">
        <f t="shared" si="138"/>
        <v>47851</v>
      </c>
      <c r="J1664" s="2">
        <v>41671</v>
      </c>
      <c r="K1664" s="2" t="s">
        <v>6405</v>
      </c>
      <c r="L1664" s="2">
        <f t="shared" si="134"/>
        <v>41671</v>
      </c>
      <c r="M1664">
        <f t="shared" si="135"/>
        <v>6</v>
      </c>
      <c r="N1664">
        <f t="shared" si="136"/>
        <v>16</v>
      </c>
    </row>
    <row r="1665" spans="1:14" x14ac:dyDescent="0.55000000000000004">
      <c r="A1665" t="s">
        <v>3041</v>
      </c>
      <c r="B1665" t="str">
        <f t="shared" si="137"/>
        <v>https://www.st.com/resource/en/datasheet/stm32l151vb.pdf</v>
      </c>
      <c r="C1665" t="s">
        <v>8091</v>
      </c>
      <c r="D1665" t="s">
        <v>3042</v>
      </c>
      <c r="E1665" s="4" t="s">
        <v>7160</v>
      </c>
      <c r="F1665" t="s">
        <v>5629</v>
      </c>
      <c r="G1665" s="2">
        <v>44197</v>
      </c>
      <c r="H1665">
        <v>10</v>
      </c>
      <c r="I1665" s="2">
        <f t="shared" si="138"/>
        <v>47851</v>
      </c>
      <c r="J1665" s="2" t="s">
        <v>6405</v>
      </c>
      <c r="K1665" s="2" t="s">
        <v>6405</v>
      </c>
      <c r="L1665" s="2" t="str">
        <f t="shared" si="134"/>
        <v>/</v>
      </c>
    </row>
    <row r="1666" spans="1:14" x14ac:dyDescent="0.55000000000000004">
      <c r="A1666" t="s">
        <v>3043</v>
      </c>
      <c r="B1666" t="str">
        <f t="shared" si="137"/>
        <v>https://www.st.com/resource/en/datasheet/stm32l151vb-a.pdf</v>
      </c>
      <c r="C1666" t="s">
        <v>8092</v>
      </c>
      <c r="D1666" t="s">
        <v>3044</v>
      </c>
      <c r="E1666" s="4" t="s">
        <v>7160</v>
      </c>
      <c r="F1666" t="s">
        <v>5629</v>
      </c>
      <c r="G1666" s="2">
        <v>44197</v>
      </c>
      <c r="H1666">
        <v>10</v>
      </c>
      <c r="I1666" s="2">
        <f t="shared" si="138"/>
        <v>47851</v>
      </c>
      <c r="J1666" s="2">
        <v>41671</v>
      </c>
      <c r="K1666" s="2" t="s">
        <v>6405</v>
      </c>
      <c r="L1666" s="2">
        <f t="shared" si="134"/>
        <v>41671</v>
      </c>
      <c r="M1666">
        <f t="shared" si="135"/>
        <v>6</v>
      </c>
      <c r="N1666">
        <f t="shared" si="136"/>
        <v>16</v>
      </c>
    </row>
    <row r="1667" spans="1:14" x14ac:dyDescent="0.55000000000000004">
      <c r="A1667" t="s">
        <v>3046</v>
      </c>
      <c r="B1667" t="str">
        <f t="shared" si="137"/>
        <v>https://www.st.com/resource/en/datasheet/stm32l151vc.pdf</v>
      </c>
      <c r="C1667" t="s">
        <v>8093</v>
      </c>
      <c r="D1667" t="s">
        <v>3047</v>
      </c>
      <c r="E1667" s="4" t="s">
        <v>7160</v>
      </c>
      <c r="F1667" t="s">
        <v>5631</v>
      </c>
      <c r="G1667" s="2">
        <v>44197</v>
      </c>
      <c r="H1667">
        <v>10</v>
      </c>
      <c r="I1667" s="2">
        <f t="shared" si="138"/>
        <v>47851</v>
      </c>
      <c r="J1667" s="2" t="s">
        <v>6405</v>
      </c>
      <c r="K1667" s="2" t="s">
        <v>6405</v>
      </c>
      <c r="L1667" s="2" t="str">
        <f t="shared" ref="L1667:L1730" si="139">IF(J1667="/", K1667, J1667)</f>
        <v>/</v>
      </c>
    </row>
    <row r="1668" spans="1:14" x14ac:dyDescent="0.55000000000000004">
      <c r="A1668" t="s">
        <v>3048</v>
      </c>
      <c r="B1668" t="str">
        <f t="shared" si="137"/>
        <v>https://www.st.com/resource/en/datasheet/stm32l151vc-a.pdf</v>
      </c>
      <c r="C1668" t="s">
        <v>8094</v>
      </c>
      <c r="D1668" t="s">
        <v>3049</v>
      </c>
      <c r="E1668" s="4" t="s">
        <v>7160</v>
      </c>
      <c r="F1668" t="s">
        <v>5631</v>
      </c>
      <c r="G1668" s="2">
        <v>44197</v>
      </c>
      <c r="H1668">
        <v>10</v>
      </c>
      <c r="I1668" s="2">
        <f t="shared" si="138"/>
        <v>47851</v>
      </c>
      <c r="J1668" s="2">
        <v>41730</v>
      </c>
      <c r="K1668" s="2" t="s">
        <v>6405</v>
      </c>
      <c r="L1668" s="2">
        <f t="shared" si="139"/>
        <v>41730</v>
      </c>
      <c r="M1668">
        <f t="shared" ref="M1668:M1730" si="140">DATEDIF(L1668,G1668, "y")</f>
        <v>6</v>
      </c>
      <c r="N1668">
        <f t="shared" ref="N1668:N1730" si="141">DATEDIF(L1668,I1668, "y")</f>
        <v>16</v>
      </c>
    </row>
    <row r="1669" spans="1:14" x14ac:dyDescent="0.55000000000000004">
      <c r="A1669" t="s">
        <v>3051</v>
      </c>
      <c r="B1669" t="str">
        <f t="shared" si="137"/>
        <v>https://www.st.com/resource/en/datasheet/stm32l151vd.pdf</v>
      </c>
      <c r="C1669" t="s">
        <v>8095</v>
      </c>
      <c r="D1669" t="s">
        <v>3052</v>
      </c>
      <c r="E1669" s="4" t="s">
        <v>7160</v>
      </c>
      <c r="F1669" t="s">
        <v>5632</v>
      </c>
      <c r="G1669" s="2">
        <v>44197</v>
      </c>
      <c r="H1669">
        <v>10</v>
      </c>
      <c r="I1669" s="2">
        <f t="shared" si="138"/>
        <v>47851</v>
      </c>
      <c r="J1669" s="2" t="s">
        <v>6405</v>
      </c>
      <c r="K1669" s="2" t="s">
        <v>6405</v>
      </c>
      <c r="L1669" s="2" t="str">
        <f t="shared" si="139"/>
        <v>/</v>
      </c>
    </row>
    <row r="1670" spans="1:14" x14ac:dyDescent="0.55000000000000004">
      <c r="A1670" t="s">
        <v>3053</v>
      </c>
      <c r="B1670" t="str">
        <f t="shared" si="137"/>
        <v>https://www.st.com/resource/en/datasheet/stm32l151vd-x.pdf</v>
      </c>
      <c r="C1670" t="s">
        <v>8096</v>
      </c>
      <c r="D1670" t="s">
        <v>3054</v>
      </c>
      <c r="E1670" s="4" t="s">
        <v>7160</v>
      </c>
      <c r="F1670" t="s">
        <v>5634</v>
      </c>
      <c r="G1670" s="2">
        <v>44197</v>
      </c>
      <c r="H1670">
        <v>10</v>
      </c>
      <c r="I1670" s="2">
        <f t="shared" si="138"/>
        <v>47851</v>
      </c>
      <c r="J1670" s="2">
        <v>42005</v>
      </c>
      <c r="K1670" s="2" t="s">
        <v>6405</v>
      </c>
      <c r="L1670" s="2">
        <f t="shared" si="139"/>
        <v>42005</v>
      </c>
      <c r="M1670">
        <f t="shared" si="140"/>
        <v>6</v>
      </c>
      <c r="N1670">
        <f t="shared" si="141"/>
        <v>16</v>
      </c>
    </row>
    <row r="1671" spans="1:14" x14ac:dyDescent="0.55000000000000004">
      <c r="A1671" t="s">
        <v>3056</v>
      </c>
      <c r="B1671" t="str">
        <f t="shared" si="137"/>
        <v>https://www.st.com/resource/en/datasheet/stm32l151ve.pdf</v>
      </c>
      <c r="C1671" t="s">
        <v>8097</v>
      </c>
      <c r="D1671" t="s">
        <v>3057</v>
      </c>
      <c r="E1671" s="4" t="s">
        <v>7160</v>
      </c>
      <c r="F1671" t="s">
        <v>5635</v>
      </c>
      <c r="G1671" s="2">
        <v>44197</v>
      </c>
      <c r="H1671">
        <v>10</v>
      </c>
      <c r="I1671" s="2">
        <f t="shared" si="138"/>
        <v>47851</v>
      </c>
      <c r="J1671" s="2">
        <v>41548</v>
      </c>
      <c r="K1671" s="2" t="s">
        <v>6405</v>
      </c>
      <c r="L1671" s="2">
        <f t="shared" si="139"/>
        <v>41548</v>
      </c>
      <c r="M1671">
        <f t="shared" si="140"/>
        <v>7</v>
      </c>
      <c r="N1671">
        <f t="shared" si="141"/>
        <v>17</v>
      </c>
    </row>
    <row r="1672" spans="1:14" x14ac:dyDescent="0.55000000000000004">
      <c r="A1672" t="s">
        <v>3058</v>
      </c>
      <c r="B1672" t="str">
        <f t="shared" si="137"/>
        <v>https://www.st.com/resource/en/datasheet/stm32l151zc.pdf</v>
      </c>
      <c r="C1672" t="s">
        <v>8098</v>
      </c>
      <c r="D1672" t="s">
        <v>3059</v>
      </c>
      <c r="E1672" s="4" t="s">
        <v>7160</v>
      </c>
      <c r="F1672" t="s">
        <v>5631</v>
      </c>
      <c r="G1672" s="2">
        <v>44197</v>
      </c>
      <c r="H1672">
        <v>10</v>
      </c>
      <c r="I1672" s="2">
        <f t="shared" si="138"/>
        <v>47851</v>
      </c>
      <c r="J1672" s="2">
        <v>41730</v>
      </c>
      <c r="K1672" s="2" t="s">
        <v>6405</v>
      </c>
      <c r="L1672" s="2">
        <f t="shared" si="139"/>
        <v>41730</v>
      </c>
      <c r="M1672">
        <f t="shared" si="140"/>
        <v>6</v>
      </c>
      <c r="N1672">
        <f t="shared" si="141"/>
        <v>16</v>
      </c>
    </row>
    <row r="1673" spans="1:14" x14ac:dyDescent="0.55000000000000004">
      <c r="A1673" t="s">
        <v>3060</v>
      </c>
      <c r="B1673" t="str">
        <f t="shared" si="137"/>
        <v>https://www.st.com/resource/en/datasheet/stm32l151zd.pdf</v>
      </c>
      <c r="C1673" t="s">
        <v>8099</v>
      </c>
      <c r="D1673" t="s">
        <v>3061</v>
      </c>
      <c r="E1673" s="4" t="s">
        <v>7160</v>
      </c>
      <c r="F1673" t="s">
        <v>5632</v>
      </c>
      <c r="G1673" s="2">
        <v>44197</v>
      </c>
      <c r="H1673">
        <v>10</v>
      </c>
      <c r="I1673" s="2">
        <f t="shared" si="138"/>
        <v>47851</v>
      </c>
      <c r="J1673" s="2" t="s">
        <v>6405</v>
      </c>
      <c r="K1673" s="2" t="s">
        <v>6405</v>
      </c>
      <c r="L1673" s="2" t="str">
        <f t="shared" si="139"/>
        <v>/</v>
      </c>
    </row>
    <row r="1674" spans="1:14" x14ac:dyDescent="0.55000000000000004">
      <c r="A1674" t="s">
        <v>3062</v>
      </c>
      <c r="B1674" t="str">
        <f t="shared" ref="B1674:B1737" si="142">"https://www.st.com/resource/en/datasheet/"&amp;LOWER(A1674)&amp;".pdf"</f>
        <v>https://www.st.com/resource/en/datasheet/stm32l151ze.pdf</v>
      </c>
      <c r="C1674" t="s">
        <v>8100</v>
      </c>
      <c r="D1674" t="s">
        <v>3063</v>
      </c>
      <c r="E1674" s="4" t="s">
        <v>7160</v>
      </c>
      <c r="F1674" t="s">
        <v>5633</v>
      </c>
      <c r="G1674" s="2">
        <v>44197</v>
      </c>
      <c r="H1674">
        <v>10</v>
      </c>
      <c r="I1674" s="2">
        <f t="shared" ref="I1674:I1737" si="143">G1674+DATE(H1674,1,1)</f>
        <v>47851</v>
      </c>
      <c r="J1674" s="2">
        <v>41548</v>
      </c>
      <c r="K1674" s="2" t="s">
        <v>6405</v>
      </c>
      <c r="L1674" s="2">
        <f t="shared" si="139"/>
        <v>41548</v>
      </c>
      <c r="M1674">
        <f t="shared" si="140"/>
        <v>7</v>
      </c>
      <c r="N1674">
        <f t="shared" si="141"/>
        <v>17</v>
      </c>
    </row>
    <row r="1675" spans="1:14" x14ac:dyDescent="0.55000000000000004">
      <c r="A1675" t="s">
        <v>3064</v>
      </c>
      <c r="B1675" t="str">
        <f t="shared" si="142"/>
        <v>https://www.st.com/resource/en/datasheet/stm32l152c6.pdf</v>
      </c>
      <c r="C1675" t="s">
        <v>8101</v>
      </c>
      <c r="D1675" t="s">
        <v>3065</v>
      </c>
      <c r="E1675" s="4" t="s">
        <v>7160</v>
      </c>
      <c r="F1675" t="s">
        <v>5636</v>
      </c>
      <c r="G1675" s="2">
        <v>44197</v>
      </c>
      <c r="H1675">
        <v>10</v>
      </c>
      <c r="I1675" s="2">
        <f t="shared" si="143"/>
        <v>47851</v>
      </c>
      <c r="J1675" s="2" t="s">
        <v>6405</v>
      </c>
      <c r="K1675" s="2" t="s">
        <v>6405</v>
      </c>
      <c r="L1675" s="2" t="str">
        <f t="shared" si="139"/>
        <v>/</v>
      </c>
    </row>
    <row r="1676" spans="1:14" x14ac:dyDescent="0.55000000000000004">
      <c r="A1676" t="s">
        <v>3066</v>
      </c>
      <c r="B1676" t="str">
        <f t="shared" si="142"/>
        <v>https://www.st.com/resource/en/datasheet/stm32l152c6-a.pdf</v>
      </c>
      <c r="C1676" t="s">
        <v>8102</v>
      </c>
      <c r="D1676" t="s">
        <v>3067</v>
      </c>
      <c r="E1676" s="4" t="s">
        <v>7160</v>
      </c>
      <c r="F1676" t="s">
        <v>5636</v>
      </c>
      <c r="G1676" s="2">
        <v>44197</v>
      </c>
      <c r="H1676">
        <v>10</v>
      </c>
      <c r="I1676" s="2">
        <f t="shared" si="143"/>
        <v>47851</v>
      </c>
      <c r="J1676" s="2">
        <v>41671</v>
      </c>
      <c r="K1676" s="2" t="s">
        <v>6405</v>
      </c>
      <c r="L1676" s="2">
        <f t="shared" si="139"/>
        <v>41671</v>
      </c>
      <c r="M1676">
        <f t="shared" si="140"/>
        <v>6</v>
      </c>
      <c r="N1676">
        <f t="shared" si="141"/>
        <v>16</v>
      </c>
    </row>
    <row r="1677" spans="1:14" x14ac:dyDescent="0.55000000000000004">
      <c r="A1677" t="s">
        <v>3069</v>
      </c>
      <c r="B1677" t="str">
        <f t="shared" si="142"/>
        <v>https://www.st.com/resource/en/datasheet/stm32l152c8.pdf</v>
      </c>
      <c r="C1677" t="s">
        <v>8103</v>
      </c>
      <c r="D1677" t="s">
        <v>3070</v>
      </c>
      <c r="E1677" s="4" t="s">
        <v>7160</v>
      </c>
      <c r="F1677" t="s">
        <v>5637</v>
      </c>
      <c r="G1677" s="2">
        <v>44197</v>
      </c>
      <c r="H1677">
        <v>10</v>
      </c>
      <c r="I1677" s="2">
        <f t="shared" si="143"/>
        <v>47851</v>
      </c>
      <c r="J1677" s="2" t="s">
        <v>6405</v>
      </c>
      <c r="K1677" s="2" t="s">
        <v>6405</v>
      </c>
      <c r="L1677" s="2" t="str">
        <f t="shared" si="139"/>
        <v>/</v>
      </c>
    </row>
    <row r="1678" spans="1:14" x14ac:dyDescent="0.55000000000000004">
      <c r="A1678" t="s">
        <v>3071</v>
      </c>
      <c r="B1678" t="str">
        <f t="shared" si="142"/>
        <v>https://www.st.com/resource/en/datasheet/stm32l152c8-a.pdf</v>
      </c>
      <c r="C1678" t="s">
        <v>8104</v>
      </c>
      <c r="D1678" t="s">
        <v>3072</v>
      </c>
      <c r="E1678" s="4" t="s">
        <v>7160</v>
      </c>
      <c r="F1678" t="s">
        <v>5637</v>
      </c>
      <c r="G1678" s="2">
        <v>44197</v>
      </c>
      <c r="H1678">
        <v>10</v>
      </c>
      <c r="I1678" s="2">
        <f t="shared" si="143"/>
        <v>47851</v>
      </c>
      <c r="J1678" s="2">
        <v>41671</v>
      </c>
      <c r="K1678" s="2" t="s">
        <v>6405</v>
      </c>
      <c r="L1678" s="2">
        <f t="shared" si="139"/>
        <v>41671</v>
      </c>
      <c r="M1678">
        <f t="shared" si="140"/>
        <v>6</v>
      </c>
      <c r="N1678">
        <f t="shared" si="141"/>
        <v>16</v>
      </c>
    </row>
    <row r="1679" spans="1:14" x14ac:dyDescent="0.55000000000000004">
      <c r="A1679" t="s">
        <v>3074</v>
      </c>
      <c r="B1679" t="str">
        <f t="shared" si="142"/>
        <v>https://www.st.com/resource/en/datasheet/stm32l152cb.pdf</v>
      </c>
      <c r="C1679" t="s">
        <v>8105</v>
      </c>
      <c r="D1679" t="s">
        <v>3075</v>
      </c>
      <c r="E1679" s="4" t="s">
        <v>7160</v>
      </c>
      <c r="F1679" t="s">
        <v>5638</v>
      </c>
      <c r="G1679" s="2">
        <v>44197</v>
      </c>
      <c r="H1679">
        <v>10</v>
      </c>
      <c r="I1679" s="2">
        <f t="shared" si="143"/>
        <v>47851</v>
      </c>
      <c r="J1679" s="2" t="s">
        <v>6405</v>
      </c>
      <c r="K1679" s="2" t="s">
        <v>6405</v>
      </c>
      <c r="L1679" s="2" t="str">
        <f t="shared" si="139"/>
        <v>/</v>
      </c>
    </row>
    <row r="1680" spans="1:14" x14ac:dyDescent="0.55000000000000004">
      <c r="A1680" t="s">
        <v>3076</v>
      </c>
      <c r="B1680" t="str">
        <f t="shared" si="142"/>
        <v>https://www.st.com/resource/en/datasheet/stm32l152cb-a.pdf</v>
      </c>
      <c r="C1680" t="s">
        <v>8106</v>
      </c>
      <c r="D1680" t="s">
        <v>3077</v>
      </c>
      <c r="E1680" s="4" t="s">
        <v>7160</v>
      </c>
      <c r="F1680" t="s">
        <v>5638</v>
      </c>
      <c r="G1680" s="2">
        <v>44197</v>
      </c>
      <c r="H1680">
        <v>10</v>
      </c>
      <c r="I1680" s="2">
        <f t="shared" si="143"/>
        <v>47851</v>
      </c>
      <c r="J1680" s="2">
        <v>41671</v>
      </c>
      <c r="K1680" s="2" t="s">
        <v>6405</v>
      </c>
      <c r="L1680" s="2">
        <f t="shared" si="139"/>
        <v>41671</v>
      </c>
      <c r="M1680">
        <f t="shared" si="140"/>
        <v>6</v>
      </c>
      <c r="N1680">
        <f t="shared" si="141"/>
        <v>16</v>
      </c>
    </row>
    <row r="1681" spans="1:14" x14ac:dyDescent="0.55000000000000004">
      <c r="A1681" t="s">
        <v>3078</v>
      </c>
      <c r="B1681" t="str">
        <f t="shared" si="142"/>
        <v>https://www.st.com/resource/en/datasheet/stm32l152cc.pdf</v>
      </c>
      <c r="C1681" t="s">
        <v>8107</v>
      </c>
      <c r="D1681" t="s">
        <v>3079</v>
      </c>
      <c r="E1681" s="4" t="s">
        <v>7160</v>
      </c>
      <c r="F1681" t="s">
        <v>5630</v>
      </c>
      <c r="G1681" s="2">
        <v>44197</v>
      </c>
      <c r="H1681">
        <v>10</v>
      </c>
      <c r="I1681" s="2">
        <f t="shared" si="143"/>
        <v>47851</v>
      </c>
      <c r="J1681" s="2" t="s">
        <v>6405</v>
      </c>
      <c r="K1681" s="2" t="s">
        <v>6405</v>
      </c>
      <c r="L1681" s="2" t="str">
        <f t="shared" si="139"/>
        <v>/</v>
      </c>
    </row>
    <row r="1682" spans="1:14" x14ac:dyDescent="0.55000000000000004">
      <c r="A1682" t="s">
        <v>3080</v>
      </c>
      <c r="B1682" t="str">
        <f t="shared" si="142"/>
        <v>https://www.st.com/resource/en/datasheet/stm32l152qc.pdf</v>
      </c>
      <c r="C1682" t="s">
        <v>8108</v>
      </c>
      <c r="D1682" t="s">
        <v>3081</v>
      </c>
      <c r="E1682" s="4" t="s">
        <v>7160</v>
      </c>
      <c r="F1682" t="s">
        <v>5639</v>
      </c>
      <c r="G1682" s="2">
        <v>44197</v>
      </c>
      <c r="H1682">
        <v>10</v>
      </c>
      <c r="I1682" s="2">
        <f t="shared" si="143"/>
        <v>47851</v>
      </c>
      <c r="J1682" s="2">
        <v>41730</v>
      </c>
      <c r="K1682" s="2" t="s">
        <v>6405</v>
      </c>
      <c r="L1682" s="2">
        <f t="shared" si="139"/>
        <v>41730</v>
      </c>
      <c r="M1682">
        <f t="shared" si="140"/>
        <v>6</v>
      </c>
      <c r="N1682">
        <f t="shared" si="141"/>
        <v>16</v>
      </c>
    </row>
    <row r="1683" spans="1:14" x14ac:dyDescent="0.55000000000000004">
      <c r="A1683" t="s">
        <v>3082</v>
      </c>
      <c r="B1683" t="str">
        <f t="shared" si="142"/>
        <v>https://www.st.com/resource/en/datasheet/stm32l152qd.pdf</v>
      </c>
      <c r="C1683" t="s">
        <v>8109</v>
      </c>
      <c r="D1683" t="s">
        <v>3083</v>
      </c>
      <c r="E1683" s="4" t="s">
        <v>7160</v>
      </c>
      <c r="F1683" t="s">
        <v>5640</v>
      </c>
      <c r="G1683" s="2">
        <v>44197</v>
      </c>
      <c r="H1683">
        <v>10</v>
      </c>
      <c r="I1683" s="2">
        <f t="shared" si="143"/>
        <v>47851</v>
      </c>
      <c r="J1683" s="2" t="s">
        <v>6405</v>
      </c>
      <c r="K1683" s="2" t="s">
        <v>6405</v>
      </c>
      <c r="L1683" s="2" t="str">
        <f t="shared" si="139"/>
        <v>/</v>
      </c>
    </row>
    <row r="1684" spans="1:14" x14ac:dyDescent="0.55000000000000004">
      <c r="A1684" t="s">
        <v>3084</v>
      </c>
      <c r="B1684" t="str">
        <f t="shared" si="142"/>
        <v>https://www.st.com/resource/en/datasheet/stm32l152qe.pdf</v>
      </c>
      <c r="C1684" t="s">
        <v>8110</v>
      </c>
      <c r="D1684" t="s">
        <v>3085</v>
      </c>
      <c r="E1684" s="4" t="s">
        <v>7160</v>
      </c>
      <c r="F1684" t="s">
        <v>5633</v>
      </c>
      <c r="G1684" s="2">
        <v>44197</v>
      </c>
      <c r="H1684">
        <v>10</v>
      </c>
      <c r="I1684" s="2">
        <f t="shared" si="143"/>
        <v>47851</v>
      </c>
      <c r="J1684" s="2">
        <v>41548</v>
      </c>
      <c r="K1684" s="2" t="s">
        <v>6405</v>
      </c>
      <c r="L1684" s="2">
        <f t="shared" si="139"/>
        <v>41548</v>
      </c>
      <c r="M1684">
        <f t="shared" si="140"/>
        <v>7</v>
      </c>
      <c r="N1684">
        <f t="shared" si="141"/>
        <v>17</v>
      </c>
    </row>
    <row r="1685" spans="1:14" x14ac:dyDescent="0.55000000000000004">
      <c r="A1685" t="s">
        <v>3086</v>
      </c>
      <c r="B1685" t="str">
        <f t="shared" si="142"/>
        <v>https://www.st.com/resource/en/datasheet/stm32l152r6.pdf</v>
      </c>
      <c r="C1685" t="s">
        <v>8111</v>
      </c>
      <c r="D1685" t="s">
        <v>3087</v>
      </c>
      <c r="E1685" s="4" t="s">
        <v>7160</v>
      </c>
      <c r="F1685" t="s">
        <v>5636</v>
      </c>
      <c r="G1685" s="2">
        <v>44197</v>
      </c>
      <c r="H1685">
        <v>10</v>
      </c>
      <c r="I1685" s="2">
        <f t="shared" si="143"/>
        <v>47851</v>
      </c>
      <c r="J1685" s="2" t="s">
        <v>6405</v>
      </c>
      <c r="K1685" s="2" t="s">
        <v>6405</v>
      </c>
      <c r="L1685" s="2" t="str">
        <f t="shared" si="139"/>
        <v>/</v>
      </c>
    </row>
    <row r="1686" spans="1:14" x14ac:dyDescent="0.55000000000000004">
      <c r="A1686" t="s">
        <v>3088</v>
      </c>
      <c r="B1686" t="str">
        <f t="shared" si="142"/>
        <v>https://www.st.com/resource/en/datasheet/stm32l152r6-a.pdf</v>
      </c>
      <c r="C1686" t="s">
        <v>8112</v>
      </c>
      <c r="D1686" t="s">
        <v>3089</v>
      </c>
      <c r="E1686" s="4" t="s">
        <v>7160</v>
      </c>
      <c r="F1686" t="s">
        <v>5636</v>
      </c>
      <c r="G1686" s="2">
        <v>44197</v>
      </c>
      <c r="H1686">
        <v>10</v>
      </c>
      <c r="I1686" s="2">
        <f t="shared" si="143"/>
        <v>47851</v>
      </c>
      <c r="J1686" s="2">
        <v>41671</v>
      </c>
      <c r="K1686" s="2" t="s">
        <v>6405</v>
      </c>
      <c r="L1686" s="2">
        <f t="shared" si="139"/>
        <v>41671</v>
      </c>
      <c r="M1686">
        <f t="shared" si="140"/>
        <v>6</v>
      </c>
      <c r="N1686">
        <f t="shared" si="141"/>
        <v>16</v>
      </c>
    </row>
    <row r="1687" spans="1:14" x14ac:dyDescent="0.55000000000000004">
      <c r="A1687" t="s">
        <v>3090</v>
      </c>
      <c r="B1687" t="str">
        <f t="shared" si="142"/>
        <v>https://www.st.com/resource/en/datasheet/stm32l152r8.pdf</v>
      </c>
      <c r="C1687" t="s">
        <v>8113</v>
      </c>
      <c r="D1687" t="s">
        <v>3091</v>
      </c>
      <c r="E1687" s="4" t="s">
        <v>7160</v>
      </c>
      <c r="F1687" t="s">
        <v>5637</v>
      </c>
      <c r="G1687" s="2">
        <v>44197</v>
      </c>
      <c r="H1687">
        <v>10</v>
      </c>
      <c r="I1687" s="2">
        <f t="shared" si="143"/>
        <v>47851</v>
      </c>
      <c r="J1687" s="2" t="s">
        <v>6405</v>
      </c>
      <c r="K1687" s="2" t="s">
        <v>6405</v>
      </c>
      <c r="L1687" s="2" t="str">
        <f t="shared" si="139"/>
        <v>/</v>
      </c>
    </row>
    <row r="1688" spans="1:14" x14ac:dyDescent="0.55000000000000004">
      <c r="A1688" t="s">
        <v>3092</v>
      </c>
      <c r="B1688" t="str">
        <f t="shared" si="142"/>
        <v>https://www.st.com/resource/en/datasheet/stm32l152r8-a.pdf</v>
      </c>
      <c r="C1688" t="s">
        <v>8114</v>
      </c>
      <c r="D1688" t="s">
        <v>3093</v>
      </c>
      <c r="E1688" s="4" t="s">
        <v>7160</v>
      </c>
      <c r="F1688" t="s">
        <v>5637</v>
      </c>
      <c r="G1688" s="2">
        <v>44197</v>
      </c>
      <c r="H1688">
        <v>10</v>
      </c>
      <c r="I1688" s="2">
        <f t="shared" si="143"/>
        <v>47851</v>
      </c>
      <c r="J1688" s="2">
        <v>41671</v>
      </c>
      <c r="K1688" s="2" t="s">
        <v>6405</v>
      </c>
      <c r="L1688" s="2">
        <f t="shared" si="139"/>
        <v>41671</v>
      </c>
      <c r="M1688">
        <f t="shared" si="140"/>
        <v>6</v>
      </c>
      <c r="N1688">
        <f t="shared" si="141"/>
        <v>16</v>
      </c>
    </row>
    <row r="1689" spans="1:14" x14ac:dyDescent="0.55000000000000004">
      <c r="A1689" t="s">
        <v>3095</v>
      </c>
      <c r="B1689" t="str">
        <f t="shared" si="142"/>
        <v>https://www.st.com/resource/en/datasheet/stm32l152rb.pdf</v>
      </c>
      <c r="C1689" t="s">
        <v>8115</v>
      </c>
      <c r="D1689" t="s">
        <v>3096</v>
      </c>
      <c r="E1689" s="4" t="s">
        <v>7160</v>
      </c>
      <c r="F1689" t="s">
        <v>5638</v>
      </c>
      <c r="G1689" s="2">
        <v>44197</v>
      </c>
      <c r="H1689">
        <v>10</v>
      </c>
      <c r="I1689" s="2">
        <f t="shared" si="143"/>
        <v>47851</v>
      </c>
      <c r="J1689" s="2" t="s">
        <v>6405</v>
      </c>
      <c r="K1689" s="2" t="s">
        <v>6405</v>
      </c>
      <c r="L1689" s="2" t="str">
        <f t="shared" si="139"/>
        <v>/</v>
      </c>
    </row>
    <row r="1690" spans="1:14" x14ac:dyDescent="0.55000000000000004">
      <c r="A1690" t="s">
        <v>3097</v>
      </c>
      <c r="B1690" t="str">
        <f t="shared" si="142"/>
        <v>https://www.st.com/resource/en/datasheet/stm32l152rb-a.pdf</v>
      </c>
      <c r="C1690" t="s">
        <v>8116</v>
      </c>
      <c r="D1690" t="s">
        <v>3098</v>
      </c>
      <c r="E1690" s="4" t="s">
        <v>7160</v>
      </c>
      <c r="F1690" t="s">
        <v>5638</v>
      </c>
      <c r="G1690" s="2">
        <v>44197</v>
      </c>
      <c r="H1690">
        <v>10</v>
      </c>
      <c r="I1690" s="2">
        <f t="shared" si="143"/>
        <v>47851</v>
      </c>
      <c r="J1690" s="2">
        <v>41671</v>
      </c>
      <c r="K1690" s="2" t="s">
        <v>6405</v>
      </c>
      <c r="L1690" s="2">
        <f t="shared" si="139"/>
        <v>41671</v>
      </c>
      <c r="M1690">
        <f t="shared" si="140"/>
        <v>6</v>
      </c>
      <c r="N1690">
        <f t="shared" si="141"/>
        <v>16</v>
      </c>
    </row>
    <row r="1691" spans="1:14" x14ac:dyDescent="0.55000000000000004">
      <c r="A1691" t="s">
        <v>3100</v>
      </c>
      <c r="B1691" t="str">
        <f t="shared" si="142"/>
        <v>https://www.st.com/resource/en/datasheet/stm32l152rc.pdf</v>
      </c>
      <c r="C1691" t="s">
        <v>8117</v>
      </c>
      <c r="D1691" t="s">
        <v>3101</v>
      </c>
      <c r="E1691" s="4" t="s">
        <v>7160</v>
      </c>
      <c r="F1691" t="s">
        <v>5639</v>
      </c>
      <c r="G1691" s="2">
        <v>44197</v>
      </c>
      <c r="H1691">
        <v>10</v>
      </c>
      <c r="I1691" s="2">
        <f t="shared" si="143"/>
        <v>47851</v>
      </c>
      <c r="J1691" s="2" t="s">
        <v>6405</v>
      </c>
      <c r="K1691" s="2" t="s">
        <v>6405</v>
      </c>
      <c r="L1691" s="2" t="str">
        <f t="shared" si="139"/>
        <v>/</v>
      </c>
    </row>
    <row r="1692" spans="1:14" x14ac:dyDescent="0.55000000000000004">
      <c r="A1692" t="s">
        <v>3102</v>
      </c>
      <c r="B1692" t="str">
        <f t="shared" si="142"/>
        <v>https://www.st.com/resource/en/datasheet/stm32l152rc-a.pdf</v>
      </c>
      <c r="C1692" t="s">
        <v>8118</v>
      </c>
      <c r="D1692" t="s">
        <v>3103</v>
      </c>
      <c r="E1692" s="4" t="s">
        <v>7160</v>
      </c>
      <c r="F1692" t="s">
        <v>5639</v>
      </c>
      <c r="G1692" s="2">
        <v>44197</v>
      </c>
      <c r="H1692">
        <v>10</v>
      </c>
      <c r="I1692" s="2">
        <f t="shared" si="143"/>
        <v>47851</v>
      </c>
      <c r="J1692" s="2">
        <v>41730</v>
      </c>
      <c r="K1692" s="2" t="s">
        <v>6405</v>
      </c>
      <c r="L1692" s="2">
        <f t="shared" si="139"/>
        <v>41730</v>
      </c>
      <c r="M1692">
        <f t="shared" si="140"/>
        <v>6</v>
      </c>
      <c r="N1692">
        <f t="shared" si="141"/>
        <v>16</v>
      </c>
    </row>
    <row r="1693" spans="1:14" x14ac:dyDescent="0.55000000000000004">
      <c r="A1693" t="s">
        <v>3104</v>
      </c>
      <c r="B1693" t="str">
        <f t="shared" si="142"/>
        <v>https://www.st.com/resource/en/datasheet/stm32l152rd.pdf</v>
      </c>
      <c r="C1693" t="s">
        <v>8119</v>
      </c>
      <c r="D1693" t="s">
        <v>3105</v>
      </c>
      <c r="E1693" s="4" t="s">
        <v>7160</v>
      </c>
      <c r="F1693" t="s">
        <v>5640</v>
      </c>
      <c r="G1693" s="2">
        <v>44197</v>
      </c>
      <c r="H1693">
        <v>10</v>
      </c>
      <c r="I1693" s="2">
        <f t="shared" si="143"/>
        <v>47851</v>
      </c>
      <c r="J1693" s="2" t="s">
        <v>6405</v>
      </c>
      <c r="K1693" s="2" t="s">
        <v>6405</v>
      </c>
      <c r="L1693" s="2" t="str">
        <f t="shared" si="139"/>
        <v>/</v>
      </c>
    </row>
    <row r="1694" spans="1:14" x14ac:dyDescent="0.55000000000000004">
      <c r="A1694" t="s">
        <v>3106</v>
      </c>
      <c r="B1694" t="str">
        <f t="shared" si="142"/>
        <v>https://www.st.com/resource/en/datasheet/stm32l152re.pdf</v>
      </c>
      <c r="C1694" t="s">
        <v>8120</v>
      </c>
      <c r="D1694" t="s">
        <v>3107</v>
      </c>
      <c r="E1694" s="4" t="s">
        <v>7160</v>
      </c>
      <c r="F1694" t="s">
        <v>5633</v>
      </c>
      <c r="G1694" s="2">
        <v>44197</v>
      </c>
      <c r="H1694">
        <v>10</v>
      </c>
      <c r="I1694" s="2">
        <f t="shared" si="143"/>
        <v>47851</v>
      </c>
      <c r="J1694" s="2">
        <v>41548</v>
      </c>
      <c r="K1694" s="2" t="s">
        <v>6405</v>
      </c>
      <c r="L1694" s="2">
        <f t="shared" si="139"/>
        <v>41548</v>
      </c>
      <c r="M1694">
        <f t="shared" si="140"/>
        <v>7</v>
      </c>
      <c r="N1694">
        <f t="shared" si="141"/>
        <v>17</v>
      </c>
    </row>
    <row r="1695" spans="1:14" x14ac:dyDescent="0.55000000000000004">
      <c r="A1695" t="s">
        <v>3108</v>
      </c>
      <c r="B1695" t="str">
        <f t="shared" si="142"/>
        <v>https://www.st.com/resource/en/datasheet/stm32l152uc.pdf</v>
      </c>
      <c r="C1695" t="s">
        <v>8121</v>
      </c>
      <c r="D1695" t="s">
        <v>3109</v>
      </c>
      <c r="E1695" s="4" t="s">
        <v>7160</v>
      </c>
      <c r="F1695" t="s">
        <v>5641</v>
      </c>
      <c r="G1695" s="2">
        <v>44197</v>
      </c>
      <c r="H1695">
        <v>10</v>
      </c>
      <c r="I1695" s="2">
        <f t="shared" si="143"/>
        <v>47851</v>
      </c>
      <c r="J1695" s="2" t="s">
        <v>6405</v>
      </c>
      <c r="K1695" s="2" t="s">
        <v>6405</v>
      </c>
      <c r="L1695" s="2" t="str">
        <f t="shared" si="139"/>
        <v>/</v>
      </c>
    </row>
    <row r="1696" spans="1:14" x14ac:dyDescent="0.55000000000000004">
      <c r="A1696" t="s">
        <v>3110</v>
      </c>
      <c r="B1696" t="str">
        <f t="shared" si="142"/>
        <v>https://www.st.com/resource/en/datasheet/stm32l152v8.pdf</v>
      </c>
      <c r="C1696" t="s">
        <v>8122</v>
      </c>
      <c r="D1696" t="s">
        <v>3111</v>
      </c>
      <c r="E1696" s="4" t="s">
        <v>7160</v>
      </c>
      <c r="F1696" t="s">
        <v>5642</v>
      </c>
      <c r="G1696" s="2">
        <v>44197</v>
      </c>
      <c r="H1696">
        <v>10</v>
      </c>
      <c r="I1696" s="2">
        <f t="shared" si="143"/>
        <v>47851</v>
      </c>
      <c r="J1696" s="2" t="s">
        <v>6405</v>
      </c>
      <c r="K1696" s="2" t="s">
        <v>6405</v>
      </c>
      <c r="L1696" s="2" t="str">
        <f t="shared" si="139"/>
        <v>/</v>
      </c>
    </row>
    <row r="1697" spans="1:14" x14ac:dyDescent="0.55000000000000004">
      <c r="A1697" t="s">
        <v>3112</v>
      </c>
      <c r="B1697" t="str">
        <f t="shared" si="142"/>
        <v>https://www.st.com/resource/en/datasheet/stm32l152v8-a.pdf</v>
      </c>
      <c r="C1697" t="s">
        <v>8123</v>
      </c>
      <c r="D1697" t="s">
        <v>3113</v>
      </c>
      <c r="E1697" s="4" t="s">
        <v>7160</v>
      </c>
      <c r="F1697" t="s">
        <v>5642</v>
      </c>
      <c r="G1697" s="2">
        <v>44197</v>
      </c>
      <c r="H1697">
        <v>10</v>
      </c>
      <c r="I1697" s="2">
        <f t="shared" si="143"/>
        <v>47851</v>
      </c>
      <c r="J1697" s="2">
        <v>41671</v>
      </c>
      <c r="K1697" s="2" t="s">
        <v>6405</v>
      </c>
      <c r="L1697" s="2">
        <f t="shared" si="139"/>
        <v>41671</v>
      </c>
      <c r="M1697">
        <f t="shared" si="140"/>
        <v>6</v>
      </c>
      <c r="N1697">
        <f t="shared" si="141"/>
        <v>16</v>
      </c>
    </row>
    <row r="1698" spans="1:14" x14ac:dyDescent="0.55000000000000004">
      <c r="A1698" t="s">
        <v>3114</v>
      </c>
      <c r="B1698" t="str">
        <f t="shared" si="142"/>
        <v>https://www.st.com/resource/en/datasheet/stm32l152vb.pdf</v>
      </c>
      <c r="C1698" t="s">
        <v>8124</v>
      </c>
      <c r="D1698" t="s">
        <v>3115</v>
      </c>
      <c r="E1698" s="4" t="s">
        <v>7160</v>
      </c>
      <c r="F1698" t="s">
        <v>5643</v>
      </c>
      <c r="G1698" s="2">
        <v>44197</v>
      </c>
      <c r="H1698">
        <v>10</v>
      </c>
      <c r="I1698" s="2">
        <f t="shared" si="143"/>
        <v>47851</v>
      </c>
      <c r="J1698" s="2" t="s">
        <v>6405</v>
      </c>
      <c r="K1698" s="2" t="s">
        <v>6405</v>
      </c>
      <c r="L1698" s="2" t="str">
        <f t="shared" si="139"/>
        <v>/</v>
      </c>
    </row>
    <row r="1699" spans="1:14" x14ac:dyDescent="0.55000000000000004">
      <c r="A1699" t="s">
        <v>3116</v>
      </c>
      <c r="B1699" t="str">
        <f t="shared" si="142"/>
        <v>https://www.st.com/resource/en/datasheet/stm32l152vb-a.pdf</v>
      </c>
      <c r="C1699" t="s">
        <v>8125</v>
      </c>
      <c r="D1699" t="s">
        <v>3117</v>
      </c>
      <c r="E1699" s="4" t="s">
        <v>7160</v>
      </c>
      <c r="F1699" t="s">
        <v>5643</v>
      </c>
      <c r="G1699" s="2">
        <v>44197</v>
      </c>
      <c r="H1699">
        <v>10</v>
      </c>
      <c r="I1699" s="2">
        <f t="shared" si="143"/>
        <v>47851</v>
      </c>
      <c r="J1699" s="2">
        <v>41671</v>
      </c>
      <c r="K1699" s="2" t="s">
        <v>6405</v>
      </c>
      <c r="L1699" s="2">
        <f t="shared" si="139"/>
        <v>41671</v>
      </c>
      <c r="M1699">
        <f t="shared" si="140"/>
        <v>6</v>
      </c>
      <c r="N1699">
        <f t="shared" si="141"/>
        <v>16</v>
      </c>
    </row>
    <row r="1700" spans="1:14" x14ac:dyDescent="0.55000000000000004">
      <c r="A1700" t="s">
        <v>3118</v>
      </c>
      <c r="B1700" t="str">
        <f t="shared" si="142"/>
        <v>https://www.st.com/resource/en/datasheet/stm32l152vc.pdf</v>
      </c>
      <c r="C1700" t="s">
        <v>8126</v>
      </c>
      <c r="D1700" t="s">
        <v>3119</v>
      </c>
      <c r="E1700" s="4" t="s">
        <v>7160</v>
      </c>
      <c r="F1700" t="s">
        <v>5644</v>
      </c>
      <c r="G1700" s="2">
        <v>44197</v>
      </c>
      <c r="H1700">
        <v>10</v>
      </c>
      <c r="I1700" s="2">
        <f t="shared" si="143"/>
        <v>47851</v>
      </c>
      <c r="J1700" s="2" t="s">
        <v>6405</v>
      </c>
      <c r="K1700" s="2" t="s">
        <v>6405</v>
      </c>
      <c r="L1700" s="2" t="str">
        <f t="shared" si="139"/>
        <v>/</v>
      </c>
    </row>
    <row r="1701" spans="1:14" x14ac:dyDescent="0.55000000000000004">
      <c r="A1701" t="s">
        <v>3121</v>
      </c>
      <c r="B1701" t="str">
        <f t="shared" si="142"/>
        <v>https://www.st.com/resource/en/datasheet/stm32l152vc-a.pdf</v>
      </c>
      <c r="C1701" t="s">
        <v>8127</v>
      </c>
      <c r="D1701" t="s">
        <v>3122</v>
      </c>
      <c r="E1701" s="4" t="s">
        <v>7160</v>
      </c>
      <c r="F1701" t="s">
        <v>5644</v>
      </c>
      <c r="G1701" s="2">
        <v>44197</v>
      </c>
      <c r="H1701">
        <v>10</v>
      </c>
      <c r="I1701" s="2">
        <f t="shared" si="143"/>
        <v>47851</v>
      </c>
      <c r="J1701" s="2">
        <v>41730</v>
      </c>
      <c r="K1701" s="2" t="s">
        <v>6405</v>
      </c>
      <c r="L1701" s="2">
        <f t="shared" si="139"/>
        <v>41730</v>
      </c>
      <c r="M1701">
        <f t="shared" si="140"/>
        <v>6</v>
      </c>
      <c r="N1701">
        <f t="shared" si="141"/>
        <v>16</v>
      </c>
    </row>
    <row r="1702" spans="1:14" x14ac:dyDescent="0.55000000000000004">
      <c r="A1702" t="s">
        <v>3123</v>
      </c>
      <c r="B1702" t="str">
        <f t="shared" si="142"/>
        <v>https://www.st.com/resource/en/datasheet/stm32l152vd.pdf</v>
      </c>
      <c r="C1702" t="s">
        <v>8128</v>
      </c>
      <c r="D1702" t="s">
        <v>3124</v>
      </c>
      <c r="E1702" s="4" t="s">
        <v>7160</v>
      </c>
      <c r="F1702" t="s">
        <v>5645</v>
      </c>
      <c r="G1702" s="2">
        <v>44197</v>
      </c>
      <c r="H1702">
        <v>10</v>
      </c>
      <c r="I1702" s="2">
        <f t="shared" si="143"/>
        <v>47851</v>
      </c>
      <c r="J1702" s="2" t="s">
        <v>6405</v>
      </c>
      <c r="K1702" s="2" t="s">
        <v>6405</v>
      </c>
      <c r="L1702" s="2" t="str">
        <f t="shared" si="139"/>
        <v>/</v>
      </c>
    </row>
    <row r="1703" spans="1:14" x14ac:dyDescent="0.55000000000000004">
      <c r="A1703" t="s">
        <v>3126</v>
      </c>
      <c r="B1703" t="str">
        <f t="shared" si="142"/>
        <v>https://www.st.com/resource/en/datasheet/stm32l152vd-x.pdf</v>
      </c>
      <c r="C1703" t="s">
        <v>8129</v>
      </c>
      <c r="D1703" t="s">
        <v>3127</v>
      </c>
      <c r="E1703" s="4" t="s">
        <v>7160</v>
      </c>
      <c r="F1703" t="s">
        <v>5634</v>
      </c>
      <c r="G1703" s="2">
        <v>44197</v>
      </c>
      <c r="H1703">
        <v>10</v>
      </c>
      <c r="I1703" s="2">
        <f t="shared" si="143"/>
        <v>47851</v>
      </c>
      <c r="J1703" s="2">
        <v>42005</v>
      </c>
      <c r="K1703" s="2" t="s">
        <v>6405</v>
      </c>
      <c r="L1703" s="2">
        <f t="shared" si="139"/>
        <v>42005</v>
      </c>
      <c r="M1703">
        <f t="shared" si="140"/>
        <v>6</v>
      </c>
      <c r="N1703">
        <f t="shared" si="141"/>
        <v>16</v>
      </c>
    </row>
    <row r="1704" spans="1:14" x14ac:dyDescent="0.55000000000000004">
      <c r="A1704" t="s">
        <v>3128</v>
      </c>
      <c r="B1704" t="str">
        <f t="shared" si="142"/>
        <v>https://www.st.com/resource/en/datasheet/stm32l152ve.pdf</v>
      </c>
      <c r="C1704" t="s">
        <v>8130</v>
      </c>
      <c r="D1704" t="s">
        <v>3129</v>
      </c>
      <c r="E1704" s="4" t="s">
        <v>7160</v>
      </c>
      <c r="F1704" t="s">
        <v>5633</v>
      </c>
      <c r="G1704" s="2">
        <v>44197</v>
      </c>
      <c r="H1704">
        <v>10</v>
      </c>
      <c r="I1704" s="2">
        <f t="shared" si="143"/>
        <v>47851</v>
      </c>
      <c r="J1704" s="2">
        <v>41548</v>
      </c>
      <c r="K1704" s="2" t="s">
        <v>6405</v>
      </c>
      <c r="L1704" s="2">
        <f t="shared" si="139"/>
        <v>41548</v>
      </c>
      <c r="M1704">
        <f t="shared" si="140"/>
        <v>7</v>
      </c>
      <c r="N1704">
        <f t="shared" si="141"/>
        <v>17</v>
      </c>
    </row>
    <row r="1705" spans="1:14" x14ac:dyDescent="0.55000000000000004">
      <c r="A1705" t="s">
        <v>3130</v>
      </c>
      <c r="B1705" t="str">
        <f t="shared" si="142"/>
        <v>https://www.st.com/resource/en/datasheet/stm32l152zc.pdf</v>
      </c>
      <c r="C1705" t="s">
        <v>8131</v>
      </c>
      <c r="D1705" t="s">
        <v>3131</v>
      </c>
      <c r="E1705" s="4" t="s">
        <v>7160</v>
      </c>
      <c r="F1705" t="s">
        <v>5639</v>
      </c>
      <c r="G1705" s="2">
        <v>44197</v>
      </c>
      <c r="H1705">
        <v>10</v>
      </c>
      <c r="I1705" s="2">
        <f t="shared" si="143"/>
        <v>47851</v>
      </c>
      <c r="J1705" s="2">
        <v>41730</v>
      </c>
      <c r="K1705" s="2" t="s">
        <v>6405</v>
      </c>
      <c r="L1705" s="2">
        <f t="shared" si="139"/>
        <v>41730</v>
      </c>
      <c r="M1705">
        <f t="shared" si="140"/>
        <v>6</v>
      </c>
      <c r="N1705">
        <f t="shared" si="141"/>
        <v>16</v>
      </c>
    </row>
    <row r="1706" spans="1:14" x14ac:dyDescent="0.55000000000000004">
      <c r="A1706" t="s">
        <v>3132</v>
      </c>
      <c r="B1706" t="str">
        <f t="shared" si="142"/>
        <v>https://www.st.com/resource/en/datasheet/stm32l152zd.pdf</v>
      </c>
      <c r="C1706" t="s">
        <v>8132</v>
      </c>
      <c r="D1706" t="s">
        <v>3133</v>
      </c>
      <c r="E1706" s="4" t="s">
        <v>7160</v>
      </c>
      <c r="F1706" t="s">
        <v>5640</v>
      </c>
      <c r="G1706" s="2">
        <v>44197</v>
      </c>
      <c r="H1706">
        <v>10</v>
      </c>
      <c r="I1706" s="2">
        <f t="shared" si="143"/>
        <v>47851</v>
      </c>
      <c r="J1706" s="2" t="s">
        <v>6405</v>
      </c>
      <c r="K1706" s="2" t="s">
        <v>6405</v>
      </c>
      <c r="L1706" s="2" t="str">
        <f t="shared" si="139"/>
        <v>/</v>
      </c>
    </row>
    <row r="1707" spans="1:14" x14ac:dyDescent="0.55000000000000004">
      <c r="A1707" t="s">
        <v>3134</v>
      </c>
      <c r="B1707" t="str">
        <f t="shared" si="142"/>
        <v>https://www.st.com/resource/en/datasheet/stm32l152ze.pdf</v>
      </c>
      <c r="C1707" t="s">
        <v>8133</v>
      </c>
      <c r="D1707" t="s">
        <v>3135</v>
      </c>
      <c r="E1707" s="4" t="s">
        <v>7160</v>
      </c>
      <c r="F1707" t="s">
        <v>5633</v>
      </c>
      <c r="G1707" s="2">
        <v>44197</v>
      </c>
      <c r="H1707">
        <v>10</v>
      </c>
      <c r="I1707" s="2">
        <f t="shared" si="143"/>
        <v>47851</v>
      </c>
      <c r="J1707" s="2">
        <v>41548</v>
      </c>
      <c r="K1707" s="2" t="s">
        <v>6405</v>
      </c>
      <c r="L1707" s="2">
        <f t="shared" si="139"/>
        <v>41548</v>
      </c>
      <c r="M1707">
        <f t="shared" si="140"/>
        <v>7</v>
      </c>
      <c r="N1707">
        <f t="shared" si="141"/>
        <v>17</v>
      </c>
    </row>
    <row r="1708" spans="1:14" x14ac:dyDescent="0.55000000000000004">
      <c r="A1708" t="s">
        <v>3136</v>
      </c>
      <c r="B1708" t="str">
        <f t="shared" si="142"/>
        <v>https://www.st.com/resource/en/datasheet/stm32l162qc.pdf</v>
      </c>
      <c r="C1708" t="s">
        <v>8134</v>
      </c>
      <c r="D1708" t="s">
        <v>3137</v>
      </c>
      <c r="E1708" s="4" t="s">
        <v>7160</v>
      </c>
      <c r="F1708" t="s">
        <v>5646</v>
      </c>
      <c r="G1708" s="2">
        <v>44197</v>
      </c>
      <c r="H1708">
        <v>10</v>
      </c>
      <c r="I1708" s="2">
        <f t="shared" si="143"/>
        <v>47851</v>
      </c>
      <c r="J1708" s="2">
        <v>41760</v>
      </c>
      <c r="K1708" s="2" t="s">
        <v>6405</v>
      </c>
      <c r="L1708" s="2">
        <f t="shared" si="139"/>
        <v>41760</v>
      </c>
      <c r="M1708">
        <f t="shared" si="140"/>
        <v>6</v>
      </c>
      <c r="N1708">
        <f t="shared" si="141"/>
        <v>16</v>
      </c>
    </row>
    <row r="1709" spans="1:14" x14ac:dyDescent="0.55000000000000004">
      <c r="A1709" t="s">
        <v>3138</v>
      </c>
      <c r="B1709" t="str">
        <f t="shared" si="142"/>
        <v>https://www.st.com/resource/en/datasheet/stm32l162qd.pdf</v>
      </c>
      <c r="C1709" t="s">
        <v>8135</v>
      </c>
      <c r="D1709" t="s">
        <v>3139</v>
      </c>
      <c r="E1709" s="4" t="s">
        <v>7160</v>
      </c>
      <c r="F1709" t="s">
        <v>5647</v>
      </c>
      <c r="G1709" s="2">
        <v>44197</v>
      </c>
      <c r="H1709">
        <v>10</v>
      </c>
      <c r="I1709" s="2">
        <f t="shared" si="143"/>
        <v>47851</v>
      </c>
      <c r="J1709" s="2" t="s">
        <v>6405</v>
      </c>
      <c r="K1709" s="2" t="s">
        <v>6405</v>
      </c>
      <c r="L1709" s="2" t="str">
        <f t="shared" si="139"/>
        <v>/</v>
      </c>
    </row>
    <row r="1710" spans="1:14" x14ac:dyDescent="0.55000000000000004">
      <c r="A1710" t="s">
        <v>3140</v>
      </c>
      <c r="B1710" t="str">
        <f t="shared" si="142"/>
        <v>https://www.st.com/resource/en/datasheet/stm32l162rc.pdf</v>
      </c>
      <c r="C1710" t="s">
        <v>8136</v>
      </c>
      <c r="D1710" t="s">
        <v>3141</v>
      </c>
      <c r="E1710" s="4" t="s">
        <v>7160</v>
      </c>
      <c r="F1710" t="s">
        <v>5648</v>
      </c>
      <c r="G1710" s="2">
        <v>44197</v>
      </c>
      <c r="H1710">
        <v>10</v>
      </c>
      <c r="I1710" s="2">
        <f t="shared" si="143"/>
        <v>47851</v>
      </c>
      <c r="J1710" s="2" t="s">
        <v>6405</v>
      </c>
      <c r="K1710" s="2" t="s">
        <v>6405</v>
      </c>
      <c r="L1710" s="2" t="str">
        <f t="shared" si="139"/>
        <v>/</v>
      </c>
    </row>
    <row r="1711" spans="1:14" x14ac:dyDescent="0.55000000000000004">
      <c r="A1711" t="s">
        <v>3142</v>
      </c>
      <c r="B1711" t="str">
        <f t="shared" si="142"/>
        <v>https://www.st.com/resource/en/datasheet/stm32l162rc-a.pdf</v>
      </c>
      <c r="C1711" t="s">
        <v>8137</v>
      </c>
      <c r="D1711" t="s">
        <v>3143</v>
      </c>
      <c r="E1711" s="4" t="s">
        <v>7160</v>
      </c>
      <c r="F1711" t="s">
        <v>5648</v>
      </c>
      <c r="G1711" s="2">
        <v>44197</v>
      </c>
      <c r="H1711">
        <v>10</v>
      </c>
      <c r="I1711" s="2">
        <f t="shared" si="143"/>
        <v>47851</v>
      </c>
      <c r="J1711" s="2">
        <v>41760</v>
      </c>
      <c r="K1711" s="2" t="s">
        <v>6405</v>
      </c>
      <c r="L1711" s="2">
        <f t="shared" si="139"/>
        <v>41760</v>
      </c>
      <c r="M1711">
        <f t="shared" si="140"/>
        <v>6</v>
      </c>
      <c r="N1711">
        <f t="shared" si="141"/>
        <v>16</v>
      </c>
    </row>
    <row r="1712" spans="1:14" x14ac:dyDescent="0.55000000000000004">
      <c r="A1712" t="s">
        <v>3144</v>
      </c>
      <c r="B1712" t="str">
        <f t="shared" si="142"/>
        <v>https://www.st.com/resource/en/datasheet/stm32l162rd.pdf</v>
      </c>
      <c r="C1712" t="s">
        <v>8138</v>
      </c>
      <c r="D1712" t="s">
        <v>3145</v>
      </c>
      <c r="E1712" s="4" t="s">
        <v>7160</v>
      </c>
      <c r="F1712" t="s">
        <v>5647</v>
      </c>
      <c r="G1712" s="2">
        <v>44197</v>
      </c>
      <c r="H1712">
        <v>10</v>
      </c>
      <c r="I1712" s="2">
        <f t="shared" si="143"/>
        <v>47851</v>
      </c>
      <c r="J1712" s="2" t="s">
        <v>6405</v>
      </c>
      <c r="K1712" s="2" t="s">
        <v>6405</v>
      </c>
      <c r="L1712" s="2" t="str">
        <f t="shared" si="139"/>
        <v>/</v>
      </c>
    </row>
    <row r="1713" spans="1:14" x14ac:dyDescent="0.55000000000000004">
      <c r="A1713" t="s">
        <v>3147</v>
      </c>
      <c r="B1713" t="str">
        <f t="shared" si="142"/>
        <v>https://www.st.com/resource/en/datasheet/stm32l162re.pdf</v>
      </c>
      <c r="C1713" t="s">
        <v>8139</v>
      </c>
      <c r="D1713" t="s">
        <v>3148</v>
      </c>
      <c r="E1713" s="4" t="s">
        <v>7160</v>
      </c>
      <c r="F1713" t="s">
        <v>5649</v>
      </c>
      <c r="G1713" s="2">
        <v>44197</v>
      </c>
      <c r="H1713">
        <v>10</v>
      </c>
      <c r="I1713" s="2">
        <f t="shared" si="143"/>
        <v>47851</v>
      </c>
      <c r="J1713" s="2">
        <v>41671</v>
      </c>
      <c r="K1713" s="2" t="s">
        <v>6405</v>
      </c>
      <c r="L1713" s="2">
        <f t="shared" si="139"/>
        <v>41671</v>
      </c>
      <c r="M1713">
        <f t="shared" si="140"/>
        <v>6</v>
      </c>
      <c r="N1713">
        <f t="shared" si="141"/>
        <v>16</v>
      </c>
    </row>
    <row r="1714" spans="1:14" x14ac:dyDescent="0.55000000000000004">
      <c r="A1714" t="s">
        <v>3149</v>
      </c>
      <c r="B1714" t="str">
        <f t="shared" si="142"/>
        <v>https://www.st.com/resource/en/datasheet/stm32l162vc.pdf</v>
      </c>
      <c r="C1714" t="s">
        <v>8140</v>
      </c>
      <c r="D1714" t="s">
        <v>3150</v>
      </c>
      <c r="E1714" s="4" t="s">
        <v>7160</v>
      </c>
      <c r="F1714" t="s">
        <v>5648</v>
      </c>
      <c r="G1714" s="2">
        <v>44197</v>
      </c>
      <c r="H1714">
        <v>10</v>
      </c>
      <c r="I1714" s="2">
        <f t="shared" si="143"/>
        <v>47851</v>
      </c>
      <c r="J1714" s="2" t="s">
        <v>6405</v>
      </c>
      <c r="K1714" s="2" t="s">
        <v>6405</v>
      </c>
      <c r="L1714" s="2" t="str">
        <f t="shared" si="139"/>
        <v>/</v>
      </c>
    </row>
    <row r="1715" spans="1:14" x14ac:dyDescent="0.55000000000000004">
      <c r="A1715" t="s">
        <v>3152</v>
      </c>
      <c r="B1715" t="str">
        <f t="shared" si="142"/>
        <v>https://www.st.com/resource/en/datasheet/stm32l162vc-a.pdf</v>
      </c>
      <c r="C1715" t="s">
        <v>8141</v>
      </c>
      <c r="D1715" t="s">
        <v>3153</v>
      </c>
      <c r="E1715" s="4" t="s">
        <v>7160</v>
      </c>
      <c r="F1715" t="s">
        <v>5648</v>
      </c>
      <c r="G1715" s="2">
        <v>44197</v>
      </c>
      <c r="H1715">
        <v>10</v>
      </c>
      <c r="I1715" s="2">
        <f t="shared" si="143"/>
        <v>47851</v>
      </c>
      <c r="J1715" s="2">
        <v>41760</v>
      </c>
      <c r="K1715" s="2" t="s">
        <v>6405</v>
      </c>
      <c r="L1715" s="2">
        <f t="shared" si="139"/>
        <v>41760</v>
      </c>
      <c r="M1715">
        <f t="shared" si="140"/>
        <v>6</v>
      </c>
      <c r="N1715">
        <f t="shared" si="141"/>
        <v>16</v>
      </c>
    </row>
    <row r="1716" spans="1:14" x14ac:dyDescent="0.55000000000000004">
      <c r="A1716" t="s">
        <v>3154</v>
      </c>
      <c r="B1716" t="str">
        <f t="shared" si="142"/>
        <v>https://www.st.com/resource/en/datasheet/stm32l162vd.pdf</v>
      </c>
      <c r="C1716" t="s">
        <v>8142</v>
      </c>
      <c r="D1716" t="s">
        <v>3155</v>
      </c>
      <c r="E1716" s="4" t="s">
        <v>7160</v>
      </c>
      <c r="F1716" t="s">
        <v>5647</v>
      </c>
      <c r="G1716" s="2">
        <v>44197</v>
      </c>
      <c r="H1716">
        <v>10</v>
      </c>
      <c r="I1716" s="2">
        <f t="shared" si="143"/>
        <v>47851</v>
      </c>
      <c r="J1716" s="2" t="s">
        <v>6405</v>
      </c>
      <c r="K1716" s="2" t="s">
        <v>6405</v>
      </c>
      <c r="L1716" s="2" t="str">
        <f t="shared" si="139"/>
        <v>/</v>
      </c>
    </row>
    <row r="1717" spans="1:14" x14ac:dyDescent="0.55000000000000004">
      <c r="A1717" t="s">
        <v>3156</v>
      </c>
      <c r="B1717" t="str">
        <f t="shared" si="142"/>
        <v>https://www.st.com/resource/en/datasheet/stm32l162vd-x.pdf</v>
      </c>
      <c r="C1717" t="s">
        <v>8143</v>
      </c>
      <c r="D1717" t="s">
        <v>3157</v>
      </c>
      <c r="E1717" s="4" t="s">
        <v>7160</v>
      </c>
      <c r="F1717" t="s">
        <v>5647</v>
      </c>
      <c r="G1717" s="2">
        <v>44197</v>
      </c>
      <c r="H1717">
        <v>10</v>
      </c>
      <c r="I1717" s="2">
        <f t="shared" si="143"/>
        <v>47851</v>
      </c>
      <c r="J1717" s="2">
        <v>42005</v>
      </c>
      <c r="K1717" s="2" t="s">
        <v>6405</v>
      </c>
      <c r="L1717" s="2">
        <f t="shared" si="139"/>
        <v>42005</v>
      </c>
      <c r="M1717">
        <f t="shared" si="140"/>
        <v>6</v>
      </c>
      <c r="N1717">
        <f t="shared" si="141"/>
        <v>16</v>
      </c>
    </row>
    <row r="1718" spans="1:14" x14ac:dyDescent="0.55000000000000004">
      <c r="A1718" t="s">
        <v>3158</v>
      </c>
      <c r="B1718" t="str">
        <f t="shared" si="142"/>
        <v>https://www.st.com/resource/en/datasheet/stm32l162ve.pdf</v>
      </c>
      <c r="C1718" t="s">
        <v>8144</v>
      </c>
      <c r="D1718" t="s">
        <v>3159</v>
      </c>
      <c r="E1718" s="4" t="s">
        <v>7160</v>
      </c>
      <c r="F1718" t="s">
        <v>5649</v>
      </c>
      <c r="G1718" s="2">
        <v>44197</v>
      </c>
      <c r="H1718">
        <v>10</v>
      </c>
      <c r="I1718" s="2">
        <f t="shared" si="143"/>
        <v>47851</v>
      </c>
      <c r="J1718" s="2">
        <v>41671</v>
      </c>
      <c r="K1718" s="2" t="s">
        <v>6405</v>
      </c>
      <c r="L1718" s="2">
        <f t="shared" si="139"/>
        <v>41671</v>
      </c>
      <c r="M1718">
        <f t="shared" si="140"/>
        <v>6</v>
      </c>
      <c r="N1718">
        <f t="shared" si="141"/>
        <v>16</v>
      </c>
    </row>
    <row r="1719" spans="1:14" x14ac:dyDescent="0.55000000000000004">
      <c r="A1719" t="s">
        <v>3160</v>
      </c>
      <c r="B1719" t="str">
        <f t="shared" si="142"/>
        <v>https://www.st.com/resource/en/datasheet/stm32l162zc.pdf</v>
      </c>
      <c r="C1719" t="s">
        <v>8145</v>
      </c>
      <c r="D1719" t="s">
        <v>3161</v>
      </c>
      <c r="E1719" s="4" t="s">
        <v>7160</v>
      </c>
      <c r="F1719" t="s">
        <v>5646</v>
      </c>
      <c r="G1719" s="2">
        <v>44197</v>
      </c>
      <c r="H1719">
        <v>10</v>
      </c>
      <c r="I1719" s="2">
        <f t="shared" si="143"/>
        <v>47851</v>
      </c>
      <c r="J1719" s="2">
        <v>41760</v>
      </c>
      <c r="K1719" s="2" t="s">
        <v>6405</v>
      </c>
      <c r="L1719" s="2">
        <f t="shared" si="139"/>
        <v>41760</v>
      </c>
      <c r="M1719">
        <f t="shared" si="140"/>
        <v>6</v>
      </c>
      <c r="N1719">
        <f t="shared" si="141"/>
        <v>16</v>
      </c>
    </row>
    <row r="1720" spans="1:14" x14ac:dyDescent="0.55000000000000004">
      <c r="A1720" t="s">
        <v>3162</v>
      </c>
      <c r="B1720" t="str">
        <f t="shared" si="142"/>
        <v>https://www.st.com/resource/en/datasheet/stm32l162zd.pdf</v>
      </c>
      <c r="C1720" t="s">
        <v>8146</v>
      </c>
      <c r="D1720" t="s">
        <v>3163</v>
      </c>
      <c r="E1720" s="4" t="s">
        <v>7160</v>
      </c>
      <c r="F1720" t="s">
        <v>5647</v>
      </c>
      <c r="G1720" s="2">
        <v>44197</v>
      </c>
      <c r="H1720">
        <v>10</v>
      </c>
      <c r="I1720" s="2">
        <f t="shared" si="143"/>
        <v>47851</v>
      </c>
      <c r="J1720" s="2" t="s">
        <v>6405</v>
      </c>
      <c r="K1720" s="2" t="s">
        <v>6405</v>
      </c>
      <c r="L1720" s="2" t="str">
        <f t="shared" si="139"/>
        <v>/</v>
      </c>
    </row>
    <row r="1721" spans="1:14" x14ac:dyDescent="0.55000000000000004">
      <c r="A1721" t="s">
        <v>3164</v>
      </c>
      <c r="B1721" t="str">
        <f t="shared" si="142"/>
        <v>https://www.st.com/resource/en/datasheet/stm32l162ze.pdf</v>
      </c>
      <c r="C1721" t="s">
        <v>8147</v>
      </c>
      <c r="D1721" t="s">
        <v>3165</v>
      </c>
      <c r="E1721" s="4" t="s">
        <v>7160</v>
      </c>
      <c r="F1721" t="s">
        <v>5649</v>
      </c>
      <c r="G1721" s="2">
        <v>44197</v>
      </c>
      <c r="H1721">
        <v>10</v>
      </c>
      <c r="I1721" s="2">
        <f t="shared" si="143"/>
        <v>47851</v>
      </c>
      <c r="J1721" s="2">
        <v>41671</v>
      </c>
      <c r="K1721" s="2" t="s">
        <v>6405</v>
      </c>
      <c r="L1721" s="2">
        <f t="shared" si="139"/>
        <v>41671</v>
      </c>
      <c r="M1721">
        <f t="shared" si="140"/>
        <v>6</v>
      </c>
      <c r="N1721">
        <f t="shared" si="141"/>
        <v>16</v>
      </c>
    </row>
    <row r="1722" spans="1:14" x14ac:dyDescent="0.55000000000000004">
      <c r="A1722" t="s">
        <v>3166</v>
      </c>
      <c r="B1722" t="str">
        <f t="shared" si="142"/>
        <v>https://www.st.com/resource/en/datasheet/stm32l412c8.pdf</v>
      </c>
      <c r="C1722" t="s">
        <v>8148</v>
      </c>
      <c r="D1722" t="s">
        <v>3167</v>
      </c>
      <c r="E1722" s="4" t="s">
        <v>7160</v>
      </c>
      <c r="F1722" t="s">
        <v>5650</v>
      </c>
      <c r="G1722" s="2">
        <v>44197</v>
      </c>
      <c r="H1722">
        <v>10</v>
      </c>
      <c r="I1722" s="2">
        <f t="shared" si="143"/>
        <v>47851</v>
      </c>
      <c r="J1722" s="2">
        <v>43374</v>
      </c>
      <c r="K1722" s="2" t="s">
        <v>6405</v>
      </c>
      <c r="L1722" s="2">
        <f t="shared" si="139"/>
        <v>43374</v>
      </c>
      <c r="M1722">
        <f t="shared" si="140"/>
        <v>2</v>
      </c>
      <c r="N1722">
        <f t="shared" si="141"/>
        <v>12</v>
      </c>
    </row>
    <row r="1723" spans="1:14" x14ac:dyDescent="0.55000000000000004">
      <c r="A1723" t="s">
        <v>3168</v>
      </c>
      <c r="B1723" t="str">
        <f t="shared" si="142"/>
        <v>https://www.st.com/resource/en/datasheet/stm32l412cb.pdf</v>
      </c>
      <c r="C1723" t="s">
        <v>8149</v>
      </c>
      <c r="D1723" t="s">
        <v>3169</v>
      </c>
      <c r="E1723" s="4" t="s">
        <v>7160</v>
      </c>
      <c r="F1723" t="s">
        <v>5651</v>
      </c>
      <c r="G1723" s="2">
        <v>44197</v>
      </c>
      <c r="H1723">
        <v>10</v>
      </c>
      <c r="I1723" s="2">
        <f t="shared" si="143"/>
        <v>47851</v>
      </c>
      <c r="J1723" s="2">
        <v>43374</v>
      </c>
      <c r="K1723" s="2" t="s">
        <v>6405</v>
      </c>
      <c r="L1723" s="2">
        <f t="shared" si="139"/>
        <v>43374</v>
      </c>
      <c r="M1723">
        <f t="shared" si="140"/>
        <v>2</v>
      </c>
      <c r="N1723">
        <f t="shared" si="141"/>
        <v>12</v>
      </c>
    </row>
    <row r="1724" spans="1:14" x14ac:dyDescent="0.55000000000000004">
      <c r="A1724" t="s">
        <v>3170</v>
      </c>
      <c r="B1724" t="str">
        <f t="shared" si="142"/>
        <v>https://www.st.com/resource/en/datasheet/stm32l412k8.pdf</v>
      </c>
      <c r="C1724" t="s">
        <v>8150</v>
      </c>
      <c r="D1724" t="s">
        <v>3171</v>
      </c>
      <c r="E1724" s="4" t="s">
        <v>7160</v>
      </c>
      <c r="F1724" t="s">
        <v>5650</v>
      </c>
      <c r="G1724" s="2">
        <v>44197</v>
      </c>
      <c r="H1724">
        <v>10</v>
      </c>
      <c r="I1724" s="2">
        <f t="shared" si="143"/>
        <v>47851</v>
      </c>
      <c r="J1724" s="2">
        <v>43374</v>
      </c>
      <c r="K1724" s="2" t="s">
        <v>6405</v>
      </c>
      <c r="L1724" s="2">
        <f t="shared" si="139"/>
        <v>43374</v>
      </c>
      <c r="M1724">
        <f t="shared" si="140"/>
        <v>2</v>
      </c>
      <c r="N1724">
        <f t="shared" si="141"/>
        <v>12</v>
      </c>
    </row>
    <row r="1725" spans="1:14" x14ac:dyDescent="0.55000000000000004">
      <c r="A1725" t="s">
        <v>3172</v>
      </c>
      <c r="B1725" t="str">
        <f t="shared" si="142"/>
        <v>https://www.st.com/resource/en/datasheet/stm32l412kb.pdf</v>
      </c>
      <c r="C1725" t="s">
        <v>8151</v>
      </c>
      <c r="D1725" t="s">
        <v>3173</v>
      </c>
      <c r="E1725" s="4" t="s">
        <v>7160</v>
      </c>
      <c r="F1725" t="s">
        <v>5651</v>
      </c>
      <c r="G1725" s="2">
        <v>44197</v>
      </c>
      <c r="H1725">
        <v>10</v>
      </c>
      <c r="I1725" s="2">
        <f t="shared" si="143"/>
        <v>47851</v>
      </c>
      <c r="J1725" s="2">
        <v>43374</v>
      </c>
      <c r="K1725" s="2" t="s">
        <v>6405</v>
      </c>
      <c r="L1725" s="2">
        <f t="shared" si="139"/>
        <v>43374</v>
      </c>
      <c r="M1725">
        <f t="shared" si="140"/>
        <v>2</v>
      </c>
      <c r="N1725">
        <f t="shared" si="141"/>
        <v>12</v>
      </c>
    </row>
    <row r="1726" spans="1:14" x14ac:dyDescent="0.55000000000000004">
      <c r="A1726" t="s">
        <v>3174</v>
      </c>
      <c r="B1726" t="str">
        <f t="shared" si="142"/>
        <v>https://www.st.com/resource/en/datasheet/stm32l412r8.pdf</v>
      </c>
      <c r="C1726" t="s">
        <v>8152</v>
      </c>
      <c r="D1726" t="s">
        <v>3175</v>
      </c>
      <c r="E1726" s="4" t="s">
        <v>7160</v>
      </c>
      <c r="F1726" t="s">
        <v>5650</v>
      </c>
      <c r="G1726" s="2">
        <v>44197</v>
      </c>
      <c r="H1726">
        <v>10</v>
      </c>
      <c r="I1726" s="2">
        <f t="shared" si="143"/>
        <v>47851</v>
      </c>
      <c r="J1726" s="2">
        <v>43374</v>
      </c>
      <c r="K1726" s="2" t="s">
        <v>6405</v>
      </c>
      <c r="L1726" s="2">
        <f t="shared" si="139"/>
        <v>43374</v>
      </c>
      <c r="M1726">
        <f t="shared" si="140"/>
        <v>2</v>
      </c>
      <c r="N1726">
        <f t="shared" si="141"/>
        <v>12</v>
      </c>
    </row>
    <row r="1727" spans="1:14" x14ac:dyDescent="0.55000000000000004">
      <c r="A1727" t="s">
        <v>3176</v>
      </c>
      <c r="B1727" t="str">
        <f t="shared" si="142"/>
        <v>https://www.st.com/resource/en/datasheet/stm32l412rb.pdf</v>
      </c>
      <c r="C1727" t="s">
        <v>8153</v>
      </c>
      <c r="D1727" t="s">
        <v>3177</v>
      </c>
      <c r="E1727" s="4" t="s">
        <v>7160</v>
      </c>
      <c r="F1727" t="s">
        <v>5651</v>
      </c>
      <c r="G1727" s="2">
        <v>44197</v>
      </c>
      <c r="H1727">
        <v>10</v>
      </c>
      <c r="I1727" s="2">
        <f t="shared" si="143"/>
        <v>47851</v>
      </c>
      <c r="J1727" s="2">
        <v>43374</v>
      </c>
      <c r="K1727" s="2" t="s">
        <v>6405</v>
      </c>
      <c r="L1727" s="2">
        <f t="shared" si="139"/>
        <v>43374</v>
      </c>
      <c r="M1727">
        <f t="shared" si="140"/>
        <v>2</v>
      </c>
      <c r="N1727">
        <f t="shared" si="141"/>
        <v>12</v>
      </c>
    </row>
    <row r="1728" spans="1:14" x14ac:dyDescent="0.55000000000000004">
      <c r="A1728" t="s">
        <v>3178</v>
      </c>
      <c r="B1728" t="str">
        <f t="shared" si="142"/>
        <v>https://www.st.com/resource/en/datasheet/stm32l412t8.pdf</v>
      </c>
      <c r="C1728" t="s">
        <v>8154</v>
      </c>
      <c r="D1728" t="s">
        <v>3179</v>
      </c>
      <c r="E1728" s="4" t="s">
        <v>7160</v>
      </c>
      <c r="F1728" t="s">
        <v>5650</v>
      </c>
      <c r="G1728" s="2">
        <v>44197</v>
      </c>
      <c r="H1728">
        <v>10</v>
      </c>
      <c r="I1728" s="2">
        <f t="shared" si="143"/>
        <v>47851</v>
      </c>
      <c r="J1728" s="2">
        <v>43374</v>
      </c>
      <c r="K1728" s="2" t="s">
        <v>6405</v>
      </c>
      <c r="L1728" s="2">
        <f t="shared" si="139"/>
        <v>43374</v>
      </c>
      <c r="M1728">
        <f t="shared" si="140"/>
        <v>2</v>
      </c>
      <c r="N1728">
        <f t="shared" si="141"/>
        <v>12</v>
      </c>
    </row>
    <row r="1729" spans="1:14" x14ac:dyDescent="0.55000000000000004">
      <c r="A1729" t="s">
        <v>3181</v>
      </c>
      <c r="B1729" t="str">
        <f t="shared" si="142"/>
        <v>https://www.st.com/resource/en/datasheet/stm32l412tb.pdf</v>
      </c>
      <c r="C1729" t="s">
        <v>8155</v>
      </c>
      <c r="D1729" t="s">
        <v>3182</v>
      </c>
      <c r="E1729" s="4" t="s">
        <v>7160</v>
      </c>
      <c r="F1729" t="s">
        <v>5651</v>
      </c>
      <c r="G1729" s="2">
        <v>44197</v>
      </c>
      <c r="H1729">
        <v>10</v>
      </c>
      <c r="I1729" s="2">
        <f t="shared" si="143"/>
        <v>47851</v>
      </c>
      <c r="J1729" s="2">
        <v>43374</v>
      </c>
      <c r="K1729" s="2" t="s">
        <v>6405</v>
      </c>
      <c r="L1729" s="2">
        <f t="shared" si="139"/>
        <v>43374</v>
      </c>
      <c r="M1729">
        <f t="shared" si="140"/>
        <v>2</v>
      </c>
      <c r="N1729">
        <f t="shared" si="141"/>
        <v>12</v>
      </c>
    </row>
    <row r="1730" spans="1:14" x14ac:dyDescent="0.55000000000000004">
      <c r="A1730" t="s">
        <v>3183</v>
      </c>
      <c r="B1730" t="str">
        <f t="shared" si="142"/>
        <v>https://www.st.com/resource/en/datasheet/stm32l422cb.pdf</v>
      </c>
      <c r="C1730" t="s">
        <v>8156</v>
      </c>
      <c r="D1730" t="s">
        <v>3184</v>
      </c>
      <c r="E1730" s="4" t="s">
        <v>7160</v>
      </c>
      <c r="F1730" t="s">
        <v>5652</v>
      </c>
      <c r="G1730" s="2">
        <v>44197</v>
      </c>
      <c r="H1730">
        <v>10</v>
      </c>
      <c r="I1730" s="2">
        <f t="shared" si="143"/>
        <v>47851</v>
      </c>
      <c r="J1730" s="2">
        <v>43374</v>
      </c>
      <c r="K1730" s="2" t="s">
        <v>6405</v>
      </c>
      <c r="L1730" s="2">
        <f t="shared" si="139"/>
        <v>43374</v>
      </c>
      <c r="M1730">
        <f t="shared" si="140"/>
        <v>2</v>
      </c>
      <c r="N1730">
        <f t="shared" si="141"/>
        <v>12</v>
      </c>
    </row>
    <row r="1731" spans="1:14" x14ac:dyDescent="0.55000000000000004">
      <c r="A1731" t="s">
        <v>3186</v>
      </c>
      <c r="B1731" t="str">
        <f t="shared" si="142"/>
        <v>https://www.st.com/resource/en/datasheet/stm32l422kb.pdf</v>
      </c>
      <c r="C1731" t="s">
        <v>8157</v>
      </c>
      <c r="D1731" t="s">
        <v>3187</v>
      </c>
      <c r="E1731" s="4" t="s">
        <v>7160</v>
      </c>
      <c r="F1731" t="s">
        <v>5652</v>
      </c>
      <c r="G1731" s="2">
        <v>44197</v>
      </c>
      <c r="H1731">
        <v>10</v>
      </c>
      <c r="I1731" s="2">
        <f t="shared" si="143"/>
        <v>47851</v>
      </c>
      <c r="J1731" s="2">
        <v>43374</v>
      </c>
      <c r="K1731" s="2" t="s">
        <v>6405</v>
      </c>
      <c r="L1731" s="2">
        <f t="shared" ref="L1731:L1794" si="144">IF(J1731="/", K1731, J1731)</f>
        <v>43374</v>
      </c>
      <c r="M1731">
        <f t="shared" ref="M1731:M1780" si="145">DATEDIF(L1731,G1731, "y")</f>
        <v>2</v>
      </c>
      <c r="N1731">
        <f t="shared" ref="N1731:N1780" si="146">DATEDIF(L1731,I1731, "y")</f>
        <v>12</v>
      </c>
    </row>
    <row r="1732" spans="1:14" x14ac:dyDescent="0.55000000000000004">
      <c r="A1732" t="s">
        <v>3188</v>
      </c>
      <c r="B1732" t="str">
        <f t="shared" si="142"/>
        <v>https://www.st.com/resource/en/datasheet/stm32l422rb.pdf</v>
      </c>
      <c r="C1732" t="s">
        <v>8158</v>
      </c>
      <c r="D1732" t="s">
        <v>3189</v>
      </c>
      <c r="E1732" s="4" t="s">
        <v>7160</v>
      </c>
      <c r="F1732" t="s">
        <v>5652</v>
      </c>
      <c r="G1732" s="2">
        <v>44197</v>
      </c>
      <c r="H1732">
        <v>10</v>
      </c>
      <c r="I1732" s="2">
        <f t="shared" si="143"/>
        <v>47851</v>
      </c>
      <c r="J1732" s="2">
        <v>43374</v>
      </c>
      <c r="K1732" s="2" t="s">
        <v>6405</v>
      </c>
      <c r="L1732" s="2">
        <f t="shared" si="144"/>
        <v>43374</v>
      </c>
      <c r="M1732">
        <f t="shared" si="145"/>
        <v>2</v>
      </c>
      <c r="N1732">
        <f t="shared" si="146"/>
        <v>12</v>
      </c>
    </row>
    <row r="1733" spans="1:14" x14ac:dyDescent="0.55000000000000004">
      <c r="A1733" t="s">
        <v>3190</v>
      </c>
      <c r="B1733" t="str">
        <f t="shared" si="142"/>
        <v>https://www.st.com/resource/en/datasheet/stm32l422tb.pdf</v>
      </c>
      <c r="C1733" t="s">
        <v>8159</v>
      </c>
      <c r="D1733" t="s">
        <v>3191</v>
      </c>
      <c r="E1733" s="4" t="s">
        <v>7160</v>
      </c>
      <c r="F1733" t="s">
        <v>5651</v>
      </c>
      <c r="G1733" s="2">
        <v>44197</v>
      </c>
      <c r="H1733">
        <v>10</v>
      </c>
      <c r="I1733" s="2">
        <f t="shared" si="143"/>
        <v>47851</v>
      </c>
      <c r="J1733" s="2">
        <v>43374</v>
      </c>
      <c r="K1733" s="2" t="s">
        <v>6405</v>
      </c>
      <c r="L1733" s="2">
        <f t="shared" si="144"/>
        <v>43374</v>
      </c>
      <c r="M1733">
        <f t="shared" si="145"/>
        <v>2</v>
      </c>
      <c r="N1733">
        <f t="shared" si="146"/>
        <v>12</v>
      </c>
    </row>
    <row r="1734" spans="1:14" x14ac:dyDescent="0.55000000000000004">
      <c r="A1734" t="s">
        <v>3192</v>
      </c>
      <c r="B1734" t="str">
        <f t="shared" si="142"/>
        <v>https://www.st.com/resource/en/datasheet/stm32l431cb.pdf</v>
      </c>
      <c r="C1734" t="s">
        <v>8160</v>
      </c>
      <c r="D1734" t="s">
        <v>3193</v>
      </c>
      <c r="E1734" s="4" t="s">
        <v>7160</v>
      </c>
      <c r="F1734" t="s">
        <v>5653</v>
      </c>
      <c r="G1734" s="2">
        <v>44197</v>
      </c>
      <c r="H1734">
        <v>10</v>
      </c>
      <c r="I1734" s="2">
        <f t="shared" si="143"/>
        <v>47851</v>
      </c>
      <c r="J1734" s="2">
        <v>42491</v>
      </c>
      <c r="K1734" s="2" t="s">
        <v>6405</v>
      </c>
      <c r="L1734" s="2">
        <f t="shared" si="144"/>
        <v>42491</v>
      </c>
      <c r="M1734">
        <f t="shared" si="145"/>
        <v>4</v>
      </c>
      <c r="N1734">
        <f t="shared" si="146"/>
        <v>14</v>
      </c>
    </row>
    <row r="1735" spans="1:14" x14ac:dyDescent="0.55000000000000004">
      <c r="A1735" t="s">
        <v>3194</v>
      </c>
      <c r="B1735" t="str">
        <f t="shared" si="142"/>
        <v>https://www.st.com/resource/en/datasheet/stm32l431cc.pdf</v>
      </c>
      <c r="C1735" t="s">
        <v>8161</v>
      </c>
      <c r="D1735" t="s">
        <v>3195</v>
      </c>
      <c r="E1735" s="4" t="s">
        <v>7160</v>
      </c>
      <c r="F1735" t="s">
        <v>5654</v>
      </c>
      <c r="G1735" s="2">
        <v>44197</v>
      </c>
      <c r="H1735">
        <v>10</v>
      </c>
      <c r="I1735" s="2">
        <f t="shared" si="143"/>
        <v>47851</v>
      </c>
      <c r="J1735" s="2">
        <v>42491</v>
      </c>
      <c r="K1735" s="2" t="s">
        <v>6405</v>
      </c>
      <c r="L1735" s="2">
        <f t="shared" si="144"/>
        <v>42491</v>
      </c>
      <c r="M1735">
        <f t="shared" si="145"/>
        <v>4</v>
      </c>
      <c r="N1735">
        <f t="shared" si="146"/>
        <v>14</v>
      </c>
    </row>
    <row r="1736" spans="1:14" x14ac:dyDescent="0.55000000000000004">
      <c r="A1736" t="s">
        <v>3196</v>
      </c>
      <c r="B1736" t="str">
        <f t="shared" si="142"/>
        <v>https://www.st.com/resource/en/datasheet/stm32l431kb.pdf</v>
      </c>
      <c r="C1736" t="s">
        <v>8162</v>
      </c>
      <c r="D1736" t="s">
        <v>3197</v>
      </c>
      <c r="E1736" s="4" t="s">
        <v>7160</v>
      </c>
      <c r="F1736" t="s">
        <v>5653</v>
      </c>
      <c r="G1736" s="2">
        <v>44197</v>
      </c>
      <c r="H1736">
        <v>10</v>
      </c>
      <c r="I1736" s="2">
        <f t="shared" si="143"/>
        <v>47851</v>
      </c>
      <c r="J1736" s="2">
        <v>42491</v>
      </c>
      <c r="K1736" s="2" t="s">
        <v>6405</v>
      </c>
      <c r="L1736" s="2">
        <f t="shared" si="144"/>
        <v>42491</v>
      </c>
      <c r="M1736">
        <f t="shared" si="145"/>
        <v>4</v>
      </c>
      <c r="N1736">
        <f t="shared" si="146"/>
        <v>14</v>
      </c>
    </row>
    <row r="1737" spans="1:14" x14ac:dyDescent="0.55000000000000004">
      <c r="A1737" t="s">
        <v>3198</v>
      </c>
      <c r="B1737" t="str">
        <f t="shared" si="142"/>
        <v>https://www.st.com/resource/en/datasheet/stm32l431kc.pdf</v>
      </c>
      <c r="C1737" t="s">
        <v>8163</v>
      </c>
      <c r="D1737" t="s">
        <v>3199</v>
      </c>
      <c r="E1737" s="4" t="s">
        <v>7160</v>
      </c>
      <c r="F1737" t="s">
        <v>5654</v>
      </c>
      <c r="G1737" s="2">
        <v>44197</v>
      </c>
      <c r="H1737">
        <v>10</v>
      </c>
      <c r="I1737" s="2">
        <f t="shared" si="143"/>
        <v>47851</v>
      </c>
      <c r="J1737" s="2">
        <v>42491</v>
      </c>
      <c r="K1737" s="2" t="s">
        <v>6405</v>
      </c>
      <c r="L1737" s="2">
        <f t="shared" si="144"/>
        <v>42491</v>
      </c>
      <c r="M1737">
        <f t="shared" si="145"/>
        <v>4</v>
      </c>
      <c r="N1737">
        <f t="shared" si="146"/>
        <v>14</v>
      </c>
    </row>
    <row r="1738" spans="1:14" x14ac:dyDescent="0.55000000000000004">
      <c r="A1738" t="s">
        <v>3200</v>
      </c>
      <c r="B1738" t="str">
        <f t="shared" ref="B1738:B1801" si="147">"https://www.st.com/resource/en/datasheet/"&amp;LOWER(A1738)&amp;".pdf"</f>
        <v>https://www.st.com/resource/en/datasheet/stm32l431rb.pdf</v>
      </c>
      <c r="C1738" t="s">
        <v>8164</v>
      </c>
      <c r="D1738" t="s">
        <v>3201</v>
      </c>
      <c r="E1738" s="4" t="s">
        <v>7160</v>
      </c>
      <c r="F1738" t="s">
        <v>5653</v>
      </c>
      <c r="G1738" s="2">
        <v>44197</v>
      </c>
      <c r="H1738">
        <v>10</v>
      </c>
      <c r="I1738" s="2">
        <f t="shared" ref="I1738:I1801" si="148">G1738+DATE(H1738,1,1)</f>
        <v>47851</v>
      </c>
      <c r="J1738" s="2">
        <v>42491</v>
      </c>
      <c r="K1738" s="2" t="s">
        <v>6405</v>
      </c>
      <c r="L1738" s="2">
        <f t="shared" si="144"/>
        <v>42491</v>
      </c>
      <c r="M1738">
        <f t="shared" si="145"/>
        <v>4</v>
      </c>
      <c r="N1738">
        <f t="shared" si="146"/>
        <v>14</v>
      </c>
    </row>
    <row r="1739" spans="1:14" x14ac:dyDescent="0.55000000000000004">
      <c r="A1739" t="s">
        <v>3202</v>
      </c>
      <c r="B1739" t="str">
        <f t="shared" si="147"/>
        <v>https://www.st.com/resource/en/datasheet/stm32l431rc.pdf</v>
      </c>
      <c r="C1739" t="s">
        <v>8165</v>
      </c>
      <c r="D1739" t="s">
        <v>3203</v>
      </c>
      <c r="E1739" s="4" t="s">
        <v>7160</v>
      </c>
      <c r="F1739" t="s">
        <v>5654</v>
      </c>
      <c r="G1739" s="2">
        <v>44197</v>
      </c>
      <c r="H1739">
        <v>10</v>
      </c>
      <c r="I1739" s="2">
        <f t="shared" si="148"/>
        <v>47851</v>
      </c>
      <c r="J1739" s="2">
        <v>42491</v>
      </c>
      <c r="K1739" s="2" t="s">
        <v>6405</v>
      </c>
      <c r="L1739" s="2">
        <f t="shared" si="144"/>
        <v>42491</v>
      </c>
      <c r="M1739">
        <f t="shared" si="145"/>
        <v>4</v>
      </c>
      <c r="N1739">
        <f t="shared" si="146"/>
        <v>14</v>
      </c>
    </row>
    <row r="1740" spans="1:14" x14ac:dyDescent="0.55000000000000004">
      <c r="A1740" t="s">
        <v>3204</v>
      </c>
      <c r="B1740" t="str">
        <f t="shared" si="147"/>
        <v>https://www.st.com/resource/en/datasheet/stm32l431vc.pdf</v>
      </c>
      <c r="C1740" t="s">
        <v>8166</v>
      </c>
      <c r="D1740" t="s">
        <v>3205</v>
      </c>
      <c r="E1740" s="4" t="s">
        <v>7160</v>
      </c>
      <c r="F1740" t="s">
        <v>5654</v>
      </c>
      <c r="G1740" s="2">
        <v>44197</v>
      </c>
      <c r="H1740">
        <v>10</v>
      </c>
      <c r="I1740" s="2">
        <f t="shared" si="148"/>
        <v>47851</v>
      </c>
      <c r="J1740" s="2">
        <v>42491</v>
      </c>
      <c r="K1740" s="2" t="s">
        <v>6405</v>
      </c>
      <c r="L1740" s="2">
        <f t="shared" si="144"/>
        <v>42491</v>
      </c>
      <c r="M1740">
        <f t="shared" si="145"/>
        <v>4</v>
      </c>
      <c r="N1740">
        <f t="shared" si="146"/>
        <v>14</v>
      </c>
    </row>
    <row r="1741" spans="1:14" x14ac:dyDescent="0.55000000000000004">
      <c r="A1741" t="s">
        <v>3206</v>
      </c>
      <c r="B1741" t="str">
        <f t="shared" si="147"/>
        <v>https://www.st.com/resource/en/datasheet/stm32l432kb.pdf</v>
      </c>
      <c r="C1741" t="s">
        <v>8167</v>
      </c>
      <c r="D1741" t="s">
        <v>3207</v>
      </c>
      <c r="E1741" s="4" t="s">
        <v>7160</v>
      </c>
      <c r="F1741" t="s">
        <v>5651</v>
      </c>
      <c r="G1741" s="2">
        <v>44197</v>
      </c>
      <c r="H1741">
        <v>10</v>
      </c>
      <c r="I1741" s="2">
        <f t="shared" si="148"/>
        <v>47851</v>
      </c>
      <c r="J1741" s="2">
        <v>42401</v>
      </c>
      <c r="K1741" s="2" t="s">
        <v>6405</v>
      </c>
      <c r="L1741" s="2">
        <f t="shared" si="144"/>
        <v>42401</v>
      </c>
      <c r="M1741">
        <f t="shared" si="145"/>
        <v>4</v>
      </c>
      <c r="N1741">
        <f t="shared" si="146"/>
        <v>14</v>
      </c>
    </row>
    <row r="1742" spans="1:14" x14ac:dyDescent="0.55000000000000004">
      <c r="A1742" t="s">
        <v>3208</v>
      </c>
      <c r="B1742" t="str">
        <f t="shared" si="147"/>
        <v>https://www.st.com/resource/en/datasheet/stm32l432kc.pdf</v>
      </c>
      <c r="C1742" t="s">
        <v>8168</v>
      </c>
      <c r="D1742" t="s">
        <v>3209</v>
      </c>
      <c r="E1742" s="4" t="s">
        <v>7160</v>
      </c>
      <c r="F1742" t="s">
        <v>5655</v>
      </c>
      <c r="G1742" s="2">
        <v>44197</v>
      </c>
      <c r="H1742">
        <v>10</v>
      </c>
      <c r="I1742" s="2">
        <f t="shared" si="148"/>
        <v>47851</v>
      </c>
      <c r="J1742" s="2">
        <v>42401</v>
      </c>
      <c r="K1742" s="2" t="s">
        <v>6405</v>
      </c>
      <c r="L1742" s="2">
        <f t="shared" si="144"/>
        <v>42401</v>
      </c>
      <c r="M1742">
        <f t="shared" si="145"/>
        <v>4</v>
      </c>
      <c r="N1742">
        <f t="shared" si="146"/>
        <v>14</v>
      </c>
    </row>
    <row r="1743" spans="1:14" x14ac:dyDescent="0.55000000000000004">
      <c r="A1743" t="s">
        <v>3210</v>
      </c>
      <c r="B1743" t="str">
        <f t="shared" si="147"/>
        <v>https://www.st.com/resource/en/datasheet/stm32l433cb.pdf</v>
      </c>
      <c r="C1743" t="s">
        <v>8169</v>
      </c>
      <c r="D1743" t="s">
        <v>3211</v>
      </c>
      <c r="E1743" s="4" t="s">
        <v>7160</v>
      </c>
      <c r="F1743" t="s">
        <v>5656</v>
      </c>
      <c r="G1743" s="2">
        <v>44197</v>
      </c>
      <c r="H1743">
        <v>10</v>
      </c>
      <c r="I1743" s="2">
        <f t="shared" si="148"/>
        <v>47851</v>
      </c>
      <c r="J1743" s="2">
        <v>42401</v>
      </c>
      <c r="K1743" s="2" t="s">
        <v>6405</v>
      </c>
      <c r="L1743" s="2">
        <f t="shared" si="144"/>
        <v>42401</v>
      </c>
      <c r="M1743">
        <f t="shared" si="145"/>
        <v>4</v>
      </c>
      <c r="N1743">
        <f t="shared" si="146"/>
        <v>14</v>
      </c>
    </row>
    <row r="1744" spans="1:14" x14ac:dyDescent="0.55000000000000004">
      <c r="A1744" t="s">
        <v>3212</v>
      </c>
      <c r="B1744" t="str">
        <f t="shared" si="147"/>
        <v>https://www.st.com/resource/en/datasheet/stm32l433cc.pdf</v>
      </c>
      <c r="C1744" t="s">
        <v>8170</v>
      </c>
      <c r="D1744" t="s">
        <v>3213</v>
      </c>
      <c r="E1744" s="4" t="s">
        <v>7160</v>
      </c>
      <c r="F1744" t="s">
        <v>5657</v>
      </c>
      <c r="G1744" s="2">
        <v>44197</v>
      </c>
      <c r="H1744">
        <v>10</v>
      </c>
      <c r="I1744" s="2">
        <f t="shared" si="148"/>
        <v>47851</v>
      </c>
      <c r="J1744" s="2">
        <v>42401</v>
      </c>
      <c r="K1744" s="2" t="s">
        <v>6405</v>
      </c>
      <c r="L1744" s="2">
        <f t="shared" si="144"/>
        <v>42401</v>
      </c>
      <c r="M1744">
        <f t="shared" si="145"/>
        <v>4</v>
      </c>
      <c r="N1744">
        <f t="shared" si="146"/>
        <v>14</v>
      </c>
    </row>
    <row r="1745" spans="1:14" x14ac:dyDescent="0.55000000000000004">
      <c r="A1745" t="s">
        <v>3214</v>
      </c>
      <c r="B1745" t="str">
        <f t="shared" si="147"/>
        <v>https://www.st.com/resource/en/datasheet/stm32l433rb.pdf</v>
      </c>
      <c r="C1745" t="s">
        <v>8171</v>
      </c>
      <c r="D1745" t="s">
        <v>3215</v>
      </c>
      <c r="E1745" s="4" t="s">
        <v>7160</v>
      </c>
      <c r="F1745" t="s">
        <v>5656</v>
      </c>
      <c r="G1745" s="2">
        <v>44197</v>
      </c>
      <c r="H1745">
        <v>10</v>
      </c>
      <c r="I1745" s="2">
        <f t="shared" si="148"/>
        <v>47851</v>
      </c>
      <c r="J1745" s="2">
        <v>42401</v>
      </c>
      <c r="K1745" s="2" t="s">
        <v>6405</v>
      </c>
      <c r="L1745" s="2">
        <f t="shared" si="144"/>
        <v>42401</v>
      </c>
      <c r="M1745">
        <f t="shared" si="145"/>
        <v>4</v>
      </c>
      <c r="N1745">
        <f t="shared" si="146"/>
        <v>14</v>
      </c>
    </row>
    <row r="1746" spans="1:14" x14ac:dyDescent="0.55000000000000004">
      <c r="A1746" t="s">
        <v>3216</v>
      </c>
      <c r="B1746" t="str">
        <f t="shared" si="147"/>
        <v>https://www.st.com/resource/en/datasheet/stm32l433rc.pdf</v>
      </c>
      <c r="C1746" t="s">
        <v>8172</v>
      </c>
      <c r="D1746" t="s">
        <v>3217</v>
      </c>
      <c r="E1746" s="4" t="s">
        <v>7160</v>
      </c>
      <c r="F1746" t="s">
        <v>5657</v>
      </c>
      <c r="G1746" s="2">
        <v>44197</v>
      </c>
      <c r="H1746">
        <v>10</v>
      </c>
      <c r="I1746" s="2">
        <f t="shared" si="148"/>
        <v>47851</v>
      </c>
      <c r="J1746" s="2">
        <v>42401</v>
      </c>
      <c r="K1746" s="2" t="s">
        <v>6405</v>
      </c>
      <c r="L1746" s="2">
        <f t="shared" si="144"/>
        <v>42401</v>
      </c>
      <c r="M1746">
        <f t="shared" si="145"/>
        <v>4</v>
      </c>
      <c r="N1746">
        <f t="shared" si="146"/>
        <v>14</v>
      </c>
    </row>
    <row r="1747" spans="1:14" x14ac:dyDescent="0.55000000000000004">
      <c r="A1747" t="s">
        <v>3218</v>
      </c>
      <c r="B1747" t="str">
        <f t="shared" si="147"/>
        <v>https://www.st.com/resource/en/datasheet/stm32l433vc.pdf</v>
      </c>
      <c r="C1747" t="s">
        <v>8173</v>
      </c>
      <c r="D1747" t="s">
        <v>3219</v>
      </c>
      <c r="E1747" s="4" t="s">
        <v>7160</v>
      </c>
      <c r="F1747" t="s">
        <v>5657</v>
      </c>
      <c r="G1747" s="2">
        <v>44197</v>
      </c>
      <c r="H1747">
        <v>10</v>
      </c>
      <c r="I1747" s="2">
        <f t="shared" si="148"/>
        <v>47851</v>
      </c>
      <c r="J1747" s="2">
        <v>42401</v>
      </c>
      <c r="K1747" s="2" t="s">
        <v>6405</v>
      </c>
      <c r="L1747" s="2">
        <f t="shared" si="144"/>
        <v>42401</v>
      </c>
      <c r="M1747">
        <f t="shared" si="145"/>
        <v>4</v>
      </c>
      <c r="N1747">
        <f t="shared" si="146"/>
        <v>14</v>
      </c>
    </row>
    <row r="1748" spans="1:14" x14ac:dyDescent="0.55000000000000004">
      <c r="A1748" t="s">
        <v>3220</v>
      </c>
      <c r="B1748" t="str">
        <f t="shared" si="147"/>
        <v>https://www.st.com/resource/en/datasheet/stm32l442kc.pdf</v>
      </c>
      <c r="C1748" t="s">
        <v>8174</v>
      </c>
      <c r="D1748" t="s">
        <v>3221</v>
      </c>
      <c r="E1748" s="4" t="s">
        <v>7160</v>
      </c>
      <c r="F1748" t="s">
        <v>5658</v>
      </c>
      <c r="G1748" s="2">
        <v>44197</v>
      </c>
      <c r="H1748">
        <v>10</v>
      </c>
      <c r="I1748" s="2">
        <f t="shared" si="148"/>
        <v>47851</v>
      </c>
      <c r="J1748" s="2">
        <v>42401</v>
      </c>
      <c r="K1748" s="2" t="s">
        <v>6405</v>
      </c>
      <c r="L1748" s="2">
        <f t="shared" si="144"/>
        <v>42401</v>
      </c>
      <c r="M1748">
        <f t="shared" si="145"/>
        <v>4</v>
      </c>
      <c r="N1748">
        <f t="shared" si="146"/>
        <v>14</v>
      </c>
    </row>
    <row r="1749" spans="1:14" x14ac:dyDescent="0.55000000000000004">
      <c r="A1749" t="s">
        <v>3223</v>
      </c>
      <c r="B1749" t="str">
        <f t="shared" si="147"/>
        <v>https://www.st.com/resource/en/datasheet/stm32l443cc.pdf</v>
      </c>
      <c r="C1749" t="s">
        <v>8175</v>
      </c>
      <c r="D1749" t="s">
        <v>3224</v>
      </c>
      <c r="E1749" s="4" t="s">
        <v>7160</v>
      </c>
      <c r="F1749" t="s">
        <v>5659</v>
      </c>
      <c r="G1749" s="2">
        <v>44197</v>
      </c>
      <c r="H1749">
        <v>10</v>
      </c>
      <c r="I1749" s="2">
        <f t="shared" si="148"/>
        <v>47851</v>
      </c>
      <c r="J1749" s="2">
        <v>42401</v>
      </c>
      <c r="K1749" s="2" t="s">
        <v>6405</v>
      </c>
      <c r="L1749" s="2">
        <f t="shared" si="144"/>
        <v>42401</v>
      </c>
      <c r="M1749">
        <f t="shared" si="145"/>
        <v>4</v>
      </c>
      <c r="N1749">
        <f t="shared" si="146"/>
        <v>14</v>
      </c>
    </row>
    <row r="1750" spans="1:14" x14ac:dyDescent="0.55000000000000004">
      <c r="A1750" t="s">
        <v>3225</v>
      </c>
      <c r="B1750" t="str">
        <f t="shared" si="147"/>
        <v>https://www.st.com/resource/en/datasheet/stm32l443rc.pdf</v>
      </c>
      <c r="C1750" t="s">
        <v>8176</v>
      </c>
      <c r="D1750" t="s">
        <v>3226</v>
      </c>
      <c r="E1750" s="4" t="s">
        <v>7160</v>
      </c>
      <c r="F1750" t="s">
        <v>5659</v>
      </c>
      <c r="G1750" s="2">
        <v>44197</v>
      </c>
      <c r="H1750">
        <v>10</v>
      </c>
      <c r="I1750" s="2">
        <f t="shared" si="148"/>
        <v>47851</v>
      </c>
      <c r="J1750" s="2">
        <v>42401</v>
      </c>
      <c r="K1750" s="2" t="s">
        <v>6405</v>
      </c>
      <c r="L1750" s="2">
        <f t="shared" si="144"/>
        <v>42401</v>
      </c>
      <c r="M1750">
        <f t="shared" si="145"/>
        <v>4</v>
      </c>
      <c r="N1750">
        <f t="shared" si="146"/>
        <v>14</v>
      </c>
    </row>
    <row r="1751" spans="1:14" x14ac:dyDescent="0.55000000000000004">
      <c r="A1751" t="s">
        <v>3228</v>
      </c>
      <c r="B1751" t="str">
        <f t="shared" si="147"/>
        <v>https://www.st.com/resource/en/datasheet/stm32l443vc.pdf</v>
      </c>
      <c r="C1751" t="s">
        <v>8177</v>
      </c>
      <c r="D1751" t="s">
        <v>3229</v>
      </c>
      <c r="E1751" s="4" t="s">
        <v>7160</v>
      </c>
      <c r="F1751" t="s">
        <v>5659</v>
      </c>
      <c r="G1751" s="2">
        <v>44197</v>
      </c>
      <c r="H1751">
        <v>10</v>
      </c>
      <c r="I1751" s="2">
        <f t="shared" si="148"/>
        <v>47851</v>
      </c>
      <c r="J1751" s="2">
        <v>42401</v>
      </c>
      <c r="K1751" s="2" t="s">
        <v>6405</v>
      </c>
      <c r="L1751" s="2">
        <f t="shared" si="144"/>
        <v>42401</v>
      </c>
      <c r="M1751">
        <f t="shared" si="145"/>
        <v>4</v>
      </c>
      <c r="N1751">
        <f t="shared" si="146"/>
        <v>14</v>
      </c>
    </row>
    <row r="1752" spans="1:14" x14ac:dyDescent="0.55000000000000004">
      <c r="A1752" t="s">
        <v>3230</v>
      </c>
      <c r="B1752" t="str">
        <f t="shared" si="147"/>
        <v>https://www.st.com/resource/en/datasheet/stm32l451cc.pdf</v>
      </c>
      <c r="C1752" t="s">
        <v>8178</v>
      </c>
      <c r="D1752" t="s">
        <v>3231</v>
      </c>
      <c r="E1752" s="4" t="s">
        <v>7160</v>
      </c>
      <c r="F1752" t="s">
        <v>5660</v>
      </c>
      <c r="G1752" s="2">
        <v>44197</v>
      </c>
      <c r="H1752">
        <v>10</v>
      </c>
      <c r="I1752" s="2">
        <f t="shared" si="148"/>
        <v>47851</v>
      </c>
      <c r="J1752" s="2">
        <v>42826</v>
      </c>
      <c r="K1752" s="2" t="s">
        <v>6405</v>
      </c>
      <c r="L1752" s="2">
        <f t="shared" si="144"/>
        <v>42826</v>
      </c>
      <c r="M1752">
        <f t="shared" si="145"/>
        <v>3</v>
      </c>
      <c r="N1752">
        <f t="shared" si="146"/>
        <v>13</v>
      </c>
    </row>
    <row r="1753" spans="1:14" x14ac:dyDescent="0.55000000000000004">
      <c r="A1753" t="s">
        <v>3232</v>
      </c>
      <c r="B1753" t="str">
        <f t="shared" si="147"/>
        <v>https://www.st.com/resource/en/datasheet/stm32l451ce.pdf</v>
      </c>
      <c r="C1753" t="s">
        <v>8179</v>
      </c>
      <c r="D1753" t="s">
        <v>3233</v>
      </c>
      <c r="E1753" s="4" t="s">
        <v>7160</v>
      </c>
      <c r="F1753" t="s">
        <v>5661</v>
      </c>
      <c r="G1753" s="2">
        <v>44197</v>
      </c>
      <c r="H1753">
        <v>10</v>
      </c>
      <c r="I1753" s="2">
        <f t="shared" si="148"/>
        <v>47851</v>
      </c>
      <c r="J1753" s="2">
        <v>42826</v>
      </c>
      <c r="K1753" s="2" t="s">
        <v>6405</v>
      </c>
      <c r="L1753" s="2">
        <f t="shared" si="144"/>
        <v>42826</v>
      </c>
      <c r="M1753">
        <f t="shared" si="145"/>
        <v>3</v>
      </c>
      <c r="N1753">
        <f t="shared" si="146"/>
        <v>13</v>
      </c>
    </row>
    <row r="1754" spans="1:14" x14ac:dyDescent="0.55000000000000004">
      <c r="A1754" t="s">
        <v>3234</v>
      </c>
      <c r="B1754" t="str">
        <f t="shared" si="147"/>
        <v>https://www.st.com/resource/en/datasheet/stm32l451rc.pdf</v>
      </c>
      <c r="C1754" t="s">
        <v>8180</v>
      </c>
      <c r="D1754" t="s">
        <v>3235</v>
      </c>
      <c r="E1754" s="4" t="s">
        <v>7160</v>
      </c>
      <c r="F1754" t="s">
        <v>5660</v>
      </c>
      <c r="G1754" s="2">
        <v>44197</v>
      </c>
      <c r="H1754">
        <v>10</v>
      </c>
      <c r="I1754" s="2">
        <f t="shared" si="148"/>
        <v>47851</v>
      </c>
      <c r="J1754" s="2">
        <v>42826</v>
      </c>
      <c r="K1754" s="2" t="s">
        <v>6405</v>
      </c>
      <c r="L1754" s="2">
        <f t="shared" si="144"/>
        <v>42826</v>
      </c>
      <c r="M1754">
        <f t="shared" si="145"/>
        <v>3</v>
      </c>
      <c r="N1754">
        <f t="shared" si="146"/>
        <v>13</v>
      </c>
    </row>
    <row r="1755" spans="1:14" x14ac:dyDescent="0.55000000000000004">
      <c r="A1755" t="s">
        <v>3236</v>
      </c>
      <c r="B1755" t="str">
        <f t="shared" si="147"/>
        <v>https://www.st.com/resource/en/datasheet/stm32l451re.pdf</v>
      </c>
      <c r="C1755" t="s">
        <v>8181</v>
      </c>
      <c r="D1755" t="s">
        <v>3237</v>
      </c>
      <c r="E1755" s="4" t="s">
        <v>7160</v>
      </c>
      <c r="F1755" t="s">
        <v>5661</v>
      </c>
      <c r="G1755" s="2">
        <v>44197</v>
      </c>
      <c r="H1755">
        <v>10</v>
      </c>
      <c r="I1755" s="2">
        <f t="shared" si="148"/>
        <v>47851</v>
      </c>
      <c r="J1755" s="2">
        <v>42826</v>
      </c>
      <c r="K1755" s="2" t="s">
        <v>6405</v>
      </c>
      <c r="L1755" s="2">
        <f t="shared" si="144"/>
        <v>42826</v>
      </c>
      <c r="M1755">
        <f t="shared" si="145"/>
        <v>3</v>
      </c>
      <c r="N1755">
        <f t="shared" si="146"/>
        <v>13</v>
      </c>
    </row>
    <row r="1756" spans="1:14" x14ac:dyDescent="0.55000000000000004">
      <c r="A1756" t="s">
        <v>3238</v>
      </c>
      <c r="B1756" t="str">
        <f t="shared" si="147"/>
        <v>https://www.st.com/resource/en/datasheet/stm32l451vc.pdf</v>
      </c>
      <c r="C1756" t="s">
        <v>8182</v>
      </c>
      <c r="D1756" t="s">
        <v>3239</v>
      </c>
      <c r="E1756" s="4" t="s">
        <v>7160</v>
      </c>
      <c r="F1756" t="s">
        <v>5660</v>
      </c>
      <c r="G1756" s="2">
        <v>44197</v>
      </c>
      <c r="H1756">
        <v>10</v>
      </c>
      <c r="I1756" s="2">
        <f t="shared" si="148"/>
        <v>47851</v>
      </c>
      <c r="J1756" s="2">
        <v>42826</v>
      </c>
      <c r="K1756" s="2" t="s">
        <v>6405</v>
      </c>
      <c r="L1756" s="2">
        <f t="shared" si="144"/>
        <v>42826</v>
      </c>
      <c r="M1756">
        <f t="shared" si="145"/>
        <v>3</v>
      </c>
      <c r="N1756">
        <f t="shared" si="146"/>
        <v>13</v>
      </c>
    </row>
    <row r="1757" spans="1:14" x14ac:dyDescent="0.55000000000000004">
      <c r="A1757" t="s">
        <v>3241</v>
      </c>
      <c r="B1757" t="str">
        <f t="shared" si="147"/>
        <v>https://www.st.com/resource/en/datasheet/stm32l451ve.pdf</v>
      </c>
      <c r="C1757" t="s">
        <v>8183</v>
      </c>
      <c r="D1757" t="s">
        <v>3242</v>
      </c>
      <c r="E1757" s="4" t="s">
        <v>7160</v>
      </c>
      <c r="F1757" t="s">
        <v>5661</v>
      </c>
      <c r="G1757" s="2">
        <v>44197</v>
      </c>
      <c r="H1757">
        <v>10</v>
      </c>
      <c r="I1757" s="2">
        <f t="shared" si="148"/>
        <v>47851</v>
      </c>
      <c r="J1757" s="2">
        <v>42826</v>
      </c>
      <c r="K1757" s="2" t="s">
        <v>6405</v>
      </c>
      <c r="L1757" s="2">
        <f t="shared" si="144"/>
        <v>42826</v>
      </c>
      <c r="M1757">
        <f t="shared" si="145"/>
        <v>3</v>
      </c>
      <c r="N1757">
        <f t="shared" si="146"/>
        <v>13</v>
      </c>
    </row>
    <row r="1758" spans="1:14" x14ac:dyDescent="0.55000000000000004">
      <c r="A1758" t="s">
        <v>3243</v>
      </c>
      <c r="B1758" t="str">
        <f t="shared" si="147"/>
        <v>https://www.st.com/resource/en/datasheet/stm32l452cc.pdf</v>
      </c>
      <c r="C1758" t="s">
        <v>8184</v>
      </c>
      <c r="D1758" t="s">
        <v>3244</v>
      </c>
      <c r="E1758" s="4" t="s">
        <v>7160</v>
      </c>
      <c r="F1758" t="s">
        <v>5662</v>
      </c>
      <c r="G1758" s="2">
        <v>44197</v>
      </c>
      <c r="H1758">
        <v>10</v>
      </c>
      <c r="I1758" s="2">
        <f t="shared" si="148"/>
        <v>47851</v>
      </c>
      <c r="J1758" s="2">
        <v>42826</v>
      </c>
      <c r="K1758" s="2" t="s">
        <v>6405</v>
      </c>
      <c r="L1758" s="2">
        <f t="shared" si="144"/>
        <v>42826</v>
      </c>
      <c r="M1758">
        <f t="shared" si="145"/>
        <v>3</v>
      </c>
      <c r="N1758">
        <f t="shared" si="146"/>
        <v>13</v>
      </c>
    </row>
    <row r="1759" spans="1:14" x14ac:dyDescent="0.55000000000000004">
      <c r="A1759" t="s">
        <v>3246</v>
      </c>
      <c r="B1759" t="str">
        <f t="shared" si="147"/>
        <v>https://www.st.com/resource/en/datasheet/stm32l452ce.pdf</v>
      </c>
      <c r="C1759" t="s">
        <v>8185</v>
      </c>
      <c r="D1759" t="s">
        <v>3247</v>
      </c>
      <c r="E1759" s="4" t="s">
        <v>7160</v>
      </c>
      <c r="F1759" t="s">
        <v>5663</v>
      </c>
      <c r="G1759" s="2">
        <v>44197</v>
      </c>
      <c r="H1759">
        <v>10</v>
      </c>
      <c r="I1759" s="2">
        <f t="shared" si="148"/>
        <v>47851</v>
      </c>
      <c r="J1759" s="2">
        <v>42826</v>
      </c>
      <c r="K1759" s="2" t="s">
        <v>6405</v>
      </c>
      <c r="L1759" s="2">
        <f t="shared" si="144"/>
        <v>42826</v>
      </c>
      <c r="M1759">
        <f t="shared" si="145"/>
        <v>3</v>
      </c>
      <c r="N1759">
        <f t="shared" si="146"/>
        <v>13</v>
      </c>
    </row>
    <row r="1760" spans="1:14" x14ac:dyDescent="0.55000000000000004">
      <c r="A1760" t="s">
        <v>3248</v>
      </c>
      <c r="B1760" t="str">
        <f t="shared" si="147"/>
        <v>https://www.st.com/resource/en/datasheet/stm32l452rc.pdf</v>
      </c>
      <c r="C1760" t="s">
        <v>8186</v>
      </c>
      <c r="D1760" t="s">
        <v>3249</v>
      </c>
      <c r="E1760" s="4" t="s">
        <v>7160</v>
      </c>
      <c r="F1760" t="s">
        <v>5662</v>
      </c>
      <c r="G1760" s="2">
        <v>44197</v>
      </c>
      <c r="H1760">
        <v>10</v>
      </c>
      <c r="I1760" s="2">
        <f t="shared" si="148"/>
        <v>47851</v>
      </c>
      <c r="J1760" s="2">
        <v>42826</v>
      </c>
      <c r="K1760" s="2" t="s">
        <v>6405</v>
      </c>
      <c r="L1760" s="2">
        <f t="shared" si="144"/>
        <v>42826</v>
      </c>
      <c r="M1760">
        <f t="shared" si="145"/>
        <v>3</v>
      </c>
      <c r="N1760">
        <f t="shared" si="146"/>
        <v>13</v>
      </c>
    </row>
    <row r="1761" spans="1:14" x14ac:dyDescent="0.55000000000000004">
      <c r="A1761" t="s">
        <v>3250</v>
      </c>
      <c r="B1761" t="str">
        <f t="shared" si="147"/>
        <v>https://www.st.com/resource/en/datasheet/stm32l452re.pdf</v>
      </c>
      <c r="C1761" t="s">
        <v>8187</v>
      </c>
      <c r="D1761" t="s">
        <v>3251</v>
      </c>
      <c r="E1761" s="4" t="s">
        <v>7160</v>
      </c>
      <c r="F1761" t="s">
        <v>5663</v>
      </c>
      <c r="G1761" s="2">
        <v>44197</v>
      </c>
      <c r="H1761">
        <v>10</v>
      </c>
      <c r="I1761" s="2">
        <f t="shared" si="148"/>
        <v>47851</v>
      </c>
      <c r="J1761" s="2">
        <v>42826</v>
      </c>
      <c r="K1761" s="2" t="s">
        <v>6405</v>
      </c>
      <c r="L1761" s="2">
        <f t="shared" si="144"/>
        <v>42826</v>
      </c>
      <c r="M1761">
        <f t="shared" si="145"/>
        <v>3</v>
      </c>
      <c r="N1761">
        <f t="shared" si="146"/>
        <v>13</v>
      </c>
    </row>
    <row r="1762" spans="1:14" x14ac:dyDescent="0.55000000000000004">
      <c r="A1762" t="s">
        <v>3252</v>
      </c>
      <c r="B1762" t="str">
        <f t="shared" si="147"/>
        <v>https://www.st.com/resource/en/datasheet/stm32l452vc.pdf</v>
      </c>
      <c r="C1762" t="s">
        <v>8188</v>
      </c>
      <c r="D1762" t="s">
        <v>3253</v>
      </c>
      <c r="E1762" s="4" t="s">
        <v>7160</v>
      </c>
      <c r="F1762" t="s">
        <v>5662</v>
      </c>
      <c r="G1762" s="2">
        <v>44197</v>
      </c>
      <c r="H1762">
        <v>10</v>
      </c>
      <c r="I1762" s="2">
        <f t="shared" si="148"/>
        <v>47851</v>
      </c>
      <c r="J1762" s="2">
        <v>42826</v>
      </c>
      <c r="K1762" s="2" t="s">
        <v>6405</v>
      </c>
      <c r="L1762" s="2">
        <f t="shared" si="144"/>
        <v>42826</v>
      </c>
      <c r="M1762">
        <f t="shared" si="145"/>
        <v>3</v>
      </c>
      <c r="N1762">
        <f t="shared" si="146"/>
        <v>13</v>
      </c>
    </row>
    <row r="1763" spans="1:14" x14ac:dyDescent="0.55000000000000004">
      <c r="A1763" t="s">
        <v>3254</v>
      </c>
      <c r="B1763" t="str">
        <f t="shared" si="147"/>
        <v>https://www.st.com/resource/en/datasheet/stm32l452ve.pdf</v>
      </c>
      <c r="C1763" t="s">
        <v>8189</v>
      </c>
      <c r="D1763" t="s">
        <v>3255</v>
      </c>
      <c r="E1763" s="4" t="s">
        <v>7160</v>
      </c>
      <c r="F1763" t="s">
        <v>5663</v>
      </c>
      <c r="G1763" s="2">
        <v>44197</v>
      </c>
      <c r="H1763">
        <v>10</v>
      </c>
      <c r="I1763" s="2">
        <f t="shared" si="148"/>
        <v>47851</v>
      </c>
      <c r="J1763" s="2">
        <v>42826</v>
      </c>
      <c r="K1763" s="2" t="s">
        <v>6405</v>
      </c>
      <c r="L1763" s="2">
        <f t="shared" si="144"/>
        <v>42826</v>
      </c>
      <c r="M1763">
        <f t="shared" si="145"/>
        <v>3</v>
      </c>
      <c r="N1763">
        <f t="shared" si="146"/>
        <v>13</v>
      </c>
    </row>
    <row r="1764" spans="1:14" x14ac:dyDescent="0.55000000000000004">
      <c r="A1764" t="s">
        <v>3256</v>
      </c>
      <c r="B1764" t="str">
        <f t="shared" si="147"/>
        <v>https://www.st.com/resource/en/datasheet/stm32l462ce.pdf</v>
      </c>
      <c r="C1764" t="s">
        <v>8190</v>
      </c>
      <c r="D1764" t="s">
        <v>3257</v>
      </c>
      <c r="E1764" s="4" t="s">
        <v>7160</v>
      </c>
      <c r="F1764" t="s">
        <v>5664</v>
      </c>
      <c r="G1764" s="2">
        <v>44197</v>
      </c>
      <c r="H1764">
        <v>10</v>
      </c>
      <c r="I1764" s="2">
        <f t="shared" si="148"/>
        <v>47851</v>
      </c>
      <c r="J1764" s="2">
        <v>42826</v>
      </c>
      <c r="K1764" s="2" t="s">
        <v>6405</v>
      </c>
      <c r="L1764" s="2">
        <f t="shared" si="144"/>
        <v>42826</v>
      </c>
      <c r="M1764">
        <f t="shared" si="145"/>
        <v>3</v>
      </c>
      <c r="N1764">
        <f t="shared" si="146"/>
        <v>13</v>
      </c>
    </row>
    <row r="1765" spans="1:14" x14ac:dyDescent="0.55000000000000004">
      <c r="A1765" t="s">
        <v>3258</v>
      </c>
      <c r="B1765" t="str">
        <f t="shared" si="147"/>
        <v>https://www.st.com/resource/en/datasheet/stm32l462re.pdf</v>
      </c>
      <c r="C1765" t="s">
        <v>8191</v>
      </c>
      <c r="D1765" t="s">
        <v>3259</v>
      </c>
      <c r="E1765" s="4" t="s">
        <v>7160</v>
      </c>
      <c r="F1765" t="s">
        <v>5664</v>
      </c>
      <c r="G1765" s="2">
        <v>44197</v>
      </c>
      <c r="H1765">
        <v>10</v>
      </c>
      <c r="I1765" s="2">
        <f t="shared" si="148"/>
        <v>47851</v>
      </c>
      <c r="J1765" s="2">
        <v>42826</v>
      </c>
      <c r="K1765" s="2" t="s">
        <v>6405</v>
      </c>
      <c r="L1765" s="2">
        <f t="shared" si="144"/>
        <v>42826</v>
      </c>
      <c r="M1765">
        <f t="shared" si="145"/>
        <v>3</v>
      </c>
      <c r="N1765">
        <f t="shared" si="146"/>
        <v>13</v>
      </c>
    </row>
    <row r="1766" spans="1:14" x14ac:dyDescent="0.55000000000000004">
      <c r="A1766" t="s">
        <v>3260</v>
      </c>
      <c r="B1766" t="str">
        <f t="shared" si="147"/>
        <v>https://www.st.com/resource/en/datasheet/stm32l462ve.pdf</v>
      </c>
      <c r="C1766" t="s">
        <v>8192</v>
      </c>
      <c r="D1766" t="s">
        <v>3261</v>
      </c>
      <c r="E1766" s="4" t="s">
        <v>7160</v>
      </c>
      <c r="F1766" t="s">
        <v>5664</v>
      </c>
      <c r="G1766" s="2">
        <v>44197</v>
      </c>
      <c r="H1766">
        <v>10</v>
      </c>
      <c r="I1766" s="2">
        <f t="shared" si="148"/>
        <v>47851</v>
      </c>
      <c r="J1766" s="2">
        <v>42826</v>
      </c>
      <c r="K1766" s="2" t="s">
        <v>6405</v>
      </c>
      <c r="L1766" s="2">
        <f t="shared" si="144"/>
        <v>42826</v>
      </c>
      <c r="M1766">
        <f t="shared" si="145"/>
        <v>3</v>
      </c>
      <c r="N1766">
        <f t="shared" si="146"/>
        <v>13</v>
      </c>
    </row>
    <row r="1767" spans="1:14" x14ac:dyDescent="0.55000000000000004">
      <c r="A1767" t="s">
        <v>3262</v>
      </c>
      <c r="B1767" t="str">
        <f t="shared" si="147"/>
        <v>https://www.st.com/resource/en/datasheet/stm32l471qe.pdf</v>
      </c>
      <c r="C1767" t="s">
        <v>8193</v>
      </c>
      <c r="D1767" t="s">
        <v>3263</v>
      </c>
      <c r="E1767" s="4" t="s">
        <v>7160</v>
      </c>
      <c r="F1767" t="s">
        <v>5665</v>
      </c>
      <c r="G1767" s="2">
        <v>44197</v>
      </c>
      <c r="H1767">
        <v>10</v>
      </c>
      <c r="I1767" s="2">
        <f t="shared" si="148"/>
        <v>47851</v>
      </c>
      <c r="J1767" s="2">
        <v>42401</v>
      </c>
      <c r="K1767" s="2" t="s">
        <v>6405</v>
      </c>
      <c r="L1767" s="2">
        <f t="shared" si="144"/>
        <v>42401</v>
      </c>
      <c r="M1767">
        <f t="shared" si="145"/>
        <v>4</v>
      </c>
      <c r="N1767">
        <f t="shared" si="146"/>
        <v>14</v>
      </c>
    </row>
    <row r="1768" spans="1:14" x14ac:dyDescent="0.55000000000000004">
      <c r="A1768" t="s">
        <v>3264</v>
      </c>
      <c r="B1768" t="str">
        <f t="shared" si="147"/>
        <v>https://www.st.com/resource/en/datasheet/stm32l471qg.pdf</v>
      </c>
      <c r="C1768" t="s">
        <v>8194</v>
      </c>
      <c r="D1768" t="s">
        <v>3265</v>
      </c>
      <c r="E1768" s="4" t="s">
        <v>7160</v>
      </c>
      <c r="F1768" t="s">
        <v>5666</v>
      </c>
      <c r="G1768" s="2">
        <v>44197</v>
      </c>
      <c r="H1768">
        <v>10</v>
      </c>
      <c r="I1768" s="2">
        <f t="shared" si="148"/>
        <v>47851</v>
      </c>
      <c r="J1768" s="2">
        <v>42401</v>
      </c>
      <c r="K1768" s="2" t="s">
        <v>6405</v>
      </c>
      <c r="L1768" s="2">
        <f t="shared" si="144"/>
        <v>42401</v>
      </c>
      <c r="M1768">
        <f t="shared" si="145"/>
        <v>4</v>
      </c>
      <c r="N1768">
        <f t="shared" si="146"/>
        <v>14</v>
      </c>
    </row>
    <row r="1769" spans="1:14" x14ac:dyDescent="0.55000000000000004">
      <c r="A1769" t="s">
        <v>3267</v>
      </c>
      <c r="B1769" t="str">
        <f t="shared" si="147"/>
        <v>https://www.st.com/resource/en/datasheet/stm32l471re.pdf</v>
      </c>
      <c r="C1769" t="s">
        <v>8195</v>
      </c>
      <c r="D1769" t="s">
        <v>3268</v>
      </c>
      <c r="E1769" s="4" t="s">
        <v>7160</v>
      </c>
      <c r="F1769" t="s">
        <v>5665</v>
      </c>
      <c r="G1769" s="2">
        <v>44197</v>
      </c>
      <c r="H1769">
        <v>10</v>
      </c>
      <c r="I1769" s="2">
        <f t="shared" si="148"/>
        <v>47851</v>
      </c>
      <c r="J1769" s="2">
        <v>42401</v>
      </c>
      <c r="K1769" s="2" t="s">
        <v>6405</v>
      </c>
      <c r="L1769" s="2">
        <f t="shared" si="144"/>
        <v>42401</v>
      </c>
      <c r="M1769">
        <f t="shared" si="145"/>
        <v>4</v>
      </c>
      <c r="N1769">
        <f t="shared" si="146"/>
        <v>14</v>
      </c>
    </row>
    <row r="1770" spans="1:14" x14ac:dyDescent="0.55000000000000004">
      <c r="A1770" t="s">
        <v>3269</v>
      </c>
      <c r="B1770" t="str">
        <f t="shared" si="147"/>
        <v>https://www.st.com/resource/en/datasheet/stm32l471rg.pdf</v>
      </c>
      <c r="C1770" t="s">
        <v>8196</v>
      </c>
      <c r="D1770" t="s">
        <v>3270</v>
      </c>
      <c r="E1770" s="4" t="s">
        <v>7160</v>
      </c>
      <c r="F1770" t="s">
        <v>5666</v>
      </c>
      <c r="G1770" s="2">
        <v>44197</v>
      </c>
      <c r="H1770">
        <v>10</v>
      </c>
      <c r="I1770" s="2">
        <f t="shared" si="148"/>
        <v>47851</v>
      </c>
      <c r="J1770" s="2">
        <v>42401</v>
      </c>
      <c r="K1770" s="2" t="s">
        <v>6405</v>
      </c>
      <c r="L1770" s="2">
        <f t="shared" si="144"/>
        <v>42401</v>
      </c>
      <c r="M1770">
        <f t="shared" si="145"/>
        <v>4</v>
      </c>
      <c r="N1770">
        <f t="shared" si="146"/>
        <v>14</v>
      </c>
    </row>
    <row r="1771" spans="1:14" x14ac:dyDescent="0.55000000000000004">
      <c r="A1771" t="s">
        <v>3271</v>
      </c>
      <c r="B1771" t="str">
        <f t="shared" si="147"/>
        <v>https://www.st.com/resource/en/datasheet/stm32l471ve.pdf</v>
      </c>
      <c r="C1771" t="s">
        <v>8197</v>
      </c>
      <c r="D1771" t="s">
        <v>3272</v>
      </c>
      <c r="E1771" s="4" t="s">
        <v>7160</v>
      </c>
      <c r="F1771" t="s">
        <v>5665</v>
      </c>
      <c r="G1771" s="2">
        <v>44197</v>
      </c>
      <c r="H1771">
        <v>10</v>
      </c>
      <c r="I1771" s="2">
        <f t="shared" si="148"/>
        <v>47851</v>
      </c>
      <c r="J1771" s="2">
        <v>42401</v>
      </c>
      <c r="K1771" s="2" t="s">
        <v>6405</v>
      </c>
      <c r="L1771" s="2">
        <f t="shared" si="144"/>
        <v>42401</v>
      </c>
      <c r="M1771">
        <f t="shared" si="145"/>
        <v>4</v>
      </c>
      <c r="N1771">
        <f t="shared" si="146"/>
        <v>14</v>
      </c>
    </row>
    <row r="1772" spans="1:14" x14ac:dyDescent="0.55000000000000004">
      <c r="A1772" t="s">
        <v>3273</v>
      </c>
      <c r="B1772" t="str">
        <f t="shared" si="147"/>
        <v>https://www.st.com/resource/en/datasheet/stm32l471vg.pdf</v>
      </c>
      <c r="C1772" t="s">
        <v>8198</v>
      </c>
      <c r="D1772" t="s">
        <v>3274</v>
      </c>
      <c r="E1772" s="4" t="s">
        <v>7160</v>
      </c>
      <c r="F1772" t="s">
        <v>5666</v>
      </c>
      <c r="G1772" s="2">
        <v>44197</v>
      </c>
      <c r="H1772">
        <v>10</v>
      </c>
      <c r="I1772" s="2">
        <f t="shared" si="148"/>
        <v>47851</v>
      </c>
      <c r="J1772" s="2">
        <v>42401</v>
      </c>
      <c r="K1772" s="2" t="s">
        <v>6405</v>
      </c>
      <c r="L1772" s="2">
        <f t="shared" si="144"/>
        <v>42401</v>
      </c>
      <c r="M1772">
        <f t="shared" si="145"/>
        <v>4</v>
      </c>
      <c r="N1772">
        <f t="shared" si="146"/>
        <v>14</v>
      </c>
    </row>
    <row r="1773" spans="1:14" x14ac:dyDescent="0.55000000000000004">
      <c r="A1773" t="s">
        <v>3275</v>
      </c>
      <c r="B1773" t="str">
        <f t="shared" si="147"/>
        <v>https://www.st.com/resource/en/datasheet/stm32l471ze.pdf</v>
      </c>
      <c r="C1773" t="s">
        <v>8199</v>
      </c>
      <c r="D1773" t="s">
        <v>3276</v>
      </c>
      <c r="E1773" s="4" t="s">
        <v>7160</v>
      </c>
      <c r="F1773" t="s">
        <v>5665</v>
      </c>
      <c r="G1773" s="2">
        <v>44197</v>
      </c>
      <c r="H1773">
        <v>10</v>
      </c>
      <c r="I1773" s="2">
        <f t="shared" si="148"/>
        <v>47851</v>
      </c>
      <c r="J1773" s="2">
        <v>42401</v>
      </c>
      <c r="K1773" s="2" t="s">
        <v>6405</v>
      </c>
      <c r="L1773" s="2">
        <f t="shared" si="144"/>
        <v>42401</v>
      </c>
      <c r="M1773">
        <f t="shared" si="145"/>
        <v>4</v>
      </c>
      <c r="N1773">
        <f t="shared" si="146"/>
        <v>14</v>
      </c>
    </row>
    <row r="1774" spans="1:14" x14ac:dyDescent="0.55000000000000004">
      <c r="A1774" t="s">
        <v>3277</v>
      </c>
      <c r="B1774" t="str">
        <f t="shared" si="147"/>
        <v>https://www.st.com/resource/en/datasheet/stm32l471zg.pdf</v>
      </c>
      <c r="C1774" t="s">
        <v>8200</v>
      </c>
      <c r="D1774" t="s">
        <v>3278</v>
      </c>
      <c r="E1774" s="4" t="s">
        <v>7160</v>
      </c>
      <c r="F1774" t="s">
        <v>5666</v>
      </c>
      <c r="G1774" s="2">
        <v>44197</v>
      </c>
      <c r="H1774">
        <v>10</v>
      </c>
      <c r="I1774" s="2">
        <f t="shared" si="148"/>
        <v>47851</v>
      </c>
      <c r="J1774" s="2">
        <v>42401</v>
      </c>
      <c r="K1774" s="2" t="s">
        <v>6405</v>
      </c>
      <c r="L1774" s="2">
        <f t="shared" si="144"/>
        <v>42401</v>
      </c>
      <c r="M1774">
        <f t="shared" si="145"/>
        <v>4</v>
      </c>
      <c r="N1774">
        <f t="shared" si="146"/>
        <v>14</v>
      </c>
    </row>
    <row r="1775" spans="1:14" x14ac:dyDescent="0.55000000000000004">
      <c r="A1775" t="s">
        <v>3279</v>
      </c>
      <c r="B1775" t="str">
        <f t="shared" si="147"/>
        <v>https://www.st.com/resource/en/datasheet/stm32l475rc.pdf</v>
      </c>
      <c r="C1775" t="s">
        <v>8201</v>
      </c>
      <c r="D1775" t="s">
        <v>3280</v>
      </c>
      <c r="E1775" s="4" t="s">
        <v>7160</v>
      </c>
      <c r="F1775" t="s">
        <v>5667</v>
      </c>
      <c r="G1775" s="2">
        <v>44197</v>
      </c>
      <c r="H1775">
        <v>10</v>
      </c>
      <c r="I1775" s="2">
        <f t="shared" si="148"/>
        <v>47851</v>
      </c>
      <c r="J1775" s="2">
        <v>42401</v>
      </c>
      <c r="K1775" s="2" t="s">
        <v>6405</v>
      </c>
      <c r="L1775" s="2">
        <f t="shared" si="144"/>
        <v>42401</v>
      </c>
      <c r="M1775">
        <f t="shared" si="145"/>
        <v>4</v>
      </c>
      <c r="N1775">
        <f t="shared" si="146"/>
        <v>14</v>
      </c>
    </row>
    <row r="1776" spans="1:14" x14ac:dyDescent="0.55000000000000004">
      <c r="A1776" t="s">
        <v>3281</v>
      </c>
      <c r="B1776" t="str">
        <f t="shared" si="147"/>
        <v>https://www.st.com/resource/en/datasheet/stm32l475re.pdf</v>
      </c>
      <c r="C1776" t="s">
        <v>8202</v>
      </c>
      <c r="D1776" t="s">
        <v>3282</v>
      </c>
      <c r="E1776" s="4" t="s">
        <v>7160</v>
      </c>
      <c r="F1776" t="s">
        <v>5668</v>
      </c>
      <c r="G1776" s="2">
        <v>44197</v>
      </c>
      <c r="H1776">
        <v>10</v>
      </c>
      <c r="I1776" s="2">
        <f t="shared" si="148"/>
        <v>47851</v>
      </c>
      <c r="J1776" s="2">
        <v>42401</v>
      </c>
      <c r="K1776" s="2" t="s">
        <v>6405</v>
      </c>
      <c r="L1776" s="2">
        <f t="shared" si="144"/>
        <v>42401</v>
      </c>
      <c r="M1776">
        <f t="shared" si="145"/>
        <v>4</v>
      </c>
      <c r="N1776">
        <f t="shared" si="146"/>
        <v>14</v>
      </c>
    </row>
    <row r="1777" spans="1:14" x14ac:dyDescent="0.55000000000000004">
      <c r="A1777" t="s">
        <v>3283</v>
      </c>
      <c r="B1777" t="str">
        <f t="shared" si="147"/>
        <v>https://www.st.com/resource/en/datasheet/stm32l475rg.pdf</v>
      </c>
      <c r="C1777" t="s">
        <v>8203</v>
      </c>
      <c r="D1777" t="s">
        <v>3284</v>
      </c>
      <c r="E1777" s="4" t="s">
        <v>7160</v>
      </c>
      <c r="F1777" t="s">
        <v>5669</v>
      </c>
      <c r="G1777" s="2">
        <v>44197</v>
      </c>
      <c r="H1777">
        <v>10</v>
      </c>
      <c r="I1777" s="2">
        <f t="shared" si="148"/>
        <v>47851</v>
      </c>
      <c r="J1777" s="2">
        <v>42401</v>
      </c>
      <c r="K1777" s="2" t="s">
        <v>6405</v>
      </c>
      <c r="L1777" s="2">
        <f t="shared" si="144"/>
        <v>42401</v>
      </c>
      <c r="M1777">
        <f t="shared" si="145"/>
        <v>4</v>
      </c>
      <c r="N1777">
        <f t="shared" si="146"/>
        <v>14</v>
      </c>
    </row>
    <row r="1778" spans="1:14" x14ac:dyDescent="0.55000000000000004">
      <c r="A1778" t="s">
        <v>3285</v>
      </c>
      <c r="B1778" t="str">
        <f t="shared" si="147"/>
        <v>https://www.st.com/resource/en/datasheet/stm32l475vc.pdf</v>
      </c>
      <c r="C1778" t="s">
        <v>8204</v>
      </c>
      <c r="D1778" t="s">
        <v>3286</v>
      </c>
      <c r="E1778" s="4" t="s">
        <v>7160</v>
      </c>
      <c r="F1778" t="s">
        <v>5667</v>
      </c>
      <c r="G1778" s="2">
        <v>44197</v>
      </c>
      <c r="H1778">
        <v>10</v>
      </c>
      <c r="I1778" s="2">
        <f t="shared" si="148"/>
        <v>47851</v>
      </c>
      <c r="J1778" s="2">
        <v>42401</v>
      </c>
      <c r="K1778" s="2" t="s">
        <v>6405</v>
      </c>
      <c r="L1778" s="2">
        <f t="shared" si="144"/>
        <v>42401</v>
      </c>
      <c r="M1778">
        <f t="shared" si="145"/>
        <v>4</v>
      </c>
      <c r="N1778">
        <f t="shared" si="146"/>
        <v>14</v>
      </c>
    </row>
    <row r="1779" spans="1:14" x14ac:dyDescent="0.55000000000000004">
      <c r="A1779" t="s">
        <v>3288</v>
      </c>
      <c r="B1779" t="str">
        <f t="shared" si="147"/>
        <v>https://www.st.com/resource/en/datasheet/stm32l475ve.pdf</v>
      </c>
      <c r="C1779" t="s">
        <v>8205</v>
      </c>
      <c r="D1779" t="s">
        <v>3289</v>
      </c>
      <c r="E1779" s="4" t="s">
        <v>7160</v>
      </c>
      <c r="F1779" t="s">
        <v>5668</v>
      </c>
      <c r="G1779" s="2">
        <v>44197</v>
      </c>
      <c r="H1779">
        <v>10</v>
      </c>
      <c r="I1779" s="2">
        <f t="shared" si="148"/>
        <v>47851</v>
      </c>
      <c r="J1779" s="2">
        <v>42401</v>
      </c>
      <c r="K1779" s="2" t="s">
        <v>6405</v>
      </c>
      <c r="L1779" s="2">
        <f t="shared" si="144"/>
        <v>42401</v>
      </c>
      <c r="M1779">
        <f t="shared" si="145"/>
        <v>4</v>
      </c>
      <c r="N1779">
        <f t="shared" si="146"/>
        <v>14</v>
      </c>
    </row>
    <row r="1780" spans="1:14" x14ac:dyDescent="0.55000000000000004">
      <c r="A1780" t="s">
        <v>3290</v>
      </c>
      <c r="B1780" t="str">
        <f t="shared" si="147"/>
        <v>https://www.st.com/resource/en/datasheet/stm32l475vg.pdf</v>
      </c>
      <c r="C1780" t="s">
        <v>8206</v>
      </c>
      <c r="D1780" t="s">
        <v>3291</v>
      </c>
      <c r="E1780" s="4" t="s">
        <v>7160</v>
      </c>
      <c r="F1780" t="s">
        <v>5669</v>
      </c>
      <c r="G1780" s="2">
        <v>44197</v>
      </c>
      <c r="H1780">
        <v>10</v>
      </c>
      <c r="I1780" s="2">
        <f t="shared" si="148"/>
        <v>47851</v>
      </c>
      <c r="J1780" s="2">
        <v>42401</v>
      </c>
      <c r="K1780" s="2" t="s">
        <v>6405</v>
      </c>
      <c r="L1780" s="2">
        <f t="shared" si="144"/>
        <v>42401</v>
      </c>
      <c r="M1780">
        <f t="shared" si="145"/>
        <v>4</v>
      </c>
      <c r="N1780">
        <f t="shared" si="146"/>
        <v>14</v>
      </c>
    </row>
    <row r="1781" spans="1:14" x14ac:dyDescent="0.55000000000000004">
      <c r="A1781" t="s">
        <v>3293</v>
      </c>
      <c r="B1781" t="str">
        <f t="shared" si="147"/>
        <v>https://www.st.com/resource/en/datasheet/stm32l476je.pdf</v>
      </c>
      <c r="C1781" t="s">
        <v>8207</v>
      </c>
      <c r="D1781" t="s">
        <v>3294</v>
      </c>
      <c r="E1781" s="4" t="s">
        <v>7160</v>
      </c>
      <c r="F1781" t="s">
        <v>5670</v>
      </c>
      <c r="G1781" s="2">
        <v>44197</v>
      </c>
      <c r="H1781">
        <v>10</v>
      </c>
      <c r="I1781" s="2">
        <f t="shared" si="148"/>
        <v>47851</v>
      </c>
      <c r="J1781" s="2" t="s">
        <v>6405</v>
      </c>
      <c r="K1781" s="2" t="s">
        <v>6405</v>
      </c>
      <c r="L1781" s="2" t="str">
        <f t="shared" si="144"/>
        <v>/</v>
      </c>
    </row>
    <row r="1782" spans="1:14" x14ac:dyDescent="0.55000000000000004">
      <c r="A1782" t="s">
        <v>3295</v>
      </c>
      <c r="B1782" t="str">
        <f t="shared" si="147"/>
        <v>https://www.st.com/resource/en/datasheet/stm32l476jg.pdf</v>
      </c>
      <c r="C1782" t="s">
        <v>8208</v>
      </c>
      <c r="D1782" t="s">
        <v>3296</v>
      </c>
      <c r="E1782" s="4" t="s">
        <v>7160</v>
      </c>
      <c r="F1782" t="s">
        <v>5671</v>
      </c>
      <c r="G1782" s="2">
        <v>44197</v>
      </c>
      <c r="H1782">
        <v>10</v>
      </c>
      <c r="I1782" s="2">
        <f t="shared" si="148"/>
        <v>47851</v>
      </c>
      <c r="J1782" s="2" t="s">
        <v>6405</v>
      </c>
      <c r="K1782" s="2" t="s">
        <v>6405</v>
      </c>
      <c r="L1782" s="2" t="str">
        <f t="shared" si="144"/>
        <v>/</v>
      </c>
    </row>
    <row r="1783" spans="1:14" x14ac:dyDescent="0.55000000000000004">
      <c r="A1783" t="s">
        <v>3298</v>
      </c>
      <c r="B1783" t="str">
        <f t="shared" si="147"/>
        <v>https://www.st.com/resource/en/datasheet/stm32l476me.pdf</v>
      </c>
      <c r="C1783" t="s">
        <v>8209</v>
      </c>
      <c r="D1783" t="s">
        <v>3299</v>
      </c>
      <c r="E1783" s="4" t="s">
        <v>7160</v>
      </c>
      <c r="F1783" t="s">
        <v>5670</v>
      </c>
      <c r="G1783" s="2">
        <v>44197</v>
      </c>
      <c r="H1783">
        <v>10</v>
      </c>
      <c r="I1783" s="2">
        <f t="shared" si="148"/>
        <v>47851</v>
      </c>
      <c r="J1783" s="2" t="s">
        <v>6405</v>
      </c>
      <c r="K1783" s="2" t="s">
        <v>6405</v>
      </c>
      <c r="L1783" s="2" t="str">
        <f t="shared" si="144"/>
        <v>/</v>
      </c>
    </row>
    <row r="1784" spans="1:14" x14ac:dyDescent="0.55000000000000004">
      <c r="A1784" t="s">
        <v>3300</v>
      </c>
      <c r="B1784" t="str">
        <f t="shared" si="147"/>
        <v>https://www.st.com/resource/en/datasheet/stm32l476mg.pdf</v>
      </c>
      <c r="C1784" t="s">
        <v>8210</v>
      </c>
      <c r="D1784" t="s">
        <v>3301</v>
      </c>
      <c r="E1784" s="4" t="s">
        <v>7160</v>
      </c>
      <c r="F1784" t="s">
        <v>5671</v>
      </c>
      <c r="G1784" s="2">
        <v>44197</v>
      </c>
      <c r="H1784">
        <v>10</v>
      </c>
      <c r="I1784" s="2">
        <f t="shared" si="148"/>
        <v>47851</v>
      </c>
      <c r="J1784" s="2" t="s">
        <v>6405</v>
      </c>
      <c r="K1784" s="2" t="s">
        <v>6405</v>
      </c>
      <c r="L1784" s="2" t="str">
        <f t="shared" si="144"/>
        <v>/</v>
      </c>
    </row>
    <row r="1785" spans="1:14" x14ac:dyDescent="0.55000000000000004">
      <c r="A1785" t="s">
        <v>3302</v>
      </c>
      <c r="B1785" t="str">
        <f t="shared" si="147"/>
        <v>https://www.st.com/resource/en/datasheet/stm32l476qe.pdf</v>
      </c>
      <c r="C1785" t="s">
        <v>8211</v>
      </c>
      <c r="D1785" t="s">
        <v>3303</v>
      </c>
      <c r="E1785" s="4" t="s">
        <v>7160</v>
      </c>
      <c r="F1785" t="s">
        <v>5670</v>
      </c>
      <c r="G1785" s="2">
        <v>44197</v>
      </c>
      <c r="H1785">
        <v>10</v>
      </c>
      <c r="I1785" s="2">
        <f t="shared" si="148"/>
        <v>47851</v>
      </c>
      <c r="J1785" s="2" t="s">
        <v>6405</v>
      </c>
      <c r="K1785" s="2" t="s">
        <v>6405</v>
      </c>
      <c r="L1785" s="2" t="str">
        <f t="shared" si="144"/>
        <v>/</v>
      </c>
    </row>
    <row r="1786" spans="1:14" x14ac:dyDescent="0.55000000000000004">
      <c r="A1786" t="s">
        <v>3304</v>
      </c>
      <c r="B1786" t="str">
        <f t="shared" si="147"/>
        <v>https://www.st.com/resource/en/datasheet/stm32l476qg.pdf</v>
      </c>
      <c r="C1786" t="s">
        <v>8212</v>
      </c>
      <c r="D1786" t="s">
        <v>3305</v>
      </c>
      <c r="E1786" s="4" t="s">
        <v>7160</v>
      </c>
      <c r="F1786" t="s">
        <v>5671</v>
      </c>
      <c r="G1786" s="2">
        <v>44197</v>
      </c>
      <c r="H1786">
        <v>10</v>
      </c>
      <c r="I1786" s="2">
        <f t="shared" si="148"/>
        <v>47851</v>
      </c>
      <c r="J1786" s="2" t="s">
        <v>6405</v>
      </c>
      <c r="K1786" s="2" t="s">
        <v>6405</v>
      </c>
      <c r="L1786" s="2" t="str">
        <f t="shared" si="144"/>
        <v>/</v>
      </c>
    </row>
    <row r="1787" spans="1:14" x14ac:dyDescent="0.55000000000000004">
      <c r="A1787" t="s">
        <v>3307</v>
      </c>
      <c r="B1787" t="str">
        <f t="shared" si="147"/>
        <v>https://www.st.com/resource/en/datasheet/stm32l476rc.pdf</v>
      </c>
      <c r="C1787" t="s">
        <v>8213</v>
      </c>
      <c r="D1787" t="s">
        <v>3308</v>
      </c>
      <c r="E1787" s="4" t="s">
        <v>7160</v>
      </c>
      <c r="F1787" t="s">
        <v>5672</v>
      </c>
      <c r="G1787" s="2">
        <v>44197</v>
      </c>
      <c r="H1787">
        <v>10</v>
      </c>
      <c r="I1787" s="2">
        <f t="shared" si="148"/>
        <v>47851</v>
      </c>
      <c r="J1787" s="2" t="s">
        <v>6405</v>
      </c>
      <c r="K1787" s="2" t="s">
        <v>6405</v>
      </c>
      <c r="L1787" s="2" t="str">
        <f t="shared" si="144"/>
        <v>/</v>
      </c>
    </row>
    <row r="1788" spans="1:14" x14ac:dyDescent="0.55000000000000004">
      <c r="A1788" t="s">
        <v>3309</v>
      </c>
      <c r="B1788" t="str">
        <f t="shared" si="147"/>
        <v>https://www.st.com/resource/en/datasheet/stm32l476re.pdf</v>
      </c>
      <c r="C1788" t="s">
        <v>8214</v>
      </c>
      <c r="D1788" t="s">
        <v>3310</v>
      </c>
      <c r="E1788" s="4" t="s">
        <v>7160</v>
      </c>
      <c r="F1788" t="s">
        <v>5670</v>
      </c>
      <c r="G1788" s="2">
        <v>44197</v>
      </c>
      <c r="H1788">
        <v>10</v>
      </c>
      <c r="I1788" s="2">
        <f t="shared" si="148"/>
        <v>47851</v>
      </c>
      <c r="J1788" s="2" t="s">
        <v>6405</v>
      </c>
      <c r="K1788" s="2" t="s">
        <v>6405</v>
      </c>
      <c r="L1788" s="2" t="str">
        <f t="shared" si="144"/>
        <v>/</v>
      </c>
    </row>
    <row r="1789" spans="1:14" x14ac:dyDescent="0.55000000000000004">
      <c r="A1789" t="s">
        <v>3312</v>
      </c>
      <c r="B1789" t="str">
        <f t="shared" si="147"/>
        <v>https://www.st.com/resource/en/datasheet/stm32l476rg.pdf</v>
      </c>
      <c r="C1789" t="s">
        <v>8215</v>
      </c>
      <c r="D1789" t="s">
        <v>3313</v>
      </c>
      <c r="E1789" s="4" t="s">
        <v>7160</v>
      </c>
      <c r="F1789" t="s">
        <v>5671</v>
      </c>
      <c r="G1789" s="2">
        <v>44197</v>
      </c>
      <c r="H1789">
        <v>10</v>
      </c>
      <c r="I1789" s="2">
        <f t="shared" si="148"/>
        <v>47851</v>
      </c>
      <c r="J1789" s="2" t="s">
        <v>6405</v>
      </c>
      <c r="K1789" s="2" t="s">
        <v>6405</v>
      </c>
      <c r="L1789" s="2" t="str">
        <f t="shared" si="144"/>
        <v>/</v>
      </c>
    </row>
    <row r="1790" spans="1:14" x14ac:dyDescent="0.55000000000000004">
      <c r="A1790" t="s">
        <v>3314</v>
      </c>
      <c r="B1790" t="str">
        <f t="shared" si="147"/>
        <v>https://www.st.com/resource/en/datasheet/stm32l476vc.pdf</v>
      </c>
      <c r="C1790" t="s">
        <v>8216</v>
      </c>
      <c r="D1790" t="s">
        <v>3315</v>
      </c>
      <c r="E1790" s="4" t="s">
        <v>7160</v>
      </c>
      <c r="F1790" t="s">
        <v>5672</v>
      </c>
      <c r="G1790" s="2">
        <v>44197</v>
      </c>
      <c r="H1790">
        <v>10</v>
      </c>
      <c r="I1790" s="2">
        <f t="shared" si="148"/>
        <v>47851</v>
      </c>
      <c r="J1790" s="2" t="s">
        <v>6405</v>
      </c>
      <c r="K1790" s="2" t="s">
        <v>6405</v>
      </c>
      <c r="L1790" s="2" t="str">
        <f t="shared" si="144"/>
        <v>/</v>
      </c>
    </row>
    <row r="1791" spans="1:14" x14ac:dyDescent="0.55000000000000004">
      <c r="A1791" t="s">
        <v>3317</v>
      </c>
      <c r="B1791" t="str">
        <f t="shared" si="147"/>
        <v>https://www.st.com/resource/en/datasheet/stm32l476ve.pdf</v>
      </c>
      <c r="C1791" t="s">
        <v>8217</v>
      </c>
      <c r="D1791" t="s">
        <v>3318</v>
      </c>
      <c r="E1791" s="4" t="s">
        <v>7160</v>
      </c>
      <c r="F1791" t="s">
        <v>5670</v>
      </c>
      <c r="G1791" s="2">
        <v>44197</v>
      </c>
      <c r="H1791">
        <v>10</v>
      </c>
      <c r="I1791" s="2">
        <f t="shared" si="148"/>
        <v>47851</v>
      </c>
      <c r="J1791" s="2" t="s">
        <v>6405</v>
      </c>
      <c r="K1791" s="2" t="s">
        <v>6405</v>
      </c>
      <c r="L1791" s="2" t="str">
        <f t="shared" si="144"/>
        <v>/</v>
      </c>
    </row>
    <row r="1792" spans="1:14" x14ac:dyDescent="0.55000000000000004">
      <c r="A1792" t="s">
        <v>3319</v>
      </c>
      <c r="B1792" t="str">
        <f t="shared" si="147"/>
        <v>https://www.st.com/resource/en/datasheet/stm32l476vg.pdf</v>
      </c>
      <c r="C1792" t="s">
        <v>8218</v>
      </c>
      <c r="D1792" t="s">
        <v>3320</v>
      </c>
      <c r="E1792" s="4" t="s">
        <v>7160</v>
      </c>
      <c r="F1792" t="s">
        <v>5671</v>
      </c>
      <c r="G1792" s="2">
        <v>44197</v>
      </c>
      <c r="H1792">
        <v>10</v>
      </c>
      <c r="I1792" s="2">
        <f t="shared" si="148"/>
        <v>47851</v>
      </c>
      <c r="J1792" s="2" t="s">
        <v>6405</v>
      </c>
      <c r="K1792" s="2" t="s">
        <v>6405</v>
      </c>
      <c r="L1792" s="2" t="str">
        <f t="shared" si="144"/>
        <v>/</v>
      </c>
    </row>
    <row r="1793" spans="1:14" x14ac:dyDescent="0.55000000000000004">
      <c r="A1793" t="s">
        <v>3321</v>
      </c>
      <c r="B1793" t="str">
        <f t="shared" si="147"/>
        <v>https://www.st.com/resource/en/datasheet/stm32l476ze.pdf</v>
      </c>
      <c r="C1793" t="s">
        <v>8219</v>
      </c>
      <c r="D1793" t="s">
        <v>3322</v>
      </c>
      <c r="E1793" s="4" t="s">
        <v>7160</v>
      </c>
      <c r="F1793" t="s">
        <v>5670</v>
      </c>
      <c r="G1793" s="2">
        <v>44197</v>
      </c>
      <c r="H1793">
        <v>10</v>
      </c>
      <c r="I1793" s="2">
        <f t="shared" si="148"/>
        <v>47851</v>
      </c>
      <c r="J1793" s="2" t="s">
        <v>6405</v>
      </c>
      <c r="K1793" s="2" t="s">
        <v>6405</v>
      </c>
      <c r="L1793" s="2" t="str">
        <f t="shared" si="144"/>
        <v>/</v>
      </c>
    </row>
    <row r="1794" spans="1:14" x14ac:dyDescent="0.55000000000000004">
      <c r="A1794" t="s">
        <v>3323</v>
      </c>
      <c r="B1794" t="str">
        <f t="shared" si="147"/>
        <v>https://www.st.com/resource/en/datasheet/stm32l476zg.pdf</v>
      </c>
      <c r="C1794" t="s">
        <v>8220</v>
      </c>
      <c r="D1794" t="s">
        <v>3324</v>
      </c>
      <c r="E1794" s="4" t="s">
        <v>7160</v>
      </c>
      <c r="F1794" t="s">
        <v>5671</v>
      </c>
      <c r="G1794" s="2">
        <v>44197</v>
      </c>
      <c r="H1794">
        <v>10</v>
      </c>
      <c r="I1794" s="2">
        <f t="shared" si="148"/>
        <v>47851</v>
      </c>
      <c r="J1794" s="2" t="s">
        <v>6405</v>
      </c>
      <c r="K1794" s="2" t="s">
        <v>6405</v>
      </c>
      <c r="L1794" s="2" t="str">
        <f t="shared" si="144"/>
        <v>/</v>
      </c>
    </row>
    <row r="1795" spans="1:14" x14ac:dyDescent="0.55000000000000004">
      <c r="A1795" t="s">
        <v>3326</v>
      </c>
      <c r="B1795" t="str">
        <f t="shared" si="147"/>
        <v>https://www.st.com/resource/en/datasheet/stm32l486jg.pdf</v>
      </c>
      <c r="C1795" t="s">
        <v>8221</v>
      </c>
      <c r="D1795" t="s">
        <v>3327</v>
      </c>
      <c r="E1795" s="4" t="s">
        <v>7160</v>
      </c>
      <c r="F1795" t="s">
        <v>5673</v>
      </c>
      <c r="G1795" s="2">
        <v>44197</v>
      </c>
      <c r="H1795">
        <v>10</v>
      </c>
      <c r="I1795" s="2">
        <f t="shared" si="148"/>
        <v>47851</v>
      </c>
      <c r="J1795" s="2" t="s">
        <v>6405</v>
      </c>
      <c r="K1795" s="2" t="s">
        <v>6405</v>
      </c>
      <c r="L1795" s="2" t="str">
        <f t="shared" ref="L1795:L1858" si="149">IF(J1795="/", K1795, J1795)</f>
        <v>/</v>
      </c>
    </row>
    <row r="1796" spans="1:14" x14ac:dyDescent="0.55000000000000004">
      <c r="A1796" t="s">
        <v>3328</v>
      </c>
      <c r="B1796" t="str">
        <f t="shared" si="147"/>
        <v>https://www.st.com/resource/en/datasheet/stm32l486qg.pdf</v>
      </c>
      <c r="C1796" t="s">
        <v>8222</v>
      </c>
      <c r="D1796" t="s">
        <v>3329</v>
      </c>
      <c r="E1796" s="4" t="s">
        <v>7160</v>
      </c>
      <c r="F1796" t="s">
        <v>5673</v>
      </c>
      <c r="G1796" s="2">
        <v>44197</v>
      </c>
      <c r="H1796">
        <v>10</v>
      </c>
      <c r="I1796" s="2">
        <f t="shared" si="148"/>
        <v>47851</v>
      </c>
      <c r="J1796" s="2" t="s">
        <v>6405</v>
      </c>
      <c r="K1796" s="2" t="s">
        <v>6405</v>
      </c>
      <c r="L1796" s="2" t="str">
        <f t="shared" si="149"/>
        <v>/</v>
      </c>
    </row>
    <row r="1797" spans="1:14" x14ac:dyDescent="0.55000000000000004">
      <c r="A1797" t="s">
        <v>3331</v>
      </c>
      <c r="B1797" t="str">
        <f t="shared" si="147"/>
        <v>https://www.st.com/resource/en/datasheet/stm32l486rg.pdf</v>
      </c>
      <c r="C1797" t="s">
        <v>8223</v>
      </c>
      <c r="D1797" t="s">
        <v>3332</v>
      </c>
      <c r="E1797" s="4" t="s">
        <v>7160</v>
      </c>
      <c r="F1797" t="s">
        <v>5673</v>
      </c>
      <c r="G1797" s="2">
        <v>44197</v>
      </c>
      <c r="H1797">
        <v>10</v>
      </c>
      <c r="I1797" s="2">
        <f t="shared" si="148"/>
        <v>47851</v>
      </c>
      <c r="J1797" s="2" t="s">
        <v>6405</v>
      </c>
      <c r="K1797" s="2" t="s">
        <v>6405</v>
      </c>
      <c r="L1797" s="2" t="str">
        <f t="shared" si="149"/>
        <v>/</v>
      </c>
    </row>
    <row r="1798" spans="1:14" x14ac:dyDescent="0.55000000000000004">
      <c r="A1798" t="s">
        <v>3333</v>
      </c>
      <c r="B1798" t="str">
        <f t="shared" si="147"/>
        <v>https://www.st.com/resource/en/datasheet/stm32l486vg.pdf</v>
      </c>
      <c r="C1798" t="s">
        <v>8224</v>
      </c>
      <c r="D1798" t="s">
        <v>3334</v>
      </c>
      <c r="E1798" s="4" t="s">
        <v>7160</v>
      </c>
      <c r="F1798" t="s">
        <v>5673</v>
      </c>
      <c r="G1798" s="2">
        <v>44197</v>
      </c>
      <c r="H1798">
        <v>10</v>
      </c>
      <c r="I1798" s="2">
        <f t="shared" si="148"/>
        <v>47851</v>
      </c>
      <c r="J1798" s="2" t="s">
        <v>6405</v>
      </c>
      <c r="K1798" s="2" t="s">
        <v>6405</v>
      </c>
      <c r="L1798" s="2" t="str">
        <f t="shared" si="149"/>
        <v>/</v>
      </c>
    </row>
    <row r="1799" spans="1:14" x14ac:dyDescent="0.55000000000000004">
      <c r="A1799" t="s">
        <v>3336</v>
      </c>
      <c r="B1799" t="str">
        <f t="shared" si="147"/>
        <v>https://www.st.com/resource/en/datasheet/stm32l486zg.pdf</v>
      </c>
      <c r="C1799" t="s">
        <v>8225</v>
      </c>
      <c r="D1799" t="s">
        <v>3337</v>
      </c>
      <c r="E1799" s="4" t="s">
        <v>7160</v>
      </c>
      <c r="F1799" t="s">
        <v>5673</v>
      </c>
      <c r="G1799" s="2">
        <v>44197</v>
      </c>
      <c r="H1799">
        <v>10</v>
      </c>
      <c r="I1799" s="2">
        <f t="shared" si="148"/>
        <v>47851</v>
      </c>
      <c r="J1799" s="2" t="s">
        <v>6405</v>
      </c>
      <c r="K1799" s="2" t="s">
        <v>6405</v>
      </c>
      <c r="L1799" s="2" t="str">
        <f t="shared" si="149"/>
        <v>/</v>
      </c>
    </row>
    <row r="1800" spans="1:14" x14ac:dyDescent="0.55000000000000004">
      <c r="A1800" t="s">
        <v>3338</v>
      </c>
      <c r="B1800" t="str">
        <f t="shared" si="147"/>
        <v>https://www.st.com/resource/en/datasheet/stm32l496ae.pdf</v>
      </c>
      <c r="C1800" t="s">
        <v>8226</v>
      </c>
      <c r="D1800" t="s">
        <v>3339</v>
      </c>
      <c r="E1800" s="4" t="s">
        <v>7160</v>
      </c>
      <c r="F1800" t="s">
        <v>5674</v>
      </c>
      <c r="G1800" s="2">
        <v>44197</v>
      </c>
      <c r="H1800">
        <v>10</v>
      </c>
      <c r="I1800" s="2">
        <f t="shared" si="148"/>
        <v>47851</v>
      </c>
      <c r="J1800" s="2">
        <v>42767</v>
      </c>
      <c r="K1800" s="2" t="s">
        <v>6405</v>
      </c>
      <c r="L1800" s="2">
        <f t="shared" si="149"/>
        <v>42767</v>
      </c>
      <c r="M1800">
        <f t="shared" ref="M1800:M1858" si="150">DATEDIF(L1800,G1800, "y")</f>
        <v>3</v>
      </c>
      <c r="N1800">
        <f t="shared" ref="N1800:N1858" si="151">DATEDIF(L1800,I1800, "y")</f>
        <v>13</v>
      </c>
    </row>
    <row r="1801" spans="1:14" x14ac:dyDescent="0.55000000000000004">
      <c r="A1801" t="s">
        <v>3340</v>
      </c>
      <c r="B1801" t="str">
        <f t="shared" si="147"/>
        <v>https://www.st.com/resource/en/datasheet/stm32l496ag.pdf</v>
      </c>
      <c r="C1801" t="s">
        <v>8227</v>
      </c>
      <c r="D1801" t="s">
        <v>3341</v>
      </c>
      <c r="E1801" s="4" t="s">
        <v>7160</v>
      </c>
      <c r="F1801" t="s">
        <v>5675</v>
      </c>
      <c r="G1801" s="2">
        <v>44197</v>
      </c>
      <c r="H1801">
        <v>10</v>
      </c>
      <c r="I1801" s="2">
        <f t="shared" si="148"/>
        <v>47851</v>
      </c>
      <c r="J1801" s="2">
        <v>42767</v>
      </c>
      <c r="K1801" s="2" t="s">
        <v>6405</v>
      </c>
      <c r="L1801" s="2">
        <f t="shared" si="149"/>
        <v>42767</v>
      </c>
      <c r="M1801">
        <f t="shared" si="150"/>
        <v>3</v>
      </c>
      <c r="N1801">
        <f t="shared" si="151"/>
        <v>13</v>
      </c>
    </row>
    <row r="1802" spans="1:14" x14ac:dyDescent="0.55000000000000004">
      <c r="A1802" t="s">
        <v>3342</v>
      </c>
      <c r="B1802" t="str">
        <f t="shared" ref="B1802:B1865" si="152">"https://www.st.com/resource/en/datasheet/"&amp;LOWER(A1802)&amp;".pdf"</f>
        <v>https://www.st.com/resource/en/datasheet/stm32l496qe.pdf</v>
      </c>
      <c r="C1802" t="s">
        <v>8228</v>
      </c>
      <c r="D1802" t="s">
        <v>3343</v>
      </c>
      <c r="E1802" s="4" t="s">
        <v>7160</v>
      </c>
      <c r="F1802" t="s">
        <v>5674</v>
      </c>
      <c r="G1802" s="2">
        <v>44197</v>
      </c>
      <c r="H1802">
        <v>10</v>
      </c>
      <c r="I1802" s="2">
        <f t="shared" ref="I1802:I1865" si="153">G1802+DATE(H1802,1,1)</f>
        <v>47851</v>
      </c>
      <c r="J1802" s="2">
        <v>42767</v>
      </c>
      <c r="K1802" s="2" t="s">
        <v>6405</v>
      </c>
      <c r="L1802" s="2">
        <f t="shared" si="149"/>
        <v>42767</v>
      </c>
      <c r="M1802">
        <f t="shared" si="150"/>
        <v>3</v>
      </c>
      <c r="N1802">
        <f t="shared" si="151"/>
        <v>13</v>
      </c>
    </row>
    <row r="1803" spans="1:14" x14ac:dyDescent="0.55000000000000004">
      <c r="A1803" t="s">
        <v>3344</v>
      </c>
      <c r="B1803" t="str">
        <f t="shared" si="152"/>
        <v>https://www.st.com/resource/en/datasheet/stm32l496qg.pdf</v>
      </c>
      <c r="C1803" t="s">
        <v>8229</v>
      </c>
      <c r="D1803" t="s">
        <v>3345</v>
      </c>
      <c r="E1803" s="4" t="s">
        <v>7160</v>
      </c>
      <c r="F1803" t="s">
        <v>5675</v>
      </c>
      <c r="G1803" s="2">
        <v>44197</v>
      </c>
      <c r="H1803">
        <v>10</v>
      </c>
      <c r="I1803" s="2">
        <f t="shared" si="153"/>
        <v>47851</v>
      </c>
      <c r="J1803" s="2">
        <v>42767</v>
      </c>
      <c r="K1803" s="2" t="s">
        <v>6405</v>
      </c>
      <c r="L1803" s="2">
        <f t="shared" si="149"/>
        <v>42767</v>
      </c>
      <c r="M1803">
        <f t="shared" si="150"/>
        <v>3</v>
      </c>
      <c r="N1803">
        <f t="shared" si="151"/>
        <v>13</v>
      </c>
    </row>
    <row r="1804" spans="1:14" x14ac:dyDescent="0.55000000000000004">
      <c r="A1804" t="s">
        <v>3346</v>
      </c>
      <c r="B1804" t="str">
        <f t="shared" si="152"/>
        <v>https://www.st.com/resource/en/datasheet/stm32l496re.pdf</v>
      </c>
      <c r="C1804" t="s">
        <v>8230</v>
      </c>
      <c r="D1804" t="s">
        <v>3347</v>
      </c>
      <c r="E1804" s="4" t="s">
        <v>7160</v>
      </c>
      <c r="F1804" t="s">
        <v>5674</v>
      </c>
      <c r="G1804" s="2">
        <v>44197</v>
      </c>
      <c r="H1804">
        <v>10</v>
      </c>
      <c r="I1804" s="2">
        <f t="shared" si="153"/>
        <v>47851</v>
      </c>
      <c r="J1804" s="2">
        <v>42767</v>
      </c>
      <c r="K1804" s="2" t="s">
        <v>6405</v>
      </c>
      <c r="L1804" s="2">
        <f t="shared" si="149"/>
        <v>42767</v>
      </c>
      <c r="M1804">
        <f t="shared" si="150"/>
        <v>3</v>
      </c>
      <c r="N1804">
        <f t="shared" si="151"/>
        <v>13</v>
      </c>
    </row>
    <row r="1805" spans="1:14" x14ac:dyDescent="0.55000000000000004">
      <c r="A1805" t="s">
        <v>3349</v>
      </c>
      <c r="B1805" t="str">
        <f t="shared" si="152"/>
        <v>https://www.st.com/resource/en/datasheet/stm32l496rg.pdf</v>
      </c>
      <c r="C1805" t="s">
        <v>8231</v>
      </c>
      <c r="D1805" t="s">
        <v>3350</v>
      </c>
      <c r="E1805" s="4" t="s">
        <v>7160</v>
      </c>
      <c r="F1805" t="s">
        <v>5675</v>
      </c>
      <c r="G1805" s="2">
        <v>44197</v>
      </c>
      <c r="H1805">
        <v>10</v>
      </c>
      <c r="I1805" s="2">
        <f t="shared" si="153"/>
        <v>47851</v>
      </c>
      <c r="J1805" s="2">
        <v>42767</v>
      </c>
      <c r="K1805" s="2" t="s">
        <v>6405</v>
      </c>
      <c r="L1805" s="2">
        <f t="shared" si="149"/>
        <v>42767</v>
      </c>
      <c r="M1805">
        <f t="shared" si="150"/>
        <v>3</v>
      </c>
      <c r="N1805">
        <f t="shared" si="151"/>
        <v>13</v>
      </c>
    </row>
    <row r="1806" spans="1:14" x14ac:dyDescent="0.55000000000000004">
      <c r="A1806" t="s">
        <v>3351</v>
      </c>
      <c r="B1806" t="str">
        <f t="shared" si="152"/>
        <v>https://www.st.com/resource/en/datasheet/stm32l496ve.pdf</v>
      </c>
      <c r="C1806" t="s">
        <v>8232</v>
      </c>
      <c r="D1806" t="s">
        <v>3352</v>
      </c>
      <c r="E1806" s="4" t="s">
        <v>7160</v>
      </c>
      <c r="F1806" t="s">
        <v>5674</v>
      </c>
      <c r="G1806" s="2">
        <v>44197</v>
      </c>
      <c r="H1806">
        <v>10</v>
      </c>
      <c r="I1806" s="2">
        <f t="shared" si="153"/>
        <v>47851</v>
      </c>
      <c r="J1806" s="2">
        <v>42767</v>
      </c>
      <c r="K1806" s="2" t="s">
        <v>6405</v>
      </c>
      <c r="L1806" s="2">
        <f t="shared" si="149"/>
        <v>42767</v>
      </c>
      <c r="M1806">
        <f t="shared" si="150"/>
        <v>3</v>
      </c>
      <c r="N1806">
        <f t="shared" si="151"/>
        <v>13</v>
      </c>
    </row>
    <row r="1807" spans="1:14" x14ac:dyDescent="0.55000000000000004">
      <c r="A1807" t="s">
        <v>3353</v>
      </c>
      <c r="B1807" t="str">
        <f t="shared" si="152"/>
        <v>https://www.st.com/resource/en/datasheet/stm32l496vg.pdf</v>
      </c>
      <c r="C1807" t="s">
        <v>8233</v>
      </c>
      <c r="D1807" t="s">
        <v>3354</v>
      </c>
      <c r="E1807" s="4" t="s">
        <v>7160</v>
      </c>
      <c r="F1807" t="s">
        <v>5675</v>
      </c>
      <c r="G1807" s="2">
        <v>44197</v>
      </c>
      <c r="H1807">
        <v>10</v>
      </c>
      <c r="I1807" s="2">
        <f t="shared" si="153"/>
        <v>47851</v>
      </c>
      <c r="J1807" s="2">
        <v>42767</v>
      </c>
      <c r="K1807" s="2" t="s">
        <v>6405</v>
      </c>
      <c r="L1807" s="2">
        <f t="shared" si="149"/>
        <v>42767</v>
      </c>
      <c r="M1807">
        <f t="shared" si="150"/>
        <v>3</v>
      </c>
      <c r="N1807">
        <f t="shared" si="151"/>
        <v>13</v>
      </c>
    </row>
    <row r="1808" spans="1:14" x14ac:dyDescent="0.55000000000000004">
      <c r="A1808" t="s">
        <v>3355</v>
      </c>
      <c r="B1808" t="str">
        <f t="shared" si="152"/>
        <v>https://www.st.com/resource/en/datasheet/stm32l496wg.pdf</v>
      </c>
      <c r="C1808" t="s">
        <v>8234</v>
      </c>
      <c r="D1808" t="s">
        <v>3356</v>
      </c>
      <c r="E1808" s="4" t="s">
        <v>7160</v>
      </c>
      <c r="F1808" t="s">
        <v>5676</v>
      </c>
      <c r="G1808" s="2">
        <v>44197</v>
      </c>
      <c r="H1808">
        <v>10</v>
      </c>
      <c r="I1808" s="2">
        <f t="shared" si="153"/>
        <v>47851</v>
      </c>
      <c r="J1808" s="2">
        <v>42767</v>
      </c>
      <c r="K1808" s="2" t="s">
        <v>6405</v>
      </c>
      <c r="L1808" s="2">
        <f t="shared" si="149"/>
        <v>42767</v>
      </c>
      <c r="M1808">
        <f t="shared" si="150"/>
        <v>3</v>
      </c>
      <c r="N1808">
        <f t="shared" si="151"/>
        <v>13</v>
      </c>
    </row>
    <row r="1809" spans="1:14" x14ac:dyDescent="0.55000000000000004">
      <c r="A1809" t="s">
        <v>3357</v>
      </c>
      <c r="B1809" t="str">
        <f t="shared" si="152"/>
        <v>https://www.st.com/resource/en/datasheet/stm32l496ze.pdf</v>
      </c>
      <c r="C1809" t="s">
        <v>8235</v>
      </c>
      <c r="D1809" t="s">
        <v>3358</v>
      </c>
      <c r="E1809" s="4" t="s">
        <v>7160</v>
      </c>
      <c r="F1809" t="s">
        <v>5674</v>
      </c>
      <c r="G1809" s="2">
        <v>44197</v>
      </c>
      <c r="H1809">
        <v>10</v>
      </c>
      <c r="I1809" s="2">
        <f t="shared" si="153"/>
        <v>47851</v>
      </c>
      <c r="J1809" s="2">
        <v>42767</v>
      </c>
      <c r="K1809" s="2" t="s">
        <v>6405</v>
      </c>
      <c r="L1809" s="2">
        <f t="shared" si="149"/>
        <v>42767</v>
      </c>
      <c r="M1809">
        <f t="shared" si="150"/>
        <v>3</v>
      </c>
      <c r="N1809">
        <f t="shared" si="151"/>
        <v>13</v>
      </c>
    </row>
    <row r="1810" spans="1:14" x14ac:dyDescent="0.55000000000000004">
      <c r="A1810" t="s">
        <v>3359</v>
      </c>
      <c r="B1810" t="str">
        <f t="shared" si="152"/>
        <v>https://www.st.com/resource/en/datasheet/stm32l496zg.pdf</v>
      </c>
      <c r="C1810" t="s">
        <v>8236</v>
      </c>
      <c r="D1810" t="s">
        <v>3360</v>
      </c>
      <c r="E1810" s="4" t="s">
        <v>7160</v>
      </c>
      <c r="F1810" t="s">
        <v>5675</v>
      </c>
      <c r="G1810" s="2">
        <v>44197</v>
      </c>
      <c r="H1810">
        <v>10</v>
      </c>
      <c r="I1810" s="2">
        <f t="shared" si="153"/>
        <v>47851</v>
      </c>
      <c r="J1810" s="2">
        <v>42767</v>
      </c>
      <c r="K1810" s="2" t="s">
        <v>6405</v>
      </c>
      <c r="L1810" s="2">
        <f t="shared" si="149"/>
        <v>42767</v>
      </c>
      <c r="M1810">
        <f t="shared" si="150"/>
        <v>3</v>
      </c>
      <c r="N1810">
        <f t="shared" si="151"/>
        <v>13</v>
      </c>
    </row>
    <row r="1811" spans="1:14" x14ac:dyDescent="0.55000000000000004">
      <c r="A1811" t="s">
        <v>3361</v>
      </c>
      <c r="B1811" t="str">
        <f t="shared" si="152"/>
        <v>https://www.st.com/resource/en/datasheet/stm32l4a6ag.pdf</v>
      </c>
      <c r="C1811" t="s">
        <v>8237</v>
      </c>
      <c r="D1811" t="s">
        <v>3362</v>
      </c>
      <c r="E1811" s="4" t="s">
        <v>7160</v>
      </c>
      <c r="F1811" t="s">
        <v>5677</v>
      </c>
      <c r="G1811" s="2">
        <v>44197</v>
      </c>
      <c r="H1811">
        <v>10</v>
      </c>
      <c r="I1811" s="2">
        <f t="shared" si="153"/>
        <v>47851</v>
      </c>
      <c r="J1811" s="2">
        <v>42767</v>
      </c>
      <c r="K1811" s="2" t="s">
        <v>6405</v>
      </c>
      <c r="L1811" s="2">
        <f t="shared" si="149"/>
        <v>42767</v>
      </c>
      <c r="M1811">
        <f t="shared" si="150"/>
        <v>3</v>
      </c>
      <c r="N1811">
        <f t="shared" si="151"/>
        <v>13</v>
      </c>
    </row>
    <row r="1812" spans="1:14" x14ac:dyDescent="0.55000000000000004">
      <c r="A1812" t="s">
        <v>3363</v>
      </c>
      <c r="B1812" t="str">
        <f t="shared" si="152"/>
        <v>https://www.st.com/resource/en/datasheet/stm32l4a6qg.pdf</v>
      </c>
      <c r="C1812" t="s">
        <v>8238</v>
      </c>
      <c r="D1812" t="s">
        <v>3364</v>
      </c>
      <c r="E1812" s="4" t="s">
        <v>7160</v>
      </c>
      <c r="F1812" t="s">
        <v>5677</v>
      </c>
      <c r="G1812" s="2">
        <v>44197</v>
      </c>
      <c r="H1812">
        <v>10</v>
      </c>
      <c r="I1812" s="2">
        <f t="shared" si="153"/>
        <v>47851</v>
      </c>
      <c r="J1812" s="2">
        <v>42767</v>
      </c>
      <c r="K1812" s="2" t="s">
        <v>6405</v>
      </c>
      <c r="L1812" s="2">
        <f t="shared" si="149"/>
        <v>42767</v>
      </c>
      <c r="M1812">
        <f t="shared" si="150"/>
        <v>3</v>
      </c>
      <c r="N1812">
        <f t="shared" si="151"/>
        <v>13</v>
      </c>
    </row>
    <row r="1813" spans="1:14" x14ac:dyDescent="0.55000000000000004">
      <c r="A1813" t="s">
        <v>3366</v>
      </c>
      <c r="B1813" t="str">
        <f t="shared" si="152"/>
        <v>https://www.st.com/resource/en/datasheet/stm32l4a6rg.pdf</v>
      </c>
      <c r="C1813" t="s">
        <v>8239</v>
      </c>
      <c r="D1813" t="s">
        <v>3367</v>
      </c>
      <c r="E1813" s="4" t="s">
        <v>7160</v>
      </c>
      <c r="F1813" t="s">
        <v>5677</v>
      </c>
      <c r="G1813" s="2">
        <v>44197</v>
      </c>
      <c r="H1813">
        <v>10</v>
      </c>
      <c r="I1813" s="2">
        <f t="shared" si="153"/>
        <v>47851</v>
      </c>
      <c r="J1813" s="2">
        <v>42767</v>
      </c>
      <c r="K1813" s="2" t="s">
        <v>6405</v>
      </c>
      <c r="L1813" s="2">
        <f t="shared" si="149"/>
        <v>42767</v>
      </c>
      <c r="M1813">
        <f t="shared" si="150"/>
        <v>3</v>
      </c>
      <c r="N1813">
        <f t="shared" si="151"/>
        <v>13</v>
      </c>
    </row>
    <row r="1814" spans="1:14" x14ac:dyDescent="0.55000000000000004">
      <c r="A1814" t="s">
        <v>3368</v>
      </c>
      <c r="B1814" t="str">
        <f t="shared" si="152"/>
        <v>https://www.st.com/resource/en/datasheet/stm32l4a6vg.pdf</v>
      </c>
      <c r="C1814" t="s">
        <v>8240</v>
      </c>
      <c r="D1814" t="s">
        <v>3369</v>
      </c>
      <c r="E1814" s="4" t="s">
        <v>7160</v>
      </c>
      <c r="F1814" t="s">
        <v>5677</v>
      </c>
      <c r="G1814" s="2">
        <v>44197</v>
      </c>
      <c r="H1814">
        <v>10</v>
      </c>
      <c r="I1814" s="2">
        <f t="shared" si="153"/>
        <v>47851</v>
      </c>
      <c r="J1814" s="2">
        <v>42767</v>
      </c>
      <c r="K1814" s="2" t="s">
        <v>6405</v>
      </c>
      <c r="L1814" s="2">
        <f t="shared" si="149"/>
        <v>42767</v>
      </c>
      <c r="M1814">
        <f t="shared" si="150"/>
        <v>3</v>
      </c>
      <c r="N1814">
        <f t="shared" si="151"/>
        <v>13</v>
      </c>
    </row>
    <row r="1815" spans="1:14" x14ac:dyDescent="0.55000000000000004">
      <c r="A1815" t="s">
        <v>3370</v>
      </c>
      <c r="B1815" t="str">
        <f t="shared" si="152"/>
        <v>https://www.st.com/resource/en/datasheet/stm32l4a6zg.pdf</v>
      </c>
      <c r="C1815" t="s">
        <v>8241</v>
      </c>
      <c r="D1815" t="s">
        <v>3371</v>
      </c>
      <c r="E1815" s="4" t="s">
        <v>7160</v>
      </c>
      <c r="F1815" t="s">
        <v>5677</v>
      </c>
      <c r="G1815" s="2">
        <v>44197</v>
      </c>
      <c r="H1815">
        <v>10</v>
      </c>
      <c r="I1815" s="2">
        <f t="shared" si="153"/>
        <v>47851</v>
      </c>
      <c r="J1815" s="2">
        <v>42767</v>
      </c>
      <c r="K1815" s="2" t="s">
        <v>6405</v>
      </c>
      <c r="L1815" s="2">
        <f t="shared" si="149"/>
        <v>42767</v>
      </c>
      <c r="M1815">
        <f t="shared" si="150"/>
        <v>3</v>
      </c>
      <c r="N1815">
        <f t="shared" si="151"/>
        <v>13</v>
      </c>
    </row>
    <row r="1816" spans="1:14" x14ac:dyDescent="0.55000000000000004">
      <c r="A1816" t="s">
        <v>3372</v>
      </c>
      <c r="B1816" t="str">
        <f t="shared" si="152"/>
        <v>https://www.st.com/resource/en/datasheet/stm32l4p5ae.pdf</v>
      </c>
      <c r="C1816" t="s">
        <v>8242</v>
      </c>
      <c r="D1816" t="s">
        <v>3373</v>
      </c>
      <c r="E1816" s="4" t="s">
        <v>7160</v>
      </c>
      <c r="F1816" t="s">
        <v>5678</v>
      </c>
      <c r="G1816" s="2">
        <v>44197</v>
      </c>
      <c r="H1816">
        <v>10</v>
      </c>
      <c r="I1816" s="2">
        <f t="shared" si="153"/>
        <v>47851</v>
      </c>
      <c r="J1816" s="2">
        <v>43800</v>
      </c>
      <c r="K1816" s="2" t="s">
        <v>6405</v>
      </c>
      <c r="L1816" s="2">
        <f t="shared" si="149"/>
        <v>43800</v>
      </c>
      <c r="M1816">
        <f t="shared" si="150"/>
        <v>1</v>
      </c>
      <c r="N1816">
        <f t="shared" si="151"/>
        <v>11</v>
      </c>
    </row>
    <row r="1817" spans="1:14" x14ac:dyDescent="0.55000000000000004">
      <c r="A1817" t="s">
        <v>3375</v>
      </c>
      <c r="B1817" t="str">
        <f t="shared" si="152"/>
        <v>https://www.st.com/resource/en/datasheet/stm32l4p5ag.pdf</v>
      </c>
      <c r="C1817" t="s">
        <v>8243</v>
      </c>
      <c r="D1817" t="s">
        <v>3376</v>
      </c>
      <c r="E1817" s="4" t="s">
        <v>7160</v>
      </c>
      <c r="F1817" t="s">
        <v>5679</v>
      </c>
      <c r="G1817" s="2">
        <v>44197</v>
      </c>
      <c r="H1817">
        <v>10</v>
      </c>
      <c r="I1817" s="2">
        <f t="shared" si="153"/>
        <v>47851</v>
      </c>
      <c r="J1817" s="2">
        <v>43800</v>
      </c>
      <c r="K1817" s="2" t="s">
        <v>6405</v>
      </c>
      <c r="L1817" s="2">
        <f t="shared" si="149"/>
        <v>43800</v>
      </c>
      <c r="M1817">
        <f t="shared" si="150"/>
        <v>1</v>
      </c>
      <c r="N1817">
        <f t="shared" si="151"/>
        <v>11</v>
      </c>
    </row>
    <row r="1818" spans="1:14" x14ac:dyDescent="0.55000000000000004">
      <c r="A1818" t="s">
        <v>3377</v>
      </c>
      <c r="B1818" t="str">
        <f t="shared" si="152"/>
        <v>https://www.st.com/resource/en/datasheet/stm32l4p5ce.pdf</v>
      </c>
      <c r="C1818" t="s">
        <v>8244</v>
      </c>
      <c r="D1818" t="s">
        <v>3378</v>
      </c>
      <c r="E1818" s="4" t="s">
        <v>7160</v>
      </c>
      <c r="F1818" t="s">
        <v>5678</v>
      </c>
      <c r="G1818" s="2">
        <v>44197</v>
      </c>
      <c r="H1818">
        <v>10</v>
      </c>
      <c r="I1818" s="2">
        <f t="shared" si="153"/>
        <v>47851</v>
      </c>
      <c r="J1818" s="2">
        <v>43800</v>
      </c>
      <c r="K1818" s="2" t="s">
        <v>6405</v>
      </c>
      <c r="L1818" s="2">
        <f t="shared" si="149"/>
        <v>43800</v>
      </c>
      <c r="M1818">
        <f t="shared" si="150"/>
        <v>1</v>
      </c>
      <c r="N1818">
        <f t="shared" si="151"/>
        <v>11</v>
      </c>
    </row>
    <row r="1819" spans="1:14" x14ac:dyDescent="0.55000000000000004">
      <c r="A1819" t="s">
        <v>3380</v>
      </c>
      <c r="B1819" t="str">
        <f t="shared" si="152"/>
        <v>https://www.st.com/resource/en/datasheet/stm32l4p5cg.pdf</v>
      </c>
      <c r="C1819" t="s">
        <v>8245</v>
      </c>
      <c r="D1819" t="s">
        <v>3381</v>
      </c>
      <c r="E1819" s="4" t="s">
        <v>7160</v>
      </c>
      <c r="F1819" t="s">
        <v>5679</v>
      </c>
      <c r="G1819" s="2">
        <v>44197</v>
      </c>
      <c r="H1819">
        <v>10</v>
      </c>
      <c r="I1819" s="2">
        <f t="shared" si="153"/>
        <v>47851</v>
      </c>
      <c r="J1819" s="2">
        <v>43800</v>
      </c>
      <c r="K1819" s="2" t="s">
        <v>6405</v>
      </c>
      <c r="L1819" s="2">
        <f t="shared" si="149"/>
        <v>43800</v>
      </c>
      <c r="M1819">
        <f t="shared" si="150"/>
        <v>1</v>
      </c>
      <c r="N1819">
        <f t="shared" si="151"/>
        <v>11</v>
      </c>
    </row>
    <row r="1820" spans="1:14" x14ac:dyDescent="0.55000000000000004">
      <c r="A1820" t="s">
        <v>3382</v>
      </c>
      <c r="B1820" t="str">
        <f t="shared" si="152"/>
        <v>https://www.st.com/resource/en/datasheet/stm32l4p5qe.pdf</v>
      </c>
      <c r="C1820" t="s">
        <v>8246</v>
      </c>
      <c r="D1820" t="s">
        <v>3383</v>
      </c>
      <c r="E1820" s="4" t="s">
        <v>7160</v>
      </c>
      <c r="F1820" t="s">
        <v>5678</v>
      </c>
      <c r="G1820" s="2">
        <v>44197</v>
      </c>
      <c r="H1820">
        <v>10</v>
      </c>
      <c r="I1820" s="2">
        <f t="shared" si="153"/>
        <v>47851</v>
      </c>
      <c r="J1820" s="2">
        <v>43800</v>
      </c>
      <c r="K1820" s="2" t="s">
        <v>6405</v>
      </c>
      <c r="L1820" s="2">
        <f t="shared" si="149"/>
        <v>43800</v>
      </c>
      <c r="M1820">
        <f t="shared" si="150"/>
        <v>1</v>
      </c>
      <c r="N1820">
        <f t="shared" si="151"/>
        <v>11</v>
      </c>
    </row>
    <row r="1821" spans="1:14" x14ac:dyDescent="0.55000000000000004">
      <c r="A1821" t="s">
        <v>3385</v>
      </c>
      <c r="B1821" t="str">
        <f t="shared" si="152"/>
        <v>https://www.st.com/resource/en/datasheet/stm32l4p5qg.pdf</v>
      </c>
      <c r="C1821" t="s">
        <v>8247</v>
      </c>
      <c r="D1821" t="s">
        <v>3386</v>
      </c>
      <c r="E1821" s="4" t="s">
        <v>7160</v>
      </c>
      <c r="F1821" t="s">
        <v>5679</v>
      </c>
      <c r="G1821" s="2">
        <v>44197</v>
      </c>
      <c r="H1821">
        <v>10</v>
      </c>
      <c r="I1821" s="2">
        <f t="shared" si="153"/>
        <v>47851</v>
      </c>
      <c r="J1821" s="2">
        <v>43800</v>
      </c>
      <c r="K1821" s="2" t="s">
        <v>6405</v>
      </c>
      <c r="L1821" s="2">
        <f t="shared" si="149"/>
        <v>43800</v>
      </c>
      <c r="M1821">
        <f t="shared" si="150"/>
        <v>1</v>
      </c>
      <c r="N1821">
        <f t="shared" si="151"/>
        <v>11</v>
      </c>
    </row>
    <row r="1822" spans="1:14" x14ac:dyDescent="0.55000000000000004">
      <c r="A1822" t="s">
        <v>3387</v>
      </c>
      <c r="B1822" t="str">
        <f t="shared" si="152"/>
        <v>https://www.st.com/resource/en/datasheet/stm32l4p5re.pdf</v>
      </c>
      <c r="C1822" t="s">
        <v>8248</v>
      </c>
      <c r="D1822" t="s">
        <v>3388</v>
      </c>
      <c r="E1822" s="4" t="s">
        <v>7160</v>
      </c>
      <c r="F1822" t="s">
        <v>5678</v>
      </c>
      <c r="G1822" s="2">
        <v>44197</v>
      </c>
      <c r="H1822">
        <v>10</v>
      </c>
      <c r="I1822" s="2">
        <f t="shared" si="153"/>
        <v>47851</v>
      </c>
      <c r="J1822" s="2">
        <v>43800</v>
      </c>
      <c r="K1822" s="2" t="s">
        <v>6405</v>
      </c>
      <c r="L1822" s="2">
        <f t="shared" si="149"/>
        <v>43800</v>
      </c>
      <c r="M1822">
        <f t="shared" si="150"/>
        <v>1</v>
      </c>
      <c r="N1822">
        <f t="shared" si="151"/>
        <v>11</v>
      </c>
    </row>
    <row r="1823" spans="1:14" x14ac:dyDescent="0.55000000000000004">
      <c r="A1823" t="s">
        <v>3389</v>
      </c>
      <c r="B1823" t="str">
        <f t="shared" si="152"/>
        <v>https://www.st.com/resource/en/datasheet/stm32l4p5rg.pdf</v>
      </c>
      <c r="C1823" t="s">
        <v>8249</v>
      </c>
      <c r="D1823" t="s">
        <v>3390</v>
      </c>
      <c r="E1823" s="4" t="s">
        <v>7160</v>
      </c>
      <c r="F1823" t="s">
        <v>5679</v>
      </c>
      <c r="G1823" s="2">
        <v>44197</v>
      </c>
      <c r="H1823">
        <v>10</v>
      </c>
      <c r="I1823" s="2">
        <f t="shared" si="153"/>
        <v>47851</v>
      </c>
      <c r="J1823" s="2">
        <v>43800</v>
      </c>
      <c r="K1823" s="2" t="s">
        <v>6405</v>
      </c>
      <c r="L1823" s="2">
        <f t="shared" si="149"/>
        <v>43800</v>
      </c>
      <c r="M1823">
        <f t="shared" si="150"/>
        <v>1</v>
      </c>
      <c r="N1823">
        <f t="shared" si="151"/>
        <v>11</v>
      </c>
    </row>
    <row r="1824" spans="1:14" x14ac:dyDescent="0.55000000000000004">
      <c r="A1824" t="s">
        <v>3391</v>
      </c>
      <c r="B1824" t="str">
        <f t="shared" si="152"/>
        <v>https://www.st.com/resource/en/datasheet/stm32l4p5ve.pdf</v>
      </c>
      <c r="C1824" t="s">
        <v>8250</v>
      </c>
      <c r="D1824" t="s">
        <v>3392</v>
      </c>
      <c r="E1824" s="4" t="s">
        <v>7160</v>
      </c>
      <c r="F1824" t="s">
        <v>5678</v>
      </c>
      <c r="G1824" s="2">
        <v>44197</v>
      </c>
      <c r="H1824">
        <v>10</v>
      </c>
      <c r="I1824" s="2">
        <f t="shared" si="153"/>
        <v>47851</v>
      </c>
      <c r="J1824" s="2">
        <v>43800</v>
      </c>
      <c r="K1824" s="2" t="s">
        <v>6405</v>
      </c>
      <c r="L1824" s="2">
        <f t="shared" si="149"/>
        <v>43800</v>
      </c>
      <c r="M1824">
        <f t="shared" si="150"/>
        <v>1</v>
      </c>
      <c r="N1824">
        <f t="shared" si="151"/>
        <v>11</v>
      </c>
    </row>
    <row r="1825" spans="1:14" x14ac:dyDescent="0.55000000000000004">
      <c r="A1825" t="s">
        <v>3393</v>
      </c>
      <c r="B1825" t="str">
        <f t="shared" si="152"/>
        <v>https://www.st.com/resource/en/datasheet/stm32l4p5vg.pdf</v>
      </c>
      <c r="C1825" t="s">
        <v>8251</v>
      </c>
      <c r="D1825" t="s">
        <v>3394</v>
      </c>
      <c r="E1825" s="4" t="s">
        <v>7160</v>
      </c>
      <c r="F1825" t="s">
        <v>5679</v>
      </c>
      <c r="G1825" s="2">
        <v>44197</v>
      </c>
      <c r="H1825">
        <v>10</v>
      </c>
      <c r="I1825" s="2">
        <f t="shared" si="153"/>
        <v>47851</v>
      </c>
      <c r="J1825" s="2">
        <v>43800</v>
      </c>
      <c r="K1825" s="2" t="s">
        <v>6405</v>
      </c>
      <c r="L1825" s="2">
        <f t="shared" si="149"/>
        <v>43800</v>
      </c>
      <c r="M1825">
        <f t="shared" si="150"/>
        <v>1</v>
      </c>
      <c r="N1825">
        <f t="shared" si="151"/>
        <v>11</v>
      </c>
    </row>
    <row r="1826" spans="1:14" x14ac:dyDescent="0.55000000000000004">
      <c r="A1826" t="s">
        <v>3395</v>
      </c>
      <c r="B1826" t="str">
        <f t="shared" si="152"/>
        <v>https://www.st.com/resource/en/datasheet/stm32l4p5ze.pdf</v>
      </c>
      <c r="C1826" t="s">
        <v>8252</v>
      </c>
      <c r="D1826" t="s">
        <v>3396</v>
      </c>
      <c r="E1826" s="4" t="s">
        <v>7160</v>
      </c>
      <c r="F1826" t="s">
        <v>5678</v>
      </c>
      <c r="G1826" s="2">
        <v>44197</v>
      </c>
      <c r="H1826">
        <v>10</v>
      </c>
      <c r="I1826" s="2">
        <f t="shared" si="153"/>
        <v>47851</v>
      </c>
      <c r="J1826" s="2">
        <v>43800</v>
      </c>
      <c r="K1826" s="2" t="s">
        <v>6405</v>
      </c>
      <c r="L1826" s="2">
        <f t="shared" si="149"/>
        <v>43800</v>
      </c>
      <c r="M1826">
        <f t="shared" si="150"/>
        <v>1</v>
      </c>
      <c r="N1826">
        <f t="shared" si="151"/>
        <v>11</v>
      </c>
    </row>
    <row r="1827" spans="1:14" x14ac:dyDescent="0.55000000000000004">
      <c r="A1827" t="s">
        <v>3398</v>
      </c>
      <c r="B1827" t="str">
        <f t="shared" si="152"/>
        <v>https://www.st.com/resource/en/datasheet/stm32l4p5zg.pdf</v>
      </c>
      <c r="C1827" t="s">
        <v>8253</v>
      </c>
      <c r="D1827" t="s">
        <v>3399</v>
      </c>
      <c r="E1827" s="4" t="s">
        <v>7160</v>
      </c>
      <c r="F1827" t="s">
        <v>5679</v>
      </c>
      <c r="G1827" s="2">
        <v>44197</v>
      </c>
      <c r="H1827">
        <v>10</v>
      </c>
      <c r="I1827" s="2">
        <f t="shared" si="153"/>
        <v>47851</v>
      </c>
      <c r="J1827" s="2">
        <v>43800</v>
      </c>
      <c r="K1827" s="2" t="s">
        <v>6405</v>
      </c>
      <c r="L1827" s="2">
        <f t="shared" si="149"/>
        <v>43800</v>
      </c>
      <c r="M1827">
        <f t="shared" si="150"/>
        <v>1</v>
      </c>
      <c r="N1827">
        <f t="shared" si="151"/>
        <v>11</v>
      </c>
    </row>
    <row r="1828" spans="1:14" x14ac:dyDescent="0.55000000000000004">
      <c r="A1828" t="s">
        <v>3400</v>
      </c>
      <c r="B1828" t="str">
        <f t="shared" si="152"/>
        <v>https://www.st.com/resource/en/datasheet/stm32l4q5ag.pdf</v>
      </c>
      <c r="C1828" t="s">
        <v>8254</v>
      </c>
      <c r="D1828" t="s">
        <v>3401</v>
      </c>
      <c r="E1828" s="4" t="s">
        <v>7160</v>
      </c>
      <c r="F1828" t="s">
        <v>5680</v>
      </c>
      <c r="G1828" s="2">
        <v>44197</v>
      </c>
      <c r="H1828">
        <v>10</v>
      </c>
      <c r="I1828" s="2">
        <f t="shared" si="153"/>
        <v>47851</v>
      </c>
      <c r="J1828" s="2">
        <v>43800</v>
      </c>
      <c r="K1828" s="2" t="s">
        <v>6405</v>
      </c>
      <c r="L1828" s="2">
        <f t="shared" si="149"/>
        <v>43800</v>
      </c>
      <c r="M1828">
        <f t="shared" si="150"/>
        <v>1</v>
      </c>
      <c r="N1828">
        <f t="shared" si="151"/>
        <v>11</v>
      </c>
    </row>
    <row r="1829" spans="1:14" x14ac:dyDescent="0.55000000000000004">
      <c r="A1829" t="s">
        <v>3403</v>
      </c>
      <c r="B1829" t="str">
        <f t="shared" si="152"/>
        <v>https://www.st.com/resource/en/datasheet/stm32l4q5cg.pdf</v>
      </c>
      <c r="C1829" t="s">
        <v>8255</v>
      </c>
      <c r="D1829" t="s">
        <v>3404</v>
      </c>
      <c r="E1829" s="4" t="s">
        <v>7160</v>
      </c>
      <c r="F1829" t="s">
        <v>5680</v>
      </c>
      <c r="G1829" s="2">
        <v>44197</v>
      </c>
      <c r="H1829">
        <v>10</v>
      </c>
      <c r="I1829" s="2">
        <f t="shared" si="153"/>
        <v>47851</v>
      </c>
      <c r="J1829" s="2">
        <v>43800</v>
      </c>
      <c r="K1829" s="2" t="s">
        <v>6405</v>
      </c>
      <c r="L1829" s="2">
        <f t="shared" si="149"/>
        <v>43800</v>
      </c>
      <c r="M1829">
        <f t="shared" si="150"/>
        <v>1</v>
      </c>
      <c r="N1829">
        <f t="shared" si="151"/>
        <v>11</v>
      </c>
    </row>
    <row r="1830" spans="1:14" x14ac:dyDescent="0.55000000000000004">
      <c r="A1830" t="s">
        <v>3405</v>
      </c>
      <c r="B1830" t="str">
        <f t="shared" si="152"/>
        <v>https://www.st.com/resource/en/datasheet/stm32l4q5qg.pdf</v>
      </c>
      <c r="C1830" t="s">
        <v>8256</v>
      </c>
      <c r="D1830" t="s">
        <v>3406</v>
      </c>
      <c r="E1830" s="4" t="s">
        <v>7160</v>
      </c>
      <c r="F1830" t="s">
        <v>5680</v>
      </c>
      <c r="G1830" s="2">
        <v>44197</v>
      </c>
      <c r="H1830">
        <v>10</v>
      </c>
      <c r="I1830" s="2">
        <f t="shared" si="153"/>
        <v>47851</v>
      </c>
      <c r="J1830" s="2">
        <v>43800</v>
      </c>
      <c r="K1830" s="2" t="s">
        <v>6405</v>
      </c>
      <c r="L1830" s="2">
        <f t="shared" si="149"/>
        <v>43800</v>
      </c>
      <c r="M1830">
        <f t="shared" si="150"/>
        <v>1</v>
      </c>
      <c r="N1830">
        <f t="shared" si="151"/>
        <v>11</v>
      </c>
    </row>
    <row r="1831" spans="1:14" x14ac:dyDescent="0.55000000000000004">
      <c r="A1831" t="s">
        <v>3408</v>
      </c>
      <c r="B1831" t="str">
        <f t="shared" si="152"/>
        <v>https://www.st.com/resource/en/datasheet/stm32l4q5rg.pdf</v>
      </c>
      <c r="C1831" t="s">
        <v>8257</v>
      </c>
      <c r="D1831" t="s">
        <v>3409</v>
      </c>
      <c r="E1831" s="4" t="s">
        <v>7160</v>
      </c>
      <c r="F1831" t="s">
        <v>5680</v>
      </c>
      <c r="G1831" s="2">
        <v>44197</v>
      </c>
      <c r="H1831">
        <v>10</v>
      </c>
      <c r="I1831" s="2">
        <f t="shared" si="153"/>
        <v>47851</v>
      </c>
      <c r="J1831" s="2">
        <v>43800</v>
      </c>
      <c r="K1831" s="2" t="s">
        <v>6405</v>
      </c>
      <c r="L1831" s="2">
        <f t="shared" si="149"/>
        <v>43800</v>
      </c>
      <c r="M1831">
        <f t="shared" si="150"/>
        <v>1</v>
      </c>
      <c r="N1831">
        <f t="shared" si="151"/>
        <v>11</v>
      </c>
    </row>
    <row r="1832" spans="1:14" x14ac:dyDescent="0.55000000000000004">
      <c r="A1832" t="s">
        <v>3410</v>
      </c>
      <c r="B1832" t="str">
        <f t="shared" si="152"/>
        <v>https://www.st.com/resource/en/datasheet/stm32l4q5vg.pdf</v>
      </c>
      <c r="C1832" t="s">
        <v>8258</v>
      </c>
      <c r="D1832" t="s">
        <v>3411</v>
      </c>
      <c r="E1832" s="4" t="s">
        <v>7160</v>
      </c>
      <c r="F1832" t="s">
        <v>5680</v>
      </c>
      <c r="G1832" s="2">
        <v>44197</v>
      </c>
      <c r="H1832">
        <v>10</v>
      </c>
      <c r="I1832" s="2">
        <f t="shared" si="153"/>
        <v>47851</v>
      </c>
      <c r="J1832" s="2">
        <v>43800</v>
      </c>
      <c r="K1832" s="2" t="s">
        <v>6405</v>
      </c>
      <c r="L1832" s="2">
        <f t="shared" si="149"/>
        <v>43800</v>
      </c>
      <c r="M1832">
        <f t="shared" si="150"/>
        <v>1</v>
      </c>
      <c r="N1832">
        <f t="shared" si="151"/>
        <v>11</v>
      </c>
    </row>
    <row r="1833" spans="1:14" x14ac:dyDescent="0.55000000000000004">
      <c r="A1833" t="s">
        <v>3412</v>
      </c>
      <c r="B1833" t="str">
        <f t="shared" si="152"/>
        <v>https://www.st.com/resource/en/datasheet/stm32l4q5zg.pdf</v>
      </c>
      <c r="C1833" t="s">
        <v>8259</v>
      </c>
      <c r="D1833" t="s">
        <v>3413</v>
      </c>
      <c r="E1833" s="4" t="s">
        <v>7160</v>
      </c>
      <c r="F1833" t="s">
        <v>5680</v>
      </c>
      <c r="G1833" s="2">
        <v>44197</v>
      </c>
      <c r="H1833">
        <v>10</v>
      </c>
      <c r="I1833" s="2">
        <f t="shared" si="153"/>
        <v>47851</v>
      </c>
      <c r="J1833" s="2">
        <v>43800</v>
      </c>
      <c r="K1833" s="2" t="s">
        <v>6405</v>
      </c>
      <c r="L1833" s="2">
        <f t="shared" si="149"/>
        <v>43800</v>
      </c>
      <c r="M1833">
        <f t="shared" si="150"/>
        <v>1</v>
      </c>
      <c r="N1833">
        <f t="shared" si="151"/>
        <v>11</v>
      </c>
    </row>
    <row r="1834" spans="1:14" x14ac:dyDescent="0.55000000000000004">
      <c r="A1834" t="s">
        <v>3414</v>
      </c>
      <c r="B1834" t="str">
        <f t="shared" si="152"/>
        <v>https://www.st.com/resource/en/datasheet/stm32l4r5ag.pdf</v>
      </c>
      <c r="C1834" t="s">
        <v>8260</v>
      </c>
      <c r="D1834" t="s">
        <v>3415</v>
      </c>
      <c r="E1834" s="4" t="s">
        <v>7160</v>
      </c>
      <c r="F1834" t="s">
        <v>5679</v>
      </c>
      <c r="G1834" s="2">
        <v>44197</v>
      </c>
      <c r="H1834">
        <v>10</v>
      </c>
      <c r="I1834" s="2">
        <f t="shared" si="153"/>
        <v>47851</v>
      </c>
      <c r="J1834" s="2">
        <v>43009</v>
      </c>
      <c r="K1834" s="2" t="s">
        <v>6405</v>
      </c>
      <c r="L1834" s="2">
        <f t="shared" si="149"/>
        <v>43009</v>
      </c>
      <c r="M1834">
        <f t="shared" si="150"/>
        <v>3</v>
      </c>
      <c r="N1834">
        <f t="shared" si="151"/>
        <v>13</v>
      </c>
    </row>
    <row r="1835" spans="1:14" x14ac:dyDescent="0.55000000000000004">
      <c r="A1835" t="s">
        <v>3417</v>
      </c>
      <c r="B1835" t="str">
        <f t="shared" si="152"/>
        <v>https://www.st.com/resource/en/datasheet/stm32l4r5ai.pdf</v>
      </c>
      <c r="C1835" t="s">
        <v>8261</v>
      </c>
      <c r="D1835" t="s">
        <v>3418</v>
      </c>
      <c r="E1835" s="4" t="s">
        <v>7160</v>
      </c>
      <c r="F1835" t="s">
        <v>5681</v>
      </c>
      <c r="G1835" s="2">
        <v>44197</v>
      </c>
      <c r="H1835">
        <v>10</v>
      </c>
      <c r="I1835" s="2">
        <f t="shared" si="153"/>
        <v>47851</v>
      </c>
      <c r="J1835" s="2">
        <v>43009</v>
      </c>
      <c r="K1835" s="2" t="s">
        <v>6405</v>
      </c>
      <c r="L1835" s="2">
        <f t="shared" si="149"/>
        <v>43009</v>
      </c>
      <c r="M1835">
        <f t="shared" si="150"/>
        <v>3</v>
      </c>
      <c r="N1835">
        <f t="shared" si="151"/>
        <v>13</v>
      </c>
    </row>
    <row r="1836" spans="1:14" x14ac:dyDescent="0.55000000000000004">
      <c r="A1836" t="s">
        <v>3419</v>
      </c>
      <c r="B1836" t="str">
        <f t="shared" si="152"/>
        <v>https://www.st.com/resource/en/datasheet/stm32l4r5qg.pdf</v>
      </c>
      <c r="C1836" t="s">
        <v>8262</v>
      </c>
      <c r="D1836" t="s">
        <v>3420</v>
      </c>
      <c r="E1836" s="4" t="s">
        <v>7160</v>
      </c>
      <c r="F1836" t="s">
        <v>5679</v>
      </c>
      <c r="G1836" s="2">
        <v>44197</v>
      </c>
      <c r="H1836">
        <v>10</v>
      </c>
      <c r="I1836" s="2">
        <f t="shared" si="153"/>
        <v>47851</v>
      </c>
      <c r="J1836" s="2">
        <v>43009</v>
      </c>
      <c r="K1836" s="2" t="s">
        <v>6405</v>
      </c>
      <c r="L1836" s="2">
        <f t="shared" si="149"/>
        <v>43009</v>
      </c>
      <c r="M1836">
        <f t="shared" si="150"/>
        <v>3</v>
      </c>
      <c r="N1836">
        <f t="shared" si="151"/>
        <v>13</v>
      </c>
    </row>
    <row r="1837" spans="1:14" x14ac:dyDescent="0.55000000000000004">
      <c r="A1837" t="s">
        <v>3422</v>
      </c>
      <c r="B1837" t="str">
        <f t="shared" si="152"/>
        <v>https://www.st.com/resource/en/datasheet/stm32l4r5qi.pdf</v>
      </c>
      <c r="C1837" t="s">
        <v>8263</v>
      </c>
      <c r="D1837" t="s">
        <v>3423</v>
      </c>
      <c r="E1837" s="4" t="s">
        <v>7160</v>
      </c>
      <c r="F1837" t="s">
        <v>5681</v>
      </c>
      <c r="G1837" s="2">
        <v>44197</v>
      </c>
      <c r="H1837">
        <v>10</v>
      </c>
      <c r="I1837" s="2">
        <f t="shared" si="153"/>
        <v>47851</v>
      </c>
      <c r="J1837" s="2">
        <v>43009</v>
      </c>
      <c r="K1837" s="2" t="s">
        <v>6405</v>
      </c>
      <c r="L1837" s="2">
        <f t="shared" si="149"/>
        <v>43009</v>
      </c>
      <c r="M1837">
        <f t="shared" si="150"/>
        <v>3</v>
      </c>
      <c r="N1837">
        <f t="shared" si="151"/>
        <v>13</v>
      </c>
    </row>
    <row r="1838" spans="1:14" x14ac:dyDescent="0.55000000000000004">
      <c r="A1838" t="s">
        <v>3424</v>
      </c>
      <c r="B1838" t="str">
        <f t="shared" si="152"/>
        <v>https://www.st.com/resource/en/datasheet/stm32l4r5vg.pdf</v>
      </c>
      <c r="C1838" t="s">
        <v>8264</v>
      </c>
      <c r="D1838" t="s">
        <v>3425</v>
      </c>
      <c r="E1838" s="4" t="s">
        <v>7160</v>
      </c>
      <c r="F1838" t="s">
        <v>5679</v>
      </c>
      <c r="G1838" s="2">
        <v>44197</v>
      </c>
      <c r="H1838">
        <v>10</v>
      </c>
      <c r="I1838" s="2">
        <f t="shared" si="153"/>
        <v>47851</v>
      </c>
      <c r="J1838" s="2">
        <v>43009</v>
      </c>
      <c r="K1838" s="2" t="s">
        <v>6405</v>
      </c>
      <c r="L1838" s="2">
        <f t="shared" si="149"/>
        <v>43009</v>
      </c>
      <c r="M1838">
        <f t="shared" si="150"/>
        <v>3</v>
      </c>
      <c r="N1838">
        <f t="shared" si="151"/>
        <v>13</v>
      </c>
    </row>
    <row r="1839" spans="1:14" x14ac:dyDescent="0.55000000000000004">
      <c r="A1839" t="s">
        <v>3426</v>
      </c>
      <c r="B1839" t="str">
        <f t="shared" si="152"/>
        <v>https://www.st.com/resource/en/datasheet/stm32l4r5vi.pdf</v>
      </c>
      <c r="C1839" t="s">
        <v>8265</v>
      </c>
      <c r="D1839" t="s">
        <v>3427</v>
      </c>
      <c r="E1839" s="4" t="s">
        <v>7160</v>
      </c>
      <c r="F1839" t="s">
        <v>5681</v>
      </c>
      <c r="G1839" s="2">
        <v>44197</v>
      </c>
      <c r="H1839">
        <v>10</v>
      </c>
      <c r="I1839" s="2">
        <f t="shared" si="153"/>
        <v>47851</v>
      </c>
      <c r="J1839" s="2">
        <v>43009</v>
      </c>
      <c r="K1839" s="2" t="s">
        <v>6405</v>
      </c>
      <c r="L1839" s="2">
        <f t="shared" si="149"/>
        <v>43009</v>
      </c>
      <c r="M1839">
        <f t="shared" si="150"/>
        <v>3</v>
      </c>
      <c r="N1839">
        <f t="shared" si="151"/>
        <v>13</v>
      </c>
    </row>
    <row r="1840" spans="1:14" x14ac:dyDescent="0.55000000000000004">
      <c r="A1840" t="s">
        <v>3428</v>
      </c>
      <c r="B1840" t="str">
        <f t="shared" si="152"/>
        <v>https://www.st.com/resource/en/datasheet/stm32l4r5zg.pdf</v>
      </c>
      <c r="C1840" t="s">
        <v>8266</v>
      </c>
      <c r="D1840" t="s">
        <v>3429</v>
      </c>
      <c r="E1840" s="4" t="s">
        <v>7160</v>
      </c>
      <c r="F1840" t="s">
        <v>5679</v>
      </c>
      <c r="G1840" s="2">
        <v>44197</v>
      </c>
      <c r="H1840">
        <v>10</v>
      </c>
      <c r="I1840" s="2">
        <f t="shared" si="153"/>
        <v>47851</v>
      </c>
      <c r="J1840" s="2">
        <v>43009</v>
      </c>
      <c r="K1840" s="2" t="s">
        <v>6405</v>
      </c>
      <c r="L1840" s="2">
        <f t="shared" si="149"/>
        <v>43009</v>
      </c>
      <c r="M1840">
        <f t="shared" si="150"/>
        <v>3</v>
      </c>
      <c r="N1840">
        <f t="shared" si="151"/>
        <v>13</v>
      </c>
    </row>
    <row r="1841" spans="1:14" x14ac:dyDescent="0.55000000000000004">
      <c r="A1841" t="s">
        <v>3431</v>
      </c>
      <c r="B1841" t="str">
        <f t="shared" si="152"/>
        <v>https://www.st.com/resource/en/datasheet/stm32l4r5zi.pdf</v>
      </c>
      <c r="C1841" t="s">
        <v>8267</v>
      </c>
      <c r="D1841" t="s">
        <v>3432</v>
      </c>
      <c r="E1841" s="4" t="s">
        <v>7160</v>
      </c>
      <c r="F1841" t="s">
        <v>5681</v>
      </c>
      <c r="G1841" s="2">
        <v>44197</v>
      </c>
      <c r="H1841">
        <v>10</v>
      </c>
      <c r="I1841" s="2">
        <f t="shared" si="153"/>
        <v>47851</v>
      </c>
      <c r="J1841" s="2">
        <v>43009</v>
      </c>
      <c r="K1841" s="2" t="s">
        <v>6405</v>
      </c>
      <c r="L1841" s="2">
        <f t="shared" si="149"/>
        <v>43009</v>
      </c>
      <c r="M1841">
        <f t="shared" si="150"/>
        <v>3</v>
      </c>
      <c r="N1841">
        <f t="shared" si="151"/>
        <v>13</v>
      </c>
    </row>
    <row r="1842" spans="1:14" x14ac:dyDescent="0.55000000000000004">
      <c r="A1842" t="s">
        <v>3433</v>
      </c>
      <c r="B1842" t="str">
        <f t="shared" si="152"/>
        <v>https://www.st.com/resource/en/datasheet/stm32l4r7ai.pdf</v>
      </c>
      <c r="C1842" t="s">
        <v>8268</v>
      </c>
      <c r="D1842" t="s">
        <v>3434</v>
      </c>
      <c r="E1842" s="4" t="s">
        <v>7160</v>
      </c>
      <c r="F1842" t="s">
        <v>5682</v>
      </c>
      <c r="G1842" s="2">
        <v>44197</v>
      </c>
      <c r="H1842">
        <v>10</v>
      </c>
      <c r="I1842" s="2">
        <f t="shared" si="153"/>
        <v>47851</v>
      </c>
      <c r="J1842" s="2">
        <v>43009</v>
      </c>
      <c r="K1842" s="2" t="s">
        <v>6405</v>
      </c>
      <c r="L1842" s="2">
        <f t="shared" si="149"/>
        <v>43009</v>
      </c>
      <c r="M1842">
        <f t="shared" si="150"/>
        <v>3</v>
      </c>
      <c r="N1842">
        <f t="shared" si="151"/>
        <v>13</v>
      </c>
    </row>
    <row r="1843" spans="1:14" x14ac:dyDescent="0.55000000000000004">
      <c r="A1843" t="s">
        <v>3436</v>
      </c>
      <c r="B1843" t="str">
        <f t="shared" si="152"/>
        <v>https://www.st.com/resource/en/datasheet/stm32l4r7vi.pdf</v>
      </c>
      <c r="C1843" t="s">
        <v>8269</v>
      </c>
      <c r="D1843" t="s">
        <v>3437</v>
      </c>
      <c r="E1843" s="4" t="s">
        <v>7160</v>
      </c>
      <c r="F1843" t="s">
        <v>5682</v>
      </c>
      <c r="G1843" s="2">
        <v>44197</v>
      </c>
      <c r="H1843">
        <v>10</v>
      </c>
      <c r="I1843" s="2">
        <f t="shared" si="153"/>
        <v>47851</v>
      </c>
      <c r="J1843" s="2">
        <v>43009</v>
      </c>
      <c r="K1843" s="2" t="s">
        <v>6405</v>
      </c>
      <c r="L1843" s="2">
        <f t="shared" si="149"/>
        <v>43009</v>
      </c>
      <c r="M1843">
        <f t="shared" si="150"/>
        <v>3</v>
      </c>
      <c r="N1843">
        <f t="shared" si="151"/>
        <v>13</v>
      </c>
    </row>
    <row r="1844" spans="1:14" x14ac:dyDescent="0.55000000000000004">
      <c r="A1844" t="s">
        <v>3438</v>
      </c>
      <c r="B1844" t="str">
        <f t="shared" si="152"/>
        <v>https://www.st.com/resource/en/datasheet/stm32l4r7zi.pdf</v>
      </c>
      <c r="C1844" t="s">
        <v>8270</v>
      </c>
      <c r="D1844" t="s">
        <v>3439</v>
      </c>
      <c r="E1844" s="4" t="s">
        <v>7160</v>
      </c>
      <c r="F1844" t="s">
        <v>5682</v>
      </c>
      <c r="G1844" s="2">
        <v>44197</v>
      </c>
      <c r="H1844">
        <v>10</v>
      </c>
      <c r="I1844" s="2">
        <f t="shared" si="153"/>
        <v>47851</v>
      </c>
      <c r="J1844" s="2">
        <v>43009</v>
      </c>
      <c r="K1844" s="2" t="s">
        <v>6405</v>
      </c>
      <c r="L1844" s="2">
        <f t="shared" si="149"/>
        <v>43009</v>
      </c>
      <c r="M1844">
        <f t="shared" si="150"/>
        <v>3</v>
      </c>
      <c r="N1844">
        <f t="shared" si="151"/>
        <v>13</v>
      </c>
    </row>
    <row r="1845" spans="1:14" x14ac:dyDescent="0.55000000000000004">
      <c r="A1845" t="s">
        <v>3441</v>
      </c>
      <c r="B1845" t="str">
        <f t="shared" si="152"/>
        <v>https://www.st.com/resource/en/datasheet/stm32l4r9ag.pdf</v>
      </c>
      <c r="C1845" t="s">
        <v>8271</v>
      </c>
      <c r="D1845" t="s">
        <v>3442</v>
      </c>
      <c r="E1845" s="4" t="s">
        <v>7160</v>
      </c>
      <c r="F1845" t="s">
        <v>5683</v>
      </c>
      <c r="G1845" s="2">
        <v>44197</v>
      </c>
      <c r="H1845">
        <v>10</v>
      </c>
      <c r="I1845" s="2">
        <f t="shared" si="153"/>
        <v>47851</v>
      </c>
      <c r="J1845" s="2">
        <v>43009</v>
      </c>
      <c r="K1845" s="2" t="s">
        <v>6405</v>
      </c>
      <c r="L1845" s="2">
        <f t="shared" si="149"/>
        <v>43009</v>
      </c>
      <c r="M1845">
        <f t="shared" si="150"/>
        <v>3</v>
      </c>
      <c r="N1845">
        <f t="shared" si="151"/>
        <v>13</v>
      </c>
    </row>
    <row r="1846" spans="1:14" x14ac:dyDescent="0.55000000000000004">
      <c r="A1846" t="s">
        <v>3443</v>
      </c>
      <c r="B1846" t="str">
        <f t="shared" si="152"/>
        <v>https://www.st.com/resource/en/datasheet/stm32l4r9ai.pdf</v>
      </c>
      <c r="C1846" t="s">
        <v>8272</v>
      </c>
      <c r="D1846" t="s">
        <v>3444</v>
      </c>
      <c r="E1846" s="4" t="s">
        <v>7160</v>
      </c>
      <c r="F1846" t="s">
        <v>5684</v>
      </c>
      <c r="G1846" s="2">
        <v>44197</v>
      </c>
      <c r="H1846">
        <v>10</v>
      </c>
      <c r="I1846" s="2">
        <f t="shared" si="153"/>
        <v>47851</v>
      </c>
      <c r="J1846" s="2">
        <v>43009</v>
      </c>
      <c r="K1846" s="2" t="s">
        <v>6405</v>
      </c>
      <c r="L1846" s="2">
        <f t="shared" si="149"/>
        <v>43009</v>
      </c>
      <c r="M1846">
        <f t="shared" si="150"/>
        <v>3</v>
      </c>
      <c r="N1846">
        <f t="shared" si="151"/>
        <v>13</v>
      </c>
    </row>
    <row r="1847" spans="1:14" x14ac:dyDescent="0.55000000000000004">
      <c r="A1847" t="s">
        <v>3445</v>
      </c>
      <c r="B1847" t="str">
        <f t="shared" si="152"/>
        <v>https://www.st.com/resource/en/datasheet/stm32l4r9vg.pdf</v>
      </c>
      <c r="C1847" t="s">
        <v>8273</v>
      </c>
      <c r="D1847" t="s">
        <v>3446</v>
      </c>
      <c r="E1847" s="4" t="s">
        <v>7160</v>
      </c>
      <c r="F1847" t="s">
        <v>5683</v>
      </c>
      <c r="G1847" s="2">
        <v>44197</v>
      </c>
      <c r="H1847">
        <v>10</v>
      </c>
      <c r="I1847" s="2">
        <f t="shared" si="153"/>
        <v>47851</v>
      </c>
      <c r="J1847" s="2">
        <v>43009</v>
      </c>
      <c r="K1847" s="2" t="s">
        <v>6405</v>
      </c>
      <c r="L1847" s="2">
        <f t="shared" si="149"/>
        <v>43009</v>
      </c>
      <c r="M1847">
        <f t="shared" si="150"/>
        <v>3</v>
      </c>
      <c r="N1847">
        <f t="shared" si="151"/>
        <v>13</v>
      </c>
    </row>
    <row r="1848" spans="1:14" x14ac:dyDescent="0.55000000000000004">
      <c r="A1848" t="s">
        <v>3447</v>
      </c>
      <c r="B1848" t="str">
        <f t="shared" si="152"/>
        <v>https://www.st.com/resource/en/datasheet/stm32l4r9vi.pdf</v>
      </c>
      <c r="C1848" t="s">
        <v>8274</v>
      </c>
      <c r="D1848" t="s">
        <v>3448</v>
      </c>
      <c r="E1848" s="4" t="s">
        <v>7160</v>
      </c>
      <c r="F1848" t="s">
        <v>5684</v>
      </c>
      <c r="G1848" s="2">
        <v>44197</v>
      </c>
      <c r="H1848">
        <v>10</v>
      </c>
      <c r="I1848" s="2">
        <f t="shared" si="153"/>
        <v>47851</v>
      </c>
      <c r="J1848" s="2">
        <v>43009</v>
      </c>
      <c r="K1848" s="2" t="s">
        <v>6405</v>
      </c>
      <c r="L1848" s="2">
        <f t="shared" si="149"/>
        <v>43009</v>
      </c>
      <c r="M1848">
        <f t="shared" si="150"/>
        <v>3</v>
      </c>
      <c r="N1848">
        <f t="shared" si="151"/>
        <v>13</v>
      </c>
    </row>
    <row r="1849" spans="1:14" x14ac:dyDescent="0.55000000000000004">
      <c r="A1849" t="s">
        <v>3449</v>
      </c>
      <c r="B1849" t="str">
        <f t="shared" si="152"/>
        <v>https://www.st.com/resource/en/datasheet/stm32l4r9zg.pdf</v>
      </c>
      <c r="C1849" t="s">
        <v>8275</v>
      </c>
      <c r="D1849" t="s">
        <v>3450</v>
      </c>
      <c r="E1849" s="4" t="s">
        <v>7160</v>
      </c>
      <c r="F1849" t="s">
        <v>5683</v>
      </c>
      <c r="G1849" s="2">
        <v>44197</v>
      </c>
      <c r="H1849">
        <v>10</v>
      </c>
      <c r="I1849" s="2">
        <f t="shared" si="153"/>
        <v>47851</v>
      </c>
      <c r="J1849" s="2">
        <v>43009</v>
      </c>
      <c r="K1849" s="2" t="s">
        <v>6405</v>
      </c>
      <c r="L1849" s="2">
        <f t="shared" si="149"/>
        <v>43009</v>
      </c>
      <c r="M1849">
        <f t="shared" si="150"/>
        <v>3</v>
      </c>
      <c r="N1849">
        <f t="shared" si="151"/>
        <v>13</v>
      </c>
    </row>
    <row r="1850" spans="1:14" x14ac:dyDescent="0.55000000000000004">
      <c r="A1850" t="s">
        <v>3451</v>
      </c>
      <c r="B1850" t="str">
        <f t="shared" si="152"/>
        <v>https://www.st.com/resource/en/datasheet/stm32l4r9zi.pdf</v>
      </c>
      <c r="C1850" t="s">
        <v>8276</v>
      </c>
      <c r="D1850" t="s">
        <v>3452</v>
      </c>
      <c r="E1850" s="4" t="s">
        <v>7160</v>
      </c>
      <c r="F1850" t="s">
        <v>5684</v>
      </c>
      <c r="G1850" s="2">
        <v>44197</v>
      </c>
      <c r="H1850">
        <v>10</v>
      </c>
      <c r="I1850" s="2">
        <f t="shared" si="153"/>
        <v>47851</v>
      </c>
      <c r="J1850" s="2">
        <v>43009</v>
      </c>
      <c r="K1850" s="2" t="s">
        <v>6405</v>
      </c>
      <c r="L1850" s="2">
        <f t="shared" si="149"/>
        <v>43009</v>
      </c>
      <c r="M1850">
        <f t="shared" si="150"/>
        <v>3</v>
      </c>
      <c r="N1850">
        <f t="shared" si="151"/>
        <v>13</v>
      </c>
    </row>
    <row r="1851" spans="1:14" x14ac:dyDescent="0.55000000000000004">
      <c r="A1851" t="s">
        <v>3453</v>
      </c>
      <c r="B1851" t="str">
        <f t="shared" si="152"/>
        <v>https://www.st.com/resource/en/datasheet/stm32l4s5ai.pdf</v>
      </c>
      <c r="C1851" t="s">
        <v>8277</v>
      </c>
      <c r="D1851" t="s">
        <v>3454</v>
      </c>
      <c r="E1851" s="4" t="s">
        <v>7160</v>
      </c>
      <c r="F1851" t="s">
        <v>5685</v>
      </c>
      <c r="G1851" s="2">
        <v>44197</v>
      </c>
      <c r="H1851">
        <v>10</v>
      </c>
      <c r="I1851" s="2">
        <f t="shared" si="153"/>
        <v>47851</v>
      </c>
      <c r="J1851" s="2">
        <v>43009</v>
      </c>
      <c r="K1851" s="2" t="s">
        <v>6405</v>
      </c>
      <c r="L1851" s="2">
        <f t="shared" si="149"/>
        <v>43009</v>
      </c>
      <c r="M1851">
        <f t="shared" si="150"/>
        <v>3</v>
      </c>
      <c r="N1851">
        <f t="shared" si="151"/>
        <v>13</v>
      </c>
    </row>
    <row r="1852" spans="1:14" x14ac:dyDescent="0.55000000000000004">
      <c r="A1852" t="s">
        <v>3455</v>
      </c>
      <c r="B1852" t="str">
        <f t="shared" si="152"/>
        <v>https://www.st.com/resource/en/datasheet/stm32l4s5qi.pdf</v>
      </c>
      <c r="C1852" t="s">
        <v>8278</v>
      </c>
      <c r="D1852" t="s">
        <v>3456</v>
      </c>
      <c r="E1852" s="4" t="s">
        <v>7160</v>
      </c>
      <c r="F1852" t="s">
        <v>5685</v>
      </c>
      <c r="G1852" s="2">
        <v>44197</v>
      </c>
      <c r="H1852">
        <v>10</v>
      </c>
      <c r="I1852" s="2">
        <f t="shared" si="153"/>
        <v>47851</v>
      </c>
      <c r="J1852" s="2">
        <v>43009</v>
      </c>
      <c r="K1852" s="2" t="s">
        <v>6405</v>
      </c>
      <c r="L1852" s="2">
        <f t="shared" si="149"/>
        <v>43009</v>
      </c>
      <c r="M1852">
        <f t="shared" si="150"/>
        <v>3</v>
      </c>
      <c r="N1852">
        <f t="shared" si="151"/>
        <v>13</v>
      </c>
    </row>
    <row r="1853" spans="1:14" x14ac:dyDescent="0.55000000000000004">
      <c r="A1853" t="s">
        <v>3457</v>
      </c>
      <c r="B1853" t="str">
        <f t="shared" si="152"/>
        <v>https://www.st.com/resource/en/datasheet/stm32l4s5vi.pdf</v>
      </c>
      <c r="C1853" t="s">
        <v>8279</v>
      </c>
      <c r="D1853" t="s">
        <v>3458</v>
      </c>
      <c r="E1853" s="4" t="s">
        <v>7160</v>
      </c>
      <c r="F1853" t="s">
        <v>5685</v>
      </c>
      <c r="G1853" s="2">
        <v>44197</v>
      </c>
      <c r="H1853">
        <v>10</v>
      </c>
      <c r="I1853" s="2">
        <f t="shared" si="153"/>
        <v>47851</v>
      </c>
      <c r="J1853" s="2">
        <v>43009</v>
      </c>
      <c r="K1853" s="2" t="s">
        <v>6405</v>
      </c>
      <c r="L1853" s="2">
        <f t="shared" si="149"/>
        <v>43009</v>
      </c>
      <c r="M1853">
        <f t="shared" si="150"/>
        <v>3</v>
      </c>
      <c r="N1853">
        <f t="shared" si="151"/>
        <v>13</v>
      </c>
    </row>
    <row r="1854" spans="1:14" x14ac:dyDescent="0.55000000000000004">
      <c r="A1854" t="s">
        <v>3459</v>
      </c>
      <c r="B1854" t="str">
        <f t="shared" si="152"/>
        <v>https://www.st.com/resource/en/datasheet/stm32l4s5zi.pdf</v>
      </c>
      <c r="C1854" t="s">
        <v>8280</v>
      </c>
      <c r="D1854" t="s">
        <v>3460</v>
      </c>
      <c r="E1854" s="4" t="s">
        <v>7160</v>
      </c>
      <c r="F1854" t="s">
        <v>5686</v>
      </c>
      <c r="G1854" s="2">
        <v>44197</v>
      </c>
      <c r="H1854">
        <v>10</v>
      </c>
      <c r="I1854" s="2">
        <f t="shared" si="153"/>
        <v>47851</v>
      </c>
      <c r="J1854" s="2">
        <v>43009</v>
      </c>
      <c r="K1854" s="2" t="s">
        <v>6405</v>
      </c>
      <c r="L1854" s="2">
        <f t="shared" si="149"/>
        <v>43009</v>
      </c>
      <c r="M1854">
        <f t="shared" si="150"/>
        <v>3</v>
      </c>
      <c r="N1854">
        <f t="shared" si="151"/>
        <v>13</v>
      </c>
    </row>
    <row r="1855" spans="1:14" x14ac:dyDescent="0.55000000000000004">
      <c r="A1855" t="s">
        <v>3461</v>
      </c>
      <c r="B1855" t="str">
        <f t="shared" si="152"/>
        <v>https://www.st.com/resource/en/datasheet/stm32l4s7ai.pdf</v>
      </c>
      <c r="C1855" t="s">
        <v>8281</v>
      </c>
      <c r="D1855" t="s">
        <v>3462</v>
      </c>
      <c r="E1855" s="4" t="s">
        <v>7160</v>
      </c>
      <c r="F1855" t="s">
        <v>5687</v>
      </c>
      <c r="G1855" s="2">
        <v>44197</v>
      </c>
      <c r="H1855">
        <v>10</v>
      </c>
      <c r="I1855" s="2">
        <f t="shared" si="153"/>
        <v>47851</v>
      </c>
      <c r="J1855" s="2">
        <v>43009</v>
      </c>
      <c r="K1855" s="2" t="s">
        <v>6405</v>
      </c>
      <c r="L1855" s="2">
        <f t="shared" si="149"/>
        <v>43009</v>
      </c>
      <c r="M1855">
        <f t="shared" si="150"/>
        <v>3</v>
      </c>
      <c r="N1855">
        <f t="shared" si="151"/>
        <v>13</v>
      </c>
    </row>
    <row r="1856" spans="1:14" x14ac:dyDescent="0.55000000000000004">
      <c r="A1856" t="s">
        <v>3463</v>
      </c>
      <c r="B1856" t="str">
        <f t="shared" si="152"/>
        <v>https://www.st.com/resource/en/datasheet/stm32l4s7vi.pdf</v>
      </c>
      <c r="C1856" t="s">
        <v>8282</v>
      </c>
      <c r="D1856" t="s">
        <v>3464</v>
      </c>
      <c r="E1856" s="4" t="s">
        <v>7160</v>
      </c>
      <c r="F1856" t="s">
        <v>5687</v>
      </c>
      <c r="G1856" s="2">
        <v>44197</v>
      </c>
      <c r="H1856">
        <v>10</v>
      </c>
      <c r="I1856" s="2">
        <f t="shared" si="153"/>
        <v>47851</v>
      </c>
      <c r="J1856" s="2">
        <v>43009</v>
      </c>
      <c r="K1856" s="2" t="s">
        <v>6405</v>
      </c>
      <c r="L1856" s="2">
        <f t="shared" si="149"/>
        <v>43009</v>
      </c>
      <c r="M1856">
        <f t="shared" si="150"/>
        <v>3</v>
      </c>
      <c r="N1856">
        <f t="shared" si="151"/>
        <v>13</v>
      </c>
    </row>
    <row r="1857" spans="1:14" x14ac:dyDescent="0.55000000000000004">
      <c r="A1857" t="s">
        <v>3466</v>
      </c>
      <c r="B1857" t="str">
        <f t="shared" si="152"/>
        <v>https://www.st.com/resource/en/datasheet/stm32l4s7zi.pdf</v>
      </c>
      <c r="C1857" t="s">
        <v>8283</v>
      </c>
      <c r="D1857" t="s">
        <v>3467</v>
      </c>
      <c r="E1857" s="4" t="s">
        <v>7160</v>
      </c>
      <c r="F1857" t="s">
        <v>5687</v>
      </c>
      <c r="G1857" s="2">
        <v>44197</v>
      </c>
      <c r="H1857">
        <v>10</v>
      </c>
      <c r="I1857" s="2">
        <f t="shared" si="153"/>
        <v>47851</v>
      </c>
      <c r="J1857" s="2">
        <v>43009</v>
      </c>
      <c r="K1857" s="2" t="s">
        <v>6405</v>
      </c>
      <c r="L1857" s="2">
        <f t="shared" si="149"/>
        <v>43009</v>
      </c>
      <c r="M1857">
        <f t="shared" si="150"/>
        <v>3</v>
      </c>
      <c r="N1857">
        <f t="shared" si="151"/>
        <v>13</v>
      </c>
    </row>
    <row r="1858" spans="1:14" x14ac:dyDescent="0.55000000000000004">
      <c r="A1858" t="s">
        <v>3468</v>
      </c>
      <c r="B1858" t="str">
        <f t="shared" si="152"/>
        <v>https://www.st.com/resource/en/datasheet/stm32l4s9ai.pdf</v>
      </c>
      <c r="C1858" t="s">
        <v>8284</v>
      </c>
      <c r="D1858" t="s">
        <v>3469</v>
      </c>
      <c r="E1858" s="4" t="s">
        <v>7160</v>
      </c>
      <c r="F1858" t="s">
        <v>5688</v>
      </c>
      <c r="G1858" s="2">
        <v>44197</v>
      </c>
      <c r="H1858">
        <v>10</v>
      </c>
      <c r="I1858" s="2">
        <f t="shared" si="153"/>
        <v>47851</v>
      </c>
      <c r="J1858" s="2">
        <v>43009</v>
      </c>
      <c r="K1858" s="2" t="s">
        <v>6405</v>
      </c>
      <c r="L1858" s="2">
        <f t="shared" si="149"/>
        <v>43009</v>
      </c>
      <c r="M1858">
        <f t="shared" si="150"/>
        <v>3</v>
      </c>
      <c r="N1858">
        <f t="shared" si="151"/>
        <v>13</v>
      </c>
    </row>
    <row r="1859" spans="1:14" x14ac:dyDescent="0.55000000000000004">
      <c r="A1859" t="s">
        <v>3471</v>
      </c>
      <c r="B1859" t="str">
        <f t="shared" si="152"/>
        <v>https://www.st.com/resource/en/datasheet/stm32l4s9vi.pdf</v>
      </c>
      <c r="C1859" t="s">
        <v>8285</v>
      </c>
      <c r="D1859" t="s">
        <v>3472</v>
      </c>
      <c r="E1859" s="4" t="s">
        <v>7160</v>
      </c>
      <c r="F1859" t="s">
        <v>5688</v>
      </c>
      <c r="G1859" s="2">
        <v>44197</v>
      </c>
      <c r="H1859">
        <v>10</v>
      </c>
      <c r="I1859" s="2">
        <f t="shared" si="153"/>
        <v>47851</v>
      </c>
      <c r="J1859" s="2">
        <v>43009</v>
      </c>
      <c r="K1859" s="2" t="s">
        <v>6405</v>
      </c>
      <c r="L1859" s="2">
        <f t="shared" ref="L1859:L1922" si="154">IF(J1859="/", K1859, J1859)</f>
        <v>43009</v>
      </c>
      <c r="M1859">
        <f t="shared" ref="M1859:M1916" si="155">DATEDIF(L1859,G1859, "y")</f>
        <v>3</v>
      </c>
      <c r="N1859">
        <f t="shared" ref="N1859:N1916" si="156">DATEDIF(L1859,I1859, "y")</f>
        <v>13</v>
      </c>
    </row>
    <row r="1860" spans="1:14" x14ac:dyDescent="0.55000000000000004">
      <c r="A1860" t="s">
        <v>3473</v>
      </c>
      <c r="B1860" t="str">
        <f t="shared" si="152"/>
        <v>https://www.st.com/resource/en/datasheet/stm32l4s9zi.pdf</v>
      </c>
      <c r="C1860" t="s">
        <v>8286</v>
      </c>
      <c r="D1860" t="s">
        <v>3474</v>
      </c>
      <c r="E1860" s="4" t="s">
        <v>7160</v>
      </c>
      <c r="F1860" t="s">
        <v>5688</v>
      </c>
      <c r="G1860" s="2">
        <v>44197</v>
      </c>
      <c r="H1860">
        <v>10</v>
      </c>
      <c r="I1860" s="2">
        <f t="shared" si="153"/>
        <v>47851</v>
      </c>
      <c r="J1860" s="2">
        <v>43009</v>
      </c>
      <c r="K1860" s="2" t="s">
        <v>6405</v>
      </c>
      <c r="L1860" s="2">
        <f t="shared" si="154"/>
        <v>43009</v>
      </c>
      <c r="M1860">
        <f t="shared" si="155"/>
        <v>3</v>
      </c>
      <c r="N1860">
        <f t="shared" si="156"/>
        <v>13</v>
      </c>
    </row>
    <row r="1861" spans="1:14" x14ac:dyDescent="0.55000000000000004">
      <c r="A1861" t="s">
        <v>3475</v>
      </c>
      <c r="B1861" t="str">
        <f t="shared" si="152"/>
        <v>https://www.st.com/resource/en/datasheet/stm32l552cc.pdf</v>
      </c>
      <c r="C1861" t="s">
        <v>8287</v>
      </c>
      <c r="D1861" t="s">
        <v>3476</v>
      </c>
      <c r="E1861" s="4" t="s">
        <v>7160</v>
      </c>
      <c r="F1861" t="s">
        <v>5689</v>
      </c>
      <c r="G1861" s="2">
        <v>44197</v>
      </c>
      <c r="H1861">
        <v>10</v>
      </c>
      <c r="I1861" s="2">
        <f t="shared" si="153"/>
        <v>47851</v>
      </c>
      <c r="J1861" s="2" t="s">
        <v>6405</v>
      </c>
      <c r="K1861" s="2" t="s">
        <v>6405</v>
      </c>
      <c r="L1861" s="2" t="str">
        <f t="shared" si="154"/>
        <v>/</v>
      </c>
    </row>
    <row r="1862" spans="1:14" x14ac:dyDescent="0.55000000000000004">
      <c r="A1862" t="s">
        <v>3477</v>
      </c>
      <c r="B1862" t="str">
        <f t="shared" si="152"/>
        <v>https://www.st.com/resource/en/datasheet/stm32l552ce.pdf</v>
      </c>
      <c r="C1862" t="s">
        <v>8288</v>
      </c>
      <c r="D1862" t="s">
        <v>3478</v>
      </c>
      <c r="E1862" s="4" t="s">
        <v>7160</v>
      </c>
      <c r="F1862" t="s">
        <v>5690</v>
      </c>
      <c r="G1862" s="2">
        <v>44197</v>
      </c>
      <c r="H1862">
        <v>10</v>
      </c>
      <c r="I1862" s="2">
        <f t="shared" si="153"/>
        <v>47851</v>
      </c>
      <c r="J1862" s="2" t="s">
        <v>6405</v>
      </c>
      <c r="K1862" s="2" t="s">
        <v>6405</v>
      </c>
      <c r="L1862" s="2" t="str">
        <f t="shared" si="154"/>
        <v>/</v>
      </c>
    </row>
    <row r="1863" spans="1:14" x14ac:dyDescent="0.55000000000000004">
      <c r="A1863" t="s">
        <v>3479</v>
      </c>
      <c r="B1863" t="str">
        <f t="shared" si="152"/>
        <v>https://www.st.com/resource/en/datasheet/stm32l552me.pdf</v>
      </c>
      <c r="C1863" t="s">
        <v>8289</v>
      </c>
      <c r="D1863" t="s">
        <v>3480</v>
      </c>
      <c r="E1863" s="4" t="s">
        <v>7160</v>
      </c>
      <c r="F1863" t="s">
        <v>5690</v>
      </c>
      <c r="G1863" s="2">
        <v>44197</v>
      </c>
      <c r="H1863">
        <v>10</v>
      </c>
      <c r="I1863" s="2">
        <f t="shared" si="153"/>
        <v>47851</v>
      </c>
      <c r="J1863" s="2" t="s">
        <v>6405</v>
      </c>
      <c r="K1863" s="2" t="s">
        <v>6405</v>
      </c>
      <c r="L1863" s="2" t="str">
        <f t="shared" si="154"/>
        <v>/</v>
      </c>
    </row>
    <row r="1864" spans="1:14" x14ac:dyDescent="0.55000000000000004">
      <c r="A1864" t="s">
        <v>3481</v>
      </c>
      <c r="B1864" t="str">
        <f t="shared" si="152"/>
        <v>https://www.st.com/resource/en/datasheet/stm32l552qc.pdf</v>
      </c>
      <c r="C1864" t="s">
        <v>8290</v>
      </c>
      <c r="D1864" t="s">
        <v>3482</v>
      </c>
      <c r="E1864" s="4" t="s">
        <v>7160</v>
      </c>
      <c r="F1864" t="s">
        <v>5689</v>
      </c>
      <c r="G1864" s="2">
        <v>44197</v>
      </c>
      <c r="H1864">
        <v>10</v>
      </c>
      <c r="I1864" s="2">
        <f t="shared" si="153"/>
        <v>47851</v>
      </c>
      <c r="J1864" s="2" t="s">
        <v>6405</v>
      </c>
      <c r="K1864" s="2" t="s">
        <v>6405</v>
      </c>
      <c r="L1864" s="2" t="str">
        <f t="shared" si="154"/>
        <v>/</v>
      </c>
    </row>
    <row r="1865" spans="1:14" x14ac:dyDescent="0.55000000000000004">
      <c r="A1865" t="s">
        <v>3484</v>
      </c>
      <c r="B1865" t="str">
        <f t="shared" si="152"/>
        <v>https://www.st.com/resource/en/datasheet/stm32l552qe.pdf</v>
      </c>
      <c r="C1865" t="s">
        <v>8291</v>
      </c>
      <c r="D1865" t="s">
        <v>3485</v>
      </c>
      <c r="E1865" s="4" t="s">
        <v>7160</v>
      </c>
      <c r="F1865" t="s">
        <v>5690</v>
      </c>
      <c r="G1865" s="2">
        <v>44197</v>
      </c>
      <c r="H1865">
        <v>10</v>
      </c>
      <c r="I1865" s="2">
        <f t="shared" si="153"/>
        <v>47851</v>
      </c>
      <c r="J1865" s="2" t="s">
        <v>6405</v>
      </c>
      <c r="K1865" s="2" t="s">
        <v>6405</v>
      </c>
      <c r="L1865" s="2" t="str">
        <f t="shared" si="154"/>
        <v>/</v>
      </c>
    </row>
    <row r="1866" spans="1:14" x14ac:dyDescent="0.55000000000000004">
      <c r="A1866" t="s">
        <v>3486</v>
      </c>
      <c r="B1866" t="str">
        <f t="shared" ref="B1866:B1929" si="157">"https://www.st.com/resource/en/datasheet/"&amp;LOWER(A1866)&amp;".pdf"</f>
        <v>https://www.st.com/resource/en/datasheet/stm32l552rc.pdf</v>
      </c>
      <c r="C1866" t="s">
        <v>8292</v>
      </c>
      <c r="D1866" t="s">
        <v>3487</v>
      </c>
      <c r="E1866" s="4" t="s">
        <v>7160</v>
      </c>
      <c r="F1866" t="s">
        <v>5689</v>
      </c>
      <c r="G1866" s="2">
        <v>44197</v>
      </c>
      <c r="H1866">
        <v>10</v>
      </c>
      <c r="I1866" s="2">
        <f t="shared" ref="I1866:I1929" si="158">G1866+DATE(H1866,1,1)</f>
        <v>47851</v>
      </c>
      <c r="J1866" s="2" t="s">
        <v>6405</v>
      </c>
      <c r="K1866" s="2" t="s">
        <v>6405</v>
      </c>
      <c r="L1866" s="2" t="str">
        <f t="shared" si="154"/>
        <v>/</v>
      </c>
    </row>
    <row r="1867" spans="1:14" x14ac:dyDescent="0.55000000000000004">
      <c r="A1867" t="s">
        <v>3489</v>
      </c>
      <c r="B1867" t="str">
        <f t="shared" si="157"/>
        <v>https://www.st.com/resource/en/datasheet/stm32l552re.pdf</v>
      </c>
      <c r="C1867" t="s">
        <v>8293</v>
      </c>
      <c r="D1867" t="s">
        <v>3490</v>
      </c>
      <c r="E1867" s="4" t="s">
        <v>7160</v>
      </c>
      <c r="F1867" t="s">
        <v>5690</v>
      </c>
      <c r="G1867" s="2">
        <v>44197</v>
      </c>
      <c r="H1867">
        <v>10</v>
      </c>
      <c r="I1867" s="2">
        <f t="shared" si="158"/>
        <v>47851</v>
      </c>
      <c r="J1867" s="2" t="s">
        <v>6405</v>
      </c>
      <c r="K1867" s="2" t="s">
        <v>6405</v>
      </c>
      <c r="L1867" s="2" t="str">
        <f t="shared" si="154"/>
        <v>/</v>
      </c>
    </row>
    <row r="1868" spans="1:14" x14ac:dyDescent="0.55000000000000004">
      <c r="A1868" t="s">
        <v>3491</v>
      </c>
      <c r="B1868" t="str">
        <f t="shared" si="157"/>
        <v>https://www.st.com/resource/en/datasheet/stm32l552vc.pdf</v>
      </c>
      <c r="C1868" t="s">
        <v>8294</v>
      </c>
      <c r="D1868" t="s">
        <v>3492</v>
      </c>
      <c r="E1868" s="4" t="s">
        <v>7160</v>
      </c>
      <c r="F1868" t="s">
        <v>5689</v>
      </c>
      <c r="G1868" s="2">
        <v>44197</v>
      </c>
      <c r="H1868">
        <v>10</v>
      </c>
      <c r="I1868" s="2">
        <f t="shared" si="158"/>
        <v>47851</v>
      </c>
      <c r="J1868" s="2" t="s">
        <v>6405</v>
      </c>
      <c r="K1868" s="2" t="s">
        <v>6405</v>
      </c>
      <c r="L1868" s="2" t="str">
        <f t="shared" si="154"/>
        <v>/</v>
      </c>
    </row>
    <row r="1869" spans="1:14" x14ac:dyDescent="0.55000000000000004">
      <c r="A1869" t="s">
        <v>3493</v>
      </c>
      <c r="B1869" t="str">
        <f t="shared" si="157"/>
        <v>https://www.st.com/resource/en/datasheet/stm32l552ve.pdf</v>
      </c>
      <c r="C1869" t="s">
        <v>8295</v>
      </c>
      <c r="D1869" t="s">
        <v>3494</v>
      </c>
      <c r="E1869" s="4" t="s">
        <v>7160</v>
      </c>
      <c r="F1869" t="s">
        <v>5690</v>
      </c>
      <c r="G1869" s="2">
        <v>44197</v>
      </c>
      <c r="H1869">
        <v>10</v>
      </c>
      <c r="I1869" s="2">
        <f t="shared" si="158"/>
        <v>47851</v>
      </c>
      <c r="J1869" s="2" t="s">
        <v>6405</v>
      </c>
      <c r="K1869" s="2" t="s">
        <v>6405</v>
      </c>
      <c r="L1869" s="2" t="str">
        <f t="shared" si="154"/>
        <v>/</v>
      </c>
    </row>
    <row r="1870" spans="1:14" x14ac:dyDescent="0.55000000000000004">
      <c r="A1870" t="s">
        <v>3495</v>
      </c>
      <c r="B1870" t="str">
        <f t="shared" si="157"/>
        <v>https://www.st.com/resource/en/datasheet/stm32l552zc.pdf</v>
      </c>
      <c r="C1870" t="s">
        <v>8296</v>
      </c>
      <c r="D1870" t="s">
        <v>3496</v>
      </c>
      <c r="E1870" s="4" t="s">
        <v>7160</v>
      </c>
      <c r="F1870" t="s">
        <v>5689</v>
      </c>
      <c r="G1870" s="2">
        <v>44197</v>
      </c>
      <c r="H1870">
        <v>10</v>
      </c>
      <c r="I1870" s="2">
        <f t="shared" si="158"/>
        <v>47851</v>
      </c>
      <c r="J1870" s="2" t="s">
        <v>6405</v>
      </c>
      <c r="K1870" s="2" t="s">
        <v>6405</v>
      </c>
      <c r="L1870" s="2" t="str">
        <f t="shared" si="154"/>
        <v>/</v>
      </c>
    </row>
    <row r="1871" spans="1:14" x14ac:dyDescent="0.55000000000000004">
      <c r="A1871" t="s">
        <v>3497</v>
      </c>
      <c r="B1871" t="str">
        <f t="shared" si="157"/>
        <v>https://www.st.com/resource/en/datasheet/stm32l552ze.pdf</v>
      </c>
      <c r="C1871" t="s">
        <v>8297</v>
      </c>
      <c r="D1871" t="s">
        <v>3498</v>
      </c>
      <c r="E1871" s="4" t="s">
        <v>7160</v>
      </c>
      <c r="F1871" t="s">
        <v>5690</v>
      </c>
      <c r="G1871" s="2">
        <v>44197</v>
      </c>
      <c r="H1871">
        <v>10</v>
      </c>
      <c r="I1871" s="2">
        <f t="shared" si="158"/>
        <v>47851</v>
      </c>
      <c r="J1871" s="2" t="s">
        <v>6405</v>
      </c>
      <c r="K1871" s="2" t="s">
        <v>6405</v>
      </c>
      <c r="L1871" s="2" t="str">
        <f t="shared" si="154"/>
        <v>/</v>
      </c>
    </row>
    <row r="1872" spans="1:14" x14ac:dyDescent="0.55000000000000004">
      <c r="A1872" t="s">
        <v>3499</v>
      </c>
      <c r="B1872" t="str">
        <f t="shared" si="157"/>
        <v>https://www.st.com/resource/en/datasheet/stm32l562ce.pdf</v>
      </c>
      <c r="C1872" t="s">
        <v>8298</v>
      </c>
      <c r="D1872" t="s">
        <v>3500</v>
      </c>
      <c r="E1872" s="4" t="s">
        <v>7160</v>
      </c>
      <c r="F1872" t="s">
        <v>5690</v>
      </c>
      <c r="G1872" s="2">
        <v>44197</v>
      </c>
      <c r="H1872">
        <v>10</v>
      </c>
      <c r="I1872" s="2">
        <f t="shared" si="158"/>
        <v>47851</v>
      </c>
      <c r="J1872" s="2" t="s">
        <v>6405</v>
      </c>
      <c r="K1872" s="2" t="s">
        <v>6405</v>
      </c>
      <c r="L1872" s="2" t="str">
        <f t="shared" si="154"/>
        <v>/</v>
      </c>
    </row>
    <row r="1873" spans="1:14" x14ac:dyDescent="0.55000000000000004">
      <c r="A1873" t="s">
        <v>3501</v>
      </c>
      <c r="B1873" t="str">
        <f t="shared" si="157"/>
        <v>https://www.st.com/resource/en/datasheet/stm32l562me.pdf</v>
      </c>
      <c r="C1873" t="s">
        <v>8299</v>
      </c>
      <c r="D1873" t="s">
        <v>3502</v>
      </c>
      <c r="E1873" s="4" t="s">
        <v>7160</v>
      </c>
      <c r="F1873" t="s">
        <v>5690</v>
      </c>
      <c r="G1873" s="2">
        <v>44197</v>
      </c>
      <c r="H1873">
        <v>10</v>
      </c>
      <c r="I1873" s="2">
        <f t="shared" si="158"/>
        <v>47851</v>
      </c>
      <c r="J1873" s="2" t="s">
        <v>6405</v>
      </c>
      <c r="K1873" s="2" t="s">
        <v>6405</v>
      </c>
      <c r="L1873" s="2" t="str">
        <f t="shared" si="154"/>
        <v>/</v>
      </c>
    </row>
    <row r="1874" spans="1:14" x14ac:dyDescent="0.55000000000000004">
      <c r="A1874" t="s">
        <v>3503</v>
      </c>
      <c r="B1874" t="str">
        <f t="shared" si="157"/>
        <v>https://www.st.com/resource/en/datasheet/stm32l562qe.pdf</v>
      </c>
      <c r="C1874" t="s">
        <v>8300</v>
      </c>
      <c r="D1874" t="s">
        <v>3504</v>
      </c>
      <c r="E1874" s="4" t="s">
        <v>7160</v>
      </c>
      <c r="F1874" t="s">
        <v>5690</v>
      </c>
      <c r="G1874" s="2">
        <v>44197</v>
      </c>
      <c r="H1874">
        <v>10</v>
      </c>
      <c r="I1874" s="2">
        <f t="shared" si="158"/>
        <v>47851</v>
      </c>
      <c r="J1874" s="2" t="s">
        <v>6405</v>
      </c>
      <c r="K1874" s="2" t="s">
        <v>6405</v>
      </c>
      <c r="L1874" s="2" t="str">
        <f t="shared" si="154"/>
        <v>/</v>
      </c>
    </row>
    <row r="1875" spans="1:14" x14ac:dyDescent="0.55000000000000004">
      <c r="A1875" t="s">
        <v>3505</v>
      </c>
      <c r="B1875" t="str">
        <f t="shared" si="157"/>
        <v>https://www.st.com/resource/en/datasheet/stm32l562re.pdf</v>
      </c>
      <c r="C1875" t="s">
        <v>8301</v>
      </c>
      <c r="D1875" t="s">
        <v>3506</v>
      </c>
      <c r="E1875" s="4" t="s">
        <v>7160</v>
      </c>
      <c r="F1875" t="s">
        <v>5690</v>
      </c>
      <c r="G1875" s="2">
        <v>44197</v>
      </c>
      <c r="H1875">
        <v>10</v>
      </c>
      <c r="I1875" s="2">
        <f t="shared" si="158"/>
        <v>47851</v>
      </c>
      <c r="J1875" s="2" t="s">
        <v>6405</v>
      </c>
      <c r="K1875" s="2" t="s">
        <v>6405</v>
      </c>
      <c r="L1875" s="2" t="str">
        <f t="shared" si="154"/>
        <v>/</v>
      </c>
    </row>
    <row r="1876" spans="1:14" x14ac:dyDescent="0.55000000000000004">
      <c r="A1876" t="s">
        <v>3507</v>
      </c>
      <c r="B1876" t="str">
        <f t="shared" si="157"/>
        <v>https://www.st.com/resource/en/datasheet/stm32l562ve.pdf</v>
      </c>
      <c r="C1876" t="s">
        <v>8302</v>
      </c>
      <c r="D1876" t="s">
        <v>3508</v>
      </c>
      <c r="E1876" s="4" t="s">
        <v>7160</v>
      </c>
      <c r="F1876" t="s">
        <v>5690</v>
      </c>
      <c r="G1876" s="2">
        <v>44197</v>
      </c>
      <c r="H1876">
        <v>10</v>
      </c>
      <c r="I1876" s="2">
        <f t="shared" si="158"/>
        <v>47851</v>
      </c>
      <c r="J1876" s="2" t="s">
        <v>6405</v>
      </c>
      <c r="K1876" s="2" t="s">
        <v>6405</v>
      </c>
      <c r="L1876" s="2" t="str">
        <f t="shared" si="154"/>
        <v>/</v>
      </c>
    </row>
    <row r="1877" spans="1:14" x14ac:dyDescent="0.55000000000000004">
      <c r="A1877" t="s">
        <v>3509</v>
      </c>
      <c r="B1877" t="str">
        <f t="shared" si="157"/>
        <v>https://www.st.com/resource/en/datasheet/stm32l562ze.pdf</v>
      </c>
      <c r="C1877" t="s">
        <v>8303</v>
      </c>
      <c r="D1877" t="s">
        <v>3510</v>
      </c>
      <c r="E1877" s="4" t="s">
        <v>7160</v>
      </c>
      <c r="F1877" t="s">
        <v>5690</v>
      </c>
      <c r="G1877" s="2">
        <v>44197</v>
      </c>
      <c r="H1877">
        <v>10</v>
      </c>
      <c r="I1877" s="2">
        <f t="shared" si="158"/>
        <v>47851</v>
      </c>
      <c r="J1877" s="2" t="s">
        <v>6405</v>
      </c>
      <c r="K1877" s="2" t="s">
        <v>6405</v>
      </c>
      <c r="L1877" s="2" t="str">
        <f t="shared" si="154"/>
        <v>/</v>
      </c>
    </row>
    <row r="1878" spans="1:14" x14ac:dyDescent="0.55000000000000004">
      <c r="A1878" t="s">
        <v>3511</v>
      </c>
      <c r="B1878" t="str">
        <f t="shared" si="157"/>
        <v>https://www.st.com/resource/en/datasheet/stm32mp151a.pdf</v>
      </c>
      <c r="C1878" t="s">
        <v>8304</v>
      </c>
      <c r="D1878" t="s">
        <v>3512</v>
      </c>
      <c r="E1878" s="4" t="s">
        <v>7160</v>
      </c>
      <c r="F1878" t="s">
        <v>5691</v>
      </c>
      <c r="G1878" s="2">
        <v>44197</v>
      </c>
      <c r="H1878">
        <v>10</v>
      </c>
      <c r="I1878" s="2">
        <f t="shared" si="158"/>
        <v>47851</v>
      </c>
      <c r="J1878" s="2">
        <v>43497</v>
      </c>
      <c r="K1878" s="2" t="s">
        <v>6405</v>
      </c>
      <c r="L1878" s="2">
        <f t="shared" si="154"/>
        <v>43497</v>
      </c>
      <c r="M1878">
        <f t="shared" si="155"/>
        <v>1</v>
      </c>
      <c r="N1878">
        <f t="shared" si="156"/>
        <v>11</v>
      </c>
    </row>
    <row r="1879" spans="1:14" x14ac:dyDescent="0.55000000000000004">
      <c r="A1879" t="s">
        <v>3513</v>
      </c>
      <c r="B1879" t="str">
        <f t="shared" si="157"/>
        <v>https://www.st.com/resource/en/datasheet/stm32mp151c.pdf</v>
      </c>
      <c r="C1879" t="s">
        <v>8305</v>
      </c>
      <c r="D1879" t="s">
        <v>3514</v>
      </c>
      <c r="E1879" s="4" t="s">
        <v>7160</v>
      </c>
      <c r="F1879" t="s">
        <v>5692</v>
      </c>
      <c r="G1879" s="2">
        <v>44197</v>
      </c>
      <c r="H1879">
        <v>10</v>
      </c>
      <c r="I1879" s="2">
        <f t="shared" si="158"/>
        <v>47851</v>
      </c>
      <c r="J1879" s="2">
        <v>43497</v>
      </c>
      <c r="K1879" s="2" t="s">
        <v>6405</v>
      </c>
      <c r="L1879" s="2">
        <f t="shared" si="154"/>
        <v>43497</v>
      </c>
      <c r="M1879">
        <f t="shared" si="155"/>
        <v>1</v>
      </c>
      <c r="N1879">
        <f t="shared" si="156"/>
        <v>11</v>
      </c>
    </row>
    <row r="1880" spans="1:14" x14ac:dyDescent="0.55000000000000004">
      <c r="A1880" t="s">
        <v>3515</v>
      </c>
      <c r="B1880" t="str">
        <f t="shared" si="157"/>
        <v>https://www.st.com/resource/en/datasheet/stm32mp151d.pdf</v>
      </c>
      <c r="C1880" t="s">
        <v>8306</v>
      </c>
      <c r="D1880" t="s">
        <v>3516</v>
      </c>
      <c r="E1880" s="4" t="s">
        <v>7160</v>
      </c>
      <c r="F1880" t="s">
        <v>5693</v>
      </c>
      <c r="G1880" s="2">
        <v>44197</v>
      </c>
      <c r="H1880">
        <v>10</v>
      </c>
      <c r="I1880" s="2">
        <f t="shared" si="158"/>
        <v>47851</v>
      </c>
      <c r="J1880" s="2">
        <v>43497</v>
      </c>
      <c r="K1880" s="2" t="s">
        <v>6405</v>
      </c>
      <c r="L1880" s="2">
        <f t="shared" si="154"/>
        <v>43497</v>
      </c>
      <c r="M1880">
        <f t="shared" si="155"/>
        <v>1</v>
      </c>
      <c r="N1880">
        <f t="shared" si="156"/>
        <v>11</v>
      </c>
    </row>
    <row r="1881" spans="1:14" x14ac:dyDescent="0.55000000000000004">
      <c r="A1881" t="s">
        <v>3518</v>
      </c>
      <c r="B1881" t="str">
        <f t="shared" si="157"/>
        <v>https://www.st.com/resource/en/datasheet/stm32mp151f.pdf</v>
      </c>
      <c r="C1881" t="s">
        <v>8307</v>
      </c>
      <c r="D1881" t="s">
        <v>3519</v>
      </c>
      <c r="E1881" s="4" t="s">
        <v>7160</v>
      </c>
      <c r="F1881" t="s">
        <v>5694</v>
      </c>
      <c r="G1881" s="2">
        <v>44197</v>
      </c>
      <c r="H1881">
        <v>10</v>
      </c>
      <c r="I1881" s="2">
        <f t="shared" si="158"/>
        <v>47851</v>
      </c>
      <c r="J1881" s="2">
        <v>43497</v>
      </c>
      <c r="K1881" s="2" t="s">
        <v>6405</v>
      </c>
      <c r="L1881" s="2">
        <f t="shared" si="154"/>
        <v>43497</v>
      </c>
      <c r="M1881">
        <f t="shared" si="155"/>
        <v>1</v>
      </c>
      <c r="N1881">
        <f t="shared" si="156"/>
        <v>11</v>
      </c>
    </row>
    <row r="1882" spans="1:14" x14ac:dyDescent="0.55000000000000004">
      <c r="A1882" t="s">
        <v>3520</v>
      </c>
      <c r="B1882" t="str">
        <f t="shared" si="157"/>
        <v>https://www.st.com/resource/en/datasheet/stm32mp153a.pdf</v>
      </c>
      <c r="C1882" t="s">
        <v>8308</v>
      </c>
      <c r="D1882" t="s">
        <v>3521</v>
      </c>
      <c r="E1882" s="4" t="s">
        <v>7160</v>
      </c>
      <c r="F1882" t="s">
        <v>5695</v>
      </c>
      <c r="G1882" s="2">
        <v>44197</v>
      </c>
      <c r="H1882">
        <v>10</v>
      </c>
      <c r="I1882" s="2">
        <f t="shared" si="158"/>
        <v>47851</v>
      </c>
      <c r="J1882" s="2">
        <v>43497</v>
      </c>
      <c r="K1882" s="2" t="s">
        <v>6405</v>
      </c>
      <c r="L1882" s="2">
        <f t="shared" si="154"/>
        <v>43497</v>
      </c>
      <c r="M1882">
        <f t="shared" si="155"/>
        <v>1</v>
      </c>
      <c r="N1882">
        <f t="shared" si="156"/>
        <v>11</v>
      </c>
    </row>
    <row r="1883" spans="1:14" x14ac:dyDescent="0.55000000000000004">
      <c r="A1883" t="s">
        <v>3523</v>
      </c>
      <c r="B1883" t="str">
        <f t="shared" si="157"/>
        <v>https://www.st.com/resource/en/datasheet/stm32mp153c.pdf</v>
      </c>
      <c r="C1883" t="s">
        <v>8309</v>
      </c>
      <c r="D1883" t="s">
        <v>3524</v>
      </c>
      <c r="E1883" s="4" t="s">
        <v>7160</v>
      </c>
      <c r="F1883" t="s">
        <v>5696</v>
      </c>
      <c r="G1883" s="2">
        <v>44197</v>
      </c>
      <c r="H1883">
        <v>10</v>
      </c>
      <c r="I1883" s="2">
        <f t="shared" si="158"/>
        <v>47851</v>
      </c>
      <c r="J1883" s="2">
        <v>43497</v>
      </c>
      <c r="K1883" s="2" t="s">
        <v>6405</v>
      </c>
      <c r="L1883" s="2">
        <f t="shared" si="154"/>
        <v>43497</v>
      </c>
      <c r="M1883">
        <f t="shared" si="155"/>
        <v>1</v>
      </c>
      <c r="N1883">
        <f t="shared" si="156"/>
        <v>11</v>
      </c>
    </row>
    <row r="1884" spans="1:14" x14ac:dyDescent="0.55000000000000004">
      <c r="A1884" t="s">
        <v>3525</v>
      </c>
      <c r="B1884" t="str">
        <f t="shared" si="157"/>
        <v>https://www.st.com/resource/en/datasheet/stm32mp153d.pdf</v>
      </c>
      <c r="C1884" t="s">
        <v>8310</v>
      </c>
      <c r="D1884" t="s">
        <v>3526</v>
      </c>
      <c r="E1884" s="4" t="s">
        <v>7160</v>
      </c>
      <c r="F1884" t="s">
        <v>5697</v>
      </c>
      <c r="G1884" s="2">
        <v>44197</v>
      </c>
      <c r="H1884">
        <v>10</v>
      </c>
      <c r="I1884" s="2">
        <f t="shared" si="158"/>
        <v>47851</v>
      </c>
      <c r="J1884" s="2">
        <v>43497</v>
      </c>
      <c r="K1884" s="2" t="s">
        <v>6405</v>
      </c>
      <c r="L1884" s="2">
        <f t="shared" si="154"/>
        <v>43497</v>
      </c>
      <c r="M1884">
        <f t="shared" si="155"/>
        <v>1</v>
      </c>
      <c r="N1884">
        <f t="shared" si="156"/>
        <v>11</v>
      </c>
    </row>
    <row r="1885" spans="1:14" x14ac:dyDescent="0.55000000000000004">
      <c r="A1885" t="s">
        <v>3528</v>
      </c>
      <c r="B1885" t="str">
        <f t="shared" si="157"/>
        <v>https://www.st.com/resource/en/datasheet/stm32mp153f.pdf</v>
      </c>
      <c r="C1885" t="s">
        <v>8311</v>
      </c>
      <c r="D1885" t="s">
        <v>3529</v>
      </c>
      <c r="E1885" s="4" t="s">
        <v>7160</v>
      </c>
      <c r="F1885" t="s">
        <v>5698</v>
      </c>
      <c r="G1885" s="2">
        <v>44197</v>
      </c>
      <c r="H1885">
        <v>10</v>
      </c>
      <c r="I1885" s="2">
        <f t="shared" si="158"/>
        <v>47851</v>
      </c>
      <c r="J1885" s="2">
        <v>43497</v>
      </c>
      <c r="K1885" s="2" t="s">
        <v>6405</v>
      </c>
      <c r="L1885" s="2">
        <f t="shared" si="154"/>
        <v>43497</v>
      </c>
      <c r="M1885">
        <f t="shared" si="155"/>
        <v>1</v>
      </c>
      <c r="N1885">
        <f t="shared" si="156"/>
        <v>11</v>
      </c>
    </row>
    <row r="1886" spans="1:14" x14ac:dyDescent="0.55000000000000004">
      <c r="A1886" t="s">
        <v>3530</v>
      </c>
      <c r="B1886" t="str">
        <f t="shared" si="157"/>
        <v>https://www.st.com/resource/en/datasheet/stm32mp157a.pdf</v>
      </c>
      <c r="C1886" t="s">
        <v>8312</v>
      </c>
      <c r="D1886" t="s">
        <v>3531</v>
      </c>
      <c r="E1886" s="4" t="s">
        <v>7160</v>
      </c>
      <c r="F1886" t="s">
        <v>5699</v>
      </c>
      <c r="G1886" s="2">
        <v>44197</v>
      </c>
      <c r="H1886">
        <v>10</v>
      </c>
      <c r="I1886" s="2">
        <f t="shared" si="158"/>
        <v>47851</v>
      </c>
      <c r="J1886" s="2">
        <v>43497</v>
      </c>
      <c r="K1886" s="2" t="s">
        <v>6405</v>
      </c>
      <c r="L1886" s="2">
        <f t="shared" si="154"/>
        <v>43497</v>
      </c>
      <c r="M1886">
        <f t="shared" si="155"/>
        <v>1</v>
      </c>
      <c r="N1886">
        <f t="shared" si="156"/>
        <v>11</v>
      </c>
    </row>
    <row r="1887" spans="1:14" x14ac:dyDescent="0.55000000000000004">
      <c r="A1887" t="s">
        <v>3532</v>
      </c>
      <c r="B1887" t="str">
        <f t="shared" si="157"/>
        <v>https://www.st.com/resource/en/datasheet/stm32mp157c.pdf</v>
      </c>
      <c r="C1887" t="s">
        <v>8313</v>
      </c>
      <c r="D1887" t="s">
        <v>3533</v>
      </c>
      <c r="E1887" s="4" t="s">
        <v>7160</v>
      </c>
      <c r="F1887" t="s">
        <v>5700</v>
      </c>
      <c r="G1887" s="2">
        <v>44197</v>
      </c>
      <c r="H1887">
        <v>10</v>
      </c>
      <c r="I1887" s="2">
        <f t="shared" si="158"/>
        <v>47851</v>
      </c>
      <c r="J1887" s="2">
        <v>43497</v>
      </c>
      <c r="K1887" s="2" t="s">
        <v>6405</v>
      </c>
      <c r="L1887" s="2">
        <f t="shared" si="154"/>
        <v>43497</v>
      </c>
      <c r="M1887">
        <f t="shared" si="155"/>
        <v>1</v>
      </c>
      <c r="N1887">
        <f t="shared" si="156"/>
        <v>11</v>
      </c>
    </row>
    <row r="1888" spans="1:14" x14ac:dyDescent="0.55000000000000004">
      <c r="A1888" t="s">
        <v>3534</v>
      </c>
      <c r="B1888" t="str">
        <f t="shared" si="157"/>
        <v>https://www.st.com/resource/en/datasheet/stm32mp157d.pdf</v>
      </c>
      <c r="C1888" t="s">
        <v>8314</v>
      </c>
      <c r="D1888" t="s">
        <v>3535</v>
      </c>
      <c r="E1888" s="4" t="s">
        <v>7160</v>
      </c>
      <c r="F1888" t="s">
        <v>5701</v>
      </c>
      <c r="G1888" s="2">
        <v>44197</v>
      </c>
      <c r="H1888">
        <v>10</v>
      </c>
      <c r="I1888" s="2">
        <f t="shared" si="158"/>
        <v>47851</v>
      </c>
      <c r="J1888" s="2">
        <v>43497</v>
      </c>
      <c r="K1888" s="2" t="s">
        <v>6405</v>
      </c>
      <c r="L1888" s="2">
        <f t="shared" si="154"/>
        <v>43497</v>
      </c>
      <c r="M1888">
        <f t="shared" si="155"/>
        <v>1</v>
      </c>
      <c r="N1888">
        <f t="shared" si="156"/>
        <v>11</v>
      </c>
    </row>
    <row r="1889" spans="1:14" x14ac:dyDescent="0.55000000000000004">
      <c r="A1889" t="s">
        <v>3536</v>
      </c>
      <c r="B1889" t="str">
        <f t="shared" si="157"/>
        <v>https://www.st.com/resource/en/datasheet/stm32mp157f.pdf</v>
      </c>
      <c r="C1889" t="s">
        <v>8315</v>
      </c>
      <c r="D1889" t="s">
        <v>3537</v>
      </c>
      <c r="E1889" s="4" t="s">
        <v>7160</v>
      </c>
      <c r="F1889" t="s">
        <v>5702</v>
      </c>
      <c r="G1889" s="2">
        <v>44197</v>
      </c>
      <c r="H1889">
        <v>10</v>
      </c>
      <c r="I1889" s="2">
        <f t="shared" si="158"/>
        <v>47851</v>
      </c>
      <c r="J1889" s="2">
        <v>43497</v>
      </c>
      <c r="K1889" s="2" t="s">
        <v>6405</v>
      </c>
      <c r="L1889" s="2">
        <f t="shared" si="154"/>
        <v>43497</v>
      </c>
      <c r="M1889">
        <f t="shared" si="155"/>
        <v>1</v>
      </c>
      <c r="N1889">
        <f t="shared" si="156"/>
        <v>11</v>
      </c>
    </row>
    <row r="1890" spans="1:14" x14ac:dyDescent="0.55000000000000004">
      <c r="A1890" t="s">
        <v>3538</v>
      </c>
      <c r="B1890" t="str">
        <f t="shared" si="157"/>
        <v>https://www.st.com/resource/en/datasheet/stm32u575ag.pdf</v>
      </c>
      <c r="C1890" t="s">
        <v>8316</v>
      </c>
      <c r="D1890" t="s">
        <v>3539</v>
      </c>
      <c r="E1890" s="4" t="s">
        <v>7160</v>
      </c>
      <c r="F1890" t="s">
        <v>5703</v>
      </c>
      <c r="G1890" s="2">
        <v>44197</v>
      </c>
      <c r="H1890">
        <v>10</v>
      </c>
      <c r="I1890" s="2">
        <f t="shared" si="158"/>
        <v>47851</v>
      </c>
      <c r="J1890" s="2">
        <v>44440</v>
      </c>
      <c r="K1890" s="2" t="s">
        <v>6405</v>
      </c>
      <c r="L1890" s="2">
        <f t="shared" si="154"/>
        <v>44440</v>
      </c>
      <c r="M1890">
        <v>0</v>
      </c>
      <c r="N1890">
        <f t="shared" si="156"/>
        <v>9</v>
      </c>
    </row>
    <row r="1891" spans="1:14" x14ac:dyDescent="0.55000000000000004">
      <c r="A1891" t="s">
        <v>3540</v>
      </c>
      <c r="B1891" t="str">
        <f t="shared" si="157"/>
        <v>https://www.st.com/resource/en/datasheet/stm32u575ai.pdf</v>
      </c>
      <c r="C1891" t="s">
        <v>8317</v>
      </c>
      <c r="D1891" t="s">
        <v>3541</v>
      </c>
      <c r="E1891" s="4" t="s">
        <v>7160</v>
      </c>
      <c r="F1891" t="s">
        <v>5704</v>
      </c>
      <c r="G1891" s="2">
        <v>44197</v>
      </c>
      <c r="H1891">
        <v>10</v>
      </c>
      <c r="I1891" s="2">
        <f t="shared" si="158"/>
        <v>47851</v>
      </c>
      <c r="J1891" s="2">
        <v>44440</v>
      </c>
      <c r="K1891" s="2" t="s">
        <v>6405</v>
      </c>
      <c r="L1891" s="2">
        <f t="shared" si="154"/>
        <v>44440</v>
      </c>
      <c r="M1891">
        <v>0</v>
      </c>
      <c r="N1891">
        <f t="shared" si="156"/>
        <v>9</v>
      </c>
    </row>
    <row r="1892" spans="1:14" x14ac:dyDescent="0.55000000000000004">
      <c r="A1892" t="s">
        <v>3542</v>
      </c>
      <c r="B1892" t="str">
        <f t="shared" si="157"/>
        <v>https://www.st.com/resource/en/datasheet/stm32u575cg.pdf</v>
      </c>
      <c r="C1892" t="s">
        <v>8318</v>
      </c>
      <c r="D1892" t="s">
        <v>3543</v>
      </c>
      <c r="E1892" s="4" t="s">
        <v>7160</v>
      </c>
      <c r="F1892" t="s">
        <v>5703</v>
      </c>
      <c r="G1892" s="2">
        <v>44197</v>
      </c>
      <c r="H1892">
        <v>10</v>
      </c>
      <c r="I1892" s="2">
        <f t="shared" si="158"/>
        <v>47851</v>
      </c>
      <c r="J1892" s="2">
        <v>44440</v>
      </c>
      <c r="K1892" s="2" t="s">
        <v>6405</v>
      </c>
      <c r="L1892" s="2">
        <f t="shared" si="154"/>
        <v>44440</v>
      </c>
      <c r="M1892">
        <v>0</v>
      </c>
      <c r="N1892">
        <f t="shared" si="156"/>
        <v>9</v>
      </c>
    </row>
    <row r="1893" spans="1:14" x14ac:dyDescent="0.55000000000000004">
      <c r="A1893" t="s">
        <v>3544</v>
      </c>
      <c r="B1893" t="str">
        <f t="shared" si="157"/>
        <v>https://www.st.com/resource/en/datasheet/stm32u575ci.pdf</v>
      </c>
      <c r="C1893" t="s">
        <v>8319</v>
      </c>
      <c r="D1893" t="s">
        <v>3545</v>
      </c>
      <c r="E1893" s="4" t="s">
        <v>7160</v>
      </c>
      <c r="F1893" t="s">
        <v>5704</v>
      </c>
      <c r="G1893" s="2">
        <v>44197</v>
      </c>
      <c r="H1893">
        <v>10</v>
      </c>
      <c r="I1893" s="2">
        <f t="shared" si="158"/>
        <v>47851</v>
      </c>
      <c r="J1893" s="2">
        <v>44440</v>
      </c>
      <c r="K1893" s="2" t="s">
        <v>6405</v>
      </c>
      <c r="L1893" s="2">
        <f t="shared" si="154"/>
        <v>44440</v>
      </c>
      <c r="M1893">
        <v>0</v>
      </c>
      <c r="N1893">
        <f t="shared" si="156"/>
        <v>9</v>
      </c>
    </row>
    <row r="1894" spans="1:14" x14ac:dyDescent="0.55000000000000004">
      <c r="A1894" t="s">
        <v>3546</v>
      </c>
      <c r="B1894" t="str">
        <f t="shared" si="157"/>
        <v>https://www.st.com/resource/en/datasheet/stm32u575og.pdf</v>
      </c>
      <c r="C1894" t="s">
        <v>8320</v>
      </c>
      <c r="D1894" t="s">
        <v>3547</v>
      </c>
      <c r="E1894" s="4" t="s">
        <v>7160</v>
      </c>
      <c r="F1894" t="s">
        <v>5703</v>
      </c>
      <c r="G1894" s="2">
        <v>44197</v>
      </c>
      <c r="H1894">
        <v>10</v>
      </c>
      <c r="I1894" s="2">
        <f t="shared" si="158"/>
        <v>47851</v>
      </c>
      <c r="J1894" s="2">
        <v>44440</v>
      </c>
      <c r="K1894" s="2" t="s">
        <v>6405</v>
      </c>
      <c r="L1894" s="2">
        <f t="shared" si="154"/>
        <v>44440</v>
      </c>
      <c r="M1894">
        <v>0</v>
      </c>
      <c r="N1894">
        <f t="shared" si="156"/>
        <v>9</v>
      </c>
    </row>
    <row r="1895" spans="1:14" x14ac:dyDescent="0.55000000000000004">
      <c r="A1895" t="s">
        <v>3548</v>
      </c>
      <c r="B1895" t="str">
        <f t="shared" si="157"/>
        <v>https://www.st.com/resource/en/datasheet/stm32u575oi.pdf</v>
      </c>
      <c r="C1895" t="s">
        <v>8321</v>
      </c>
      <c r="D1895" t="s">
        <v>3549</v>
      </c>
      <c r="E1895" s="4" t="s">
        <v>7160</v>
      </c>
      <c r="F1895" t="s">
        <v>5704</v>
      </c>
      <c r="G1895" s="2">
        <v>44197</v>
      </c>
      <c r="H1895">
        <v>10</v>
      </c>
      <c r="I1895" s="2">
        <f t="shared" si="158"/>
        <v>47851</v>
      </c>
      <c r="J1895" s="2">
        <v>44440</v>
      </c>
      <c r="K1895" s="2" t="s">
        <v>6405</v>
      </c>
      <c r="L1895" s="2">
        <f t="shared" si="154"/>
        <v>44440</v>
      </c>
      <c r="M1895">
        <v>0</v>
      </c>
      <c r="N1895">
        <f t="shared" si="156"/>
        <v>9</v>
      </c>
    </row>
    <row r="1896" spans="1:14" x14ac:dyDescent="0.55000000000000004">
      <c r="A1896" t="s">
        <v>3550</v>
      </c>
      <c r="B1896" t="str">
        <f t="shared" si="157"/>
        <v>https://www.st.com/resource/en/datasheet/stm32u575qg.pdf</v>
      </c>
      <c r="C1896" t="s">
        <v>8322</v>
      </c>
      <c r="D1896" t="s">
        <v>3551</v>
      </c>
      <c r="E1896" s="4" t="s">
        <v>7160</v>
      </c>
      <c r="F1896" t="s">
        <v>5703</v>
      </c>
      <c r="G1896" s="2">
        <v>44197</v>
      </c>
      <c r="H1896">
        <v>10</v>
      </c>
      <c r="I1896" s="2">
        <f t="shared" si="158"/>
        <v>47851</v>
      </c>
      <c r="J1896" s="2">
        <v>44440</v>
      </c>
      <c r="K1896" s="2" t="s">
        <v>6405</v>
      </c>
      <c r="L1896" s="2">
        <f t="shared" si="154"/>
        <v>44440</v>
      </c>
      <c r="M1896">
        <v>0</v>
      </c>
      <c r="N1896">
        <f t="shared" si="156"/>
        <v>9</v>
      </c>
    </row>
    <row r="1897" spans="1:14" x14ac:dyDescent="0.55000000000000004">
      <c r="A1897" t="s">
        <v>3552</v>
      </c>
      <c r="B1897" t="str">
        <f t="shared" si="157"/>
        <v>https://www.st.com/resource/en/datasheet/stm32u575qi.pdf</v>
      </c>
      <c r="C1897" t="s">
        <v>8323</v>
      </c>
      <c r="D1897" t="s">
        <v>3553</v>
      </c>
      <c r="E1897" s="4" t="s">
        <v>7160</v>
      </c>
      <c r="F1897" t="s">
        <v>5704</v>
      </c>
      <c r="G1897" s="2">
        <v>44197</v>
      </c>
      <c r="H1897">
        <v>10</v>
      </c>
      <c r="I1897" s="2">
        <f t="shared" si="158"/>
        <v>47851</v>
      </c>
      <c r="J1897" s="2">
        <v>44440</v>
      </c>
      <c r="K1897" s="2" t="s">
        <v>6405</v>
      </c>
      <c r="L1897" s="2">
        <f t="shared" si="154"/>
        <v>44440</v>
      </c>
      <c r="M1897">
        <v>0</v>
      </c>
      <c r="N1897">
        <f t="shared" si="156"/>
        <v>9</v>
      </c>
    </row>
    <row r="1898" spans="1:14" x14ac:dyDescent="0.55000000000000004">
      <c r="A1898" t="s">
        <v>3554</v>
      </c>
      <c r="B1898" t="str">
        <f t="shared" si="157"/>
        <v>https://www.st.com/resource/en/datasheet/stm32u575rg.pdf</v>
      </c>
      <c r="C1898" t="s">
        <v>8324</v>
      </c>
      <c r="D1898" t="s">
        <v>3555</v>
      </c>
      <c r="E1898" s="4" t="s">
        <v>7160</v>
      </c>
      <c r="F1898" t="s">
        <v>5703</v>
      </c>
      <c r="G1898" s="2">
        <v>44197</v>
      </c>
      <c r="H1898">
        <v>10</v>
      </c>
      <c r="I1898" s="2">
        <f t="shared" si="158"/>
        <v>47851</v>
      </c>
      <c r="J1898" s="2">
        <v>44440</v>
      </c>
      <c r="K1898" s="2" t="s">
        <v>6405</v>
      </c>
      <c r="L1898" s="2">
        <f t="shared" si="154"/>
        <v>44440</v>
      </c>
      <c r="M1898">
        <v>0</v>
      </c>
      <c r="N1898">
        <f t="shared" si="156"/>
        <v>9</v>
      </c>
    </row>
    <row r="1899" spans="1:14" x14ac:dyDescent="0.55000000000000004">
      <c r="A1899" t="s">
        <v>3556</v>
      </c>
      <c r="B1899" t="str">
        <f t="shared" si="157"/>
        <v>https://www.st.com/resource/en/datasheet/stm32u575ri.pdf</v>
      </c>
      <c r="C1899" t="s">
        <v>8325</v>
      </c>
      <c r="D1899" t="s">
        <v>3557</v>
      </c>
      <c r="E1899" s="4" t="s">
        <v>7160</v>
      </c>
      <c r="F1899" t="s">
        <v>5704</v>
      </c>
      <c r="G1899" s="2">
        <v>44197</v>
      </c>
      <c r="H1899">
        <v>10</v>
      </c>
      <c r="I1899" s="2">
        <f t="shared" si="158"/>
        <v>47851</v>
      </c>
      <c r="J1899" s="2">
        <v>44440</v>
      </c>
      <c r="K1899" s="2" t="s">
        <v>6405</v>
      </c>
      <c r="L1899" s="2">
        <f t="shared" si="154"/>
        <v>44440</v>
      </c>
      <c r="M1899">
        <v>0</v>
      </c>
      <c r="N1899">
        <f t="shared" si="156"/>
        <v>9</v>
      </c>
    </row>
    <row r="1900" spans="1:14" x14ac:dyDescent="0.55000000000000004">
      <c r="A1900" t="s">
        <v>3558</v>
      </c>
      <c r="B1900" t="str">
        <f t="shared" si="157"/>
        <v>https://www.st.com/resource/en/datasheet/stm32u575vg.pdf</v>
      </c>
      <c r="C1900" t="s">
        <v>8326</v>
      </c>
      <c r="D1900" t="s">
        <v>3559</v>
      </c>
      <c r="E1900" s="4" t="s">
        <v>7160</v>
      </c>
      <c r="F1900" t="s">
        <v>5703</v>
      </c>
      <c r="G1900" s="2">
        <v>44197</v>
      </c>
      <c r="H1900">
        <v>10</v>
      </c>
      <c r="I1900" s="2">
        <f t="shared" si="158"/>
        <v>47851</v>
      </c>
      <c r="J1900" s="2">
        <v>44440</v>
      </c>
      <c r="K1900" s="2" t="s">
        <v>6405</v>
      </c>
      <c r="L1900" s="2">
        <f t="shared" si="154"/>
        <v>44440</v>
      </c>
      <c r="M1900">
        <v>0</v>
      </c>
      <c r="N1900">
        <f t="shared" si="156"/>
        <v>9</v>
      </c>
    </row>
    <row r="1901" spans="1:14" x14ac:dyDescent="0.55000000000000004">
      <c r="A1901" t="s">
        <v>3560</v>
      </c>
      <c r="B1901" t="str">
        <f t="shared" si="157"/>
        <v>https://www.st.com/resource/en/datasheet/stm32u575vi.pdf</v>
      </c>
      <c r="C1901" t="s">
        <v>8327</v>
      </c>
      <c r="D1901" t="s">
        <v>3561</v>
      </c>
      <c r="E1901" s="4" t="s">
        <v>7160</v>
      </c>
      <c r="F1901" t="s">
        <v>5704</v>
      </c>
      <c r="G1901" s="2">
        <v>44197</v>
      </c>
      <c r="H1901">
        <v>10</v>
      </c>
      <c r="I1901" s="2">
        <f t="shared" si="158"/>
        <v>47851</v>
      </c>
      <c r="J1901" s="2">
        <v>44440</v>
      </c>
      <c r="K1901" s="2" t="s">
        <v>6405</v>
      </c>
      <c r="L1901" s="2">
        <f t="shared" si="154"/>
        <v>44440</v>
      </c>
      <c r="M1901">
        <v>0</v>
      </c>
      <c r="N1901">
        <f t="shared" si="156"/>
        <v>9</v>
      </c>
    </row>
    <row r="1902" spans="1:14" x14ac:dyDescent="0.55000000000000004">
      <c r="A1902" t="s">
        <v>3562</v>
      </c>
      <c r="B1902" t="str">
        <f t="shared" si="157"/>
        <v>https://www.st.com/resource/en/datasheet/stm32u575zg.pdf</v>
      </c>
      <c r="C1902" t="s">
        <v>8328</v>
      </c>
      <c r="D1902" t="s">
        <v>3563</v>
      </c>
      <c r="E1902" s="4" t="s">
        <v>7160</v>
      </c>
      <c r="F1902" t="s">
        <v>5703</v>
      </c>
      <c r="G1902" s="2">
        <v>44197</v>
      </c>
      <c r="H1902">
        <v>10</v>
      </c>
      <c r="I1902" s="2">
        <f t="shared" si="158"/>
        <v>47851</v>
      </c>
      <c r="J1902" s="2">
        <v>44440</v>
      </c>
      <c r="K1902" s="2" t="s">
        <v>6405</v>
      </c>
      <c r="L1902" s="2">
        <f t="shared" si="154"/>
        <v>44440</v>
      </c>
      <c r="M1902">
        <v>0</v>
      </c>
      <c r="N1902">
        <f t="shared" si="156"/>
        <v>9</v>
      </c>
    </row>
    <row r="1903" spans="1:14" x14ac:dyDescent="0.55000000000000004">
      <c r="A1903" t="s">
        <v>3564</v>
      </c>
      <c r="B1903" t="str">
        <f t="shared" si="157"/>
        <v>https://www.st.com/resource/en/datasheet/stm32u575zi.pdf</v>
      </c>
      <c r="C1903" t="s">
        <v>8329</v>
      </c>
      <c r="D1903" t="s">
        <v>3565</v>
      </c>
      <c r="E1903" s="4" t="s">
        <v>7160</v>
      </c>
      <c r="F1903" t="s">
        <v>5704</v>
      </c>
      <c r="G1903" s="2">
        <v>44197</v>
      </c>
      <c r="H1903">
        <v>10</v>
      </c>
      <c r="I1903" s="2">
        <f t="shared" si="158"/>
        <v>47851</v>
      </c>
      <c r="J1903" s="2">
        <v>44440</v>
      </c>
      <c r="K1903" s="2" t="s">
        <v>6405</v>
      </c>
      <c r="L1903" s="2">
        <f t="shared" si="154"/>
        <v>44440</v>
      </c>
      <c r="M1903">
        <v>0</v>
      </c>
      <c r="N1903">
        <f t="shared" si="156"/>
        <v>9</v>
      </c>
    </row>
    <row r="1904" spans="1:14" x14ac:dyDescent="0.55000000000000004">
      <c r="A1904" t="s">
        <v>3566</v>
      </c>
      <c r="B1904" t="str">
        <f t="shared" si="157"/>
        <v>https://www.st.com/resource/en/datasheet/stm32u585ai.pdf</v>
      </c>
      <c r="C1904" t="s">
        <v>8330</v>
      </c>
      <c r="D1904" t="s">
        <v>3567</v>
      </c>
      <c r="E1904" s="4" t="s">
        <v>7160</v>
      </c>
      <c r="F1904" t="s">
        <v>5704</v>
      </c>
      <c r="G1904" s="2">
        <v>44197</v>
      </c>
      <c r="H1904">
        <v>10</v>
      </c>
      <c r="I1904" s="2">
        <f t="shared" si="158"/>
        <v>47851</v>
      </c>
      <c r="J1904" s="2">
        <v>44440</v>
      </c>
      <c r="K1904" s="2" t="s">
        <v>6405</v>
      </c>
      <c r="L1904" s="2">
        <f t="shared" si="154"/>
        <v>44440</v>
      </c>
      <c r="M1904">
        <v>0</v>
      </c>
      <c r="N1904">
        <f t="shared" si="156"/>
        <v>9</v>
      </c>
    </row>
    <row r="1905" spans="1:14" x14ac:dyDescent="0.55000000000000004">
      <c r="A1905" t="s">
        <v>3569</v>
      </c>
      <c r="B1905" t="str">
        <f t="shared" si="157"/>
        <v>https://www.st.com/resource/en/datasheet/stm32u585ci.pdf</v>
      </c>
      <c r="C1905" t="s">
        <v>8331</v>
      </c>
      <c r="D1905" t="s">
        <v>3570</v>
      </c>
      <c r="E1905" s="4" t="s">
        <v>7160</v>
      </c>
      <c r="F1905" t="s">
        <v>5704</v>
      </c>
      <c r="G1905" s="2">
        <v>44197</v>
      </c>
      <c r="H1905">
        <v>10</v>
      </c>
      <c r="I1905" s="2">
        <f t="shared" si="158"/>
        <v>47851</v>
      </c>
      <c r="J1905" s="2">
        <v>44440</v>
      </c>
      <c r="K1905" s="2" t="s">
        <v>6405</v>
      </c>
      <c r="L1905" s="2">
        <f t="shared" si="154"/>
        <v>44440</v>
      </c>
      <c r="M1905">
        <v>0</v>
      </c>
      <c r="N1905">
        <f t="shared" si="156"/>
        <v>9</v>
      </c>
    </row>
    <row r="1906" spans="1:14" x14ac:dyDescent="0.55000000000000004">
      <c r="A1906" t="s">
        <v>3571</v>
      </c>
      <c r="B1906" t="str">
        <f t="shared" si="157"/>
        <v>https://www.st.com/resource/en/datasheet/stm32u585oi.pdf</v>
      </c>
      <c r="C1906" t="s">
        <v>8332</v>
      </c>
      <c r="D1906" t="s">
        <v>3572</v>
      </c>
      <c r="E1906" s="4" t="s">
        <v>7160</v>
      </c>
      <c r="F1906" t="s">
        <v>5704</v>
      </c>
      <c r="G1906" s="2">
        <v>44197</v>
      </c>
      <c r="H1906">
        <v>10</v>
      </c>
      <c r="I1906" s="2">
        <f t="shared" si="158"/>
        <v>47851</v>
      </c>
      <c r="J1906" s="2">
        <v>44440</v>
      </c>
      <c r="K1906" s="2" t="s">
        <v>6405</v>
      </c>
      <c r="L1906" s="2">
        <f t="shared" si="154"/>
        <v>44440</v>
      </c>
      <c r="M1906">
        <v>0</v>
      </c>
      <c r="N1906">
        <f t="shared" si="156"/>
        <v>9</v>
      </c>
    </row>
    <row r="1907" spans="1:14" x14ac:dyDescent="0.55000000000000004">
      <c r="A1907" t="s">
        <v>3573</v>
      </c>
      <c r="B1907" t="str">
        <f t="shared" si="157"/>
        <v>https://www.st.com/resource/en/datasheet/stm32u585qi.pdf</v>
      </c>
      <c r="C1907" t="s">
        <v>8333</v>
      </c>
      <c r="D1907" t="s">
        <v>3574</v>
      </c>
      <c r="E1907" s="4" t="s">
        <v>7160</v>
      </c>
      <c r="F1907" t="s">
        <v>5704</v>
      </c>
      <c r="G1907" s="2">
        <v>44197</v>
      </c>
      <c r="H1907">
        <v>10</v>
      </c>
      <c r="I1907" s="2">
        <f t="shared" si="158"/>
        <v>47851</v>
      </c>
      <c r="J1907" s="2">
        <v>44440</v>
      </c>
      <c r="K1907" s="2" t="s">
        <v>6405</v>
      </c>
      <c r="L1907" s="2">
        <f t="shared" si="154"/>
        <v>44440</v>
      </c>
      <c r="M1907">
        <v>0</v>
      </c>
      <c r="N1907">
        <f t="shared" si="156"/>
        <v>9</v>
      </c>
    </row>
    <row r="1908" spans="1:14" x14ac:dyDescent="0.55000000000000004">
      <c r="A1908" t="s">
        <v>3575</v>
      </c>
      <c r="B1908" t="str">
        <f t="shared" si="157"/>
        <v>https://www.st.com/resource/en/datasheet/stm32u585ri.pdf</v>
      </c>
      <c r="C1908" t="s">
        <v>8334</v>
      </c>
      <c r="D1908" t="s">
        <v>3576</v>
      </c>
      <c r="E1908" s="4" t="s">
        <v>7160</v>
      </c>
      <c r="F1908" t="s">
        <v>5704</v>
      </c>
      <c r="G1908" s="2">
        <v>44197</v>
      </c>
      <c r="H1908">
        <v>10</v>
      </c>
      <c r="I1908" s="2">
        <f t="shared" si="158"/>
        <v>47851</v>
      </c>
      <c r="J1908" s="2">
        <v>44440</v>
      </c>
      <c r="K1908" s="2" t="s">
        <v>6405</v>
      </c>
      <c r="L1908" s="2">
        <f t="shared" si="154"/>
        <v>44440</v>
      </c>
      <c r="M1908">
        <v>0</v>
      </c>
      <c r="N1908">
        <f t="shared" si="156"/>
        <v>9</v>
      </c>
    </row>
    <row r="1909" spans="1:14" x14ac:dyDescent="0.55000000000000004">
      <c r="A1909" t="s">
        <v>3578</v>
      </c>
      <c r="B1909" t="str">
        <f t="shared" si="157"/>
        <v>https://www.st.com/resource/en/datasheet/stm32u585vi.pdf</v>
      </c>
      <c r="C1909" t="s">
        <v>8335</v>
      </c>
      <c r="D1909" t="s">
        <v>3579</v>
      </c>
      <c r="E1909" s="4" t="s">
        <v>7160</v>
      </c>
      <c r="F1909" t="s">
        <v>5704</v>
      </c>
      <c r="G1909" s="2">
        <v>44197</v>
      </c>
      <c r="H1909">
        <v>10</v>
      </c>
      <c r="I1909" s="2">
        <f t="shared" si="158"/>
        <v>47851</v>
      </c>
      <c r="J1909" s="2">
        <v>44440</v>
      </c>
      <c r="K1909" s="2" t="s">
        <v>6405</v>
      </c>
      <c r="L1909" s="2">
        <f t="shared" si="154"/>
        <v>44440</v>
      </c>
      <c r="M1909">
        <v>0</v>
      </c>
      <c r="N1909">
        <f t="shared" si="156"/>
        <v>9</v>
      </c>
    </row>
    <row r="1910" spans="1:14" x14ac:dyDescent="0.55000000000000004">
      <c r="A1910" t="s">
        <v>3580</v>
      </c>
      <c r="B1910" t="str">
        <f t="shared" si="157"/>
        <v>https://www.st.com/resource/en/datasheet/stm32u585zi.pdf</v>
      </c>
      <c r="C1910" t="s">
        <v>8336</v>
      </c>
      <c r="D1910" t="s">
        <v>3581</v>
      </c>
      <c r="E1910" s="4" t="s">
        <v>7160</v>
      </c>
      <c r="F1910" t="s">
        <v>5704</v>
      </c>
      <c r="G1910" s="2">
        <v>44197</v>
      </c>
      <c r="H1910">
        <v>10</v>
      </c>
      <c r="I1910" s="2">
        <f t="shared" si="158"/>
        <v>47851</v>
      </c>
      <c r="J1910" s="2">
        <v>44440</v>
      </c>
      <c r="K1910" s="2" t="s">
        <v>6405</v>
      </c>
      <c r="L1910" s="2">
        <f t="shared" si="154"/>
        <v>44440</v>
      </c>
      <c r="M1910">
        <v>0</v>
      </c>
      <c r="N1910">
        <f t="shared" si="156"/>
        <v>9</v>
      </c>
    </row>
    <row r="1911" spans="1:14" x14ac:dyDescent="0.55000000000000004">
      <c r="A1911" t="s">
        <v>3582</v>
      </c>
      <c r="B1911" t="str">
        <f t="shared" si="157"/>
        <v>https://www.st.com/resource/en/datasheet/stm32wb10cc.pdf</v>
      </c>
      <c r="C1911" t="s">
        <v>8337</v>
      </c>
      <c r="D1911" t="s">
        <v>3583</v>
      </c>
      <c r="E1911" s="4" t="s">
        <v>7160</v>
      </c>
      <c r="F1911" t="s">
        <v>5705</v>
      </c>
      <c r="G1911" s="2">
        <v>44197</v>
      </c>
      <c r="H1911">
        <v>10</v>
      </c>
      <c r="I1911" s="2">
        <f t="shared" si="158"/>
        <v>47851</v>
      </c>
      <c r="J1911" s="2">
        <v>44228</v>
      </c>
      <c r="K1911" s="2" t="s">
        <v>6405</v>
      </c>
      <c r="L1911" s="2">
        <f t="shared" si="154"/>
        <v>44228</v>
      </c>
      <c r="M1911">
        <v>0</v>
      </c>
      <c r="N1911">
        <f t="shared" si="156"/>
        <v>9</v>
      </c>
    </row>
    <row r="1912" spans="1:14" x14ac:dyDescent="0.55000000000000004">
      <c r="A1912" t="s">
        <v>3584</v>
      </c>
      <c r="B1912" t="str">
        <f t="shared" si="157"/>
        <v>https://www.st.com/resource/en/datasheet/stm32wb15cc.pdf</v>
      </c>
      <c r="C1912" t="s">
        <v>8338</v>
      </c>
      <c r="D1912" t="s">
        <v>3585</v>
      </c>
      <c r="E1912" s="4" t="s">
        <v>7160</v>
      </c>
      <c r="F1912" t="s">
        <v>5706</v>
      </c>
      <c r="G1912" s="2">
        <v>44197</v>
      </c>
      <c r="H1912">
        <v>10</v>
      </c>
      <c r="I1912" s="2">
        <f t="shared" si="158"/>
        <v>47851</v>
      </c>
      <c r="J1912" s="2">
        <v>44228</v>
      </c>
      <c r="K1912" s="2" t="s">
        <v>6405</v>
      </c>
      <c r="L1912" s="2">
        <f t="shared" si="154"/>
        <v>44228</v>
      </c>
      <c r="M1912">
        <v>0</v>
      </c>
      <c r="N1912">
        <f t="shared" si="156"/>
        <v>9</v>
      </c>
    </row>
    <row r="1913" spans="1:14" x14ac:dyDescent="0.55000000000000004">
      <c r="A1913" t="s">
        <v>3586</v>
      </c>
      <c r="B1913" t="str">
        <f t="shared" si="157"/>
        <v>https://www.st.com/resource/en/datasheet/stm32wb30ce.pdf</v>
      </c>
      <c r="C1913" t="s">
        <v>8339</v>
      </c>
      <c r="D1913" t="s">
        <v>3587</v>
      </c>
      <c r="E1913" s="4" t="s">
        <v>7160</v>
      </c>
      <c r="F1913" t="s">
        <v>5707</v>
      </c>
      <c r="G1913" s="2">
        <v>44197</v>
      </c>
      <c r="H1913">
        <v>10</v>
      </c>
      <c r="I1913" s="2">
        <f t="shared" si="158"/>
        <v>47851</v>
      </c>
      <c r="J1913" s="2">
        <v>43647</v>
      </c>
      <c r="K1913" s="2" t="s">
        <v>6405</v>
      </c>
      <c r="L1913" s="2">
        <f t="shared" si="154"/>
        <v>43647</v>
      </c>
      <c r="M1913">
        <f t="shared" si="155"/>
        <v>1</v>
      </c>
      <c r="N1913">
        <f t="shared" si="156"/>
        <v>11</v>
      </c>
    </row>
    <row r="1914" spans="1:14" x14ac:dyDescent="0.55000000000000004">
      <c r="A1914" t="s">
        <v>3588</v>
      </c>
      <c r="B1914" t="str">
        <f t="shared" si="157"/>
        <v>https://www.st.com/resource/en/datasheet/stm32wb35cc.pdf</v>
      </c>
      <c r="C1914" t="s">
        <v>8340</v>
      </c>
      <c r="D1914" t="s">
        <v>3589</v>
      </c>
      <c r="E1914" s="4" t="s">
        <v>7160</v>
      </c>
      <c r="F1914" t="s">
        <v>5708</v>
      </c>
      <c r="G1914" s="2">
        <v>44197</v>
      </c>
      <c r="H1914">
        <v>10</v>
      </c>
      <c r="I1914" s="2">
        <f t="shared" si="158"/>
        <v>47851</v>
      </c>
      <c r="J1914" s="2" t="s">
        <v>6405</v>
      </c>
      <c r="K1914" s="2" t="s">
        <v>6405</v>
      </c>
      <c r="L1914" s="2" t="str">
        <f t="shared" si="154"/>
        <v>/</v>
      </c>
    </row>
    <row r="1915" spans="1:14" x14ac:dyDescent="0.55000000000000004">
      <c r="A1915" t="s">
        <v>3591</v>
      </c>
      <c r="B1915" t="str">
        <f t="shared" si="157"/>
        <v>https://www.st.com/resource/en/datasheet/stm32wb35ce.pdf</v>
      </c>
      <c r="C1915" t="s">
        <v>8341</v>
      </c>
      <c r="D1915" t="s">
        <v>3592</v>
      </c>
      <c r="E1915" s="4" t="s">
        <v>7160</v>
      </c>
      <c r="F1915" t="s">
        <v>5709</v>
      </c>
      <c r="G1915" s="2">
        <v>44197</v>
      </c>
      <c r="H1915">
        <v>10</v>
      </c>
      <c r="I1915" s="2">
        <f t="shared" si="158"/>
        <v>47851</v>
      </c>
      <c r="J1915" s="2" t="s">
        <v>6405</v>
      </c>
      <c r="K1915" s="2" t="s">
        <v>6405</v>
      </c>
      <c r="L1915" s="2" t="str">
        <f t="shared" si="154"/>
        <v>/</v>
      </c>
    </row>
    <row r="1916" spans="1:14" x14ac:dyDescent="0.55000000000000004">
      <c r="A1916" t="s">
        <v>3593</v>
      </c>
      <c r="B1916" t="str">
        <f t="shared" si="157"/>
        <v>https://www.st.com/resource/en/datasheet/stm32wb50cg.pdf</v>
      </c>
      <c r="C1916" t="s">
        <v>8342</v>
      </c>
      <c r="D1916" t="s">
        <v>3594</v>
      </c>
      <c r="E1916" s="4" t="s">
        <v>7160</v>
      </c>
      <c r="F1916" t="s">
        <v>5710</v>
      </c>
      <c r="G1916" s="2">
        <v>44197</v>
      </c>
      <c r="H1916">
        <v>10</v>
      </c>
      <c r="I1916" s="2">
        <f t="shared" si="158"/>
        <v>47851</v>
      </c>
      <c r="J1916" s="2">
        <v>43647</v>
      </c>
      <c r="K1916" s="2" t="s">
        <v>6405</v>
      </c>
      <c r="L1916" s="2">
        <f t="shared" si="154"/>
        <v>43647</v>
      </c>
      <c r="M1916">
        <f t="shared" si="155"/>
        <v>1</v>
      </c>
      <c r="N1916">
        <f t="shared" si="156"/>
        <v>11</v>
      </c>
    </row>
    <row r="1917" spans="1:14" x14ac:dyDescent="0.55000000000000004">
      <c r="A1917" t="s">
        <v>3596</v>
      </c>
      <c r="B1917" t="str">
        <f t="shared" si="157"/>
        <v>https://www.st.com/resource/en/datasheet/stm32wb55cc.pdf</v>
      </c>
      <c r="C1917" t="s">
        <v>8343</v>
      </c>
      <c r="D1917" t="s">
        <v>3597</v>
      </c>
      <c r="E1917" s="4" t="s">
        <v>7160</v>
      </c>
      <c r="F1917" t="s">
        <v>5711</v>
      </c>
      <c r="G1917" s="2">
        <v>44197</v>
      </c>
      <c r="H1917">
        <v>10</v>
      </c>
      <c r="I1917" s="2">
        <f t="shared" si="158"/>
        <v>47851</v>
      </c>
      <c r="J1917" s="2" t="s">
        <v>6405</v>
      </c>
      <c r="K1917" s="2" t="s">
        <v>6405</v>
      </c>
      <c r="L1917" s="2" t="str">
        <f t="shared" si="154"/>
        <v>/</v>
      </c>
    </row>
    <row r="1918" spans="1:14" x14ac:dyDescent="0.55000000000000004">
      <c r="A1918" t="s">
        <v>3598</v>
      </c>
      <c r="B1918" t="str">
        <f t="shared" si="157"/>
        <v>https://www.st.com/resource/en/datasheet/stm32wb55ce.pdf</v>
      </c>
      <c r="C1918" t="s">
        <v>8344</v>
      </c>
      <c r="D1918" t="s">
        <v>3599</v>
      </c>
      <c r="E1918" s="4" t="s">
        <v>7160</v>
      </c>
      <c r="F1918" t="s">
        <v>5712</v>
      </c>
      <c r="G1918" s="2">
        <v>44197</v>
      </c>
      <c r="H1918">
        <v>10</v>
      </c>
      <c r="I1918" s="2">
        <f t="shared" si="158"/>
        <v>47851</v>
      </c>
      <c r="J1918" s="2" t="s">
        <v>6405</v>
      </c>
      <c r="K1918" s="2" t="s">
        <v>6405</v>
      </c>
      <c r="L1918" s="2" t="str">
        <f t="shared" si="154"/>
        <v>/</v>
      </c>
    </row>
    <row r="1919" spans="1:14" x14ac:dyDescent="0.55000000000000004">
      <c r="A1919" t="s">
        <v>3601</v>
      </c>
      <c r="B1919" t="str">
        <f t="shared" si="157"/>
        <v>https://www.st.com/resource/en/datasheet/stm32wb55cg.pdf</v>
      </c>
      <c r="C1919" t="s">
        <v>8345</v>
      </c>
      <c r="D1919" t="s">
        <v>3602</v>
      </c>
      <c r="E1919" s="4" t="s">
        <v>7160</v>
      </c>
      <c r="F1919" t="s">
        <v>5713</v>
      </c>
      <c r="G1919" s="2">
        <v>44197</v>
      </c>
      <c r="H1919">
        <v>10</v>
      </c>
      <c r="I1919" s="2">
        <f t="shared" si="158"/>
        <v>47851</v>
      </c>
      <c r="J1919" s="2" t="s">
        <v>6405</v>
      </c>
      <c r="K1919" s="2" t="s">
        <v>6405</v>
      </c>
      <c r="L1919" s="2" t="str">
        <f t="shared" si="154"/>
        <v>/</v>
      </c>
    </row>
    <row r="1920" spans="1:14" x14ac:dyDescent="0.55000000000000004">
      <c r="A1920" t="s">
        <v>3603</v>
      </c>
      <c r="B1920" t="str">
        <f t="shared" si="157"/>
        <v>https://www.st.com/resource/en/datasheet/stm32wb55rc.pdf</v>
      </c>
      <c r="C1920" t="s">
        <v>8346</v>
      </c>
      <c r="D1920" t="s">
        <v>3604</v>
      </c>
      <c r="E1920" s="4" t="s">
        <v>7160</v>
      </c>
      <c r="F1920" t="s">
        <v>5711</v>
      </c>
      <c r="G1920" s="2">
        <v>44197</v>
      </c>
      <c r="H1920">
        <v>10</v>
      </c>
      <c r="I1920" s="2">
        <f t="shared" si="158"/>
        <v>47851</v>
      </c>
      <c r="J1920" s="2" t="s">
        <v>6405</v>
      </c>
      <c r="K1920" s="2" t="s">
        <v>6405</v>
      </c>
      <c r="L1920" s="2" t="str">
        <f t="shared" si="154"/>
        <v>/</v>
      </c>
    </row>
    <row r="1921" spans="1:14" x14ac:dyDescent="0.55000000000000004">
      <c r="A1921" t="s">
        <v>3605</v>
      </c>
      <c r="B1921" t="str">
        <f t="shared" si="157"/>
        <v>https://www.st.com/resource/en/datasheet/stm32wb55re.pdf</v>
      </c>
      <c r="C1921" t="s">
        <v>8347</v>
      </c>
      <c r="D1921" t="s">
        <v>3606</v>
      </c>
      <c r="E1921" s="4" t="s">
        <v>7160</v>
      </c>
      <c r="F1921" t="s">
        <v>5714</v>
      </c>
      <c r="G1921" s="2">
        <v>44197</v>
      </c>
      <c r="H1921">
        <v>10</v>
      </c>
      <c r="I1921" s="2">
        <f t="shared" si="158"/>
        <v>47851</v>
      </c>
      <c r="J1921" s="2" t="s">
        <v>6405</v>
      </c>
      <c r="K1921" s="2" t="s">
        <v>6405</v>
      </c>
      <c r="L1921" s="2" t="str">
        <f t="shared" si="154"/>
        <v>/</v>
      </c>
    </row>
    <row r="1922" spans="1:14" x14ac:dyDescent="0.55000000000000004">
      <c r="A1922" t="s">
        <v>3607</v>
      </c>
      <c r="B1922" t="str">
        <f t="shared" si="157"/>
        <v>https://www.st.com/resource/en/datasheet/stm32wb55rg.pdf</v>
      </c>
      <c r="C1922" t="s">
        <v>8348</v>
      </c>
      <c r="D1922" t="s">
        <v>3608</v>
      </c>
      <c r="E1922" s="4" t="s">
        <v>7160</v>
      </c>
      <c r="F1922" t="s">
        <v>5713</v>
      </c>
      <c r="G1922" s="2">
        <v>44197</v>
      </c>
      <c r="H1922">
        <v>10</v>
      </c>
      <c r="I1922" s="2">
        <f t="shared" si="158"/>
        <v>47851</v>
      </c>
      <c r="J1922" s="2" t="s">
        <v>6405</v>
      </c>
      <c r="K1922" s="2" t="s">
        <v>6405</v>
      </c>
      <c r="L1922" s="2" t="str">
        <f t="shared" si="154"/>
        <v>/</v>
      </c>
    </row>
    <row r="1923" spans="1:14" x14ac:dyDescent="0.55000000000000004">
      <c r="A1923" t="s">
        <v>3609</v>
      </c>
      <c r="B1923" t="str">
        <f t="shared" si="157"/>
        <v>https://www.st.com/resource/en/datasheet/stm32wb55vc.pdf</v>
      </c>
      <c r="C1923" t="s">
        <v>8349</v>
      </c>
      <c r="D1923" t="s">
        <v>3610</v>
      </c>
      <c r="E1923" s="4" t="s">
        <v>7160</v>
      </c>
      <c r="F1923" t="s">
        <v>5711</v>
      </c>
      <c r="G1923" s="2">
        <v>44197</v>
      </c>
      <c r="H1923">
        <v>10</v>
      </c>
      <c r="I1923" s="2">
        <f t="shared" si="158"/>
        <v>47851</v>
      </c>
      <c r="J1923" s="2" t="s">
        <v>6405</v>
      </c>
      <c r="K1923" s="2" t="s">
        <v>6405</v>
      </c>
      <c r="L1923" s="2" t="str">
        <f t="shared" ref="L1923:L1986" si="159">IF(J1923="/", K1923, J1923)</f>
        <v>/</v>
      </c>
    </row>
    <row r="1924" spans="1:14" x14ac:dyDescent="0.55000000000000004">
      <c r="A1924" t="s">
        <v>3611</v>
      </c>
      <c r="B1924" t="str">
        <f t="shared" si="157"/>
        <v>https://www.st.com/resource/en/datasheet/stm32wb55ve.pdf</v>
      </c>
      <c r="C1924" t="s">
        <v>8350</v>
      </c>
      <c r="D1924" t="s">
        <v>3612</v>
      </c>
      <c r="E1924" s="4" t="s">
        <v>7160</v>
      </c>
      <c r="F1924" t="s">
        <v>5714</v>
      </c>
      <c r="G1924" s="2">
        <v>44197</v>
      </c>
      <c r="H1924">
        <v>10</v>
      </c>
      <c r="I1924" s="2">
        <f t="shared" si="158"/>
        <v>47851</v>
      </c>
      <c r="J1924" s="2" t="s">
        <v>6405</v>
      </c>
      <c r="K1924" s="2" t="s">
        <v>6405</v>
      </c>
      <c r="L1924" s="2" t="str">
        <f t="shared" si="159"/>
        <v>/</v>
      </c>
    </row>
    <row r="1925" spans="1:14" x14ac:dyDescent="0.55000000000000004">
      <c r="A1925" t="s">
        <v>3613</v>
      </c>
      <c r="B1925" t="str">
        <f t="shared" si="157"/>
        <v>https://www.st.com/resource/en/datasheet/stm32wb55vg.pdf</v>
      </c>
      <c r="C1925" t="s">
        <v>8351</v>
      </c>
      <c r="D1925" t="s">
        <v>3614</v>
      </c>
      <c r="E1925" s="4" t="s">
        <v>7160</v>
      </c>
      <c r="F1925" t="s">
        <v>5713</v>
      </c>
      <c r="G1925" s="2">
        <v>44197</v>
      </c>
      <c r="H1925">
        <v>10</v>
      </c>
      <c r="I1925" s="2">
        <f t="shared" si="158"/>
        <v>47851</v>
      </c>
      <c r="J1925" s="2" t="s">
        <v>6405</v>
      </c>
      <c r="K1925" s="2" t="s">
        <v>6405</v>
      </c>
      <c r="L1925" s="2" t="str">
        <f t="shared" si="159"/>
        <v>/</v>
      </c>
    </row>
    <row r="1926" spans="1:14" x14ac:dyDescent="0.55000000000000004">
      <c r="A1926" t="s">
        <v>3615</v>
      </c>
      <c r="B1926" t="str">
        <f t="shared" si="157"/>
        <v>https://www.st.com/resource/en/datasheet/stm32wb55vy.pdf</v>
      </c>
      <c r="C1926" t="s">
        <v>8352</v>
      </c>
      <c r="D1926" t="s">
        <v>3616</v>
      </c>
      <c r="E1926" s="4" t="s">
        <v>7160</v>
      </c>
      <c r="F1926" t="s">
        <v>5715</v>
      </c>
      <c r="G1926" s="2">
        <v>44197</v>
      </c>
      <c r="H1926">
        <v>10</v>
      </c>
      <c r="I1926" s="2">
        <f t="shared" si="158"/>
        <v>47851</v>
      </c>
      <c r="J1926" s="2" t="s">
        <v>6405</v>
      </c>
      <c r="K1926" s="2" t="s">
        <v>6405</v>
      </c>
      <c r="L1926" s="2" t="str">
        <f t="shared" si="159"/>
        <v>/</v>
      </c>
    </row>
    <row r="1927" spans="1:14" x14ac:dyDescent="0.55000000000000004">
      <c r="A1927" t="s">
        <v>3617</v>
      </c>
      <c r="B1927" t="str">
        <f t="shared" si="157"/>
        <v>https://www.st.com/resource/en/datasheet/stm32wb5mmg.pdf</v>
      </c>
      <c r="C1927" t="s">
        <v>8353</v>
      </c>
      <c r="D1927" t="s">
        <v>3618</v>
      </c>
      <c r="E1927" s="4" t="s">
        <v>7160</v>
      </c>
      <c r="F1927" t="s">
        <v>5716</v>
      </c>
      <c r="G1927" s="2">
        <v>44197</v>
      </c>
      <c r="H1927">
        <v>10</v>
      </c>
      <c r="I1927" s="2">
        <f t="shared" si="158"/>
        <v>47851</v>
      </c>
      <c r="J1927" s="2" t="s">
        <v>6405</v>
      </c>
      <c r="K1927" s="2" t="s">
        <v>6405</v>
      </c>
      <c r="L1927" s="2" t="str">
        <f t="shared" si="159"/>
        <v>/</v>
      </c>
    </row>
    <row r="1928" spans="1:14" x14ac:dyDescent="0.55000000000000004">
      <c r="A1928" t="s">
        <v>3619</v>
      </c>
      <c r="B1928" t="str">
        <f t="shared" si="157"/>
        <v>https://www.st.com/resource/en/datasheet/stm32wl54cc.pdf</v>
      </c>
      <c r="C1928" t="s">
        <v>8354</v>
      </c>
      <c r="D1928" t="s">
        <v>3620</v>
      </c>
      <c r="E1928" s="4" t="s">
        <v>7160</v>
      </c>
      <c r="F1928" t="s">
        <v>5717</v>
      </c>
      <c r="G1928" s="2">
        <v>44197</v>
      </c>
      <c r="H1928">
        <v>10</v>
      </c>
      <c r="I1928" s="2">
        <f t="shared" si="158"/>
        <v>47851</v>
      </c>
      <c r="J1928" s="2">
        <v>44136</v>
      </c>
      <c r="K1928" s="2" t="s">
        <v>6405</v>
      </c>
      <c r="L1928" s="2">
        <f t="shared" si="159"/>
        <v>44136</v>
      </c>
      <c r="M1928">
        <f t="shared" ref="M1928:M1986" si="160">DATEDIF(L1928,G1928, "y")</f>
        <v>0</v>
      </c>
      <c r="N1928">
        <f t="shared" ref="N1928:N1986" si="161">DATEDIF(L1928,I1928, "y")</f>
        <v>10</v>
      </c>
    </row>
    <row r="1929" spans="1:14" x14ac:dyDescent="0.55000000000000004">
      <c r="A1929" t="s">
        <v>3621</v>
      </c>
      <c r="B1929" t="str">
        <f t="shared" si="157"/>
        <v>https://www.st.com/resource/en/datasheet/stm32wl54jc.pdf</v>
      </c>
      <c r="C1929" t="s">
        <v>8355</v>
      </c>
      <c r="D1929" t="s">
        <v>3622</v>
      </c>
      <c r="E1929" s="4" t="s">
        <v>7160</v>
      </c>
      <c r="F1929" t="s">
        <v>5717</v>
      </c>
      <c r="G1929" s="2">
        <v>44197</v>
      </c>
      <c r="H1929">
        <v>10</v>
      </c>
      <c r="I1929" s="2">
        <f t="shared" si="158"/>
        <v>47851</v>
      </c>
      <c r="J1929" s="2">
        <v>44136</v>
      </c>
      <c r="K1929" s="2" t="s">
        <v>6405</v>
      </c>
      <c r="L1929" s="2">
        <f t="shared" si="159"/>
        <v>44136</v>
      </c>
      <c r="M1929">
        <f t="shared" si="160"/>
        <v>0</v>
      </c>
      <c r="N1929">
        <f t="shared" si="161"/>
        <v>10</v>
      </c>
    </row>
    <row r="1930" spans="1:14" x14ac:dyDescent="0.55000000000000004">
      <c r="A1930" t="s">
        <v>3623</v>
      </c>
      <c r="B1930" t="str">
        <f t="shared" ref="B1930:B1993" si="162">"https://www.st.com/resource/en/datasheet/"&amp;LOWER(A1930)&amp;".pdf"</f>
        <v>https://www.st.com/resource/en/datasheet/stm32wl55cc.pdf</v>
      </c>
      <c r="C1930" t="s">
        <v>8356</v>
      </c>
      <c r="D1930" t="s">
        <v>3624</v>
      </c>
      <c r="E1930" s="4" t="s">
        <v>7160</v>
      </c>
      <c r="F1930" t="s">
        <v>5718</v>
      </c>
      <c r="G1930" s="2">
        <v>44197</v>
      </c>
      <c r="H1930">
        <v>10</v>
      </c>
      <c r="I1930" s="2">
        <f t="shared" ref="I1930:I1993" si="163">G1930+DATE(H1930,1,1)</f>
        <v>47851</v>
      </c>
      <c r="J1930" s="2">
        <v>44136</v>
      </c>
      <c r="K1930" s="2" t="s">
        <v>6405</v>
      </c>
      <c r="L1930" s="2">
        <f t="shared" si="159"/>
        <v>44136</v>
      </c>
      <c r="M1930">
        <f t="shared" si="160"/>
        <v>0</v>
      </c>
      <c r="N1930">
        <f t="shared" si="161"/>
        <v>10</v>
      </c>
    </row>
    <row r="1931" spans="1:14" x14ac:dyDescent="0.55000000000000004">
      <c r="A1931" t="s">
        <v>3626</v>
      </c>
      <c r="B1931" t="str">
        <f t="shared" si="162"/>
        <v>https://www.st.com/resource/en/datasheet/stm32wl55jc.pdf</v>
      </c>
      <c r="C1931" t="s">
        <v>8357</v>
      </c>
      <c r="D1931" t="s">
        <v>3627</v>
      </c>
      <c r="E1931" s="4" t="s">
        <v>7160</v>
      </c>
      <c r="F1931" t="s">
        <v>5718</v>
      </c>
      <c r="G1931" s="2">
        <v>44197</v>
      </c>
      <c r="H1931">
        <v>10</v>
      </c>
      <c r="I1931" s="2">
        <f t="shared" si="163"/>
        <v>47851</v>
      </c>
      <c r="J1931" s="2">
        <v>44136</v>
      </c>
      <c r="K1931" s="2" t="s">
        <v>6405</v>
      </c>
      <c r="L1931" s="2">
        <f t="shared" si="159"/>
        <v>44136</v>
      </c>
      <c r="M1931">
        <f t="shared" si="160"/>
        <v>0</v>
      </c>
      <c r="N1931">
        <f t="shared" si="161"/>
        <v>10</v>
      </c>
    </row>
    <row r="1932" spans="1:14" x14ac:dyDescent="0.55000000000000004">
      <c r="A1932" t="s">
        <v>3628</v>
      </c>
      <c r="B1932" t="str">
        <f t="shared" si="162"/>
        <v>https://www.st.com/resource/en/datasheet/stm32wle4c8.pdf</v>
      </c>
      <c r="C1932" t="s">
        <v>8358</v>
      </c>
      <c r="D1932" t="s">
        <v>3629</v>
      </c>
      <c r="E1932" s="4" t="s">
        <v>7160</v>
      </c>
      <c r="F1932" t="s">
        <v>5719</v>
      </c>
      <c r="G1932" s="2">
        <v>44197</v>
      </c>
      <c r="H1932">
        <v>10</v>
      </c>
      <c r="I1932" s="2">
        <f t="shared" si="163"/>
        <v>47851</v>
      </c>
      <c r="J1932" s="2">
        <v>43800</v>
      </c>
      <c r="K1932" s="2" t="s">
        <v>6405</v>
      </c>
      <c r="L1932" s="2">
        <f t="shared" si="159"/>
        <v>43800</v>
      </c>
      <c r="M1932">
        <f t="shared" si="160"/>
        <v>1</v>
      </c>
      <c r="N1932">
        <f t="shared" si="161"/>
        <v>11</v>
      </c>
    </row>
    <row r="1933" spans="1:14" x14ac:dyDescent="0.55000000000000004">
      <c r="A1933" t="s">
        <v>3630</v>
      </c>
      <c r="B1933" t="str">
        <f t="shared" si="162"/>
        <v>https://www.st.com/resource/en/datasheet/stm32wle4cb.pdf</v>
      </c>
      <c r="C1933" t="s">
        <v>8359</v>
      </c>
      <c r="D1933" t="s">
        <v>3631</v>
      </c>
      <c r="E1933" s="4" t="s">
        <v>7160</v>
      </c>
      <c r="F1933" t="s">
        <v>5720</v>
      </c>
      <c r="G1933" s="2">
        <v>44197</v>
      </c>
      <c r="H1933">
        <v>10</v>
      </c>
      <c r="I1933" s="2">
        <f t="shared" si="163"/>
        <v>47851</v>
      </c>
      <c r="J1933" s="2">
        <v>43800</v>
      </c>
      <c r="K1933" s="2" t="s">
        <v>6405</v>
      </c>
      <c r="L1933" s="2">
        <f t="shared" si="159"/>
        <v>43800</v>
      </c>
      <c r="M1933">
        <f t="shared" si="160"/>
        <v>1</v>
      </c>
      <c r="N1933">
        <f t="shared" si="161"/>
        <v>11</v>
      </c>
    </row>
    <row r="1934" spans="1:14" x14ac:dyDescent="0.55000000000000004">
      <c r="A1934" t="s">
        <v>3632</v>
      </c>
      <c r="B1934" t="str">
        <f t="shared" si="162"/>
        <v>https://www.st.com/resource/en/datasheet/stm32wle4cc.pdf</v>
      </c>
      <c r="C1934" t="s">
        <v>8360</v>
      </c>
      <c r="D1934" t="s">
        <v>3633</v>
      </c>
      <c r="E1934" s="4" t="s">
        <v>7160</v>
      </c>
      <c r="F1934" t="s">
        <v>5721</v>
      </c>
      <c r="G1934" s="2">
        <v>44197</v>
      </c>
      <c r="H1934">
        <v>10</v>
      </c>
      <c r="I1934" s="2">
        <f t="shared" si="163"/>
        <v>47851</v>
      </c>
      <c r="J1934" s="2">
        <v>43800</v>
      </c>
      <c r="K1934" s="2" t="s">
        <v>6405</v>
      </c>
      <c r="L1934" s="2">
        <f t="shared" si="159"/>
        <v>43800</v>
      </c>
      <c r="M1934">
        <f t="shared" si="160"/>
        <v>1</v>
      </c>
      <c r="N1934">
        <f t="shared" si="161"/>
        <v>11</v>
      </c>
    </row>
    <row r="1935" spans="1:14" x14ac:dyDescent="0.55000000000000004">
      <c r="A1935" t="s">
        <v>3634</v>
      </c>
      <c r="B1935" t="str">
        <f t="shared" si="162"/>
        <v>https://www.st.com/resource/en/datasheet/stm32wle4j8.pdf</v>
      </c>
      <c r="C1935" t="s">
        <v>8361</v>
      </c>
      <c r="D1935" t="s">
        <v>3635</v>
      </c>
      <c r="E1935" s="4" t="s">
        <v>7160</v>
      </c>
      <c r="F1935" t="s">
        <v>5722</v>
      </c>
      <c r="G1935" s="2">
        <v>44197</v>
      </c>
      <c r="H1935">
        <v>10</v>
      </c>
      <c r="I1935" s="2">
        <f t="shared" si="163"/>
        <v>47851</v>
      </c>
      <c r="J1935" s="2">
        <v>43800</v>
      </c>
      <c r="K1935" s="2" t="s">
        <v>6405</v>
      </c>
      <c r="L1935" s="2">
        <f t="shared" si="159"/>
        <v>43800</v>
      </c>
      <c r="M1935">
        <f t="shared" si="160"/>
        <v>1</v>
      </c>
      <c r="N1935">
        <f t="shared" si="161"/>
        <v>11</v>
      </c>
    </row>
    <row r="1936" spans="1:14" x14ac:dyDescent="0.55000000000000004">
      <c r="A1936" t="s">
        <v>3636</v>
      </c>
      <c r="B1936" t="str">
        <f t="shared" si="162"/>
        <v>https://www.st.com/resource/en/datasheet/stm32wle4jb.pdf</v>
      </c>
      <c r="C1936" t="s">
        <v>8362</v>
      </c>
      <c r="D1936" t="s">
        <v>3637</v>
      </c>
      <c r="E1936" s="4" t="s">
        <v>7160</v>
      </c>
      <c r="F1936" t="s">
        <v>5720</v>
      </c>
      <c r="G1936" s="2">
        <v>44197</v>
      </c>
      <c r="H1936">
        <v>10</v>
      </c>
      <c r="I1936" s="2">
        <f t="shared" si="163"/>
        <v>47851</v>
      </c>
      <c r="J1936" s="2">
        <v>43800</v>
      </c>
      <c r="K1936" s="2" t="s">
        <v>6405</v>
      </c>
      <c r="L1936" s="2">
        <f t="shared" si="159"/>
        <v>43800</v>
      </c>
      <c r="M1936">
        <f t="shared" si="160"/>
        <v>1</v>
      </c>
      <c r="N1936">
        <f t="shared" si="161"/>
        <v>11</v>
      </c>
    </row>
    <row r="1937" spans="1:14" x14ac:dyDescent="0.55000000000000004">
      <c r="A1937" t="s">
        <v>3638</v>
      </c>
      <c r="B1937" t="str">
        <f t="shared" si="162"/>
        <v>https://www.st.com/resource/en/datasheet/stm32wle4jc.pdf</v>
      </c>
      <c r="C1937" t="s">
        <v>8363</v>
      </c>
      <c r="D1937" t="s">
        <v>3639</v>
      </c>
      <c r="E1937" s="4" t="s">
        <v>7160</v>
      </c>
      <c r="F1937" t="s">
        <v>5721</v>
      </c>
      <c r="G1937" s="2">
        <v>44197</v>
      </c>
      <c r="H1937">
        <v>10</v>
      </c>
      <c r="I1937" s="2">
        <f t="shared" si="163"/>
        <v>47851</v>
      </c>
      <c r="J1937" s="2">
        <v>43800</v>
      </c>
      <c r="K1937" s="2" t="s">
        <v>6405</v>
      </c>
      <c r="L1937" s="2">
        <f t="shared" si="159"/>
        <v>43800</v>
      </c>
      <c r="M1937">
        <f t="shared" si="160"/>
        <v>1</v>
      </c>
      <c r="N1937">
        <f t="shared" si="161"/>
        <v>11</v>
      </c>
    </row>
    <row r="1938" spans="1:14" x14ac:dyDescent="0.55000000000000004">
      <c r="A1938" t="s">
        <v>3640</v>
      </c>
      <c r="B1938" t="str">
        <f t="shared" si="162"/>
        <v>https://www.st.com/resource/en/datasheet/stm32wle5c8.pdf</v>
      </c>
      <c r="C1938" t="s">
        <v>8364</v>
      </c>
      <c r="D1938" t="s">
        <v>3641</v>
      </c>
      <c r="E1938" s="4" t="s">
        <v>7160</v>
      </c>
      <c r="F1938" t="s">
        <v>5719</v>
      </c>
      <c r="G1938" s="2">
        <v>44197</v>
      </c>
      <c r="H1938">
        <v>10</v>
      </c>
      <c r="I1938" s="2">
        <f t="shared" si="163"/>
        <v>47851</v>
      </c>
      <c r="J1938" s="2">
        <v>43800</v>
      </c>
      <c r="K1938" s="2" t="s">
        <v>6405</v>
      </c>
      <c r="L1938" s="2">
        <f t="shared" si="159"/>
        <v>43800</v>
      </c>
      <c r="M1938">
        <f t="shared" si="160"/>
        <v>1</v>
      </c>
      <c r="N1938">
        <f t="shared" si="161"/>
        <v>11</v>
      </c>
    </row>
    <row r="1939" spans="1:14" x14ac:dyDescent="0.55000000000000004">
      <c r="A1939" t="s">
        <v>3642</v>
      </c>
      <c r="B1939" t="str">
        <f t="shared" si="162"/>
        <v>https://www.st.com/resource/en/datasheet/stm32wle5cb.pdf</v>
      </c>
      <c r="C1939" t="s">
        <v>8365</v>
      </c>
      <c r="D1939" t="s">
        <v>3643</v>
      </c>
      <c r="E1939" s="4" t="s">
        <v>7160</v>
      </c>
      <c r="F1939" t="s">
        <v>5723</v>
      </c>
      <c r="G1939" s="2">
        <v>44197</v>
      </c>
      <c r="H1939">
        <v>10</v>
      </c>
      <c r="I1939" s="2">
        <f t="shared" si="163"/>
        <v>47851</v>
      </c>
      <c r="J1939" s="2">
        <v>43800</v>
      </c>
      <c r="K1939" s="2" t="s">
        <v>6405</v>
      </c>
      <c r="L1939" s="2">
        <f t="shared" si="159"/>
        <v>43800</v>
      </c>
      <c r="M1939">
        <f t="shared" si="160"/>
        <v>1</v>
      </c>
      <c r="N1939">
        <f t="shared" si="161"/>
        <v>11</v>
      </c>
    </row>
    <row r="1940" spans="1:14" x14ac:dyDescent="0.55000000000000004">
      <c r="A1940" t="s">
        <v>3644</v>
      </c>
      <c r="B1940" t="str">
        <f t="shared" si="162"/>
        <v>https://www.st.com/resource/en/datasheet/stm32wle5cc.pdf</v>
      </c>
      <c r="C1940" t="s">
        <v>8366</v>
      </c>
      <c r="D1940" t="s">
        <v>3645</v>
      </c>
      <c r="E1940" s="4" t="s">
        <v>7160</v>
      </c>
      <c r="F1940" t="s">
        <v>5724</v>
      </c>
      <c r="G1940" s="2">
        <v>44197</v>
      </c>
      <c r="H1940">
        <v>10</v>
      </c>
      <c r="I1940" s="2">
        <f t="shared" si="163"/>
        <v>47851</v>
      </c>
      <c r="J1940" s="2">
        <v>43800</v>
      </c>
      <c r="K1940" s="2" t="s">
        <v>6405</v>
      </c>
      <c r="L1940" s="2">
        <f t="shared" si="159"/>
        <v>43800</v>
      </c>
      <c r="M1940">
        <f t="shared" si="160"/>
        <v>1</v>
      </c>
      <c r="N1940">
        <f t="shared" si="161"/>
        <v>11</v>
      </c>
    </row>
    <row r="1941" spans="1:14" x14ac:dyDescent="0.55000000000000004">
      <c r="A1941" t="s">
        <v>3647</v>
      </c>
      <c r="B1941" t="str">
        <f t="shared" si="162"/>
        <v>https://www.st.com/resource/en/datasheet/stm32wle5j8.pdf</v>
      </c>
      <c r="C1941" t="s">
        <v>8367</v>
      </c>
      <c r="D1941" t="s">
        <v>3648</v>
      </c>
      <c r="E1941" s="4" t="s">
        <v>7160</v>
      </c>
      <c r="F1941" t="s">
        <v>5719</v>
      </c>
      <c r="G1941" s="2">
        <v>44197</v>
      </c>
      <c r="H1941">
        <v>10</v>
      </c>
      <c r="I1941" s="2">
        <f t="shared" si="163"/>
        <v>47851</v>
      </c>
      <c r="J1941" s="2">
        <v>43800</v>
      </c>
      <c r="K1941" s="2" t="s">
        <v>6405</v>
      </c>
      <c r="L1941" s="2">
        <f t="shared" si="159"/>
        <v>43800</v>
      </c>
      <c r="M1941">
        <f t="shared" si="160"/>
        <v>1</v>
      </c>
      <c r="N1941">
        <f t="shared" si="161"/>
        <v>11</v>
      </c>
    </row>
    <row r="1942" spans="1:14" x14ac:dyDescent="0.55000000000000004">
      <c r="A1942" t="s">
        <v>3649</v>
      </c>
      <c r="B1942" t="str">
        <f t="shared" si="162"/>
        <v>https://www.st.com/resource/en/datasheet/stm32wle5jb.pdf</v>
      </c>
      <c r="C1942" t="s">
        <v>8368</v>
      </c>
      <c r="D1942" t="s">
        <v>3650</v>
      </c>
      <c r="E1942" s="4" t="s">
        <v>7160</v>
      </c>
      <c r="F1942" t="s">
        <v>5723</v>
      </c>
      <c r="G1942" s="2">
        <v>44197</v>
      </c>
      <c r="H1942">
        <v>10</v>
      </c>
      <c r="I1942" s="2">
        <f t="shared" si="163"/>
        <v>47851</v>
      </c>
      <c r="J1942" s="2">
        <v>43800</v>
      </c>
      <c r="K1942" s="2" t="s">
        <v>6405</v>
      </c>
      <c r="L1942" s="2">
        <f t="shared" si="159"/>
        <v>43800</v>
      </c>
      <c r="M1942">
        <f t="shared" si="160"/>
        <v>1</v>
      </c>
      <c r="N1942">
        <f t="shared" si="161"/>
        <v>11</v>
      </c>
    </row>
    <row r="1943" spans="1:14" x14ac:dyDescent="0.55000000000000004">
      <c r="A1943" t="s">
        <v>3652</v>
      </c>
      <c r="B1943" t="str">
        <f t="shared" si="162"/>
        <v>https://www.st.com/resource/en/datasheet/stm32wle5jc.pdf</v>
      </c>
      <c r="C1943" t="s">
        <v>8369</v>
      </c>
      <c r="D1943" t="s">
        <v>3653</v>
      </c>
      <c r="E1943" s="4" t="s">
        <v>7160</v>
      </c>
      <c r="F1943" t="s">
        <v>5724</v>
      </c>
      <c r="G1943" s="2">
        <v>44197</v>
      </c>
      <c r="H1943">
        <v>10</v>
      </c>
      <c r="I1943" s="2">
        <f t="shared" si="163"/>
        <v>47851</v>
      </c>
      <c r="J1943" s="2">
        <v>43800</v>
      </c>
      <c r="K1943" s="2" t="s">
        <v>6405</v>
      </c>
      <c r="L1943" s="2">
        <f t="shared" si="159"/>
        <v>43800</v>
      </c>
      <c r="M1943">
        <f t="shared" si="160"/>
        <v>1</v>
      </c>
      <c r="N1943">
        <f t="shared" si="161"/>
        <v>11</v>
      </c>
    </row>
    <row r="1944" spans="1:14" x14ac:dyDescent="0.55000000000000004">
      <c r="A1944" t="s">
        <v>3654</v>
      </c>
      <c r="B1944" t="str">
        <f t="shared" si="162"/>
        <v>https://www.st.com/resource/en/datasheet/stm8af5268.pdf</v>
      </c>
      <c r="C1944" t="s">
        <v>8370</v>
      </c>
      <c r="D1944" t="s">
        <v>3655</v>
      </c>
      <c r="E1944" s="4" t="s">
        <v>7160</v>
      </c>
      <c r="F1944" t="s">
        <v>5725</v>
      </c>
      <c r="G1944" s="2">
        <v>44197</v>
      </c>
      <c r="H1944">
        <v>10</v>
      </c>
      <c r="I1944" s="2">
        <f t="shared" si="163"/>
        <v>47851</v>
      </c>
      <c r="J1944" s="2" t="s">
        <v>6405</v>
      </c>
      <c r="K1944" s="2" t="s">
        <v>6405</v>
      </c>
      <c r="L1944" s="2" t="str">
        <f t="shared" si="159"/>
        <v>/</v>
      </c>
    </row>
    <row r="1945" spans="1:14" x14ac:dyDescent="0.55000000000000004">
      <c r="A1945" t="s">
        <v>3656</v>
      </c>
      <c r="B1945" t="str">
        <f t="shared" si="162"/>
        <v>https://www.st.com/resource/en/datasheet/stm8af5269.pdf</v>
      </c>
      <c r="C1945" t="s">
        <v>8371</v>
      </c>
      <c r="D1945" t="s">
        <v>3657</v>
      </c>
      <c r="E1945" s="4" t="s">
        <v>7160</v>
      </c>
      <c r="F1945" t="s">
        <v>5725</v>
      </c>
      <c r="G1945" s="2">
        <v>44197</v>
      </c>
      <c r="H1945">
        <v>10</v>
      </c>
      <c r="I1945" s="2">
        <f t="shared" si="163"/>
        <v>47851</v>
      </c>
      <c r="J1945" s="2" t="s">
        <v>6405</v>
      </c>
      <c r="K1945" s="2" t="s">
        <v>6405</v>
      </c>
      <c r="L1945" s="2" t="str">
        <f t="shared" si="159"/>
        <v>/</v>
      </c>
    </row>
    <row r="1946" spans="1:14" x14ac:dyDescent="0.55000000000000004">
      <c r="A1946" t="s">
        <v>3658</v>
      </c>
      <c r="B1946" t="str">
        <f t="shared" si="162"/>
        <v>https://www.st.com/resource/en/datasheet/stm8af5286.pdf</v>
      </c>
      <c r="C1946" t="s">
        <v>8372</v>
      </c>
      <c r="D1946" t="s">
        <v>3659</v>
      </c>
      <c r="E1946" s="4" t="s">
        <v>7160</v>
      </c>
      <c r="F1946" t="s">
        <v>5726</v>
      </c>
      <c r="G1946" s="2">
        <v>44197</v>
      </c>
      <c r="H1946">
        <v>10</v>
      </c>
      <c r="I1946" s="2">
        <f t="shared" si="163"/>
        <v>47851</v>
      </c>
      <c r="J1946" s="2" t="s">
        <v>6405</v>
      </c>
      <c r="K1946" s="2" t="s">
        <v>6405</v>
      </c>
      <c r="L1946" s="2" t="str">
        <f t="shared" si="159"/>
        <v>/</v>
      </c>
    </row>
    <row r="1947" spans="1:14" x14ac:dyDescent="0.55000000000000004">
      <c r="A1947" t="s">
        <v>3660</v>
      </c>
      <c r="B1947" t="str">
        <f t="shared" si="162"/>
        <v>https://www.st.com/resource/en/datasheet/stm8af5288.pdf</v>
      </c>
      <c r="C1947" t="s">
        <v>8373</v>
      </c>
      <c r="D1947" t="s">
        <v>3661</v>
      </c>
      <c r="E1947" s="4" t="s">
        <v>7160</v>
      </c>
      <c r="F1947" t="s">
        <v>5726</v>
      </c>
      <c r="G1947" s="2">
        <v>44197</v>
      </c>
      <c r="H1947">
        <v>10</v>
      </c>
      <c r="I1947" s="2">
        <f t="shared" si="163"/>
        <v>47851</v>
      </c>
      <c r="J1947" s="2" t="s">
        <v>6405</v>
      </c>
      <c r="K1947" s="2" t="s">
        <v>6405</v>
      </c>
      <c r="L1947" s="2" t="str">
        <f t="shared" si="159"/>
        <v>/</v>
      </c>
    </row>
    <row r="1948" spans="1:14" x14ac:dyDescent="0.55000000000000004">
      <c r="A1948" t="s">
        <v>3662</v>
      </c>
      <c r="B1948" t="str">
        <f t="shared" si="162"/>
        <v>https://www.st.com/resource/en/datasheet/stm8af5289.pdf</v>
      </c>
      <c r="C1948" t="s">
        <v>8374</v>
      </c>
      <c r="D1948" t="s">
        <v>3663</v>
      </c>
      <c r="E1948" s="4" t="s">
        <v>7160</v>
      </c>
      <c r="F1948" t="s">
        <v>5726</v>
      </c>
      <c r="G1948" s="2">
        <v>44197</v>
      </c>
      <c r="H1948">
        <v>10</v>
      </c>
      <c r="I1948" s="2">
        <f t="shared" si="163"/>
        <v>47851</v>
      </c>
      <c r="J1948" s="2" t="s">
        <v>6405</v>
      </c>
      <c r="K1948" s="2" t="s">
        <v>6405</v>
      </c>
      <c r="L1948" s="2" t="str">
        <f t="shared" si="159"/>
        <v>/</v>
      </c>
    </row>
    <row r="1949" spans="1:14" x14ac:dyDescent="0.55000000000000004">
      <c r="A1949" t="s">
        <v>3664</v>
      </c>
      <c r="B1949" t="str">
        <f t="shared" si="162"/>
        <v>https://www.st.com/resource/en/datasheet/stm8af528a.pdf</v>
      </c>
      <c r="C1949" t="s">
        <v>8375</v>
      </c>
      <c r="D1949" t="s">
        <v>3665</v>
      </c>
      <c r="E1949" s="4" t="s">
        <v>7160</v>
      </c>
      <c r="F1949" t="s">
        <v>5726</v>
      </c>
      <c r="G1949" s="2">
        <v>44197</v>
      </c>
      <c r="H1949">
        <v>10</v>
      </c>
      <c r="I1949" s="2">
        <f t="shared" si="163"/>
        <v>47851</v>
      </c>
      <c r="J1949" s="2" t="s">
        <v>6405</v>
      </c>
      <c r="K1949" s="2" t="s">
        <v>6405</v>
      </c>
      <c r="L1949" s="2" t="str">
        <f t="shared" si="159"/>
        <v>/</v>
      </c>
    </row>
    <row r="1950" spans="1:14" x14ac:dyDescent="0.55000000000000004">
      <c r="A1950" t="s">
        <v>3666</v>
      </c>
      <c r="B1950" t="str">
        <f t="shared" si="162"/>
        <v>https://www.st.com/resource/en/datasheet/stm8af52a6.pdf</v>
      </c>
      <c r="C1950" t="s">
        <v>8376</v>
      </c>
      <c r="D1950" t="s">
        <v>3667</v>
      </c>
      <c r="E1950" s="4" t="s">
        <v>7160</v>
      </c>
      <c r="F1950" t="s">
        <v>5727</v>
      </c>
      <c r="G1950" s="2">
        <v>44197</v>
      </c>
      <c r="H1950">
        <v>10</v>
      </c>
      <c r="I1950" s="2">
        <f t="shared" si="163"/>
        <v>47851</v>
      </c>
      <c r="J1950" s="2" t="s">
        <v>6405</v>
      </c>
      <c r="K1950" s="2" t="s">
        <v>6405</v>
      </c>
      <c r="L1950" s="2" t="str">
        <f t="shared" si="159"/>
        <v>/</v>
      </c>
    </row>
    <row r="1951" spans="1:14" x14ac:dyDescent="0.55000000000000004">
      <c r="A1951" t="s">
        <v>3668</v>
      </c>
      <c r="B1951" t="str">
        <f t="shared" si="162"/>
        <v>https://www.st.com/resource/en/datasheet/stm8af52a8.pdf</v>
      </c>
      <c r="C1951" t="s">
        <v>8377</v>
      </c>
      <c r="D1951" t="s">
        <v>3669</v>
      </c>
      <c r="E1951" s="4" t="s">
        <v>7160</v>
      </c>
      <c r="F1951" t="s">
        <v>5727</v>
      </c>
      <c r="G1951" s="2">
        <v>44197</v>
      </c>
      <c r="H1951">
        <v>10</v>
      </c>
      <c r="I1951" s="2">
        <f t="shared" si="163"/>
        <v>47851</v>
      </c>
      <c r="J1951" s="2" t="s">
        <v>6405</v>
      </c>
      <c r="K1951" s="2" t="s">
        <v>6405</v>
      </c>
      <c r="L1951" s="2" t="str">
        <f t="shared" si="159"/>
        <v>/</v>
      </c>
    </row>
    <row r="1952" spans="1:14" x14ac:dyDescent="0.55000000000000004">
      <c r="A1952" t="s">
        <v>3670</v>
      </c>
      <c r="B1952" t="str">
        <f t="shared" si="162"/>
        <v>https://www.st.com/resource/en/datasheet/stm8af52a9.pdf</v>
      </c>
      <c r="C1952" t="s">
        <v>8378</v>
      </c>
      <c r="D1952" t="s">
        <v>3671</v>
      </c>
      <c r="E1952" s="4" t="s">
        <v>7160</v>
      </c>
      <c r="F1952" t="s">
        <v>5727</v>
      </c>
      <c r="G1952" s="2">
        <v>44197</v>
      </c>
      <c r="H1952">
        <v>10</v>
      </c>
      <c r="I1952" s="2">
        <f t="shared" si="163"/>
        <v>47851</v>
      </c>
      <c r="J1952" s="2" t="s">
        <v>6405</v>
      </c>
      <c r="K1952" s="2" t="s">
        <v>6405</v>
      </c>
      <c r="L1952" s="2" t="str">
        <f t="shared" si="159"/>
        <v>/</v>
      </c>
    </row>
    <row r="1953" spans="1:14" x14ac:dyDescent="0.55000000000000004">
      <c r="A1953" t="s">
        <v>3672</v>
      </c>
      <c r="B1953" t="str">
        <f t="shared" si="162"/>
        <v>https://www.st.com/resource/en/datasheet/stm8af52aa.pdf</v>
      </c>
      <c r="C1953" t="s">
        <v>8379</v>
      </c>
      <c r="D1953" t="s">
        <v>3673</v>
      </c>
      <c r="E1953" s="4" t="s">
        <v>7160</v>
      </c>
      <c r="F1953" t="s">
        <v>5727</v>
      </c>
      <c r="G1953" s="2">
        <v>44197</v>
      </c>
      <c r="H1953">
        <v>10</v>
      </c>
      <c r="I1953" s="2">
        <f t="shared" si="163"/>
        <v>47851</v>
      </c>
      <c r="J1953" s="2" t="s">
        <v>6405</v>
      </c>
      <c r="K1953" s="2" t="s">
        <v>6405</v>
      </c>
      <c r="L1953" s="2" t="str">
        <f t="shared" si="159"/>
        <v>/</v>
      </c>
    </row>
    <row r="1954" spans="1:14" x14ac:dyDescent="0.55000000000000004">
      <c r="A1954" t="s">
        <v>3674</v>
      </c>
      <c r="B1954" t="str">
        <f t="shared" si="162"/>
        <v>https://www.st.com/resource/en/datasheet/stm8af6213.pdf</v>
      </c>
      <c r="C1954" t="s">
        <v>8380</v>
      </c>
      <c r="D1954" t="s">
        <v>3675</v>
      </c>
      <c r="E1954" s="4" t="s">
        <v>7160</v>
      </c>
      <c r="F1954" t="s">
        <v>5728</v>
      </c>
      <c r="G1954" s="2">
        <v>44197</v>
      </c>
      <c r="H1954">
        <v>10</v>
      </c>
      <c r="I1954" s="2">
        <f t="shared" si="163"/>
        <v>47851</v>
      </c>
      <c r="J1954" s="2">
        <v>41548</v>
      </c>
      <c r="K1954" s="2" t="s">
        <v>6405</v>
      </c>
      <c r="L1954" s="2">
        <f t="shared" si="159"/>
        <v>41548</v>
      </c>
      <c r="M1954">
        <f t="shared" si="160"/>
        <v>7</v>
      </c>
      <c r="N1954">
        <f t="shared" si="161"/>
        <v>17</v>
      </c>
    </row>
    <row r="1955" spans="1:14" x14ac:dyDescent="0.55000000000000004">
      <c r="A1955" t="s">
        <v>3676</v>
      </c>
      <c r="B1955" t="str">
        <f t="shared" si="162"/>
        <v>https://www.st.com/resource/en/datasheet/stm8af6213a.pdf</v>
      </c>
      <c r="C1955" t="s">
        <v>8381</v>
      </c>
      <c r="D1955" t="s">
        <v>3677</v>
      </c>
      <c r="E1955" s="4" t="s">
        <v>7160</v>
      </c>
      <c r="F1955" t="s">
        <v>5728</v>
      </c>
      <c r="G1955" s="2">
        <v>44197</v>
      </c>
      <c r="H1955">
        <v>10</v>
      </c>
      <c r="I1955" s="2">
        <f t="shared" si="163"/>
        <v>47851</v>
      </c>
      <c r="J1955" s="2">
        <v>41548</v>
      </c>
      <c r="K1955" s="2" t="s">
        <v>6405</v>
      </c>
      <c r="L1955" s="2">
        <f t="shared" si="159"/>
        <v>41548</v>
      </c>
      <c r="M1955">
        <f t="shared" si="160"/>
        <v>7</v>
      </c>
      <c r="N1955">
        <f t="shared" si="161"/>
        <v>17</v>
      </c>
    </row>
    <row r="1956" spans="1:14" x14ac:dyDescent="0.55000000000000004">
      <c r="A1956" t="s">
        <v>3678</v>
      </c>
      <c r="B1956" t="str">
        <f t="shared" si="162"/>
        <v>https://www.st.com/resource/en/datasheet/stm8af6223.pdf</v>
      </c>
      <c r="C1956" t="s">
        <v>8382</v>
      </c>
      <c r="D1956" t="s">
        <v>3679</v>
      </c>
      <c r="E1956" s="4" t="s">
        <v>7160</v>
      </c>
      <c r="F1956" t="s">
        <v>5729</v>
      </c>
      <c r="G1956" s="2">
        <v>44197</v>
      </c>
      <c r="H1956">
        <v>10</v>
      </c>
      <c r="I1956" s="2">
        <f t="shared" si="163"/>
        <v>47851</v>
      </c>
      <c r="J1956" s="2">
        <v>41548</v>
      </c>
      <c r="K1956" s="2" t="s">
        <v>6405</v>
      </c>
      <c r="L1956" s="2">
        <f t="shared" si="159"/>
        <v>41548</v>
      </c>
      <c r="M1956">
        <f t="shared" si="160"/>
        <v>7</v>
      </c>
      <c r="N1956">
        <f t="shared" si="161"/>
        <v>17</v>
      </c>
    </row>
    <row r="1957" spans="1:14" x14ac:dyDescent="0.55000000000000004">
      <c r="A1957" t="s">
        <v>3680</v>
      </c>
      <c r="B1957" t="str">
        <f t="shared" si="162"/>
        <v>https://www.st.com/resource/en/datasheet/stm8af6223a.pdf</v>
      </c>
      <c r="C1957" t="s">
        <v>8383</v>
      </c>
      <c r="D1957" t="s">
        <v>3681</v>
      </c>
      <c r="E1957" s="4" t="s">
        <v>7160</v>
      </c>
      <c r="F1957" t="s">
        <v>5729</v>
      </c>
      <c r="G1957" s="2">
        <v>44197</v>
      </c>
      <c r="H1957">
        <v>10</v>
      </c>
      <c r="I1957" s="2">
        <f t="shared" si="163"/>
        <v>47851</v>
      </c>
      <c r="J1957" s="2">
        <v>41548</v>
      </c>
      <c r="K1957" s="2" t="s">
        <v>6405</v>
      </c>
      <c r="L1957" s="2">
        <f t="shared" si="159"/>
        <v>41548</v>
      </c>
      <c r="M1957">
        <f t="shared" si="160"/>
        <v>7</v>
      </c>
      <c r="N1957">
        <f t="shared" si="161"/>
        <v>17</v>
      </c>
    </row>
    <row r="1958" spans="1:14" x14ac:dyDescent="0.55000000000000004">
      <c r="A1958" t="s">
        <v>3682</v>
      </c>
      <c r="B1958" t="str">
        <f t="shared" si="162"/>
        <v>https://www.st.com/resource/en/datasheet/stm8af6226.pdf</v>
      </c>
      <c r="C1958" t="s">
        <v>8384</v>
      </c>
      <c r="D1958" t="s">
        <v>3683</v>
      </c>
      <c r="E1958" s="4" t="s">
        <v>7160</v>
      </c>
      <c r="F1958" t="s">
        <v>5729</v>
      </c>
      <c r="G1958" s="2">
        <v>44197</v>
      </c>
      <c r="H1958">
        <v>10</v>
      </c>
      <c r="I1958" s="2">
        <f t="shared" si="163"/>
        <v>47851</v>
      </c>
      <c r="J1958" s="2">
        <v>41548</v>
      </c>
      <c r="K1958" s="2" t="s">
        <v>6405</v>
      </c>
      <c r="L1958" s="2">
        <f t="shared" si="159"/>
        <v>41548</v>
      </c>
      <c r="M1958">
        <f t="shared" si="160"/>
        <v>7</v>
      </c>
      <c r="N1958">
        <f t="shared" si="161"/>
        <v>17</v>
      </c>
    </row>
    <row r="1959" spans="1:14" x14ac:dyDescent="0.55000000000000004">
      <c r="A1959" t="s">
        <v>3684</v>
      </c>
      <c r="B1959" t="str">
        <f t="shared" si="162"/>
        <v>https://www.st.com/resource/en/datasheet/stm8af6246.pdf</v>
      </c>
      <c r="C1959" t="s">
        <v>8385</v>
      </c>
      <c r="D1959" t="s">
        <v>3685</v>
      </c>
      <c r="E1959" s="4" t="s">
        <v>7160</v>
      </c>
      <c r="F1959" t="s">
        <v>5730</v>
      </c>
      <c r="G1959" s="2">
        <v>44197</v>
      </c>
      <c r="H1959">
        <v>10</v>
      </c>
      <c r="I1959" s="2">
        <f t="shared" si="163"/>
        <v>47851</v>
      </c>
      <c r="J1959" s="2" t="s">
        <v>6405</v>
      </c>
      <c r="K1959" s="2" t="s">
        <v>6405</v>
      </c>
      <c r="L1959" s="2" t="str">
        <f t="shared" si="159"/>
        <v>/</v>
      </c>
    </row>
    <row r="1960" spans="1:14" x14ac:dyDescent="0.55000000000000004">
      <c r="A1960" t="s">
        <v>3686</v>
      </c>
      <c r="B1960" t="str">
        <f t="shared" si="162"/>
        <v>https://www.st.com/resource/en/datasheet/stm8af6248.pdf</v>
      </c>
      <c r="C1960" t="s">
        <v>8386</v>
      </c>
      <c r="D1960" t="s">
        <v>3687</v>
      </c>
      <c r="E1960" s="4" t="s">
        <v>7160</v>
      </c>
      <c r="F1960" t="s">
        <v>5730</v>
      </c>
      <c r="G1960" s="2">
        <v>44197</v>
      </c>
      <c r="H1960">
        <v>10</v>
      </c>
      <c r="I1960" s="2">
        <f t="shared" si="163"/>
        <v>47851</v>
      </c>
      <c r="J1960" s="2" t="s">
        <v>6405</v>
      </c>
      <c r="K1960" s="2" t="s">
        <v>6405</v>
      </c>
      <c r="L1960" s="2" t="str">
        <f t="shared" si="159"/>
        <v>/</v>
      </c>
    </row>
    <row r="1961" spans="1:14" x14ac:dyDescent="0.55000000000000004">
      <c r="A1961" t="s">
        <v>3689</v>
      </c>
      <c r="B1961" t="str">
        <f t="shared" si="162"/>
        <v>https://www.st.com/resource/en/datasheet/stm8af6266.pdf</v>
      </c>
      <c r="C1961" t="s">
        <v>8387</v>
      </c>
      <c r="D1961" t="s">
        <v>3690</v>
      </c>
      <c r="E1961" s="4" t="s">
        <v>7160</v>
      </c>
      <c r="F1961" t="s">
        <v>5731</v>
      </c>
      <c r="G1961" s="2">
        <v>44197</v>
      </c>
      <c r="H1961">
        <v>10</v>
      </c>
      <c r="I1961" s="2">
        <f t="shared" si="163"/>
        <v>47851</v>
      </c>
      <c r="J1961" s="2" t="s">
        <v>6405</v>
      </c>
      <c r="K1961" s="2" t="s">
        <v>6405</v>
      </c>
      <c r="L1961" s="2" t="str">
        <f t="shared" si="159"/>
        <v>/</v>
      </c>
    </row>
    <row r="1962" spans="1:14" x14ac:dyDescent="0.55000000000000004">
      <c r="A1962" t="s">
        <v>3691</v>
      </c>
      <c r="B1962" t="str">
        <f t="shared" si="162"/>
        <v>https://www.st.com/resource/en/datasheet/stm8af6268.pdf</v>
      </c>
      <c r="C1962" t="s">
        <v>8388</v>
      </c>
      <c r="D1962" t="s">
        <v>3692</v>
      </c>
      <c r="E1962" s="4" t="s">
        <v>7160</v>
      </c>
      <c r="F1962" t="s">
        <v>5731</v>
      </c>
      <c r="G1962" s="2">
        <v>44197</v>
      </c>
      <c r="H1962">
        <v>10</v>
      </c>
      <c r="I1962" s="2">
        <f t="shared" si="163"/>
        <v>47851</v>
      </c>
      <c r="J1962" s="2" t="s">
        <v>6405</v>
      </c>
      <c r="K1962" s="2" t="s">
        <v>6405</v>
      </c>
      <c r="L1962" s="2" t="str">
        <f t="shared" si="159"/>
        <v>/</v>
      </c>
    </row>
    <row r="1963" spans="1:14" x14ac:dyDescent="0.55000000000000004">
      <c r="A1963" t="s">
        <v>3693</v>
      </c>
      <c r="B1963" t="str">
        <f t="shared" si="162"/>
        <v>https://www.st.com/resource/en/datasheet/stm8af6269.pdf</v>
      </c>
      <c r="C1963" t="s">
        <v>8389</v>
      </c>
      <c r="D1963" t="s">
        <v>3694</v>
      </c>
      <c r="E1963" s="4" t="s">
        <v>7160</v>
      </c>
      <c r="F1963" t="s">
        <v>5731</v>
      </c>
      <c r="G1963" s="2">
        <v>44197</v>
      </c>
      <c r="H1963">
        <v>10</v>
      </c>
      <c r="I1963" s="2">
        <f t="shared" si="163"/>
        <v>47851</v>
      </c>
      <c r="J1963" s="2" t="s">
        <v>6405</v>
      </c>
      <c r="K1963" s="2" t="s">
        <v>6405</v>
      </c>
      <c r="L1963" s="2" t="str">
        <f t="shared" si="159"/>
        <v>/</v>
      </c>
    </row>
    <row r="1964" spans="1:14" x14ac:dyDescent="0.55000000000000004">
      <c r="A1964" t="s">
        <v>3695</v>
      </c>
      <c r="B1964" t="str">
        <f t="shared" si="162"/>
        <v>https://www.st.com/resource/en/datasheet/stm8af6286.pdf</v>
      </c>
      <c r="C1964" t="s">
        <v>8390</v>
      </c>
      <c r="D1964" t="s">
        <v>3696</v>
      </c>
      <c r="E1964" s="4" t="s">
        <v>7160</v>
      </c>
      <c r="F1964" t="s">
        <v>5732</v>
      </c>
      <c r="G1964" s="2">
        <v>44197</v>
      </c>
      <c r="H1964">
        <v>10</v>
      </c>
      <c r="I1964" s="2">
        <f t="shared" si="163"/>
        <v>47851</v>
      </c>
      <c r="J1964" s="2" t="s">
        <v>6405</v>
      </c>
      <c r="K1964" s="2" t="s">
        <v>6405</v>
      </c>
      <c r="L1964" s="2" t="str">
        <f t="shared" si="159"/>
        <v>/</v>
      </c>
    </row>
    <row r="1965" spans="1:14" x14ac:dyDescent="0.55000000000000004">
      <c r="A1965" t="s">
        <v>3697</v>
      </c>
      <c r="B1965" t="str">
        <f t="shared" si="162"/>
        <v>https://www.st.com/resource/en/datasheet/stm8af6288.pdf</v>
      </c>
      <c r="C1965" t="s">
        <v>8391</v>
      </c>
      <c r="D1965" t="s">
        <v>3698</v>
      </c>
      <c r="E1965" s="4" t="s">
        <v>7160</v>
      </c>
      <c r="F1965" t="s">
        <v>5732</v>
      </c>
      <c r="G1965" s="2">
        <v>44197</v>
      </c>
      <c r="H1965">
        <v>10</v>
      </c>
      <c r="I1965" s="2">
        <f t="shared" si="163"/>
        <v>47851</v>
      </c>
      <c r="J1965" s="2" t="s">
        <v>6405</v>
      </c>
      <c r="K1965" s="2" t="s">
        <v>6405</v>
      </c>
      <c r="L1965" s="2" t="str">
        <f t="shared" si="159"/>
        <v>/</v>
      </c>
    </row>
    <row r="1966" spans="1:14" x14ac:dyDescent="0.55000000000000004">
      <c r="A1966" t="s">
        <v>3699</v>
      </c>
      <c r="B1966" t="str">
        <f t="shared" si="162"/>
        <v>https://www.st.com/resource/en/datasheet/stm8af6289.pdf</v>
      </c>
      <c r="C1966" t="s">
        <v>8392</v>
      </c>
      <c r="D1966" t="s">
        <v>3700</v>
      </c>
      <c r="E1966" s="4" t="s">
        <v>7160</v>
      </c>
      <c r="F1966" t="s">
        <v>5732</v>
      </c>
      <c r="G1966" s="2">
        <v>44197</v>
      </c>
      <c r="H1966">
        <v>10</v>
      </c>
      <c r="I1966" s="2">
        <f t="shared" si="163"/>
        <v>47851</v>
      </c>
      <c r="J1966" s="2" t="s">
        <v>6405</v>
      </c>
      <c r="K1966" s="2" t="s">
        <v>6405</v>
      </c>
      <c r="L1966" s="2" t="str">
        <f t="shared" si="159"/>
        <v>/</v>
      </c>
    </row>
    <row r="1967" spans="1:14" x14ac:dyDescent="0.55000000000000004">
      <c r="A1967" t="s">
        <v>3701</v>
      </c>
      <c r="B1967" t="str">
        <f t="shared" si="162"/>
        <v>https://www.st.com/resource/en/datasheet/stm8af628a.pdf</v>
      </c>
      <c r="C1967" t="s">
        <v>8393</v>
      </c>
      <c r="D1967" t="s">
        <v>3702</v>
      </c>
      <c r="E1967" s="4" t="s">
        <v>7160</v>
      </c>
      <c r="F1967" t="s">
        <v>5732</v>
      </c>
      <c r="G1967" s="2">
        <v>44197</v>
      </c>
      <c r="H1967">
        <v>10</v>
      </c>
      <c r="I1967" s="2">
        <f t="shared" si="163"/>
        <v>47851</v>
      </c>
      <c r="J1967" s="2" t="s">
        <v>6405</v>
      </c>
      <c r="K1967" s="2" t="s">
        <v>6405</v>
      </c>
      <c r="L1967" s="2" t="str">
        <f t="shared" si="159"/>
        <v>/</v>
      </c>
    </row>
    <row r="1968" spans="1:14" x14ac:dyDescent="0.55000000000000004">
      <c r="A1968" t="s">
        <v>3703</v>
      </c>
      <c r="B1968" t="str">
        <f t="shared" si="162"/>
        <v>https://www.st.com/resource/en/datasheet/stm8af62a6.pdf</v>
      </c>
      <c r="C1968" t="s">
        <v>8394</v>
      </c>
      <c r="D1968" t="s">
        <v>3704</v>
      </c>
      <c r="E1968" s="4" t="s">
        <v>7160</v>
      </c>
      <c r="F1968" t="s">
        <v>5733</v>
      </c>
      <c r="G1968" s="2">
        <v>44197</v>
      </c>
      <c r="H1968">
        <v>10</v>
      </c>
      <c r="I1968" s="2">
        <f t="shared" si="163"/>
        <v>47851</v>
      </c>
      <c r="J1968" s="2" t="s">
        <v>6405</v>
      </c>
      <c r="K1968" s="2" t="s">
        <v>6405</v>
      </c>
      <c r="L1968" s="2" t="str">
        <f t="shared" si="159"/>
        <v>/</v>
      </c>
    </row>
    <row r="1969" spans="1:14" x14ac:dyDescent="0.55000000000000004">
      <c r="A1969" t="s">
        <v>3706</v>
      </c>
      <c r="B1969" t="str">
        <f t="shared" si="162"/>
        <v>https://www.st.com/resource/en/datasheet/stm8af62a8.pdf</v>
      </c>
      <c r="C1969" t="s">
        <v>8395</v>
      </c>
      <c r="D1969" t="s">
        <v>3707</v>
      </c>
      <c r="E1969" s="4" t="s">
        <v>7160</v>
      </c>
      <c r="F1969" t="s">
        <v>5733</v>
      </c>
      <c r="G1969" s="2">
        <v>44197</v>
      </c>
      <c r="H1969">
        <v>10</v>
      </c>
      <c r="I1969" s="2">
        <f t="shared" si="163"/>
        <v>47851</v>
      </c>
      <c r="J1969" s="2" t="s">
        <v>6405</v>
      </c>
      <c r="K1969" s="2" t="s">
        <v>6405</v>
      </c>
      <c r="L1969" s="2" t="str">
        <f t="shared" si="159"/>
        <v>/</v>
      </c>
    </row>
    <row r="1970" spans="1:14" x14ac:dyDescent="0.55000000000000004">
      <c r="A1970" t="s">
        <v>3708</v>
      </c>
      <c r="B1970" t="str">
        <f t="shared" si="162"/>
        <v>https://www.st.com/resource/en/datasheet/stm8af62a9.pdf</v>
      </c>
      <c r="C1970" t="s">
        <v>8396</v>
      </c>
      <c r="D1970" t="s">
        <v>3709</v>
      </c>
      <c r="E1970" s="4" t="s">
        <v>7160</v>
      </c>
      <c r="F1970" t="s">
        <v>5733</v>
      </c>
      <c r="G1970" s="2">
        <v>44197</v>
      </c>
      <c r="H1970">
        <v>10</v>
      </c>
      <c r="I1970" s="2">
        <f t="shared" si="163"/>
        <v>47851</v>
      </c>
      <c r="J1970" s="2" t="s">
        <v>6405</v>
      </c>
      <c r="K1970" s="2" t="s">
        <v>6405</v>
      </c>
      <c r="L1970" s="2" t="str">
        <f t="shared" si="159"/>
        <v>/</v>
      </c>
    </row>
    <row r="1971" spans="1:14" x14ac:dyDescent="0.55000000000000004">
      <c r="A1971" t="s">
        <v>3711</v>
      </c>
      <c r="B1971" t="str">
        <f t="shared" si="162"/>
        <v>https://www.st.com/resource/en/datasheet/stm8af62aa.pdf</v>
      </c>
      <c r="C1971" t="s">
        <v>8397</v>
      </c>
      <c r="D1971" t="s">
        <v>3712</v>
      </c>
      <c r="E1971" s="4" t="s">
        <v>7160</v>
      </c>
      <c r="F1971" t="s">
        <v>5733</v>
      </c>
      <c r="G1971" s="2">
        <v>44197</v>
      </c>
      <c r="H1971">
        <v>10</v>
      </c>
      <c r="I1971" s="2">
        <f t="shared" si="163"/>
        <v>47851</v>
      </c>
      <c r="J1971" s="2" t="s">
        <v>6405</v>
      </c>
      <c r="K1971" s="2" t="s">
        <v>6405</v>
      </c>
      <c r="L1971" s="2" t="str">
        <f t="shared" si="159"/>
        <v>/</v>
      </c>
    </row>
    <row r="1972" spans="1:14" x14ac:dyDescent="0.55000000000000004">
      <c r="A1972" t="s">
        <v>3713</v>
      </c>
      <c r="B1972" t="str">
        <f t="shared" si="162"/>
        <v>https://www.st.com/resource/en/datasheet/stm8af6366.pdf</v>
      </c>
      <c r="C1972" t="s">
        <v>8398</v>
      </c>
      <c r="D1972" t="s">
        <v>3714</v>
      </c>
      <c r="E1972" s="4" t="s">
        <v>7160</v>
      </c>
      <c r="F1972" t="s">
        <v>5731</v>
      </c>
      <c r="G1972" s="2">
        <v>44197</v>
      </c>
      <c r="H1972">
        <v>10</v>
      </c>
      <c r="I1972" s="2">
        <f t="shared" si="163"/>
        <v>47851</v>
      </c>
      <c r="J1972" s="2">
        <v>43009</v>
      </c>
      <c r="K1972" s="2" t="s">
        <v>6405</v>
      </c>
      <c r="L1972" s="2">
        <f t="shared" si="159"/>
        <v>43009</v>
      </c>
      <c r="M1972">
        <f t="shared" si="160"/>
        <v>3</v>
      </c>
      <c r="N1972">
        <f t="shared" si="161"/>
        <v>13</v>
      </c>
    </row>
    <row r="1973" spans="1:14" x14ac:dyDescent="0.55000000000000004">
      <c r="A1973" t="s">
        <v>3715</v>
      </c>
      <c r="B1973" t="str">
        <f t="shared" si="162"/>
        <v>https://www.st.com/resource/en/datasheet/stm8af6388.pdf</v>
      </c>
      <c r="C1973" t="s">
        <v>8399</v>
      </c>
      <c r="D1973" t="s">
        <v>3716</v>
      </c>
      <c r="E1973" s="4" t="s">
        <v>7160</v>
      </c>
      <c r="F1973" t="s">
        <v>5732</v>
      </c>
      <c r="G1973" s="2">
        <v>44197</v>
      </c>
      <c r="H1973">
        <v>10</v>
      </c>
      <c r="I1973" s="2">
        <f t="shared" si="163"/>
        <v>47851</v>
      </c>
      <c r="J1973" s="2">
        <v>43009</v>
      </c>
      <c r="K1973" s="2" t="s">
        <v>6405</v>
      </c>
      <c r="L1973" s="2">
        <f t="shared" si="159"/>
        <v>43009</v>
      </c>
      <c r="M1973">
        <f t="shared" si="160"/>
        <v>3</v>
      </c>
      <c r="N1973">
        <f t="shared" si="161"/>
        <v>13</v>
      </c>
    </row>
    <row r="1974" spans="1:14" x14ac:dyDescent="0.55000000000000004">
      <c r="A1974" t="s">
        <v>3717</v>
      </c>
      <c r="B1974" t="str">
        <f t="shared" si="162"/>
        <v>https://www.st.com/resource/en/datasheet/stm8al3136.pdf</v>
      </c>
      <c r="C1974" t="s">
        <v>8400</v>
      </c>
      <c r="D1974" t="s">
        <v>3718</v>
      </c>
      <c r="E1974" s="4" t="s">
        <v>7160</v>
      </c>
      <c r="F1974" t="s">
        <v>5734</v>
      </c>
      <c r="G1974" s="2">
        <v>44197</v>
      </c>
      <c r="H1974">
        <v>10</v>
      </c>
      <c r="I1974" s="2">
        <f t="shared" si="163"/>
        <v>47851</v>
      </c>
      <c r="J1974" s="2">
        <v>40909</v>
      </c>
      <c r="K1974" s="2" t="s">
        <v>6405</v>
      </c>
      <c r="L1974" s="2">
        <f t="shared" si="159"/>
        <v>40909</v>
      </c>
      <c r="M1974">
        <f t="shared" si="160"/>
        <v>9</v>
      </c>
      <c r="N1974">
        <f t="shared" si="161"/>
        <v>19</v>
      </c>
    </row>
    <row r="1975" spans="1:14" x14ac:dyDescent="0.55000000000000004">
      <c r="A1975" t="s">
        <v>3719</v>
      </c>
      <c r="B1975" t="str">
        <f t="shared" si="162"/>
        <v>https://www.st.com/resource/en/datasheet/stm8al3138.pdf</v>
      </c>
      <c r="C1975" t="s">
        <v>8401</v>
      </c>
      <c r="D1975" t="s">
        <v>3720</v>
      </c>
      <c r="E1975" s="4" t="s">
        <v>7160</v>
      </c>
      <c r="F1975" t="s">
        <v>5734</v>
      </c>
      <c r="G1975" s="2">
        <v>44197</v>
      </c>
      <c r="H1975">
        <v>10</v>
      </c>
      <c r="I1975" s="2">
        <f t="shared" si="163"/>
        <v>47851</v>
      </c>
      <c r="J1975" s="2">
        <v>40909</v>
      </c>
      <c r="K1975" s="2" t="s">
        <v>6405</v>
      </c>
      <c r="L1975" s="2">
        <f t="shared" si="159"/>
        <v>40909</v>
      </c>
      <c r="M1975">
        <f t="shared" si="160"/>
        <v>9</v>
      </c>
      <c r="N1975">
        <f t="shared" si="161"/>
        <v>19</v>
      </c>
    </row>
    <row r="1976" spans="1:14" x14ac:dyDescent="0.55000000000000004">
      <c r="A1976" t="s">
        <v>3721</v>
      </c>
      <c r="B1976" t="str">
        <f t="shared" si="162"/>
        <v>https://www.st.com/resource/en/datasheet/stm8al3146.pdf</v>
      </c>
      <c r="C1976" t="s">
        <v>8402</v>
      </c>
      <c r="D1976" t="s">
        <v>3722</v>
      </c>
      <c r="E1976" s="4" t="s">
        <v>7160</v>
      </c>
      <c r="F1976" t="s">
        <v>5735</v>
      </c>
      <c r="G1976" s="2">
        <v>44197</v>
      </c>
      <c r="H1976">
        <v>10</v>
      </c>
      <c r="I1976" s="2">
        <f t="shared" si="163"/>
        <v>47851</v>
      </c>
      <c r="J1976" s="2">
        <v>40909</v>
      </c>
      <c r="K1976" s="2" t="s">
        <v>6405</v>
      </c>
      <c r="L1976" s="2">
        <f t="shared" si="159"/>
        <v>40909</v>
      </c>
      <c r="M1976">
        <f t="shared" si="160"/>
        <v>9</v>
      </c>
      <c r="N1976">
        <f t="shared" si="161"/>
        <v>19</v>
      </c>
    </row>
    <row r="1977" spans="1:14" x14ac:dyDescent="0.55000000000000004">
      <c r="A1977" t="s">
        <v>3723</v>
      </c>
      <c r="B1977" t="str">
        <f t="shared" si="162"/>
        <v>https://www.st.com/resource/en/datasheet/stm8al3148.pdf</v>
      </c>
      <c r="C1977" t="s">
        <v>8403</v>
      </c>
      <c r="D1977" t="s">
        <v>3724</v>
      </c>
      <c r="E1977" s="4" t="s">
        <v>7160</v>
      </c>
      <c r="F1977" t="s">
        <v>5735</v>
      </c>
      <c r="G1977" s="2">
        <v>44197</v>
      </c>
      <c r="H1977">
        <v>10</v>
      </c>
      <c r="I1977" s="2">
        <f t="shared" si="163"/>
        <v>47851</v>
      </c>
      <c r="J1977" s="2">
        <v>40909</v>
      </c>
      <c r="K1977" s="2" t="s">
        <v>6405</v>
      </c>
      <c r="L1977" s="2">
        <f t="shared" si="159"/>
        <v>40909</v>
      </c>
      <c r="M1977">
        <f t="shared" si="160"/>
        <v>9</v>
      </c>
      <c r="N1977">
        <f t="shared" si="161"/>
        <v>19</v>
      </c>
    </row>
    <row r="1978" spans="1:14" x14ac:dyDescent="0.55000000000000004">
      <c r="A1978" t="s">
        <v>3725</v>
      </c>
      <c r="B1978" t="str">
        <f t="shared" si="162"/>
        <v>https://www.st.com/resource/en/datasheet/stm8al3166.pdf</v>
      </c>
      <c r="C1978" t="s">
        <v>8404</v>
      </c>
      <c r="D1978" t="s">
        <v>3726</v>
      </c>
      <c r="E1978" s="4" t="s">
        <v>7160</v>
      </c>
      <c r="F1978" t="s">
        <v>5736</v>
      </c>
      <c r="G1978" s="2">
        <v>44197</v>
      </c>
      <c r="H1978">
        <v>10</v>
      </c>
      <c r="I1978" s="2">
        <f t="shared" si="163"/>
        <v>47851</v>
      </c>
      <c r="J1978" s="2">
        <v>40909</v>
      </c>
      <c r="K1978" s="2" t="s">
        <v>6405</v>
      </c>
      <c r="L1978" s="2">
        <f t="shared" si="159"/>
        <v>40909</v>
      </c>
      <c r="M1978">
        <f t="shared" si="160"/>
        <v>9</v>
      </c>
      <c r="N1978">
        <f t="shared" si="161"/>
        <v>19</v>
      </c>
    </row>
    <row r="1979" spans="1:14" x14ac:dyDescent="0.55000000000000004">
      <c r="A1979" t="s">
        <v>3727</v>
      </c>
      <c r="B1979" t="str">
        <f t="shared" si="162"/>
        <v>https://www.st.com/resource/en/datasheet/stm8al3168.pdf</v>
      </c>
      <c r="C1979" t="s">
        <v>8405</v>
      </c>
      <c r="D1979" t="s">
        <v>3728</v>
      </c>
      <c r="E1979" s="4" t="s">
        <v>7160</v>
      </c>
      <c r="F1979" t="s">
        <v>5736</v>
      </c>
      <c r="G1979" s="2">
        <v>44197</v>
      </c>
      <c r="H1979">
        <v>10</v>
      </c>
      <c r="I1979" s="2">
        <f t="shared" si="163"/>
        <v>47851</v>
      </c>
      <c r="J1979" s="2">
        <v>40909</v>
      </c>
      <c r="K1979" s="2" t="s">
        <v>6405</v>
      </c>
      <c r="L1979" s="2">
        <f t="shared" si="159"/>
        <v>40909</v>
      </c>
      <c r="M1979">
        <f t="shared" si="160"/>
        <v>9</v>
      </c>
      <c r="N1979">
        <f t="shared" si="161"/>
        <v>19</v>
      </c>
    </row>
    <row r="1980" spans="1:14" x14ac:dyDescent="0.55000000000000004">
      <c r="A1980" t="s">
        <v>3729</v>
      </c>
      <c r="B1980" t="str">
        <f t="shared" si="162"/>
        <v>https://www.st.com/resource/en/datasheet/stm8al3188.pdf</v>
      </c>
      <c r="C1980" t="s">
        <v>8406</v>
      </c>
      <c r="D1980" t="s">
        <v>3730</v>
      </c>
      <c r="E1980" s="4" t="s">
        <v>7160</v>
      </c>
      <c r="F1980" t="s">
        <v>5737</v>
      </c>
      <c r="G1980" s="2">
        <v>44197</v>
      </c>
      <c r="H1980">
        <v>10</v>
      </c>
      <c r="I1980" s="2">
        <f t="shared" si="163"/>
        <v>47851</v>
      </c>
      <c r="J1980" s="2">
        <v>42036</v>
      </c>
      <c r="K1980" s="2" t="s">
        <v>6405</v>
      </c>
      <c r="L1980" s="2">
        <f t="shared" si="159"/>
        <v>42036</v>
      </c>
      <c r="M1980">
        <f t="shared" si="160"/>
        <v>5</v>
      </c>
      <c r="N1980">
        <f t="shared" si="161"/>
        <v>15</v>
      </c>
    </row>
    <row r="1981" spans="1:14" x14ac:dyDescent="0.55000000000000004">
      <c r="A1981" t="s">
        <v>3731</v>
      </c>
      <c r="B1981" t="str">
        <f t="shared" si="162"/>
        <v>https://www.st.com/resource/en/datasheet/stm8al3189.pdf</v>
      </c>
      <c r="C1981" t="s">
        <v>8407</v>
      </c>
      <c r="D1981" t="s">
        <v>3732</v>
      </c>
      <c r="E1981" s="4" t="s">
        <v>7160</v>
      </c>
      <c r="F1981" t="s">
        <v>5737</v>
      </c>
      <c r="G1981" s="2">
        <v>44197</v>
      </c>
      <c r="H1981">
        <v>10</v>
      </c>
      <c r="I1981" s="2">
        <f t="shared" si="163"/>
        <v>47851</v>
      </c>
      <c r="J1981" s="2">
        <v>42036</v>
      </c>
      <c r="K1981" s="2" t="s">
        <v>6405</v>
      </c>
      <c r="L1981" s="2">
        <f t="shared" si="159"/>
        <v>42036</v>
      </c>
      <c r="M1981">
        <f t="shared" si="160"/>
        <v>5</v>
      </c>
      <c r="N1981">
        <f t="shared" si="161"/>
        <v>15</v>
      </c>
    </row>
    <row r="1982" spans="1:14" x14ac:dyDescent="0.55000000000000004">
      <c r="A1982" t="s">
        <v>3733</v>
      </c>
      <c r="B1982" t="str">
        <f t="shared" si="162"/>
        <v>https://www.st.com/resource/en/datasheet/stm8al318a.pdf</v>
      </c>
      <c r="C1982" t="s">
        <v>8408</v>
      </c>
      <c r="D1982" t="s">
        <v>3734</v>
      </c>
      <c r="E1982" s="4" t="s">
        <v>7160</v>
      </c>
      <c r="F1982" t="s">
        <v>5737</v>
      </c>
      <c r="G1982" s="2">
        <v>44197</v>
      </c>
      <c r="H1982">
        <v>10</v>
      </c>
      <c r="I1982" s="2">
        <f t="shared" si="163"/>
        <v>47851</v>
      </c>
      <c r="J1982" s="2">
        <v>42036</v>
      </c>
      <c r="K1982" s="2" t="s">
        <v>6405</v>
      </c>
      <c r="L1982" s="2">
        <f t="shared" si="159"/>
        <v>42036</v>
      </c>
      <c r="M1982">
        <f t="shared" si="160"/>
        <v>5</v>
      </c>
      <c r="N1982">
        <f t="shared" si="161"/>
        <v>15</v>
      </c>
    </row>
    <row r="1983" spans="1:14" x14ac:dyDescent="0.55000000000000004">
      <c r="A1983" t="s">
        <v>3735</v>
      </c>
      <c r="B1983" t="str">
        <f t="shared" si="162"/>
        <v>https://www.st.com/resource/en/datasheet/stm8al31e88.pdf</v>
      </c>
      <c r="C1983" t="s">
        <v>8409</v>
      </c>
      <c r="D1983" t="s">
        <v>3736</v>
      </c>
      <c r="E1983" s="4" t="s">
        <v>7160</v>
      </c>
      <c r="F1983" t="s">
        <v>5738</v>
      </c>
      <c r="G1983" s="2">
        <v>44197</v>
      </c>
      <c r="H1983">
        <v>10</v>
      </c>
      <c r="I1983" s="2">
        <f t="shared" si="163"/>
        <v>47851</v>
      </c>
      <c r="J1983" s="2">
        <v>42095</v>
      </c>
      <c r="K1983" s="2" t="s">
        <v>6405</v>
      </c>
      <c r="L1983" s="2">
        <f t="shared" si="159"/>
        <v>42095</v>
      </c>
      <c r="M1983">
        <f t="shared" si="160"/>
        <v>5</v>
      </c>
      <c r="N1983">
        <f t="shared" si="161"/>
        <v>15</v>
      </c>
    </row>
    <row r="1984" spans="1:14" x14ac:dyDescent="0.55000000000000004">
      <c r="A1984" t="s">
        <v>3737</v>
      </c>
      <c r="B1984" t="str">
        <f t="shared" si="162"/>
        <v>https://www.st.com/resource/en/datasheet/stm8al31e89.pdf</v>
      </c>
      <c r="C1984" t="s">
        <v>8410</v>
      </c>
      <c r="D1984" t="s">
        <v>3738</v>
      </c>
      <c r="E1984" s="4" t="s">
        <v>7160</v>
      </c>
      <c r="F1984" t="s">
        <v>5738</v>
      </c>
      <c r="G1984" s="2">
        <v>44197</v>
      </c>
      <c r="H1984">
        <v>10</v>
      </c>
      <c r="I1984" s="2">
        <f t="shared" si="163"/>
        <v>47851</v>
      </c>
      <c r="J1984" s="2">
        <v>42095</v>
      </c>
      <c r="K1984" s="2" t="s">
        <v>6405</v>
      </c>
      <c r="L1984" s="2">
        <f t="shared" si="159"/>
        <v>42095</v>
      </c>
      <c r="M1984">
        <f t="shared" si="160"/>
        <v>5</v>
      </c>
      <c r="N1984">
        <f t="shared" si="161"/>
        <v>15</v>
      </c>
    </row>
    <row r="1985" spans="1:14" x14ac:dyDescent="0.55000000000000004">
      <c r="A1985" t="s">
        <v>3739</v>
      </c>
      <c r="B1985" t="str">
        <f t="shared" si="162"/>
        <v>https://www.st.com/resource/en/datasheet/stm8al31e8a.pdf</v>
      </c>
      <c r="C1985" t="s">
        <v>8411</v>
      </c>
      <c r="D1985" t="s">
        <v>3740</v>
      </c>
      <c r="E1985" s="4" t="s">
        <v>7160</v>
      </c>
      <c r="F1985" t="s">
        <v>5738</v>
      </c>
      <c r="G1985" s="2">
        <v>44197</v>
      </c>
      <c r="H1985">
        <v>10</v>
      </c>
      <c r="I1985" s="2">
        <f t="shared" si="163"/>
        <v>47851</v>
      </c>
      <c r="J1985" s="2">
        <v>42095</v>
      </c>
      <c r="K1985" s="2" t="s">
        <v>6405</v>
      </c>
      <c r="L1985" s="2">
        <f t="shared" si="159"/>
        <v>42095</v>
      </c>
      <c r="M1985">
        <f t="shared" si="160"/>
        <v>5</v>
      </c>
      <c r="N1985">
        <f t="shared" si="161"/>
        <v>15</v>
      </c>
    </row>
    <row r="1986" spans="1:14" x14ac:dyDescent="0.55000000000000004">
      <c r="A1986" t="s">
        <v>3741</v>
      </c>
      <c r="B1986" t="str">
        <f t="shared" si="162"/>
        <v>https://www.st.com/resource/en/datasheet/stm8al3l46.pdf</v>
      </c>
      <c r="C1986" t="s">
        <v>8412</v>
      </c>
      <c r="D1986" t="s">
        <v>3742</v>
      </c>
      <c r="E1986" s="4" t="s">
        <v>7160</v>
      </c>
      <c r="F1986" t="s">
        <v>5739</v>
      </c>
      <c r="G1986" s="2">
        <v>44197</v>
      </c>
      <c r="H1986">
        <v>10</v>
      </c>
      <c r="I1986" s="2">
        <f t="shared" si="163"/>
        <v>47851</v>
      </c>
      <c r="J1986" s="2">
        <v>40909</v>
      </c>
      <c r="K1986" s="2" t="s">
        <v>6405</v>
      </c>
      <c r="L1986" s="2">
        <f t="shared" si="159"/>
        <v>40909</v>
      </c>
      <c r="M1986">
        <f t="shared" si="160"/>
        <v>9</v>
      </c>
      <c r="N1986">
        <f t="shared" si="161"/>
        <v>19</v>
      </c>
    </row>
    <row r="1987" spans="1:14" x14ac:dyDescent="0.55000000000000004">
      <c r="A1987" t="s">
        <v>3743</v>
      </c>
      <c r="B1987" t="str">
        <f t="shared" si="162"/>
        <v>https://www.st.com/resource/en/datasheet/stm8al3l48.pdf</v>
      </c>
      <c r="C1987" t="s">
        <v>8413</v>
      </c>
      <c r="D1987" t="s">
        <v>3744</v>
      </c>
      <c r="E1987" s="4" t="s">
        <v>7160</v>
      </c>
      <c r="F1987" t="s">
        <v>5739</v>
      </c>
      <c r="G1987" s="2">
        <v>44197</v>
      </c>
      <c r="H1987">
        <v>10</v>
      </c>
      <c r="I1987" s="2">
        <f t="shared" si="163"/>
        <v>47851</v>
      </c>
      <c r="J1987" s="2">
        <v>40909</v>
      </c>
      <c r="K1987" s="2" t="s">
        <v>6405</v>
      </c>
      <c r="L1987" s="2">
        <f t="shared" ref="L1987:L2050" si="164">IF(J1987="/", K1987, J1987)</f>
        <v>40909</v>
      </c>
      <c r="M1987">
        <f t="shared" ref="M1987:M2041" si="165">DATEDIF(L1987,G1987, "y")</f>
        <v>9</v>
      </c>
      <c r="N1987">
        <f t="shared" ref="N1987:N2041" si="166">DATEDIF(L1987,I1987, "y")</f>
        <v>19</v>
      </c>
    </row>
    <row r="1988" spans="1:14" x14ac:dyDescent="0.55000000000000004">
      <c r="A1988" t="s">
        <v>3745</v>
      </c>
      <c r="B1988" t="str">
        <f t="shared" si="162"/>
        <v>https://www.st.com/resource/en/datasheet/stm8al3l66.pdf</v>
      </c>
      <c r="C1988" t="s">
        <v>8414</v>
      </c>
      <c r="D1988" t="s">
        <v>3746</v>
      </c>
      <c r="E1988" s="4" t="s">
        <v>7160</v>
      </c>
      <c r="F1988" t="s">
        <v>5740</v>
      </c>
      <c r="G1988" s="2">
        <v>44197</v>
      </c>
      <c r="H1988">
        <v>10</v>
      </c>
      <c r="I1988" s="2">
        <f t="shared" si="163"/>
        <v>47851</v>
      </c>
      <c r="J1988" s="2">
        <v>40909</v>
      </c>
      <c r="K1988" s="2" t="s">
        <v>6405</v>
      </c>
      <c r="L1988" s="2">
        <f t="shared" si="164"/>
        <v>40909</v>
      </c>
      <c r="M1988">
        <f t="shared" si="165"/>
        <v>9</v>
      </c>
      <c r="N1988">
        <f t="shared" si="166"/>
        <v>19</v>
      </c>
    </row>
    <row r="1989" spans="1:14" x14ac:dyDescent="0.55000000000000004">
      <c r="A1989" t="s">
        <v>3747</v>
      </c>
      <c r="B1989" t="str">
        <f t="shared" si="162"/>
        <v>https://www.st.com/resource/en/datasheet/stm8al3l68.pdf</v>
      </c>
      <c r="C1989" t="s">
        <v>8415</v>
      </c>
      <c r="D1989" t="s">
        <v>3748</v>
      </c>
      <c r="E1989" s="4" t="s">
        <v>7160</v>
      </c>
      <c r="F1989" t="s">
        <v>5740</v>
      </c>
      <c r="G1989" s="2">
        <v>44197</v>
      </c>
      <c r="H1989">
        <v>10</v>
      </c>
      <c r="I1989" s="2">
        <f t="shared" si="163"/>
        <v>47851</v>
      </c>
      <c r="J1989" s="2">
        <v>40909</v>
      </c>
      <c r="K1989" s="2" t="s">
        <v>6405</v>
      </c>
      <c r="L1989" s="2">
        <f t="shared" si="164"/>
        <v>40909</v>
      </c>
      <c r="M1989">
        <f t="shared" si="165"/>
        <v>9</v>
      </c>
      <c r="N1989">
        <f t="shared" si="166"/>
        <v>19</v>
      </c>
    </row>
    <row r="1990" spans="1:14" x14ac:dyDescent="0.55000000000000004">
      <c r="A1990" t="s">
        <v>3749</v>
      </c>
      <c r="B1990" t="str">
        <f t="shared" si="162"/>
        <v>https://www.st.com/resource/en/datasheet/stm8al3l88.pdf</v>
      </c>
      <c r="C1990" t="s">
        <v>8416</v>
      </c>
      <c r="D1990" t="s">
        <v>3750</v>
      </c>
      <c r="E1990" s="4" t="s">
        <v>7160</v>
      </c>
      <c r="F1990" t="s">
        <v>5741</v>
      </c>
      <c r="G1990" s="2">
        <v>44197</v>
      </c>
      <c r="H1990">
        <v>10</v>
      </c>
      <c r="I1990" s="2">
        <f t="shared" si="163"/>
        <v>47851</v>
      </c>
      <c r="J1990" s="2">
        <v>42036</v>
      </c>
      <c r="K1990" s="2" t="s">
        <v>6405</v>
      </c>
      <c r="L1990" s="2">
        <f t="shared" si="164"/>
        <v>42036</v>
      </c>
      <c r="M1990">
        <f t="shared" si="165"/>
        <v>5</v>
      </c>
      <c r="N1990">
        <f t="shared" si="166"/>
        <v>15</v>
      </c>
    </row>
    <row r="1991" spans="1:14" x14ac:dyDescent="0.55000000000000004">
      <c r="A1991" t="s">
        <v>3751</v>
      </c>
      <c r="B1991" t="str">
        <f t="shared" si="162"/>
        <v>https://www.st.com/resource/en/datasheet/stm8al3l89.pdf</v>
      </c>
      <c r="C1991" t="s">
        <v>8417</v>
      </c>
      <c r="D1991" t="s">
        <v>3752</v>
      </c>
      <c r="E1991" s="4" t="s">
        <v>7160</v>
      </c>
      <c r="F1991" t="s">
        <v>5741</v>
      </c>
      <c r="G1991" s="2">
        <v>44197</v>
      </c>
      <c r="H1991">
        <v>10</v>
      </c>
      <c r="I1991" s="2">
        <f t="shared" si="163"/>
        <v>47851</v>
      </c>
      <c r="J1991" s="2">
        <v>42036</v>
      </c>
      <c r="K1991" s="2" t="s">
        <v>6405</v>
      </c>
      <c r="L1991" s="2">
        <f t="shared" si="164"/>
        <v>42036</v>
      </c>
      <c r="M1991">
        <f t="shared" si="165"/>
        <v>5</v>
      </c>
      <c r="N1991">
        <f t="shared" si="166"/>
        <v>15</v>
      </c>
    </row>
    <row r="1992" spans="1:14" x14ac:dyDescent="0.55000000000000004">
      <c r="A1992" t="s">
        <v>3753</v>
      </c>
      <c r="B1992" t="str">
        <f t="shared" si="162"/>
        <v>https://www.st.com/resource/en/datasheet/stm8al3l8a.pdf</v>
      </c>
      <c r="C1992" t="s">
        <v>8418</v>
      </c>
      <c r="D1992" t="s">
        <v>3754</v>
      </c>
      <c r="E1992" s="4" t="s">
        <v>7160</v>
      </c>
      <c r="F1992" t="s">
        <v>5741</v>
      </c>
      <c r="G1992" s="2">
        <v>44197</v>
      </c>
      <c r="H1992">
        <v>10</v>
      </c>
      <c r="I1992" s="2">
        <f t="shared" si="163"/>
        <v>47851</v>
      </c>
      <c r="J1992" s="2">
        <v>42036</v>
      </c>
      <c r="K1992" s="2" t="s">
        <v>6405</v>
      </c>
      <c r="L1992" s="2">
        <f t="shared" si="164"/>
        <v>42036</v>
      </c>
      <c r="M1992">
        <f t="shared" si="165"/>
        <v>5</v>
      </c>
      <c r="N1992">
        <f t="shared" si="166"/>
        <v>15</v>
      </c>
    </row>
    <row r="1993" spans="1:14" x14ac:dyDescent="0.55000000000000004">
      <c r="A1993" t="s">
        <v>3756</v>
      </c>
      <c r="B1993" t="str">
        <f t="shared" si="162"/>
        <v>https://www.st.com/resource/en/datasheet/stm8al3le88.pdf</v>
      </c>
      <c r="C1993" t="s">
        <v>8419</v>
      </c>
      <c r="D1993" t="s">
        <v>3757</v>
      </c>
      <c r="E1993" s="4" t="s">
        <v>7160</v>
      </c>
      <c r="F1993" t="s">
        <v>5742</v>
      </c>
      <c r="G1993" s="2">
        <v>44197</v>
      </c>
      <c r="H1993">
        <v>10</v>
      </c>
      <c r="I1993" s="2">
        <f t="shared" si="163"/>
        <v>47851</v>
      </c>
      <c r="J1993" s="2">
        <v>42095</v>
      </c>
      <c r="K1993" s="2" t="s">
        <v>6405</v>
      </c>
      <c r="L1993" s="2">
        <f t="shared" si="164"/>
        <v>42095</v>
      </c>
      <c r="M1993">
        <f t="shared" si="165"/>
        <v>5</v>
      </c>
      <c r="N1993">
        <f t="shared" si="166"/>
        <v>15</v>
      </c>
    </row>
    <row r="1994" spans="1:14" x14ac:dyDescent="0.55000000000000004">
      <c r="A1994" t="s">
        <v>3758</v>
      </c>
      <c r="B1994" t="str">
        <f t="shared" ref="B1994:B2057" si="167">"https://www.st.com/resource/en/datasheet/"&amp;LOWER(A1994)&amp;".pdf"</f>
        <v>https://www.st.com/resource/en/datasheet/stm8al3le89.pdf</v>
      </c>
      <c r="C1994" t="s">
        <v>8420</v>
      </c>
      <c r="D1994" t="s">
        <v>3759</v>
      </c>
      <c r="E1994" s="4" t="s">
        <v>7160</v>
      </c>
      <c r="F1994" t="s">
        <v>5742</v>
      </c>
      <c r="G1994" s="2">
        <v>44197</v>
      </c>
      <c r="H1994">
        <v>10</v>
      </c>
      <c r="I1994" s="2">
        <f t="shared" ref="I1994:I2057" si="168">G1994+DATE(H1994,1,1)</f>
        <v>47851</v>
      </c>
      <c r="J1994" s="2">
        <v>42095</v>
      </c>
      <c r="K1994" s="2" t="s">
        <v>6405</v>
      </c>
      <c r="L1994" s="2">
        <f t="shared" si="164"/>
        <v>42095</v>
      </c>
      <c r="M1994">
        <f t="shared" si="165"/>
        <v>5</v>
      </c>
      <c r="N1994">
        <f t="shared" si="166"/>
        <v>15</v>
      </c>
    </row>
    <row r="1995" spans="1:14" x14ac:dyDescent="0.55000000000000004">
      <c r="A1995" t="s">
        <v>3760</v>
      </c>
      <c r="B1995" t="str">
        <f t="shared" si="167"/>
        <v>https://www.st.com/resource/en/datasheet/stm8al3le8a.pdf</v>
      </c>
      <c r="C1995" t="s">
        <v>8421</v>
      </c>
      <c r="D1995" t="s">
        <v>3761</v>
      </c>
      <c r="E1995" s="4" t="s">
        <v>7160</v>
      </c>
      <c r="F1995" t="s">
        <v>5742</v>
      </c>
      <c r="G1995" s="2">
        <v>44197</v>
      </c>
      <c r="H1995">
        <v>10</v>
      </c>
      <c r="I1995" s="2">
        <f t="shared" si="168"/>
        <v>47851</v>
      </c>
      <c r="J1995" s="2">
        <v>42095</v>
      </c>
      <c r="K1995" s="2" t="s">
        <v>6405</v>
      </c>
      <c r="L1995" s="2">
        <f t="shared" si="164"/>
        <v>42095</v>
      </c>
      <c r="M1995">
        <f t="shared" si="165"/>
        <v>5</v>
      </c>
      <c r="N1995">
        <f t="shared" si="166"/>
        <v>15</v>
      </c>
    </row>
    <row r="1996" spans="1:14" x14ac:dyDescent="0.55000000000000004">
      <c r="A1996" t="s">
        <v>3762</v>
      </c>
      <c r="B1996" t="str">
        <f t="shared" si="167"/>
        <v>https://www.st.com/resource/en/datasheet/stm8l001j3.pdf</v>
      </c>
      <c r="C1996" t="s">
        <v>8422</v>
      </c>
      <c r="D1996" t="s">
        <v>3763</v>
      </c>
      <c r="E1996" s="4" t="s">
        <v>7160</v>
      </c>
      <c r="F1996" t="s">
        <v>5743</v>
      </c>
      <c r="G1996" s="2">
        <v>44197</v>
      </c>
      <c r="H1996">
        <v>10</v>
      </c>
      <c r="I1996" s="2">
        <f t="shared" si="168"/>
        <v>47851</v>
      </c>
      <c r="J1996" s="2">
        <v>42887</v>
      </c>
      <c r="K1996" s="2" t="s">
        <v>6405</v>
      </c>
      <c r="L1996" s="2">
        <f t="shared" si="164"/>
        <v>42887</v>
      </c>
      <c r="M1996">
        <f t="shared" si="165"/>
        <v>3</v>
      </c>
      <c r="N1996">
        <f t="shared" si="166"/>
        <v>13</v>
      </c>
    </row>
    <row r="1997" spans="1:14" x14ac:dyDescent="0.55000000000000004">
      <c r="A1997" t="s">
        <v>3765</v>
      </c>
      <c r="B1997" t="str">
        <f t="shared" si="167"/>
        <v>https://www.st.com/resource/en/datasheet/stm8l050j3.pdf</v>
      </c>
      <c r="C1997" t="s">
        <v>8423</v>
      </c>
      <c r="D1997" t="s">
        <v>3766</v>
      </c>
      <c r="E1997" s="4" t="s">
        <v>7160</v>
      </c>
      <c r="F1997" t="s">
        <v>5744</v>
      </c>
      <c r="G1997" s="2">
        <v>44197</v>
      </c>
      <c r="H1997">
        <v>10</v>
      </c>
      <c r="I1997" s="2">
        <f t="shared" si="168"/>
        <v>47851</v>
      </c>
      <c r="J1997" s="2">
        <v>42887</v>
      </c>
      <c r="K1997" s="2" t="s">
        <v>6405</v>
      </c>
      <c r="L1997" s="2">
        <f t="shared" si="164"/>
        <v>42887</v>
      </c>
      <c r="M1997">
        <f t="shared" si="165"/>
        <v>3</v>
      </c>
      <c r="N1997">
        <f t="shared" si="166"/>
        <v>13</v>
      </c>
    </row>
    <row r="1998" spans="1:14" x14ac:dyDescent="0.55000000000000004">
      <c r="A1998" t="s">
        <v>3767</v>
      </c>
      <c r="B1998" t="str">
        <f t="shared" si="167"/>
        <v>https://www.st.com/resource/en/datasheet/stm8l051f3.pdf</v>
      </c>
      <c r="C1998" t="s">
        <v>8424</v>
      </c>
      <c r="D1998" t="s">
        <v>3768</v>
      </c>
      <c r="E1998" s="4" t="s">
        <v>7160</v>
      </c>
      <c r="F1998" t="s">
        <v>5745</v>
      </c>
      <c r="G1998" s="2">
        <v>44197</v>
      </c>
      <c r="H1998">
        <v>10</v>
      </c>
      <c r="I1998" s="2">
        <f t="shared" si="168"/>
        <v>47851</v>
      </c>
      <c r="J1998" s="2">
        <v>41122</v>
      </c>
      <c r="K1998" s="2" t="s">
        <v>6405</v>
      </c>
      <c r="L1998" s="2">
        <f t="shared" si="164"/>
        <v>41122</v>
      </c>
      <c r="M1998">
        <f t="shared" si="165"/>
        <v>8</v>
      </c>
      <c r="N1998">
        <f t="shared" si="166"/>
        <v>18</v>
      </c>
    </row>
    <row r="1999" spans="1:14" x14ac:dyDescent="0.55000000000000004">
      <c r="A1999" t="s">
        <v>3769</v>
      </c>
      <c r="B1999" t="str">
        <f t="shared" si="167"/>
        <v>https://www.st.com/resource/en/datasheet/stm8l052c6.pdf</v>
      </c>
      <c r="C1999" t="s">
        <v>8425</v>
      </c>
      <c r="D1999" t="s">
        <v>3770</v>
      </c>
      <c r="E1999" s="4" t="s">
        <v>7160</v>
      </c>
      <c r="F1999" t="s">
        <v>5746</v>
      </c>
      <c r="G1999" s="2">
        <v>44197</v>
      </c>
      <c r="H1999">
        <v>10</v>
      </c>
      <c r="I1999" s="2">
        <f t="shared" si="168"/>
        <v>47851</v>
      </c>
      <c r="J1999" s="2">
        <v>41061</v>
      </c>
      <c r="K1999" s="2" t="s">
        <v>6405</v>
      </c>
      <c r="L1999" s="2">
        <f t="shared" si="164"/>
        <v>41061</v>
      </c>
      <c r="M1999">
        <f t="shared" si="165"/>
        <v>8</v>
      </c>
      <c r="N1999">
        <f t="shared" si="166"/>
        <v>18</v>
      </c>
    </row>
    <row r="2000" spans="1:14" x14ac:dyDescent="0.55000000000000004">
      <c r="A2000" t="s">
        <v>3771</v>
      </c>
      <c r="B2000" t="str">
        <f t="shared" si="167"/>
        <v>https://www.st.com/resource/en/datasheet/stm8l052r8.pdf</v>
      </c>
      <c r="C2000" t="s">
        <v>8426</v>
      </c>
      <c r="D2000" t="s">
        <v>3772</v>
      </c>
      <c r="E2000" s="4" t="s">
        <v>7160</v>
      </c>
      <c r="F2000" t="s">
        <v>5747</v>
      </c>
      <c r="G2000" s="2">
        <v>44197</v>
      </c>
      <c r="H2000">
        <v>10</v>
      </c>
      <c r="I2000" s="2">
        <f t="shared" si="168"/>
        <v>47851</v>
      </c>
      <c r="J2000" s="2">
        <v>41061</v>
      </c>
      <c r="K2000" s="2" t="s">
        <v>6405</v>
      </c>
      <c r="L2000" s="2">
        <f t="shared" si="164"/>
        <v>41061</v>
      </c>
      <c r="M2000">
        <f t="shared" si="165"/>
        <v>8</v>
      </c>
      <c r="N2000">
        <f t="shared" si="166"/>
        <v>18</v>
      </c>
    </row>
    <row r="2001" spans="1:14" x14ac:dyDescent="0.55000000000000004">
      <c r="A2001" t="s">
        <v>3773</v>
      </c>
      <c r="B2001" t="str">
        <f t="shared" si="167"/>
        <v>https://www.st.com/resource/en/datasheet/stm8l101f1.pdf</v>
      </c>
      <c r="C2001" t="s">
        <v>8427</v>
      </c>
      <c r="D2001" t="s">
        <v>3774</v>
      </c>
      <c r="E2001" s="4" t="s">
        <v>7160</v>
      </c>
      <c r="F2001" t="s">
        <v>5748</v>
      </c>
      <c r="G2001" s="2">
        <v>44197</v>
      </c>
      <c r="H2001">
        <v>10</v>
      </c>
      <c r="I2001" s="2">
        <f t="shared" si="168"/>
        <v>47851</v>
      </c>
      <c r="J2001" s="2" t="s">
        <v>6405</v>
      </c>
      <c r="K2001" s="2" t="s">
        <v>6405</v>
      </c>
      <c r="L2001" s="2" t="str">
        <f t="shared" si="164"/>
        <v>/</v>
      </c>
    </row>
    <row r="2002" spans="1:14" x14ac:dyDescent="0.55000000000000004">
      <c r="A2002" t="s">
        <v>3775</v>
      </c>
      <c r="B2002" t="str">
        <f t="shared" si="167"/>
        <v>https://www.st.com/resource/en/datasheet/stm8l101f2.pdf</v>
      </c>
      <c r="C2002" t="s">
        <v>8428</v>
      </c>
      <c r="D2002" t="s">
        <v>3776</v>
      </c>
      <c r="E2002" s="4" t="s">
        <v>7160</v>
      </c>
      <c r="F2002" t="s">
        <v>5749</v>
      </c>
      <c r="G2002" s="2">
        <v>44197</v>
      </c>
      <c r="H2002">
        <v>10</v>
      </c>
      <c r="I2002" s="2">
        <f t="shared" si="168"/>
        <v>47851</v>
      </c>
      <c r="J2002" s="2" t="s">
        <v>6405</v>
      </c>
      <c r="K2002" s="2" t="s">
        <v>6405</v>
      </c>
      <c r="L2002" s="2" t="str">
        <f t="shared" si="164"/>
        <v>/</v>
      </c>
    </row>
    <row r="2003" spans="1:14" x14ac:dyDescent="0.55000000000000004">
      <c r="A2003" t="s">
        <v>3778</v>
      </c>
      <c r="B2003" t="str">
        <f t="shared" si="167"/>
        <v>https://www.st.com/resource/en/datasheet/stm8l101f3.pdf</v>
      </c>
      <c r="C2003" t="s">
        <v>8429</v>
      </c>
      <c r="D2003" t="s">
        <v>3779</v>
      </c>
      <c r="E2003" s="4" t="s">
        <v>7160</v>
      </c>
      <c r="F2003" t="s">
        <v>5743</v>
      </c>
      <c r="G2003" s="2">
        <v>44197</v>
      </c>
      <c r="H2003">
        <v>10</v>
      </c>
      <c r="I2003" s="2">
        <f t="shared" si="168"/>
        <v>47851</v>
      </c>
      <c r="J2003" s="2" t="s">
        <v>6405</v>
      </c>
      <c r="K2003" s="2" t="s">
        <v>6405</v>
      </c>
      <c r="L2003" s="2" t="str">
        <f t="shared" si="164"/>
        <v>/</v>
      </c>
    </row>
    <row r="2004" spans="1:14" x14ac:dyDescent="0.55000000000000004">
      <c r="A2004" t="s">
        <v>3780</v>
      </c>
      <c r="B2004" t="str">
        <f t="shared" si="167"/>
        <v>https://www.st.com/resource/en/datasheet/stm8l101g2.pdf</v>
      </c>
      <c r="C2004" t="s">
        <v>8430</v>
      </c>
      <c r="D2004" t="s">
        <v>3781</v>
      </c>
      <c r="E2004" s="4" t="s">
        <v>7160</v>
      </c>
      <c r="F2004" t="s">
        <v>5749</v>
      </c>
      <c r="G2004" s="2">
        <v>44197</v>
      </c>
      <c r="H2004">
        <v>10</v>
      </c>
      <c r="I2004" s="2">
        <f t="shared" si="168"/>
        <v>47851</v>
      </c>
      <c r="J2004" s="2" t="s">
        <v>6405</v>
      </c>
      <c r="K2004" s="2" t="s">
        <v>6405</v>
      </c>
      <c r="L2004" s="2" t="str">
        <f t="shared" si="164"/>
        <v>/</v>
      </c>
    </row>
    <row r="2005" spans="1:14" x14ac:dyDescent="0.55000000000000004">
      <c r="A2005" t="s">
        <v>3783</v>
      </c>
      <c r="B2005" t="str">
        <f t="shared" si="167"/>
        <v>https://www.st.com/resource/en/datasheet/stm8l101g3.pdf</v>
      </c>
      <c r="C2005" t="s">
        <v>8431</v>
      </c>
      <c r="D2005" t="s">
        <v>3784</v>
      </c>
      <c r="E2005" s="4" t="s">
        <v>7160</v>
      </c>
      <c r="F2005" t="s">
        <v>5743</v>
      </c>
      <c r="G2005" s="2">
        <v>44197</v>
      </c>
      <c r="H2005">
        <v>10</v>
      </c>
      <c r="I2005" s="2">
        <f t="shared" si="168"/>
        <v>47851</v>
      </c>
      <c r="J2005" s="2" t="s">
        <v>6405</v>
      </c>
      <c r="K2005" s="2" t="s">
        <v>6405</v>
      </c>
      <c r="L2005" s="2" t="str">
        <f t="shared" si="164"/>
        <v>/</v>
      </c>
    </row>
    <row r="2006" spans="1:14" x14ac:dyDescent="0.55000000000000004">
      <c r="A2006" t="s">
        <v>3785</v>
      </c>
      <c r="B2006" t="str">
        <f t="shared" si="167"/>
        <v>https://www.st.com/resource/en/datasheet/stm8l101k3.pdf</v>
      </c>
      <c r="C2006" t="s">
        <v>8432</v>
      </c>
      <c r="D2006" t="s">
        <v>3786</v>
      </c>
      <c r="E2006" s="4" t="s">
        <v>7160</v>
      </c>
      <c r="F2006" t="s">
        <v>5743</v>
      </c>
      <c r="G2006" s="2">
        <v>44197</v>
      </c>
      <c r="H2006">
        <v>10</v>
      </c>
      <c r="I2006" s="2">
        <f t="shared" si="168"/>
        <v>47851</v>
      </c>
      <c r="J2006" s="2" t="s">
        <v>6405</v>
      </c>
      <c r="K2006" s="2" t="s">
        <v>6405</v>
      </c>
      <c r="L2006" s="2" t="str">
        <f t="shared" si="164"/>
        <v>/</v>
      </c>
    </row>
    <row r="2007" spans="1:14" x14ac:dyDescent="0.55000000000000004">
      <c r="A2007" t="s">
        <v>3787</v>
      </c>
      <c r="B2007" t="str">
        <f t="shared" si="167"/>
        <v>https://www.st.com/resource/en/datasheet/stm8l151c2.pdf</v>
      </c>
      <c r="C2007" t="s">
        <v>8433</v>
      </c>
      <c r="D2007" t="s">
        <v>3788</v>
      </c>
      <c r="E2007" s="4" t="s">
        <v>7160</v>
      </c>
      <c r="F2007" t="s">
        <v>5750</v>
      </c>
      <c r="G2007" s="2">
        <v>44197</v>
      </c>
      <c r="H2007">
        <v>10</v>
      </c>
      <c r="I2007" s="2">
        <f t="shared" si="168"/>
        <v>47851</v>
      </c>
      <c r="J2007" s="2">
        <v>40695</v>
      </c>
      <c r="K2007" s="2" t="s">
        <v>6405</v>
      </c>
      <c r="L2007" s="2">
        <f t="shared" si="164"/>
        <v>40695</v>
      </c>
      <c r="M2007">
        <f t="shared" si="165"/>
        <v>9</v>
      </c>
      <c r="N2007">
        <f t="shared" si="166"/>
        <v>19</v>
      </c>
    </row>
    <row r="2008" spans="1:14" x14ac:dyDescent="0.55000000000000004">
      <c r="A2008" t="s">
        <v>3789</v>
      </c>
      <c r="B2008" t="str">
        <f t="shared" si="167"/>
        <v>https://www.st.com/resource/en/datasheet/stm8l151c3.pdf</v>
      </c>
      <c r="C2008" t="s">
        <v>8434</v>
      </c>
      <c r="D2008" t="s">
        <v>3790</v>
      </c>
      <c r="E2008" s="4" t="s">
        <v>7160</v>
      </c>
      <c r="F2008" t="s">
        <v>5745</v>
      </c>
      <c r="G2008" s="2">
        <v>44197</v>
      </c>
      <c r="H2008">
        <v>10</v>
      </c>
      <c r="I2008" s="2">
        <f t="shared" si="168"/>
        <v>47851</v>
      </c>
      <c r="J2008" s="2">
        <v>40695</v>
      </c>
      <c r="K2008" s="2" t="s">
        <v>6405</v>
      </c>
      <c r="L2008" s="2">
        <f t="shared" si="164"/>
        <v>40695</v>
      </c>
      <c r="M2008">
        <f t="shared" si="165"/>
        <v>9</v>
      </c>
      <c r="N2008">
        <f t="shared" si="166"/>
        <v>19</v>
      </c>
    </row>
    <row r="2009" spans="1:14" x14ac:dyDescent="0.55000000000000004">
      <c r="A2009" t="s">
        <v>3791</v>
      </c>
      <c r="B2009" t="str">
        <f t="shared" si="167"/>
        <v>https://www.st.com/resource/en/datasheet/stm8l151c4.pdf</v>
      </c>
      <c r="C2009" t="s">
        <v>8435</v>
      </c>
      <c r="D2009" t="s">
        <v>3792</v>
      </c>
      <c r="E2009" s="4" t="s">
        <v>7160</v>
      </c>
      <c r="F2009" t="s">
        <v>5751</v>
      </c>
      <c r="G2009" s="2">
        <v>44197</v>
      </c>
      <c r="H2009">
        <v>10</v>
      </c>
      <c r="I2009" s="2">
        <f t="shared" si="168"/>
        <v>47851</v>
      </c>
      <c r="J2009" s="2">
        <v>40026</v>
      </c>
      <c r="K2009" s="2" t="s">
        <v>6405</v>
      </c>
      <c r="L2009" s="2">
        <f t="shared" si="164"/>
        <v>40026</v>
      </c>
      <c r="M2009">
        <f t="shared" si="165"/>
        <v>11</v>
      </c>
      <c r="N2009">
        <f t="shared" si="166"/>
        <v>21</v>
      </c>
    </row>
    <row r="2010" spans="1:14" x14ac:dyDescent="0.55000000000000004">
      <c r="A2010" t="s">
        <v>3793</v>
      </c>
      <c r="B2010" t="str">
        <f t="shared" si="167"/>
        <v>https://www.st.com/resource/en/datasheet/stm8l151c6.pdf</v>
      </c>
      <c r="C2010" t="s">
        <v>8436</v>
      </c>
      <c r="D2010" t="s">
        <v>3794</v>
      </c>
      <c r="E2010" s="4" t="s">
        <v>7160</v>
      </c>
      <c r="F2010" t="s">
        <v>5746</v>
      </c>
      <c r="G2010" s="2">
        <v>44197</v>
      </c>
      <c r="H2010">
        <v>10</v>
      </c>
      <c r="I2010" s="2">
        <f t="shared" si="168"/>
        <v>47851</v>
      </c>
      <c r="J2010" s="2">
        <v>40026</v>
      </c>
      <c r="K2010" s="2" t="s">
        <v>6405</v>
      </c>
      <c r="L2010" s="2">
        <f t="shared" si="164"/>
        <v>40026</v>
      </c>
      <c r="M2010">
        <f t="shared" si="165"/>
        <v>11</v>
      </c>
      <c r="N2010">
        <f t="shared" si="166"/>
        <v>21</v>
      </c>
    </row>
    <row r="2011" spans="1:14" x14ac:dyDescent="0.55000000000000004">
      <c r="A2011" t="s">
        <v>3795</v>
      </c>
      <c r="B2011" t="str">
        <f t="shared" si="167"/>
        <v>https://www.st.com/resource/en/datasheet/stm8l151c8.pdf</v>
      </c>
      <c r="C2011" t="s">
        <v>8437</v>
      </c>
      <c r="D2011" t="s">
        <v>3796</v>
      </c>
      <c r="E2011" s="4" t="s">
        <v>7160</v>
      </c>
      <c r="F2011" t="s">
        <v>5747</v>
      </c>
      <c r="G2011" s="2">
        <v>44197</v>
      </c>
      <c r="H2011">
        <v>10</v>
      </c>
      <c r="I2011" s="2">
        <f t="shared" si="168"/>
        <v>47851</v>
      </c>
      <c r="J2011" s="2">
        <v>40422</v>
      </c>
      <c r="K2011" s="2" t="s">
        <v>6405</v>
      </c>
      <c r="L2011" s="2">
        <f t="shared" si="164"/>
        <v>40422</v>
      </c>
      <c r="M2011">
        <f t="shared" si="165"/>
        <v>10</v>
      </c>
      <c r="N2011">
        <f t="shared" si="166"/>
        <v>20</v>
      </c>
    </row>
    <row r="2012" spans="1:14" x14ac:dyDescent="0.55000000000000004">
      <c r="A2012" t="s">
        <v>3797</v>
      </c>
      <c r="B2012" t="str">
        <f t="shared" si="167"/>
        <v>https://www.st.com/resource/en/datasheet/stm8l151f2.pdf</v>
      </c>
      <c r="C2012" t="s">
        <v>8438</v>
      </c>
      <c r="D2012" t="s">
        <v>3798</v>
      </c>
      <c r="E2012" s="4" t="s">
        <v>7160</v>
      </c>
      <c r="F2012" t="s">
        <v>5749</v>
      </c>
      <c r="G2012" s="2">
        <v>44197</v>
      </c>
      <c r="H2012">
        <v>10</v>
      </c>
      <c r="I2012" s="2">
        <f t="shared" si="168"/>
        <v>47851</v>
      </c>
      <c r="J2012" s="2">
        <v>40695</v>
      </c>
      <c r="K2012" s="2" t="s">
        <v>6405</v>
      </c>
      <c r="L2012" s="2">
        <f t="shared" si="164"/>
        <v>40695</v>
      </c>
      <c r="M2012">
        <f t="shared" si="165"/>
        <v>9</v>
      </c>
      <c r="N2012">
        <f t="shared" si="166"/>
        <v>19</v>
      </c>
    </row>
    <row r="2013" spans="1:14" x14ac:dyDescent="0.55000000000000004">
      <c r="A2013" t="s">
        <v>3799</v>
      </c>
      <c r="B2013" t="str">
        <f t="shared" si="167"/>
        <v>https://www.st.com/resource/en/datasheet/stm8l151f3.pdf</v>
      </c>
      <c r="C2013" t="s">
        <v>8439</v>
      </c>
      <c r="D2013" t="s">
        <v>3800</v>
      </c>
      <c r="E2013" s="4" t="s">
        <v>7160</v>
      </c>
      <c r="F2013" t="s">
        <v>5745</v>
      </c>
      <c r="G2013" s="2">
        <v>44197</v>
      </c>
      <c r="H2013">
        <v>10</v>
      </c>
      <c r="I2013" s="2">
        <f t="shared" si="168"/>
        <v>47851</v>
      </c>
      <c r="J2013" s="2">
        <v>40695</v>
      </c>
      <c r="K2013" s="2" t="s">
        <v>6405</v>
      </c>
      <c r="L2013" s="2">
        <f t="shared" si="164"/>
        <v>40695</v>
      </c>
      <c r="M2013">
        <f t="shared" si="165"/>
        <v>9</v>
      </c>
      <c r="N2013">
        <f t="shared" si="166"/>
        <v>19</v>
      </c>
    </row>
    <row r="2014" spans="1:14" x14ac:dyDescent="0.55000000000000004">
      <c r="A2014" t="s">
        <v>3801</v>
      </c>
      <c r="B2014" t="str">
        <f t="shared" si="167"/>
        <v>https://www.st.com/resource/en/datasheet/stm8l151g2.pdf</v>
      </c>
      <c r="C2014" t="s">
        <v>8440</v>
      </c>
      <c r="D2014" t="s">
        <v>3802</v>
      </c>
      <c r="E2014" s="4" t="s">
        <v>7160</v>
      </c>
      <c r="F2014" t="s">
        <v>5749</v>
      </c>
      <c r="G2014" s="2">
        <v>44197</v>
      </c>
      <c r="H2014">
        <v>10</v>
      </c>
      <c r="I2014" s="2">
        <f t="shared" si="168"/>
        <v>47851</v>
      </c>
      <c r="J2014" s="2">
        <v>40695</v>
      </c>
      <c r="K2014" s="2" t="s">
        <v>6405</v>
      </c>
      <c r="L2014" s="2">
        <f t="shared" si="164"/>
        <v>40695</v>
      </c>
      <c r="M2014">
        <f t="shared" si="165"/>
        <v>9</v>
      </c>
      <c r="N2014">
        <f t="shared" si="166"/>
        <v>19</v>
      </c>
    </row>
    <row r="2015" spans="1:14" x14ac:dyDescent="0.55000000000000004">
      <c r="A2015" t="s">
        <v>3804</v>
      </c>
      <c r="B2015" t="str">
        <f t="shared" si="167"/>
        <v>https://www.st.com/resource/en/datasheet/stm8l151g3.pdf</v>
      </c>
      <c r="C2015" t="s">
        <v>8441</v>
      </c>
      <c r="D2015" t="s">
        <v>3805</v>
      </c>
      <c r="E2015" s="4" t="s">
        <v>7160</v>
      </c>
      <c r="F2015" t="s">
        <v>5745</v>
      </c>
      <c r="G2015" s="2">
        <v>44197</v>
      </c>
      <c r="H2015">
        <v>10</v>
      </c>
      <c r="I2015" s="2">
        <f t="shared" si="168"/>
        <v>47851</v>
      </c>
      <c r="J2015" s="2">
        <v>40695</v>
      </c>
      <c r="K2015" s="2" t="s">
        <v>6405</v>
      </c>
      <c r="L2015" s="2">
        <f t="shared" si="164"/>
        <v>40695</v>
      </c>
      <c r="M2015">
        <f t="shared" si="165"/>
        <v>9</v>
      </c>
      <c r="N2015">
        <f t="shared" si="166"/>
        <v>19</v>
      </c>
    </row>
    <row r="2016" spans="1:14" x14ac:dyDescent="0.55000000000000004">
      <c r="A2016" t="s">
        <v>3806</v>
      </c>
      <c r="B2016" t="str">
        <f t="shared" si="167"/>
        <v>https://www.st.com/resource/en/datasheet/stm8l151g4.pdf</v>
      </c>
      <c r="C2016" t="s">
        <v>8442</v>
      </c>
      <c r="D2016" t="s">
        <v>3807</v>
      </c>
      <c r="E2016" s="4" t="s">
        <v>7160</v>
      </c>
      <c r="F2016" t="s">
        <v>5751</v>
      </c>
      <c r="G2016" s="2">
        <v>44197</v>
      </c>
      <c r="H2016">
        <v>10</v>
      </c>
      <c r="I2016" s="2">
        <f t="shared" si="168"/>
        <v>47851</v>
      </c>
      <c r="J2016" s="2">
        <v>40026</v>
      </c>
      <c r="K2016" s="2" t="s">
        <v>6405</v>
      </c>
      <c r="L2016" s="2">
        <f t="shared" si="164"/>
        <v>40026</v>
      </c>
      <c r="M2016">
        <f t="shared" si="165"/>
        <v>11</v>
      </c>
      <c r="N2016">
        <f t="shared" si="166"/>
        <v>21</v>
      </c>
    </row>
    <row r="2017" spans="1:14" x14ac:dyDescent="0.55000000000000004">
      <c r="A2017" t="s">
        <v>3808</v>
      </c>
      <c r="B2017" t="str">
        <f t="shared" si="167"/>
        <v>https://www.st.com/resource/en/datasheet/stm8l151g6.pdf</v>
      </c>
      <c r="C2017" t="s">
        <v>8443</v>
      </c>
      <c r="D2017" t="s">
        <v>3809</v>
      </c>
      <c r="E2017" s="4" t="s">
        <v>7160</v>
      </c>
      <c r="F2017" t="s">
        <v>5746</v>
      </c>
      <c r="G2017" s="2">
        <v>44197</v>
      </c>
      <c r="H2017">
        <v>10</v>
      </c>
      <c r="I2017" s="2">
        <f t="shared" si="168"/>
        <v>47851</v>
      </c>
      <c r="J2017" s="2">
        <v>40026</v>
      </c>
      <c r="K2017" s="2" t="s">
        <v>6405</v>
      </c>
      <c r="L2017" s="2">
        <f t="shared" si="164"/>
        <v>40026</v>
      </c>
      <c r="M2017">
        <f t="shared" si="165"/>
        <v>11</v>
      </c>
      <c r="N2017">
        <f t="shared" si="166"/>
        <v>21</v>
      </c>
    </row>
    <row r="2018" spans="1:14" x14ac:dyDescent="0.55000000000000004">
      <c r="A2018" t="s">
        <v>3810</v>
      </c>
      <c r="B2018" t="str">
        <f t="shared" si="167"/>
        <v>https://www.st.com/resource/en/datasheet/stm8l151k2.pdf</v>
      </c>
      <c r="C2018" t="s">
        <v>8444</v>
      </c>
      <c r="D2018" t="s">
        <v>3811</v>
      </c>
      <c r="E2018" s="4" t="s">
        <v>7160</v>
      </c>
      <c r="F2018" t="s">
        <v>5749</v>
      </c>
      <c r="G2018" s="2">
        <v>44197</v>
      </c>
      <c r="H2018">
        <v>10</v>
      </c>
      <c r="I2018" s="2">
        <f t="shared" si="168"/>
        <v>47851</v>
      </c>
      <c r="J2018" s="2">
        <v>40695</v>
      </c>
      <c r="K2018" s="2" t="s">
        <v>6405</v>
      </c>
      <c r="L2018" s="2">
        <f t="shared" si="164"/>
        <v>40695</v>
      </c>
      <c r="M2018">
        <f t="shared" si="165"/>
        <v>9</v>
      </c>
      <c r="N2018">
        <f t="shared" si="166"/>
        <v>19</v>
      </c>
    </row>
    <row r="2019" spans="1:14" x14ac:dyDescent="0.55000000000000004">
      <c r="A2019" t="s">
        <v>3812</v>
      </c>
      <c r="B2019" t="str">
        <f t="shared" si="167"/>
        <v>https://www.st.com/resource/en/datasheet/stm8l151k3.pdf</v>
      </c>
      <c r="C2019" t="s">
        <v>8445</v>
      </c>
      <c r="D2019" t="s">
        <v>3813</v>
      </c>
      <c r="E2019" s="4" t="s">
        <v>7160</v>
      </c>
      <c r="F2019" t="s">
        <v>5745</v>
      </c>
      <c r="G2019" s="2">
        <v>44197</v>
      </c>
      <c r="H2019">
        <v>10</v>
      </c>
      <c r="I2019" s="2">
        <f t="shared" si="168"/>
        <v>47851</v>
      </c>
      <c r="J2019" s="2">
        <v>40695</v>
      </c>
      <c r="K2019" s="2" t="s">
        <v>6405</v>
      </c>
      <c r="L2019" s="2">
        <f t="shared" si="164"/>
        <v>40695</v>
      </c>
      <c r="M2019">
        <f t="shared" si="165"/>
        <v>9</v>
      </c>
      <c r="N2019">
        <f t="shared" si="166"/>
        <v>19</v>
      </c>
    </row>
    <row r="2020" spans="1:14" x14ac:dyDescent="0.55000000000000004">
      <c r="A2020" t="s">
        <v>3814</v>
      </c>
      <c r="B2020" t="str">
        <f t="shared" si="167"/>
        <v>https://www.st.com/resource/en/datasheet/stm8l151k4.pdf</v>
      </c>
      <c r="C2020" t="s">
        <v>8446</v>
      </c>
      <c r="D2020" t="s">
        <v>3815</v>
      </c>
      <c r="E2020" s="4" t="s">
        <v>7160</v>
      </c>
      <c r="F2020" t="s">
        <v>5751</v>
      </c>
      <c r="G2020" s="2">
        <v>44197</v>
      </c>
      <c r="H2020">
        <v>10</v>
      </c>
      <c r="I2020" s="2">
        <f t="shared" si="168"/>
        <v>47851</v>
      </c>
      <c r="J2020" s="2">
        <v>40026</v>
      </c>
      <c r="K2020" s="2" t="s">
        <v>6405</v>
      </c>
      <c r="L2020" s="2">
        <f t="shared" si="164"/>
        <v>40026</v>
      </c>
      <c r="M2020">
        <f t="shared" si="165"/>
        <v>11</v>
      </c>
      <c r="N2020">
        <f t="shared" si="166"/>
        <v>21</v>
      </c>
    </row>
    <row r="2021" spans="1:14" x14ac:dyDescent="0.55000000000000004">
      <c r="A2021" t="s">
        <v>3817</v>
      </c>
      <c r="B2021" t="str">
        <f t="shared" si="167"/>
        <v>https://www.st.com/resource/en/datasheet/stm8l151k6.pdf</v>
      </c>
      <c r="C2021" t="s">
        <v>8447</v>
      </c>
      <c r="D2021" t="s">
        <v>3818</v>
      </c>
      <c r="E2021" s="4" t="s">
        <v>7160</v>
      </c>
      <c r="F2021" t="s">
        <v>5746</v>
      </c>
      <c r="G2021" s="2">
        <v>44197</v>
      </c>
      <c r="H2021">
        <v>10</v>
      </c>
      <c r="I2021" s="2">
        <f t="shared" si="168"/>
        <v>47851</v>
      </c>
      <c r="J2021" s="2">
        <v>40026</v>
      </c>
      <c r="K2021" s="2" t="s">
        <v>6405</v>
      </c>
      <c r="L2021" s="2">
        <f t="shared" si="164"/>
        <v>40026</v>
      </c>
      <c r="M2021">
        <f t="shared" si="165"/>
        <v>11</v>
      </c>
      <c r="N2021">
        <f t="shared" si="166"/>
        <v>21</v>
      </c>
    </row>
    <row r="2022" spans="1:14" x14ac:dyDescent="0.55000000000000004">
      <c r="A2022" t="s">
        <v>3819</v>
      </c>
      <c r="B2022" t="str">
        <f t="shared" si="167"/>
        <v>https://www.st.com/resource/en/datasheet/stm8l151m8.pdf</v>
      </c>
      <c r="C2022" t="s">
        <v>8448</v>
      </c>
      <c r="D2022" t="s">
        <v>3820</v>
      </c>
      <c r="E2022" s="4" t="s">
        <v>7160</v>
      </c>
      <c r="F2022" t="s">
        <v>5747</v>
      </c>
      <c r="G2022" s="2">
        <v>44197</v>
      </c>
      <c r="H2022">
        <v>10</v>
      </c>
      <c r="I2022" s="2">
        <f t="shared" si="168"/>
        <v>47851</v>
      </c>
      <c r="J2022" s="2">
        <v>40422</v>
      </c>
      <c r="K2022" s="2" t="s">
        <v>6405</v>
      </c>
      <c r="L2022" s="2">
        <f t="shared" si="164"/>
        <v>40422</v>
      </c>
      <c r="M2022">
        <f t="shared" si="165"/>
        <v>10</v>
      </c>
      <c r="N2022">
        <f t="shared" si="166"/>
        <v>20</v>
      </c>
    </row>
    <row r="2023" spans="1:14" x14ac:dyDescent="0.55000000000000004">
      <c r="A2023" t="s">
        <v>3822</v>
      </c>
      <c r="B2023" t="str">
        <f t="shared" si="167"/>
        <v>https://www.st.com/resource/en/datasheet/stm8l151r6.pdf</v>
      </c>
      <c r="C2023" t="s">
        <v>8449</v>
      </c>
      <c r="D2023" t="s">
        <v>3823</v>
      </c>
      <c r="E2023" s="4" t="s">
        <v>7160</v>
      </c>
      <c r="F2023" t="s">
        <v>5746</v>
      </c>
      <c r="G2023" s="2">
        <v>44197</v>
      </c>
      <c r="H2023">
        <v>10</v>
      </c>
      <c r="I2023" s="2">
        <f t="shared" si="168"/>
        <v>47851</v>
      </c>
      <c r="J2023" s="2">
        <v>40422</v>
      </c>
      <c r="K2023" s="2" t="s">
        <v>6405</v>
      </c>
      <c r="L2023" s="2">
        <f t="shared" si="164"/>
        <v>40422</v>
      </c>
      <c r="M2023">
        <f t="shared" si="165"/>
        <v>10</v>
      </c>
      <c r="N2023">
        <f t="shared" si="166"/>
        <v>20</v>
      </c>
    </row>
    <row r="2024" spans="1:14" x14ac:dyDescent="0.55000000000000004">
      <c r="A2024" t="s">
        <v>3824</v>
      </c>
      <c r="B2024" t="str">
        <f t="shared" si="167"/>
        <v>https://www.st.com/resource/en/datasheet/stm8l151r8.pdf</v>
      </c>
      <c r="C2024" t="s">
        <v>8450</v>
      </c>
      <c r="D2024" t="s">
        <v>3825</v>
      </c>
      <c r="E2024" s="4" t="s">
        <v>7160</v>
      </c>
      <c r="F2024" t="s">
        <v>5747</v>
      </c>
      <c r="G2024" s="2">
        <v>44197</v>
      </c>
      <c r="H2024">
        <v>10</v>
      </c>
      <c r="I2024" s="2">
        <f t="shared" si="168"/>
        <v>47851</v>
      </c>
      <c r="J2024" s="2">
        <v>40422</v>
      </c>
      <c r="K2024" s="2" t="s">
        <v>6405</v>
      </c>
      <c r="L2024" s="2">
        <f t="shared" si="164"/>
        <v>40422</v>
      </c>
      <c r="M2024">
        <f t="shared" si="165"/>
        <v>10</v>
      </c>
      <c r="N2024">
        <f t="shared" si="166"/>
        <v>20</v>
      </c>
    </row>
    <row r="2025" spans="1:14" x14ac:dyDescent="0.55000000000000004">
      <c r="A2025" t="s">
        <v>3826</v>
      </c>
      <c r="B2025" t="str">
        <f t="shared" si="167"/>
        <v>https://www.st.com/resource/en/datasheet/stm8l152c4.pdf</v>
      </c>
      <c r="C2025" t="s">
        <v>8451</v>
      </c>
      <c r="D2025" t="s">
        <v>3827</v>
      </c>
      <c r="E2025" s="4" t="s">
        <v>7160</v>
      </c>
      <c r="F2025" t="s">
        <v>5751</v>
      </c>
      <c r="G2025" s="2">
        <v>44197</v>
      </c>
      <c r="H2025">
        <v>10</v>
      </c>
      <c r="I2025" s="2">
        <f t="shared" si="168"/>
        <v>47851</v>
      </c>
      <c r="J2025" s="2">
        <v>40026</v>
      </c>
      <c r="K2025" s="2" t="s">
        <v>6405</v>
      </c>
      <c r="L2025" s="2">
        <f t="shared" si="164"/>
        <v>40026</v>
      </c>
      <c r="M2025">
        <f t="shared" si="165"/>
        <v>11</v>
      </c>
      <c r="N2025">
        <f t="shared" si="166"/>
        <v>21</v>
      </c>
    </row>
    <row r="2026" spans="1:14" x14ac:dyDescent="0.55000000000000004">
      <c r="A2026" t="s">
        <v>3828</v>
      </c>
      <c r="B2026" t="str">
        <f t="shared" si="167"/>
        <v>https://www.st.com/resource/en/datasheet/stm8l152c6.pdf</v>
      </c>
      <c r="C2026" t="s">
        <v>8452</v>
      </c>
      <c r="D2026" t="s">
        <v>3829</v>
      </c>
      <c r="E2026" s="4" t="s">
        <v>7160</v>
      </c>
      <c r="F2026" t="s">
        <v>5746</v>
      </c>
      <c r="G2026" s="2">
        <v>44197</v>
      </c>
      <c r="H2026">
        <v>10</v>
      </c>
      <c r="I2026" s="2">
        <f t="shared" si="168"/>
        <v>47851</v>
      </c>
      <c r="J2026" s="2">
        <v>40026</v>
      </c>
      <c r="K2026" s="2" t="s">
        <v>6405</v>
      </c>
      <c r="L2026" s="2">
        <f t="shared" si="164"/>
        <v>40026</v>
      </c>
      <c r="M2026">
        <f t="shared" si="165"/>
        <v>11</v>
      </c>
      <c r="N2026">
        <f t="shared" si="166"/>
        <v>21</v>
      </c>
    </row>
    <row r="2027" spans="1:14" x14ac:dyDescent="0.55000000000000004">
      <c r="A2027" t="s">
        <v>3830</v>
      </c>
      <c r="B2027" t="str">
        <f t="shared" si="167"/>
        <v>https://www.st.com/resource/en/datasheet/stm8l152c8.pdf</v>
      </c>
      <c r="C2027" t="s">
        <v>8453</v>
      </c>
      <c r="D2027" t="s">
        <v>3831</v>
      </c>
      <c r="E2027" s="4" t="s">
        <v>7160</v>
      </c>
      <c r="F2027" t="s">
        <v>5747</v>
      </c>
      <c r="G2027" s="2">
        <v>44197</v>
      </c>
      <c r="H2027">
        <v>10</v>
      </c>
      <c r="I2027" s="2">
        <f t="shared" si="168"/>
        <v>47851</v>
      </c>
      <c r="J2027" s="2">
        <v>40422</v>
      </c>
      <c r="K2027" s="2" t="s">
        <v>6405</v>
      </c>
      <c r="L2027" s="2">
        <f t="shared" si="164"/>
        <v>40422</v>
      </c>
      <c r="M2027">
        <f t="shared" si="165"/>
        <v>10</v>
      </c>
      <c r="N2027">
        <f t="shared" si="166"/>
        <v>20</v>
      </c>
    </row>
    <row r="2028" spans="1:14" x14ac:dyDescent="0.55000000000000004">
      <c r="A2028" t="s">
        <v>3832</v>
      </c>
      <c r="B2028" t="str">
        <f t="shared" si="167"/>
        <v>https://www.st.com/resource/en/datasheet/stm8l152k4.pdf</v>
      </c>
      <c r="C2028" t="s">
        <v>8454</v>
      </c>
      <c r="D2028" t="s">
        <v>3833</v>
      </c>
      <c r="E2028" s="4" t="s">
        <v>7160</v>
      </c>
      <c r="F2028" t="s">
        <v>5751</v>
      </c>
      <c r="G2028" s="2">
        <v>44197</v>
      </c>
      <c r="H2028">
        <v>10</v>
      </c>
      <c r="I2028" s="2">
        <f t="shared" si="168"/>
        <v>47851</v>
      </c>
      <c r="J2028" s="2">
        <v>40026</v>
      </c>
      <c r="K2028" s="2" t="s">
        <v>6405</v>
      </c>
      <c r="L2028" s="2">
        <f t="shared" si="164"/>
        <v>40026</v>
      </c>
      <c r="M2028">
        <f t="shared" si="165"/>
        <v>11</v>
      </c>
      <c r="N2028">
        <f t="shared" si="166"/>
        <v>21</v>
      </c>
    </row>
    <row r="2029" spans="1:14" x14ac:dyDescent="0.55000000000000004">
      <c r="A2029" t="s">
        <v>3835</v>
      </c>
      <c r="B2029" t="str">
        <f t="shared" si="167"/>
        <v>https://www.st.com/resource/en/datasheet/stm8l152k6.pdf</v>
      </c>
      <c r="C2029" t="s">
        <v>8455</v>
      </c>
      <c r="D2029" t="s">
        <v>3836</v>
      </c>
      <c r="E2029" s="4" t="s">
        <v>7160</v>
      </c>
      <c r="F2029" t="s">
        <v>5746</v>
      </c>
      <c r="G2029" s="2">
        <v>44197</v>
      </c>
      <c r="H2029">
        <v>10</v>
      </c>
      <c r="I2029" s="2">
        <f t="shared" si="168"/>
        <v>47851</v>
      </c>
      <c r="J2029" s="2">
        <v>40026</v>
      </c>
      <c r="K2029" s="2" t="s">
        <v>6405</v>
      </c>
      <c r="L2029" s="2">
        <f t="shared" si="164"/>
        <v>40026</v>
      </c>
      <c r="M2029">
        <f t="shared" si="165"/>
        <v>11</v>
      </c>
      <c r="N2029">
        <f t="shared" si="166"/>
        <v>21</v>
      </c>
    </row>
    <row r="2030" spans="1:14" x14ac:dyDescent="0.55000000000000004">
      <c r="A2030" t="s">
        <v>3837</v>
      </c>
      <c r="B2030" t="str">
        <f t="shared" si="167"/>
        <v>https://www.st.com/resource/en/datasheet/stm8l152k8.pdf</v>
      </c>
      <c r="C2030" t="s">
        <v>8456</v>
      </c>
      <c r="D2030" t="s">
        <v>3838</v>
      </c>
      <c r="E2030" s="4" t="s">
        <v>7160</v>
      </c>
      <c r="F2030" t="s">
        <v>5747</v>
      </c>
      <c r="G2030" s="2">
        <v>44197</v>
      </c>
      <c r="H2030">
        <v>10</v>
      </c>
      <c r="I2030" s="2">
        <f t="shared" si="168"/>
        <v>47851</v>
      </c>
      <c r="J2030" s="2">
        <v>40422</v>
      </c>
      <c r="K2030" s="2" t="s">
        <v>6405</v>
      </c>
      <c r="L2030" s="2">
        <f t="shared" si="164"/>
        <v>40422</v>
      </c>
      <c r="M2030">
        <f t="shared" si="165"/>
        <v>10</v>
      </c>
      <c r="N2030">
        <f t="shared" si="166"/>
        <v>20</v>
      </c>
    </row>
    <row r="2031" spans="1:14" x14ac:dyDescent="0.55000000000000004">
      <c r="A2031" t="s">
        <v>3840</v>
      </c>
      <c r="B2031" t="str">
        <f t="shared" si="167"/>
        <v>https://www.st.com/resource/en/datasheet/stm8l152m8.pdf</v>
      </c>
      <c r="C2031" t="s">
        <v>8457</v>
      </c>
      <c r="D2031" t="s">
        <v>3841</v>
      </c>
      <c r="E2031" s="4" t="s">
        <v>7160</v>
      </c>
      <c r="F2031" t="s">
        <v>5747</v>
      </c>
      <c r="G2031" s="2">
        <v>44197</v>
      </c>
      <c r="H2031">
        <v>10</v>
      </c>
      <c r="I2031" s="2">
        <f t="shared" si="168"/>
        <v>47851</v>
      </c>
      <c r="J2031" s="2">
        <v>40422</v>
      </c>
      <c r="K2031" s="2" t="s">
        <v>6405</v>
      </c>
      <c r="L2031" s="2">
        <f t="shared" si="164"/>
        <v>40422</v>
      </c>
      <c r="M2031">
        <f t="shared" si="165"/>
        <v>10</v>
      </c>
      <c r="N2031">
        <f t="shared" si="166"/>
        <v>20</v>
      </c>
    </row>
    <row r="2032" spans="1:14" x14ac:dyDescent="0.55000000000000004">
      <c r="A2032" t="s">
        <v>3842</v>
      </c>
      <c r="B2032" t="str">
        <f t="shared" si="167"/>
        <v>https://www.st.com/resource/en/datasheet/stm8l152r6.pdf</v>
      </c>
      <c r="C2032" t="s">
        <v>8458</v>
      </c>
      <c r="D2032" t="s">
        <v>3843</v>
      </c>
      <c r="E2032" s="4" t="s">
        <v>7160</v>
      </c>
      <c r="F2032" t="s">
        <v>5746</v>
      </c>
      <c r="G2032" s="2">
        <v>44197</v>
      </c>
      <c r="H2032">
        <v>10</v>
      </c>
      <c r="I2032" s="2">
        <f t="shared" si="168"/>
        <v>47851</v>
      </c>
      <c r="J2032" s="2">
        <v>40422</v>
      </c>
      <c r="K2032" s="2" t="s">
        <v>6405</v>
      </c>
      <c r="L2032" s="2">
        <f t="shared" si="164"/>
        <v>40422</v>
      </c>
      <c r="M2032">
        <f t="shared" si="165"/>
        <v>10</v>
      </c>
      <c r="N2032">
        <f t="shared" si="166"/>
        <v>20</v>
      </c>
    </row>
    <row r="2033" spans="1:14" x14ac:dyDescent="0.55000000000000004">
      <c r="A2033" t="s">
        <v>3844</v>
      </c>
      <c r="B2033" t="str">
        <f t="shared" si="167"/>
        <v>https://www.st.com/resource/en/datasheet/stm8l152r8.pdf</v>
      </c>
      <c r="C2033" t="s">
        <v>8459</v>
      </c>
      <c r="D2033" t="s">
        <v>3845</v>
      </c>
      <c r="E2033" s="4" t="s">
        <v>7160</v>
      </c>
      <c r="F2033" t="s">
        <v>5747</v>
      </c>
      <c r="G2033" s="2">
        <v>44197</v>
      </c>
      <c r="H2033">
        <v>10</v>
      </c>
      <c r="I2033" s="2">
        <f t="shared" si="168"/>
        <v>47851</v>
      </c>
      <c r="J2033" s="2">
        <v>40422</v>
      </c>
      <c r="K2033" s="2" t="s">
        <v>6405</v>
      </c>
      <c r="L2033" s="2">
        <f t="shared" si="164"/>
        <v>40422</v>
      </c>
      <c r="M2033">
        <f t="shared" si="165"/>
        <v>10</v>
      </c>
      <c r="N2033">
        <f t="shared" si="166"/>
        <v>20</v>
      </c>
    </row>
    <row r="2034" spans="1:14" x14ac:dyDescent="0.55000000000000004">
      <c r="A2034" t="s">
        <v>3846</v>
      </c>
      <c r="B2034" t="str">
        <f t="shared" si="167"/>
        <v>https://www.st.com/resource/en/datasheet/stm8l162m8.pdf</v>
      </c>
      <c r="C2034" t="s">
        <v>8460</v>
      </c>
      <c r="D2034" t="s">
        <v>3847</v>
      </c>
      <c r="E2034" s="4" t="s">
        <v>7160</v>
      </c>
      <c r="F2034" t="s">
        <v>5752</v>
      </c>
      <c r="G2034" s="2">
        <v>44197</v>
      </c>
      <c r="H2034">
        <v>10</v>
      </c>
      <c r="I2034" s="2">
        <f t="shared" si="168"/>
        <v>47851</v>
      </c>
      <c r="J2034" s="2">
        <v>40422</v>
      </c>
      <c r="K2034" s="2" t="s">
        <v>6405</v>
      </c>
      <c r="L2034" s="2">
        <f t="shared" si="164"/>
        <v>40422</v>
      </c>
      <c r="M2034">
        <f t="shared" si="165"/>
        <v>10</v>
      </c>
      <c r="N2034">
        <f t="shared" si="166"/>
        <v>20</v>
      </c>
    </row>
    <row r="2035" spans="1:14" x14ac:dyDescent="0.55000000000000004">
      <c r="A2035" t="s">
        <v>3848</v>
      </c>
      <c r="B2035" t="str">
        <f t="shared" si="167"/>
        <v>https://www.st.com/resource/en/datasheet/stm8l162r8.pdf</v>
      </c>
      <c r="C2035" t="s">
        <v>8461</v>
      </c>
      <c r="D2035" t="s">
        <v>3849</v>
      </c>
      <c r="E2035" s="4" t="s">
        <v>7160</v>
      </c>
      <c r="F2035" t="s">
        <v>5752</v>
      </c>
      <c r="G2035" s="2">
        <v>44197</v>
      </c>
      <c r="H2035">
        <v>10</v>
      </c>
      <c r="I2035" s="2">
        <f t="shared" si="168"/>
        <v>47851</v>
      </c>
      <c r="J2035" s="2">
        <v>40422</v>
      </c>
      <c r="K2035" s="2" t="s">
        <v>6405</v>
      </c>
      <c r="L2035" s="2">
        <f t="shared" si="164"/>
        <v>40422</v>
      </c>
      <c r="M2035">
        <f t="shared" si="165"/>
        <v>10</v>
      </c>
      <c r="N2035">
        <f t="shared" si="166"/>
        <v>20</v>
      </c>
    </row>
    <row r="2036" spans="1:14" x14ac:dyDescent="0.55000000000000004">
      <c r="A2036" t="s">
        <v>3850</v>
      </c>
      <c r="B2036" t="str">
        <f t="shared" si="167"/>
        <v>https://www.st.com/resource/en/datasheet/stm8s001j3.pdf</v>
      </c>
      <c r="C2036" t="s">
        <v>8462</v>
      </c>
      <c r="D2036" t="s">
        <v>3851</v>
      </c>
      <c r="E2036" s="4" t="s">
        <v>7160</v>
      </c>
      <c r="F2036" t="s">
        <v>5753</v>
      </c>
      <c r="G2036" s="2">
        <v>44197</v>
      </c>
      <c r="H2036">
        <v>10</v>
      </c>
      <c r="I2036" s="2">
        <f t="shared" si="168"/>
        <v>47851</v>
      </c>
      <c r="J2036" s="2">
        <v>42856</v>
      </c>
      <c r="K2036" s="2" t="s">
        <v>6405</v>
      </c>
      <c r="L2036" s="2">
        <f t="shared" si="164"/>
        <v>42856</v>
      </c>
      <c r="M2036">
        <f t="shared" si="165"/>
        <v>3</v>
      </c>
      <c r="N2036">
        <f t="shared" si="166"/>
        <v>13</v>
      </c>
    </row>
    <row r="2037" spans="1:14" x14ac:dyDescent="0.55000000000000004">
      <c r="A2037" t="s">
        <v>3852</v>
      </c>
      <c r="B2037" t="str">
        <f t="shared" si="167"/>
        <v>https://www.st.com/resource/en/datasheet/stm8s003f3.pdf</v>
      </c>
      <c r="C2037" t="s">
        <v>8463</v>
      </c>
      <c r="D2037" t="s">
        <v>3853</v>
      </c>
      <c r="E2037" s="4" t="s">
        <v>7160</v>
      </c>
      <c r="F2037" t="s">
        <v>5754</v>
      </c>
      <c r="G2037" s="2">
        <v>44197</v>
      </c>
      <c r="H2037">
        <v>10</v>
      </c>
      <c r="I2037" s="2">
        <f t="shared" si="168"/>
        <v>47851</v>
      </c>
      <c r="J2037" s="2">
        <v>40725</v>
      </c>
      <c r="K2037" s="2" t="s">
        <v>6405</v>
      </c>
      <c r="L2037" s="2">
        <f t="shared" si="164"/>
        <v>40725</v>
      </c>
      <c r="M2037">
        <f t="shared" si="165"/>
        <v>9</v>
      </c>
      <c r="N2037">
        <f t="shared" si="166"/>
        <v>19</v>
      </c>
    </row>
    <row r="2038" spans="1:14" x14ac:dyDescent="0.55000000000000004">
      <c r="A2038" t="s">
        <v>3854</v>
      </c>
      <c r="B2038" t="str">
        <f t="shared" si="167"/>
        <v>https://www.st.com/resource/en/datasheet/stm8s003k3.pdf</v>
      </c>
      <c r="C2038" t="s">
        <v>8464</v>
      </c>
      <c r="D2038" t="s">
        <v>3855</v>
      </c>
      <c r="E2038" s="4" t="s">
        <v>7160</v>
      </c>
      <c r="F2038" t="s">
        <v>5754</v>
      </c>
      <c r="G2038" s="2">
        <v>44197</v>
      </c>
      <c r="H2038">
        <v>10</v>
      </c>
      <c r="I2038" s="2">
        <f t="shared" si="168"/>
        <v>47851</v>
      </c>
      <c r="J2038" s="2">
        <v>40725</v>
      </c>
      <c r="K2038" s="2" t="s">
        <v>6405</v>
      </c>
      <c r="L2038" s="2">
        <f t="shared" si="164"/>
        <v>40725</v>
      </c>
      <c r="M2038">
        <f t="shared" si="165"/>
        <v>9</v>
      </c>
      <c r="N2038">
        <f t="shared" si="166"/>
        <v>19</v>
      </c>
    </row>
    <row r="2039" spans="1:14" x14ac:dyDescent="0.55000000000000004">
      <c r="A2039" t="s">
        <v>3857</v>
      </c>
      <c r="B2039" t="str">
        <f t="shared" si="167"/>
        <v>https://www.st.com/resource/en/datasheet/stm8s005c6.pdf</v>
      </c>
      <c r="C2039" t="s">
        <v>8465</v>
      </c>
      <c r="D2039" t="s">
        <v>3858</v>
      </c>
      <c r="E2039" s="4" t="s">
        <v>7160</v>
      </c>
      <c r="F2039" t="s">
        <v>5755</v>
      </c>
      <c r="G2039" s="2">
        <v>44197</v>
      </c>
      <c r="H2039">
        <v>10</v>
      </c>
      <c r="I2039" s="2">
        <f t="shared" si="168"/>
        <v>47851</v>
      </c>
      <c r="J2039" s="2">
        <v>40817</v>
      </c>
      <c r="K2039" s="2" t="s">
        <v>6405</v>
      </c>
      <c r="L2039" s="2">
        <f t="shared" si="164"/>
        <v>40817</v>
      </c>
      <c r="M2039">
        <f t="shared" si="165"/>
        <v>9</v>
      </c>
      <c r="N2039">
        <f t="shared" si="166"/>
        <v>19</v>
      </c>
    </row>
    <row r="2040" spans="1:14" x14ac:dyDescent="0.55000000000000004">
      <c r="A2040" t="s">
        <v>3859</v>
      </c>
      <c r="B2040" t="str">
        <f t="shared" si="167"/>
        <v>https://www.st.com/resource/en/datasheet/stm8s005k6.pdf</v>
      </c>
      <c r="C2040" t="s">
        <v>8466</v>
      </c>
      <c r="D2040" t="s">
        <v>3860</v>
      </c>
      <c r="E2040" s="4" t="s">
        <v>7160</v>
      </c>
      <c r="F2040" t="s">
        <v>5755</v>
      </c>
      <c r="G2040" s="2">
        <v>44197</v>
      </c>
      <c r="H2040">
        <v>10</v>
      </c>
      <c r="I2040" s="2">
        <f t="shared" si="168"/>
        <v>47851</v>
      </c>
      <c r="J2040" s="2">
        <v>40817</v>
      </c>
      <c r="K2040" s="2" t="s">
        <v>6405</v>
      </c>
      <c r="L2040" s="2">
        <f t="shared" si="164"/>
        <v>40817</v>
      </c>
      <c r="M2040">
        <f t="shared" si="165"/>
        <v>9</v>
      </c>
      <c r="N2040">
        <f t="shared" si="166"/>
        <v>19</v>
      </c>
    </row>
    <row r="2041" spans="1:14" x14ac:dyDescent="0.55000000000000004">
      <c r="A2041" t="s">
        <v>3862</v>
      </c>
      <c r="B2041" t="str">
        <f t="shared" si="167"/>
        <v>https://www.st.com/resource/en/datasheet/stm8s007c8.pdf</v>
      </c>
      <c r="C2041" t="s">
        <v>8467</v>
      </c>
      <c r="D2041" t="s">
        <v>3863</v>
      </c>
      <c r="E2041" s="4" t="s">
        <v>7160</v>
      </c>
      <c r="F2041" t="s">
        <v>5756</v>
      </c>
      <c r="G2041" s="2">
        <v>44197</v>
      </c>
      <c r="H2041">
        <v>10</v>
      </c>
      <c r="I2041" s="2">
        <f t="shared" si="168"/>
        <v>47851</v>
      </c>
      <c r="J2041" s="2">
        <v>40817</v>
      </c>
      <c r="K2041" s="2" t="s">
        <v>6405</v>
      </c>
      <c r="L2041" s="2">
        <f t="shared" si="164"/>
        <v>40817</v>
      </c>
      <c r="M2041">
        <f t="shared" si="165"/>
        <v>9</v>
      </c>
      <c r="N2041">
        <f t="shared" si="166"/>
        <v>19</v>
      </c>
    </row>
    <row r="2042" spans="1:14" x14ac:dyDescent="0.55000000000000004">
      <c r="A2042" t="s">
        <v>3864</v>
      </c>
      <c r="B2042" t="str">
        <f t="shared" si="167"/>
        <v>https://www.st.com/resource/en/datasheet/stm8s103f2.pdf</v>
      </c>
      <c r="C2042" t="s">
        <v>8468</v>
      </c>
      <c r="D2042" t="s">
        <v>3865</v>
      </c>
      <c r="E2042" s="4" t="s">
        <v>7160</v>
      </c>
      <c r="F2042" t="s">
        <v>5757</v>
      </c>
      <c r="G2042" s="2">
        <v>44197</v>
      </c>
      <c r="H2042">
        <v>10</v>
      </c>
      <c r="I2042" s="2">
        <f t="shared" si="168"/>
        <v>47851</v>
      </c>
      <c r="J2042" s="2" t="s">
        <v>6405</v>
      </c>
      <c r="K2042" s="2" t="s">
        <v>6405</v>
      </c>
      <c r="L2042" s="2" t="str">
        <f t="shared" si="164"/>
        <v>/</v>
      </c>
    </row>
    <row r="2043" spans="1:14" x14ac:dyDescent="0.55000000000000004">
      <c r="A2043" t="s">
        <v>3866</v>
      </c>
      <c r="B2043" t="str">
        <f t="shared" si="167"/>
        <v>https://www.st.com/resource/en/datasheet/stm8s103f3.pdf</v>
      </c>
      <c r="C2043" t="s">
        <v>8469</v>
      </c>
      <c r="D2043" t="s">
        <v>3867</v>
      </c>
      <c r="E2043" s="4" t="s">
        <v>7160</v>
      </c>
      <c r="F2043" t="s">
        <v>5758</v>
      </c>
      <c r="G2043" s="2">
        <v>44197</v>
      </c>
      <c r="H2043">
        <v>10</v>
      </c>
      <c r="I2043" s="2">
        <f t="shared" si="168"/>
        <v>47851</v>
      </c>
      <c r="J2043" s="2" t="s">
        <v>6405</v>
      </c>
      <c r="K2043" s="2" t="s">
        <v>6405</v>
      </c>
      <c r="L2043" s="2" t="str">
        <f t="shared" si="164"/>
        <v>/</v>
      </c>
    </row>
    <row r="2044" spans="1:14" x14ac:dyDescent="0.55000000000000004">
      <c r="A2044" t="s">
        <v>3868</v>
      </c>
      <c r="B2044" t="str">
        <f t="shared" si="167"/>
        <v>https://www.st.com/resource/en/datasheet/stm8s103k3.pdf</v>
      </c>
      <c r="C2044" t="s">
        <v>8470</v>
      </c>
      <c r="D2044" t="s">
        <v>3869</v>
      </c>
      <c r="E2044" s="4" t="s">
        <v>7160</v>
      </c>
      <c r="F2044" t="s">
        <v>5758</v>
      </c>
      <c r="G2044" s="2">
        <v>44197</v>
      </c>
      <c r="H2044">
        <v>10</v>
      </c>
      <c r="I2044" s="2">
        <f t="shared" si="168"/>
        <v>47851</v>
      </c>
      <c r="J2044" s="2" t="s">
        <v>6405</v>
      </c>
      <c r="K2044" s="2" t="s">
        <v>6405</v>
      </c>
      <c r="L2044" s="2" t="str">
        <f t="shared" si="164"/>
        <v>/</v>
      </c>
    </row>
    <row r="2045" spans="1:14" x14ac:dyDescent="0.55000000000000004">
      <c r="A2045" t="s">
        <v>3870</v>
      </c>
      <c r="B2045" t="str">
        <f t="shared" si="167"/>
        <v>https://www.st.com/resource/en/datasheet/stm8s105c4.pdf</v>
      </c>
      <c r="C2045" t="s">
        <v>8471</v>
      </c>
      <c r="D2045" t="s">
        <v>3871</v>
      </c>
      <c r="E2045" s="4" t="s">
        <v>7160</v>
      </c>
      <c r="F2045" t="s">
        <v>5759</v>
      </c>
      <c r="G2045" s="2">
        <v>44197</v>
      </c>
      <c r="H2045">
        <v>10</v>
      </c>
      <c r="I2045" s="2">
        <f t="shared" si="168"/>
        <v>47851</v>
      </c>
      <c r="J2045" s="2" t="s">
        <v>6405</v>
      </c>
      <c r="K2045" s="2" t="s">
        <v>6405</v>
      </c>
      <c r="L2045" s="2" t="str">
        <f t="shared" si="164"/>
        <v>/</v>
      </c>
    </row>
    <row r="2046" spans="1:14" x14ac:dyDescent="0.55000000000000004">
      <c r="A2046" t="s">
        <v>3872</v>
      </c>
      <c r="B2046" t="str">
        <f t="shared" si="167"/>
        <v>https://www.st.com/resource/en/datasheet/stm8s105c6.pdf</v>
      </c>
      <c r="C2046" t="s">
        <v>8472</v>
      </c>
      <c r="D2046" t="s">
        <v>3873</v>
      </c>
      <c r="E2046" s="4" t="s">
        <v>7160</v>
      </c>
      <c r="F2046" t="s">
        <v>5760</v>
      </c>
      <c r="G2046" s="2">
        <v>44197</v>
      </c>
      <c r="H2046">
        <v>10</v>
      </c>
      <c r="I2046" s="2">
        <f t="shared" si="168"/>
        <v>47851</v>
      </c>
      <c r="J2046" s="2" t="s">
        <v>6405</v>
      </c>
      <c r="K2046" s="2" t="s">
        <v>6405</v>
      </c>
      <c r="L2046" s="2" t="str">
        <f t="shared" si="164"/>
        <v>/</v>
      </c>
    </row>
    <row r="2047" spans="1:14" x14ac:dyDescent="0.55000000000000004">
      <c r="A2047" t="s">
        <v>3874</v>
      </c>
      <c r="B2047" t="str">
        <f t="shared" si="167"/>
        <v>https://www.st.com/resource/en/datasheet/stm8s105k4.pdf</v>
      </c>
      <c r="C2047" t="s">
        <v>8473</v>
      </c>
      <c r="D2047" t="s">
        <v>3875</v>
      </c>
      <c r="E2047" s="4" t="s">
        <v>7160</v>
      </c>
      <c r="F2047" t="s">
        <v>5759</v>
      </c>
      <c r="G2047" s="2">
        <v>44197</v>
      </c>
      <c r="H2047">
        <v>10</v>
      </c>
      <c r="I2047" s="2">
        <f t="shared" si="168"/>
        <v>47851</v>
      </c>
      <c r="J2047" s="2" t="s">
        <v>6405</v>
      </c>
      <c r="K2047" s="2" t="s">
        <v>6405</v>
      </c>
      <c r="L2047" s="2" t="str">
        <f t="shared" si="164"/>
        <v>/</v>
      </c>
    </row>
    <row r="2048" spans="1:14" x14ac:dyDescent="0.55000000000000004">
      <c r="A2048" t="s">
        <v>3876</v>
      </c>
      <c r="B2048" t="str">
        <f t="shared" si="167"/>
        <v>https://www.st.com/resource/en/datasheet/stm8s105k6.pdf</v>
      </c>
      <c r="C2048" t="s">
        <v>8474</v>
      </c>
      <c r="D2048" t="s">
        <v>3877</v>
      </c>
      <c r="E2048" s="4" t="s">
        <v>7160</v>
      </c>
      <c r="F2048" t="s">
        <v>5760</v>
      </c>
      <c r="G2048" s="2">
        <v>44197</v>
      </c>
      <c r="H2048">
        <v>10</v>
      </c>
      <c r="I2048" s="2">
        <f t="shared" si="168"/>
        <v>47851</v>
      </c>
      <c r="J2048" s="2" t="s">
        <v>6405</v>
      </c>
      <c r="K2048" s="2" t="s">
        <v>6405</v>
      </c>
      <c r="L2048" s="2" t="str">
        <f t="shared" si="164"/>
        <v>/</v>
      </c>
    </row>
    <row r="2049" spans="1:14" x14ac:dyDescent="0.55000000000000004">
      <c r="A2049" t="s">
        <v>3878</v>
      </c>
      <c r="B2049" t="str">
        <f t="shared" si="167"/>
        <v>https://www.st.com/resource/en/datasheet/stm8s105s4.pdf</v>
      </c>
      <c r="C2049" t="s">
        <v>8475</v>
      </c>
      <c r="D2049" t="s">
        <v>3879</v>
      </c>
      <c r="E2049" s="4" t="s">
        <v>7160</v>
      </c>
      <c r="F2049" t="s">
        <v>5759</v>
      </c>
      <c r="G2049" s="2">
        <v>44197</v>
      </c>
      <c r="H2049">
        <v>10</v>
      </c>
      <c r="I2049" s="2">
        <f t="shared" si="168"/>
        <v>47851</v>
      </c>
      <c r="J2049" s="2" t="s">
        <v>6405</v>
      </c>
      <c r="K2049" s="2" t="s">
        <v>6405</v>
      </c>
      <c r="L2049" s="2" t="str">
        <f t="shared" si="164"/>
        <v>/</v>
      </c>
    </row>
    <row r="2050" spans="1:14" x14ac:dyDescent="0.55000000000000004">
      <c r="A2050" t="s">
        <v>3880</v>
      </c>
      <c r="B2050" t="str">
        <f t="shared" si="167"/>
        <v>https://www.st.com/resource/en/datasheet/stm8s105s6.pdf</v>
      </c>
      <c r="C2050" t="s">
        <v>8476</v>
      </c>
      <c r="D2050" t="s">
        <v>3881</v>
      </c>
      <c r="E2050" s="4" t="s">
        <v>7160</v>
      </c>
      <c r="F2050" t="s">
        <v>5761</v>
      </c>
      <c r="G2050" s="2">
        <v>44197</v>
      </c>
      <c r="H2050">
        <v>10</v>
      </c>
      <c r="I2050" s="2">
        <f t="shared" si="168"/>
        <v>47851</v>
      </c>
      <c r="J2050" s="2" t="s">
        <v>6405</v>
      </c>
      <c r="K2050" s="2" t="s">
        <v>6405</v>
      </c>
      <c r="L2050" s="2" t="str">
        <f t="shared" si="164"/>
        <v>/</v>
      </c>
    </row>
    <row r="2051" spans="1:14" x14ac:dyDescent="0.55000000000000004">
      <c r="A2051" t="s">
        <v>3882</v>
      </c>
      <c r="B2051" t="str">
        <f t="shared" si="167"/>
        <v>https://www.st.com/resource/en/datasheet/stm8s207c6.pdf</v>
      </c>
      <c r="C2051" t="s">
        <v>8477</v>
      </c>
      <c r="D2051" t="s">
        <v>3883</v>
      </c>
      <c r="E2051" s="4" t="s">
        <v>7160</v>
      </c>
      <c r="F2051" t="s">
        <v>5762</v>
      </c>
      <c r="G2051" s="2">
        <v>44197</v>
      </c>
      <c r="H2051">
        <v>10</v>
      </c>
      <c r="I2051" s="2">
        <f t="shared" si="168"/>
        <v>47851</v>
      </c>
      <c r="J2051" s="2">
        <v>39569</v>
      </c>
      <c r="K2051" s="2" t="s">
        <v>6405</v>
      </c>
      <c r="L2051" s="2">
        <f t="shared" ref="L2051:L2114" si="169">IF(J2051="/", K2051, J2051)</f>
        <v>39569</v>
      </c>
      <c r="M2051">
        <f t="shared" ref="M2051:M2114" si="170">DATEDIF(L2051,G2051, "y")</f>
        <v>12</v>
      </c>
      <c r="N2051">
        <f t="shared" ref="N2051:N2114" si="171">DATEDIF(L2051,I2051, "y")</f>
        <v>22</v>
      </c>
    </row>
    <row r="2052" spans="1:14" x14ac:dyDescent="0.55000000000000004">
      <c r="A2052" t="s">
        <v>3884</v>
      </c>
      <c r="B2052" t="str">
        <f t="shared" si="167"/>
        <v>https://www.st.com/resource/en/datasheet/stm8s207c8.pdf</v>
      </c>
      <c r="C2052" t="s">
        <v>8478</v>
      </c>
      <c r="D2052" t="s">
        <v>3885</v>
      </c>
      <c r="E2052" s="4" t="s">
        <v>7160</v>
      </c>
      <c r="F2052" t="s">
        <v>5763</v>
      </c>
      <c r="G2052" s="2">
        <v>44197</v>
      </c>
      <c r="H2052">
        <v>10</v>
      </c>
      <c r="I2052" s="2">
        <f t="shared" si="168"/>
        <v>47851</v>
      </c>
      <c r="J2052" s="2">
        <v>39569</v>
      </c>
      <c r="K2052" s="2" t="s">
        <v>6405</v>
      </c>
      <c r="L2052" s="2">
        <f t="shared" si="169"/>
        <v>39569</v>
      </c>
      <c r="M2052">
        <f t="shared" si="170"/>
        <v>12</v>
      </c>
      <c r="N2052">
        <f t="shared" si="171"/>
        <v>22</v>
      </c>
    </row>
    <row r="2053" spans="1:14" x14ac:dyDescent="0.55000000000000004">
      <c r="A2053" t="s">
        <v>3886</v>
      </c>
      <c r="B2053" t="str">
        <f t="shared" si="167"/>
        <v>https://www.st.com/resource/en/datasheet/stm8s207cb.pdf</v>
      </c>
      <c r="C2053" t="s">
        <v>8479</v>
      </c>
      <c r="D2053" t="s">
        <v>3887</v>
      </c>
      <c r="E2053" s="4" t="s">
        <v>7160</v>
      </c>
      <c r="F2053" t="s">
        <v>5764</v>
      </c>
      <c r="G2053" s="2">
        <v>44197</v>
      </c>
      <c r="H2053">
        <v>10</v>
      </c>
      <c r="I2053" s="2">
        <f t="shared" si="168"/>
        <v>47851</v>
      </c>
      <c r="J2053" s="2">
        <v>39569</v>
      </c>
      <c r="K2053" s="2" t="s">
        <v>6405</v>
      </c>
      <c r="L2053" s="2">
        <f t="shared" si="169"/>
        <v>39569</v>
      </c>
      <c r="M2053">
        <f t="shared" si="170"/>
        <v>12</v>
      </c>
      <c r="N2053">
        <f t="shared" si="171"/>
        <v>22</v>
      </c>
    </row>
    <row r="2054" spans="1:14" x14ac:dyDescent="0.55000000000000004">
      <c r="A2054" t="s">
        <v>3888</v>
      </c>
      <c r="B2054" t="str">
        <f t="shared" si="167"/>
        <v>https://www.st.com/resource/en/datasheet/stm8s207k6.pdf</v>
      </c>
      <c r="C2054" t="s">
        <v>8480</v>
      </c>
      <c r="D2054" t="s">
        <v>3889</v>
      </c>
      <c r="E2054" s="4" t="s">
        <v>7160</v>
      </c>
      <c r="F2054" t="s">
        <v>5762</v>
      </c>
      <c r="G2054" s="2">
        <v>44197</v>
      </c>
      <c r="H2054">
        <v>10</v>
      </c>
      <c r="I2054" s="2">
        <f t="shared" si="168"/>
        <v>47851</v>
      </c>
      <c r="J2054" s="2">
        <v>39569</v>
      </c>
      <c r="K2054" s="2" t="s">
        <v>6405</v>
      </c>
      <c r="L2054" s="2">
        <f t="shared" si="169"/>
        <v>39569</v>
      </c>
      <c r="M2054">
        <f t="shared" si="170"/>
        <v>12</v>
      </c>
      <c r="N2054">
        <f t="shared" si="171"/>
        <v>22</v>
      </c>
    </row>
    <row r="2055" spans="1:14" x14ac:dyDescent="0.55000000000000004">
      <c r="A2055" t="s">
        <v>3890</v>
      </c>
      <c r="B2055" t="str">
        <f t="shared" si="167"/>
        <v>https://www.st.com/resource/en/datasheet/stm8s207k8.pdf</v>
      </c>
      <c r="C2055" t="s">
        <v>8481</v>
      </c>
      <c r="D2055" t="s">
        <v>3891</v>
      </c>
      <c r="E2055" s="4" t="s">
        <v>7160</v>
      </c>
      <c r="F2055" t="s">
        <v>5763</v>
      </c>
      <c r="G2055" s="2">
        <v>44197</v>
      </c>
      <c r="H2055">
        <v>10</v>
      </c>
      <c r="I2055" s="2">
        <f t="shared" si="168"/>
        <v>47851</v>
      </c>
      <c r="J2055" s="2">
        <v>39569</v>
      </c>
      <c r="K2055" s="2" t="s">
        <v>6405</v>
      </c>
      <c r="L2055" s="2">
        <f t="shared" si="169"/>
        <v>39569</v>
      </c>
      <c r="M2055">
        <f t="shared" si="170"/>
        <v>12</v>
      </c>
      <c r="N2055">
        <f t="shared" si="171"/>
        <v>22</v>
      </c>
    </row>
    <row r="2056" spans="1:14" x14ac:dyDescent="0.55000000000000004">
      <c r="A2056" t="s">
        <v>3892</v>
      </c>
      <c r="B2056" t="str">
        <f t="shared" si="167"/>
        <v>https://www.st.com/resource/en/datasheet/stm8s207m8.pdf</v>
      </c>
      <c r="C2056" t="s">
        <v>8482</v>
      </c>
      <c r="D2056" t="s">
        <v>3893</v>
      </c>
      <c r="E2056" s="4" t="s">
        <v>7160</v>
      </c>
      <c r="F2056" t="s">
        <v>5763</v>
      </c>
      <c r="G2056" s="2">
        <v>44197</v>
      </c>
      <c r="H2056">
        <v>10</v>
      </c>
      <c r="I2056" s="2">
        <f t="shared" si="168"/>
        <v>47851</v>
      </c>
      <c r="J2056" s="2">
        <v>39569</v>
      </c>
      <c r="K2056" s="2" t="s">
        <v>6405</v>
      </c>
      <c r="L2056" s="2">
        <f t="shared" si="169"/>
        <v>39569</v>
      </c>
      <c r="M2056">
        <f t="shared" si="170"/>
        <v>12</v>
      </c>
      <c r="N2056">
        <f t="shared" si="171"/>
        <v>22</v>
      </c>
    </row>
    <row r="2057" spans="1:14" x14ac:dyDescent="0.55000000000000004">
      <c r="A2057" t="s">
        <v>3894</v>
      </c>
      <c r="B2057" t="str">
        <f t="shared" si="167"/>
        <v>https://www.st.com/resource/en/datasheet/stm8s207mb.pdf</v>
      </c>
      <c r="C2057" t="s">
        <v>8483</v>
      </c>
      <c r="D2057" t="s">
        <v>3895</v>
      </c>
      <c r="E2057" s="4" t="s">
        <v>7160</v>
      </c>
      <c r="F2057" t="s">
        <v>5764</v>
      </c>
      <c r="G2057" s="2">
        <v>44197</v>
      </c>
      <c r="H2057">
        <v>10</v>
      </c>
      <c r="I2057" s="2">
        <f t="shared" si="168"/>
        <v>47851</v>
      </c>
      <c r="J2057" s="2">
        <v>39569</v>
      </c>
      <c r="K2057" s="2" t="s">
        <v>6405</v>
      </c>
      <c r="L2057" s="2">
        <f t="shared" si="169"/>
        <v>39569</v>
      </c>
      <c r="M2057">
        <f t="shared" si="170"/>
        <v>12</v>
      </c>
      <c r="N2057">
        <f t="shared" si="171"/>
        <v>22</v>
      </c>
    </row>
    <row r="2058" spans="1:14" x14ac:dyDescent="0.55000000000000004">
      <c r="A2058" t="s">
        <v>3896</v>
      </c>
      <c r="B2058" t="str">
        <f t="shared" ref="B2058:B2121" si="172">"https://www.st.com/resource/en/datasheet/"&amp;LOWER(A2058)&amp;".pdf"</f>
        <v>https://www.st.com/resource/en/datasheet/stm8s207r6.pdf</v>
      </c>
      <c r="C2058" t="s">
        <v>8484</v>
      </c>
      <c r="D2058" t="s">
        <v>3897</v>
      </c>
      <c r="E2058" s="4" t="s">
        <v>7160</v>
      </c>
      <c r="F2058" t="s">
        <v>5762</v>
      </c>
      <c r="G2058" s="2">
        <v>44197</v>
      </c>
      <c r="H2058">
        <v>10</v>
      </c>
      <c r="I2058" s="2">
        <f t="shared" ref="I2058:I2121" si="173">G2058+DATE(H2058,1,1)</f>
        <v>47851</v>
      </c>
      <c r="J2058" s="2">
        <v>39569</v>
      </c>
      <c r="K2058" s="2" t="s">
        <v>6405</v>
      </c>
      <c r="L2058" s="2">
        <f t="shared" si="169"/>
        <v>39569</v>
      </c>
      <c r="M2058">
        <f t="shared" si="170"/>
        <v>12</v>
      </c>
      <c r="N2058">
        <f t="shared" si="171"/>
        <v>22</v>
      </c>
    </row>
    <row r="2059" spans="1:14" x14ac:dyDescent="0.55000000000000004">
      <c r="A2059" t="s">
        <v>3899</v>
      </c>
      <c r="B2059" t="str">
        <f t="shared" si="172"/>
        <v>https://www.st.com/resource/en/datasheet/stm8s207r8.pdf</v>
      </c>
      <c r="C2059" t="s">
        <v>8485</v>
      </c>
      <c r="D2059" t="s">
        <v>3900</v>
      </c>
      <c r="E2059" s="4" t="s">
        <v>7160</v>
      </c>
      <c r="F2059" t="s">
        <v>5763</v>
      </c>
      <c r="G2059" s="2">
        <v>44197</v>
      </c>
      <c r="H2059">
        <v>10</v>
      </c>
      <c r="I2059" s="2">
        <f t="shared" si="173"/>
        <v>47851</v>
      </c>
      <c r="J2059" s="2">
        <v>39569</v>
      </c>
      <c r="K2059" s="2" t="s">
        <v>6405</v>
      </c>
      <c r="L2059" s="2">
        <f t="shared" si="169"/>
        <v>39569</v>
      </c>
      <c r="M2059">
        <f t="shared" si="170"/>
        <v>12</v>
      </c>
      <c r="N2059">
        <f t="shared" si="171"/>
        <v>22</v>
      </c>
    </row>
    <row r="2060" spans="1:14" x14ac:dyDescent="0.55000000000000004">
      <c r="A2060" t="s">
        <v>3901</v>
      </c>
      <c r="B2060" t="str">
        <f t="shared" si="172"/>
        <v>https://www.st.com/resource/en/datasheet/stm8s207rb.pdf</v>
      </c>
      <c r="C2060" t="s">
        <v>8486</v>
      </c>
      <c r="D2060" t="s">
        <v>3902</v>
      </c>
      <c r="E2060" s="4" t="s">
        <v>7160</v>
      </c>
      <c r="F2060" t="s">
        <v>5764</v>
      </c>
      <c r="G2060" s="2">
        <v>44197</v>
      </c>
      <c r="H2060">
        <v>10</v>
      </c>
      <c r="I2060" s="2">
        <f t="shared" si="173"/>
        <v>47851</v>
      </c>
      <c r="J2060" s="2">
        <v>39569</v>
      </c>
      <c r="K2060" s="2" t="s">
        <v>6405</v>
      </c>
      <c r="L2060" s="2">
        <f t="shared" si="169"/>
        <v>39569</v>
      </c>
      <c r="M2060">
        <f t="shared" si="170"/>
        <v>12</v>
      </c>
      <c r="N2060">
        <f t="shared" si="171"/>
        <v>22</v>
      </c>
    </row>
    <row r="2061" spans="1:14" x14ac:dyDescent="0.55000000000000004">
      <c r="A2061" t="s">
        <v>3904</v>
      </c>
      <c r="B2061" t="str">
        <f t="shared" si="172"/>
        <v>https://www.st.com/resource/en/datasheet/stm8s207s6.pdf</v>
      </c>
      <c r="C2061" t="s">
        <v>8487</v>
      </c>
      <c r="D2061" t="s">
        <v>3905</v>
      </c>
      <c r="E2061" s="4" t="s">
        <v>7160</v>
      </c>
      <c r="F2061" t="s">
        <v>5762</v>
      </c>
      <c r="G2061" s="2">
        <v>44197</v>
      </c>
      <c r="H2061">
        <v>10</v>
      </c>
      <c r="I2061" s="2">
        <f t="shared" si="173"/>
        <v>47851</v>
      </c>
      <c r="J2061" s="2">
        <v>39569</v>
      </c>
      <c r="K2061" s="2" t="s">
        <v>6405</v>
      </c>
      <c r="L2061" s="2">
        <f t="shared" si="169"/>
        <v>39569</v>
      </c>
      <c r="M2061">
        <f t="shared" si="170"/>
        <v>12</v>
      </c>
      <c r="N2061">
        <f t="shared" si="171"/>
        <v>22</v>
      </c>
    </row>
    <row r="2062" spans="1:14" x14ac:dyDescent="0.55000000000000004">
      <c r="A2062" t="s">
        <v>3906</v>
      </c>
      <c r="B2062" t="str">
        <f t="shared" si="172"/>
        <v>https://www.st.com/resource/en/datasheet/stm8s207s8.pdf</v>
      </c>
      <c r="C2062" t="s">
        <v>8488</v>
      </c>
      <c r="D2062" t="s">
        <v>3907</v>
      </c>
      <c r="E2062" s="4" t="s">
        <v>7160</v>
      </c>
      <c r="F2062" t="s">
        <v>5763</v>
      </c>
      <c r="G2062" s="2">
        <v>44197</v>
      </c>
      <c r="H2062">
        <v>10</v>
      </c>
      <c r="I2062" s="2">
        <f t="shared" si="173"/>
        <v>47851</v>
      </c>
      <c r="J2062" s="2">
        <v>39569</v>
      </c>
      <c r="K2062" s="2" t="s">
        <v>6405</v>
      </c>
      <c r="L2062" s="2">
        <f t="shared" si="169"/>
        <v>39569</v>
      </c>
      <c r="M2062">
        <f t="shared" si="170"/>
        <v>12</v>
      </c>
      <c r="N2062">
        <f t="shared" si="171"/>
        <v>22</v>
      </c>
    </row>
    <row r="2063" spans="1:14" x14ac:dyDescent="0.55000000000000004">
      <c r="A2063" t="s">
        <v>3908</v>
      </c>
      <c r="B2063" t="str">
        <f t="shared" si="172"/>
        <v>https://www.st.com/resource/en/datasheet/stm8s207sb.pdf</v>
      </c>
      <c r="C2063" t="s">
        <v>8489</v>
      </c>
      <c r="D2063" t="s">
        <v>3909</v>
      </c>
      <c r="E2063" s="4" t="s">
        <v>7160</v>
      </c>
      <c r="F2063" t="s">
        <v>5764</v>
      </c>
      <c r="G2063" s="2">
        <v>44197</v>
      </c>
      <c r="H2063">
        <v>10</v>
      </c>
      <c r="I2063" s="2">
        <f t="shared" si="173"/>
        <v>47851</v>
      </c>
      <c r="J2063" s="2">
        <v>39569</v>
      </c>
      <c r="K2063" s="2" t="s">
        <v>6405</v>
      </c>
      <c r="L2063" s="2">
        <f t="shared" si="169"/>
        <v>39569</v>
      </c>
      <c r="M2063">
        <f t="shared" si="170"/>
        <v>12</v>
      </c>
      <c r="N2063">
        <f t="shared" si="171"/>
        <v>22</v>
      </c>
    </row>
    <row r="2064" spans="1:14" x14ac:dyDescent="0.55000000000000004">
      <c r="A2064" t="s">
        <v>3910</v>
      </c>
      <c r="B2064" t="str">
        <f t="shared" si="172"/>
        <v>https://www.st.com/resource/en/datasheet/stm8s208c6.pdf</v>
      </c>
      <c r="C2064" t="s">
        <v>8490</v>
      </c>
      <c r="D2064" t="s">
        <v>3911</v>
      </c>
      <c r="E2064" s="4" t="s">
        <v>7160</v>
      </c>
      <c r="F2064" t="s">
        <v>5762</v>
      </c>
      <c r="G2064" s="2">
        <v>44197</v>
      </c>
      <c r="H2064">
        <v>10</v>
      </c>
      <c r="I2064" s="2">
        <f t="shared" si="173"/>
        <v>47851</v>
      </c>
      <c r="J2064" s="2">
        <v>39569</v>
      </c>
      <c r="K2064" s="2" t="s">
        <v>6405</v>
      </c>
      <c r="L2064" s="2">
        <f t="shared" si="169"/>
        <v>39569</v>
      </c>
      <c r="M2064">
        <f t="shared" si="170"/>
        <v>12</v>
      </c>
      <c r="N2064">
        <f t="shared" si="171"/>
        <v>22</v>
      </c>
    </row>
    <row r="2065" spans="1:14" x14ac:dyDescent="0.55000000000000004">
      <c r="A2065" t="s">
        <v>3912</v>
      </c>
      <c r="B2065" t="str">
        <f t="shared" si="172"/>
        <v>https://www.st.com/resource/en/datasheet/stm8s208c8.pdf</v>
      </c>
      <c r="C2065" t="s">
        <v>8491</v>
      </c>
      <c r="D2065" t="s">
        <v>3913</v>
      </c>
      <c r="E2065" s="4" t="s">
        <v>7160</v>
      </c>
      <c r="F2065" t="s">
        <v>5763</v>
      </c>
      <c r="G2065" s="2">
        <v>44197</v>
      </c>
      <c r="H2065">
        <v>10</v>
      </c>
      <c r="I2065" s="2">
        <f t="shared" si="173"/>
        <v>47851</v>
      </c>
      <c r="J2065" s="2">
        <v>39569</v>
      </c>
      <c r="K2065" s="2" t="s">
        <v>6405</v>
      </c>
      <c r="L2065" s="2">
        <f t="shared" si="169"/>
        <v>39569</v>
      </c>
      <c r="M2065">
        <f t="shared" si="170"/>
        <v>12</v>
      </c>
      <c r="N2065">
        <f t="shared" si="171"/>
        <v>22</v>
      </c>
    </row>
    <row r="2066" spans="1:14" x14ac:dyDescent="0.55000000000000004">
      <c r="A2066" t="s">
        <v>3914</v>
      </c>
      <c r="B2066" t="str">
        <f t="shared" si="172"/>
        <v>https://www.st.com/resource/en/datasheet/stm8s208cb.pdf</v>
      </c>
      <c r="C2066" t="s">
        <v>8492</v>
      </c>
      <c r="D2066" t="s">
        <v>3915</v>
      </c>
      <c r="E2066" s="4" t="s">
        <v>7160</v>
      </c>
      <c r="F2066" t="s">
        <v>5764</v>
      </c>
      <c r="G2066" s="2">
        <v>44197</v>
      </c>
      <c r="H2066">
        <v>10</v>
      </c>
      <c r="I2066" s="2">
        <f t="shared" si="173"/>
        <v>47851</v>
      </c>
      <c r="J2066" s="2">
        <v>39569</v>
      </c>
      <c r="K2066" s="2" t="s">
        <v>6405</v>
      </c>
      <c r="L2066" s="2">
        <f t="shared" si="169"/>
        <v>39569</v>
      </c>
      <c r="M2066">
        <f t="shared" si="170"/>
        <v>12</v>
      </c>
      <c r="N2066">
        <f t="shared" si="171"/>
        <v>22</v>
      </c>
    </row>
    <row r="2067" spans="1:14" x14ac:dyDescent="0.55000000000000004">
      <c r="A2067" t="s">
        <v>3916</v>
      </c>
      <c r="B2067" t="str">
        <f t="shared" si="172"/>
        <v>https://www.st.com/resource/en/datasheet/stm8s208mb.pdf</v>
      </c>
      <c r="C2067" t="s">
        <v>8493</v>
      </c>
      <c r="D2067" t="s">
        <v>3917</v>
      </c>
      <c r="E2067" s="4" t="s">
        <v>7160</v>
      </c>
      <c r="F2067" t="s">
        <v>5764</v>
      </c>
      <c r="G2067" s="2">
        <v>44197</v>
      </c>
      <c r="H2067">
        <v>10</v>
      </c>
      <c r="I2067" s="2">
        <f t="shared" si="173"/>
        <v>47851</v>
      </c>
      <c r="J2067" s="2">
        <v>39569</v>
      </c>
      <c r="K2067" s="2" t="s">
        <v>6405</v>
      </c>
      <c r="L2067" s="2">
        <f t="shared" si="169"/>
        <v>39569</v>
      </c>
      <c r="M2067">
        <f t="shared" si="170"/>
        <v>12</v>
      </c>
      <c r="N2067">
        <f t="shared" si="171"/>
        <v>22</v>
      </c>
    </row>
    <row r="2068" spans="1:14" x14ac:dyDescent="0.55000000000000004">
      <c r="A2068" t="s">
        <v>3918</v>
      </c>
      <c r="B2068" t="str">
        <f t="shared" si="172"/>
        <v>https://www.st.com/resource/en/datasheet/stm8s208r6.pdf</v>
      </c>
      <c r="C2068" t="s">
        <v>8494</v>
      </c>
      <c r="D2068" t="s">
        <v>3919</v>
      </c>
      <c r="E2068" s="4" t="s">
        <v>7160</v>
      </c>
      <c r="F2068" t="s">
        <v>5762</v>
      </c>
      <c r="G2068" s="2">
        <v>44197</v>
      </c>
      <c r="H2068">
        <v>10</v>
      </c>
      <c r="I2068" s="2">
        <f t="shared" si="173"/>
        <v>47851</v>
      </c>
      <c r="J2068" s="2">
        <v>39569</v>
      </c>
      <c r="K2068" s="2" t="s">
        <v>6405</v>
      </c>
      <c r="L2068" s="2">
        <f t="shared" si="169"/>
        <v>39569</v>
      </c>
      <c r="M2068">
        <f t="shared" si="170"/>
        <v>12</v>
      </c>
      <c r="N2068">
        <f t="shared" si="171"/>
        <v>22</v>
      </c>
    </row>
    <row r="2069" spans="1:14" x14ac:dyDescent="0.55000000000000004">
      <c r="A2069" t="s">
        <v>3920</v>
      </c>
      <c r="B2069" t="str">
        <f t="shared" si="172"/>
        <v>https://www.st.com/resource/en/datasheet/stm8s208r8.pdf</v>
      </c>
      <c r="C2069" t="s">
        <v>8495</v>
      </c>
      <c r="D2069" t="s">
        <v>3921</v>
      </c>
      <c r="E2069" s="4" t="s">
        <v>7160</v>
      </c>
      <c r="F2069" t="s">
        <v>5763</v>
      </c>
      <c r="G2069" s="2">
        <v>44197</v>
      </c>
      <c r="H2069">
        <v>10</v>
      </c>
      <c r="I2069" s="2">
        <f t="shared" si="173"/>
        <v>47851</v>
      </c>
      <c r="J2069" s="2">
        <v>39569</v>
      </c>
      <c r="K2069" s="2" t="s">
        <v>6405</v>
      </c>
      <c r="L2069" s="2">
        <f t="shared" si="169"/>
        <v>39569</v>
      </c>
      <c r="M2069">
        <f t="shared" si="170"/>
        <v>12</v>
      </c>
      <c r="N2069">
        <f t="shared" si="171"/>
        <v>22</v>
      </c>
    </row>
    <row r="2070" spans="1:14" x14ac:dyDescent="0.55000000000000004">
      <c r="A2070" t="s">
        <v>3922</v>
      </c>
      <c r="B2070" t="str">
        <f t="shared" si="172"/>
        <v>https://www.st.com/resource/en/datasheet/stm8s208rb.pdf</v>
      </c>
      <c r="C2070" t="s">
        <v>8496</v>
      </c>
      <c r="D2070" t="s">
        <v>3923</v>
      </c>
      <c r="E2070" s="4" t="s">
        <v>7160</v>
      </c>
      <c r="F2070" t="s">
        <v>5765</v>
      </c>
      <c r="G2070" s="2">
        <v>44197</v>
      </c>
      <c r="H2070">
        <v>10</v>
      </c>
      <c r="I2070" s="2">
        <f t="shared" si="173"/>
        <v>47851</v>
      </c>
      <c r="J2070" s="2">
        <v>39569</v>
      </c>
      <c r="K2070" s="2" t="s">
        <v>6405</v>
      </c>
      <c r="L2070" s="2">
        <f t="shared" si="169"/>
        <v>39569</v>
      </c>
      <c r="M2070">
        <f t="shared" si="170"/>
        <v>12</v>
      </c>
      <c r="N2070">
        <f t="shared" si="171"/>
        <v>22</v>
      </c>
    </row>
    <row r="2071" spans="1:14" x14ac:dyDescent="0.55000000000000004">
      <c r="A2071" t="s">
        <v>3924</v>
      </c>
      <c r="B2071" t="str">
        <f t="shared" si="172"/>
        <v>https://www.st.com/resource/en/datasheet/stm8s208s6.pdf</v>
      </c>
      <c r="C2071" t="s">
        <v>8497</v>
      </c>
      <c r="D2071" t="s">
        <v>3925</v>
      </c>
      <c r="E2071" s="4" t="s">
        <v>7160</v>
      </c>
      <c r="F2071" t="s">
        <v>5762</v>
      </c>
      <c r="G2071" s="2">
        <v>44197</v>
      </c>
      <c r="H2071">
        <v>10</v>
      </c>
      <c r="I2071" s="2">
        <f t="shared" si="173"/>
        <v>47851</v>
      </c>
      <c r="J2071" s="2">
        <v>39569</v>
      </c>
      <c r="K2071" s="2" t="s">
        <v>6405</v>
      </c>
      <c r="L2071" s="2">
        <f t="shared" si="169"/>
        <v>39569</v>
      </c>
      <c r="M2071">
        <f t="shared" si="170"/>
        <v>12</v>
      </c>
      <c r="N2071">
        <f t="shared" si="171"/>
        <v>22</v>
      </c>
    </row>
    <row r="2072" spans="1:14" x14ac:dyDescent="0.55000000000000004">
      <c r="A2072" t="s">
        <v>3926</v>
      </c>
      <c r="B2072" t="str">
        <f t="shared" si="172"/>
        <v>https://www.st.com/resource/en/datasheet/stm8s208s8.pdf</v>
      </c>
      <c r="C2072" t="s">
        <v>8498</v>
      </c>
      <c r="D2072" t="s">
        <v>3927</v>
      </c>
      <c r="E2072" s="4" t="s">
        <v>7160</v>
      </c>
      <c r="F2072" t="s">
        <v>5763</v>
      </c>
      <c r="G2072" s="2">
        <v>44197</v>
      </c>
      <c r="H2072">
        <v>10</v>
      </c>
      <c r="I2072" s="2">
        <f t="shared" si="173"/>
        <v>47851</v>
      </c>
      <c r="J2072" s="2">
        <v>39569</v>
      </c>
      <c r="K2072" s="2" t="s">
        <v>6405</v>
      </c>
      <c r="L2072" s="2">
        <f t="shared" si="169"/>
        <v>39569</v>
      </c>
      <c r="M2072">
        <f t="shared" si="170"/>
        <v>12</v>
      </c>
      <c r="N2072">
        <f t="shared" si="171"/>
        <v>22</v>
      </c>
    </row>
    <row r="2073" spans="1:14" x14ac:dyDescent="0.55000000000000004">
      <c r="A2073" t="s">
        <v>3928</v>
      </c>
      <c r="B2073" t="str">
        <f t="shared" si="172"/>
        <v>https://www.st.com/resource/en/datasheet/stm8s208sb.pdf</v>
      </c>
      <c r="C2073" t="s">
        <v>8499</v>
      </c>
      <c r="D2073" t="s">
        <v>3929</v>
      </c>
      <c r="E2073" s="4" t="s">
        <v>7160</v>
      </c>
      <c r="F2073" t="s">
        <v>5764</v>
      </c>
      <c r="G2073" s="2">
        <v>44197</v>
      </c>
      <c r="H2073">
        <v>10</v>
      </c>
      <c r="I2073" s="2">
        <f t="shared" si="173"/>
        <v>47851</v>
      </c>
      <c r="J2073" s="2">
        <v>39569</v>
      </c>
      <c r="K2073" s="2" t="s">
        <v>6405</v>
      </c>
      <c r="L2073" s="2">
        <f t="shared" si="169"/>
        <v>39569</v>
      </c>
      <c r="M2073">
        <f t="shared" si="170"/>
        <v>12</v>
      </c>
      <c r="N2073">
        <f t="shared" si="171"/>
        <v>22</v>
      </c>
    </row>
    <row r="2074" spans="1:14" x14ac:dyDescent="0.55000000000000004">
      <c r="A2074" t="s">
        <v>3930</v>
      </c>
      <c r="B2074" t="str">
        <f t="shared" si="172"/>
        <v>https://www.st.com/resource/en/datasheet/stm8s903f3.pdf</v>
      </c>
      <c r="C2074" t="s">
        <v>8500</v>
      </c>
      <c r="D2074" t="s">
        <v>3931</v>
      </c>
      <c r="E2074" s="4" t="s">
        <v>7160</v>
      </c>
      <c r="F2074" t="s">
        <v>5766</v>
      </c>
      <c r="G2074" s="2">
        <v>44197</v>
      </c>
      <c r="H2074">
        <v>10</v>
      </c>
      <c r="I2074" s="2">
        <f t="shared" si="173"/>
        <v>47851</v>
      </c>
      <c r="J2074" s="2" t="s">
        <v>6405</v>
      </c>
      <c r="K2074" s="2" t="s">
        <v>6405</v>
      </c>
      <c r="L2074" s="2" t="str">
        <f t="shared" si="169"/>
        <v>/</v>
      </c>
    </row>
    <row r="2075" spans="1:14" x14ac:dyDescent="0.55000000000000004">
      <c r="A2075" t="s">
        <v>3932</v>
      </c>
      <c r="B2075" t="str">
        <f t="shared" si="172"/>
        <v>https://www.st.com/resource/en/datasheet/stm8s903k3.pdf</v>
      </c>
      <c r="C2075" t="s">
        <v>8501</v>
      </c>
      <c r="D2075" t="s">
        <v>3933</v>
      </c>
      <c r="E2075" s="4" t="s">
        <v>7160</v>
      </c>
      <c r="F2075" t="s">
        <v>5766</v>
      </c>
      <c r="G2075" s="2">
        <v>44197</v>
      </c>
      <c r="H2075">
        <v>10</v>
      </c>
      <c r="I2075" s="2">
        <f t="shared" si="173"/>
        <v>47851</v>
      </c>
      <c r="J2075" s="2" t="s">
        <v>6405</v>
      </c>
      <c r="K2075" s="2" t="s">
        <v>6405</v>
      </c>
      <c r="L2075" s="2" t="str">
        <f t="shared" si="169"/>
        <v>/</v>
      </c>
    </row>
    <row r="2076" spans="1:14" x14ac:dyDescent="0.55000000000000004">
      <c r="A2076" t="s">
        <v>3934</v>
      </c>
      <c r="B2076" t="str">
        <f t="shared" si="172"/>
        <v>https://www.st.com/resource/en/datasheet/stm8splnb1.pdf</v>
      </c>
      <c r="C2076" t="s">
        <v>8502</v>
      </c>
      <c r="D2076" t="s">
        <v>3935</v>
      </c>
      <c r="E2076" s="4" t="s">
        <v>7160</v>
      </c>
      <c r="F2076" t="s">
        <v>5767</v>
      </c>
      <c r="G2076" s="2">
        <v>44197</v>
      </c>
      <c r="H2076">
        <v>10</v>
      </c>
      <c r="I2076" s="2">
        <f t="shared" si="173"/>
        <v>47851</v>
      </c>
      <c r="J2076" s="2">
        <v>40725</v>
      </c>
      <c r="K2076" s="2" t="s">
        <v>6405</v>
      </c>
      <c r="L2076" s="2">
        <f t="shared" si="169"/>
        <v>40725</v>
      </c>
      <c r="M2076">
        <f t="shared" si="170"/>
        <v>9</v>
      </c>
      <c r="N2076">
        <f t="shared" si="171"/>
        <v>19</v>
      </c>
    </row>
    <row r="2077" spans="1:14" x14ac:dyDescent="0.55000000000000004">
      <c r="A2077" t="s">
        <v>4708</v>
      </c>
      <c r="B2077" t="str">
        <f t="shared" si="172"/>
        <v>https://www.st.com/resource/en/datasheet/stn6n60m2.pdf</v>
      </c>
      <c r="C2077" t="s">
        <v>8503</v>
      </c>
      <c r="D2077" t="s">
        <v>4709</v>
      </c>
      <c r="E2077" s="4" t="s">
        <v>6760</v>
      </c>
      <c r="F2077" t="s">
        <v>6102</v>
      </c>
      <c r="G2077" s="2">
        <v>44075</v>
      </c>
      <c r="H2077">
        <v>10</v>
      </c>
      <c r="I2077" s="2">
        <f t="shared" si="173"/>
        <v>47729</v>
      </c>
      <c r="J2077" s="2">
        <v>43514</v>
      </c>
      <c r="K2077" s="2" t="s">
        <v>6405</v>
      </c>
      <c r="L2077" s="2">
        <f t="shared" si="169"/>
        <v>43514</v>
      </c>
      <c r="M2077">
        <f>DATEDIF(L2077,G2077, "y")</f>
        <v>1</v>
      </c>
      <c r="N2077">
        <f>DATEDIF(L2077,I2077, "y")</f>
        <v>11</v>
      </c>
    </row>
    <row r="2078" spans="1:14" x14ac:dyDescent="0.55000000000000004">
      <c r="A2078" t="s">
        <v>4194</v>
      </c>
      <c r="B2078" t="str">
        <f t="shared" si="172"/>
        <v>https://www.st.com/resource/en/datasheet/stns01.pdf</v>
      </c>
      <c r="C2078" t="s">
        <v>8504</v>
      </c>
      <c r="D2078" t="s">
        <v>4195</v>
      </c>
      <c r="E2078" s="4" t="s">
        <v>6407</v>
      </c>
      <c r="F2078" t="s">
        <v>5866</v>
      </c>
      <c r="G2078" s="2">
        <v>44317</v>
      </c>
      <c r="H2078">
        <v>10</v>
      </c>
      <c r="I2078" s="2">
        <f t="shared" si="173"/>
        <v>47971</v>
      </c>
      <c r="J2078" s="2">
        <v>41395</v>
      </c>
      <c r="K2078" s="2" t="s">
        <v>6405</v>
      </c>
      <c r="L2078" s="2">
        <f t="shared" si="169"/>
        <v>41395</v>
      </c>
      <c r="M2078">
        <f t="shared" si="170"/>
        <v>8</v>
      </c>
      <c r="N2078">
        <f t="shared" si="171"/>
        <v>18</v>
      </c>
    </row>
    <row r="2079" spans="1:14" x14ac:dyDescent="0.55000000000000004">
      <c r="A2079" t="s">
        <v>4710</v>
      </c>
      <c r="B2079" t="str">
        <f t="shared" si="172"/>
        <v>https://www.st.com/resource/en/datasheet/sto33n60m6.pdf</v>
      </c>
      <c r="C2079" t="s">
        <v>8505</v>
      </c>
      <c r="D2079" t="s">
        <v>4711</v>
      </c>
      <c r="E2079" s="4" t="s">
        <v>6760</v>
      </c>
      <c r="F2079" t="s">
        <v>6103</v>
      </c>
      <c r="G2079" s="2">
        <v>44075</v>
      </c>
      <c r="H2079">
        <v>10</v>
      </c>
      <c r="I2079" s="2">
        <f t="shared" si="173"/>
        <v>47729</v>
      </c>
      <c r="J2079" s="2">
        <v>43292</v>
      </c>
      <c r="K2079" s="2" t="s">
        <v>6405</v>
      </c>
      <c r="L2079" s="2">
        <f t="shared" si="169"/>
        <v>43292</v>
      </c>
      <c r="M2079">
        <f t="shared" si="170"/>
        <v>2</v>
      </c>
      <c r="N2079">
        <f t="shared" si="171"/>
        <v>12</v>
      </c>
    </row>
    <row r="2080" spans="1:14" x14ac:dyDescent="0.55000000000000004">
      <c r="A2080" t="s">
        <v>4712</v>
      </c>
      <c r="B2080" t="str">
        <f t="shared" si="172"/>
        <v>https://www.st.com/resource/en/datasheet/sto36n60m6.pdf</v>
      </c>
      <c r="C2080" t="s">
        <v>8506</v>
      </c>
      <c r="D2080" t="s">
        <v>4713</v>
      </c>
      <c r="E2080" s="4" t="s">
        <v>6760</v>
      </c>
      <c r="F2080" t="s">
        <v>6104</v>
      </c>
      <c r="G2080" s="2">
        <v>44075</v>
      </c>
      <c r="H2080">
        <v>10</v>
      </c>
      <c r="I2080" s="2">
        <f t="shared" si="173"/>
        <v>47729</v>
      </c>
      <c r="J2080" s="2">
        <v>42846</v>
      </c>
      <c r="K2080" s="2" t="s">
        <v>6405</v>
      </c>
      <c r="L2080" s="2">
        <f t="shared" si="169"/>
        <v>42846</v>
      </c>
      <c r="M2080">
        <f t="shared" si="170"/>
        <v>3</v>
      </c>
      <c r="N2080">
        <f t="shared" si="171"/>
        <v>13</v>
      </c>
    </row>
    <row r="2081" spans="1:14" x14ac:dyDescent="0.55000000000000004">
      <c r="A2081" t="s">
        <v>4714</v>
      </c>
      <c r="B2081" t="str">
        <f t="shared" si="172"/>
        <v>https://www.st.com/resource/en/datasheet/sto47n60m6.pdf</v>
      </c>
      <c r="C2081" t="s">
        <v>8507</v>
      </c>
      <c r="D2081" t="s">
        <v>4715</v>
      </c>
      <c r="E2081" s="4" t="s">
        <v>6760</v>
      </c>
      <c r="F2081" t="s">
        <v>6105</v>
      </c>
      <c r="G2081" s="2">
        <v>44075</v>
      </c>
      <c r="H2081">
        <v>10</v>
      </c>
      <c r="I2081" s="2">
        <f t="shared" si="173"/>
        <v>47729</v>
      </c>
      <c r="J2081" s="2">
        <v>43073</v>
      </c>
      <c r="K2081" s="2" t="s">
        <v>6405</v>
      </c>
      <c r="L2081" s="2">
        <f t="shared" si="169"/>
        <v>43073</v>
      </c>
      <c r="M2081">
        <f t="shared" si="170"/>
        <v>2</v>
      </c>
      <c r="N2081">
        <f t="shared" si="171"/>
        <v>12</v>
      </c>
    </row>
    <row r="2082" spans="1:14" x14ac:dyDescent="0.55000000000000004">
      <c r="A2082" t="s">
        <v>4716</v>
      </c>
      <c r="B2082" t="str">
        <f t="shared" si="172"/>
        <v>https://www.st.com/resource/en/datasheet/sto67n60dm6.pdf</v>
      </c>
      <c r="C2082" t="s">
        <v>8508</v>
      </c>
      <c r="D2082" t="s">
        <v>4717</v>
      </c>
      <c r="E2082" s="4" t="s">
        <v>6760</v>
      </c>
      <c r="F2082" t="s">
        <v>6106</v>
      </c>
      <c r="G2082" s="2">
        <v>44075</v>
      </c>
      <c r="H2082">
        <v>10</v>
      </c>
      <c r="I2082" s="2">
        <f t="shared" si="173"/>
        <v>47729</v>
      </c>
      <c r="J2082" s="2">
        <v>43864</v>
      </c>
      <c r="K2082" s="2" t="s">
        <v>6405</v>
      </c>
      <c r="L2082" s="2">
        <f t="shared" si="169"/>
        <v>43864</v>
      </c>
      <c r="M2082">
        <f t="shared" si="170"/>
        <v>0</v>
      </c>
      <c r="N2082">
        <f t="shared" si="171"/>
        <v>10</v>
      </c>
    </row>
    <row r="2083" spans="1:14" x14ac:dyDescent="0.55000000000000004">
      <c r="A2083" t="s">
        <v>4718</v>
      </c>
      <c r="B2083" t="str">
        <f t="shared" si="172"/>
        <v>https://www.st.com/resource/en/datasheet/sto67n60m6.pdf</v>
      </c>
      <c r="C2083" t="s">
        <v>8509</v>
      </c>
      <c r="D2083" t="s">
        <v>4719</v>
      </c>
      <c r="E2083" s="4" t="s">
        <v>6760</v>
      </c>
      <c r="F2083" t="s">
        <v>6107</v>
      </c>
      <c r="G2083" s="2">
        <v>44075</v>
      </c>
      <c r="H2083">
        <v>10</v>
      </c>
      <c r="I2083" s="2">
        <f t="shared" si="173"/>
        <v>47729</v>
      </c>
      <c r="J2083" s="2">
        <v>43817</v>
      </c>
      <c r="K2083" s="2" t="s">
        <v>6405</v>
      </c>
      <c r="L2083" s="2">
        <f t="shared" si="169"/>
        <v>43817</v>
      </c>
      <c r="M2083">
        <f t="shared" si="170"/>
        <v>0</v>
      </c>
      <c r="N2083">
        <f t="shared" si="171"/>
        <v>10</v>
      </c>
    </row>
    <row r="2084" spans="1:14" x14ac:dyDescent="0.55000000000000004">
      <c r="A2084" t="s">
        <v>4720</v>
      </c>
      <c r="B2084" t="str">
        <f t="shared" si="172"/>
        <v>https://www.st.com/resource/en/datasheet/stp10ln80k5.pdf</v>
      </c>
      <c r="C2084" t="s">
        <v>8510</v>
      </c>
      <c r="D2084" t="s">
        <v>4721</v>
      </c>
      <c r="E2084" s="4" t="s">
        <v>6760</v>
      </c>
      <c r="F2084" t="s">
        <v>6108</v>
      </c>
      <c r="G2084" s="2">
        <v>44075</v>
      </c>
      <c r="H2084">
        <v>10</v>
      </c>
      <c r="I2084" s="2">
        <f t="shared" si="173"/>
        <v>47729</v>
      </c>
      <c r="J2084" s="2">
        <v>42165</v>
      </c>
      <c r="K2084" s="2" t="s">
        <v>6405</v>
      </c>
      <c r="L2084" s="2">
        <f t="shared" si="169"/>
        <v>42165</v>
      </c>
      <c r="M2084">
        <f t="shared" si="170"/>
        <v>5</v>
      </c>
      <c r="N2084">
        <f t="shared" si="171"/>
        <v>15</v>
      </c>
    </row>
    <row r="2085" spans="1:14" x14ac:dyDescent="0.55000000000000004">
      <c r="A2085" t="s">
        <v>4723</v>
      </c>
      <c r="B2085" t="str">
        <f t="shared" si="172"/>
        <v>https://www.st.com/resource/en/datasheet/stp10n95k5.pdf</v>
      </c>
      <c r="C2085" t="s">
        <v>8511</v>
      </c>
      <c r="D2085" t="s">
        <v>4724</v>
      </c>
      <c r="E2085" s="4" t="s">
        <v>6760</v>
      </c>
      <c r="F2085" t="s">
        <v>6109</v>
      </c>
      <c r="G2085" s="2">
        <v>44075</v>
      </c>
      <c r="H2085">
        <v>10</v>
      </c>
      <c r="I2085" s="2">
        <f t="shared" si="173"/>
        <v>47729</v>
      </c>
      <c r="J2085" s="2">
        <v>41449</v>
      </c>
      <c r="K2085" s="2" t="s">
        <v>6405</v>
      </c>
      <c r="L2085" s="2">
        <f t="shared" si="169"/>
        <v>41449</v>
      </c>
      <c r="M2085">
        <f t="shared" si="170"/>
        <v>7</v>
      </c>
      <c r="N2085">
        <f t="shared" si="171"/>
        <v>17</v>
      </c>
    </row>
    <row r="2086" spans="1:14" x14ac:dyDescent="0.55000000000000004">
      <c r="A2086" t="s">
        <v>4725</v>
      </c>
      <c r="B2086" t="str">
        <f t="shared" si="172"/>
        <v>https://www.st.com/resource/en/datasheet/stp12n120k5.pdf</v>
      </c>
      <c r="C2086" t="s">
        <v>8512</v>
      </c>
      <c r="D2086" t="s">
        <v>4726</v>
      </c>
      <c r="E2086" s="4" t="s">
        <v>6760</v>
      </c>
      <c r="F2086" t="s">
        <v>6110</v>
      </c>
      <c r="G2086" s="2">
        <v>43525</v>
      </c>
      <c r="H2086">
        <v>10</v>
      </c>
      <c r="I2086" s="2">
        <f t="shared" si="173"/>
        <v>47179</v>
      </c>
      <c r="J2086" s="2">
        <v>40778</v>
      </c>
      <c r="K2086" s="2" t="s">
        <v>6405</v>
      </c>
      <c r="L2086" s="2">
        <f t="shared" si="169"/>
        <v>40778</v>
      </c>
      <c r="M2086">
        <f t="shared" si="170"/>
        <v>7</v>
      </c>
      <c r="N2086">
        <f t="shared" si="171"/>
        <v>17</v>
      </c>
    </row>
    <row r="2087" spans="1:14" x14ac:dyDescent="0.55000000000000004">
      <c r="A2087" t="s">
        <v>4728</v>
      </c>
      <c r="B2087" t="str">
        <f t="shared" si="172"/>
        <v>https://www.st.com/resource/en/datasheet/stp13n60dm2.pdf</v>
      </c>
      <c r="C2087" t="s">
        <v>8513</v>
      </c>
      <c r="D2087" t="s">
        <v>4729</v>
      </c>
      <c r="E2087" s="4" t="s">
        <v>6760</v>
      </c>
      <c r="F2087" t="s">
        <v>6111</v>
      </c>
      <c r="G2087" s="2">
        <v>44075</v>
      </c>
      <c r="H2087">
        <v>10</v>
      </c>
      <c r="I2087" s="2">
        <f t="shared" si="173"/>
        <v>47729</v>
      </c>
      <c r="J2087" s="2">
        <v>43418</v>
      </c>
      <c r="K2087" s="2" t="s">
        <v>6405</v>
      </c>
      <c r="L2087" s="2">
        <f t="shared" si="169"/>
        <v>43418</v>
      </c>
      <c r="M2087">
        <f t="shared" si="170"/>
        <v>1</v>
      </c>
      <c r="N2087">
        <f t="shared" si="171"/>
        <v>11</v>
      </c>
    </row>
    <row r="2088" spans="1:14" x14ac:dyDescent="0.55000000000000004">
      <c r="A2088" t="s">
        <v>4730</v>
      </c>
      <c r="B2088" t="str">
        <f t="shared" si="172"/>
        <v>https://www.st.com/resource/en/datasheet/stp13n60m2.pdf</v>
      </c>
      <c r="C2088" t="s">
        <v>8514</v>
      </c>
      <c r="D2088" t="s">
        <v>4731</v>
      </c>
      <c r="E2088" s="4" t="s">
        <v>6760</v>
      </c>
      <c r="F2088" t="s">
        <v>6112</v>
      </c>
      <c r="G2088" s="2">
        <v>44075</v>
      </c>
      <c r="H2088">
        <v>10</v>
      </c>
      <c r="I2088" s="2">
        <f t="shared" si="173"/>
        <v>47729</v>
      </c>
      <c r="J2088" s="2">
        <v>41261</v>
      </c>
      <c r="K2088" s="2" t="s">
        <v>6405</v>
      </c>
      <c r="L2088" s="2">
        <f t="shared" si="169"/>
        <v>41261</v>
      </c>
      <c r="M2088">
        <f t="shared" si="170"/>
        <v>7</v>
      </c>
      <c r="N2088">
        <f t="shared" si="171"/>
        <v>17</v>
      </c>
    </row>
    <row r="2089" spans="1:14" x14ac:dyDescent="0.55000000000000004">
      <c r="A2089" t="s">
        <v>4732</v>
      </c>
      <c r="B2089" t="str">
        <f t="shared" si="172"/>
        <v>https://www.st.com/resource/en/datasheet/stp13n80k5.pdf</v>
      </c>
      <c r="C2089" t="s">
        <v>8515</v>
      </c>
      <c r="D2089" t="s">
        <v>4733</v>
      </c>
      <c r="E2089" s="4" t="s">
        <v>6760</v>
      </c>
      <c r="F2089" t="s">
        <v>6113</v>
      </c>
      <c r="G2089" s="2">
        <v>44075</v>
      </c>
      <c r="H2089">
        <v>10</v>
      </c>
      <c r="I2089" s="2">
        <f t="shared" si="173"/>
        <v>47729</v>
      </c>
      <c r="J2089" s="2">
        <v>41340</v>
      </c>
      <c r="K2089" s="2" t="s">
        <v>6405</v>
      </c>
      <c r="L2089" s="2">
        <f t="shared" si="169"/>
        <v>41340</v>
      </c>
      <c r="M2089">
        <f t="shared" si="170"/>
        <v>7</v>
      </c>
      <c r="N2089">
        <f t="shared" si="171"/>
        <v>17</v>
      </c>
    </row>
    <row r="2090" spans="1:14" x14ac:dyDescent="0.55000000000000004">
      <c r="A2090" t="s">
        <v>4734</v>
      </c>
      <c r="B2090" t="str">
        <f t="shared" si="172"/>
        <v>https://www.st.com/resource/en/datasheet/stp14n80k5.pdf</v>
      </c>
      <c r="C2090" t="s">
        <v>8516</v>
      </c>
      <c r="D2090" t="s">
        <v>4735</v>
      </c>
      <c r="E2090" s="4" t="s">
        <v>6760</v>
      </c>
      <c r="F2090" t="s">
        <v>6114</v>
      </c>
      <c r="G2090" s="2">
        <v>44075</v>
      </c>
      <c r="H2090">
        <v>10</v>
      </c>
      <c r="I2090" s="2">
        <f t="shared" si="173"/>
        <v>47729</v>
      </c>
      <c r="J2090" s="2">
        <v>42433</v>
      </c>
      <c r="K2090" s="2" t="s">
        <v>6405</v>
      </c>
      <c r="L2090" s="2">
        <f t="shared" si="169"/>
        <v>42433</v>
      </c>
      <c r="M2090">
        <f t="shared" si="170"/>
        <v>4</v>
      </c>
      <c r="N2090">
        <f t="shared" si="171"/>
        <v>14</v>
      </c>
    </row>
    <row r="2091" spans="1:14" x14ac:dyDescent="0.55000000000000004">
      <c r="A2091" t="s">
        <v>4736</v>
      </c>
      <c r="B2091" t="str">
        <f t="shared" si="172"/>
        <v>https://www.st.com/resource/en/datasheet/stp15n65m5.pdf</v>
      </c>
      <c r="C2091" t="s">
        <v>8517</v>
      </c>
      <c r="D2091" t="s">
        <v>4737</v>
      </c>
      <c r="E2091" s="4" t="s">
        <v>6760</v>
      </c>
      <c r="F2091" t="s">
        <v>6115</v>
      </c>
      <c r="G2091" s="2">
        <v>44075</v>
      </c>
      <c r="H2091">
        <v>10</v>
      </c>
      <c r="I2091" s="2">
        <f t="shared" si="173"/>
        <v>47729</v>
      </c>
      <c r="J2091" s="2">
        <v>40973</v>
      </c>
      <c r="K2091" s="2" t="s">
        <v>6405</v>
      </c>
      <c r="L2091" s="2">
        <f t="shared" si="169"/>
        <v>40973</v>
      </c>
      <c r="M2091">
        <f t="shared" si="170"/>
        <v>8</v>
      </c>
      <c r="N2091">
        <f t="shared" si="171"/>
        <v>18</v>
      </c>
    </row>
    <row r="2092" spans="1:14" x14ac:dyDescent="0.55000000000000004">
      <c r="A2092" t="s">
        <v>4738</v>
      </c>
      <c r="B2092" t="str">
        <f t="shared" si="172"/>
        <v>https://www.st.com/resource/en/datasheet/stp15n80k5.pdf</v>
      </c>
      <c r="C2092" t="s">
        <v>8518</v>
      </c>
      <c r="D2092" t="s">
        <v>4739</v>
      </c>
      <c r="E2092" s="4" t="s">
        <v>6760</v>
      </c>
      <c r="F2092" t="s">
        <v>6116</v>
      </c>
      <c r="G2092" s="2">
        <v>44075</v>
      </c>
      <c r="H2092">
        <v>10</v>
      </c>
      <c r="I2092" s="2">
        <f t="shared" si="173"/>
        <v>47729</v>
      </c>
      <c r="J2092" s="2">
        <v>41108</v>
      </c>
      <c r="K2092" s="2" t="s">
        <v>6405</v>
      </c>
      <c r="L2092" s="2">
        <f t="shared" si="169"/>
        <v>41108</v>
      </c>
      <c r="M2092">
        <f t="shared" si="170"/>
        <v>8</v>
      </c>
      <c r="N2092">
        <f t="shared" si="171"/>
        <v>18</v>
      </c>
    </row>
    <row r="2093" spans="1:14" x14ac:dyDescent="0.55000000000000004">
      <c r="A2093" t="s">
        <v>4741</v>
      </c>
      <c r="B2093" t="str">
        <f t="shared" si="172"/>
        <v>https://www.st.com/resource/en/datasheet/stp15n95k5.pdf</v>
      </c>
      <c r="C2093" t="s">
        <v>8519</v>
      </c>
      <c r="D2093" t="s">
        <v>4742</v>
      </c>
      <c r="E2093" s="4" t="s">
        <v>6760</v>
      </c>
      <c r="F2093" t="s">
        <v>6117</v>
      </c>
      <c r="G2093" s="2">
        <v>43525</v>
      </c>
      <c r="H2093">
        <v>10</v>
      </c>
      <c r="I2093" s="2">
        <f t="shared" si="173"/>
        <v>47179</v>
      </c>
      <c r="J2093" s="2">
        <v>41537</v>
      </c>
      <c r="K2093" s="2" t="s">
        <v>6405</v>
      </c>
      <c r="L2093" s="2">
        <f t="shared" si="169"/>
        <v>41537</v>
      </c>
      <c r="M2093">
        <f t="shared" si="170"/>
        <v>5</v>
      </c>
      <c r="N2093">
        <f t="shared" si="171"/>
        <v>15</v>
      </c>
    </row>
    <row r="2094" spans="1:14" x14ac:dyDescent="0.55000000000000004">
      <c r="A2094" t="s">
        <v>4743</v>
      </c>
      <c r="B2094" t="str">
        <f t="shared" si="172"/>
        <v>https://www.st.com/resource/en/datasheet/stp18n60m2.pdf</v>
      </c>
      <c r="C2094" t="s">
        <v>8520</v>
      </c>
      <c r="D2094" t="s">
        <v>4744</v>
      </c>
      <c r="E2094" s="4" t="s">
        <v>6760</v>
      </c>
      <c r="F2094" t="s">
        <v>6118</v>
      </c>
      <c r="G2094" s="2">
        <v>43525</v>
      </c>
      <c r="H2094">
        <v>10</v>
      </c>
      <c r="I2094" s="2">
        <f t="shared" si="173"/>
        <v>47179</v>
      </c>
      <c r="J2094" s="2">
        <v>41430</v>
      </c>
      <c r="K2094" s="2" t="s">
        <v>6405</v>
      </c>
      <c r="L2094" s="2">
        <f t="shared" si="169"/>
        <v>41430</v>
      </c>
      <c r="M2094">
        <f t="shared" si="170"/>
        <v>5</v>
      </c>
      <c r="N2094">
        <f t="shared" si="171"/>
        <v>15</v>
      </c>
    </row>
    <row r="2095" spans="1:14" x14ac:dyDescent="0.55000000000000004">
      <c r="A2095" t="s">
        <v>4746</v>
      </c>
      <c r="B2095" t="str">
        <f t="shared" si="172"/>
        <v>https://www.st.com/resource/en/datasheet/stp20n90k5.pdf</v>
      </c>
      <c r="C2095" t="s">
        <v>8521</v>
      </c>
      <c r="D2095" t="s">
        <v>4747</v>
      </c>
      <c r="E2095" s="4" t="s">
        <v>6760</v>
      </c>
      <c r="F2095" t="s">
        <v>6119</v>
      </c>
      <c r="G2095" s="2">
        <v>44075</v>
      </c>
      <c r="H2095">
        <v>10</v>
      </c>
      <c r="I2095" s="2">
        <f t="shared" si="173"/>
        <v>47729</v>
      </c>
      <c r="J2095" s="2">
        <v>42500</v>
      </c>
      <c r="K2095" s="2" t="s">
        <v>6405</v>
      </c>
      <c r="L2095" s="2">
        <f t="shared" si="169"/>
        <v>42500</v>
      </c>
      <c r="M2095">
        <f t="shared" si="170"/>
        <v>4</v>
      </c>
      <c r="N2095">
        <f t="shared" si="171"/>
        <v>14</v>
      </c>
    </row>
    <row r="2096" spans="1:14" x14ac:dyDescent="0.55000000000000004">
      <c r="A2096" t="s">
        <v>4748</v>
      </c>
      <c r="B2096" t="str">
        <f t="shared" si="172"/>
        <v>https://www.st.com/resource/en/datasheet/stp20n95k5.pdf</v>
      </c>
      <c r="C2096" t="s">
        <v>8522</v>
      </c>
      <c r="D2096" t="s">
        <v>4749</v>
      </c>
      <c r="E2096" s="4" t="s">
        <v>6760</v>
      </c>
      <c r="F2096" t="s">
        <v>6120</v>
      </c>
      <c r="G2096" s="2">
        <v>44075</v>
      </c>
      <c r="H2096">
        <v>10</v>
      </c>
      <c r="I2096" s="2">
        <f t="shared" si="173"/>
        <v>47729</v>
      </c>
      <c r="J2096" s="2">
        <v>40142</v>
      </c>
      <c r="K2096" s="2" t="s">
        <v>6405</v>
      </c>
      <c r="L2096" s="2">
        <f t="shared" si="169"/>
        <v>40142</v>
      </c>
      <c r="M2096">
        <f t="shared" si="170"/>
        <v>10</v>
      </c>
      <c r="N2096">
        <f t="shared" si="171"/>
        <v>20</v>
      </c>
    </row>
    <row r="2097" spans="1:14" x14ac:dyDescent="0.55000000000000004">
      <c r="A2097" t="s">
        <v>4750</v>
      </c>
      <c r="B2097" t="str">
        <f t="shared" si="172"/>
        <v>https://www.st.com/resource/en/datasheet/stp21n90k5.pdf</v>
      </c>
      <c r="C2097" t="s">
        <v>8523</v>
      </c>
      <c r="D2097" t="s">
        <v>4751</v>
      </c>
      <c r="E2097" s="4" t="s">
        <v>6760</v>
      </c>
      <c r="F2097" t="s">
        <v>6121</v>
      </c>
      <c r="G2097" s="2">
        <v>44075</v>
      </c>
      <c r="H2097">
        <v>10</v>
      </c>
      <c r="I2097" s="2">
        <f t="shared" si="173"/>
        <v>47729</v>
      </c>
      <c r="J2097" s="2">
        <v>40122</v>
      </c>
      <c r="K2097" s="2" t="s">
        <v>6405</v>
      </c>
      <c r="L2097" s="2">
        <f t="shared" si="169"/>
        <v>40122</v>
      </c>
      <c r="M2097">
        <f t="shared" si="170"/>
        <v>10</v>
      </c>
      <c r="N2097">
        <f t="shared" si="171"/>
        <v>20</v>
      </c>
    </row>
    <row r="2098" spans="1:14" x14ac:dyDescent="0.55000000000000004">
      <c r="A2098" t="s">
        <v>4752</v>
      </c>
      <c r="B2098" t="str">
        <f t="shared" si="172"/>
        <v>https://www.st.com/resource/en/datasheet/stp22n60dm6.pdf</v>
      </c>
      <c r="C2098" t="s">
        <v>8524</v>
      </c>
      <c r="D2098" t="s">
        <v>4753</v>
      </c>
      <c r="E2098" s="4" t="s">
        <v>6760</v>
      </c>
      <c r="F2098" t="s">
        <v>6122</v>
      </c>
      <c r="G2098" s="2">
        <v>44075</v>
      </c>
      <c r="H2098">
        <v>10</v>
      </c>
      <c r="I2098" s="2">
        <f t="shared" si="173"/>
        <v>47729</v>
      </c>
      <c r="J2098" s="2">
        <v>43507</v>
      </c>
      <c r="K2098" s="2" t="s">
        <v>6405</v>
      </c>
      <c r="L2098" s="2">
        <f t="shared" si="169"/>
        <v>43507</v>
      </c>
      <c r="M2098">
        <f t="shared" si="170"/>
        <v>1</v>
      </c>
      <c r="N2098">
        <f t="shared" si="171"/>
        <v>11</v>
      </c>
    </row>
    <row r="2099" spans="1:14" x14ac:dyDescent="0.55000000000000004">
      <c r="A2099" t="s">
        <v>4754</v>
      </c>
      <c r="B2099" t="str">
        <f t="shared" si="172"/>
        <v>https://www.st.com/resource/en/datasheet/stp23n80k5.pdf</v>
      </c>
      <c r="C2099" t="s">
        <v>8525</v>
      </c>
      <c r="D2099" t="s">
        <v>4755</v>
      </c>
      <c r="E2099" s="4" t="s">
        <v>6760</v>
      </c>
      <c r="F2099" t="s">
        <v>6123</v>
      </c>
      <c r="G2099" s="2">
        <v>44075</v>
      </c>
      <c r="H2099">
        <v>10</v>
      </c>
      <c r="I2099" s="2">
        <f t="shared" si="173"/>
        <v>47729</v>
      </c>
      <c r="J2099" s="2">
        <v>42283</v>
      </c>
      <c r="K2099" s="2" t="s">
        <v>6405</v>
      </c>
      <c r="L2099" s="2">
        <f t="shared" si="169"/>
        <v>42283</v>
      </c>
      <c r="M2099">
        <f t="shared" si="170"/>
        <v>4</v>
      </c>
      <c r="N2099">
        <f t="shared" si="171"/>
        <v>14</v>
      </c>
    </row>
    <row r="2100" spans="1:14" x14ac:dyDescent="0.55000000000000004">
      <c r="A2100" t="s">
        <v>4756</v>
      </c>
      <c r="B2100" t="str">
        <f t="shared" si="172"/>
        <v>https://www.st.com/resource/en/datasheet/stp24n60dm2.pdf</v>
      </c>
      <c r="C2100" t="s">
        <v>8526</v>
      </c>
      <c r="D2100" t="s">
        <v>4757</v>
      </c>
      <c r="E2100" s="4" t="s">
        <v>6760</v>
      </c>
      <c r="F2100" t="s">
        <v>6124</v>
      </c>
      <c r="G2100" s="2">
        <v>43525</v>
      </c>
      <c r="H2100">
        <v>10</v>
      </c>
      <c r="I2100" s="2">
        <f t="shared" si="173"/>
        <v>47179</v>
      </c>
      <c r="J2100" s="2">
        <v>41590</v>
      </c>
      <c r="K2100" s="2" t="s">
        <v>6405</v>
      </c>
      <c r="L2100" s="2">
        <f t="shared" si="169"/>
        <v>41590</v>
      </c>
      <c r="M2100">
        <f t="shared" si="170"/>
        <v>5</v>
      </c>
      <c r="N2100">
        <f t="shared" si="171"/>
        <v>15</v>
      </c>
    </row>
    <row r="2101" spans="1:14" x14ac:dyDescent="0.55000000000000004">
      <c r="A2101" t="s">
        <v>4758</v>
      </c>
      <c r="B2101" t="str">
        <f t="shared" si="172"/>
        <v>https://www.st.com/resource/en/datasheet/stp24n60m2.pdf</v>
      </c>
      <c r="C2101" t="s">
        <v>8527</v>
      </c>
      <c r="D2101" t="s">
        <v>4759</v>
      </c>
      <c r="E2101" s="4" t="s">
        <v>6760</v>
      </c>
      <c r="F2101" t="s">
        <v>6125</v>
      </c>
      <c r="G2101" s="2">
        <v>44075</v>
      </c>
      <c r="H2101">
        <v>10</v>
      </c>
      <c r="I2101" s="2">
        <f t="shared" si="173"/>
        <v>47729</v>
      </c>
      <c r="J2101" s="2">
        <v>41253</v>
      </c>
      <c r="K2101" s="2" t="s">
        <v>6405</v>
      </c>
      <c r="L2101" s="2">
        <f t="shared" si="169"/>
        <v>41253</v>
      </c>
      <c r="M2101">
        <f t="shared" si="170"/>
        <v>7</v>
      </c>
      <c r="N2101">
        <f t="shared" si="171"/>
        <v>17</v>
      </c>
    </row>
    <row r="2102" spans="1:14" x14ac:dyDescent="0.55000000000000004">
      <c r="A2102" t="s">
        <v>4760</v>
      </c>
      <c r="B2102" t="str">
        <f t="shared" si="172"/>
        <v>https://www.st.com/resource/en/datasheet/stp25n80k5.pdf</v>
      </c>
      <c r="C2102" t="s">
        <v>8528</v>
      </c>
      <c r="D2102" t="s">
        <v>4761</v>
      </c>
      <c r="E2102" s="4" t="s">
        <v>6760</v>
      </c>
      <c r="F2102" t="s">
        <v>6126</v>
      </c>
      <c r="G2102" s="2">
        <v>44075</v>
      </c>
      <c r="H2102">
        <v>10</v>
      </c>
      <c r="I2102" s="2">
        <f t="shared" si="173"/>
        <v>47729</v>
      </c>
      <c r="J2102" s="2">
        <v>41107</v>
      </c>
      <c r="K2102" s="2" t="s">
        <v>6405</v>
      </c>
      <c r="L2102" s="2">
        <f t="shared" si="169"/>
        <v>41107</v>
      </c>
      <c r="M2102">
        <f t="shared" si="170"/>
        <v>8</v>
      </c>
      <c r="N2102">
        <f t="shared" si="171"/>
        <v>18</v>
      </c>
    </row>
    <row r="2103" spans="1:14" x14ac:dyDescent="0.55000000000000004">
      <c r="A2103" t="s">
        <v>4762</v>
      </c>
      <c r="B2103" t="str">
        <f t="shared" si="172"/>
        <v>https://www.st.com/resource/en/datasheet/stp26n60dm6.pdf</v>
      </c>
      <c r="C2103" t="s">
        <v>8529</v>
      </c>
      <c r="D2103" t="s">
        <v>4763</v>
      </c>
      <c r="E2103" s="4" t="s">
        <v>6760</v>
      </c>
      <c r="F2103" t="s">
        <v>6127</v>
      </c>
      <c r="G2103" s="2">
        <v>44075</v>
      </c>
      <c r="H2103">
        <v>10</v>
      </c>
      <c r="I2103" s="2">
        <f t="shared" si="173"/>
        <v>47729</v>
      </c>
      <c r="J2103" s="2">
        <v>43440</v>
      </c>
      <c r="K2103" s="2" t="s">
        <v>6405</v>
      </c>
      <c r="L2103" s="2">
        <f t="shared" si="169"/>
        <v>43440</v>
      </c>
      <c r="M2103">
        <f t="shared" si="170"/>
        <v>1</v>
      </c>
      <c r="N2103">
        <f t="shared" si="171"/>
        <v>11</v>
      </c>
    </row>
    <row r="2104" spans="1:14" x14ac:dyDescent="0.55000000000000004">
      <c r="A2104" t="s">
        <v>4764</v>
      </c>
      <c r="B2104" t="str">
        <f t="shared" si="172"/>
        <v>https://www.st.com/resource/en/datasheet/stp26n60m2.pdf</v>
      </c>
      <c r="C2104" t="s">
        <v>8530</v>
      </c>
      <c r="D2104" t="s">
        <v>4765</v>
      </c>
      <c r="E2104" s="4" t="s">
        <v>6760</v>
      </c>
      <c r="F2104" t="s">
        <v>6128</v>
      </c>
      <c r="G2104" s="2">
        <v>44075</v>
      </c>
      <c r="H2104">
        <v>10</v>
      </c>
      <c r="I2104" s="2">
        <f t="shared" si="173"/>
        <v>47729</v>
      </c>
      <c r="J2104" s="2">
        <v>42219</v>
      </c>
      <c r="K2104" s="2" t="s">
        <v>6405</v>
      </c>
      <c r="L2104" s="2">
        <f t="shared" si="169"/>
        <v>42219</v>
      </c>
      <c r="M2104">
        <f t="shared" si="170"/>
        <v>5</v>
      </c>
      <c r="N2104">
        <f t="shared" si="171"/>
        <v>15</v>
      </c>
    </row>
    <row r="2105" spans="1:14" x14ac:dyDescent="0.55000000000000004">
      <c r="A2105" t="s">
        <v>4767</v>
      </c>
      <c r="B2105" t="str">
        <f t="shared" si="172"/>
        <v>https://www.st.com/resource/en/datasheet/stp28n60dm2.pdf</v>
      </c>
      <c r="C2105" t="s">
        <v>8531</v>
      </c>
      <c r="D2105" t="s">
        <v>4768</v>
      </c>
      <c r="E2105" s="4" t="s">
        <v>6760</v>
      </c>
      <c r="F2105" t="s">
        <v>6129</v>
      </c>
      <c r="G2105" s="2">
        <v>44075</v>
      </c>
      <c r="H2105">
        <v>10</v>
      </c>
      <c r="I2105" s="2">
        <f t="shared" si="173"/>
        <v>47729</v>
      </c>
      <c r="J2105" s="2">
        <v>41933</v>
      </c>
      <c r="K2105" s="2" t="s">
        <v>6405</v>
      </c>
      <c r="L2105" s="2">
        <f t="shared" si="169"/>
        <v>41933</v>
      </c>
      <c r="M2105">
        <f t="shared" si="170"/>
        <v>5</v>
      </c>
      <c r="N2105">
        <f t="shared" si="171"/>
        <v>15</v>
      </c>
    </row>
    <row r="2106" spans="1:14" x14ac:dyDescent="0.55000000000000004">
      <c r="A2106" t="s">
        <v>4769</v>
      </c>
      <c r="B2106" t="str">
        <f t="shared" si="172"/>
        <v>https://www.st.com/resource/en/datasheet/stp28n60m2.pdf</v>
      </c>
      <c r="C2106" t="s">
        <v>8532</v>
      </c>
      <c r="D2106" t="s">
        <v>4770</v>
      </c>
      <c r="E2106" s="4" t="s">
        <v>6760</v>
      </c>
      <c r="F2106" t="s">
        <v>6130</v>
      </c>
      <c r="G2106" s="2">
        <v>44075</v>
      </c>
      <c r="H2106">
        <v>10</v>
      </c>
      <c r="I2106" s="2">
        <f t="shared" si="173"/>
        <v>47729</v>
      </c>
      <c r="J2106" s="2">
        <v>41530</v>
      </c>
      <c r="K2106" s="2" t="s">
        <v>6405</v>
      </c>
      <c r="L2106" s="2">
        <f t="shared" si="169"/>
        <v>41530</v>
      </c>
      <c r="M2106">
        <f t="shared" si="170"/>
        <v>6</v>
      </c>
      <c r="N2106">
        <f t="shared" si="171"/>
        <v>16</v>
      </c>
    </row>
    <row r="2107" spans="1:14" x14ac:dyDescent="0.55000000000000004">
      <c r="A2107" t="s">
        <v>4771</v>
      </c>
      <c r="B2107" t="str">
        <f t="shared" si="172"/>
        <v>https://www.st.com/resource/en/datasheet/stp31n65m5.pdf</v>
      </c>
      <c r="C2107" t="s">
        <v>8533</v>
      </c>
      <c r="D2107" t="s">
        <v>4772</v>
      </c>
      <c r="E2107" s="4" t="s">
        <v>6760</v>
      </c>
      <c r="F2107" t="s">
        <v>6131</v>
      </c>
      <c r="G2107" s="2">
        <v>44075</v>
      </c>
      <c r="H2107">
        <v>10</v>
      </c>
      <c r="I2107" s="2">
        <f t="shared" si="173"/>
        <v>47729</v>
      </c>
      <c r="J2107" s="2">
        <v>40962</v>
      </c>
      <c r="K2107" s="2" t="s">
        <v>6405</v>
      </c>
      <c r="L2107" s="2">
        <f t="shared" si="169"/>
        <v>40962</v>
      </c>
      <c r="M2107">
        <f t="shared" si="170"/>
        <v>8</v>
      </c>
      <c r="N2107">
        <f t="shared" si="171"/>
        <v>18</v>
      </c>
    </row>
    <row r="2108" spans="1:14" x14ac:dyDescent="0.55000000000000004">
      <c r="A2108" t="s">
        <v>4773</v>
      </c>
      <c r="B2108" t="str">
        <f t="shared" si="172"/>
        <v>https://www.st.com/resource/en/datasheet/stp33n60dm2.pdf</v>
      </c>
      <c r="C2108" t="s">
        <v>8534</v>
      </c>
      <c r="D2108" t="s">
        <v>4774</v>
      </c>
      <c r="E2108" s="4" t="s">
        <v>6760</v>
      </c>
      <c r="F2108" t="s">
        <v>6132</v>
      </c>
      <c r="G2108" s="2">
        <v>44075</v>
      </c>
      <c r="H2108">
        <v>10</v>
      </c>
      <c r="I2108" s="2">
        <f t="shared" si="173"/>
        <v>47729</v>
      </c>
      <c r="J2108" s="2">
        <v>41928</v>
      </c>
      <c r="K2108" s="2" t="s">
        <v>6405</v>
      </c>
      <c r="L2108" s="2">
        <f t="shared" si="169"/>
        <v>41928</v>
      </c>
      <c r="M2108">
        <f t="shared" si="170"/>
        <v>5</v>
      </c>
      <c r="N2108">
        <f t="shared" si="171"/>
        <v>15</v>
      </c>
    </row>
    <row r="2109" spans="1:14" x14ac:dyDescent="0.55000000000000004">
      <c r="A2109" t="s">
        <v>4776</v>
      </c>
      <c r="B2109" t="str">
        <f t="shared" si="172"/>
        <v>https://www.st.com/resource/en/datasheet/stp33n60dm6.pdf</v>
      </c>
      <c r="C2109" t="s">
        <v>8535</v>
      </c>
      <c r="D2109" t="s">
        <v>4777</v>
      </c>
      <c r="E2109" s="4" t="s">
        <v>6760</v>
      </c>
      <c r="F2109" t="s">
        <v>6133</v>
      </c>
      <c r="G2109" s="2">
        <v>44075</v>
      </c>
      <c r="H2109">
        <v>10</v>
      </c>
      <c r="I2109" s="2">
        <f t="shared" si="173"/>
        <v>47729</v>
      </c>
      <c r="J2109" s="2">
        <v>43475</v>
      </c>
      <c r="K2109" s="2" t="s">
        <v>6405</v>
      </c>
      <c r="L2109" s="2">
        <f t="shared" si="169"/>
        <v>43475</v>
      </c>
      <c r="M2109">
        <f t="shared" si="170"/>
        <v>1</v>
      </c>
      <c r="N2109">
        <f t="shared" si="171"/>
        <v>11</v>
      </c>
    </row>
    <row r="2110" spans="1:14" x14ac:dyDescent="0.55000000000000004">
      <c r="A2110" t="s">
        <v>4778</v>
      </c>
      <c r="B2110" t="str">
        <f t="shared" si="172"/>
        <v>https://www.st.com/resource/en/datasheet/stp33n60m2.pdf</v>
      </c>
      <c r="C2110" t="s">
        <v>8536</v>
      </c>
      <c r="D2110" t="s">
        <v>4779</v>
      </c>
      <c r="E2110" s="4" t="s">
        <v>6760</v>
      </c>
      <c r="F2110" t="s">
        <v>6134</v>
      </c>
      <c r="G2110" s="2">
        <v>44075</v>
      </c>
      <c r="H2110">
        <v>10</v>
      </c>
      <c r="I2110" s="2">
        <f t="shared" si="173"/>
        <v>47729</v>
      </c>
      <c r="J2110" s="2">
        <v>41530</v>
      </c>
      <c r="K2110" s="2" t="s">
        <v>6405</v>
      </c>
      <c r="L2110" s="2">
        <f t="shared" si="169"/>
        <v>41530</v>
      </c>
      <c r="M2110">
        <f t="shared" si="170"/>
        <v>6</v>
      </c>
      <c r="N2110">
        <f t="shared" si="171"/>
        <v>16</v>
      </c>
    </row>
    <row r="2111" spans="1:14" x14ac:dyDescent="0.55000000000000004">
      <c r="A2111" t="s">
        <v>4780</v>
      </c>
      <c r="B2111" t="str">
        <f t="shared" si="172"/>
        <v>https://www.st.com/resource/en/datasheet/stp33n60m6.pdf</v>
      </c>
      <c r="C2111" t="s">
        <v>8537</v>
      </c>
      <c r="D2111" t="s">
        <v>4781</v>
      </c>
      <c r="E2111" s="4" t="s">
        <v>6760</v>
      </c>
      <c r="F2111" t="s">
        <v>6135</v>
      </c>
      <c r="G2111" s="2">
        <v>44075</v>
      </c>
      <c r="H2111">
        <v>10</v>
      </c>
      <c r="I2111" s="2">
        <f t="shared" si="173"/>
        <v>47729</v>
      </c>
      <c r="J2111" s="2">
        <v>43283</v>
      </c>
      <c r="K2111" s="2" t="s">
        <v>6405</v>
      </c>
      <c r="L2111" s="2">
        <f t="shared" si="169"/>
        <v>43283</v>
      </c>
      <c r="M2111">
        <f t="shared" si="170"/>
        <v>2</v>
      </c>
      <c r="N2111">
        <f t="shared" si="171"/>
        <v>12</v>
      </c>
    </row>
    <row r="2112" spans="1:14" x14ac:dyDescent="0.55000000000000004">
      <c r="A2112" t="s">
        <v>4782</v>
      </c>
      <c r="B2112" t="str">
        <f t="shared" si="172"/>
        <v>https://www.st.com/resource/en/datasheet/stp33n65m2.pdf</v>
      </c>
      <c r="C2112" t="s">
        <v>8538</v>
      </c>
      <c r="D2112" t="s">
        <v>4783</v>
      </c>
      <c r="E2112" s="4" t="s">
        <v>6760</v>
      </c>
      <c r="F2112" t="s">
        <v>6136</v>
      </c>
      <c r="G2112" s="2">
        <v>44075</v>
      </c>
      <c r="H2112">
        <v>10</v>
      </c>
      <c r="I2112" s="2">
        <f t="shared" si="173"/>
        <v>47729</v>
      </c>
      <c r="J2112" s="2">
        <v>41983</v>
      </c>
      <c r="K2112" s="2" t="s">
        <v>6405</v>
      </c>
      <c r="L2112" s="2">
        <f t="shared" si="169"/>
        <v>41983</v>
      </c>
      <c r="M2112">
        <f t="shared" si="170"/>
        <v>5</v>
      </c>
      <c r="N2112">
        <f t="shared" si="171"/>
        <v>15</v>
      </c>
    </row>
    <row r="2113" spans="1:14" x14ac:dyDescent="0.55000000000000004">
      <c r="A2113" t="s">
        <v>4784</v>
      </c>
      <c r="B2113" t="str">
        <f t="shared" si="172"/>
        <v>https://www.st.com/resource/en/datasheet/stp35n60dm2.pdf</v>
      </c>
      <c r="C2113" t="s">
        <v>8539</v>
      </c>
      <c r="D2113" t="s">
        <v>4785</v>
      </c>
      <c r="E2113" s="4" t="s">
        <v>6760</v>
      </c>
      <c r="F2113" t="s">
        <v>6137</v>
      </c>
      <c r="G2113" s="2">
        <v>44075</v>
      </c>
      <c r="H2113">
        <v>10</v>
      </c>
      <c r="I2113" s="2">
        <f t="shared" si="173"/>
        <v>47729</v>
      </c>
      <c r="J2113" s="2" t="s">
        <v>6405</v>
      </c>
      <c r="K2113" s="2" t="s">
        <v>6405</v>
      </c>
      <c r="L2113" s="2" t="str">
        <f t="shared" si="169"/>
        <v>/</v>
      </c>
    </row>
    <row r="2114" spans="1:14" x14ac:dyDescent="0.55000000000000004">
      <c r="A2114" t="s">
        <v>4786</v>
      </c>
      <c r="B2114" t="str">
        <f t="shared" si="172"/>
        <v>https://www.st.com/resource/en/datasheet/stp36n60m6.pdf</v>
      </c>
      <c r="C2114" t="s">
        <v>8540</v>
      </c>
      <c r="D2114" t="s">
        <v>4787</v>
      </c>
      <c r="E2114" s="4" t="s">
        <v>6760</v>
      </c>
      <c r="F2114" t="s">
        <v>6138</v>
      </c>
      <c r="G2114" s="2">
        <v>44075</v>
      </c>
      <c r="H2114">
        <v>10</v>
      </c>
      <c r="I2114" s="2">
        <f t="shared" si="173"/>
        <v>47729</v>
      </c>
      <c r="J2114" s="2">
        <v>42283</v>
      </c>
      <c r="K2114" s="2" t="s">
        <v>6405</v>
      </c>
      <c r="L2114" s="2">
        <f t="shared" si="169"/>
        <v>42283</v>
      </c>
      <c r="M2114">
        <f t="shared" si="170"/>
        <v>4</v>
      </c>
      <c r="N2114">
        <f t="shared" si="171"/>
        <v>14</v>
      </c>
    </row>
    <row r="2115" spans="1:14" x14ac:dyDescent="0.55000000000000004">
      <c r="A2115" t="s">
        <v>4789</v>
      </c>
      <c r="B2115" t="str">
        <f t="shared" si="172"/>
        <v>https://www.st.com/resource/en/datasheet/stp3ln80k5.pdf</v>
      </c>
      <c r="C2115" t="s">
        <v>8541</v>
      </c>
      <c r="D2115" t="s">
        <v>4790</v>
      </c>
      <c r="E2115" s="4" t="s">
        <v>6760</v>
      </c>
      <c r="F2115" t="s">
        <v>6139</v>
      </c>
      <c r="G2115" s="2">
        <v>44075</v>
      </c>
      <c r="H2115">
        <v>10</v>
      </c>
      <c r="I2115" s="2">
        <f t="shared" si="173"/>
        <v>47729</v>
      </c>
      <c r="J2115" s="2">
        <v>42194</v>
      </c>
      <c r="K2115" s="2" t="s">
        <v>6405</v>
      </c>
      <c r="L2115" s="2">
        <f t="shared" ref="L2115:L2178" si="174">IF(J2115="/", K2115, J2115)</f>
        <v>42194</v>
      </c>
      <c r="M2115">
        <f t="shared" ref="M2115:M2140" si="175">DATEDIF(L2115,G2115, "y")</f>
        <v>5</v>
      </c>
      <c r="N2115">
        <f t="shared" ref="N2115:N2140" si="176">DATEDIF(L2115,I2115, "y")</f>
        <v>15</v>
      </c>
    </row>
    <row r="2116" spans="1:14" x14ac:dyDescent="0.55000000000000004">
      <c r="A2116" t="s">
        <v>4791</v>
      </c>
      <c r="B2116" t="str">
        <f t="shared" si="172"/>
        <v>https://www.st.com/resource/en/datasheet/stp40n60m2.pdf</v>
      </c>
      <c r="C2116" t="s">
        <v>8542</v>
      </c>
      <c r="D2116" t="s">
        <v>4792</v>
      </c>
      <c r="E2116" s="4" t="s">
        <v>6760</v>
      </c>
      <c r="F2116" t="s">
        <v>6140</v>
      </c>
      <c r="G2116" s="2">
        <v>44075</v>
      </c>
      <c r="H2116">
        <v>10</v>
      </c>
      <c r="I2116" s="2">
        <f t="shared" si="173"/>
        <v>47729</v>
      </c>
      <c r="J2116" s="2">
        <v>41456</v>
      </c>
      <c r="K2116" s="2" t="s">
        <v>6405</v>
      </c>
      <c r="L2116" s="2">
        <f t="shared" si="174"/>
        <v>41456</v>
      </c>
      <c r="M2116">
        <f t="shared" si="175"/>
        <v>7</v>
      </c>
      <c r="N2116">
        <f t="shared" si="176"/>
        <v>17</v>
      </c>
    </row>
    <row r="2117" spans="1:14" x14ac:dyDescent="0.55000000000000004">
      <c r="A2117" t="s">
        <v>4794</v>
      </c>
      <c r="B2117" t="str">
        <f t="shared" si="172"/>
        <v>https://www.st.com/resource/en/datasheet/stp43n60dm2.pdf</v>
      </c>
      <c r="C2117" t="s">
        <v>8543</v>
      </c>
      <c r="D2117" t="s">
        <v>4795</v>
      </c>
      <c r="E2117" s="4" t="s">
        <v>6760</v>
      </c>
      <c r="F2117" t="s">
        <v>6141</v>
      </c>
      <c r="G2117" s="2">
        <v>44075</v>
      </c>
      <c r="H2117">
        <v>10</v>
      </c>
      <c r="I2117" s="2">
        <f t="shared" si="173"/>
        <v>47729</v>
      </c>
      <c r="J2117" s="2">
        <v>41855</v>
      </c>
      <c r="K2117" s="2" t="s">
        <v>6405</v>
      </c>
      <c r="L2117" s="2">
        <f t="shared" si="174"/>
        <v>41855</v>
      </c>
      <c r="M2117">
        <f t="shared" si="175"/>
        <v>6</v>
      </c>
      <c r="N2117">
        <f t="shared" si="176"/>
        <v>16</v>
      </c>
    </row>
    <row r="2118" spans="1:14" x14ac:dyDescent="0.55000000000000004">
      <c r="A2118" t="s">
        <v>4796</v>
      </c>
      <c r="B2118" t="str">
        <f t="shared" si="172"/>
        <v>https://www.st.com/resource/en/datasheet/stp45n40dm2ag.pdf</v>
      </c>
      <c r="C2118" t="s">
        <v>8544</v>
      </c>
      <c r="D2118" t="s">
        <v>4797</v>
      </c>
      <c r="E2118" s="4" t="s">
        <v>6760</v>
      </c>
      <c r="F2118" t="s">
        <v>6142</v>
      </c>
      <c r="G2118" s="2">
        <v>44075</v>
      </c>
      <c r="H2118">
        <v>10</v>
      </c>
      <c r="I2118" s="2">
        <f t="shared" si="173"/>
        <v>47729</v>
      </c>
      <c r="J2118" s="2">
        <v>42191</v>
      </c>
      <c r="K2118" s="2" t="s">
        <v>6405</v>
      </c>
      <c r="L2118" s="2">
        <f t="shared" si="174"/>
        <v>42191</v>
      </c>
      <c r="M2118">
        <f t="shared" si="175"/>
        <v>5</v>
      </c>
      <c r="N2118">
        <f t="shared" si="176"/>
        <v>15</v>
      </c>
    </row>
    <row r="2119" spans="1:14" x14ac:dyDescent="0.55000000000000004">
      <c r="A2119" t="s">
        <v>4798</v>
      </c>
      <c r="B2119" t="str">
        <f t="shared" si="172"/>
        <v>https://www.st.com/resource/en/datasheet/stp45n60dm2ag.pdf</v>
      </c>
      <c r="C2119" t="s">
        <v>8545</v>
      </c>
      <c r="D2119" t="s">
        <v>4799</v>
      </c>
      <c r="E2119" s="4" t="s">
        <v>6760</v>
      </c>
      <c r="F2119" t="s">
        <v>6143</v>
      </c>
      <c r="G2119" s="2">
        <v>44075</v>
      </c>
      <c r="H2119">
        <v>10</v>
      </c>
      <c r="I2119" s="2">
        <f t="shared" si="173"/>
        <v>47729</v>
      </c>
      <c r="J2119" s="2">
        <v>42188</v>
      </c>
      <c r="K2119" s="2" t="s">
        <v>6405</v>
      </c>
      <c r="L2119" s="2">
        <f t="shared" si="174"/>
        <v>42188</v>
      </c>
      <c r="M2119">
        <f t="shared" si="175"/>
        <v>5</v>
      </c>
      <c r="N2119">
        <f t="shared" si="176"/>
        <v>15</v>
      </c>
    </row>
    <row r="2120" spans="1:14" x14ac:dyDescent="0.55000000000000004">
      <c r="A2120" t="s">
        <v>4800</v>
      </c>
      <c r="B2120" t="str">
        <f t="shared" si="172"/>
        <v>https://www.st.com/resource/en/datasheet/stp45n60dm6.pdf</v>
      </c>
      <c r="C2120" t="s">
        <v>8546</v>
      </c>
      <c r="D2120" t="s">
        <v>4801</v>
      </c>
      <c r="E2120" s="4" t="s">
        <v>6760</v>
      </c>
      <c r="F2120" t="s">
        <v>6144</v>
      </c>
      <c r="G2120" s="2">
        <v>44075</v>
      </c>
      <c r="H2120">
        <v>10</v>
      </c>
      <c r="I2120" s="2">
        <f t="shared" si="173"/>
        <v>47729</v>
      </c>
      <c r="J2120" s="2">
        <v>42517</v>
      </c>
      <c r="K2120" s="2" t="s">
        <v>6405</v>
      </c>
      <c r="L2120" s="2">
        <f t="shared" si="174"/>
        <v>42517</v>
      </c>
      <c r="M2120">
        <f t="shared" si="175"/>
        <v>4</v>
      </c>
      <c r="N2120">
        <f t="shared" si="176"/>
        <v>14</v>
      </c>
    </row>
    <row r="2121" spans="1:14" x14ac:dyDescent="0.55000000000000004">
      <c r="A2121" t="s">
        <v>4803</v>
      </c>
      <c r="B2121" t="str">
        <f t="shared" si="172"/>
        <v>https://www.st.com/resource/en/datasheet/stp45n65m5.pdf</v>
      </c>
      <c r="C2121" t="s">
        <v>8547</v>
      </c>
      <c r="D2121" t="s">
        <v>4804</v>
      </c>
      <c r="E2121" s="4" t="s">
        <v>6760</v>
      </c>
      <c r="F2121" t="s">
        <v>6145</v>
      </c>
      <c r="G2121" s="2">
        <v>44075</v>
      </c>
      <c r="H2121">
        <v>10</v>
      </c>
      <c r="I2121" s="2">
        <f t="shared" si="173"/>
        <v>47729</v>
      </c>
      <c r="J2121" s="2">
        <v>40961</v>
      </c>
      <c r="K2121" s="2" t="s">
        <v>6405</v>
      </c>
      <c r="L2121" s="2">
        <f t="shared" si="174"/>
        <v>40961</v>
      </c>
      <c r="M2121">
        <f t="shared" si="175"/>
        <v>8</v>
      </c>
      <c r="N2121">
        <f t="shared" si="176"/>
        <v>18</v>
      </c>
    </row>
    <row r="2122" spans="1:14" x14ac:dyDescent="0.55000000000000004">
      <c r="A2122" t="s">
        <v>4805</v>
      </c>
      <c r="B2122" t="str">
        <f t="shared" ref="B2122:B2185" si="177">"https://www.st.com/resource/en/datasheet/"&amp;LOWER(A2122)&amp;".pdf"</f>
        <v>https://www.st.com/resource/en/datasheet/stp46n60m6.pdf</v>
      </c>
      <c r="C2122" t="s">
        <v>8548</v>
      </c>
      <c r="D2122" t="s">
        <v>4806</v>
      </c>
      <c r="E2122" s="4" t="s">
        <v>6760</v>
      </c>
      <c r="F2122" t="s">
        <v>6146</v>
      </c>
      <c r="G2122" s="2">
        <v>44075</v>
      </c>
      <c r="H2122">
        <v>10</v>
      </c>
      <c r="I2122" s="2">
        <f t="shared" ref="I2122:I2185" si="178">G2122+DATE(H2122,1,1)</f>
        <v>47729</v>
      </c>
      <c r="J2122" s="2">
        <v>43110</v>
      </c>
      <c r="K2122" s="2" t="s">
        <v>6405</v>
      </c>
      <c r="L2122" s="2">
        <f t="shared" si="174"/>
        <v>43110</v>
      </c>
      <c r="M2122">
        <f t="shared" si="175"/>
        <v>2</v>
      </c>
      <c r="N2122">
        <f t="shared" si="176"/>
        <v>12</v>
      </c>
    </row>
    <row r="2123" spans="1:14" x14ac:dyDescent="0.55000000000000004">
      <c r="A2123" t="s">
        <v>4808</v>
      </c>
      <c r="B2123" t="str">
        <f t="shared" si="177"/>
        <v>https://www.st.com/resource/en/datasheet/stp4ln80k5.pdf</v>
      </c>
      <c r="C2123" t="s">
        <v>8549</v>
      </c>
      <c r="D2123" t="s">
        <v>4809</v>
      </c>
      <c r="E2123" s="4" t="s">
        <v>6760</v>
      </c>
      <c r="F2123" t="s">
        <v>6147</v>
      </c>
      <c r="G2123" s="2">
        <v>44075</v>
      </c>
      <c r="H2123">
        <v>10</v>
      </c>
      <c r="I2123" s="2">
        <f t="shared" si="178"/>
        <v>47729</v>
      </c>
      <c r="J2123" s="2">
        <v>42144</v>
      </c>
      <c r="K2123" s="2" t="s">
        <v>6405</v>
      </c>
      <c r="L2123" s="2">
        <f t="shared" si="174"/>
        <v>42144</v>
      </c>
      <c r="M2123">
        <f t="shared" si="175"/>
        <v>5</v>
      </c>
      <c r="N2123">
        <f t="shared" si="176"/>
        <v>15</v>
      </c>
    </row>
    <row r="2124" spans="1:14" x14ac:dyDescent="0.55000000000000004">
      <c r="A2124" t="s">
        <v>4810</v>
      </c>
      <c r="B2124" t="str">
        <f t="shared" si="177"/>
        <v>https://www.st.com/resource/en/datasheet/stp4n80k5.pdf</v>
      </c>
      <c r="C2124" t="s">
        <v>8550</v>
      </c>
      <c r="D2124" t="s">
        <v>4811</v>
      </c>
      <c r="E2124" s="4" t="s">
        <v>6760</v>
      </c>
      <c r="F2124" t="s">
        <v>6148</v>
      </c>
      <c r="G2124" s="2">
        <v>44075</v>
      </c>
      <c r="H2124">
        <v>10</v>
      </c>
      <c r="I2124" s="2">
        <f t="shared" si="178"/>
        <v>47729</v>
      </c>
      <c r="J2124" s="2">
        <v>41495</v>
      </c>
      <c r="K2124" s="2" t="s">
        <v>6405</v>
      </c>
      <c r="L2124" s="2">
        <f t="shared" si="174"/>
        <v>41495</v>
      </c>
      <c r="M2124">
        <f t="shared" si="175"/>
        <v>7</v>
      </c>
      <c r="N2124">
        <f t="shared" si="176"/>
        <v>17</v>
      </c>
    </row>
    <row r="2125" spans="1:14" x14ac:dyDescent="0.55000000000000004">
      <c r="A2125" t="s">
        <v>4813</v>
      </c>
      <c r="B2125" t="str">
        <f t="shared" si="177"/>
        <v>https://www.st.com/resource/en/datasheet/stp4n90k5.pdf</v>
      </c>
      <c r="C2125" t="s">
        <v>8551</v>
      </c>
      <c r="D2125" t="s">
        <v>4814</v>
      </c>
      <c r="E2125" s="4" t="s">
        <v>6760</v>
      </c>
      <c r="F2125" t="s">
        <v>6149</v>
      </c>
      <c r="G2125" s="2">
        <v>44075</v>
      </c>
      <c r="H2125">
        <v>10</v>
      </c>
      <c r="I2125" s="2">
        <f t="shared" si="178"/>
        <v>47729</v>
      </c>
      <c r="J2125" s="2">
        <v>42676</v>
      </c>
      <c r="K2125" s="2" t="s">
        <v>6405</v>
      </c>
      <c r="L2125" s="2">
        <f t="shared" si="174"/>
        <v>42676</v>
      </c>
      <c r="M2125">
        <f t="shared" si="175"/>
        <v>3</v>
      </c>
      <c r="N2125">
        <f t="shared" si="176"/>
        <v>13</v>
      </c>
    </row>
    <row r="2126" spans="1:14" x14ac:dyDescent="0.55000000000000004">
      <c r="A2126" t="s">
        <v>4815</v>
      </c>
      <c r="B2126" t="str">
        <f t="shared" si="177"/>
        <v>https://www.st.com/resource/en/datasheet/stp50n60dm6.pdf</v>
      </c>
      <c r="C2126" t="s">
        <v>8552</v>
      </c>
      <c r="D2126" t="s">
        <v>4816</v>
      </c>
      <c r="E2126" s="4" t="s">
        <v>6760</v>
      </c>
      <c r="F2126" t="s">
        <v>6150</v>
      </c>
      <c r="G2126" s="2">
        <v>44075</v>
      </c>
      <c r="H2126">
        <v>10</v>
      </c>
      <c r="I2126" s="2">
        <f t="shared" si="178"/>
        <v>47729</v>
      </c>
      <c r="J2126" s="2">
        <v>43524</v>
      </c>
      <c r="K2126" s="2" t="s">
        <v>6405</v>
      </c>
      <c r="L2126" s="2">
        <f t="shared" si="174"/>
        <v>43524</v>
      </c>
      <c r="M2126">
        <f t="shared" si="175"/>
        <v>1</v>
      </c>
      <c r="N2126">
        <f t="shared" si="176"/>
        <v>11</v>
      </c>
    </row>
    <row r="2127" spans="1:14" x14ac:dyDescent="0.55000000000000004">
      <c r="A2127" t="s">
        <v>4817</v>
      </c>
      <c r="B2127" t="str">
        <f t="shared" si="177"/>
        <v>https://www.st.com/resource/en/datasheet/stp50n65dm6.pdf</v>
      </c>
      <c r="C2127" t="s">
        <v>8553</v>
      </c>
      <c r="D2127" t="s">
        <v>4818</v>
      </c>
      <c r="E2127" s="4" t="s">
        <v>6760</v>
      </c>
      <c r="F2127" t="s">
        <v>6151</v>
      </c>
      <c r="G2127" s="2">
        <v>44075</v>
      </c>
      <c r="H2127">
        <v>10</v>
      </c>
      <c r="I2127" s="2">
        <f t="shared" si="178"/>
        <v>47729</v>
      </c>
      <c r="J2127" s="2">
        <v>43052</v>
      </c>
      <c r="K2127" s="2" t="s">
        <v>6405</v>
      </c>
      <c r="L2127" s="2">
        <f t="shared" si="174"/>
        <v>43052</v>
      </c>
      <c r="M2127">
        <f t="shared" si="175"/>
        <v>2</v>
      </c>
      <c r="N2127">
        <f t="shared" si="176"/>
        <v>12</v>
      </c>
    </row>
    <row r="2128" spans="1:14" x14ac:dyDescent="0.55000000000000004">
      <c r="A2128" t="s">
        <v>4819</v>
      </c>
      <c r="B2128" t="str">
        <f t="shared" si="177"/>
        <v>https://www.st.com/resource/en/datasheet/stp57n65m5.pdf</v>
      </c>
      <c r="C2128" t="s">
        <v>8554</v>
      </c>
      <c r="D2128" t="s">
        <v>4820</v>
      </c>
      <c r="E2128" s="4" t="s">
        <v>6760</v>
      </c>
      <c r="F2128" t="s">
        <v>6152</v>
      </c>
      <c r="G2128" s="2">
        <v>44075</v>
      </c>
      <c r="H2128">
        <v>10</v>
      </c>
      <c r="I2128" s="2">
        <f t="shared" si="178"/>
        <v>47729</v>
      </c>
      <c r="J2128" s="2">
        <v>41005</v>
      </c>
      <c r="K2128" s="2" t="s">
        <v>6405</v>
      </c>
      <c r="L2128" s="2">
        <f t="shared" si="174"/>
        <v>41005</v>
      </c>
      <c r="M2128">
        <f t="shared" si="175"/>
        <v>8</v>
      </c>
      <c r="N2128">
        <f t="shared" si="176"/>
        <v>18</v>
      </c>
    </row>
    <row r="2129" spans="1:14" x14ac:dyDescent="0.55000000000000004">
      <c r="A2129" t="s">
        <v>4821</v>
      </c>
      <c r="B2129" t="str">
        <f t="shared" si="177"/>
        <v>https://www.st.com/resource/en/datasheet/stp5n105k5.pdf</v>
      </c>
      <c r="C2129" t="s">
        <v>8555</v>
      </c>
      <c r="D2129" t="s">
        <v>4822</v>
      </c>
      <c r="E2129" s="4" t="s">
        <v>6760</v>
      </c>
      <c r="F2129" t="s">
        <v>6153</v>
      </c>
      <c r="G2129" s="2">
        <v>44075</v>
      </c>
      <c r="H2129">
        <v>10</v>
      </c>
      <c r="I2129" s="2">
        <f t="shared" si="178"/>
        <v>47729</v>
      </c>
      <c r="J2129" s="2">
        <v>41837</v>
      </c>
      <c r="K2129" s="2" t="s">
        <v>6405</v>
      </c>
      <c r="L2129" s="2">
        <f t="shared" si="174"/>
        <v>41837</v>
      </c>
      <c r="M2129">
        <f t="shared" si="175"/>
        <v>6</v>
      </c>
      <c r="N2129">
        <f t="shared" si="176"/>
        <v>16</v>
      </c>
    </row>
    <row r="2130" spans="1:14" x14ac:dyDescent="0.55000000000000004">
      <c r="A2130" t="s">
        <v>4823</v>
      </c>
      <c r="B2130" t="str">
        <f t="shared" si="177"/>
        <v>https://www.st.com/resource/en/datasheet/stp5n60m2.pdf</v>
      </c>
      <c r="C2130" t="s">
        <v>8556</v>
      </c>
      <c r="D2130" t="s">
        <v>4824</v>
      </c>
      <c r="E2130" s="4" t="s">
        <v>6760</v>
      </c>
      <c r="F2130" t="s">
        <v>6154</v>
      </c>
      <c r="G2130" s="2">
        <v>44075</v>
      </c>
      <c r="H2130">
        <v>10</v>
      </c>
      <c r="I2130" s="2">
        <f t="shared" si="178"/>
        <v>47729</v>
      </c>
      <c r="J2130" s="2">
        <v>41547</v>
      </c>
      <c r="K2130" s="2" t="s">
        <v>6405</v>
      </c>
      <c r="L2130" s="2">
        <f t="shared" si="174"/>
        <v>41547</v>
      </c>
      <c r="M2130">
        <f t="shared" si="175"/>
        <v>6</v>
      </c>
      <c r="N2130">
        <f t="shared" si="176"/>
        <v>16</v>
      </c>
    </row>
    <row r="2131" spans="1:14" x14ac:dyDescent="0.55000000000000004">
      <c r="A2131" t="s">
        <v>4825</v>
      </c>
      <c r="B2131" t="str">
        <f t="shared" si="177"/>
        <v>https://www.st.com/resource/en/datasheet/stp5n80k5.pdf</v>
      </c>
      <c r="C2131" t="s">
        <v>8557</v>
      </c>
      <c r="D2131" t="s">
        <v>4826</v>
      </c>
      <c r="E2131" s="4" t="s">
        <v>6760</v>
      </c>
      <c r="F2131" t="s">
        <v>6155</v>
      </c>
      <c r="G2131" s="2">
        <v>44075</v>
      </c>
      <c r="H2131">
        <v>10</v>
      </c>
      <c r="I2131" s="2">
        <f t="shared" si="178"/>
        <v>47729</v>
      </c>
      <c r="J2131" s="2">
        <v>42327</v>
      </c>
      <c r="K2131" s="2" t="s">
        <v>6405</v>
      </c>
      <c r="L2131" s="2">
        <f t="shared" si="174"/>
        <v>42327</v>
      </c>
      <c r="M2131">
        <f t="shared" si="175"/>
        <v>4</v>
      </c>
      <c r="N2131">
        <f t="shared" si="176"/>
        <v>14</v>
      </c>
    </row>
    <row r="2132" spans="1:14" x14ac:dyDescent="0.55000000000000004">
      <c r="A2132" t="s">
        <v>4827</v>
      </c>
      <c r="B2132" t="str">
        <f t="shared" si="177"/>
        <v>https://www.st.com/resource/en/datasheet/stp5n95k5.pdf</v>
      </c>
      <c r="C2132" t="s">
        <v>8558</v>
      </c>
      <c r="D2132" t="s">
        <v>4828</v>
      </c>
      <c r="E2132" s="4" t="s">
        <v>6760</v>
      </c>
      <c r="F2132" t="s">
        <v>6156</v>
      </c>
      <c r="G2132" s="2">
        <v>44075</v>
      </c>
      <c r="H2132">
        <v>10</v>
      </c>
      <c r="I2132" s="2">
        <f t="shared" si="178"/>
        <v>47729</v>
      </c>
      <c r="J2132" s="2">
        <v>41402</v>
      </c>
      <c r="K2132" s="2" t="s">
        <v>6405</v>
      </c>
      <c r="L2132" s="2">
        <f t="shared" si="174"/>
        <v>41402</v>
      </c>
      <c r="M2132">
        <f t="shared" si="175"/>
        <v>7</v>
      </c>
      <c r="N2132">
        <f t="shared" si="176"/>
        <v>17</v>
      </c>
    </row>
    <row r="2133" spans="1:14" x14ac:dyDescent="0.55000000000000004">
      <c r="A2133" t="s">
        <v>4829</v>
      </c>
      <c r="B2133" t="str">
        <f t="shared" si="177"/>
        <v>https://www.st.com/resource/en/datasheet/stp6n80k5.pdf</v>
      </c>
      <c r="C2133" t="s">
        <v>8559</v>
      </c>
      <c r="D2133" t="s">
        <v>4830</v>
      </c>
      <c r="E2133" s="4" t="s">
        <v>6760</v>
      </c>
      <c r="F2133" t="s">
        <v>6157</v>
      </c>
      <c r="G2133" s="2">
        <v>44075</v>
      </c>
      <c r="H2133">
        <v>10</v>
      </c>
      <c r="I2133" s="2">
        <f t="shared" si="178"/>
        <v>47729</v>
      </c>
      <c r="J2133" s="2">
        <v>41422</v>
      </c>
      <c r="K2133" s="2" t="s">
        <v>6405</v>
      </c>
      <c r="L2133" s="2">
        <f t="shared" si="174"/>
        <v>41422</v>
      </c>
      <c r="M2133">
        <f t="shared" si="175"/>
        <v>7</v>
      </c>
      <c r="N2133">
        <f t="shared" si="176"/>
        <v>17</v>
      </c>
    </row>
    <row r="2134" spans="1:14" x14ac:dyDescent="0.55000000000000004">
      <c r="A2134" t="s">
        <v>4831</v>
      </c>
      <c r="B2134" t="str">
        <f t="shared" si="177"/>
        <v>https://www.st.com/resource/en/datasheet/stp6n90k5.pdf</v>
      </c>
      <c r="C2134" t="s">
        <v>8560</v>
      </c>
      <c r="D2134" t="s">
        <v>4832</v>
      </c>
      <c r="E2134" s="4" t="s">
        <v>6760</v>
      </c>
      <c r="F2134" t="s">
        <v>6158</v>
      </c>
      <c r="G2134" s="2">
        <v>44075</v>
      </c>
      <c r="H2134">
        <v>10</v>
      </c>
      <c r="I2134" s="2">
        <f t="shared" si="178"/>
        <v>47729</v>
      </c>
      <c r="J2134" s="2">
        <v>42676</v>
      </c>
      <c r="K2134" s="2" t="s">
        <v>6405</v>
      </c>
      <c r="L2134" s="2">
        <f t="shared" si="174"/>
        <v>42676</v>
      </c>
      <c r="M2134">
        <f t="shared" si="175"/>
        <v>3</v>
      </c>
      <c r="N2134">
        <f t="shared" si="176"/>
        <v>13</v>
      </c>
    </row>
    <row r="2135" spans="1:14" x14ac:dyDescent="0.55000000000000004">
      <c r="A2135" t="s">
        <v>4833</v>
      </c>
      <c r="B2135" t="str">
        <f t="shared" si="177"/>
        <v>https://www.st.com/resource/en/datasheet/stp6n95k5.pdf</v>
      </c>
      <c r="C2135" t="s">
        <v>8561</v>
      </c>
      <c r="D2135" t="s">
        <v>4834</v>
      </c>
      <c r="E2135" s="4" t="s">
        <v>6760</v>
      </c>
      <c r="F2135" t="s">
        <v>6159</v>
      </c>
      <c r="G2135" s="2">
        <v>44075</v>
      </c>
      <c r="H2135">
        <v>10</v>
      </c>
      <c r="I2135" s="2">
        <f t="shared" si="178"/>
        <v>47729</v>
      </c>
      <c r="J2135" s="2">
        <v>40190</v>
      </c>
      <c r="K2135" s="2" t="s">
        <v>6405</v>
      </c>
      <c r="L2135" s="2">
        <f t="shared" si="174"/>
        <v>40190</v>
      </c>
      <c r="M2135">
        <f t="shared" si="175"/>
        <v>10</v>
      </c>
      <c r="N2135">
        <f t="shared" si="176"/>
        <v>20</v>
      </c>
    </row>
    <row r="2136" spans="1:14" x14ac:dyDescent="0.55000000000000004">
      <c r="A2136" t="s">
        <v>4835</v>
      </c>
      <c r="B2136" t="str">
        <f t="shared" si="177"/>
        <v>https://www.st.com/resource/en/datasheet/stp7ln80k5.pdf</v>
      </c>
      <c r="C2136" t="s">
        <v>8562</v>
      </c>
      <c r="D2136" t="s">
        <v>4836</v>
      </c>
      <c r="E2136" s="4" t="s">
        <v>6760</v>
      </c>
      <c r="F2136" t="s">
        <v>6160</v>
      </c>
      <c r="G2136" s="2">
        <v>44075</v>
      </c>
      <c r="H2136">
        <v>10</v>
      </c>
      <c r="I2136" s="2">
        <f t="shared" si="178"/>
        <v>47729</v>
      </c>
      <c r="J2136" s="2">
        <v>42377</v>
      </c>
      <c r="K2136" s="2" t="s">
        <v>6405</v>
      </c>
      <c r="L2136" s="2">
        <f t="shared" si="174"/>
        <v>42377</v>
      </c>
      <c r="M2136">
        <f t="shared" si="175"/>
        <v>4</v>
      </c>
      <c r="N2136">
        <f t="shared" si="176"/>
        <v>14</v>
      </c>
    </row>
    <row r="2137" spans="1:14" x14ac:dyDescent="0.55000000000000004">
      <c r="A2137" t="s">
        <v>4837</v>
      </c>
      <c r="B2137" t="str">
        <f t="shared" si="177"/>
        <v>https://www.st.com/resource/en/datasheet/stp7n105k5.pdf</v>
      </c>
      <c r="C2137" t="s">
        <v>8563</v>
      </c>
      <c r="D2137" t="s">
        <v>4838</v>
      </c>
      <c r="E2137" s="4" t="s">
        <v>6760</v>
      </c>
      <c r="F2137" t="s">
        <v>6161</v>
      </c>
      <c r="G2137" s="2">
        <v>44075</v>
      </c>
      <c r="H2137">
        <v>10</v>
      </c>
      <c r="I2137" s="2">
        <f t="shared" si="178"/>
        <v>47729</v>
      </c>
      <c r="J2137" s="2">
        <v>41736</v>
      </c>
      <c r="K2137" s="2" t="s">
        <v>6405</v>
      </c>
      <c r="L2137" s="2">
        <f t="shared" si="174"/>
        <v>41736</v>
      </c>
      <c r="M2137">
        <f t="shared" si="175"/>
        <v>6</v>
      </c>
      <c r="N2137">
        <f t="shared" si="176"/>
        <v>16</v>
      </c>
    </row>
    <row r="2138" spans="1:14" x14ac:dyDescent="0.55000000000000004">
      <c r="A2138" t="s">
        <v>4839</v>
      </c>
      <c r="B2138" t="str">
        <f t="shared" si="177"/>
        <v>https://www.st.com/resource/en/datasheet/stp8n120k5.pdf</v>
      </c>
      <c r="C2138" t="s">
        <v>8564</v>
      </c>
      <c r="D2138" t="s">
        <v>4840</v>
      </c>
      <c r="E2138" s="4" t="s">
        <v>6760</v>
      </c>
      <c r="F2138" t="s">
        <v>6162</v>
      </c>
      <c r="G2138" s="2">
        <v>44075</v>
      </c>
      <c r="H2138">
        <v>10</v>
      </c>
      <c r="I2138" s="2">
        <f t="shared" si="178"/>
        <v>47729</v>
      </c>
      <c r="J2138" s="2">
        <v>43195</v>
      </c>
      <c r="K2138" s="2" t="s">
        <v>6405</v>
      </c>
      <c r="L2138" s="2">
        <f t="shared" si="174"/>
        <v>43195</v>
      </c>
      <c r="M2138">
        <f t="shared" si="175"/>
        <v>2</v>
      </c>
      <c r="N2138">
        <f t="shared" si="176"/>
        <v>12</v>
      </c>
    </row>
    <row r="2139" spans="1:14" x14ac:dyDescent="0.55000000000000004">
      <c r="A2139" t="s">
        <v>4841</v>
      </c>
      <c r="B2139" t="str">
        <f t="shared" si="177"/>
        <v>https://www.st.com/resource/en/datasheet/stp8n90k5.pdf</v>
      </c>
      <c r="C2139" t="s">
        <v>8565</v>
      </c>
      <c r="D2139" t="s">
        <v>4842</v>
      </c>
      <c r="E2139" s="4" t="s">
        <v>6760</v>
      </c>
      <c r="F2139" t="s">
        <v>6163</v>
      </c>
      <c r="G2139" s="2">
        <v>44075</v>
      </c>
      <c r="H2139">
        <v>10</v>
      </c>
      <c r="I2139" s="2">
        <f t="shared" si="178"/>
        <v>47729</v>
      </c>
      <c r="J2139" s="2">
        <v>42702</v>
      </c>
      <c r="K2139" s="2" t="s">
        <v>6405</v>
      </c>
      <c r="L2139" s="2">
        <f t="shared" si="174"/>
        <v>42702</v>
      </c>
      <c r="M2139">
        <f t="shared" si="175"/>
        <v>3</v>
      </c>
      <c r="N2139">
        <f t="shared" si="176"/>
        <v>13</v>
      </c>
    </row>
    <row r="2140" spans="1:14" x14ac:dyDescent="0.55000000000000004">
      <c r="A2140" t="s">
        <v>4843</v>
      </c>
      <c r="B2140" t="str">
        <f t="shared" si="177"/>
        <v>https://www.st.com/resource/en/datasheet/stp9n80k5.pdf</v>
      </c>
      <c r="C2140" t="s">
        <v>8566</v>
      </c>
      <c r="D2140" t="s">
        <v>4844</v>
      </c>
      <c r="E2140" s="4" t="s">
        <v>6760</v>
      </c>
      <c r="F2140" t="s">
        <v>6164</v>
      </c>
      <c r="G2140" s="2">
        <v>44075</v>
      </c>
      <c r="H2140">
        <v>10</v>
      </c>
      <c r="I2140" s="2">
        <f t="shared" si="178"/>
        <v>47729</v>
      </c>
      <c r="J2140" s="2">
        <v>42290</v>
      </c>
      <c r="K2140" s="2" t="s">
        <v>6405</v>
      </c>
      <c r="L2140" s="2">
        <f t="shared" si="174"/>
        <v>42290</v>
      </c>
      <c r="M2140">
        <f t="shared" si="175"/>
        <v>4</v>
      </c>
      <c r="N2140">
        <f t="shared" si="176"/>
        <v>14</v>
      </c>
    </row>
    <row r="2141" spans="1:14" x14ac:dyDescent="0.55000000000000004">
      <c r="A2141" t="s">
        <v>4196</v>
      </c>
      <c r="B2141" t="str">
        <f t="shared" si="177"/>
        <v>https://www.st.com/resource/en/datasheet/stpmic1.pdf</v>
      </c>
      <c r="C2141" t="s">
        <v>8567</v>
      </c>
      <c r="D2141" t="s">
        <v>4197</v>
      </c>
      <c r="E2141" s="4" t="s">
        <v>6407</v>
      </c>
      <c r="F2141" t="s">
        <v>5867</v>
      </c>
      <c r="G2141" s="2">
        <v>44317</v>
      </c>
      <c r="H2141">
        <v>10</v>
      </c>
      <c r="I2141" s="2">
        <f t="shared" si="178"/>
        <v>47971</v>
      </c>
      <c r="J2141" s="2" t="s">
        <v>6405</v>
      </c>
      <c r="K2141" s="2" t="s">
        <v>6405</v>
      </c>
      <c r="L2141" s="2" t="str">
        <f t="shared" si="174"/>
        <v>/</v>
      </c>
    </row>
    <row r="2142" spans="1:14" x14ac:dyDescent="0.55000000000000004">
      <c r="A2142" t="s">
        <v>41</v>
      </c>
      <c r="B2142" t="str">
        <f t="shared" si="177"/>
        <v>https://www.st.com/resource/en/datasheet/stps10h100sfy.pdf</v>
      </c>
      <c r="C2142" s="19" t="s">
        <v>8568</v>
      </c>
      <c r="D2142" s="1" t="s">
        <v>42</v>
      </c>
      <c r="E2142" s="4" t="s">
        <v>8569</v>
      </c>
      <c r="F2142" t="s">
        <v>43</v>
      </c>
      <c r="G2142" s="2">
        <v>43525</v>
      </c>
      <c r="H2142">
        <v>7</v>
      </c>
      <c r="I2142" s="2">
        <f t="shared" si="178"/>
        <v>46083</v>
      </c>
      <c r="J2142" s="2">
        <v>43504</v>
      </c>
      <c r="K2142" s="2" t="s">
        <v>6405</v>
      </c>
      <c r="L2142" s="2">
        <f>IF(J2142="/", K2142, J2142)</f>
        <v>43504</v>
      </c>
      <c r="M2142">
        <f>DATEDIF(L2142,G2142, "y")</f>
        <v>0</v>
      </c>
      <c r="N2142">
        <f>DATEDIF(L2142,I2142, "y")</f>
        <v>7</v>
      </c>
    </row>
    <row r="2143" spans="1:14" x14ac:dyDescent="0.55000000000000004">
      <c r="A2143" t="s">
        <v>443</v>
      </c>
      <c r="B2143" t="str">
        <f t="shared" si="177"/>
        <v>https://www.st.com/resource/en/datasheet/stps1150.pdf</v>
      </c>
      <c r="C2143" t="s">
        <v>8570</v>
      </c>
      <c r="D2143" t="s">
        <v>444</v>
      </c>
      <c r="E2143" s="4" t="s">
        <v>8569</v>
      </c>
      <c r="F2143" t="s">
        <v>858</v>
      </c>
      <c r="G2143" s="2">
        <v>43831</v>
      </c>
      <c r="H2143">
        <v>10</v>
      </c>
      <c r="I2143" s="2">
        <f t="shared" si="178"/>
        <v>47485</v>
      </c>
      <c r="J2143" s="2" t="s">
        <v>6405</v>
      </c>
      <c r="K2143" s="2">
        <v>37803</v>
      </c>
      <c r="L2143" s="2">
        <f t="shared" si="174"/>
        <v>37803</v>
      </c>
      <c r="M2143">
        <f t="shared" ref="M2143:M2165" si="179">DATEDIF(L2143,G2143, "y")</f>
        <v>16</v>
      </c>
      <c r="N2143">
        <f t="shared" ref="N2143:N2165" si="180">DATEDIF(L2143,I2143, "y")</f>
        <v>26</v>
      </c>
    </row>
    <row r="2144" spans="1:14" x14ac:dyDescent="0.55000000000000004">
      <c r="A2144" t="s">
        <v>445</v>
      </c>
      <c r="B2144" t="str">
        <f t="shared" si="177"/>
        <v>https://www.st.com/resource/en/datasheet/stps1170.pdf</v>
      </c>
      <c r="C2144" t="s">
        <v>8571</v>
      </c>
      <c r="D2144" t="s">
        <v>446</v>
      </c>
      <c r="E2144" s="4" t="s">
        <v>8569</v>
      </c>
      <c r="F2144" t="s">
        <v>863</v>
      </c>
      <c r="G2144" s="2">
        <v>43831</v>
      </c>
      <c r="H2144">
        <v>10</v>
      </c>
      <c r="I2144" s="2">
        <f t="shared" si="178"/>
        <v>47485</v>
      </c>
      <c r="J2144" s="2" t="s">
        <v>6405</v>
      </c>
      <c r="K2144" s="2">
        <v>41913</v>
      </c>
      <c r="L2144" s="2">
        <f t="shared" si="174"/>
        <v>41913</v>
      </c>
      <c r="M2144">
        <f t="shared" si="179"/>
        <v>5</v>
      </c>
      <c r="N2144">
        <f t="shared" si="180"/>
        <v>15</v>
      </c>
    </row>
    <row r="2145" spans="1:14" x14ac:dyDescent="0.55000000000000004">
      <c r="A2145" t="s">
        <v>447</v>
      </c>
      <c r="B2145" t="str">
        <f t="shared" si="177"/>
        <v>https://www.st.com/resource/en/datasheet/stps130.pdf</v>
      </c>
      <c r="C2145" t="s">
        <v>8572</v>
      </c>
      <c r="D2145" t="s">
        <v>448</v>
      </c>
      <c r="E2145" s="4" t="s">
        <v>8569</v>
      </c>
      <c r="F2145" t="s">
        <v>868</v>
      </c>
      <c r="G2145" s="2">
        <v>43831</v>
      </c>
      <c r="H2145">
        <v>10</v>
      </c>
      <c r="I2145" s="2">
        <f t="shared" si="178"/>
        <v>47485</v>
      </c>
      <c r="J2145" s="2" t="s">
        <v>6405</v>
      </c>
      <c r="K2145" s="2">
        <v>37803</v>
      </c>
      <c r="L2145" s="2">
        <f t="shared" si="174"/>
        <v>37803</v>
      </c>
      <c r="M2145">
        <f t="shared" si="179"/>
        <v>16</v>
      </c>
      <c r="N2145">
        <f t="shared" si="180"/>
        <v>26</v>
      </c>
    </row>
    <row r="2146" spans="1:14" x14ac:dyDescent="0.55000000000000004">
      <c r="A2146" t="s">
        <v>449</v>
      </c>
      <c r="B2146" t="str">
        <f t="shared" si="177"/>
        <v>https://www.st.com/resource/en/datasheet/stps140.pdf</v>
      </c>
      <c r="C2146" t="s">
        <v>8573</v>
      </c>
      <c r="D2146" t="s">
        <v>450</v>
      </c>
      <c r="E2146" s="4" t="s">
        <v>8569</v>
      </c>
      <c r="F2146" t="s">
        <v>873</v>
      </c>
      <c r="G2146" s="2">
        <v>43831</v>
      </c>
      <c r="H2146">
        <v>10</v>
      </c>
      <c r="I2146" s="2">
        <f t="shared" si="178"/>
        <v>47485</v>
      </c>
      <c r="J2146" s="2" t="s">
        <v>6405</v>
      </c>
      <c r="K2146" s="2">
        <v>37803</v>
      </c>
      <c r="L2146" s="2">
        <f t="shared" si="174"/>
        <v>37803</v>
      </c>
      <c r="M2146">
        <f t="shared" si="179"/>
        <v>16</v>
      </c>
      <c r="N2146">
        <f t="shared" si="180"/>
        <v>26</v>
      </c>
    </row>
    <row r="2147" spans="1:14" x14ac:dyDescent="0.55000000000000004">
      <c r="A2147" t="s">
        <v>451</v>
      </c>
      <c r="B2147" t="str">
        <f t="shared" si="177"/>
        <v>https://www.st.com/resource/en/datasheet/stps160.pdf</v>
      </c>
      <c r="C2147" t="s">
        <v>8574</v>
      </c>
      <c r="D2147" t="s">
        <v>452</v>
      </c>
      <c r="E2147" s="4" t="s">
        <v>8569</v>
      </c>
      <c r="F2147" t="s">
        <v>878</v>
      </c>
      <c r="G2147" s="2">
        <v>43831</v>
      </c>
      <c r="H2147">
        <v>10</v>
      </c>
      <c r="I2147" s="2">
        <f t="shared" si="178"/>
        <v>47485</v>
      </c>
      <c r="J2147" s="2" t="s">
        <v>6405</v>
      </c>
      <c r="K2147" s="2">
        <v>37803</v>
      </c>
      <c r="L2147" s="2">
        <f t="shared" si="174"/>
        <v>37803</v>
      </c>
      <c r="M2147">
        <f t="shared" si="179"/>
        <v>16</v>
      </c>
      <c r="N2147">
        <f t="shared" si="180"/>
        <v>26</v>
      </c>
    </row>
    <row r="2148" spans="1:14" x14ac:dyDescent="0.55000000000000004">
      <c r="A2148" t="s">
        <v>453</v>
      </c>
      <c r="B2148" t="str">
        <f t="shared" si="177"/>
        <v>https://www.st.com/resource/en/datasheet/stps1h100.pdf</v>
      </c>
      <c r="C2148" t="s">
        <v>8575</v>
      </c>
      <c r="D2148" t="s">
        <v>454</v>
      </c>
      <c r="E2148" s="4" t="s">
        <v>8569</v>
      </c>
      <c r="F2148" t="s">
        <v>883</v>
      </c>
      <c r="G2148" s="2">
        <v>43831</v>
      </c>
      <c r="H2148">
        <v>10</v>
      </c>
      <c r="I2148" s="2">
        <f t="shared" si="178"/>
        <v>47485</v>
      </c>
      <c r="J2148" s="2" t="s">
        <v>6405</v>
      </c>
      <c r="K2148" s="2">
        <v>37803</v>
      </c>
      <c r="L2148" s="2">
        <f t="shared" si="174"/>
        <v>37803</v>
      </c>
      <c r="M2148">
        <f t="shared" si="179"/>
        <v>16</v>
      </c>
      <c r="N2148">
        <f t="shared" si="180"/>
        <v>26</v>
      </c>
    </row>
    <row r="2149" spans="1:14" x14ac:dyDescent="0.55000000000000004">
      <c r="A2149" t="s">
        <v>455</v>
      </c>
      <c r="B2149" t="str">
        <f t="shared" si="177"/>
        <v>https://www.st.com/resource/en/datasheet/stps1l30.pdf</v>
      </c>
      <c r="C2149" t="s">
        <v>8576</v>
      </c>
      <c r="D2149" t="s">
        <v>456</v>
      </c>
      <c r="E2149" s="4" t="s">
        <v>8569</v>
      </c>
      <c r="F2149" t="s">
        <v>888</v>
      </c>
      <c r="G2149" s="2">
        <v>43831</v>
      </c>
      <c r="H2149">
        <v>10</v>
      </c>
      <c r="I2149" s="2">
        <f t="shared" si="178"/>
        <v>47485</v>
      </c>
      <c r="J2149" s="2" t="s">
        <v>6405</v>
      </c>
      <c r="K2149" s="2">
        <v>37803</v>
      </c>
      <c r="L2149" s="2">
        <f t="shared" si="174"/>
        <v>37803</v>
      </c>
      <c r="M2149">
        <f t="shared" si="179"/>
        <v>16</v>
      </c>
      <c r="N2149">
        <f t="shared" si="180"/>
        <v>26</v>
      </c>
    </row>
    <row r="2150" spans="1:14" x14ac:dyDescent="0.55000000000000004">
      <c r="A2150" t="s">
        <v>457</v>
      </c>
      <c r="B2150" t="str">
        <f t="shared" si="177"/>
        <v>https://www.st.com/resource/en/datasheet/stps1l40.pdf</v>
      </c>
      <c r="C2150" t="s">
        <v>8577</v>
      </c>
      <c r="D2150" t="s">
        <v>458</v>
      </c>
      <c r="E2150" s="4" t="s">
        <v>8569</v>
      </c>
      <c r="F2150" t="s">
        <v>893</v>
      </c>
      <c r="G2150" s="2">
        <v>43831</v>
      </c>
      <c r="H2150">
        <v>10</v>
      </c>
      <c r="I2150" s="2">
        <f t="shared" si="178"/>
        <v>47485</v>
      </c>
      <c r="J2150" s="2" t="s">
        <v>6405</v>
      </c>
      <c r="K2150" s="2">
        <v>37803</v>
      </c>
      <c r="L2150" s="2">
        <f t="shared" si="174"/>
        <v>37803</v>
      </c>
      <c r="M2150">
        <f t="shared" si="179"/>
        <v>16</v>
      </c>
      <c r="N2150">
        <f t="shared" si="180"/>
        <v>26</v>
      </c>
    </row>
    <row r="2151" spans="1:14" x14ac:dyDescent="0.55000000000000004">
      <c r="A2151" t="s">
        <v>460</v>
      </c>
      <c r="B2151" t="str">
        <f t="shared" si="177"/>
        <v>https://www.st.com/resource/en/datasheet/stps1l60.pdf</v>
      </c>
      <c r="C2151" t="s">
        <v>8578</v>
      </c>
      <c r="D2151" t="s">
        <v>461</v>
      </c>
      <c r="E2151" s="4" t="s">
        <v>8569</v>
      </c>
      <c r="F2151" t="s">
        <v>898</v>
      </c>
      <c r="G2151" s="2">
        <v>43831</v>
      </c>
      <c r="H2151">
        <v>10</v>
      </c>
      <c r="I2151" s="2">
        <f t="shared" si="178"/>
        <v>47485</v>
      </c>
      <c r="J2151" s="2" t="s">
        <v>6405</v>
      </c>
      <c r="K2151" s="2">
        <v>37803</v>
      </c>
      <c r="L2151" s="2">
        <f t="shared" si="174"/>
        <v>37803</v>
      </c>
      <c r="M2151">
        <f t="shared" si="179"/>
        <v>16</v>
      </c>
      <c r="N2151">
        <f t="shared" si="180"/>
        <v>26</v>
      </c>
    </row>
    <row r="2152" spans="1:14" x14ac:dyDescent="0.55000000000000004">
      <c r="A2152" t="s">
        <v>462</v>
      </c>
      <c r="B2152" t="str">
        <f t="shared" si="177"/>
        <v>https://www.st.com/resource/en/datasheet/stps2150.pdf</v>
      </c>
      <c r="C2152" t="s">
        <v>8579</v>
      </c>
      <c r="D2152" t="s">
        <v>463</v>
      </c>
      <c r="E2152" s="4" t="s">
        <v>8569</v>
      </c>
      <c r="F2152" t="s">
        <v>903</v>
      </c>
      <c r="G2152" s="2">
        <v>43831</v>
      </c>
      <c r="H2152">
        <v>10</v>
      </c>
      <c r="I2152" s="2">
        <f t="shared" si="178"/>
        <v>47485</v>
      </c>
      <c r="J2152" s="2" t="s">
        <v>6405</v>
      </c>
      <c r="K2152" s="2">
        <v>37803</v>
      </c>
      <c r="L2152" s="2">
        <f t="shared" si="174"/>
        <v>37803</v>
      </c>
      <c r="M2152">
        <f t="shared" si="179"/>
        <v>16</v>
      </c>
      <c r="N2152">
        <f t="shared" si="180"/>
        <v>26</v>
      </c>
    </row>
    <row r="2153" spans="1:14" x14ac:dyDescent="0.55000000000000004">
      <c r="A2153" t="s">
        <v>464</v>
      </c>
      <c r="B2153" t="str">
        <f t="shared" si="177"/>
        <v>https://www.st.com/resource/en/datasheet/stps2170.pdf</v>
      </c>
      <c r="C2153" t="s">
        <v>8580</v>
      </c>
      <c r="D2153" t="s">
        <v>465</v>
      </c>
      <c r="E2153" s="4" t="s">
        <v>8569</v>
      </c>
      <c r="F2153" t="s">
        <v>908</v>
      </c>
      <c r="G2153" s="2">
        <v>43831</v>
      </c>
      <c r="H2153">
        <v>10</v>
      </c>
      <c r="I2153" s="2">
        <f t="shared" si="178"/>
        <v>47485</v>
      </c>
      <c r="J2153" s="2" t="s">
        <v>6405</v>
      </c>
      <c r="K2153" s="2">
        <v>41913</v>
      </c>
      <c r="L2153" s="2">
        <f t="shared" si="174"/>
        <v>41913</v>
      </c>
      <c r="M2153">
        <f t="shared" si="179"/>
        <v>5</v>
      </c>
      <c r="N2153">
        <f t="shared" si="180"/>
        <v>15</v>
      </c>
    </row>
    <row r="2154" spans="1:14" x14ac:dyDescent="0.55000000000000004">
      <c r="A2154" t="s">
        <v>466</v>
      </c>
      <c r="B2154" t="str">
        <f t="shared" si="177"/>
        <v>https://www.st.com/resource/en/datasheet/stps2h100.pdf</v>
      </c>
      <c r="C2154" t="s">
        <v>8581</v>
      </c>
      <c r="D2154" t="s">
        <v>467</v>
      </c>
      <c r="E2154" s="4" t="s">
        <v>8569</v>
      </c>
      <c r="F2154" t="s">
        <v>913</v>
      </c>
      <c r="G2154" s="2">
        <v>43831</v>
      </c>
      <c r="H2154">
        <v>10</v>
      </c>
      <c r="I2154" s="2">
        <f t="shared" si="178"/>
        <v>47485</v>
      </c>
      <c r="J2154" s="2" t="s">
        <v>6405</v>
      </c>
      <c r="K2154" s="2">
        <v>37803</v>
      </c>
      <c r="L2154" s="2">
        <f t="shared" si="174"/>
        <v>37803</v>
      </c>
      <c r="M2154">
        <f t="shared" si="179"/>
        <v>16</v>
      </c>
      <c r="N2154">
        <f t="shared" si="180"/>
        <v>26</v>
      </c>
    </row>
    <row r="2155" spans="1:14" x14ac:dyDescent="0.55000000000000004">
      <c r="A2155" t="s">
        <v>468</v>
      </c>
      <c r="B2155" t="str">
        <f t="shared" si="177"/>
        <v>https://www.st.com/resource/en/datasheet/stps2l25.pdf</v>
      </c>
      <c r="C2155" t="s">
        <v>8582</v>
      </c>
      <c r="D2155" t="s">
        <v>469</v>
      </c>
      <c r="E2155" s="4" t="s">
        <v>8569</v>
      </c>
      <c r="F2155" t="s">
        <v>918</v>
      </c>
      <c r="G2155" s="2">
        <v>43831</v>
      </c>
      <c r="H2155">
        <v>10</v>
      </c>
      <c r="I2155" s="2">
        <f t="shared" si="178"/>
        <v>47485</v>
      </c>
      <c r="J2155" s="2" t="s">
        <v>6405</v>
      </c>
      <c r="K2155" s="2">
        <v>37803</v>
      </c>
      <c r="L2155" s="2">
        <f t="shared" si="174"/>
        <v>37803</v>
      </c>
      <c r="M2155">
        <f t="shared" si="179"/>
        <v>16</v>
      </c>
      <c r="N2155">
        <f t="shared" si="180"/>
        <v>26</v>
      </c>
    </row>
    <row r="2156" spans="1:14" x14ac:dyDescent="0.55000000000000004">
      <c r="A2156" t="s">
        <v>470</v>
      </c>
      <c r="B2156" t="str">
        <f t="shared" si="177"/>
        <v>https://www.st.com/resource/en/datasheet/stps2l30.pdf</v>
      </c>
      <c r="C2156" t="s">
        <v>8583</v>
      </c>
      <c r="D2156" t="s">
        <v>471</v>
      </c>
      <c r="E2156" s="4" t="s">
        <v>8569</v>
      </c>
      <c r="F2156" t="s">
        <v>923</v>
      </c>
      <c r="G2156" s="2">
        <v>43831</v>
      </c>
      <c r="H2156">
        <v>10</v>
      </c>
      <c r="I2156" s="2">
        <f t="shared" si="178"/>
        <v>47485</v>
      </c>
      <c r="J2156" s="2" t="s">
        <v>6405</v>
      </c>
      <c r="K2156" s="2">
        <v>37803</v>
      </c>
      <c r="L2156" s="2">
        <f t="shared" si="174"/>
        <v>37803</v>
      </c>
      <c r="M2156">
        <f t="shared" si="179"/>
        <v>16</v>
      </c>
      <c r="N2156">
        <f t="shared" si="180"/>
        <v>26</v>
      </c>
    </row>
    <row r="2157" spans="1:14" x14ac:dyDescent="0.55000000000000004">
      <c r="A2157" t="s">
        <v>472</v>
      </c>
      <c r="B2157" t="str">
        <f t="shared" si="177"/>
        <v>https://www.st.com/resource/en/datasheet/stps2l40.pdf</v>
      </c>
      <c r="C2157" t="s">
        <v>8584</v>
      </c>
      <c r="D2157" t="s">
        <v>473</v>
      </c>
      <c r="E2157" s="4" t="s">
        <v>8569</v>
      </c>
      <c r="F2157" t="s">
        <v>928</v>
      </c>
      <c r="G2157" s="2">
        <v>43831</v>
      </c>
      <c r="H2157">
        <v>10</v>
      </c>
      <c r="I2157" s="2">
        <f t="shared" si="178"/>
        <v>47485</v>
      </c>
      <c r="J2157" s="2" t="s">
        <v>6405</v>
      </c>
      <c r="K2157" s="2">
        <v>37803</v>
      </c>
      <c r="L2157" s="2">
        <f t="shared" si="174"/>
        <v>37803</v>
      </c>
      <c r="M2157">
        <f t="shared" si="179"/>
        <v>16</v>
      </c>
      <c r="N2157">
        <f t="shared" si="180"/>
        <v>26</v>
      </c>
    </row>
    <row r="2158" spans="1:14" x14ac:dyDescent="0.55000000000000004">
      <c r="A2158" t="s">
        <v>474</v>
      </c>
      <c r="B2158" t="str">
        <f t="shared" si="177"/>
        <v>https://www.st.com/resource/en/datasheet/stps2l60.pdf</v>
      </c>
      <c r="C2158" t="s">
        <v>8585</v>
      </c>
      <c r="D2158" t="s">
        <v>475</v>
      </c>
      <c r="E2158" s="4" t="s">
        <v>8569</v>
      </c>
      <c r="F2158" t="s">
        <v>933</v>
      </c>
      <c r="G2158" s="2">
        <v>43831</v>
      </c>
      <c r="H2158">
        <v>10</v>
      </c>
      <c r="I2158" s="2">
        <f t="shared" si="178"/>
        <v>47485</v>
      </c>
      <c r="J2158" s="2" t="s">
        <v>6405</v>
      </c>
      <c r="K2158" s="2">
        <v>37803</v>
      </c>
      <c r="L2158" s="2">
        <f t="shared" si="174"/>
        <v>37803</v>
      </c>
      <c r="M2158">
        <f t="shared" si="179"/>
        <v>16</v>
      </c>
      <c r="N2158">
        <f t="shared" si="180"/>
        <v>26</v>
      </c>
    </row>
    <row r="2159" spans="1:14" x14ac:dyDescent="0.55000000000000004">
      <c r="A2159" t="s">
        <v>477</v>
      </c>
      <c r="B2159" t="str">
        <f t="shared" si="177"/>
        <v>https://www.st.com/resource/en/datasheet/stps3h100ufn.pdf</v>
      </c>
      <c r="C2159" t="s">
        <v>8586</v>
      </c>
      <c r="D2159" t="s">
        <v>478</v>
      </c>
      <c r="E2159" s="4" t="s">
        <v>8569</v>
      </c>
      <c r="F2159" t="s">
        <v>938</v>
      </c>
      <c r="G2159" s="2">
        <v>43831</v>
      </c>
      <c r="H2159">
        <v>10</v>
      </c>
      <c r="I2159" s="2">
        <f t="shared" si="178"/>
        <v>47485</v>
      </c>
      <c r="J2159" s="2">
        <v>43861</v>
      </c>
      <c r="K2159" s="2" t="s">
        <v>6405</v>
      </c>
      <c r="L2159" s="2">
        <f t="shared" si="174"/>
        <v>43861</v>
      </c>
      <c r="M2159">
        <v>0</v>
      </c>
      <c r="N2159">
        <f t="shared" si="180"/>
        <v>9</v>
      </c>
    </row>
    <row r="2160" spans="1:14" x14ac:dyDescent="0.55000000000000004">
      <c r="A2160" t="s">
        <v>479</v>
      </c>
      <c r="B2160" t="str">
        <f t="shared" si="177"/>
        <v>https://www.st.com/resource/en/datasheet/stps3h100ufny.pdf</v>
      </c>
      <c r="C2160" t="s">
        <v>8587</v>
      </c>
      <c r="D2160" t="s">
        <v>480</v>
      </c>
      <c r="E2160" s="4" t="s">
        <v>8569</v>
      </c>
      <c r="F2160" t="s">
        <v>943</v>
      </c>
      <c r="G2160" s="2">
        <v>43831</v>
      </c>
      <c r="H2160">
        <v>10</v>
      </c>
      <c r="I2160" s="2">
        <f t="shared" si="178"/>
        <v>47485</v>
      </c>
      <c r="J2160" s="2">
        <v>43496</v>
      </c>
      <c r="K2160" s="2" t="s">
        <v>6405</v>
      </c>
      <c r="L2160" s="2">
        <f t="shared" si="174"/>
        <v>43496</v>
      </c>
      <c r="M2160">
        <f t="shared" si="179"/>
        <v>0</v>
      </c>
      <c r="N2160">
        <f t="shared" si="180"/>
        <v>10</v>
      </c>
    </row>
    <row r="2161" spans="1:14" x14ac:dyDescent="0.55000000000000004">
      <c r="A2161" t="s">
        <v>482</v>
      </c>
      <c r="B2161" t="str">
        <f t="shared" si="177"/>
        <v>https://www.st.com/resource/en/datasheet/stps3l40.pdf</v>
      </c>
      <c r="C2161" t="s">
        <v>8588</v>
      </c>
      <c r="D2161" t="s">
        <v>483</v>
      </c>
      <c r="E2161" s="4" t="s">
        <v>8569</v>
      </c>
      <c r="F2161" t="s">
        <v>948</v>
      </c>
      <c r="G2161" s="2">
        <v>43831</v>
      </c>
      <c r="H2161">
        <v>10</v>
      </c>
      <c r="I2161" s="2">
        <f t="shared" si="178"/>
        <v>47485</v>
      </c>
      <c r="J2161" s="2" t="s">
        <v>6405</v>
      </c>
      <c r="K2161" s="2">
        <v>37803</v>
      </c>
      <c r="L2161" s="2">
        <f t="shared" si="174"/>
        <v>37803</v>
      </c>
      <c r="M2161">
        <f t="shared" si="179"/>
        <v>16</v>
      </c>
      <c r="N2161">
        <f t="shared" si="180"/>
        <v>26</v>
      </c>
    </row>
    <row r="2162" spans="1:14" x14ac:dyDescent="0.55000000000000004">
      <c r="A2162" t="s">
        <v>484</v>
      </c>
      <c r="B2162" t="str">
        <f t="shared" si="177"/>
        <v>https://www.st.com/resource/en/datasheet/stps3l60.pdf</v>
      </c>
      <c r="C2162" t="s">
        <v>8589</v>
      </c>
      <c r="D2162" t="s">
        <v>485</v>
      </c>
      <c r="E2162" s="4" t="s">
        <v>8569</v>
      </c>
      <c r="F2162" t="s">
        <v>953</v>
      </c>
      <c r="G2162" s="2">
        <v>43831</v>
      </c>
      <c r="H2162">
        <v>10</v>
      </c>
      <c r="I2162" s="2">
        <f t="shared" si="178"/>
        <v>47485</v>
      </c>
      <c r="J2162" s="2" t="s">
        <v>6405</v>
      </c>
      <c r="K2162" s="2">
        <v>37803</v>
      </c>
      <c r="L2162" s="2">
        <f t="shared" si="174"/>
        <v>37803</v>
      </c>
      <c r="M2162">
        <f t="shared" si="179"/>
        <v>16</v>
      </c>
      <c r="N2162">
        <f t="shared" si="180"/>
        <v>26</v>
      </c>
    </row>
    <row r="2163" spans="1:14" x14ac:dyDescent="0.55000000000000004">
      <c r="A2163" t="s">
        <v>487</v>
      </c>
      <c r="B2163" t="str">
        <f t="shared" si="177"/>
        <v>https://www.st.com/resource/en/datasheet/stps4s200.pdf</v>
      </c>
      <c r="C2163" t="s">
        <v>8590</v>
      </c>
      <c r="D2163" t="s">
        <v>488</v>
      </c>
      <c r="E2163" s="4" t="s">
        <v>8569</v>
      </c>
      <c r="F2163" t="s">
        <v>958</v>
      </c>
      <c r="G2163" s="2">
        <v>43831</v>
      </c>
      <c r="H2163">
        <v>10</v>
      </c>
      <c r="I2163" s="2">
        <f t="shared" si="178"/>
        <v>47485</v>
      </c>
      <c r="J2163" s="2" t="s">
        <v>6405</v>
      </c>
      <c r="K2163" s="2">
        <v>41913</v>
      </c>
      <c r="L2163" s="2">
        <f t="shared" si="174"/>
        <v>41913</v>
      </c>
      <c r="M2163">
        <f t="shared" si="179"/>
        <v>5</v>
      </c>
      <c r="N2163">
        <f t="shared" si="180"/>
        <v>15</v>
      </c>
    </row>
    <row r="2164" spans="1:14" x14ac:dyDescent="0.55000000000000004">
      <c r="A2164" t="s">
        <v>489</v>
      </c>
      <c r="B2164" t="str">
        <f t="shared" si="177"/>
        <v>https://www.st.com/resource/en/datasheet/stps5h100ufn.pdf</v>
      </c>
      <c r="C2164" t="s">
        <v>8591</v>
      </c>
      <c r="D2164" t="s">
        <v>490</v>
      </c>
      <c r="E2164" s="4" t="s">
        <v>8569</v>
      </c>
      <c r="F2164" t="s">
        <v>963</v>
      </c>
      <c r="G2164" s="2">
        <v>43831</v>
      </c>
      <c r="H2164">
        <v>10</v>
      </c>
      <c r="I2164" s="2">
        <f t="shared" si="178"/>
        <v>47485</v>
      </c>
      <c r="J2164" s="2">
        <v>43861</v>
      </c>
      <c r="K2164" s="2" t="s">
        <v>6405</v>
      </c>
      <c r="L2164" s="2">
        <f t="shared" si="174"/>
        <v>43861</v>
      </c>
      <c r="M2164">
        <v>0</v>
      </c>
      <c r="N2164">
        <f t="shared" si="180"/>
        <v>9</v>
      </c>
    </row>
    <row r="2165" spans="1:14" x14ac:dyDescent="0.55000000000000004">
      <c r="A2165" t="s">
        <v>492</v>
      </c>
      <c r="B2165" t="str">
        <f t="shared" si="177"/>
        <v>https://www.st.com/resource/en/datasheet/stps5l60.pdf</v>
      </c>
      <c r="C2165" t="s">
        <v>8592</v>
      </c>
      <c r="D2165" t="s">
        <v>493</v>
      </c>
      <c r="E2165" s="4" t="s">
        <v>8569</v>
      </c>
      <c r="F2165" t="s">
        <v>968</v>
      </c>
      <c r="G2165" s="2">
        <v>43831</v>
      </c>
      <c r="H2165">
        <v>10</v>
      </c>
      <c r="I2165" s="2">
        <f t="shared" si="178"/>
        <v>47485</v>
      </c>
      <c r="J2165" s="2" t="s">
        <v>6405</v>
      </c>
      <c r="K2165" s="2">
        <v>37803</v>
      </c>
      <c r="L2165" s="2">
        <f t="shared" si="174"/>
        <v>37803</v>
      </c>
      <c r="M2165">
        <f t="shared" si="179"/>
        <v>16</v>
      </c>
      <c r="N2165">
        <f t="shared" si="180"/>
        <v>26</v>
      </c>
    </row>
    <row r="2166" spans="1:14" x14ac:dyDescent="0.55000000000000004">
      <c r="A2166" t="s">
        <v>95</v>
      </c>
      <c r="B2166" t="str">
        <f t="shared" si="177"/>
        <v>https://www.st.com/resource/en/datasheet/stpsc10065dlf.pdf</v>
      </c>
      <c r="C2166" s="19" t="s">
        <v>8593</v>
      </c>
      <c r="D2166" t="s">
        <v>96</v>
      </c>
      <c r="E2166" s="4" t="s">
        <v>8594</v>
      </c>
      <c r="F2166" t="s">
        <v>49</v>
      </c>
      <c r="G2166" s="2">
        <v>43831</v>
      </c>
      <c r="H2166">
        <v>7</v>
      </c>
      <c r="I2166" s="2">
        <f t="shared" si="178"/>
        <v>46389</v>
      </c>
      <c r="J2166" s="2">
        <v>43770</v>
      </c>
      <c r="K2166" s="2" t="s">
        <v>6405</v>
      </c>
      <c r="L2166" s="2">
        <f t="shared" si="174"/>
        <v>43770</v>
      </c>
      <c r="M2166">
        <f t="shared" ref="M2166:M2178" si="181">DATEDIF(L2166,G2166, "y")</f>
        <v>0</v>
      </c>
      <c r="N2166">
        <f t="shared" ref="N2166:N2178" si="182">DATEDIF(L2166,I2166, "y")</f>
        <v>7</v>
      </c>
    </row>
    <row r="2167" spans="1:14" x14ac:dyDescent="0.55000000000000004">
      <c r="A2167" t="s">
        <v>44</v>
      </c>
      <c r="B2167" t="str">
        <f t="shared" si="177"/>
        <v>https://www.st.com/resource/en/datasheet/stpsc10h065dlf.pdf</v>
      </c>
      <c r="C2167" t="s">
        <v>8595</v>
      </c>
      <c r="D2167" t="s">
        <v>45</v>
      </c>
      <c r="E2167" s="4" t="s">
        <v>8569</v>
      </c>
      <c r="F2167" t="s">
        <v>49</v>
      </c>
      <c r="G2167" s="2">
        <v>43831</v>
      </c>
      <c r="H2167">
        <v>7</v>
      </c>
      <c r="I2167" s="2">
        <f t="shared" si="178"/>
        <v>46389</v>
      </c>
      <c r="J2167" s="2">
        <v>43803</v>
      </c>
      <c r="K2167" s="2" t="s">
        <v>6405</v>
      </c>
      <c r="L2167" s="2">
        <f t="shared" si="174"/>
        <v>43803</v>
      </c>
      <c r="M2167">
        <f>DATEDIF(L2167,G2167, "y")</f>
        <v>0</v>
      </c>
      <c r="N2167">
        <f t="shared" si="182"/>
        <v>7</v>
      </c>
    </row>
    <row r="2168" spans="1:14" x14ac:dyDescent="0.55000000000000004">
      <c r="A2168" t="s">
        <v>47</v>
      </c>
      <c r="B2168" t="str">
        <f t="shared" si="177"/>
        <v>https://www.st.com/resource/en/datasheet/stpsc4h065dlf.pdf</v>
      </c>
      <c r="C2168" t="s">
        <v>8596</v>
      </c>
      <c r="D2168" t="s">
        <v>48</v>
      </c>
      <c r="E2168" s="4" t="s">
        <v>8569</v>
      </c>
      <c r="F2168" t="s">
        <v>55</v>
      </c>
      <c r="G2168" s="2">
        <v>43831</v>
      </c>
      <c r="H2168">
        <v>7</v>
      </c>
      <c r="I2168" s="2">
        <f t="shared" si="178"/>
        <v>46389</v>
      </c>
      <c r="J2168" s="2">
        <v>43433</v>
      </c>
      <c r="K2168" s="2" t="s">
        <v>6405</v>
      </c>
      <c r="L2168" s="2">
        <f t="shared" si="174"/>
        <v>43433</v>
      </c>
      <c r="M2168">
        <f t="shared" ref="M2168:M2170" si="183">DATEDIF(L2168,G2168, "y")</f>
        <v>1</v>
      </c>
      <c r="N2168">
        <f t="shared" si="182"/>
        <v>8</v>
      </c>
    </row>
    <row r="2169" spans="1:14" x14ac:dyDescent="0.55000000000000004">
      <c r="A2169" t="s">
        <v>50</v>
      </c>
      <c r="B2169" t="str">
        <f t="shared" si="177"/>
        <v>https://www.st.com/resource/en/datasheet/stpsc6h065dlf.pdf</v>
      </c>
      <c r="C2169" t="s">
        <v>8597</v>
      </c>
      <c r="D2169" t="s">
        <v>51</v>
      </c>
      <c r="E2169" s="4" t="s">
        <v>8569</v>
      </c>
      <c r="F2169" t="s">
        <v>60</v>
      </c>
      <c r="G2169" s="2">
        <v>43831</v>
      </c>
      <c r="H2169">
        <v>7</v>
      </c>
      <c r="I2169" s="2">
        <f t="shared" si="178"/>
        <v>46389</v>
      </c>
      <c r="J2169" s="2">
        <v>43433</v>
      </c>
      <c r="K2169" s="2" t="s">
        <v>6405</v>
      </c>
      <c r="L2169" s="2">
        <f t="shared" si="174"/>
        <v>43433</v>
      </c>
      <c r="M2169">
        <f t="shared" si="183"/>
        <v>1</v>
      </c>
      <c r="N2169">
        <f t="shared" si="182"/>
        <v>8</v>
      </c>
    </row>
    <row r="2170" spans="1:14" x14ac:dyDescent="0.55000000000000004">
      <c r="A2170" t="s">
        <v>53</v>
      </c>
      <c r="B2170" t="str">
        <f t="shared" si="177"/>
        <v>https://www.st.com/resource/en/datasheet/stpsc8h065dlf.pdf</v>
      </c>
      <c r="C2170" t="s">
        <v>8598</v>
      </c>
      <c r="D2170" t="s">
        <v>54</v>
      </c>
      <c r="E2170" s="4" t="s">
        <v>8569</v>
      </c>
      <c r="F2170" t="s">
        <v>65</v>
      </c>
      <c r="G2170" s="2">
        <v>43831</v>
      </c>
      <c r="H2170">
        <v>7</v>
      </c>
      <c r="I2170" s="2">
        <f t="shared" si="178"/>
        <v>46389</v>
      </c>
      <c r="J2170" s="2">
        <v>43433</v>
      </c>
      <c r="K2170" s="2" t="s">
        <v>6405</v>
      </c>
      <c r="L2170" s="2">
        <f t="shared" si="174"/>
        <v>43433</v>
      </c>
      <c r="M2170">
        <f t="shared" si="183"/>
        <v>1</v>
      </c>
      <c r="N2170">
        <f t="shared" si="182"/>
        <v>8</v>
      </c>
    </row>
    <row r="2171" spans="1:14" x14ac:dyDescent="0.55000000000000004">
      <c r="A2171" t="s">
        <v>502</v>
      </c>
      <c r="B2171" t="str">
        <f t="shared" si="177"/>
        <v>https://www.st.com/resource/en/datasheet/str485.pdf</v>
      </c>
      <c r="C2171" t="s">
        <v>8599</v>
      </c>
      <c r="D2171" t="s">
        <v>503</v>
      </c>
      <c r="E2171" s="4" t="s">
        <v>6907</v>
      </c>
      <c r="F2171" t="s">
        <v>991</v>
      </c>
      <c r="G2171" s="2">
        <v>44317</v>
      </c>
      <c r="H2171">
        <v>10</v>
      </c>
      <c r="I2171" s="2">
        <f t="shared" si="178"/>
        <v>47971</v>
      </c>
      <c r="J2171" s="2">
        <v>43344</v>
      </c>
      <c r="K2171" s="2" t="s">
        <v>6405</v>
      </c>
      <c r="L2171" s="2">
        <f t="shared" si="174"/>
        <v>43344</v>
      </c>
      <c r="M2171">
        <f t="shared" si="181"/>
        <v>2</v>
      </c>
      <c r="N2171">
        <f t="shared" si="182"/>
        <v>12</v>
      </c>
    </row>
    <row r="2172" spans="1:14" x14ac:dyDescent="0.55000000000000004">
      <c r="A2172" t="s">
        <v>504</v>
      </c>
      <c r="B2172" t="str">
        <f t="shared" si="177"/>
        <v>https://www.st.com/resource/en/datasheet/str485e.pdf</v>
      </c>
      <c r="C2172" t="s">
        <v>8600</v>
      </c>
      <c r="D2172" t="s">
        <v>505</v>
      </c>
      <c r="E2172" s="4" t="s">
        <v>6907</v>
      </c>
      <c r="F2172" t="s">
        <v>991</v>
      </c>
      <c r="G2172" s="2">
        <v>44317</v>
      </c>
      <c r="H2172">
        <v>10</v>
      </c>
      <c r="I2172" s="2">
        <f t="shared" si="178"/>
        <v>47971</v>
      </c>
      <c r="J2172" s="2">
        <v>43617</v>
      </c>
      <c r="K2172" s="2" t="s">
        <v>6405</v>
      </c>
      <c r="L2172" s="2">
        <f t="shared" si="174"/>
        <v>43617</v>
      </c>
      <c r="M2172">
        <f t="shared" si="181"/>
        <v>1</v>
      </c>
      <c r="N2172">
        <f t="shared" si="182"/>
        <v>11</v>
      </c>
    </row>
    <row r="2173" spans="1:14" x14ac:dyDescent="0.55000000000000004">
      <c r="A2173" t="s">
        <v>5184</v>
      </c>
      <c r="B2173" t="str">
        <f t="shared" si="177"/>
        <v>https://www.st.com/resource/en/datasheet/sts1tx.pdf</v>
      </c>
      <c r="C2173" t="s">
        <v>8601</v>
      </c>
      <c r="D2173" t="s">
        <v>5185</v>
      </c>
      <c r="E2173" s="4" t="s">
        <v>6439</v>
      </c>
      <c r="F2173" t="s">
        <v>6317</v>
      </c>
      <c r="G2173" s="2">
        <v>43647</v>
      </c>
      <c r="H2173">
        <v>10</v>
      </c>
      <c r="I2173" s="2">
        <f t="shared" si="178"/>
        <v>47301</v>
      </c>
      <c r="J2173" s="2">
        <v>41487</v>
      </c>
      <c r="K2173" s="2" t="s">
        <v>6405</v>
      </c>
      <c r="L2173" s="2">
        <f t="shared" si="174"/>
        <v>41487</v>
      </c>
      <c r="M2173">
        <f t="shared" si="181"/>
        <v>5</v>
      </c>
      <c r="N2173">
        <f t="shared" si="182"/>
        <v>15</v>
      </c>
    </row>
    <row r="2174" spans="1:14" x14ac:dyDescent="0.55000000000000004">
      <c r="A2174" t="s">
        <v>5305</v>
      </c>
      <c r="B2174" t="str">
        <f t="shared" si="177"/>
        <v>https://www.st.com/resource/en/datasheet/stspin220.pdf</v>
      </c>
      <c r="C2174" t="s">
        <v>8602</v>
      </c>
      <c r="D2174" t="s">
        <v>5306</v>
      </c>
      <c r="E2174" s="4" t="s">
        <v>6504</v>
      </c>
      <c r="F2174" t="s">
        <v>6330</v>
      </c>
      <c r="G2174" s="2">
        <v>44197</v>
      </c>
      <c r="H2174">
        <v>15</v>
      </c>
      <c r="I2174" s="2">
        <f t="shared" si="178"/>
        <v>49677</v>
      </c>
      <c r="J2174" s="2">
        <v>42491</v>
      </c>
      <c r="K2174" s="2" t="s">
        <v>6405</v>
      </c>
      <c r="L2174" s="2">
        <f t="shared" si="174"/>
        <v>42491</v>
      </c>
      <c r="M2174">
        <f t="shared" si="181"/>
        <v>4</v>
      </c>
      <c r="N2174">
        <f t="shared" si="182"/>
        <v>19</v>
      </c>
    </row>
    <row r="2175" spans="1:14" x14ac:dyDescent="0.55000000000000004">
      <c r="A2175" t="s">
        <v>5307</v>
      </c>
      <c r="B2175" t="str">
        <f t="shared" si="177"/>
        <v>https://www.st.com/resource/en/datasheet/stspin230.pdf</v>
      </c>
      <c r="C2175" t="s">
        <v>8603</v>
      </c>
      <c r="D2175" t="s">
        <v>5308</v>
      </c>
      <c r="E2175" s="4" t="s">
        <v>6504</v>
      </c>
      <c r="F2175" t="s">
        <v>6331</v>
      </c>
      <c r="G2175" s="2">
        <v>44197</v>
      </c>
      <c r="H2175">
        <v>15</v>
      </c>
      <c r="I2175" s="2">
        <f t="shared" si="178"/>
        <v>49677</v>
      </c>
      <c r="J2175" s="2">
        <v>42491</v>
      </c>
      <c r="K2175" s="2" t="s">
        <v>6405</v>
      </c>
      <c r="L2175" s="2">
        <f t="shared" si="174"/>
        <v>42491</v>
      </c>
      <c r="M2175">
        <f t="shared" si="181"/>
        <v>4</v>
      </c>
      <c r="N2175">
        <f t="shared" si="182"/>
        <v>19</v>
      </c>
    </row>
    <row r="2176" spans="1:14" x14ac:dyDescent="0.55000000000000004">
      <c r="A2176" t="s">
        <v>5310</v>
      </c>
      <c r="B2176" t="str">
        <f t="shared" si="177"/>
        <v>https://www.st.com/resource/en/datasheet/stspin233.pdf</v>
      </c>
      <c r="C2176" t="s">
        <v>8604</v>
      </c>
      <c r="D2176" t="s">
        <v>5311</v>
      </c>
      <c r="E2176" s="4" t="s">
        <v>6504</v>
      </c>
      <c r="F2176" t="s">
        <v>6332</v>
      </c>
      <c r="G2176" s="2">
        <v>44197</v>
      </c>
      <c r="H2176">
        <v>15</v>
      </c>
      <c r="I2176" s="2">
        <f t="shared" si="178"/>
        <v>49677</v>
      </c>
      <c r="J2176" s="2">
        <v>43101</v>
      </c>
      <c r="K2176" s="2" t="s">
        <v>6405</v>
      </c>
      <c r="L2176" s="2">
        <f t="shared" si="174"/>
        <v>43101</v>
      </c>
      <c r="M2176">
        <f t="shared" si="181"/>
        <v>3</v>
      </c>
      <c r="N2176">
        <f t="shared" si="182"/>
        <v>18</v>
      </c>
    </row>
    <row r="2177" spans="1:14" x14ac:dyDescent="0.55000000000000004">
      <c r="A2177" t="s">
        <v>5312</v>
      </c>
      <c r="B2177" t="str">
        <f t="shared" si="177"/>
        <v>https://www.st.com/resource/en/datasheet/stspin240.pdf</v>
      </c>
      <c r="C2177" t="s">
        <v>8605</v>
      </c>
      <c r="D2177" t="s">
        <v>5313</v>
      </c>
      <c r="E2177" s="4" t="s">
        <v>6504</v>
      </c>
      <c r="F2177" t="s">
        <v>6333</v>
      </c>
      <c r="G2177" s="2">
        <v>44197</v>
      </c>
      <c r="H2177">
        <v>15</v>
      </c>
      <c r="I2177" s="2">
        <f t="shared" si="178"/>
        <v>49677</v>
      </c>
      <c r="J2177" s="2">
        <v>42491</v>
      </c>
      <c r="K2177" s="2" t="s">
        <v>6405</v>
      </c>
      <c r="L2177" s="2">
        <f t="shared" si="174"/>
        <v>42491</v>
      </c>
      <c r="M2177">
        <f t="shared" si="181"/>
        <v>4</v>
      </c>
      <c r="N2177">
        <f t="shared" si="182"/>
        <v>19</v>
      </c>
    </row>
    <row r="2178" spans="1:14" x14ac:dyDescent="0.55000000000000004">
      <c r="A2178" t="s">
        <v>5315</v>
      </c>
      <c r="B2178" t="str">
        <f t="shared" si="177"/>
        <v>https://www.st.com/resource/en/datasheet/stspin250.pdf</v>
      </c>
      <c r="C2178" t="s">
        <v>8606</v>
      </c>
      <c r="D2178" t="s">
        <v>5316</v>
      </c>
      <c r="E2178" s="4" t="s">
        <v>6504</v>
      </c>
      <c r="F2178" t="s">
        <v>6334</v>
      </c>
      <c r="G2178" s="2">
        <v>44197</v>
      </c>
      <c r="H2178">
        <v>15</v>
      </c>
      <c r="I2178" s="2">
        <f t="shared" si="178"/>
        <v>49677</v>
      </c>
      <c r="J2178" s="2">
        <v>42644</v>
      </c>
      <c r="K2178" s="2" t="s">
        <v>6405</v>
      </c>
      <c r="L2178" s="2">
        <f t="shared" si="174"/>
        <v>42644</v>
      </c>
      <c r="M2178">
        <f t="shared" si="181"/>
        <v>4</v>
      </c>
      <c r="N2178">
        <f t="shared" si="182"/>
        <v>19</v>
      </c>
    </row>
    <row r="2179" spans="1:14" x14ac:dyDescent="0.55000000000000004">
      <c r="A2179" t="s">
        <v>3979</v>
      </c>
      <c r="B2179" t="str">
        <f t="shared" si="177"/>
        <v>https://www.st.com/resource/en/datasheet/stspin32f0.pdf</v>
      </c>
      <c r="C2179" t="s">
        <v>8607</v>
      </c>
      <c r="D2179" t="s">
        <v>3980</v>
      </c>
      <c r="E2179" s="4" t="s">
        <v>6504</v>
      </c>
      <c r="F2179" t="s">
        <v>5775</v>
      </c>
      <c r="G2179" s="2">
        <v>44197</v>
      </c>
      <c r="H2179">
        <v>10</v>
      </c>
      <c r="I2179" s="2">
        <f t="shared" si="178"/>
        <v>47851</v>
      </c>
      <c r="J2179" s="2">
        <v>42614</v>
      </c>
      <c r="K2179" s="2" t="s">
        <v>6405</v>
      </c>
      <c r="L2179" s="2">
        <f t="shared" ref="L2179:L2242" si="184">IF(J2179="/", K2179, J2179)</f>
        <v>42614</v>
      </c>
      <c r="M2179">
        <f t="shared" ref="M2179:M2189" si="185">DATEDIF(L2179,G2179, "y")</f>
        <v>4</v>
      </c>
      <c r="N2179">
        <f t="shared" ref="N2179:N2189" si="186">DATEDIF(L2179,I2179, "y")</f>
        <v>14</v>
      </c>
    </row>
    <row r="2180" spans="1:14" x14ac:dyDescent="0.55000000000000004">
      <c r="A2180" t="s">
        <v>3981</v>
      </c>
      <c r="B2180" t="str">
        <f t="shared" si="177"/>
        <v>https://www.st.com/resource/en/datasheet/stspin32f0251.pdf</v>
      </c>
      <c r="C2180" t="s">
        <v>8608</v>
      </c>
      <c r="D2180" t="s">
        <v>3982</v>
      </c>
      <c r="E2180" s="4" t="s">
        <v>6504</v>
      </c>
      <c r="F2180" t="s">
        <v>5776</v>
      </c>
      <c r="G2180" s="2">
        <v>44197</v>
      </c>
      <c r="H2180">
        <v>10</v>
      </c>
      <c r="I2180" s="2">
        <f t="shared" si="178"/>
        <v>47851</v>
      </c>
      <c r="J2180" s="2">
        <v>43678</v>
      </c>
      <c r="K2180" s="2" t="s">
        <v>6405</v>
      </c>
      <c r="L2180" s="2">
        <f t="shared" si="184"/>
        <v>43678</v>
      </c>
      <c r="M2180">
        <f t="shared" si="185"/>
        <v>1</v>
      </c>
      <c r="N2180">
        <f t="shared" si="186"/>
        <v>11</v>
      </c>
    </row>
    <row r="2181" spans="1:14" x14ac:dyDescent="0.55000000000000004">
      <c r="A2181" t="s">
        <v>3983</v>
      </c>
      <c r="B2181" t="str">
        <f t="shared" si="177"/>
        <v>https://www.st.com/resource/en/datasheet/stspin32f0252.pdf</v>
      </c>
      <c r="C2181" t="s">
        <v>8609</v>
      </c>
      <c r="D2181" t="s">
        <v>3984</v>
      </c>
      <c r="E2181" s="4" t="s">
        <v>6504</v>
      </c>
      <c r="F2181" t="s">
        <v>5776</v>
      </c>
      <c r="G2181" s="2">
        <v>44197</v>
      </c>
      <c r="H2181">
        <v>10</v>
      </c>
      <c r="I2181" s="2">
        <f t="shared" si="178"/>
        <v>47851</v>
      </c>
      <c r="J2181" s="2">
        <v>43678</v>
      </c>
      <c r="K2181" s="2" t="s">
        <v>6405</v>
      </c>
      <c r="L2181" s="2">
        <f t="shared" si="184"/>
        <v>43678</v>
      </c>
      <c r="M2181">
        <f t="shared" si="185"/>
        <v>1</v>
      </c>
      <c r="N2181">
        <f t="shared" si="186"/>
        <v>11</v>
      </c>
    </row>
    <row r="2182" spans="1:14" x14ac:dyDescent="0.55000000000000004">
      <c r="A2182" t="s">
        <v>3985</v>
      </c>
      <c r="B2182" t="str">
        <f t="shared" si="177"/>
        <v>https://www.st.com/resource/en/datasheet/stspin32f0601.pdf</v>
      </c>
      <c r="C2182" t="s">
        <v>8610</v>
      </c>
      <c r="D2182" t="s">
        <v>3986</v>
      </c>
      <c r="E2182" s="4" t="s">
        <v>6504</v>
      </c>
      <c r="F2182" t="s">
        <v>5777</v>
      </c>
      <c r="G2182" s="2">
        <v>44197</v>
      </c>
      <c r="H2182">
        <v>10</v>
      </c>
      <c r="I2182" s="2">
        <f t="shared" si="178"/>
        <v>47851</v>
      </c>
      <c r="J2182" s="2">
        <v>43617</v>
      </c>
      <c r="K2182" s="2" t="s">
        <v>6405</v>
      </c>
      <c r="L2182" s="2">
        <f t="shared" si="184"/>
        <v>43617</v>
      </c>
      <c r="M2182">
        <f t="shared" si="185"/>
        <v>1</v>
      </c>
      <c r="N2182">
        <f t="shared" si="186"/>
        <v>11</v>
      </c>
    </row>
    <row r="2183" spans="1:14" x14ac:dyDescent="0.55000000000000004">
      <c r="A2183" t="s">
        <v>3987</v>
      </c>
      <c r="B2183" t="str">
        <f t="shared" si="177"/>
        <v>https://www.st.com/resource/en/datasheet/stspin32f0602.pdf</v>
      </c>
      <c r="C2183" t="s">
        <v>8611</v>
      </c>
      <c r="D2183" t="s">
        <v>3988</v>
      </c>
      <c r="E2183" s="4" t="s">
        <v>6504</v>
      </c>
      <c r="F2183" t="s">
        <v>5777</v>
      </c>
      <c r="G2183" s="2">
        <v>44197</v>
      </c>
      <c r="H2183">
        <v>10</v>
      </c>
      <c r="I2183" s="2">
        <f t="shared" si="178"/>
        <v>47851</v>
      </c>
      <c r="J2183" s="2">
        <v>43617</v>
      </c>
      <c r="K2183" s="2" t="s">
        <v>6405</v>
      </c>
      <c r="L2183" s="2">
        <f t="shared" si="184"/>
        <v>43617</v>
      </c>
      <c r="M2183">
        <f t="shared" si="185"/>
        <v>1</v>
      </c>
      <c r="N2183">
        <f t="shared" si="186"/>
        <v>11</v>
      </c>
    </row>
    <row r="2184" spans="1:14" x14ac:dyDescent="0.55000000000000004">
      <c r="A2184" t="s">
        <v>3989</v>
      </c>
      <c r="B2184" t="str">
        <f t="shared" si="177"/>
        <v>https://www.st.com/resource/en/datasheet/stspin32f0a.pdf</v>
      </c>
      <c r="C2184" t="s">
        <v>8612</v>
      </c>
      <c r="D2184" t="s">
        <v>3990</v>
      </c>
      <c r="E2184" s="4" t="s">
        <v>6504</v>
      </c>
      <c r="F2184" t="s">
        <v>5775</v>
      </c>
      <c r="G2184" s="2">
        <v>44197</v>
      </c>
      <c r="H2184">
        <v>10</v>
      </c>
      <c r="I2184" s="2">
        <f t="shared" si="178"/>
        <v>47851</v>
      </c>
      <c r="J2184" s="2">
        <v>42917</v>
      </c>
      <c r="K2184" s="2" t="s">
        <v>6405</v>
      </c>
      <c r="L2184" s="2">
        <f t="shared" si="184"/>
        <v>42917</v>
      </c>
      <c r="M2184">
        <f t="shared" si="185"/>
        <v>3</v>
      </c>
      <c r="N2184">
        <f t="shared" si="186"/>
        <v>13</v>
      </c>
    </row>
    <row r="2185" spans="1:14" x14ac:dyDescent="0.55000000000000004">
      <c r="A2185" t="s">
        <v>3992</v>
      </c>
      <c r="B2185" t="str">
        <f t="shared" si="177"/>
        <v>https://www.st.com/resource/en/datasheet/stspin32f0b.pdf</v>
      </c>
      <c r="C2185" t="s">
        <v>8613</v>
      </c>
      <c r="D2185" t="s">
        <v>3993</v>
      </c>
      <c r="E2185" s="4" t="s">
        <v>6504</v>
      </c>
      <c r="F2185" t="s">
        <v>5778</v>
      </c>
      <c r="G2185" s="2">
        <v>44197</v>
      </c>
      <c r="H2185">
        <v>10</v>
      </c>
      <c r="I2185" s="2">
        <f t="shared" si="178"/>
        <v>47851</v>
      </c>
      <c r="J2185" s="2" t="s">
        <v>6405</v>
      </c>
      <c r="K2185" s="2" t="s">
        <v>6405</v>
      </c>
      <c r="L2185" s="2" t="str">
        <f t="shared" si="184"/>
        <v>/</v>
      </c>
    </row>
    <row r="2186" spans="1:14" x14ac:dyDescent="0.55000000000000004">
      <c r="A2186" t="s">
        <v>3994</v>
      </c>
      <c r="B2186" t="str">
        <f t="shared" ref="B2186:B2249" si="187">"https://www.st.com/resource/en/datasheet/"&amp;LOWER(A2186)&amp;".pdf"</f>
        <v>https://www.st.com/resource/en/datasheet/stspin32g4.pdf</v>
      </c>
      <c r="C2186" t="s">
        <v>8614</v>
      </c>
      <c r="D2186" t="s">
        <v>3995</v>
      </c>
      <c r="E2186" s="4" t="s">
        <v>6504</v>
      </c>
      <c r="F2186" t="s">
        <v>5779</v>
      </c>
      <c r="G2186" s="2">
        <v>44197</v>
      </c>
      <c r="H2186">
        <v>10</v>
      </c>
      <c r="I2186" s="2">
        <f t="shared" ref="I2186:I2249" si="188">G2186+DATE(H2186,1,1)</f>
        <v>47851</v>
      </c>
      <c r="J2186" s="2" t="s">
        <v>6405</v>
      </c>
      <c r="K2186" s="2" t="s">
        <v>6405</v>
      </c>
      <c r="L2186" s="2" t="str">
        <f t="shared" si="184"/>
        <v>/</v>
      </c>
    </row>
    <row r="2187" spans="1:14" x14ac:dyDescent="0.55000000000000004">
      <c r="A2187" t="s">
        <v>5317</v>
      </c>
      <c r="B2187" t="str">
        <f t="shared" si="187"/>
        <v>https://www.st.com/resource/en/datasheet/stspin820.pdf</v>
      </c>
      <c r="C2187" t="s">
        <v>8615</v>
      </c>
      <c r="D2187" t="s">
        <v>5318</v>
      </c>
      <c r="E2187" s="4" t="s">
        <v>6504</v>
      </c>
      <c r="F2187" t="s">
        <v>6335</v>
      </c>
      <c r="G2187" s="2">
        <v>44197</v>
      </c>
      <c r="H2187">
        <v>15</v>
      </c>
      <c r="I2187" s="2">
        <f t="shared" si="188"/>
        <v>49677</v>
      </c>
      <c r="J2187" s="2">
        <v>42979</v>
      </c>
      <c r="K2187" s="2" t="s">
        <v>6405</v>
      </c>
      <c r="L2187" s="2">
        <f t="shared" si="184"/>
        <v>42979</v>
      </c>
      <c r="M2187">
        <f t="shared" si="185"/>
        <v>3</v>
      </c>
      <c r="N2187">
        <f t="shared" si="186"/>
        <v>18</v>
      </c>
    </row>
    <row r="2188" spans="1:14" x14ac:dyDescent="0.55000000000000004">
      <c r="A2188" t="s">
        <v>5319</v>
      </c>
      <c r="B2188" t="str">
        <f t="shared" si="187"/>
        <v>https://www.st.com/resource/en/datasheet/stspin830.pdf</v>
      </c>
      <c r="C2188" t="s">
        <v>8616</v>
      </c>
      <c r="D2188" t="s">
        <v>5320</v>
      </c>
      <c r="E2188" s="4" t="s">
        <v>6504</v>
      </c>
      <c r="F2188" t="s">
        <v>6336</v>
      </c>
      <c r="G2188" s="2">
        <v>44197</v>
      </c>
      <c r="H2188">
        <v>15</v>
      </c>
      <c r="I2188" s="2">
        <f t="shared" si="188"/>
        <v>49677</v>
      </c>
      <c r="J2188" s="2">
        <v>43221</v>
      </c>
      <c r="K2188" s="2" t="s">
        <v>6405</v>
      </c>
      <c r="L2188" s="2">
        <f t="shared" si="184"/>
        <v>43221</v>
      </c>
      <c r="M2188">
        <f t="shared" si="185"/>
        <v>2</v>
      </c>
      <c r="N2188">
        <f t="shared" si="186"/>
        <v>17</v>
      </c>
    </row>
    <row r="2189" spans="1:14" x14ac:dyDescent="0.55000000000000004">
      <c r="A2189" t="s">
        <v>5321</v>
      </c>
      <c r="B2189" t="str">
        <f t="shared" si="187"/>
        <v>https://www.st.com/resource/en/datasheet/stspin840.pdf</v>
      </c>
      <c r="C2189" t="s">
        <v>8617</v>
      </c>
      <c r="D2189" t="s">
        <v>5322</v>
      </c>
      <c r="E2189" s="4" t="s">
        <v>6504</v>
      </c>
      <c r="F2189" t="s">
        <v>6337</v>
      </c>
      <c r="G2189" s="2">
        <v>44197</v>
      </c>
      <c r="H2189">
        <v>15</v>
      </c>
      <c r="I2189" s="2">
        <f t="shared" si="188"/>
        <v>49677</v>
      </c>
      <c r="J2189" s="2">
        <v>43221</v>
      </c>
      <c r="K2189" s="2" t="s">
        <v>6405</v>
      </c>
      <c r="L2189" s="2">
        <f t="shared" si="184"/>
        <v>43221</v>
      </c>
      <c r="M2189">
        <f t="shared" si="185"/>
        <v>2</v>
      </c>
      <c r="N2189">
        <f t="shared" si="186"/>
        <v>17</v>
      </c>
    </row>
    <row r="2190" spans="1:14" x14ac:dyDescent="0.55000000000000004">
      <c r="A2190" t="s">
        <v>909</v>
      </c>
      <c r="B2190" t="str">
        <f t="shared" si="187"/>
        <v>https://www.st.com/resource/en/datasheet/stts22h.pdf</v>
      </c>
      <c r="C2190" t="s">
        <v>8618</v>
      </c>
      <c r="D2190" t="s">
        <v>910</v>
      </c>
      <c r="E2190" s="4" t="s">
        <v>6404</v>
      </c>
      <c r="F2190" t="s">
        <v>1784</v>
      </c>
      <c r="G2190" s="2">
        <v>43739</v>
      </c>
      <c r="H2190">
        <v>10</v>
      </c>
      <c r="I2190" s="2">
        <f t="shared" si="188"/>
        <v>47393</v>
      </c>
      <c r="J2190" s="2" t="s">
        <v>6405</v>
      </c>
      <c r="K2190" s="2" t="s">
        <v>6405</v>
      </c>
      <c r="L2190" s="2" t="str">
        <f t="shared" si="184"/>
        <v>/</v>
      </c>
    </row>
    <row r="2191" spans="1:14" x14ac:dyDescent="0.55000000000000004">
      <c r="A2191" t="s">
        <v>4845</v>
      </c>
      <c r="B2191" t="str">
        <f t="shared" si="187"/>
        <v>https://www.st.com/resource/en/datasheet/stu13n60m2.pdf</v>
      </c>
      <c r="C2191" t="s">
        <v>8619</v>
      </c>
      <c r="D2191" t="s">
        <v>4846</v>
      </c>
      <c r="E2191" s="4" t="s">
        <v>6760</v>
      </c>
      <c r="F2191" t="s">
        <v>6165</v>
      </c>
      <c r="G2191" s="2">
        <v>44075</v>
      </c>
      <c r="H2191">
        <v>10</v>
      </c>
      <c r="I2191" s="2">
        <f t="shared" si="188"/>
        <v>47729</v>
      </c>
      <c r="J2191" s="2">
        <v>41261</v>
      </c>
      <c r="K2191" s="2" t="s">
        <v>6405</v>
      </c>
      <c r="L2191" s="2">
        <f t="shared" si="184"/>
        <v>41261</v>
      </c>
      <c r="M2191">
        <f t="shared" ref="M2191:M2254" si="189">DATEDIF(L2191,G2191, "y")</f>
        <v>7</v>
      </c>
      <c r="N2191">
        <f t="shared" ref="N2191:N2254" si="190">DATEDIF(L2191,I2191, "y")</f>
        <v>17</v>
      </c>
    </row>
    <row r="2192" spans="1:14" x14ac:dyDescent="0.55000000000000004">
      <c r="A2192" t="s">
        <v>4847</v>
      </c>
      <c r="B2192" t="str">
        <f t="shared" si="187"/>
        <v>https://www.st.com/resource/en/datasheet/stu2n80k5.pdf</v>
      </c>
      <c r="C2192" t="s">
        <v>8620</v>
      </c>
      <c r="D2192" t="s">
        <v>4848</v>
      </c>
      <c r="E2192" s="4" t="s">
        <v>6760</v>
      </c>
      <c r="F2192" t="s">
        <v>6166</v>
      </c>
      <c r="G2192" s="2">
        <v>44075</v>
      </c>
      <c r="H2192">
        <v>10</v>
      </c>
      <c r="I2192" s="2">
        <f t="shared" si="188"/>
        <v>47729</v>
      </c>
      <c r="J2192" s="2">
        <v>41466</v>
      </c>
      <c r="K2192" s="2" t="s">
        <v>6405</v>
      </c>
      <c r="L2192" s="2">
        <f t="shared" si="184"/>
        <v>41466</v>
      </c>
      <c r="M2192">
        <f t="shared" si="189"/>
        <v>7</v>
      </c>
      <c r="N2192">
        <f t="shared" si="190"/>
        <v>17</v>
      </c>
    </row>
    <row r="2193" spans="1:14" x14ac:dyDescent="0.55000000000000004">
      <c r="A2193" t="s">
        <v>4850</v>
      </c>
      <c r="B2193" t="str">
        <f t="shared" si="187"/>
        <v>https://www.st.com/resource/en/datasheet/stu2n95k5.pdf</v>
      </c>
      <c r="C2193" t="s">
        <v>8621</v>
      </c>
      <c r="D2193" t="s">
        <v>4851</v>
      </c>
      <c r="E2193" s="4" t="s">
        <v>6760</v>
      </c>
      <c r="F2193" t="s">
        <v>6167</v>
      </c>
      <c r="G2193" s="2">
        <v>44075</v>
      </c>
      <c r="H2193">
        <v>10</v>
      </c>
      <c r="I2193" s="2">
        <f t="shared" si="188"/>
        <v>47729</v>
      </c>
      <c r="J2193" s="2">
        <v>41542</v>
      </c>
      <c r="K2193" s="2" t="s">
        <v>6405</v>
      </c>
      <c r="L2193" s="2">
        <f t="shared" si="184"/>
        <v>41542</v>
      </c>
      <c r="M2193">
        <f t="shared" si="189"/>
        <v>6</v>
      </c>
      <c r="N2193">
        <f t="shared" si="190"/>
        <v>16</v>
      </c>
    </row>
    <row r="2194" spans="1:14" x14ac:dyDescent="0.55000000000000004">
      <c r="A2194" t="s">
        <v>4852</v>
      </c>
      <c r="B2194" t="str">
        <f t="shared" si="187"/>
        <v>https://www.st.com/resource/en/datasheet/stu3ln80k5.pdf</v>
      </c>
      <c r="C2194" t="s">
        <v>8622</v>
      </c>
      <c r="D2194" t="s">
        <v>4853</v>
      </c>
      <c r="E2194" s="4" t="s">
        <v>6760</v>
      </c>
      <c r="F2194" t="s">
        <v>6168</v>
      </c>
      <c r="G2194" s="2">
        <v>44075</v>
      </c>
      <c r="H2194">
        <v>10</v>
      </c>
      <c r="I2194" s="2">
        <f t="shared" si="188"/>
        <v>47729</v>
      </c>
      <c r="J2194" s="2">
        <v>42194</v>
      </c>
      <c r="K2194" s="2" t="s">
        <v>6405</v>
      </c>
      <c r="L2194" s="2">
        <f t="shared" si="184"/>
        <v>42194</v>
      </c>
      <c r="M2194">
        <f t="shared" si="189"/>
        <v>5</v>
      </c>
      <c r="N2194">
        <f t="shared" si="190"/>
        <v>15</v>
      </c>
    </row>
    <row r="2195" spans="1:14" x14ac:dyDescent="0.55000000000000004">
      <c r="A2195" t="s">
        <v>4854</v>
      </c>
      <c r="B2195" t="str">
        <f t="shared" si="187"/>
        <v>https://www.st.com/resource/en/datasheet/stu3n65m6.pdf</v>
      </c>
      <c r="C2195" t="s">
        <v>8623</v>
      </c>
      <c r="D2195" t="s">
        <v>4855</v>
      </c>
      <c r="E2195" s="4" t="s">
        <v>6760</v>
      </c>
      <c r="F2195" t="s">
        <v>6169</v>
      </c>
      <c r="G2195" s="2">
        <v>44075</v>
      </c>
      <c r="H2195">
        <v>10</v>
      </c>
      <c r="I2195" s="2">
        <f t="shared" si="188"/>
        <v>47729</v>
      </c>
      <c r="J2195" s="2">
        <v>42492</v>
      </c>
      <c r="K2195" s="2" t="s">
        <v>6405</v>
      </c>
      <c r="L2195" s="2">
        <f t="shared" si="184"/>
        <v>42492</v>
      </c>
      <c r="M2195">
        <f t="shared" si="189"/>
        <v>4</v>
      </c>
      <c r="N2195">
        <f t="shared" si="190"/>
        <v>14</v>
      </c>
    </row>
    <row r="2196" spans="1:14" x14ac:dyDescent="0.55000000000000004">
      <c r="A2196" t="s">
        <v>4856</v>
      </c>
      <c r="B2196" t="str">
        <f t="shared" si="187"/>
        <v>https://www.st.com/resource/en/datasheet/stu5n80k5.pdf</v>
      </c>
      <c r="C2196" t="s">
        <v>8624</v>
      </c>
      <c r="D2196" t="s">
        <v>4857</v>
      </c>
      <c r="E2196" s="4" t="s">
        <v>6760</v>
      </c>
      <c r="F2196" t="s">
        <v>6170</v>
      </c>
      <c r="G2196" s="2">
        <v>44075</v>
      </c>
      <c r="H2196">
        <v>10</v>
      </c>
      <c r="I2196" s="2">
        <f t="shared" si="188"/>
        <v>47729</v>
      </c>
      <c r="J2196" s="2">
        <v>42905</v>
      </c>
      <c r="K2196" s="2" t="s">
        <v>6405</v>
      </c>
      <c r="L2196" s="2">
        <f t="shared" si="184"/>
        <v>42905</v>
      </c>
      <c r="M2196">
        <f t="shared" si="189"/>
        <v>3</v>
      </c>
      <c r="N2196">
        <f t="shared" si="190"/>
        <v>13</v>
      </c>
    </row>
    <row r="2197" spans="1:14" x14ac:dyDescent="0.55000000000000004">
      <c r="A2197" t="s">
        <v>4859</v>
      </c>
      <c r="B2197" t="str">
        <f t="shared" si="187"/>
        <v>https://www.st.com/resource/en/datasheet/stu6n95k5.pdf</v>
      </c>
      <c r="C2197" t="s">
        <v>8625</v>
      </c>
      <c r="D2197" t="s">
        <v>4860</v>
      </c>
      <c r="E2197" s="4" t="s">
        <v>6760</v>
      </c>
      <c r="F2197" t="s">
        <v>6171</v>
      </c>
      <c r="G2197" s="2">
        <v>44075</v>
      </c>
      <c r="H2197">
        <v>10</v>
      </c>
      <c r="I2197" s="2">
        <f t="shared" si="188"/>
        <v>47729</v>
      </c>
      <c r="J2197" s="2">
        <v>40190</v>
      </c>
      <c r="K2197" s="2" t="s">
        <v>6405</v>
      </c>
      <c r="L2197" s="2">
        <f t="shared" si="184"/>
        <v>40190</v>
      </c>
      <c r="M2197">
        <f t="shared" si="189"/>
        <v>10</v>
      </c>
      <c r="N2197">
        <f t="shared" si="190"/>
        <v>20</v>
      </c>
    </row>
    <row r="2198" spans="1:14" x14ac:dyDescent="0.55000000000000004">
      <c r="A2198" t="s">
        <v>4861</v>
      </c>
      <c r="B2198" t="str">
        <f t="shared" si="187"/>
        <v>https://www.st.com/resource/en/datasheet/stu7ln80k5.pdf</v>
      </c>
      <c r="C2198" t="s">
        <v>8626</v>
      </c>
      <c r="D2198" t="s">
        <v>4862</v>
      </c>
      <c r="E2198" s="4" t="s">
        <v>6760</v>
      </c>
      <c r="F2198" t="s">
        <v>6172</v>
      </c>
      <c r="G2198" s="2">
        <v>44075</v>
      </c>
      <c r="H2198">
        <v>10</v>
      </c>
      <c r="I2198" s="2">
        <f t="shared" si="188"/>
        <v>47729</v>
      </c>
      <c r="J2198" s="2">
        <v>42377</v>
      </c>
      <c r="K2198" s="2" t="s">
        <v>6405</v>
      </c>
      <c r="L2198" s="2">
        <f t="shared" si="184"/>
        <v>42377</v>
      </c>
      <c r="M2198">
        <f t="shared" si="189"/>
        <v>4</v>
      </c>
      <c r="N2198">
        <f t="shared" si="190"/>
        <v>14</v>
      </c>
    </row>
    <row r="2199" spans="1:14" x14ac:dyDescent="0.55000000000000004">
      <c r="A2199" t="s">
        <v>4864</v>
      </c>
      <c r="B2199" t="str">
        <f t="shared" si="187"/>
        <v>https://www.st.com/resource/en/datasheet/stu7n60m2.pdf</v>
      </c>
      <c r="C2199" t="s">
        <v>8627</v>
      </c>
      <c r="D2199" t="s">
        <v>4865</v>
      </c>
      <c r="E2199" s="4" t="s">
        <v>6760</v>
      </c>
      <c r="F2199" t="s">
        <v>6173</v>
      </c>
      <c r="G2199" s="2">
        <v>44075</v>
      </c>
      <c r="H2199">
        <v>10</v>
      </c>
      <c r="I2199" s="2">
        <f t="shared" si="188"/>
        <v>47729</v>
      </c>
      <c r="J2199" s="2">
        <v>41431</v>
      </c>
      <c r="K2199" s="2" t="s">
        <v>6405</v>
      </c>
      <c r="L2199" s="2">
        <f t="shared" si="184"/>
        <v>41431</v>
      </c>
      <c r="M2199">
        <f t="shared" si="189"/>
        <v>7</v>
      </c>
      <c r="N2199">
        <f t="shared" si="190"/>
        <v>17</v>
      </c>
    </row>
    <row r="2200" spans="1:14" x14ac:dyDescent="0.55000000000000004">
      <c r="A2200" t="s">
        <v>4866</v>
      </c>
      <c r="B2200" t="str">
        <f t="shared" si="187"/>
        <v>https://www.st.com/resource/en/datasheet/stw10n105k5.pdf</v>
      </c>
      <c r="C2200" t="s">
        <v>8628</v>
      </c>
      <c r="D2200" t="s">
        <v>4867</v>
      </c>
      <c r="E2200" s="4" t="s">
        <v>6760</v>
      </c>
      <c r="F2200" t="s">
        <v>6174</v>
      </c>
      <c r="G2200" s="2">
        <v>44075</v>
      </c>
      <c r="H2200">
        <v>10</v>
      </c>
      <c r="I2200" s="2">
        <f t="shared" si="188"/>
        <v>47729</v>
      </c>
      <c r="J2200" s="2">
        <v>41919</v>
      </c>
      <c r="K2200" s="2" t="s">
        <v>6405</v>
      </c>
      <c r="L2200" s="2">
        <f t="shared" si="184"/>
        <v>41919</v>
      </c>
      <c r="M2200">
        <f t="shared" si="189"/>
        <v>5</v>
      </c>
      <c r="N2200">
        <f t="shared" si="190"/>
        <v>15</v>
      </c>
    </row>
    <row r="2201" spans="1:14" x14ac:dyDescent="0.55000000000000004">
      <c r="A2201" t="s">
        <v>4869</v>
      </c>
      <c r="B2201" t="str">
        <f t="shared" si="187"/>
        <v>https://www.st.com/resource/en/datasheet/stw10n95k5.pdf</v>
      </c>
      <c r="C2201" t="s">
        <v>8629</v>
      </c>
      <c r="D2201" t="s">
        <v>4870</v>
      </c>
      <c r="E2201" s="4" t="s">
        <v>6760</v>
      </c>
      <c r="F2201" t="s">
        <v>6175</v>
      </c>
      <c r="G2201" s="2">
        <v>44075</v>
      </c>
      <c r="H2201">
        <v>10</v>
      </c>
      <c r="I2201" s="2">
        <f t="shared" si="188"/>
        <v>47729</v>
      </c>
      <c r="J2201" s="2">
        <v>41449</v>
      </c>
      <c r="K2201" s="2" t="s">
        <v>6405</v>
      </c>
      <c r="L2201" s="2">
        <f t="shared" si="184"/>
        <v>41449</v>
      </c>
      <c r="M2201">
        <f t="shared" si="189"/>
        <v>7</v>
      </c>
      <c r="N2201">
        <f t="shared" si="190"/>
        <v>17</v>
      </c>
    </row>
    <row r="2202" spans="1:14" x14ac:dyDescent="0.55000000000000004">
      <c r="A2202" t="s">
        <v>4871</v>
      </c>
      <c r="B2202" t="str">
        <f t="shared" si="187"/>
        <v>https://www.st.com/resource/en/datasheet/stw12n120k5.pdf</v>
      </c>
      <c r="C2202" t="s">
        <v>8630</v>
      </c>
      <c r="D2202" t="s">
        <v>4872</v>
      </c>
      <c r="E2202" s="4" t="s">
        <v>6760</v>
      </c>
      <c r="F2202" t="s">
        <v>6176</v>
      </c>
      <c r="G2202" s="2">
        <v>44075</v>
      </c>
      <c r="H2202">
        <v>10</v>
      </c>
      <c r="I2202" s="2">
        <f t="shared" si="188"/>
        <v>47729</v>
      </c>
      <c r="J2202" s="2">
        <v>40778</v>
      </c>
      <c r="K2202" s="2" t="s">
        <v>6405</v>
      </c>
      <c r="L2202" s="2">
        <f t="shared" si="184"/>
        <v>40778</v>
      </c>
      <c r="M2202">
        <f t="shared" si="189"/>
        <v>9</v>
      </c>
      <c r="N2202">
        <f t="shared" si="190"/>
        <v>19</v>
      </c>
    </row>
    <row r="2203" spans="1:14" x14ac:dyDescent="0.55000000000000004">
      <c r="A2203" t="s">
        <v>4874</v>
      </c>
      <c r="B2203" t="str">
        <f t="shared" si="187"/>
        <v>https://www.st.com/resource/en/datasheet/stw12n150k5.pdf</v>
      </c>
      <c r="C2203" t="s">
        <v>8631</v>
      </c>
      <c r="D2203" t="s">
        <v>4875</v>
      </c>
      <c r="E2203" s="4" t="s">
        <v>6760</v>
      </c>
      <c r="F2203" t="s">
        <v>6177</v>
      </c>
      <c r="G2203" s="2">
        <v>44075</v>
      </c>
      <c r="H2203">
        <v>10</v>
      </c>
      <c r="I2203" s="2">
        <f t="shared" si="188"/>
        <v>47729</v>
      </c>
      <c r="J2203" s="2">
        <v>42135</v>
      </c>
      <c r="K2203" s="2" t="s">
        <v>6405</v>
      </c>
      <c r="L2203" s="2">
        <f t="shared" si="184"/>
        <v>42135</v>
      </c>
      <c r="M2203">
        <f t="shared" si="189"/>
        <v>5</v>
      </c>
      <c r="N2203">
        <f t="shared" si="190"/>
        <v>15</v>
      </c>
    </row>
    <row r="2204" spans="1:14" x14ac:dyDescent="0.55000000000000004">
      <c r="A2204" t="s">
        <v>4876</v>
      </c>
      <c r="B2204" t="str">
        <f t="shared" si="187"/>
        <v>https://www.st.com/resource/en/datasheet/stw15n95k5.pdf</v>
      </c>
      <c r="C2204" t="s">
        <v>8632</v>
      </c>
      <c r="D2204" t="s">
        <v>4877</v>
      </c>
      <c r="E2204" s="4" t="s">
        <v>6760</v>
      </c>
      <c r="F2204" t="s">
        <v>6178</v>
      </c>
      <c r="G2204" s="2">
        <v>44075</v>
      </c>
      <c r="H2204">
        <v>10</v>
      </c>
      <c r="I2204" s="2">
        <f t="shared" si="188"/>
        <v>47729</v>
      </c>
      <c r="J2204" s="2">
        <v>41537</v>
      </c>
      <c r="K2204" s="2" t="s">
        <v>6405</v>
      </c>
      <c r="L2204" s="2">
        <f t="shared" si="184"/>
        <v>41537</v>
      </c>
      <c r="M2204">
        <f t="shared" si="189"/>
        <v>6</v>
      </c>
      <c r="N2204">
        <f t="shared" si="190"/>
        <v>16</v>
      </c>
    </row>
    <row r="2205" spans="1:14" x14ac:dyDescent="0.55000000000000004">
      <c r="A2205" t="s">
        <v>4879</v>
      </c>
      <c r="B2205" t="str">
        <f t="shared" si="187"/>
        <v>https://www.st.com/resource/en/datasheet/stw18n60dm2.pdf</v>
      </c>
      <c r="C2205" t="s">
        <v>8633</v>
      </c>
      <c r="D2205" t="s">
        <v>4880</v>
      </c>
      <c r="E2205" s="4" t="s">
        <v>6760</v>
      </c>
      <c r="F2205" t="s">
        <v>6179</v>
      </c>
      <c r="G2205" s="2">
        <v>44075</v>
      </c>
      <c r="H2205">
        <v>10</v>
      </c>
      <c r="I2205" s="2">
        <f t="shared" si="188"/>
        <v>47729</v>
      </c>
      <c r="J2205" s="2">
        <v>42095</v>
      </c>
      <c r="K2205" s="2" t="s">
        <v>6405</v>
      </c>
      <c r="L2205" s="2">
        <f t="shared" si="184"/>
        <v>42095</v>
      </c>
      <c r="M2205">
        <f t="shared" si="189"/>
        <v>5</v>
      </c>
      <c r="N2205">
        <f t="shared" si="190"/>
        <v>15</v>
      </c>
    </row>
    <row r="2206" spans="1:14" x14ac:dyDescent="0.55000000000000004">
      <c r="A2206" t="s">
        <v>4881</v>
      </c>
      <c r="B2206" t="str">
        <f t="shared" si="187"/>
        <v>https://www.st.com/resource/en/datasheet/stw20n90k5.pdf</v>
      </c>
      <c r="C2206" t="s">
        <v>8634</v>
      </c>
      <c r="D2206" t="s">
        <v>4882</v>
      </c>
      <c r="E2206" s="4" t="s">
        <v>6760</v>
      </c>
      <c r="F2206" t="s">
        <v>6180</v>
      </c>
      <c r="G2206" s="2">
        <v>44075</v>
      </c>
      <c r="H2206">
        <v>10</v>
      </c>
      <c r="I2206" s="2">
        <f t="shared" si="188"/>
        <v>47729</v>
      </c>
      <c r="J2206" s="2">
        <v>42509</v>
      </c>
      <c r="K2206" s="2" t="s">
        <v>6405</v>
      </c>
      <c r="L2206" s="2">
        <f t="shared" si="184"/>
        <v>42509</v>
      </c>
      <c r="M2206">
        <f t="shared" si="189"/>
        <v>4</v>
      </c>
      <c r="N2206">
        <f t="shared" si="190"/>
        <v>14</v>
      </c>
    </row>
    <row r="2207" spans="1:14" x14ac:dyDescent="0.55000000000000004">
      <c r="A2207" t="s">
        <v>4883</v>
      </c>
      <c r="B2207" t="str">
        <f t="shared" si="187"/>
        <v>https://www.st.com/resource/en/datasheet/stw20n95k5.pdf</v>
      </c>
      <c r="C2207" t="s">
        <v>8635</v>
      </c>
      <c r="D2207" t="s">
        <v>4884</v>
      </c>
      <c r="E2207" s="4" t="s">
        <v>6760</v>
      </c>
      <c r="F2207" t="s">
        <v>6181</v>
      </c>
      <c r="G2207" s="2">
        <v>44075</v>
      </c>
      <c r="H2207">
        <v>10</v>
      </c>
      <c r="I2207" s="2">
        <f t="shared" si="188"/>
        <v>47729</v>
      </c>
      <c r="J2207" s="2">
        <v>40142</v>
      </c>
      <c r="K2207" s="2" t="s">
        <v>6405</v>
      </c>
      <c r="L2207" s="2">
        <f t="shared" si="184"/>
        <v>40142</v>
      </c>
      <c r="M2207">
        <f t="shared" si="189"/>
        <v>10</v>
      </c>
      <c r="N2207">
        <f t="shared" si="190"/>
        <v>20</v>
      </c>
    </row>
    <row r="2208" spans="1:14" x14ac:dyDescent="0.55000000000000004">
      <c r="A2208" t="s">
        <v>4885</v>
      </c>
      <c r="B2208" t="str">
        <f t="shared" si="187"/>
        <v>https://www.st.com/resource/en/datasheet/stw21n150k5.pdf</v>
      </c>
      <c r="C2208" t="s">
        <v>8636</v>
      </c>
      <c r="D2208" t="s">
        <v>4886</v>
      </c>
      <c r="E2208" s="4" t="s">
        <v>6760</v>
      </c>
      <c r="F2208" t="s">
        <v>6182</v>
      </c>
      <c r="G2208" s="2">
        <v>44075</v>
      </c>
      <c r="H2208">
        <v>10</v>
      </c>
      <c r="I2208" s="2">
        <f t="shared" si="188"/>
        <v>47729</v>
      </c>
      <c r="J2208" s="2">
        <v>42242</v>
      </c>
      <c r="K2208" s="2" t="s">
        <v>6405</v>
      </c>
      <c r="L2208" s="2">
        <f t="shared" si="184"/>
        <v>42242</v>
      </c>
      <c r="M2208">
        <f t="shared" si="189"/>
        <v>5</v>
      </c>
      <c r="N2208">
        <f t="shared" si="190"/>
        <v>15</v>
      </c>
    </row>
    <row r="2209" spans="1:14" x14ac:dyDescent="0.55000000000000004">
      <c r="A2209" t="s">
        <v>4887</v>
      </c>
      <c r="B2209" t="str">
        <f t="shared" si="187"/>
        <v>https://www.st.com/resource/en/datasheet/stw21n90k5.pdf</v>
      </c>
      <c r="C2209" t="s">
        <v>8637</v>
      </c>
      <c r="D2209" t="s">
        <v>4888</v>
      </c>
      <c r="E2209" s="4" t="s">
        <v>6760</v>
      </c>
      <c r="F2209" t="s">
        <v>6183</v>
      </c>
      <c r="G2209" s="2">
        <v>44075</v>
      </c>
      <c r="H2209">
        <v>10</v>
      </c>
      <c r="I2209" s="2">
        <f t="shared" si="188"/>
        <v>47729</v>
      </c>
      <c r="J2209" s="2">
        <v>40122</v>
      </c>
      <c r="K2209" s="2" t="s">
        <v>6405</v>
      </c>
      <c r="L2209" s="2">
        <f t="shared" si="184"/>
        <v>40122</v>
      </c>
      <c r="M2209">
        <f t="shared" si="189"/>
        <v>10</v>
      </c>
      <c r="N2209">
        <f t="shared" si="190"/>
        <v>20</v>
      </c>
    </row>
    <row r="2210" spans="1:14" x14ac:dyDescent="0.55000000000000004">
      <c r="A2210" t="s">
        <v>4889</v>
      </c>
      <c r="B2210" t="str">
        <f t="shared" si="187"/>
        <v>https://www.st.com/resource/en/datasheet/stw23n85k5.pdf</v>
      </c>
      <c r="C2210" t="s">
        <v>8638</v>
      </c>
      <c r="D2210" t="s">
        <v>4890</v>
      </c>
      <c r="E2210" s="4" t="s">
        <v>6760</v>
      </c>
      <c r="F2210" t="s">
        <v>6184</v>
      </c>
      <c r="G2210" s="2">
        <v>44075</v>
      </c>
      <c r="H2210">
        <v>10</v>
      </c>
      <c r="I2210" s="2">
        <f t="shared" si="188"/>
        <v>47729</v>
      </c>
      <c r="J2210" s="2">
        <v>41127</v>
      </c>
      <c r="K2210" s="2" t="s">
        <v>6405</v>
      </c>
      <c r="L2210" s="2">
        <f t="shared" si="184"/>
        <v>41127</v>
      </c>
      <c r="M2210">
        <f t="shared" si="189"/>
        <v>8</v>
      </c>
      <c r="N2210">
        <f t="shared" si="190"/>
        <v>18</v>
      </c>
    </row>
    <row r="2211" spans="1:14" x14ac:dyDescent="0.55000000000000004">
      <c r="A2211" t="s">
        <v>4891</v>
      </c>
      <c r="B2211" t="str">
        <f t="shared" si="187"/>
        <v>https://www.st.com/resource/en/datasheet/stw24n60dm2.pdf</v>
      </c>
      <c r="C2211" t="s">
        <v>8639</v>
      </c>
      <c r="D2211" t="s">
        <v>4892</v>
      </c>
      <c r="E2211" s="4" t="s">
        <v>6760</v>
      </c>
      <c r="F2211" t="s">
        <v>6185</v>
      </c>
      <c r="G2211" s="2">
        <v>44075</v>
      </c>
      <c r="H2211">
        <v>10</v>
      </c>
      <c r="I2211" s="2">
        <f t="shared" si="188"/>
        <v>47729</v>
      </c>
      <c r="J2211" s="2">
        <v>41590</v>
      </c>
      <c r="K2211" s="2" t="s">
        <v>6405</v>
      </c>
      <c r="L2211" s="2">
        <f t="shared" si="184"/>
        <v>41590</v>
      </c>
      <c r="M2211">
        <f t="shared" si="189"/>
        <v>6</v>
      </c>
      <c r="N2211">
        <f t="shared" si="190"/>
        <v>16</v>
      </c>
    </row>
    <row r="2212" spans="1:14" x14ac:dyDescent="0.55000000000000004">
      <c r="A2212" t="s">
        <v>4893</v>
      </c>
      <c r="B2212" t="str">
        <f t="shared" si="187"/>
        <v>https://www.st.com/resource/en/datasheet/stw24n60m2.pdf</v>
      </c>
      <c r="C2212" t="s">
        <v>8640</v>
      </c>
      <c r="D2212" t="s">
        <v>4894</v>
      </c>
      <c r="E2212" s="4" t="s">
        <v>6760</v>
      </c>
      <c r="F2212" t="s">
        <v>6186</v>
      </c>
      <c r="G2212" s="2">
        <v>44075</v>
      </c>
      <c r="H2212">
        <v>10</v>
      </c>
      <c r="I2212" s="2">
        <f t="shared" si="188"/>
        <v>47729</v>
      </c>
      <c r="J2212" s="2">
        <v>41253</v>
      </c>
      <c r="K2212" s="2" t="s">
        <v>6405</v>
      </c>
      <c r="L2212" s="2">
        <f t="shared" si="184"/>
        <v>41253</v>
      </c>
      <c r="M2212">
        <f t="shared" si="189"/>
        <v>7</v>
      </c>
      <c r="N2212">
        <f t="shared" si="190"/>
        <v>17</v>
      </c>
    </row>
    <row r="2213" spans="1:14" x14ac:dyDescent="0.55000000000000004">
      <c r="A2213" t="s">
        <v>4895</v>
      </c>
      <c r="B2213" t="str">
        <f t="shared" si="187"/>
        <v>https://www.st.com/resource/en/datasheet/stw24n60m6.pdf</v>
      </c>
      <c r="C2213" t="s">
        <v>8641</v>
      </c>
      <c r="D2213" t="s">
        <v>4896</v>
      </c>
      <c r="E2213" s="4" t="s">
        <v>6760</v>
      </c>
      <c r="F2213" t="s">
        <v>6187</v>
      </c>
      <c r="G2213" s="2">
        <v>44075</v>
      </c>
      <c r="H2213">
        <v>10</v>
      </c>
      <c r="I2213" s="2">
        <f t="shared" si="188"/>
        <v>47729</v>
      </c>
      <c r="J2213" s="2">
        <v>43318</v>
      </c>
      <c r="K2213" s="2" t="s">
        <v>6405</v>
      </c>
      <c r="L2213" s="2">
        <f t="shared" si="184"/>
        <v>43318</v>
      </c>
      <c r="M2213">
        <f t="shared" si="189"/>
        <v>2</v>
      </c>
      <c r="N2213">
        <f t="shared" si="190"/>
        <v>12</v>
      </c>
    </row>
    <row r="2214" spans="1:14" x14ac:dyDescent="0.55000000000000004">
      <c r="A2214" t="s">
        <v>4897</v>
      </c>
      <c r="B2214" t="str">
        <f t="shared" si="187"/>
        <v>https://www.st.com/resource/en/datasheet/stw25n80k5.pdf</v>
      </c>
      <c r="C2214" t="s">
        <v>8642</v>
      </c>
      <c r="D2214" t="s">
        <v>4898</v>
      </c>
      <c r="E2214" s="4" t="s">
        <v>6760</v>
      </c>
      <c r="F2214" t="s">
        <v>6188</v>
      </c>
      <c r="G2214" s="2">
        <v>44075</v>
      </c>
      <c r="H2214">
        <v>10</v>
      </c>
      <c r="I2214" s="2">
        <f t="shared" si="188"/>
        <v>47729</v>
      </c>
      <c r="J2214" s="2">
        <v>41107</v>
      </c>
      <c r="K2214" s="2" t="s">
        <v>6405</v>
      </c>
      <c r="L2214" s="2">
        <f t="shared" si="184"/>
        <v>41107</v>
      </c>
      <c r="M2214">
        <f t="shared" si="189"/>
        <v>8</v>
      </c>
      <c r="N2214">
        <f t="shared" si="190"/>
        <v>18</v>
      </c>
    </row>
    <row r="2215" spans="1:14" x14ac:dyDescent="0.55000000000000004">
      <c r="A2215" t="s">
        <v>4900</v>
      </c>
      <c r="B2215" t="str">
        <f t="shared" si="187"/>
        <v>https://www.st.com/resource/en/datasheet/stw26n60m2.pdf</v>
      </c>
      <c r="C2215" t="s">
        <v>8643</v>
      </c>
      <c r="D2215" t="s">
        <v>4901</v>
      </c>
      <c r="E2215" s="4" t="s">
        <v>6760</v>
      </c>
      <c r="F2215" t="s">
        <v>6189</v>
      </c>
      <c r="G2215" s="2">
        <v>44075</v>
      </c>
      <c r="H2215">
        <v>10</v>
      </c>
      <c r="I2215" s="2">
        <f t="shared" si="188"/>
        <v>47729</v>
      </c>
      <c r="J2215" s="2">
        <v>42219</v>
      </c>
      <c r="K2215" s="2" t="s">
        <v>6405</v>
      </c>
      <c r="L2215" s="2">
        <f t="shared" si="184"/>
        <v>42219</v>
      </c>
      <c r="M2215">
        <f t="shared" si="189"/>
        <v>5</v>
      </c>
      <c r="N2215">
        <f t="shared" si="190"/>
        <v>15</v>
      </c>
    </row>
    <row r="2216" spans="1:14" x14ac:dyDescent="0.55000000000000004">
      <c r="A2216" t="s">
        <v>4902</v>
      </c>
      <c r="B2216" t="str">
        <f t="shared" si="187"/>
        <v>https://www.st.com/resource/en/datasheet/stw28n60dm2.pdf</v>
      </c>
      <c r="C2216" t="s">
        <v>8644</v>
      </c>
      <c r="D2216" t="s">
        <v>4903</v>
      </c>
      <c r="E2216" s="4" t="s">
        <v>6760</v>
      </c>
      <c r="F2216" t="s">
        <v>6190</v>
      </c>
      <c r="G2216" s="2">
        <v>44075</v>
      </c>
      <c r="H2216">
        <v>10</v>
      </c>
      <c r="I2216" s="2">
        <f t="shared" si="188"/>
        <v>47729</v>
      </c>
      <c r="J2216" s="2">
        <v>41933</v>
      </c>
      <c r="K2216" s="2" t="s">
        <v>6405</v>
      </c>
      <c r="L2216" s="2">
        <f t="shared" si="184"/>
        <v>41933</v>
      </c>
      <c r="M2216">
        <f t="shared" si="189"/>
        <v>5</v>
      </c>
      <c r="N2216">
        <f t="shared" si="190"/>
        <v>15</v>
      </c>
    </row>
    <row r="2217" spans="1:14" x14ac:dyDescent="0.55000000000000004">
      <c r="A2217" t="s">
        <v>4905</v>
      </c>
      <c r="B2217" t="str">
        <f t="shared" si="187"/>
        <v>https://www.st.com/resource/en/datasheet/stw28n60m2.pdf</v>
      </c>
      <c r="C2217" t="s">
        <v>8645</v>
      </c>
      <c r="D2217" t="s">
        <v>4906</v>
      </c>
      <c r="E2217" s="4" t="s">
        <v>6760</v>
      </c>
      <c r="F2217" t="s">
        <v>6191</v>
      </c>
      <c r="G2217" s="2">
        <v>43525</v>
      </c>
      <c r="H2217">
        <v>10</v>
      </c>
      <c r="I2217" s="2">
        <f t="shared" si="188"/>
        <v>47179</v>
      </c>
      <c r="J2217" s="2">
        <v>41530</v>
      </c>
      <c r="K2217" s="2" t="s">
        <v>6405</v>
      </c>
      <c r="L2217" s="2">
        <f t="shared" si="184"/>
        <v>41530</v>
      </c>
      <c r="M2217">
        <f t="shared" si="189"/>
        <v>5</v>
      </c>
      <c r="N2217">
        <f t="shared" si="190"/>
        <v>15</v>
      </c>
    </row>
    <row r="2218" spans="1:14" x14ac:dyDescent="0.55000000000000004">
      <c r="A2218" t="s">
        <v>4907</v>
      </c>
      <c r="B2218" t="str">
        <f t="shared" si="187"/>
        <v>https://www.st.com/resource/en/datasheet/stw28n65m2.pdf</v>
      </c>
      <c r="C2218" t="s">
        <v>8646</v>
      </c>
      <c r="D2218" t="s">
        <v>4908</v>
      </c>
      <c r="E2218" s="4" t="s">
        <v>6760</v>
      </c>
      <c r="F2218" t="s">
        <v>6192</v>
      </c>
      <c r="G2218" s="2">
        <v>44075</v>
      </c>
      <c r="H2218">
        <v>10</v>
      </c>
      <c r="I2218" s="2">
        <f t="shared" si="188"/>
        <v>47729</v>
      </c>
      <c r="J2218" s="2">
        <v>41982</v>
      </c>
      <c r="K2218" s="2" t="s">
        <v>6405</v>
      </c>
      <c r="L2218" s="2">
        <f t="shared" si="184"/>
        <v>41982</v>
      </c>
      <c r="M2218">
        <f t="shared" si="189"/>
        <v>5</v>
      </c>
      <c r="N2218">
        <f t="shared" si="190"/>
        <v>15</v>
      </c>
    </row>
    <row r="2219" spans="1:14" x14ac:dyDescent="0.55000000000000004">
      <c r="A2219" t="s">
        <v>4910</v>
      </c>
      <c r="B2219" t="str">
        <f t="shared" si="187"/>
        <v>https://www.st.com/resource/en/datasheet/stw30n80k5.pdf</v>
      </c>
      <c r="C2219" t="s">
        <v>8647</v>
      </c>
      <c r="D2219" t="s">
        <v>4911</v>
      </c>
      <c r="E2219" s="4" t="s">
        <v>6760</v>
      </c>
      <c r="F2219" t="s">
        <v>6193</v>
      </c>
      <c r="G2219" s="2">
        <v>44075</v>
      </c>
      <c r="H2219">
        <v>10</v>
      </c>
      <c r="I2219" s="2">
        <f t="shared" si="188"/>
        <v>47729</v>
      </c>
      <c r="J2219" s="2">
        <v>42341</v>
      </c>
      <c r="K2219" s="2" t="s">
        <v>6405</v>
      </c>
      <c r="L2219" s="2">
        <f t="shared" si="184"/>
        <v>42341</v>
      </c>
      <c r="M2219">
        <f t="shared" si="189"/>
        <v>4</v>
      </c>
      <c r="N2219">
        <f t="shared" si="190"/>
        <v>14</v>
      </c>
    </row>
    <row r="2220" spans="1:14" x14ac:dyDescent="0.55000000000000004">
      <c r="A2220" t="s">
        <v>4912</v>
      </c>
      <c r="B2220" t="str">
        <f t="shared" si="187"/>
        <v>https://www.st.com/resource/en/datasheet/stw33n60dm2.pdf</v>
      </c>
      <c r="C2220" t="s">
        <v>8648</v>
      </c>
      <c r="D2220" t="s">
        <v>4913</v>
      </c>
      <c r="E2220" s="4" t="s">
        <v>6760</v>
      </c>
      <c r="F2220" t="s">
        <v>6194</v>
      </c>
      <c r="G2220" s="2">
        <v>43525</v>
      </c>
      <c r="H2220">
        <v>10</v>
      </c>
      <c r="I2220" s="2">
        <f t="shared" si="188"/>
        <v>47179</v>
      </c>
      <c r="J2220" s="2">
        <v>41928</v>
      </c>
      <c r="K2220" s="2" t="s">
        <v>6405</v>
      </c>
      <c r="L2220" s="2">
        <f t="shared" si="184"/>
        <v>41928</v>
      </c>
      <c r="M2220">
        <f t="shared" si="189"/>
        <v>4</v>
      </c>
      <c r="N2220">
        <f t="shared" si="190"/>
        <v>14</v>
      </c>
    </row>
    <row r="2221" spans="1:14" x14ac:dyDescent="0.55000000000000004">
      <c r="A2221" t="s">
        <v>4915</v>
      </c>
      <c r="B2221" t="str">
        <f t="shared" si="187"/>
        <v>https://www.st.com/resource/en/datasheet/stw33n60m2.pdf</v>
      </c>
      <c r="C2221" t="s">
        <v>8649</v>
      </c>
      <c r="D2221" t="s">
        <v>4916</v>
      </c>
      <c r="E2221" s="4" t="s">
        <v>6760</v>
      </c>
      <c r="F2221" t="s">
        <v>6195</v>
      </c>
      <c r="G2221" s="2">
        <v>43525</v>
      </c>
      <c r="H2221">
        <v>10</v>
      </c>
      <c r="I2221" s="2">
        <f t="shared" si="188"/>
        <v>47179</v>
      </c>
      <c r="J2221" s="2">
        <v>41530</v>
      </c>
      <c r="K2221" s="2" t="s">
        <v>6405</v>
      </c>
      <c r="L2221" s="2">
        <f t="shared" si="184"/>
        <v>41530</v>
      </c>
      <c r="M2221">
        <f t="shared" si="189"/>
        <v>5</v>
      </c>
      <c r="N2221">
        <f t="shared" si="190"/>
        <v>15</v>
      </c>
    </row>
    <row r="2222" spans="1:14" x14ac:dyDescent="0.55000000000000004">
      <c r="A2222" t="s">
        <v>4917</v>
      </c>
      <c r="B2222" t="str">
        <f t="shared" si="187"/>
        <v>https://www.st.com/resource/en/datasheet/stw33n60m6.pdf</v>
      </c>
      <c r="C2222" t="s">
        <v>8650</v>
      </c>
      <c r="D2222" t="s">
        <v>4918</v>
      </c>
      <c r="E2222" s="4" t="s">
        <v>6760</v>
      </c>
      <c r="F2222" t="s">
        <v>6196</v>
      </c>
      <c r="G2222" s="2">
        <v>44075</v>
      </c>
      <c r="H2222">
        <v>10</v>
      </c>
      <c r="I2222" s="2">
        <f t="shared" si="188"/>
        <v>47729</v>
      </c>
      <c r="J2222" s="2">
        <v>43283</v>
      </c>
      <c r="K2222" s="2" t="s">
        <v>6405</v>
      </c>
      <c r="L2222" s="2">
        <f t="shared" si="184"/>
        <v>43283</v>
      </c>
      <c r="M2222">
        <f t="shared" si="189"/>
        <v>2</v>
      </c>
      <c r="N2222">
        <f t="shared" si="190"/>
        <v>12</v>
      </c>
    </row>
    <row r="2223" spans="1:14" x14ac:dyDescent="0.55000000000000004">
      <c r="A2223" t="s">
        <v>4919</v>
      </c>
      <c r="B2223" t="str">
        <f t="shared" si="187"/>
        <v>https://www.st.com/resource/en/datasheet/stw35n60dm2.pdf</v>
      </c>
      <c r="C2223" t="s">
        <v>8651</v>
      </c>
      <c r="D2223" t="s">
        <v>4920</v>
      </c>
      <c r="E2223" s="4" t="s">
        <v>6760</v>
      </c>
      <c r="F2223" t="s">
        <v>6197</v>
      </c>
      <c r="G2223" s="2">
        <v>44075</v>
      </c>
      <c r="H2223">
        <v>10</v>
      </c>
      <c r="I2223" s="2">
        <f t="shared" si="188"/>
        <v>47729</v>
      </c>
      <c r="J2223" s="2" t="s">
        <v>6405</v>
      </c>
      <c r="K2223" s="2" t="s">
        <v>6405</v>
      </c>
      <c r="L2223" s="2" t="str">
        <f t="shared" si="184"/>
        <v>/</v>
      </c>
    </row>
    <row r="2224" spans="1:14" x14ac:dyDescent="0.55000000000000004">
      <c r="A2224" t="s">
        <v>4921</v>
      </c>
      <c r="B2224" t="str">
        <f t="shared" si="187"/>
        <v>https://www.st.com/resource/en/datasheet/stw35n65dm2.pdf</v>
      </c>
      <c r="C2224" t="s">
        <v>8652</v>
      </c>
      <c r="D2224" t="s">
        <v>4922</v>
      </c>
      <c r="E2224" s="4" t="s">
        <v>6760</v>
      </c>
      <c r="F2224" t="s">
        <v>6198</v>
      </c>
      <c r="G2224" s="2">
        <v>44075</v>
      </c>
      <c r="H2224">
        <v>10</v>
      </c>
      <c r="I2224" s="2">
        <f t="shared" si="188"/>
        <v>47729</v>
      </c>
      <c r="J2224" s="2">
        <v>42937</v>
      </c>
      <c r="K2224" s="2" t="s">
        <v>6405</v>
      </c>
      <c r="L2224" s="2">
        <f t="shared" si="184"/>
        <v>42937</v>
      </c>
      <c r="M2224">
        <f t="shared" si="189"/>
        <v>3</v>
      </c>
      <c r="N2224">
        <f t="shared" si="190"/>
        <v>13</v>
      </c>
    </row>
    <row r="2225" spans="1:14" x14ac:dyDescent="0.55000000000000004">
      <c r="A2225" t="s">
        <v>4923</v>
      </c>
      <c r="B2225" t="str">
        <f t="shared" si="187"/>
        <v>https://www.st.com/resource/en/datasheet/stw36n60m6.pdf</v>
      </c>
      <c r="C2225" t="s">
        <v>8653</v>
      </c>
      <c r="D2225" t="s">
        <v>4924</v>
      </c>
      <c r="E2225" s="4" t="s">
        <v>6760</v>
      </c>
      <c r="F2225" t="s">
        <v>6199</v>
      </c>
      <c r="G2225" s="2">
        <v>44075</v>
      </c>
      <c r="H2225">
        <v>10</v>
      </c>
      <c r="I2225" s="2">
        <f t="shared" si="188"/>
        <v>47729</v>
      </c>
      <c r="J2225" s="2">
        <v>42283</v>
      </c>
      <c r="K2225" s="2" t="s">
        <v>6405</v>
      </c>
      <c r="L2225" s="2">
        <f t="shared" si="184"/>
        <v>42283</v>
      </c>
      <c r="M2225">
        <f t="shared" si="189"/>
        <v>4</v>
      </c>
      <c r="N2225">
        <f t="shared" si="190"/>
        <v>14</v>
      </c>
    </row>
    <row r="2226" spans="1:14" x14ac:dyDescent="0.55000000000000004">
      <c r="A2226" t="s">
        <v>4925</v>
      </c>
      <c r="B2226" t="str">
        <f t="shared" si="187"/>
        <v>https://www.st.com/resource/en/datasheet/stw38n65m5.pdf</v>
      </c>
      <c r="C2226" t="s">
        <v>8654</v>
      </c>
      <c r="D2226" t="s">
        <v>4926</v>
      </c>
      <c r="E2226" s="4" t="s">
        <v>6760</v>
      </c>
      <c r="F2226" t="s">
        <v>6200</v>
      </c>
      <c r="G2226" s="2">
        <v>44075</v>
      </c>
      <c r="H2226">
        <v>10</v>
      </c>
      <c r="I2226" s="2">
        <f t="shared" si="188"/>
        <v>47729</v>
      </c>
      <c r="J2226" s="2">
        <v>40961</v>
      </c>
      <c r="K2226" s="2" t="s">
        <v>6405</v>
      </c>
      <c r="L2226" s="2">
        <f t="shared" si="184"/>
        <v>40961</v>
      </c>
      <c r="M2226">
        <f t="shared" si="189"/>
        <v>8</v>
      </c>
      <c r="N2226">
        <f t="shared" si="190"/>
        <v>18</v>
      </c>
    </row>
    <row r="2227" spans="1:14" x14ac:dyDescent="0.55000000000000004">
      <c r="A2227" t="s">
        <v>4928</v>
      </c>
      <c r="B2227" t="str">
        <f t="shared" si="187"/>
        <v>https://www.st.com/resource/en/datasheet/stw40n60m2.pdf</v>
      </c>
      <c r="C2227" t="s">
        <v>8655</v>
      </c>
      <c r="D2227" t="s">
        <v>4929</v>
      </c>
      <c r="E2227" s="4" t="s">
        <v>6760</v>
      </c>
      <c r="F2227" t="s">
        <v>6201</v>
      </c>
      <c r="G2227" s="2">
        <v>43525</v>
      </c>
      <c r="H2227">
        <v>10</v>
      </c>
      <c r="I2227" s="2">
        <f t="shared" si="188"/>
        <v>47179</v>
      </c>
      <c r="J2227" s="2">
        <v>41456</v>
      </c>
      <c r="K2227" s="2" t="s">
        <v>6405</v>
      </c>
      <c r="L2227" s="2">
        <f t="shared" si="184"/>
        <v>41456</v>
      </c>
      <c r="M2227">
        <f t="shared" si="189"/>
        <v>5</v>
      </c>
      <c r="N2227">
        <f t="shared" si="190"/>
        <v>15</v>
      </c>
    </row>
    <row r="2228" spans="1:14" x14ac:dyDescent="0.55000000000000004">
      <c r="A2228" t="s">
        <v>4930</v>
      </c>
      <c r="B2228" t="str">
        <f t="shared" si="187"/>
        <v>https://www.st.com/resource/en/datasheet/stw40n90k5.pdf</v>
      </c>
      <c r="C2228" t="s">
        <v>8656</v>
      </c>
      <c r="D2228" t="s">
        <v>4931</v>
      </c>
      <c r="E2228" s="4" t="s">
        <v>6760</v>
      </c>
      <c r="F2228" t="s">
        <v>6202</v>
      </c>
      <c r="G2228" s="2">
        <v>44075</v>
      </c>
      <c r="H2228">
        <v>10</v>
      </c>
      <c r="I2228" s="2">
        <f t="shared" si="188"/>
        <v>47729</v>
      </c>
      <c r="J2228" s="2">
        <v>42395</v>
      </c>
      <c r="K2228" s="2" t="s">
        <v>6405</v>
      </c>
      <c r="L2228" s="2">
        <f t="shared" si="184"/>
        <v>42395</v>
      </c>
      <c r="M2228">
        <f t="shared" si="189"/>
        <v>4</v>
      </c>
      <c r="N2228">
        <f t="shared" si="190"/>
        <v>14</v>
      </c>
    </row>
    <row r="2229" spans="1:14" x14ac:dyDescent="0.55000000000000004">
      <c r="A2229" t="s">
        <v>4932</v>
      </c>
      <c r="B2229" t="str">
        <f t="shared" si="187"/>
        <v>https://www.st.com/resource/en/datasheet/stw40n95dk5.pdf</v>
      </c>
      <c r="C2229" t="s">
        <v>8657</v>
      </c>
      <c r="D2229" t="s">
        <v>4933</v>
      </c>
      <c r="E2229" s="4" t="s">
        <v>6760</v>
      </c>
      <c r="F2229" t="s">
        <v>6203</v>
      </c>
      <c r="G2229" s="2">
        <v>44075</v>
      </c>
      <c r="H2229">
        <v>10</v>
      </c>
      <c r="I2229" s="2">
        <f t="shared" si="188"/>
        <v>47729</v>
      </c>
      <c r="J2229" s="2">
        <v>41536</v>
      </c>
      <c r="K2229" s="2" t="s">
        <v>6405</v>
      </c>
      <c r="L2229" s="2">
        <f t="shared" si="184"/>
        <v>41536</v>
      </c>
      <c r="M2229">
        <f t="shared" si="189"/>
        <v>6</v>
      </c>
      <c r="N2229">
        <f t="shared" si="190"/>
        <v>16</v>
      </c>
    </row>
    <row r="2230" spans="1:14" x14ac:dyDescent="0.55000000000000004">
      <c r="A2230" t="s">
        <v>4934</v>
      </c>
      <c r="B2230" t="str">
        <f t="shared" si="187"/>
        <v>https://www.st.com/resource/en/datasheet/stw40n95k5.pdf</v>
      </c>
      <c r="C2230" t="s">
        <v>8658</v>
      </c>
      <c r="D2230" t="s">
        <v>4935</v>
      </c>
      <c r="E2230" s="4" t="s">
        <v>6760</v>
      </c>
      <c r="F2230" t="s">
        <v>6204</v>
      </c>
      <c r="G2230" s="2">
        <v>44075</v>
      </c>
      <c r="H2230">
        <v>10</v>
      </c>
      <c r="I2230" s="2">
        <f t="shared" si="188"/>
        <v>47729</v>
      </c>
      <c r="J2230" s="2">
        <v>41793</v>
      </c>
      <c r="K2230" s="2" t="s">
        <v>6405</v>
      </c>
      <c r="L2230" s="2">
        <f t="shared" si="184"/>
        <v>41793</v>
      </c>
      <c r="M2230">
        <f t="shared" si="189"/>
        <v>6</v>
      </c>
      <c r="N2230">
        <f t="shared" si="190"/>
        <v>16</v>
      </c>
    </row>
    <row r="2231" spans="1:14" x14ac:dyDescent="0.55000000000000004">
      <c r="A2231" t="s">
        <v>4936</v>
      </c>
      <c r="B2231" t="str">
        <f t="shared" si="187"/>
        <v>https://www.st.com/resource/en/datasheet/stw43n60dm2.pdf</v>
      </c>
      <c r="C2231" t="s">
        <v>8659</v>
      </c>
      <c r="D2231" t="s">
        <v>4937</v>
      </c>
      <c r="E2231" s="4" t="s">
        <v>6760</v>
      </c>
      <c r="F2231" t="s">
        <v>6205</v>
      </c>
      <c r="G2231" s="2">
        <v>43525</v>
      </c>
      <c r="H2231">
        <v>10</v>
      </c>
      <c r="I2231" s="2">
        <f t="shared" si="188"/>
        <v>47179</v>
      </c>
      <c r="J2231" s="2">
        <v>42174</v>
      </c>
      <c r="K2231" s="2" t="s">
        <v>6405</v>
      </c>
      <c r="L2231" s="2">
        <f t="shared" si="184"/>
        <v>42174</v>
      </c>
      <c r="M2231">
        <f t="shared" si="189"/>
        <v>3</v>
      </c>
      <c r="N2231">
        <f t="shared" si="190"/>
        <v>13</v>
      </c>
    </row>
    <row r="2232" spans="1:14" x14ac:dyDescent="0.55000000000000004">
      <c r="A2232" t="s">
        <v>4938</v>
      </c>
      <c r="B2232" t="str">
        <f t="shared" si="187"/>
        <v>https://www.st.com/resource/en/datasheet/stw45n60dm2ag.pdf</v>
      </c>
      <c r="C2232" t="s">
        <v>8660</v>
      </c>
      <c r="D2232" t="s">
        <v>4939</v>
      </c>
      <c r="E2232" s="4" t="s">
        <v>6760</v>
      </c>
      <c r="F2232" t="s">
        <v>6206</v>
      </c>
      <c r="G2232" s="2">
        <v>44075</v>
      </c>
      <c r="H2232">
        <v>10</v>
      </c>
      <c r="I2232" s="2">
        <f t="shared" si="188"/>
        <v>47729</v>
      </c>
      <c r="J2232" s="2">
        <v>42188</v>
      </c>
      <c r="K2232" s="2" t="s">
        <v>6405</v>
      </c>
      <c r="L2232" s="2">
        <f t="shared" si="184"/>
        <v>42188</v>
      </c>
      <c r="M2232">
        <f t="shared" si="189"/>
        <v>5</v>
      </c>
      <c r="N2232">
        <f t="shared" si="190"/>
        <v>15</v>
      </c>
    </row>
    <row r="2233" spans="1:14" x14ac:dyDescent="0.55000000000000004">
      <c r="A2233" t="s">
        <v>4940</v>
      </c>
      <c r="B2233" t="str">
        <f t="shared" si="187"/>
        <v>https://www.st.com/resource/en/datasheet/stw45n60dm6.pdf</v>
      </c>
      <c r="C2233" t="s">
        <v>8661</v>
      </c>
      <c r="D2233" t="s">
        <v>4941</v>
      </c>
      <c r="E2233" s="4" t="s">
        <v>6760</v>
      </c>
      <c r="F2233" t="s">
        <v>6207</v>
      </c>
      <c r="G2233" s="2">
        <v>44075</v>
      </c>
      <c r="H2233">
        <v>10</v>
      </c>
      <c r="I2233" s="2">
        <f t="shared" si="188"/>
        <v>47729</v>
      </c>
      <c r="J2233" s="2">
        <v>42517</v>
      </c>
      <c r="K2233" s="2" t="s">
        <v>6405</v>
      </c>
      <c r="L2233" s="2">
        <f t="shared" si="184"/>
        <v>42517</v>
      </c>
      <c r="M2233">
        <f t="shared" si="189"/>
        <v>4</v>
      </c>
      <c r="N2233">
        <f t="shared" si="190"/>
        <v>14</v>
      </c>
    </row>
    <row r="2234" spans="1:14" x14ac:dyDescent="0.55000000000000004">
      <c r="A2234" t="s">
        <v>4942</v>
      </c>
      <c r="B2234" t="str">
        <f t="shared" si="187"/>
        <v>https://www.st.com/resource/en/datasheet/stw45n65m5.pdf</v>
      </c>
      <c r="C2234" t="s">
        <v>8662</v>
      </c>
      <c r="D2234" t="s">
        <v>4943</v>
      </c>
      <c r="E2234" s="4" t="s">
        <v>6760</v>
      </c>
      <c r="F2234" t="s">
        <v>6208</v>
      </c>
      <c r="G2234" s="2">
        <v>44075</v>
      </c>
      <c r="H2234">
        <v>10</v>
      </c>
      <c r="I2234" s="2">
        <f t="shared" si="188"/>
        <v>47729</v>
      </c>
      <c r="J2234" s="2">
        <v>41254</v>
      </c>
      <c r="K2234" s="2" t="s">
        <v>6405</v>
      </c>
      <c r="L2234" s="2">
        <f t="shared" si="184"/>
        <v>41254</v>
      </c>
      <c r="M2234">
        <f t="shared" si="189"/>
        <v>7</v>
      </c>
      <c r="N2234">
        <f t="shared" si="190"/>
        <v>17</v>
      </c>
    </row>
    <row r="2235" spans="1:14" x14ac:dyDescent="0.55000000000000004">
      <c r="A2235" t="s">
        <v>4944</v>
      </c>
      <c r="B2235" t="str">
        <f t="shared" si="187"/>
        <v>https://www.st.com/resource/en/datasheet/stw48n60dm2.pdf</v>
      </c>
      <c r="C2235" t="s">
        <v>8663</v>
      </c>
      <c r="D2235" t="s">
        <v>4945</v>
      </c>
      <c r="E2235" s="4" t="s">
        <v>6760</v>
      </c>
      <c r="F2235" t="s">
        <v>6209</v>
      </c>
      <c r="G2235" s="2">
        <v>43525</v>
      </c>
      <c r="H2235">
        <v>10</v>
      </c>
      <c r="I2235" s="2">
        <f t="shared" si="188"/>
        <v>47179</v>
      </c>
      <c r="J2235" s="2">
        <v>41933</v>
      </c>
      <c r="K2235" s="2" t="s">
        <v>6405</v>
      </c>
      <c r="L2235" s="2">
        <f t="shared" si="184"/>
        <v>41933</v>
      </c>
      <c r="M2235">
        <f t="shared" si="189"/>
        <v>4</v>
      </c>
      <c r="N2235">
        <f t="shared" si="190"/>
        <v>14</v>
      </c>
    </row>
    <row r="2236" spans="1:14" x14ac:dyDescent="0.55000000000000004">
      <c r="A2236" t="s">
        <v>4946</v>
      </c>
      <c r="B2236" t="str">
        <f t="shared" si="187"/>
        <v>https://www.st.com/resource/en/datasheet/stw48n60m2.pdf</v>
      </c>
      <c r="C2236" t="s">
        <v>8664</v>
      </c>
      <c r="D2236" t="s">
        <v>4947</v>
      </c>
      <c r="E2236" s="4" t="s">
        <v>6760</v>
      </c>
      <c r="F2236" t="s">
        <v>6210</v>
      </c>
      <c r="G2236" s="2">
        <v>43525</v>
      </c>
      <c r="H2236">
        <v>10</v>
      </c>
      <c r="I2236" s="2">
        <f t="shared" si="188"/>
        <v>47179</v>
      </c>
      <c r="J2236" s="2">
        <v>41845</v>
      </c>
      <c r="K2236" s="2" t="s">
        <v>6405</v>
      </c>
      <c r="L2236" s="2">
        <f t="shared" si="184"/>
        <v>41845</v>
      </c>
      <c r="M2236">
        <f t="shared" si="189"/>
        <v>4</v>
      </c>
      <c r="N2236">
        <f t="shared" si="190"/>
        <v>14</v>
      </c>
    </row>
    <row r="2237" spans="1:14" x14ac:dyDescent="0.55000000000000004">
      <c r="A2237" t="s">
        <v>4948</v>
      </c>
      <c r="B2237" t="str">
        <f t="shared" si="187"/>
        <v>https://www.st.com/resource/en/datasheet/stw48n60m2-4.pdf</v>
      </c>
      <c r="C2237" t="s">
        <v>8665</v>
      </c>
      <c r="D2237" t="s">
        <v>4949</v>
      </c>
      <c r="E2237" s="4" t="s">
        <v>6760</v>
      </c>
      <c r="F2237" t="s">
        <v>6211</v>
      </c>
      <c r="G2237" s="2">
        <v>44075</v>
      </c>
      <c r="H2237">
        <v>10</v>
      </c>
      <c r="I2237" s="2">
        <f t="shared" si="188"/>
        <v>47729</v>
      </c>
      <c r="J2237" s="2">
        <v>41799</v>
      </c>
      <c r="K2237" s="2" t="s">
        <v>6405</v>
      </c>
      <c r="L2237" s="2">
        <f t="shared" si="184"/>
        <v>41799</v>
      </c>
      <c r="M2237">
        <f t="shared" si="189"/>
        <v>6</v>
      </c>
      <c r="N2237">
        <f t="shared" si="190"/>
        <v>16</v>
      </c>
    </row>
    <row r="2238" spans="1:14" x14ac:dyDescent="0.55000000000000004">
      <c r="A2238" t="s">
        <v>4950</v>
      </c>
      <c r="B2238" t="str">
        <f t="shared" si="187"/>
        <v>https://www.st.com/resource/en/datasheet/stw48n60m6.pdf</v>
      </c>
      <c r="C2238" t="s">
        <v>8666</v>
      </c>
      <c r="D2238" t="s">
        <v>4951</v>
      </c>
      <c r="E2238" s="4" t="s">
        <v>6760</v>
      </c>
      <c r="F2238" t="s">
        <v>6212</v>
      </c>
      <c r="G2238" s="2">
        <v>44075</v>
      </c>
      <c r="H2238">
        <v>10</v>
      </c>
      <c r="I2238" s="2">
        <f t="shared" si="188"/>
        <v>47729</v>
      </c>
      <c r="J2238" s="2">
        <v>43432</v>
      </c>
      <c r="K2238" s="2" t="s">
        <v>6405</v>
      </c>
      <c r="L2238" s="2">
        <f t="shared" si="184"/>
        <v>43432</v>
      </c>
      <c r="M2238">
        <f t="shared" si="189"/>
        <v>1</v>
      </c>
      <c r="N2238">
        <f t="shared" si="190"/>
        <v>11</v>
      </c>
    </row>
    <row r="2239" spans="1:14" x14ac:dyDescent="0.55000000000000004">
      <c r="A2239" t="s">
        <v>4953</v>
      </c>
      <c r="B2239" t="str">
        <f t="shared" si="187"/>
        <v>https://www.st.com/resource/en/datasheet/stw48n60m6-4.pdf</v>
      </c>
      <c r="C2239" t="s">
        <v>8667</v>
      </c>
      <c r="D2239" t="s">
        <v>4954</v>
      </c>
      <c r="E2239" s="4" t="s">
        <v>6760</v>
      </c>
      <c r="F2239" t="s">
        <v>6213</v>
      </c>
      <c r="G2239" s="2">
        <v>44075</v>
      </c>
      <c r="H2239">
        <v>10</v>
      </c>
      <c r="I2239" s="2">
        <f t="shared" si="188"/>
        <v>47729</v>
      </c>
      <c r="J2239" s="2">
        <v>43306</v>
      </c>
      <c r="K2239" s="2" t="s">
        <v>6405</v>
      </c>
      <c r="L2239" s="2">
        <f t="shared" si="184"/>
        <v>43306</v>
      </c>
      <c r="M2239">
        <f t="shared" si="189"/>
        <v>2</v>
      </c>
      <c r="N2239">
        <f t="shared" si="190"/>
        <v>12</v>
      </c>
    </row>
    <row r="2240" spans="1:14" x14ac:dyDescent="0.55000000000000004">
      <c r="A2240" t="s">
        <v>4955</v>
      </c>
      <c r="B2240" t="str">
        <f t="shared" si="187"/>
        <v>https://www.st.com/resource/en/datasheet/stw50n65dm2ag.pdf</v>
      </c>
      <c r="C2240" t="s">
        <v>8668</v>
      </c>
      <c r="D2240" t="s">
        <v>4956</v>
      </c>
      <c r="E2240" s="4" t="s">
        <v>6760</v>
      </c>
      <c r="F2240" t="s">
        <v>6214</v>
      </c>
      <c r="G2240" s="2">
        <v>44075</v>
      </c>
      <c r="H2240">
        <v>10</v>
      </c>
      <c r="I2240" s="2">
        <f t="shared" si="188"/>
        <v>47729</v>
      </c>
      <c r="J2240" s="2">
        <v>42194</v>
      </c>
      <c r="K2240" s="2" t="s">
        <v>6405</v>
      </c>
      <c r="L2240" s="2">
        <f t="shared" si="184"/>
        <v>42194</v>
      </c>
      <c r="M2240">
        <f t="shared" si="189"/>
        <v>5</v>
      </c>
      <c r="N2240">
        <f t="shared" si="190"/>
        <v>15</v>
      </c>
    </row>
    <row r="2241" spans="1:14" x14ac:dyDescent="0.55000000000000004">
      <c r="A2241" t="s">
        <v>4958</v>
      </c>
      <c r="B2241" t="str">
        <f t="shared" si="187"/>
        <v>https://www.st.com/resource/en/datasheet/stw50n65dm6.pdf</v>
      </c>
      <c r="C2241" t="s">
        <v>8669</v>
      </c>
      <c r="D2241" t="s">
        <v>4959</v>
      </c>
      <c r="E2241" s="4" t="s">
        <v>6760</v>
      </c>
      <c r="F2241" t="s">
        <v>6215</v>
      </c>
      <c r="G2241" s="2">
        <v>44075</v>
      </c>
      <c r="H2241">
        <v>10</v>
      </c>
      <c r="I2241" s="2">
        <f t="shared" si="188"/>
        <v>47729</v>
      </c>
      <c r="J2241" s="2">
        <v>43795</v>
      </c>
      <c r="K2241" s="2" t="s">
        <v>6405</v>
      </c>
      <c r="L2241" s="2">
        <f t="shared" si="184"/>
        <v>43795</v>
      </c>
      <c r="M2241">
        <f t="shared" si="189"/>
        <v>0</v>
      </c>
      <c r="N2241">
        <f t="shared" si="190"/>
        <v>10</v>
      </c>
    </row>
    <row r="2242" spans="1:14" x14ac:dyDescent="0.55000000000000004">
      <c r="A2242" t="s">
        <v>4960</v>
      </c>
      <c r="B2242" t="str">
        <f t="shared" si="187"/>
        <v>https://www.st.com/resource/en/datasheet/stw56n60dm2.pdf</v>
      </c>
      <c r="C2242" t="s">
        <v>8670</v>
      </c>
      <c r="D2242" t="s">
        <v>4961</v>
      </c>
      <c r="E2242" s="4" t="s">
        <v>6760</v>
      </c>
      <c r="F2242" t="s">
        <v>6216</v>
      </c>
      <c r="G2242" s="2">
        <v>44075</v>
      </c>
      <c r="H2242">
        <v>10</v>
      </c>
      <c r="I2242" s="2">
        <f t="shared" si="188"/>
        <v>47729</v>
      </c>
      <c r="J2242" s="2">
        <v>41920</v>
      </c>
      <c r="K2242" s="2" t="s">
        <v>6405</v>
      </c>
      <c r="L2242" s="2">
        <f t="shared" si="184"/>
        <v>41920</v>
      </c>
      <c r="M2242">
        <f t="shared" si="189"/>
        <v>5</v>
      </c>
      <c r="N2242">
        <f t="shared" si="190"/>
        <v>15</v>
      </c>
    </row>
    <row r="2243" spans="1:14" x14ac:dyDescent="0.55000000000000004">
      <c r="A2243" t="s">
        <v>4963</v>
      </c>
      <c r="B2243" t="str">
        <f t="shared" si="187"/>
        <v>https://www.st.com/resource/en/datasheet/stw56n60m2.pdf</v>
      </c>
      <c r="C2243" t="s">
        <v>8671</v>
      </c>
      <c r="D2243" t="s">
        <v>4964</v>
      </c>
      <c r="E2243" s="4" t="s">
        <v>6760</v>
      </c>
      <c r="F2243" t="s">
        <v>6217</v>
      </c>
      <c r="G2243" s="2">
        <v>44075</v>
      </c>
      <c r="H2243">
        <v>10</v>
      </c>
      <c r="I2243" s="2">
        <f t="shared" si="188"/>
        <v>47729</v>
      </c>
      <c r="J2243" s="2">
        <v>41845</v>
      </c>
      <c r="K2243" s="2" t="s">
        <v>6405</v>
      </c>
      <c r="L2243" s="2">
        <f t="shared" ref="L2243:L2306" si="191">IF(J2243="/", K2243, J2243)</f>
        <v>41845</v>
      </c>
      <c r="M2243">
        <f t="shared" si="189"/>
        <v>6</v>
      </c>
      <c r="N2243">
        <f t="shared" si="190"/>
        <v>16</v>
      </c>
    </row>
    <row r="2244" spans="1:14" x14ac:dyDescent="0.55000000000000004">
      <c r="A2244" t="s">
        <v>4965</v>
      </c>
      <c r="B2244" t="str">
        <f t="shared" si="187"/>
        <v>https://www.st.com/resource/en/datasheet/stw56n60m2-4.pdf</v>
      </c>
      <c r="C2244" t="s">
        <v>8672</v>
      </c>
      <c r="D2244" t="s">
        <v>4966</v>
      </c>
      <c r="E2244" s="4" t="s">
        <v>6760</v>
      </c>
      <c r="F2244" t="s">
        <v>6218</v>
      </c>
      <c r="G2244" s="2">
        <v>44075</v>
      </c>
      <c r="H2244">
        <v>10</v>
      </c>
      <c r="I2244" s="2">
        <f t="shared" si="188"/>
        <v>47729</v>
      </c>
      <c r="J2244" s="2">
        <v>41974</v>
      </c>
      <c r="K2244" s="2" t="s">
        <v>6405</v>
      </c>
      <c r="L2244" s="2">
        <f t="shared" si="191"/>
        <v>41974</v>
      </c>
      <c r="M2244">
        <f t="shared" si="189"/>
        <v>5</v>
      </c>
      <c r="N2244">
        <f t="shared" si="190"/>
        <v>15</v>
      </c>
    </row>
    <row r="2245" spans="1:14" x14ac:dyDescent="0.55000000000000004">
      <c r="A2245" t="s">
        <v>4967</v>
      </c>
      <c r="B2245" t="str">
        <f t="shared" si="187"/>
        <v>https://www.st.com/resource/en/datasheet/stw56n65dm2.pdf</v>
      </c>
      <c r="C2245" t="s">
        <v>8673</v>
      </c>
      <c r="D2245" t="s">
        <v>4968</v>
      </c>
      <c r="E2245" s="4" t="s">
        <v>6760</v>
      </c>
      <c r="F2245" t="s">
        <v>6219</v>
      </c>
      <c r="G2245" s="2">
        <v>44075</v>
      </c>
      <c r="H2245">
        <v>10</v>
      </c>
      <c r="I2245" s="2">
        <f t="shared" si="188"/>
        <v>47729</v>
      </c>
      <c r="J2245" s="2">
        <v>41970</v>
      </c>
      <c r="K2245" s="2" t="s">
        <v>6405</v>
      </c>
      <c r="L2245" s="2">
        <f t="shared" si="191"/>
        <v>41970</v>
      </c>
      <c r="M2245">
        <f t="shared" si="189"/>
        <v>5</v>
      </c>
      <c r="N2245">
        <f t="shared" si="190"/>
        <v>15</v>
      </c>
    </row>
    <row r="2246" spans="1:14" x14ac:dyDescent="0.55000000000000004">
      <c r="A2246" t="s">
        <v>4969</v>
      </c>
      <c r="B2246" t="str">
        <f t="shared" si="187"/>
        <v>https://www.st.com/resource/en/datasheet/stw56n65m2.pdf</v>
      </c>
      <c r="C2246" t="s">
        <v>8674</v>
      </c>
      <c r="D2246" t="s">
        <v>4970</v>
      </c>
      <c r="E2246" s="4" t="s">
        <v>6760</v>
      </c>
      <c r="F2246" t="s">
        <v>6220</v>
      </c>
      <c r="G2246" s="2">
        <v>44075</v>
      </c>
      <c r="H2246">
        <v>10</v>
      </c>
      <c r="I2246" s="2">
        <f t="shared" si="188"/>
        <v>47729</v>
      </c>
      <c r="J2246" s="2">
        <v>41983</v>
      </c>
      <c r="K2246" s="2" t="s">
        <v>6405</v>
      </c>
      <c r="L2246" s="2">
        <f t="shared" si="191"/>
        <v>41983</v>
      </c>
      <c r="M2246">
        <f t="shared" si="189"/>
        <v>5</v>
      </c>
      <c r="N2246">
        <f t="shared" si="190"/>
        <v>15</v>
      </c>
    </row>
    <row r="2247" spans="1:14" x14ac:dyDescent="0.55000000000000004">
      <c r="A2247" t="s">
        <v>4971</v>
      </c>
      <c r="B2247" t="str">
        <f t="shared" si="187"/>
        <v>https://www.st.com/resource/en/datasheet/stw57n65m5.pdf</v>
      </c>
      <c r="C2247" t="s">
        <v>8675</v>
      </c>
      <c r="D2247" t="s">
        <v>4972</v>
      </c>
      <c r="E2247" s="4" t="s">
        <v>6760</v>
      </c>
      <c r="F2247" t="s">
        <v>6221</v>
      </c>
      <c r="G2247" s="2">
        <v>44075</v>
      </c>
      <c r="H2247">
        <v>10</v>
      </c>
      <c r="I2247" s="2">
        <f t="shared" si="188"/>
        <v>47729</v>
      </c>
      <c r="J2247" s="2">
        <v>41260</v>
      </c>
      <c r="K2247" s="2" t="s">
        <v>6405</v>
      </c>
      <c r="L2247" s="2">
        <f t="shared" si="191"/>
        <v>41260</v>
      </c>
      <c r="M2247">
        <f t="shared" si="189"/>
        <v>7</v>
      </c>
      <c r="N2247">
        <f t="shared" si="190"/>
        <v>17</v>
      </c>
    </row>
    <row r="2248" spans="1:14" x14ac:dyDescent="0.55000000000000004">
      <c r="A2248" t="s">
        <v>4973</v>
      </c>
      <c r="B2248" t="str">
        <f t="shared" si="187"/>
        <v>https://www.st.com/resource/en/datasheet/stw58n60dm2ag.pdf</v>
      </c>
      <c r="C2248" t="s">
        <v>8676</v>
      </c>
      <c r="D2248" t="s">
        <v>4974</v>
      </c>
      <c r="E2248" s="4" t="s">
        <v>6760</v>
      </c>
      <c r="F2248" t="s">
        <v>6222</v>
      </c>
      <c r="G2248" s="2">
        <v>44075</v>
      </c>
      <c r="H2248">
        <v>10</v>
      </c>
      <c r="I2248" s="2">
        <f t="shared" si="188"/>
        <v>47729</v>
      </c>
      <c r="J2248" s="2">
        <v>42167</v>
      </c>
      <c r="K2248" s="2" t="s">
        <v>6405</v>
      </c>
      <c r="L2248" s="2">
        <f t="shared" si="191"/>
        <v>42167</v>
      </c>
      <c r="M2248">
        <f t="shared" si="189"/>
        <v>5</v>
      </c>
      <c r="N2248">
        <f t="shared" si="190"/>
        <v>15</v>
      </c>
    </row>
    <row r="2249" spans="1:14" x14ac:dyDescent="0.55000000000000004">
      <c r="A2249" t="s">
        <v>4976</v>
      </c>
      <c r="B2249" t="str">
        <f t="shared" si="187"/>
        <v>https://www.st.com/resource/en/datasheet/stw58n65dm2ag.pdf</v>
      </c>
      <c r="C2249" t="s">
        <v>8677</v>
      </c>
      <c r="D2249" t="s">
        <v>4977</v>
      </c>
      <c r="E2249" s="4" t="s">
        <v>6760</v>
      </c>
      <c r="F2249" t="s">
        <v>6223</v>
      </c>
      <c r="G2249" s="2">
        <v>44075</v>
      </c>
      <c r="H2249">
        <v>10</v>
      </c>
      <c r="I2249" s="2">
        <f t="shared" si="188"/>
        <v>47729</v>
      </c>
      <c r="J2249" s="2">
        <v>42256</v>
      </c>
      <c r="K2249" s="2" t="s">
        <v>6405</v>
      </c>
      <c r="L2249" s="2">
        <f t="shared" si="191"/>
        <v>42256</v>
      </c>
      <c r="M2249">
        <f t="shared" si="189"/>
        <v>4</v>
      </c>
      <c r="N2249">
        <f t="shared" si="190"/>
        <v>14</v>
      </c>
    </row>
    <row r="2250" spans="1:14" x14ac:dyDescent="0.55000000000000004">
      <c r="A2250" t="s">
        <v>4978</v>
      </c>
      <c r="B2250" t="str">
        <f t="shared" ref="B2250:B2313" si="192">"https://www.st.com/resource/en/datasheet/"&amp;LOWER(A2250)&amp;".pdf"</f>
        <v>https://www.st.com/resource/en/datasheet/stw63n65dm2.pdf</v>
      </c>
      <c r="C2250" t="s">
        <v>8678</v>
      </c>
      <c r="D2250" t="s">
        <v>4979</v>
      </c>
      <c r="E2250" s="4" t="s">
        <v>6760</v>
      </c>
      <c r="F2250" t="s">
        <v>6224</v>
      </c>
      <c r="G2250" s="2">
        <v>44075</v>
      </c>
      <c r="H2250">
        <v>10</v>
      </c>
      <c r="I2250" s="2">
        <f t="shared" ref="I2250:I2313" si="193">G2250+DATE(H2250,1,1)</f>
        <v>47729</v>
      </c>
      <c r="J2250" s="2">
        <v>42860</v>
      </c>
      <c r="K2250" s="2" t="s">
        <v>6405</v>
      </c>
      <c r="L2250" s="2">
        <f t="shared" si="191"/>
        <v>42860</v>
      </c>
      <c r="M2250">
        <f t="shared" si="189"/>
        <v>3</v>
      </c>
      <c r="N2250">
        <f t="shared" si="190"/>
        <v>13</v>
      </c>
    </row>
    <row r="2251" spans="1:14" x14ac:dyDescent="0.55000000000000004">
      <c r="A2251" t="s">
        <v>4981</v>
      </c>
      <c r="B2251" t="str">
        <f t="shared" si="192"/>
        <v>https://www.st.com/resource/en/datasheet/stw65n60dm6.pdf</v>
      </c>
      <c r="C2251" t="s">
        <v>8679</v>
      </c>
      <c r="D2251" t="s">
        <v>4982</v>
      </c>
      <c r="E2251" s="4" t="s">
        <v>6760</v>
      </c>
      <c r="F2251" t="s">
        <v>6225</v>
      </c>
      <c r="G2251" s="2">
        <v>44075</v>
      </c>
      <c r="H2251">
        <v>10</v>
      </c>
      <c r="I2251" s="2">
        <f t="shared" si="193"/>
        <v>47729</v>
      </c>
      <c r="J2251" s="2">
        <v>43041</v>
      </c>
      <c r="K2251" s="2" t="s">
        <v>6405</v>
      </c>
      <c r="L2251" s="2">
        <f t="shared" si="191"/>
        <v>43041</v>
      </c>
      <c r="M2251">
        <f t="shared" si="189"/>
        <v>2</v>
      </c>
      <c r="N2251">
        <f t="shared" si="190"/>
        <v>12</v>
      </c>
    </row>
    <row r="2252" spans="1:14" x14ac:dyDescent="0.55000000000000004">
      <c r="A2252" t="s">
        <v>4983</v>
      </c>
      <c r="B2252" t="str">
        <f t="shared" si="192"/>
        <v>https://www.st.com/resource/en/datasheet/stw65n65dm2ag.pdf</v>
      </c>
      <c r="C2252" t="s">
        <v>8680</v>
      </c>
      <c r="D2252" t="s">
        <v>4984</v>
      </c>
      <c r="E2252" s="4" t="s">
        <v>6760</v>
      </c>
      <c r="F2252" t="s">
        <v>6226</v>
      </c>
      <c r="G2252" s="2">
        <v>44075</v>
      </c>
      <c r="H2252">
        <v>10</v>
      </c>
      <c r="I2252" s="2">
        <f t="shared" si="193"/>
        <v>47729</v>
      </c>
      <c r="J2252" s="2">
        <v>42220</v>
      </c>
      <c r="K2252" s="2" t="s">
        <v>6405</v>
      </c>
      <c r="L2252" s="2">
        <f t="shared" si="191"/>
        <v>42220</v>
      </c>
      <c r="M2252">
        <f t="shared" si="189"/>
        <v>5</v>
      </c>
      <c r="N2252">
        <f t="shared" si="190"/>
        <v>15</v>
      </c>
    </row>
    <row r="2253" spans="1:14" x14ac:dyDescent="0.55000000000000004">
      <c r="A2253" t="s">
        <v>4985</v>
      </c>
      <c r="B2253" t="str">
        <f t="shared" si="192"/>
        <v>https://www.st.com/resource/en/datasheet/stw65n80k5.pdf</v>
      </c>
      <c r="C2253" t="s">
        <v>8681</v>
      </c>
      <c r="D2253" t="s">
        <v>4986</v>
      </c>
      <c r="E2253" s="4" t="s">
        <v>6760</v>
      </c>
      <c r="F2253" t="s">
        <v>6227</v>
      </c>
      <c r="G2253" s="2">
        <v>44075</v>
      </c>
      <c r="H2253">
        <v>10</v>
      </c>
      <c r="I2253" s="2">
        <f t="shared" si="193"/>
        <v>47729</v>
      </c>
      <c r="J2253" s="2">
        <v>42145</v>
      </c>
      <c r="K2253" s="2" t="s">
        <v>6405</v>
      </c>
      <c r="L2253" s="2">
        <f t="shared" si="191"/>
        <v>42145</v>
      </c>
      <c r="M2253">
        <f t="shared" si="189"/>
        <v>5</v>
      </c>
      <c r="N2253">
        <f t="shared" si="190"/>
        <v>15</v>
      </c>
    </row>
    <row r="2254" spans="1:14" x14ac:dyDescent="0.55000000000000004">
      <c r="A2254" t="s">
        <v>4987</v>
      </c>
      <c r="B2254" t="str">
        <f t="shared" si="192"/>
        <v>https://www.st.com/resource/en/datasheet/stw68n60m6.pdf</v>
      </c>
      <c r="C2254" t="s">
        <v>8682</v>
      </c>
      <c r="D2254" t="s">
        <v>4988</v>
      </c>
      <c r="E2254" s="4" t="s">
        <v>6760</v>
      </c>
      <c r="F2254" t="s">
        <v>6228</v>
      </c>
      <c r="G2254" s="2">
        <v>44075</v>
      </c>
      <c r="H2254">
        <v>10</v>
      </c>
      <c r="I2254" s="2">
        <f t="shared" si="193"/>
        <v>47729</v>
      </c>
      <c r="J2254" s="2">
        <v>43131</v>
      </c>
      <c r="K2254" s="2" t="s">
        <v>6405</v>
      </c>
      <c r="L2254" s="2">
        <f t="shared" si="191"/>
        <v>43131</v>
      </c>
      <c r="M2254">
        <f t="shared" si="189"/>
        <v>2</v>
      </c>
      <c r="N2254">
        <f t="shared" si="190"/>
        <v>12</v>
      </c>
    </row>
    <row r="2255" spans="1:14" x14ac:dyDescent="0.55000000000000004">
      <c r="A2255" t="s">
        <v>4989</v>
      </c>
      <c r="B2255" t="str">
        <f t="shared" si="192"/>
        <v>https://www.st.com/resource/en/datasheet/stw68n60m6-4.pdf</v>
      </c>
      <c r="C2255" t="s">
        <v>8683</v>
      </c>
      <c r="D2255" t="s">
        <v>4990</v>
      </c>
      <c r="E2255" s="4" t="s">
        <v>6760</v>
      </c>
      <c r="F2255" t="s">
        <v>6229</v>
      </c>
      <c r="G2255" s="2">
        <v>44075</v>
      </c>
      <c r="H2255">
        <v>10</v>
      </c>
      <c r="I2255" s="2">
        <f t="shared" si="193"/>
        <v>47729</v>
      </c>
      <c r="J2255" s="2">
        <v>42821</v>
      </c>
      <c r="K2255" s="2" t="s">
        <v>6405</v>
      </c>
      <c r="L2255" s="2">
        <f t="shared" si="191"/>
        <v>42821</v>
      </c>
      <c r="M2255">
        <f t="shared" ref="M2255:M2303" si="194">DATEDIF(L2255,G2255, "y")</f>
        <v>3</v>
      </c>
      <c r="N2255">
        <f t="shared" ref="N2255:N2303" si="195">DATEDIF(L2255,I2255, "y")</f>
        <v>13</v>
      </c>
    </row>
    <row r="2256" spans="1:14" x14ac:dyDescent="0.55000000000000004">
      <c r="A2256" t="s">
        <v>4991</v>
      </c>
      <c r="B2256" t="str">
        <f t="shared" si="192"/>
        <v>https://www.st.com/resource/en/datasheet/stw68n65dm6.pdf</v>
      </c>
      <c r="C2256" t="s">
        <v>8684</v>
      </c>
      <c r="D2256" t="s">
        <v>4992</v>
      </c>
      <c r="E2256" s="4" t="s">
        <v>6760</v>
      </c>
      <c r="F2256" t="s">
        <v>6230</v>
      </c>
      <c r="G2256" s="2">
        <v>44075</v>
      </c>
      <c r="H2256">
        <v>10</v>
      </c>
      <c r="I2256" s="2">
        <f t="shared" si="193"/>
        <v>47729</v>
      </c>
      <c r="J2256" s="2">
        <v>43959</v>
      </c>
      <c r="K2256" s="2" t="s">
        <v>6405</v>
      </c>
      <c r="L2256" s="2">
        <f t="shared" si="191"/>
        <v>43959</v>
      </c>
      <c r="M2256">
        <f t="shared" si="194"/>
        <v>0</v>
      </c>
      <c r="N2256">
        <f t="shared" si="195"/>
        <v>10</v>
      </c>
    </row>
    <row r="2257" spans="1:14" x14ac:dyDescent="0.55000000000000004">
      <c r="A2257" t="s">
        <v>4993</v>
      </c>
      <c r="B2257" t="str">
        <f t="shared" si="192"/>
        <v>https://www.st.com/resource/en/datasheet/stw69n65m5.pdf</v>
      </c>
      <c r="C2257" t="s">
        <v>8685</v>
      </c>
      <c r="D2257" t="s">
        <v>4994</v>
      </c>
      <c r="E2257" s="4" t="s">
        <v>6760</v>
      </c>
      <c r="F2257" t="s">
        <v>6231</v>
      </c>
      <c r="G2257" s="2">
        <v>44075</v>
      </c>
      <c r="H2257">
        <v>10</v>
      </c>
      <c r="I2257" s="2">
        <f t="shared" si="193"/>
        <v>47729</v>
      </c>
      <c r="J2257" s="2">
        <v>41453</v>
      </c>
      <c r="K2257" s="2" t="s">
        <v>6405</v>
      </c>
      <c r="L2257" s="2">
        <f t="shared" si="191"/>
        <v>41453</v>
      </c>
      <c r="M2257">
        <f t="shared" si="194"/>
        <v>7</v>
      </c>
      <c r="N2257">
        <f t="shared" si="195"/>
        <v>17</v>
      </c>
    </row>
    <row r="2258" spans="1:14" x14ac:dyDescent="0.55000000000000004">
      <c r="A2258" t="s">
        <v>4995</v>
      </c>
      <c r="B2258" t="str">
        <f t="shared" si="192"/>
        <v>https://www.st.com/resource/en/datasheet/stw69n65m5-4.pdf</v>
      </c>
      <c r="C2258" t="s">
        <v>8686</v>
      </c>
      <c r="D2258" t="s">
        <v>4996</v>
      </c>
      <c r="E2258" s="4" t="s">
        <v>6760</v>
      </c>
      <c r="F2258" t="s">
        <v>6232</v>
      </c>
      <c r="G2258" s="2">
        <v>44075</v>
      </c>
      <c r="H2258">
        <v>10</v>
      </c>
      <c r="I2258" s="2">
        <f t="shared" si="193"/>
        <v>47729</v>
      </c>
      <c r="J2258" s="2">
        <v>40966</v>
      </c>
      <c r="K2258" s="2" t="s">
        <v>6405</v>
      </c>
      <c r="L2258" s="2">
        <f t="shared" si="191"/>
        <v>40966</v>
      </c>
      <c r="M2258">
        <f t="shared" si="194"/>
        <v>8</v>
      </c>
      <c r="N2258">
        <f t="shared" si="195"/>
        <v>18</v>
      </c>
    </row>
    <row r="2259" spans="1:14" x14ac:dyDescent="0.55000000000000004">
      <c r="A2259" t="s">
        <v>4997</v>
      </c>
      <c r="B2259" t="str">
        <f t="shared" si="192"/>
        <v>https://www.st.com/resource/en/datasheet/stw6n90k5.pdf</v>
      </c>
      <c r="C2259" t="s">
        <v>8687</v>
      </c>
      <c r="D2259" t="s">
        <v>4998</v>
      </c>
      <c r="E2259" s="4" t="s">
        <v>6760</v>
      </c>
      <c r="F2259" t="s">
        <v>6233</v>
      </c>
      <c r="G2259" s="2">
        <v>44075</v>
      </c>
      <c r="H2259">
        <v>10</v>
      </c>
      <c r="I2259" s="2">
        <f t="shared" si="193"/>
        <v>47729</v>
      </c>
      <c r="J2259" s="2">
        <v>42676</v>
      </c>
      <c r="K2259" s="2" t="s">
        <v>6405</v>
      </c>
      <c r="L2259" s="2">
        <f t="shared" si="191"/>
        <v>42676</v>
      </c>
      <c r="M2259">
        <f t="shared" si="194"/>
        <v>3</v>
      </c>
      <c r="N2259">
        <f t="shared" si="195"/>
        <v>13</v>
      </c>
    </row>
    <row r="2260" spans="1:14" x14ac:dyDescent="0.55000000000000004">
      <c r="A2260" t="s">
        <v>4999</v>
      </c>
      <c r="B2260" t="str">
        <f t="shared" si="192"/>
        <v>https://www.st.com/resource/en/datasheet/stw6n95k5.pdf</v>
      </c>
      <c r="C2260" t="s">
        <v>8688</v>
      </c>
      <c r="D2260" t="s">
        <v>5000</v>
      </c>
      <c r="E2260" s="4" t="s">
        <v>6760</v>
      </c>
      <c r="F2260" t="s">
        <v>6234</v>
      </c>
      <c r="G2260" s="2">
        <v>44075</v>
      </c>
      <c r="H2260">
        <v>10</v>
      </c>
      <c r="I2260" s="2">
        <f t="shared" si="193"/>
        <v>47729</v>
      </c>
      <c r="J2260" s="2">
        <v>40190</v>
      </c>
      <c r="K2260" s="2" t="s">
        <v>6405</v>
      </c>
      <c r="L2260" s="2">
        <f t="shared" si="191"/>
        <v>40190</v>
      </c>
      <c r="M2260">
        <f t="shared" si="194"/>
        <v>10</v>
      </c>
      <c r="N2260">
        <f t="shared" si="195"/>
        <v>20</v>
      </c>
    </row>
    <row r="2261" spans="1:14" x14ac:dyDescent="0.55000000000000004">
      <c r="A2261" t="s">
        <v>5001</v>
      </c>
      <c r="B2261" t="str">
        <f t="shared" si="192"/>
        <v>https://www.st.com/resource/en/datasheet/stw70n60dm2.pdf</v>
      </c>
      <c r="C2261" t="s">
        <v>8689</v>
      </c>
      <c r="D2261" t="s">
        <v>5002</v>
      </c>
      <c r="E2261" s="4" t="s">
        <v>6760</v>
      </c>
      <c r="F2261" t="s">
        <v>6235</v>
      </c>
      <c r="G2261" s="2">
        <v>43525</v>
      </c>
      <c r="H2261">
        <v>10</v>
      </c>
      <c r="I2261" s="2">
        <f t="shared" si="193"/>
        <v>47179</v>
      </c>
      <c r="J2261" s="2">
        <v>41886</v>
      </c>
      <c r="K2261" s="2" t="s">
        <v>6405</v>
      </c>
      <c r="L2261" s="2">
        <f t="shared" si="191"/>
        <v>41886</v>
      </c>
      <c r="M2261">
        <f t="shared" si="194"/>
        <v>4</v>
      </c>
      <c r="N2261">
        <f t="shared" si="195"/>
        <v>14</v>
      </c>
    </row>
    <row r="2262" spans="1:14" x14ac:dyDescent="0.55000000000000004">
      <c r="A2262" t="s">
        <v>5003</v>
      </c>
      <c r="B2262" t="str">
        <f t="shared" si="192"/>
        <v>https://www.st.com/resource/en/datasheet/stw70n60dm6.pdf</v>
      </c>
      <c r="C2262" t="s">
        <v>8690</v>
      </c>
      <c r="D2262" t="s">
        <v>5004</v>
      </c>
      <c r="E2262" s="4" t="s">
        <v>6760</v>
      </c>
      <c r="F2262" t="s">
        <v>6236</v>
      </c>
      <c r="G2262" s="2">
        <v>44075</v>
      </c>
      <c r="H2262">
        <v>10</v>
      </c>
      <c r="I2262" s="2">
        <f t="shared" si="193"/>
        <v>47729</v>
      </c>
      <c r="J2262" s="2">
        <v>43571</v>
      </c>
      <c r="K2262" s="2" t="s">
        <v>6405</v>
      </c>
      <c r="L2262" s="2">
        <f t="shared" si="191"/>
        <v>43571</v>
      </c>
      <c r="M2262">
        <f t="shared" si="194"/>
        <v>1</v>
      </c>
      <c r="N2262">
        <f t="shared" si="195"/>
        <v>11</v>
      </c>
    </row>
    <row r="2263" spans="1:14" x14ac:dyDescent="0.55000000000000004">
      <c r="A2263" t="s">
        <v>5006</v>
      </c>
      <c r="B2263" t="str">
        <f t="shared" si="192"/>
        <v>https://www.st.com/resource/en/datasheet/stw70n60dm6-4.pdf</v>
      </c>
      <c r="C2263" t="s">
        <v>8691</v>
      </c>
      <c r="D2263" t="s">
        <v>5007</v>
      </c>
      <c r="E2263" s="4" t="s">
        <v>6760</v>
      </c>
      <c r="F2263" t="s">
        <v>6237</v>
      </c>
      <c r="G2263" s="2">
        <v>44075</v>
      </c>
      <c r="H2263">
        <v>10</v>
      </c>
      <c r="I2263" s="2">
        <f t="shared" si="193"/>
        <v>47729</v>
      </c>
      <c r="J2263" s="2">
        <v>43041</v>
      </c>
      <c r="K2263" s="2" t="s">
        <v>6405</v>
      </c>
      <c r="L2263" s="2">
        <f t="shared" si="191"/>
        <v>43041</v>
      </c>
      <c r="M2263">
        <f t="shared" si="194"/>
        <v>2</v>
      </c>
      <c r="N2263">
        <f t="shared" si="195"/>
        <v>12</v>
      </c>
    </row>
    <row r="2264" spans="1:14" x14ac:dyDescent="0.55000000000000004">
      <c r="A2264" t="s">
        <v>5008</v>
      </c>
      <c r="B2264" t="str">
        <f t="shared" si="192"/>
        <v>https://www.st.com/resource/en/datasheet/stw70n60m2.pdf</v>
      </c>
      <c r="C2264" t="s">
        <v>8692</v>
      </c>
      <c r="D2264" t="s">
        <v>5009</v>
      </c>
      <c r="E2264" s="4" t="s">
        <v>6760</v>
      </c>
      <c r="F2264" t="s">
        <v>6238</v>
      </c>
      <c r="G2264" s="2">
        <v>43525</v>
      </c>
      <c r="H2264">
        <v>10</v>
      </c>
      <c r="I2264" s="2">
        <f t="shared" si="193"/>
        <v>47179</v>
      </c>
      <c r="J2264" s="2">
        <v>42639</v>
      </c>
      <c r="K2264" s="2" t="s">
        <v>6405</v>
      </c>
      <c r="L2264" s="2">
        <f t="shared" si="191"/>
        <v>42639</v>
      </c>
      <c r="M2264">
        <f t="shared" si="194"/>
        <v>2</v>
      </c>
      <c r="N2264">
        <f t="shared" si="195"/>
        <v>12</v>
      </c>
    </row>
    <row r="2265" spans="1:14" x14ac:dyDescent="0.55000000000000004">
      <c r="A2265" t="s">
        <v>5011</v>
      </c>
      <c r="B2265" t="str">
        <f t="shared" si="192"/>
        <v>https://www.st.com/resource/en/datasheet/stw70n60m2-4.pdf</v>
      </c>
      <c r="C2265" t="s">
        <v>8693</v>
      </c>
      <c r="D2265" t="s">
        <v>5012</v>
      </c>
      <c r="E2265" s="4" t="s">
        <v>6760</v>
      </c>
      <c r="F2265" t="s">
        <v>6239</v>
      </c>
      <c r="G2265" s="2">
        <v>44075</v>
      </c>
      <c r="H2265">
        <v>10</v>
      </c>
      <c r="I2265" s="2">
        <f t="shared" si="193"/>
        <v>47729</v>
      </c>
      <c r="J2265" s="2">
        <v>41333</v>
      </c>
      <c r="K2265" s="2" t="s">
        <v>6405</v>
      </c>
      <c r="L2265" s="2">
        <f t="shared" si="191"/>
        <v>41333</v>
      </c>
      <c r="M2265">
        <f t="shared" si="194"/>
        <v>7</v>
      </c>
      <c r="N2265">
        <f t="shared" si="195"/>
        <v>17</v>
      </c>
    </row>
    <row r="2266" spans="1:14" x14ac:dyDescent="0.55000000000000004">
      <c r="A2266" t="s">
        <v>5013</v>
      </c>
      <c r="B2266" t="str">
        <f t="shared" si="192"/>
        <v>https://www.st.com/resource/en/datasheet/stw70n65dm6.pdf</v>
      </c>
      <c r="C2266" t="s">
        <v>8694</v>
      </c>
      <c r="D2266" t="s">
        <v>5014</v>
      </c>
      <c r="E2266" s="4" t="s">
        <v>6760</v>
      </c>
      <c r="F2266" t="s">
        <v>6240</v>
      </c>
      <c r="G2266" s="2">
        <v>44075</v>
      </c>
      <c r="H2266">
        <v>10</v>
      </c>
      <c r="I2266" s="2">
        <f t="shared" si="193"/>
        <v>47729</v>
      </c>
      <c r="J2266" s="2">
        <v>43763</v>
      </c>
      <c r="K2266" s="2" t="s">
        <v>6405</v>
      </c>
      <c r="L2266" s="2">
        <f t="shared" si="191"/>
        <v>43763</v>
      </c>
      <c r="M2266">
        <f t="shared" si="194"/>
        <v>0</v>
      </c>
      <c r="N2266">
        <f t="shared" si="195"/>
        <v>10</v>
      </c>
    </row>
    <row r="2267" spans="1:14" x14ac:dyDescent="0.55000000000000004">
      <c r="A2267" t="s">
        <v>5015</v>
      </c>
      <c r="B2267" t="str">
        <f t="shared" si="192"/>
        <v>https://www.st.com/resource/en/datasheet/stw70n65dm6-4.pdf</v>
      </c>
      <c r="C2267" t="s">
        <v>8695</v>
      </c>
      <c r="D2267" t="s">
        <v>5016</v>
      </c>
      <c r="E2267" s="4" t="s">
        <v>6760</v>
      </c>
      <c r="F2267" t="s">
        <v>6241</v>
      </c>
      <c r="G2267" s="2">
        <v>44075</v>
      </c>
      <c r="H2267">
        <v>10</v>
      </c>
      <c r="I2267" s="2">
        <f t="shared" si="193"/>
        <v>47729</v>
      </c>
      <c r="J2267" s="2">
        <v>43885</v>
      </c>
      <c r="K2267" s="2" t="s">
        <v>6405</v>
      </c>
      <c r="L2267" s="2">
        <f t="shared" si="191"/>
        <v>43885</v>
      </c>
      <c r="M2267">
        <f t="shared" si="194"/>
        <v>0</v>
      </c>
      <c r="N2267">
        <f t="shared" si="195"/>
        <v>10</v>
      </c>
    </row>
    <row r="2268" spans="1:14" x14ac:dyDescent="0.55000000000000004">
      <c r="A2268" t="s">
        <v>5017</v>
      </c>
      <c r="B2268" t="str">
        <f t="shared" si="192"/>
        <v>https://www.st.com/resource/en/datasheet/stw72n60dm2ag.pdf</v>
      </c>
      <c r="C2268" t="s">
        <v>8696</v>
      </c>
      <c r="D2268" t="s">
        <v>5018</v>
      </c>
      <c r="E2268" s="4" t="s">
        <v>6760</v>
      </c>
      <c r="F2268" t="s">
        <v>6242</v>
      </c>
      <c r="G2268" s="2">
        <v>44075</v>
      </c>
      <c r="H2268">
        <v>10</v>
      </c>
      <c r="I2268" s="2">
        <f t="shared" si="193"/>
        <v>47729</v>
      </c>
      <c r="J2268" s="2">
        <v>42031</v>
      </c>
      <c r="K2268" s="2" t="s">
        <v>6405</v>
      </c>
      <c r="L2268" s="2">
        <f t="shared" si="191"/>
        <v>42031</v>
      </c>
      <c r="M2268">
        <f t="shared" si="194"/>
        <v>5</v>
      </c>
      <c r="N2268">
        <f t="shared" si="195"/>
        <v>15</v>
      </c>
    </row>
    <row r="2269" spans="1:14" x14ac:dyDescent="0.55000000000000004">
      <c r="A2269" t="s">
        <v>5019</v>
      </c>
      <c r="B2269" t="str">
        <f t="shared" si="192"/>
        <v>https://www.st.com/resource/en/datasheet/stw75n60dm6.pdf</v>
      </c>
      <c r="C2269" t="s">
        <v>8697</v>
      </c>
      <c r="D2269" t="s">
        <v>5020</v>
      </c>
      <c r="E2269" s="4" t="s">
        <v>6760</v>
      </c>
      <c r="F2269" t="s">
        <v>6243</v>
      </c>
      <c r="G2269" s="2">
        <v>44075</v>
      </c>
      <c r="H2269">
        <v>10</v>
      </c>
      <c r="I2269" s="2">
        <f t="shared" si="193"/>
        <v>47729</v>
      </c>
      <c r="J2269" s="2">
        <v>43024</v>
      </c>
      <c r="K2269" s="2" t="s">
        <v>6405</v>
      </c>
      <c r="L2269" s="2">
        <f t="shared" si="191"/>
        <v>43024</v>
      </c>
      <c r="M2269">
        <f t="shared" si="194"/>
        <v>2</v>
      </c>
      <c r="N2269">
        <f t="shared" si="195"/>
        <v>12</v>
      </c>
    </row>
    <row r="2270" spans="1:14" x14ac:dyDescent="0.55000000000000004">
      <c r="A2270" t="s">
        <v>5021</v>
      </c>
      <c r="B2270" t="str">
        <f t="shared" si="192"/>
        <v>https://www.st.com/resource/en/datasheet/stw75n60m6.pdf</v>
      </c>
      <c r="C2270" t="s">
        <v>8698</v>
      </c>
      <c r="D2270" t="s">
        <v>5022</v>
      </c>
      <c r="E2270" s="4" t="s">
        <v>6760</v>
      </c>
      <c r="F2270" t="s">
        <v>6244</v>
      </c>
      <c r="G2270" s="2">
        <v>44075</v>
      </c>
      <c r="H2270">
        <v>10</v>
      </c>
      <c r="I2270" s="2">
        <f t="shared" si="193"/>
        <v>47729</v>
      </c>
      <c r="J2270" s="2">
        <v>43080</v>
      </c>
      <c r="K2270" s="2" t="s">
        <v>6405</v>
      </c>
      <c r="L2270" s="2">
        <f t="shared" si="191"/>
        <v>43080</v>
      </c>
      <c r="M2270">
        <f t="shared" si="194"/>
        <v>2</v>
      </c>
      <c r="N2270">
        <f t="shared" si="195"/>
        <v>12</v>
      </c>
    </row>
    <row r="2271" spans="1:14" x14ac:dyDescent="0.55000000000000004">
      <c r="A2271" t="s">
        <v>5023</v>
      </c>
      <c r="B2271" t="str">
        <f t="shared" si="192"/>
        <v>https://www.st.com/resource/en/datasheet/stw75n60m6-4.pdf</v>
      </c>
      <c r="C2271" t="s">
        <v>8699</v>
      </c>
      <c r="D2271" t="s">
        <v>5024</v>
      </c>
      <c r="E2271" s="4" t="s">
        <v>6760</v>
      </c>
      <c r="F2271" t="s">
        <v>6245</v>
      </c>
      <c r="G2271" s="2">
        <v>44075</v>
      </c>
      <c r="H2271">
        <v>10</v>
      </c>
      <c r="I2271" s="2">
        <f t="shared" si="193"/>
        <v>47729</v>
      </c>
      <c r="J2271" s="2">
        <v>43080</v>
      </c>
      <c r="K2271" s="2" t="s">
        <v>6405</v>
      </c>
      <c r="L2271" s="2">
        <f t="shared" si="191"/>
        <v>43080</v>
      </c>
      <c r="M2271">
        <f t="shared" si="194"/>
        <v>2</v>
      </c>
      <c r="N2271">
        <f t="shared" si="195"/>
        <v>12</v>
      </c>
    </row>
    <row r="2272" spans="1:14" x14ac:dyDescent="0.55000000000000004">
      <c r="A2272" t="s">
        <v>5025</v>
      </c>
      <c r="B2272" t="str">
        <f t="shared" si="192"/>
        <v>https://www.st.com/resource/en/datasheet/stw78n65m5.pdf</v>
      </c>
      <c r="C2272" t="s">
        <v>8700</v>
      </c>
      <c r="D2272" t="s">
        <v>5026</v>
      </c>
      <c r="E2272" s="4" t="s">
        <v>6760</v>
      </c>
      <c r="F2272" t="s">
        <v>6246</v>
      </c>
      <c r="G2272" s="2">
        <v>43525</v>
      </c>
      <c r="H2272">
        <v>10</v>
      </c>
      <c r="I2272" s="2">
        <f t="shared" si="193"/>
        <v>47179</v>
      </c>
      <c r="J2272" s="2">
        <v>41106</v>
      </c>
      <c r="K2272" s="2" t="s">
        <v>6405</v>
      </c>
      <c r="L2272" s="2">
        <f t="shared" si="191"/>
        <v>41106</v>
      </c>
      <c r="M2272">
        <f t="shared" si="194"/>
        <v>6</v>
      </c>
      <c r="N2272">
        <f t="shared" si="195"/>
        <v>16</v>
      </c>
    </row>
    <row r="2273" spans="1:14" x14ac:dyDescent="0.55000000000000004">
      <c r="A2273" t="s">
        <v>5027</v>
      </c>
      <c r="B2273" t="str">
        <f t="shared" si="192"/>
        <v>https://www.st.com/resource/en/datasheet/stw7n105k5.pdf</v>
      </c>
      <c r="C2273" t="s">
        <v>8701</v>
      </c>
      <c r="D2273" t="s">
        <v>5028</v>
      </c>
      <c r="E2273" s="4" t="s">
        <v>6760</v>
      </c>
      <c r="F2273" t="s">
        <v>6247</v>
      </c>
      <c r="G2273" s="2">
        <v>44075</v>
      </c>
      <c r="H2273">
        <v>10</v>
      </c>
      <c r="I2273" s="2">
        <f t="shared" si="193"/>
        <v>47729</v>
      </c>
      <c r="J2273" s="2">
        <v>41736</v>
      </c>
      <c r="K2273" s="2" t="s">
        <v>6405</v>
      </c>
      <c r="L2273" s="2">
        <f t="shared" si="191"/>
        <v>41736</v>
      </c>
      <c r="M2273">
        <f t="shared" si="194"/>
        <v>6</v>
      </c>
      <c r="N2273">
        <f t="shared" si="195"/>
        <v>16</v>
      </c>
    </row>
    <row r="2274" spans="1:14" x14ac:dyDescent="0.55000000000000004">
      <c r="A2274" t="s">
        <v>5029</v>
      </c>
      <c r="B2274" t="str">
        <f t="shared" si="192"/>
        <v>https://www.st.com/resource/en/datasheet/stw88n65m5.pdf</v>
      </c>
      <c r="C2274" t="s">
        <v>8702</v>
      </c>
      <c r="D2274" t="s">
        <v>5030</v>
      </c>
      <c r="E2274" s="4" t="s">
        <v>6760</v>
      </c>
      <c r="F2274" t="s">
        <v>6248</v>
      </c>
      <c r="G2274" s="2">
        <v>44075</v>
      </c>
      <c r="H2274">
        <v>10</v>
      </c>
      <c r="I2274" s="2">
        <f t="shared" si="193"/>
        <v>47729</v>
      </c>
      <c r="J2274" s="2">
        <v>42298</v>
      </c>
      <c r="K2274" s="2" t="s">
        <v>6405</v>
      </c>
      <c r="L2274" s="2">
        <f t="shared" si="191"/>
        <v>42298</v>
      </c>
      <c r="M2274">
        <f t="shared" si="194"/>
        <v>4</v>
      </c>
      <c r="N2274">
        <f t="shared" si="195"/>
        <v>14</v>
      </c>
    </row>
    <row r="2275" spans="1:14" x14ac:dyDescent="0.55000000000000004">
      <c r="A2275" t="s">
        <v>5032</v>
      </c>
      <c r="B2275" t="str">
        <f t="shared" si="192"/>
        <v>https://www.st.com/resource/en/datasheet/stw88n65m5-4.pdf</v>
      </c>
      <c r="C2275" t="s">
        <v>8703</v>
      </c>
      <c r="D2275" t="s">
        <v>5033</v>
      </c>
      <c r="E2275" s="4" t="s">
        <v>6760</v>
      </c>
      <c r="F2275" t="s">
        <v>6249</v>
      </c>
      <c r="G2275" s="2">
        <v>44075</v>
      </c>
      <c r="H2275">
        <v>10</v>
      </c>
      <c r="I2275" s="2">
        <f t="shared" si="193"/>
        <v>47729</v>
      </c>
      <c r="J2275" s="2">
        <v>40870</v>
      </c>
      <c r="K2275" s="2" t="s">
        <v>6405</v>
      </c>
      <c r="L2275" s="2">
        <f t="shared" si="191"/>
        <v>40870</v>
      </c>
      <c r="M2275">
        <f t="shared" si="194"/>
        <v>8</v>
      </c>
      <c r="N2275">
        <f t="shared" si="195"/>
        <v>18</v>
      </c>
    </row>
    <row r="2276" spans="1:14" x14ac:dyDescent="0.55000000000000004">
      <c r="A2276" t="s">
        <v>5034</v>
      </c>
      <c r="B2276" t="str">
        <f t="shared" si="192"/>
        <v>https://www.st.com/resource/en/datasheet/stw8n120k5.pdf</v>
      </c>
      <c r="C2276" t="s">
        <v>8704</v>
      </c>
      <c r="D2276" t="s">
        <v>5035</v>
      </c>
      <c r="E2276" s="4" t="s">
        <v>6760</v>
      </c>
      <c r="F2276" t="s">
        <v>6250</v>
      </c>
      <c r="G2276" s="2">
        <v>44075</v>
      </c>
      <c r="H2276">
        <v>10</v>
      </c>
      <c r="I2276" s="2">
        <f t="shared" si="193"/>
        <v>47729</v>
      </c>
      <c r="J2276" s="2">
        <v>43199</v>
      </c>
      <c r="K2276" s="2" t="s">
        <v>6405</v>
      </c>
      <c r="L2276" s="2">
        <f t="shared" si="191"/>
        <v>43199</v>
      </c>
      <c r="M2276">
        <f t="shared" si="194"/>
        <v>2</v>
      </c>
      <c r="N2276">
        <f t="shared" si="195"/>
        <v>12</v>
      </c>
    </row>
    <row r="2277" spans="1:14" x14ac:dyDescent="0.55000000000000004">
      <c r="A2277" t="s">
        <v>5037</v>
      </c>
      <c r="B2277" t="str">
        <f t="shared" si="192"/>
        <v>https://www.st.com/resource/en/datasheet/stwa12n120k5.pdf</v>
      </c>
      <c r="C2277" t="s">
        <v>8705</v>
      </c>
      <c r="D2277" t="s">
        <v>5038</v>
      </c>
      <c r="E2277" s="4" t="s">
        <v>6760</v>
      </c>
      <c r="F2277" t="s">
        <v>6251</v>
      </c>
      <c r="G2277" s="2">
        <v>44075</v>
      </c>
      <c r="H2277">
        <v>10</v>
      </c>
      <c r="I2277" s="2">
        <f t="shared" si="193"/>
        <v>47729</v>
      </c>
      <c r="J2277" s="2">
        <v>40778</v>
      </c>
      <c r="K2277" s="2" t="s">
        <v>6405</v>
      </c>
      <c r="L2277" s="2">
        <f t="shared" si="191"/>
        <v>40778</v>
      </c>
      <c r="M2277">
        <f t="shared" si="194"/>
        <v>9</v>
      </c>
      <c r="N2277">
        <f t="shared" si="195"/>
        <v>19</v>
      </c>
    </row>
    <row r="2278" spans="1:14" x14ac:dyDescent="0.55000000000000004">
      <c r="A2278" t="s">
        <v>5039</v>
      </c>
      <c r="B2278" t="str">
        <f t="shared" si="192"/>
        <v>https://www.st.com/resource/en/datasheet/stwa20n95k5.pdf</v>
      </c>
      <c r="C2278" t="s">
        <v>8706</v>
      </c>
      <c r="D2278" t="s">
        <v>5040</v>
      </c>
      <c r="E2278" s="4" t="s">
        <v>6760</v>
      </c>
      <c r="F2278" t="s">
        <v>6252</v>
      </c>
      <c r="G2278" s="2">
        <v>44075</v>
      </c>
      <c r="H2278">
        <v>10</v>
      </c>
      <c r="I2278" s="2">
        <f t="shared" si="193"/>
        <v>47729</v>
      </c>
      <c r="J2278" s="2">
        <v>41599</v>
      </c>
      <c r="K2278" s="2" t="s">
        <v>6405</v>
      </c>
      <c r="L2278" s="2">
        <f t="shared" si="191"/>
        <v>41599</v>
      </c>
      <c r="M2278">
        <f t="shared" si="194"/>
        <v>6</v>
      </c>
      <c r="N2278">
        <f t="shared" si="195"/>
        <v>16</v>
      </c>
    </row>
    <row r="2279" spans="1:14" x14ac:dyDescent="0.55000000000000004">
      <c r="A2279" t="s">
        <v>5042</v>
      </c>
      <c r="B2279" t="str">
        <f t="shared" si="192"/>
        <v>https://www.st.com/resource/en/datasheet/stwa30n65dm6ag.pdf</v>
      </c>
      <c r="C2279" t="s">
        <v>8707</v>
      </c>
      <c r="D2279" t="s">
        <v>5043</v>
      </c>
      <c r="E2279" s="4" t="s">
        <v>6760</v>
      </c>
      <c r="F2279" t="s">
        <v>6253</v>
      </c>
      <c r="G2279" s="2">
        <v>44075</v>
      </c>
      <c r="H2279">
        <v>10</v>
      </c>
      <c r="I2279" s="2">
        <f t="shared" si="193"/>
        <v>47729</v>
      </c>
      <c r="J2279" s="2">
        <v>43936</v>
      </c>
      <c r="K2279" s="2" t="s">
        <v>6405</v>
      </c>
      <c r="L2279" s="2">
        <f t="shared" si="191"/>
        <v>43936</v>
      </c>
      <c r="M2279">
        <f t="shared" si="194"/>
        <v>0</v>
      </c>
      <c r="N2279">
        <f t="shared" si="195"/>
        <v>10</v>
      </c>
    </row>
    <row r="2280" spans="1:14" x14ac:dyDescent="0.55000000000000004">
      <c r="A2280" t="s">
        <v>5044</v>
      </c>
      <c r="B2280" t="str">
        <f t="shared" si="192"/>
        <v>https://www.st.com/resource/en/datasheet/stwa40n90k5.pdf</v>
      </c>
      <c r="C2280" t="s">
        <v>8708</v>
      </c>
      <c r="D2280" t="s">
        <v>5045</v>
      </c>
      <c r="E2280" s="4" t="s">
        <v>6760</v>
      </c>
      <c r="F2280" t="s">
        <v>6254</v>
      </c>
      <c r="G2280" s="2">
        <v>44075</v>
      </c>
      <c r="H2280">
        <v>10</v>
      </c>
      <c r="I2280" s="2">
        <f t="shared" si="193"/>
        <v>47729</v>
      </c>
      <c r="J2280" s="2">
        <v>42395</v>
      </c>
      <c r="K2280" s="2" t="s">
        <v>6405</v>
      </c>
      <c r="L2280" s="2">
        <f t="shared" si="191"/>
        <v>42395</v>
      </c>
      <c r="M2280">
        <f t="shared" si="194"/>
        <v>4</v>
      </c>
      <c r="N2280">
        <f t="shared" si="195"/>
        <v>14</v>
      </c>
    </row>
    <row r="2281" spans="1:14" x14ac:dyDescent="0.55000000000000004">
      <c r="A2281" t="s">
        <v>5047</v>
      </c>
      <c r="B2281" t="str">
        <f t="shared" si="192"/>
        <v>https://www.st.com/resource/en/datasheet/stwa40n95dk5.pdf</v>
      </c>
      <c r="C2281" t="s">
        <v>8709</v>
      </c>
      <c r="D2281" t="s">
        <v>5048</v>
      </c>
      <c r="E2281" s="4" t="s">
        <v>6760</v>
      </c>
      <c r="F2281" t="s">
        <v>6255</v>
      </c>
      <c r="G2281" s="2">
        <v>44075</v>
      </c>
      <c r="H2281">
        <v>10</v>
      </c>
      <c r="I2281" s="2">
        <f t="shared" si="193"/>
        <v>47729</v>
      </c>
      <c r="J2281" s="2">
        <v>41536</v>
      </c>
      <c r="K2281" s="2" t="s">
        <v>6405</v>
      </c>
      <c r="L2281" s="2">
        <f t="shared" si="191"/>
        <v>41536</v>
      </c>
      <c r="M2281">
        <f t="shared" si="194"/>
        <v>6</v>
      </c>
      <c r="N2281">
        <f t="shared" si="195"/>
        <v>16</v>
      </c>
    </row>
    <row r="2282" spans="1:14" x14ac:dyDescent="0.55000000000000004">
      <c r="A2282" t="s">
        <v>5049</v>
      </c>
      <c r="B2282" t="str">
        <f t="shared" si="192"/>
        <v>https://www.st.com/resource/en/datasheet/stwa45n65m5.pdf</v>
      </c>
      <c r="C2282" t="s">
        <v>8710</v>
      </c>
      <c r="D2282" t="s">
        <v>5050</v>
      </c>
      <c r="E2282" s="4" t="s">
        <v>6760</v>
      </c>
      <c r="F2282" t="s">
        <v>6256</v>
      </c>
      <c r="G2282" s="2">
        <v>44075</v>
      </c>
      <c r="H2282">
        <v>10</v>
      </c>
      <c r="I2282" s="2">
        <f t="shared" si="193"/>
        <v>47729</v>
      </c>
      <c r="J2282" s="2">
        <v>41254</v>
      </c>
      <c r="K2282" s="2" t="s">
        <v>6405</v>
      </c>
      <c r="L2282" s="2">
        <f t="shared" si="191"/>
        <v>41254</v>
      </c>
      <c r="M2282">
        <f t="shared" si="194"/>
        <v>7</v>
      </c>
      <c r="N2282">
        <f t="shared" si="195"/>
        <v>17</v>
      </c>
    </row>
    <row r="2283" spans="1:14" x14ac:dyDescent="0.55000000000000004">
      <c r="A2283" t="s">
        <v>5051</v>
      </c>
      <c r="B2283" t="str">
        <f t="shared" si="192"/>
        <v>https://www.st.com/resource/en/datasheet/stwa48n60dm2.pdf</v>
      </c>
      <c r="C2283" t="s">
        <v>8711</v>
      </c>
      <c r="D2283" t="s">
        <v>5052</v>
      </c>
      <c r="E2283" s="4" t="s">
        <v>6760</v>
      </c>
      <c r="F2283" t="s">
        <v>6257</v>
      </c>
      <c r="G2283" s="2">
        <v>44075</v>
      </c>
      <c r="H2283">
        <v>10</v>
      </c>
      <c r="I2283" s="2">
        <f t="shared" si="193"/>
        <v>47729</v>
      </c>
      <c r="J2283" s="2">
        <v>42724</v>
      </c>
      <c r="K2283" s="2" t="s">
        <v>6405</v>
      </c>
      <c r="L2283" s="2">
        <f t="shared" si="191"/>
        <v>42724</v>
      </c>
      <c r="M2283">
        <f t="shared" si="194"/>
        <v>3</v>
      </c>
      <c r="N2283">
        <f t="shared" si="195"/>
        <v>13</v>
      </c>
    </row>
    <row r="2284" spans="1:14" x14ac:dyDescent="0.55000000000000004">
      <c r="A2284" t="s">
        <v>5053</v>
      </c>
      <c r="B2284" t="str">
        <f t="shared" si="192"/>
        <v>https://www.st.com/resource/en/datasheet/stwa48n60m2.pdf</v>
      </c>
      <c r="C2284" t="s">
        <v>8712</v>
      </c>
      <c r="D2284" t="s">
        <v>5054</v>
      </c>
      <c r="E2284" s="4" t="s">
        <v>6760</v>
      </c>
      <c r="F2284" t="s">
        <v>6258</v>
      </c>
      <c r="G2284" s="2">
        <v>44075</v>
      </c>
      <c r="H2284">
        <v>10</v>
      </c>
      <c r="I2284" s="2">
        <f t="shared" si="193"/>
        <v>47729</v>
      </c>
      <c r="J2284" s="2">
        <v>42339</v>
      </c>
      <c r="K2284" s="2" t="s">
        <v>6405</v>
      </c>
      <c r="L2284" s="2">
        <f t="shared" si="191"/>
        <v>42339</v>
      </c>
      <c r="M2284">
        <f t="shared" si="194"/>
        <v>4</v>
      </c>
      <c r="N2284">
        <f t="shared" si="195"/>
        <v>14</v>
      </c>
    </row>
    <row r="2285" spans="1:14" x14ac:dyDescent="0.55000000000000004">
      <c r="A2285" t="s">
        <v>5055</v>
      </c>
      <c r="B2285" t="str">
        <f t="shared" si="192"/>
        <v>https://www.st.com/resource/en/datasheet/stwa48n60m6.pdf</v>
      </c>
      <c r="C2285" t="s">
        <v>8713</v>
      </c>
      <c r="D2285" t="s">
        <v>5056</v>
      </c>
      <c r="E2285" s="4" t="s">
        <v>6760</v>
      </c>
      <c r="F2285" t="s">
        <v>6259</v>
      </c>
      <c r="G2285" s="2">
        <v>44075</v>
      </c>
      <c r="H2285">
        <v>10</v>
      </c>
      <c r="I2285" s="2">
        <f t="shared" si="193"/>
        <v>47729</v>
      </c>
      <c r="J2285" s="2">
        <v>43292</v>
      </c>
      <c r="K2285" s="2" t="s">
        <v>6405</v>
      </c>
      <c r="L2285" s="2">
        <f t="shared" si="191"/>
        <v>43292</v>
      </c>
      <c r="M2285">
        <f t="shared" si="194"/>
        <v>2</v>
      </c>
      <c r="N2285">
        <f t="shared" si="195"/>
        <v>12</v>
      </c>
    </row>
    <row r="2286" spans="1:14" x14ac:dyDescent="0.55000000000000004">
      <c r="A2286" t="s">
        <v>5057</v>
      </c>
      <c r="B2286" t="str">
        <f t="shared" si="192"/>
        <v>https://www.st.com/resource/en/datasheet/stwa50n65dm2ag.pdf</v>
      </c>
      <c r="C2286" t="s">
        <v>8714</v>
      </c>
      <c r="D2286" t="s">
        <v>5058</v>
      </c>
      <c r="E2286" s="4" t="s">
        <v>6760</v>
      </c>
      <c r="F2286" t="s">
        <v>6260</v>
      </c>
      <c r="G2286" s="2">
        <v>44075</v>
      </c>
      <c r="H2286">
        <v>10</v>
      </c>
      <c r="I2286" s="2">
        <f t="shared" si="193"/>
        <v>47729</v>
      </c>
      <c r="J2286" s="2">
        <v>42745</v>
      </c>
      <c r="K2286" s="2" t="s">
        <v>6405</v>
      </c>
      <c r="L2286" s="2">
        <f t="shared" si="191"/>
        <v>42745</v>
      </c>
      <c r="M2286">
        <f t="shared" si="194"/>
        <v>3</v>
      </c>
      <c r="N2286">
        <f t="shared" si="195"/>
        <v>13</v>
      </c>
    </row>
    <row r="2287" spans="1:14" x14ac:dyDescent="0.55000000000000004">
      <c r="A2287" t="s">
        <v>5059</v>
      </c>
      <c r="B2287" t="str">
        <f t="shared" si="192"/>
        <v>https://www.st.com/resource/en/datasheet/stwa57n65m5.pdf</v>
      </c>
      <c r="C2287" t="s">
        <v>8715</v>
      </c>
      <c r="D2287" t="s">
        <v>5060</v>
      </c>
      <c r="E2287" s="4" t="s">
        <v>6760</v>
      </c>
      <c r="F2287" t="s">
        <v>6261</v>
      </c>
      <c r="G2287" s="2">
        <v>44075</v>
      </c>
      <c r="H2287">
        <v>10</v>
      </c>
      <c r="I2287" s="2">
        <f t="shared" si="193"/>
        <v>47729</v>
      </c>
      <c r="J2287" s="2">
        <v>41260</v>
      </c>
      <c r="K2287" s="2" t="s">
        <v>6405</v>
      </c>
      <c r="L2287" s="2">
        <f t="shared" si="191"/>
        <v>41260</v>
      </c>
      <c r="M2287">
        <f t="shared" si="194"/>
        <v>7</v>
      </c>
      <c r="N2287">
        <f t="shared" si="195"/>
        <v>17</v>
      </c>
    </row>
    <row r="2288" spans="1:14" x14ac:dyDescent="0.55000000000000004">
      <c r="A2288" t="s">
        <v>5061</v>
      </c>
      <c r="B2288" t="str">
        <f t="shared" si="192"/>
        <v>https://www.st.com/resource/en/datasheet/stwa65n60dm6.pdf</v>
      </c>
      <c r="C2288" t="s">
        <v>8716</v>
      </c>
      <c r="D2288" t="s">
        <v>5062</v>
      </c>
      <c r="E2288" s="4" t="s">
        <v>6760</v>
      </c>
      <c r="F2288" t="s">
        <v>6262</v>
      </c>
      <c r="G2288" s="2">
        <v>44075</v>
      </c>
      <c r="H2288">
        <v>10</v>
      </c>
      <c r="I2288" s="2">
        <f t="shared" si="193"/>
        <v>47729</v>
      </c>
      <c r="J2288" s="2">
        <v>43041</v>
      </c>
      <c r="K2288" s="2" t="s">
        <v>6405</v>
      </c>
      <c r="L2288" s="2">
        <f t="shared" si="191"/>
        <v>43041</v>
      </c>
      <c r="M2288">
        <f t="shared" si="194"/>
        <v>2</v>
      </c>
      <c r="N2288">
        <f t="shared" si="195"/>
        <v>12</v>
      </c>
    </row>
    <row r="2289" spans="1:14" x14ac:dyDescent="0.55000000000000004">
      <c r="A2289" t="s">
        <v>5063</v>
      </c>
      <c r="B2289" t="str">
        <f t="shared" si="192"/>
        <v>https://www.st.com/resource/en/datasheet/stwa65n65dm2ag.pdf</v>
      </c>
      <c r="C2289" t="s">
        <v>8717</v>
      </c>
      <c r="D2289" t="s">
        <v>5064</v>
      </c>
      <c r="E2289" s="4" t="s">
        <v>6760</v>
      </c>
      <c r="F2289" t="s">
        <v>6263</v>
      </c>
      <c r="G2289" s="2">
        <v>44075</v>
      </c>
      <c r="H2289">
        <v>10</v>
      </c>
      <c r="I2289" s="2">
        <f t="shared" si="193"/>
        <v>47729</v>
      </c>
      <c r="J2289" s="2">
        <v>43347</v>
      </c>
      <c r="K2289" s="2" t="s">
        <v>6405</v>
      </c>
      <c r="L2289" s="2">
        <f t="shared" si="191"/>
        <v>43347</v>
      </c>
      <c r="M2289">
        <f t="shared" si="194"/>
        <v>1</v>
      </c>
      <c r="N2289">
        <f t="shared" si="195"/>
        <v>11</v>
      </c>
    </row>
    <row r="2290" spans="1:14" x14ac:dyDescent="0.55000000000000004">
      <c r="A2290" t="s">
        <v>5065</v>
      </c>
      <c r="B2290" t="str">
        <f t="shared" si="192"/>
        <v>https://www.st.com/resource/en/datasheet/stwa67n60dm6.pdf</v>
      </c>
      <c r="C2290" t="s">
        <v>8718</v>
      </c>
      <c r="D2290" t="s">
        <v>5066</v>
      </c>
      <c r="E2290" s="4" t="s">
        <v>6760</v>
      </c>
      <c r="F2290" t="s">
        <v>6264</v>
      </c>
      <c r="G2290" s="2">
        <v>44075</v>
      </c>
      <c r="H2290">
        <v>10</v>
      </c>
      <c r="I2290" s="2">
        <f t="shared" si="193"/>
        <v>47729</v>
      </c>
      <c r="J2290" s="2">
        <v>43518</v>
      </c>
      <c r="K2290" s="2" t="s">
        <v>6405</v>
      </c>
      <c r="L2290" s="2">
        <f t="shared" si="191"/>
        <v>43518</v>
      </c>
      <c r="M2290">
        <f t="shared" si="194"/>
        <v>1</v>
      </c>
      <c r="N2290">
        <f t="shared" si="195"/>
        <v>11</v>
      </c>
    </row>
    <row r="2291" spans="1:14" x14ac:dyDescent="0.55000000000000004">
      <c r="A2291" t="s">
        <v>5067</v>
      </c>
      <c r="B2291" t="str">
        <f t="shared" si="192"/>
        <v>https://www.st.com/resource/en/datasheet/stwa67n60m6.pdf</v>
      </c>
      <c r="C2291" t="s">
        <v>8719</v>
      </c>
      <c r="D2291" t="s">
        <v>5068</v>
      </c>
      <c r="E2291" s="4" t="s">
        <v>6760</v>
      </c>
      <c r="F2291" t="s">
        <v>6265</v>
      </c>
      <c r="G2291" s="2">
        <v>44075</v>
      </c>
      <c r="H2291">
        <v>10</v>
      </c>
      <c r="I2291" s="2">
        <f t="shared" si="193"/>
        <v>47729</v>
      </c>
      <c r="J2291" s="2">
        <v>43817</v>
      </c>
      <c r="K2291" s="2" t="s">
        <v>6405</v>
      </c>
      <c r="L2291" s="2">
        <f t="shared" si="191"/>
        <v>43817</v>
      </c>
      <c r="M2291">
        <f t="shared" si="194"/>
        <v>0</v>
      </c>
      <c r="N2291">
        <f t="shared" si="195"/>
        <v>10</v>
      </c>
    </row>
    <row r="2292" spans="1:14" x14ac:dyDescent="0.55000000000000004">
      <c r="A2292" t="s">
        <v>5069</v>
      </c>
      <c r="B2292" t="str">
        <f t="shared" si="192"/>
        <v>https://www.st.com/resource/en/datasheet/stwa68n60m6.pdf</v>
      </c>
      <c r="C2292" t="s">
        <v>8720</v>
      </c>
      <c r="D2292" t="s">
        <v>5070</v>
      </c>
      <c r="E2292" s="4" t="s">
        <v>6760</v>
      </c>
      <c r="F2292" t="s">
        <v>6266</v>
      </c>
      <c r="G2292" s="2">
        <v>44075</v>
      </c>
      <c r="H2292">
        <v>10</v>
      </c>
      <c r="I2292" s="2">
        <f t="shared" si="193"/>
        <v>47729</v>
      </c>
      <c r="J2292" s="2">
        <v>42828</v>
      </c>
      <c r="K2292" s="2" t="s">
        <v>6405</v>
      </c>
      <c r="L2292" s="2">
        <f t="shared" si="191"/>
        <v>42828</v>
      </c>
      <c r="M2292">
        <f t="shared" si="194"/>
        <v>3</v>
      </c>
      <c r="N2292">
        <f t="shared" si="195"/>
        <v>13</v>
      </c>
    </row>
    <row r="2293" spans="1:14" x14ac:dyDescent="0.55000000000000004">
      <c r="A2293" t="s">
        <v>5071</v>
      </c>
      <c r="B2293" t="str">
        <f t="shared" si="192"/>
        <v>https://www.st.com/resource/en/datasheet/stwa68n65dm6.pdf</v>
      </c>
      <c r="C2293" t="s">
        <v>8721</v>
      </c>
      <c r="D2293" t="s">
        <v>5072</v>
      </c>
      <c r="E2293" s="4" t="s">
        <v>6760</v>
      </c>
      <c r="F2293" t="s">
        <v>6267</v>
      </c>
      <c r="G2293" s="2">
        <v>44075</v>
      </c>
      <c r="H2293">
        <v>10</v>
      </c>
      <c r="I2293" s="2">
        <f t="shared" si="193"/>
        <v>47729</v>
      </c>
      <c r="J2293" s="2">
        <v>43063</v>
      </c>
      <c r="K2293" s="2" t="s">
        <v>6405</v>
      </c>
      <c r="L2293" s="2">
        <f t="shared" si="191"/>
        <v>43063</v>
      </c>
      <c r="M2293">
        <f t="shared" si="194"/>
        <v>2</v>
      </c>
      <c r="N2293">
        <f t="shared" si="195"/>
        <v>12</v>
      </c>
    </row>
    <row r="2294" spans="1:14" x14ac:dyDescent="0.55000000000000004">
      <c r="A2294" t="s">
        <v>5073</v>
      </c>
      <c r="B2294" t="str">
        <f t="shared" si="192"/>
        <v>https://www.st.com/resource/en/datasheet/stwa70n60dm2.pdf</v>
      </c>
      <c r="C2294" t="s">
        <v>8722</v>
      </c>
      <c r="D2294" t="s">
        <v>5074</v>
      </c>
      <c r="E2294" s="4" t="s">
        <v>6760</v>
      </c>
      <c r="F2294" t="s">
        <v>6268</v>
      </c>
      <c r="G2294" s="2">
        <v>44075</v>
      </c>
      <c r="H2294">
        <v>10</v>
      </c>
      <c r="I2294" s="2">
        <f t="shared" si="193"/>
        <v>47729</v>
      </c>
      <c r="J2294" s="2">
        <v>42143</v>
      </c>
      <c r="K2294" s="2" t="s">
        <v>6405</v>
      </c>
      <c r="L2294" s="2">
        <f t="shared" si="191"/>
        <v>42143</v>
      </c>
      <c r="M2294">
        <f t="shared" si="194"/>
        <v>5</v>
      </c>
      <c r="N2294">
        <f t="shared" si="195"/>
        <v>15</v>
      </c>
    </row>
    <row r="2295" spans="1:14" x14ac:dyDescent="0.55000000000000004">
      <c r="A2295" t="s">
        <v>5075</v>
      </c>
      <c r="B2295" t="str">
        <f t="shared" si="192"/>
        <v>https://www.st.com/resource/en/datasheet/stwa70n60dm6.pdf</v>
      </c>
      <c r="C2295" t="s">
        <v>8723</v>
      </c>
      <c r="D2295" t="s">
        <v>5076</v>
      </c>
      <c r="E2295" s="4" t="s">
        <v>6760</v>
      </c>
      <c r="F2295" t="s">
        <v>6269</v>
      </c>
      <c r="G2295" s="2">
        <v>44075</v>
      </c>
      <c r="H2295">
        <v>10</v>
      </c>
      <c r="I2295" s="2">
        <f t="shared" si="193"/>
        <v>47729</v>
      </c>
      <c r="J2295" s="2">
        <v>43041</v>
      </c>
      <c r="K2295" s="2" t="s">
        <v>6405</v>
      </c>
      <c r="L2295" s="2">
        <f t="shared" si="191"/>
        <v>43041</v>
      </c>
      <c r="M2295">
        <f t="shared" si="194"/>
        <v>2</v>
      </c>
      <c r="N2295">
        <f t="shared" si="195"/>
        <v>12</v>
      </c>
    </row>
    <row r="2296" spans="1:14" x14ac:dyDescent="0.55000000000000004">
      <c r="A2296" t="s">
        <v>5077</v>
      </c>
      <c r="B2296" t="str">
        <f t="shared" si="192"/>
        <v>https://www.st.com/resource/en/datasheet/stwa70n65dm6.pdf</v>
      </c>
      <c r="C2296" t="s">
        <v>8724</v>
      </c>
      <c r="D2296" t="s">
        <v>5078</v>
      </c>
      <c r="E2296" s="4" t="s">
        <v>6760</v>
      </c>
      <c r="F2296" t="s">
        <v>6270</v>
      </c>
      <c r="G2296" s="2">
        <v>44075</v>
      </c>
      <c r="H2296">
        <v>10</v>
      </c>
      <c r="I2296" s="2">
        <f t="shared" si="193"/>
        <v>47729</v>
      </c>
      <c r="J2296" s="2">
        <v>43075</v>
      </c>
      <c r="K2296" s="2" t="s">
        <v>6405</v>
      </c>
      <c r="L2296" s="2">
        <f t="shared" si="191"/>
        <v>43075</v>
      </c>
      <c r="M2296">
        <f t="shared" si="194"/>
        <v>2</v>
      </c>
      <c r="N2296">
        <f t="shared" si="195"/>
        <v>12</v>
      </c>
    </row>
    <row r="2297" spans="1:14" x14ac:dyDescent="0.55000000000000004">
      <c r="A2297" t="s">
        <v>5080</v>
      </c>
      <c r="B2297" t="str">
        <f t="shared" si="192"/>
        <v>https://www.st.com/resource/en/datasheet/stwa72n60dm2ag.pdf</v>
      </c>
      <c r="C2297" t="s">
        <v>8725</v>
      </c>
      <c r="D2297" t="s">
        <v>5081</v>
      </c>
      <c r="E2297" s="4" t="s">
        <v>6760</v>
      </c>
      <c r="F2297" t="s">
        <v>6271</v>
      </c>
      <c r="G2297" s="2">
        <v>44075</v>
      </c>
      <c r="H2297">
        <v>10</v>
      </c>
      <c r="I2297" s="2">
        <f t="shared" si="193"/>
        <v>47729</v>
      </c>
      <c r="J2297" s="2">
        <v>43319</v>
      </c>
      <c r="K2297" s="2" t="s">
        <v>6405</v>
      </c>
      <c r="L2297" s="2">
        <f t="shared" si="191"/>
        <v>43319</v>
      </c>
      <c r="M2297">
        <f t="shared" si="194"/>
        <v>2</v>
      </c>
      <c r="N2297">
        <f t="shared" si="195"/>
        <v>12</v>
      </c>
    </row>
    <row r="2298" spans="1:14" x14ac:dyDescent="0.55000000000000004">
      <c r="A2298" t="s">
        <v>5082</v>
      </c>
      <c r="B2298" t="str">
        <f t="shared" si="192"/>
        <v>https://www.st.com/resource/en/datasheet/stwa75n60dm6.pdf</v>
      </c>
      <c r="C2298" t="s">
        <v>8726</v>
      </c>
      <c r="D2298" t="s">
        <v>5083</v>
      </c>
      <c r="E2298" s="4" t="s">
        <v>6760</v>
      </c>
      <c r="F2298" t="s">
        <v>6272</v>
      </c>
      <c r="G2298" s="2">
        <v>44075</v>
      </c>
      <c r="H2298">
        <v>10</v>
      </c>
      <c r="I2298" s="2">
        <f t="shared" si="193"/>
        <v>47729</v>
      </c>
      <c r="J2298" s="2">
        <v>43024</v>
      </c>
      <c r="K2298" s="2" t="s">
        <v>6405</v>
      </c>
      <c r="L2298" s="2">
        <f t="shared" si="191"/>
        <v>43024</v>
      </c>
      <c r="M2298">
        <f t="shared" si="194"/>
        <v>2</v>
      </c>
      <c r="N2298">
        <f t="shared" si="195"/>
        <v>12</v>
      </c>
    </row>
    <row r="2299" spans="1:14" x14ac:dyDescent="0.55000000000000004">
      <c r="A2299" t="s">
        <v>5085</v>
      </c>
      <c r="B2299" t="str">
        <f t="shared" si="192"/>
        <v>https://www.st.com/resource/en/datasheet/stwa75n60m6.pdf</v>
      </c>
      <c r="C2299" t="s">
        <v>8727</v>
      </c>
      <c r="D2299" t="s">
        <v>5086</v>
      </c>
      <c r="E2299" s="4" t="s">
        <v>6760</v>
      </c>
      <c r="F2299" t="s">
        <v>6273</v>
      </c>
      <c r="G2299" s="2">
        <v>44075</v>
      </c>
      <c r="H2299">
        <v>10</v>
      </c>
      <c r="I2299" s="2">
        <f t="shared" si="193"/>
        <v>47729</v>
      </c>
      <c r="J2299" s="2">
        <v>43080</v>
      </c>
      <c r="K2299" s="2" t="s">
        <v>6405</v>
      </c>
      <c r="L2299" s="2">
        <f t="shared" si="191"/>
        <v>43080</v>
      </c>
      <c r="M2299">
        <f t="shared" si="194"/>
        <v>2</v>
      </c>
      <c r="N2299">
        <f t="shared" si="195"/>
        <v>12</v>
      </c>
    </row>
    <row r="2300" spans="1:14" x14ac:dyDescent="0.55000000000000004">
      <c r="A2300" t="s">
        <v>5087</v>
      </c>
      <c r="B2300" t="str">
        <f t="shared" si="192"/>
        <v>https://www.st.com/resource/en/datasheet/stwa88n65m5.pdf</v>
      </c>
      <c r="C2300" t="s">
        <v>8728</v>
      </c>
      <c r="D2300" t="s">
        <v>5088</v>
      </c>
      <c r="E2300" s="4" t="s">
        <v>6760</v>
      </c>
      <c r="F2300" t="s">
        <v>6274</v>
      </c>
      <c r="G2300" s="2">
        <v>44075</v>
      </c>
      <c r="H2300">
        <v>10</v>
      </c>
      <c r="I2300" s="2">
        <f t="shared" si="193"/>
        <v>47729</v>
      </c>
      <c r="J2300" s="2">
        <v>40870</v>
      </c>
      <c r="K2300" s="2" t="s">
        <v>6405</v>
      </c>
      <c r="L2300" s="2">
        <f t="shared" si="191"/>
        <v>40870</v>
      </c>
      <c r="M2300">
        <f t="shared" si="194"/>
        <v>8</v>
      </c>
      <c r="N2300">
        <f t="shared" si="195"/>
        <v>18</v>
      </c>
    </row>
    <row r="2301" spans="1:14" x14ac:dyDescent="0.55000000000000004">
      <c r="A2301" t="s">
        <v>5090</v>
      </c>
      <c r="B2301" t="str">
        <f t="shared" si="192"/>
        <v>https://www.st.com/resource/en/datasheet/sty139n65m5.pdf</v>
      </c>
      <c r="C2301" t="s">
        <v>8729</v>
      </c>
      <c r="D2301" t="s">
        <v>5091</v>
      </c>
      <c r="E2301" s="4" t="s">
        <v>6760</v>
      </c>
      <c r="F2301" t="s">
        <v>6275</v>
      </c>
      <c r="G2301" s="2">
        <v>44075</v>
      </c>
      <c r="H2301">
        <v>10</v>
      </c>
      <c r="I2301" s="2">
        <f t="shared" si="193"/>
        <v>47729</v>
      </c>
      <c r="J2301" s="2">
        <v>40977</v>
      </c>
      <c r="K2301" s="2" t="s">
        <v>6405</v>
      </c>
      <c r="L2301" s="2">
        <f t="shared" si="191"/>
        <v>40977</v>
      </c>
      <c r="M2301">
        <f t="shared" si="194"/>
        <v>8</v>
      </c>
      <c r="N2301">
        <f t="shared" si="195"/>
        <v>18</v>
      </c>
    </row>
    <row r="2302" spans="1:14" x14ac:dyDescent="0.55000000000000004">
      <c r="A2302" t="s">
        <v>5092</v>
      </c>
      <c r="B2302" t="str">
        <f t="shared" si="192"/>
        <v>https://www.st.com/resource/en/datasheet/sty145n65m5.pdf</v>
      </c>
      <c r="C2302" t="s">
        <v>8730</v>
      </c>
      <c r="D2302" t="s">
        <v>5093</v>
      </c>
      <c r="E2302" s="4" t="s">
        <v>6760</v>
      </c>
      <c r="F2302" t="s">
        <v>6276</v>
      </c>
      <c r="G2302" s="2">
        <v>44075</v>
      </c>
      <c r="H2302">
        <v>10</v>
      </c>
      <c r="I2302" s="2">
        <f t="shared" si="193"/>
        <v>47729</v>
      </c>
      <c r="J2302" s="2">
        <v>41177</v>
      </c>
      <c r="K2302" s="2" t="s">
        <v>6405</v>
      </c>
      <c r="L2302" s="2">
        <f t="shared" si="191"/>
        <v>41177</v>
      </c>
      <c r="M2302">
        <f t="shared" si="194"/>
        <v>7</v>
      </c>
      <c r="N2302">
        <f t="shared" si="195"/>
        <v>17</v>
      </c>
    </row>
    <row r="2303" spans="1:14" x14ac:dyDescent="0.55000000000000004">
      <c r="A2303" t="s">
        <v>5094</v>
      </c>
      <c r="B2303" t="str">
        <f t="shared" si="192"/>
        <v>https://www.st.com/resource/en/datasheet/sty50n105dk5.pdf</v>
      </c>
      <c r="C2303" t="s">
        <v>8731</v>
      </c>
      <c r="D2303" t="s">
        <v>5095</v>
      </c>
      <c r="E2303" s="4" t="s">
        <v>6760</v>
      </c>
      <c r="F2303" t="s">
        <v>6277</v>
      </c>
      <c r="G2303" s="2">
        <v>44075</v>
      </c>
      <c r="H2303">
        <v>10</v>
      </c>
      <c r="I2303" s="2">
        <f t="shared" si="193"/>
        <v>47729</v>
      </c>
      <c r="J2303" s="2">
        <v>41298</v>
      </c>
      <c r="K2303" s="2" t="s">
        <v>6405</v>
      </c>
      <c r="L2303" s="2">
        <f t="shared" si="191"/>
        <v>41298</v>
      </c>
      <c r="M2303">
        <f t="shared" si="194"/>
        <v>7</v>
      </c>
      <c r="N2303">
        <f t="shared" si="195"/>
        <v>17</v>
      </c>
    </row>
    <row r="2304" spans="1:14" x14ac:dyDescent="0.55000000000000004">
      <c r="A2304" t="s">
        <v>5152</v>
      </c>
      <c r="B2304" t="str">
        <f t="shared" si="192"/>
        <v>https://www.st.com/resource/en/datasheet/tcpp01-m12.pdf</v>
      </c>
      <c r="C2304" t="s">
        <v>8732</v>
      </c>
      <c r="D2304" t="s">
        <v>5153</v>
      </c>
      <c r="E2304" s="4" t="s">
        <v>6453</v>
      </c>
      <c r="F2304" t="s">
        <v>6302</v>
      </c>
      <c r="G2304" s="2">
        <v>43739</v>
      </c>
      <c r="H2304">
        <v>10</v>
      </c>
      <c r="I2304" s="2">
        <f t="shared" si="193"/>
        <v>47393</v>
      </c>
      <c r="J2304" s="2">
        <v>43709</v>
      </c>
      <c r="K2304" s="2" t="s">
        <v>6405</v>
      </c>
      <c r="L2304" s="2">
        <f t="shared" si="191"/>
        <v>43709</v>
      </c>
      <c r="M2304">
        <f t="shared" ref="M2304:M2305" si="196">DATEDIF(L2304,G2304, "y")</f>
        <v>0</v>
      </c>
      <c r="N2304">
        <f t="shared" ref="N2304:N2306" si="197">DATEDIF(L2304,I2304, "y")</f>
        <v>10</v>
      </c>
    </row>
    <row r="2305" spans="1:14" x14ac:dyDescent="0.55000000000000004">
      <c r="A2305" t="s">
        <v>5154</v>
      </c>
      <c r="B2305" t="str">
        <f t="shared" si="192"/>
        <v>https://www.st.com/resource/en/datasheet/tcpp02-m18.pdf</v>
      </c>
      <c r="C2305" t="s">
        <v>8733</v>
      </c>
      <c r="D2305" t="s">
        <v>5155</v>
      </c>
      <c r="E2305" s="4" t="s">
        <v>6453</v>
      </c>
      <c r="F2305" t="s">
        <v>6303</v>
      </c>
      <c r="G2305" s="2">
        <v>44440</v>
      </c>
      <c r="H2305">
        <v>10</v>
      </c>
      <c r="I2305" s="2">
        <f t="shared" si="193"/>
        <v>48094</v>
      </c>
      <c r="J2305" s="2">
        <v>44409</v>
      </c>
      <c r="K2305" s="2" t="s">
        <v>6405</v>
      </c>
      <c r="L2305" s="2">
        <f t="shared" si="191"/>
        <v>44409</v>
      </c>
      <c r="M2305">
        <f t="shared" si="196"/>
        <v>0</v>
      </c>
      <c r="N2305">
        <f t="shared" si="197"/>
        <v>10</v>
      </c>
    </row>
    <row r="2306" spans="1:14" x14ac:dyDescent="0.55000000000000004">
      <c r="A2306" t="s">
        <v>5156</v>
      </c>
      <c r="B2306" t="str">
        <f t="shared" si="192"/>
        <v>https://www.st.com/resource/en/datasheet/tcpp03-m20.pdf</v>
      </c>
      <c r="C2306" t="s">
        <v>8734</v>
      </c>
      <c r="D2306" t="s">
        <v>5157</v>
      </c>
      <c r="E2306" s="4" t="s">
        <v>6453</v>
      </c>
      <c r="F2306" t="s">
        <v>6305</v>
      </c>
      <c r="G2306" s="2">
        <v>44256</v>
      </c>
      <c r="H2306">
        <v>10</v>
      </c>
      <c r="I2306" s="2">
        <f t="shared" si="193"/>
        <v>47910</v>
      </c>
      <c r="J2306" s="2">
        <v>44348</v>
      </c>
      <c r="K2306" s="2" t="s">
        <v>6405</v>
      </c>
      <c r="L2306" s="2">
        <f t="shared" si="191"/>
        <v>44348</v>
      </c>
      <c r="M2306">
        <v>0</v>
      </c>
      <c r="N2306">
        <f t="shared" si="197"/>
        <v>9</v>
      </c>
    </row>
    <row r="2307" spans="1:14" x14ac:dyDescent="0.55000000000000004">
      <c r="A2307" t="s">
        <v>5426</v>
      </c>
      <c r="B2307" t="str">
        <f t="shared" si="192"/>
        <v>https://www.st.com/resource/en/datasheet/tde1707.pdf</v>
      </c>
      <c r="C2307" t="s">
        <v>8735</v>
      </c>
      <c r="D2307" t="s">
        <v>5427</v>
      </c>
      <c r="E2307" s="4" t="s">
        <v>6407</v>
      </c>
      <c r="F2307" t="s">
        <v>6374</v>
      </c>
      <c r="G2307" s="2">
        <v>43831</v>
      </c>
      <c r="H2307">
        <v>15</v>
      </c>
      <c r="I2307" s="2">
        <f t="shared" si="193"/>
        <v>49311</v>
      </c>
      <c r="J2307" s="2">
        <v>44531</v>
      </c>
      <c r="K2307" s="2" t="s">
        <v>6405</v>
      </c>
      <c r="L2307" s="2">
        <f t="shared" ref="L2307:L2370" si="198">IF(J2307="/", K2307, J2307)</f>
        <v>44531</v>
      </c>
      <c r="M2307">
        <v>0</v>
      </c>
      <c r="N2307">
        <f t="shared" ref="N2307:N2370" si="199">DATEDIF(L2307,I2307, "y")</f>
        <v>13</v>
      </c>
    </row>
    <row r="2308" spans="1:14" x14ac:dyDescent="0.55000000000000004">
      <c r="A2308" t="s">
        <v>5428</v>
      </c>
      <c r="B2308" t="str">
        <f t="shared" si="192"/>
        <v>https://www.st.com/resource/en/datasheet/tde1708dft.pdf</v>
      </c>
      <c r="C2308" t="s">
        <v>8736</v>
      </c>
      <c r="D2308" t="s">
        <v>5429</v>
      </c>
      <c r="E2308" s="4" t="s">
        <v>6407</v>
      </c>
      <c r="F2308" t="s">
        <v>6375</v>
      </c>
      <c r="G2308" s="2">
        <v>43831</v>
      </c>
      <c r="H2308">
        <v>15</v>
      </c>
      <c r="I2308" s="2">
        <f t="shared" si="193"/>
        <v>49311</v>
      </c>
      <c r="J2308" s="2">
        <v>38869</v>
      </c>
      <c r="K2308" s="2" t="s">
        <v>6405</v>
      </c>
      <c r="L2308" s="2">
        <f t="shared" si="198"/>
        <v>38869</v>
      </c>
      <c r="M2308">
        <f t="shared" ref="M2308:M2370" si="200">DATEDIF(L2308,G2308, "y")</f>
        <v>13</v>
      </c>
      <c r="N2308">
        <f t="shared" si="199"/>
        <v>28</v>
      </c>
    </row>
    <row r="2309" spans="1:14" x14ac:dyDescent="0.55000000000000004">
      <c r="A2309" t="s">
        <v>5430</v>
      </c>
      <c r="B2309" t="str">
        <f t="shared" si="192"/>
        <v>https://www.st.com/resource/en/datasheet/tde1747.pdf</v>
      </c>
      <c r="C2309" t="s">
        <v>8737</v>
      </c>
      <c r="D2309" t="s">
        <v>5431</v>
      </c>
      <c r="E2309" s="4" t="s">
        <v>6407</v>
      </c>
      <c r="F2309" t="s">
        <v>6376</v>
      </c>
      <c r="G2309" s="2">
        <v>43831</v>
      </c>
      <c r="H2309">
        <v>15</v>
      </c>
      <c r="I2309" s="2">
        <f t="shared" si="193"/>
        <v>49311</v>
      </c>
      <c r="J2309" s="2">
        <v>38961</v>
      </c>
      <c r="K2309" s="2" t="s">
        <v>6405</v>
      </c>
      <c r="L2309" s="2">
        <f t="shared" si="198"/>
        <v>38961</v>
      </c>
      <c r="M2309">
        <f t="shared" si="200"/>
        <v>13</v>
      </c>
      <c r="N2309">
        <f t="shared" si="199"/>
        <v>28</v>
      </c>
    </row>
    <row r="2310" spans="1:14" x14ac:dyDescent="0.55000000000000004">
      <c r="A2310" t="s">
        <v>5432</v>
      </c>
      <c r="B2310" t="str">
        <f t="shared" si="192"/>
        <v>https://www.st.com/resource/en/datasheet/tde1897r.pdf</v>
      </c>
      <c r="C2310" t="s">
        <v>8738</v>
      </c>
      <c r="D2310" t="s">
        <v>5433</v>
      </c>
      <c r="E2310" s="4" t="s">
        <v>6407</v>
      </c>
      <c r="F2310" t="s">
        <v>6377</v>
      </c>
      <c r="G2310" s="2">
        <v>43831</v>
      </c>
      <c r="H2310">
        <v>15</v>
      </c>
      <c r="I2310" s="2">
        <f t="shared" si="193"/>
        <v>49311</v>
      </c>
      <c r="J2310" s="2" t="s">
        <v>6405</v>
      </c>
      <c r="K2310" s="2" t="s">
        <v>6405</v>
      </c>
      <c r="L2310" s="2" t="str">
        <f t="shared" si="198"/>
        <v>/</v>
      </c>
    </row>
    <row r="2311" spans="1:14" x14ac:dyDescent="0.55000000000000004">
      <c r="A2311" t="s">
        <v>5435</v>
      </c>
      <c r="B2311" t="str">
        <f t="shared" si="192"/>
        <v>https://www.st.com/resource/en/datasheet/tde1898c.pdf</v>
      </c>
      <c r="C2311" t="s">
        <v>8739</v>
      </c>
      <c r="D2311" t="s">
        <v>5436</v>
      </c>
      <c r="E2311" s="4" t="s">
        <v>6407</v>
      </c>
      <c r="F2311" t="s">
        <v>6377</v>
      </c>
      <c r="G2311" s="2">
        <v>43831</v>
      </c>
      <c r="H2311">
        <v>15</v>
      </c>
      <c r="I2311" s="2">
        <f t="shared" si="193"/>
        <v>49311</v>
      </c>
      <c r="J2311" s="2" t="s">
        <v>6405</v>
      </c>
      <c r="K2311" s="2" t="s">
        <v>6405</v>
      </c>
      <c r="L2311" s="2" t="str">
        <f t="shared" si="198"/>
        <v>/</v>
      </c>
    </row>
    <row r="2312" spans="1:14" x14ac:dyDescent="0.55000000000000004">
      <c r="A2312" t="s">
        <v>5437</v>
      </c>
      <c r="B2312" t="str">
        <f t="shared" si="192"/>
        <v>https://www.st.com/resource/en/datasheet/tde3247.pdf</v>
      </c>
      <c r="C2312" t="s">
        <v>8740</v>
      </c>
      <c r="D2312" t="s">
        <v>5438</v>
      </c>
      <c r="E2312" s="4" t="s">
        <v>6407</v>
      </c>
      <c r="F2312" t="s">
        <v>6378</v>
      </c>
      <c r="G2312" s="2">
        <v>43831</v>
      </c>
      <c r="H2312">
        <v>15</v>
      </c>
      <c r="I2312" s="2">
        <f t="shared" si="193"/>
        <v>49311</v>
      </c>
      <c r="J2312" s="2">
        <v>38808</v>
      </c>
      <c r="K2312" s="2" t="s">
        <v>6405</v>
      </c>
      <c r="L2312" s="2">
        <f t="shared" si="198"/>
        <v>38808</v>
      </c>
      <c r="M2312">
        <f t="shared" si="200"/>
        <v>13</v>
      </c>
      <c r="N2312">
        <f t="shared" si="199"/>
        <v>28</v>
      </c>
    </row>
    <row r="2313" spans="1:14" x14ac:dyDescent="0.55000000000000004">
      <c r="A2313" t="s">
        <v>8741</v>
      </c>
      <c r="B2313" t="str">
        <f t="shared" si="192"/>
        <v>https://www.st.com/resource/en/datasheet/teseo-liv3f.pdf</v>
      </c>
      <c r="C2313" s="19" t="s">
        <v>8742</v>
      </c>
      <c r="D2313" t="s">
        <v>78</v>
      </c>
      <c r="E2313" s="4" t="s">
        <v>8743</v>
      </c>
      <c r="F2313" t="s">
        <v>112</v>
      </c>
      <c r="G2313" s="2">
        <v>43466</v>
      </c>
      <c r="H2313">
        <v>7</v>
      </c>
      <c r="I2313" s="2">
        <f t="shared" si="193"/>
        <v>46024</v>
      </c>
      <c r="J2313" s="2">
        <v>42887</v>
      </c>
      <c r="K2313" s="2" t="s">
        <v>6405</v>
      </c>
      <c r="L2313" s="2">
        <f t="shared" si="198"/>
        <v>42887</v>
      </c>
      <c r="M2313">
        <f t="shared" si="200"/>
        <v>1</v>
      </c>
      <c r="N2313">
        <f t="shared" si="199"/>
        <v>8</v>
      </c>
    </row>
    <row r="2314" spans="1:14" x14ac:dyDescent="0.55000000000000004">
      <c r="A2314" t="s">
        <v>8744</v>
      </c>
      <c r="B2314" t="str">
        <f t="shared" ref="B2314:B2377" si="201">"https://www.st.com/resource/en/datasheet/"&amp;LOWER(A2314)&amp;".pdf"</f>
        <v>https://www.st.com/resource/en/datasheet/teseo-liv3r.pdf</v>
      </c>
      <c r="C2314" s="19" t="s">
        <v>8745</v>
      </c>
      <c r="D2314" t="s">
        <v>84</v>
      </c>
      <c r="E2314" s="4" t="s">
        <v>8743</v>
      </c>
      <c r="F2314" t="s">
        <v>123</v>
      </c>
      <c r="G2314" s="2">
        <v>43617</v>
      </c>
      <c r="H2314">
        <v>7</v>
      </c>
      <c r="I2314" s="2">
        <f t="shared" ref="I2314:I2377" si="202">G2314+DATE(H2314,1,1)</f>
        <v>46175</v>
      </c>
      <c r="J2314" s="2">
        <v>43405</v>
      </c>
      <c r="K2314" s="2" t="s">
        <v>6405</v>
      </c>
      <c r="L2314" s="2">
        <f t="shared" si="198"/>
        <v>43405</v>
      </c>
      <c r="M2314">
        <f t="shared" si="200"/>
        <v>0</v>
      </c>
      <c r="N2314">
        <f t="shared" si="199"/>
        <v>7</v>
      </c>
    </row>
    <row r="2315" spans="1:14" x14ac:dyDescent="0.55000000000000004">
      <c r="A2315" t="s">
        <v>8746</v>
      </c>
      <c r="B2315" t="str">
        <f t="shared" si="201"/>
        <v>https://www.st.com/resource/en/datasheet/teseo-vic3d.pdf</v>
      </c>
      <c r="C2315" t="s">
        <v>8747</v>
      </c>
      <c r="D2315" t="s">
        <v>4045</v>
      </c>
      <c r="E2315" s="4" t="s">
        <v>8743</v>
      </c>
      <c r="F2315" t="s">
        <v>5800</v>
      </c>
      <c r="G2315" s="2">
        <v>44470</v>
      </c>
      <c r="H2315">
        <v>10</v>
      </c>
      <c r="I2315" s="2">
        <f t="shared" si="202"/>
        <v>48124</v>
      </c>
      <c r="J2315" s="2" t="s">
        <v>6405</v>
      </c>
      <c r="K2315" s="2" t="s">
        <v>6405</v>
      </c>
      <c r="L2315" s="2" t="str">
        <f t="shared" si="198"/>
        <v>/</v>
      </c>
    </row>
    <row r="2316" spans="1:14" x14ac:dyDescent="0.55000000000000004">
      <c r="A2316" t="s">
        <v>8748</v>
      </c>
      <c r="B2316" t="str">
        <f t="shared" si="201"/>
        <v>https://www.st.com/resource/en/datasheet/teseo-vic3da.pdf</v>
      </c>
      <c r="C2316" t="s">
        <v>8749</v>
      </c>
      <c r="D2316" t="s">
        <v>4048</v>
      </c>
      <c r="E2316" s="4" t="s">
        <v>8743</v>
      </c>
      <c r="F2316" t="s">
        <v>5801</v>
      </c>
      <c r="G2316" s="2">
        <v>44470</v>
      </c>
      <c r="H2316">
        <v>10</v>
      </c>
      <c r="I2316" s="2">
        <f t="shared" si="202"/>
        <v>48124</v>
      </c>
      <c r="J2316" s="2" t="s">
        <v>6405</v>
      </c>
      <c r="K2316" s="2" t="s">
        <v>6405</v>
      </c>
      <c r="L2316" s="2" t="str">
        <f t="shared" si="198"/>
        <v>/</v>
      </c>
    </row>
    <row r="2317" spans="1:14" x14ac:dyDescent="0.55000000000000004">
      <c r="A2317" t="s">
        <v>4198</v>
      </c>
      <c r="B2317" t="str">
        <f t="shared" si="201"/>
        <v>https://www.st.com/resource/en/datasheet/tlvh431.pdf</v>
      </c>
      <c r="C2317" t="s">
        <v>8750</v>
      </c>
      <c r="D2317" t="s">
        <v>4199</v>
      </c>
      <c r="E2317" s="4" t="s">
        <v>6407</v>
      </c>
      <c r="F2317" t="s">
        <v>5868</v>
      </c>
      <c r="G2317" s="2">
        <v>44317</v>
      </c>
      <c r="H2317">
        <v>10</v>
      </c>
      <c r="I2317" s="2">
        <f t="shared" si="202"/>
        <v>47971</v>
      </c>
      <c r="J2317" s="2">
        <v>41061</v>
      </c>
      <c r="K2317" s="2" t="s">
        <v>6405</v>
      </c>
      <c r="L2317" s="2">
        <f t="shared" si="198"/>
        <v>41061</v>
      </c>
      <c r="M2317">
        <f t="shared" si="200"/>
        <v>8</v>
      </c>
      <c r="N2317">
        <f t="shared" si="199"/>
        <v>18</v>
      </c>
    </row>
    <row r="2318" spans="1:14" x14ac:dyDescent="0.55000000000000004">
      <c r="A2318" t="s">
        <v>142</v>
      </c>
      <c r="B2318" t="str">
        <f t="shared" si="201"/>
        <v>https://www.st.com/resource/en/datasheet/ts3011.pdf</v>
      </c>
      <c r="C2318" t="s">
        <v>8751</v>
      </c>
      <c r="D2318" t="s">
        <v>143</v>
      </c>
      <c r="E2318" s="4" t="s">
        <v>6589</v>
      </c>
      <c r="F2318" t="s">
        <v>230</v>
      </c>
      <c r="G2318" s="2">
        <v>44317</v>
      </c>
      <c r="H2318">
        <v>10</v>
      </c>
      <c r="I2318" s="2">
        <f t="shared" si="202"/>
        <v>47971</v>
      </c>
      <c r="J2318" s="2">
        <v>40817</v>
      </c>
      <c r="K2318" s="2" t="s">
        <v>6405</v>
      </c>
      <c r="L2318" s="2">
        <f t="shared" si="198"/>
        <v>40817</v>
      </c>
      <c r="M2318">
        <f t="shared" si="200"/>
        <v>9</v>
      </c>
      <c r="N2318">
        <f t="shared" si="199"/>
        <v>19</v>
      </c>
    </row>
    <row r="2319" spans="1:14" x14ac:dyDescent="0.55000000000000004">
      <c r="A2319" t="s">
        <v>144</v>
      </c>
      <c r="B2319" t="str">
        <f t="shared" si="201"/>
        <v>https://www.st.com/resource/en/datasheet/ts3021.pdf</v>
      </c>
      <c r="C2319" t="s">
        <v>8752</v>
      </c>
      <c r="D2319" t="s">
        <v>145</v>
      </c>
      <c r="E2319" s="4" t="s">
        <v>6589</v>
      </c>
      <c r="F2319" t="s">
        <v>235</v>
      </c>
      <c r="G2319" s="2">
        <v>44317</v>
      </c>
      <c r="H2319">
        <v>10</v>
      </c>
      <c r="I2319" s="2">
        <f t="shared" si="202"/>
        <v>47971</v>
      </c>
      <c r="J2319" s="2">
        <v>38869</v>
      </c>
      <c r="K2319" s="2" t="s">
        <v>6405</v>
      </c>
      <c r="L2319" s="2">
        <f t="shared" si="198"/>
        <v>38869</v>
      </c>
      <c r="M2319">
        <f t="shared" si="200"/>
        <v>14</v>
      </c>
      <c r="N2319">
        <f t="shared" si="199"/>
        <v>24</v>
      </c>
    </row>
    <row r="2320" spans="1:14" x14ac:dyDescent="0.55000000000000004">
      <c r="A2320" t="s">
        <v>147</v>
      </c>
      <c r="B2320" t="str">
        <f t="shared" si="201"/>
        <v>https://www.st.com/resource/en/datasheet/ts3021a.pdf</v>
      </c>
      <c r="C2320" t="s">
        <v>8753</v>
      </c>
      <c r="D2320" t="s">
        <v>148</v>
      </c>
      <c r="E2320" s="4" t="s">
        <v>6589</v>
      </c>
      <c r="F2320" t="s">
        <v>240</v>
      </c>
      <c r="G2320" s="2">
        <v>44317</v>
      </c>
      <c r="H2320">
        <v>10</v>
      </c>
      <c r="I2320" s="2">
        <f t="shared" si="202"/>
        <v>47971</v>
      </c>
      <c r="J2320" s="2">
        <v>38869</v>
      </c>
      <c r="K2320" s="2" t="s">
        <v>6405</v>
      </c>
      <c r="L2320" s="2">
        <f t="shared" si="198"/>
        <v>38869</v>
      </c>
      <c r="M2320">
        <f t="shared" si="200"/>
        <v>14</v>
      </c>
      <c r="N2320">
        <f t="shared" si="199"/>
        <v>24</v>
      </c>
    </row>
    <row r="2321" spans="1:14" x14ac:dyDescent="0.55000000000000004">
      <c r="A2321" t="s">
        <v>149</v>
      </c>
      <c r="B2321" t="str">
        <f t="shared" si="201"/>
        <v>https://www.st.com/resource/en/datasheet/ts3021h.pdf</v>
      </c>
      <c r="C2321" t="s">
        <v>8754</v>
      </c>
      <c r="D2321" t="s">
        <v>150</v>
      </c>
      <c r="E2321" s="4" t="s">
        <v>6589</v>
      </c>
      <c r="F2321" t="s">
        <v>245</v>
      </c>
      <c r="G2321" s="2">
        <v>44317</v>
      </c>
      <c r="H2321">
        <v>10</v>
      </c>
      <c r="I2321" s="2">
        <f t="shared" si="202"/>
        <v>47971</v>
      </c>
      <c r="J2321" s="2">
        <v>42278</v>
      </c>
      <c r="K2321" s="2" t="s">
        <v>6405</v>
      </c>
      <c r="L2321" s="2">
        <f t="shared" si="198"/>
        <v>42278</v>
      </c>
      <c r="M2321">
        <f t="shared" si="200"/>
        <v>5</v>
      </c>
      <c r="N2321">
        <f t="shared" si="199"/>
        <v>15</v>
      </c>
    </row>
    <row r="2322" spans="1:14" x14ac:dyDescent="0.55000000000000004">
      <c r="A2322" t="s">
        <v>151</v>
      </c>
      <c r="B2322" t="str">
        <f t="shared" si="201"/>
        <v>https://www.st.com/resource/en/datasheet/ts3022.pdf</v>
      </c>
      <c r="C2322" t="s">
        <v>8755</v>
      </c>
      <c r="D2322" t="s">
        <v>152</v>
      </c>
      <c r="E2322" s="4" t="s">
        <v>6589</v>
      </c>
      <c r="F2322" t="s">
        <v>250</v>
      </c>
      <c r="G2322" s="2">
        <v>44317</v>
      </c>
      <c r="H2322">
        <v>10</v>
      </c>
      <c r="I2322" s="2">
        <f t="shared" si="202"/>
        <v>47971</v>
      </c>
      <c r="J2322" s="2" t="s">
        <v>6405</v>
      </c>
      <c r="K2322" s="2" t="s">
        <v>6405</v>
      </c>
      <c r="L2322" s="2" t="str">
        <f t="shared" si="198"/>
        <v>/</v>
      </c>
    </row>
    <row r="2323" spans="1:14" x14ac:dyDescent="0.55000000000000004">
      <c r="A2323" t="s">
        <v>4200</v>
      </c>
      <c r="B2323" t="str">
        <f t="shared" si="201"/>
        <v>https://www.st.com/resource/en/datasheet/ts33.pdf</v>
      </c>
      <c r="C2323" t="s">
        <v>8756</v>
      </c>
      <c r="D2323" t="s">
        <v>4201</v>
      </c>
      <c r="E2323" s="4" t="s">
        <v>6407</v>
      </c>
      <c r="F2323" t="s">
        <v>5869</v>
      </c>
      <c r="G2323" s="2">
        <v>44317</v>
      </c>
      <c r="H2323">
        <v>10</v>
      </c>
      <c r="I2323" s="2">
        <f t="shared" si="202"/>
        <v>47971</v>
      </c>
      <c r="J2323" s="2">
        <v>42979</v>
      </c>
      <c r="K2323" s="2" t="s">
        <v>6405</v>
      </c>
      <c r="L2323" s="2">
        <f t="shared" si="198"/>
        <v>42979</v>
      </c>
      <c r="M2323">
        <f t="shared" si="200"/>
        <v>3</v>
      </c>
      <c r="N2323">
        <f t="shared" si="199"/>
        <v>13</v>
      </c>
    </row>
    <row r="2324" spans="1:14" x14ac:dyDescent="0.55000000000000004">
      <c r="A2324" t="s">
        <v>4203</v>
      </c>
      <c r="B2324" t="str">
        <f t="shared" si="201"/>
        <v>https://www.st.com/resource/en/datasheet/ts4061.pdf</v>
      </c>
      <c r="C2324" t="s">
        <v>8757</v>
      </c>
      <c r="D2324" t="s">
        <v>4204</v>
      </c>
      <c r="E2324" s="4" t="s">
        <v>6407</v>
      </c>
      <c r="F2324" t="s">
        <v>5870</v>
      </c>
      <c r="G2324" s="2">
        <v>44317</v>
      </c>
      <c r="H2324">
        <v>10</v>
      </c>
      <c r="I2324" s="2">
        <f t="shared" si="202"/>
        <v>47971</v>
      </c>
      <c r="J2324" s="2">
        <v>41821</v>
      </c>
      <c r="K2324" s="2" t="s">
        <v>6405</v>
      </c>
      <c r="L2324" s="2">
        <f t="shared" si="198"/>
        <v>41821</v>
      </c>
      <c r="M2324">
        <f t="shared" si="200"/>
        <v>6</v>
      </c>
      <c r="N2324">
        <f t="shared" si="199"/>
        <v>16</v>
      </c>
    </row>
    <row r="2325" spans="1:14" x14ac:dyDescent="0.55000000000000004">
      <c r="A2325" t="s">
        <v>4205</v>
      </c>
      <c r="B2325" t="str">
        <f t="shared" si="201"/>
        <v>https://www.st.com/resource/en/datasheet/ts4061v.pdf</v>
      </c>
      <c r="C2325" t="s">
        <v>8758</v>
      </c>
      <c r="D2325" t="s">
        <v>4206</v>
      </c>
      <c r="E2325" s="4" t="s">
        <v>6407</v>
      </c>
      <c r="F2325" t="s">
        <v>5870</v>
      </c>
      <c r="G2325" s="2">
        <v>44317</v>
      </c>
      <c r="H2325">
        <v>10</v>
      </c>
      <c r="I2325" s="2">
        <f t="shared" si="202"/>
        <v>47971</v>
      </c>
      <c r="J2325" s="2">
        <v>43252</v>
      </c>
      <c r="K2325" s="2" t="s">
        <v>6405</v>
      </c>
      <c r="L2325" s="2">
        <f t="shared" si="198"/>
        <v>43252</v>
      </c>
      <c r="M2325">
        <f t="shared" si="200"/>
        <v>2</v>
      </c>
      <c r="N2325">
        <f t="shared" si="199"/>
        <v>12</v>
      </c>
    </row>
    <row r="2326" spans="1:14" x14ac:dyDescent="0.55000000000000004">
      <c r="A2326" t="s">
        <v>153</v>
      </c>
      <c r="B2326" t="str">
        <f t="shared" si="201"/>
        <v>https://www.st.com/resource/en/datasheet/ts880.pdf</v>
      </c>
      <c r="C2326" t="s">
        <v>8759</v>
      </c>
      <c r="D2326" t="s">
        <v>154</v>
      </c>
      <c r="E2326" s="4" t="s">
        <v>6589</v>
      </c>
      <c r="F2326" t="s">
        <v>255</v>
      </c>
      <c r="G2326" s="2">
        <v>44317</v>
      </c>
      <c r="H2326">
        <v>10</v>
      </c>
      <c r="I2326" s="2">
        <f t="shared" si="202"/>
        <v>47971</v>
      </c>
      <c r="J2326" s="2">
        <v>43556</v>
      </c>
      <c r="K2326" s="2" t="s">
        <v>6405</v>
      </c>
      <c r="L2326" s="2">
        <f t="shared" si="198"/>
        <v>43556</v>
      </c>
      <c r="M2326">
        <f t="shared" si="200"/>
        <v>2</v>
      </c>
      <c r="N2326">
        <f t="shared" si="199"/>
        <v>12</v>
      </c>
    </row>
    <row r="2327" spans="1:14" x14ac:dyDescent="0.55000000000000004">
      <c r="A2327" t="s">
        <v>156</v>
      </c>
      <c r="B2327" t="str">
        <f t="shared" si="201"/>
        <v>https://www.st.com/resource/en/datasheet/ts881.pdf</v>
      </c>
      <c r="C2327" t="s">
        <v>8760</v>
      </c>
      <c r="D2327" t="s">
        <v>157</v>
      </c>
      <c r="E2327" s="4" t="s">
        <v>6589</v>
      </c>
      <c r="F2327" t="s">
        <v>260</v>
      </c>
      <c r="G2327" s="2">
        <v>44317</v>
      </c>
      <c r="H2327">
        <v>10</v>
      </c>
      <c r="I2327" s="2">
        <f t="shared" si="202"/>
        <v>47971</v>
      </c>
      <c r="J2327" s="2">
        <v>41091</v>
      </c>
      <c r="K2327" s="2" t="s">
        <v>6405</v>
      </c>
      <c r="L2327" s="2">
        <f t="shared" si="198"/>
        <v>41091</v>
      </c>
      <c r="M2327">
        <f t="shared" si="200"/>
        <v>8</v>
      </c>
      <c r="N2327">
        <f t="shared" si="199"/>
        <v>18</v>
      </c>
    </row>
    <row r="2328" spans="1:14" x14ac:dyDescent="0.55000000000000004">
      <c r="A2328" t="s">
        <v>159</v>
      </c>
      <c r="B2328" t="str">
        <f t="shared" si="201"/>
        <v>https://www.st.com/resource/en/datasheet/ts882.pdf</v>
      </c>
      <c r="C2328" t="s">
        <v>8761</v>
      </c>
      <c r="D2328" t="s">
        <v>160</v>
      </c>
      <c r="E2328" s="4" t="s">
        <v>6589</v>
      </c>
      <c r="F2328" t="s">
        <v>265</v>
      </c>
      <c r="G2328" s="2">
        <v>44317</v>
      </c>
      <c r="H2328">
        <v>10</v>
      </c>
      <c r="I2328" s="2">
        <f t="shared" si="202"/>
        <v>47971</v>
      </c>
      <c r="J2328" s="2">
        <v>41275</v>
      </c>
      <c r="K2328" s="2" t="s">
        <v>6405</v>
      </c>
      <c r="L2328" s="2">
        <f t="shared" si="198"/>
        <v>41275</v>
      </c>
      <c r="M2328">
        <f t="shared" si="200"/>
        <v>8</v>
      </c>
      <c r="N2328">
        <f t="shared" si="199"/>
        <v>18</v>
      </c>
    </row>
    <row r="2329" spans="1:14" x14ac:dyDescent="0.55000000000000004">
      <c r="A2329" t="s">
        <v>161</v>
      </c>
      <c r="B2329" t="str">
        <f t="shared" si="201"/>
        <v>https://www.st.com/resource/en/datasheet/ts883.pdf</v>
      </c>
      <c r="C2329" t="s">
        <v>8762</v>
      </c>
      <c r="D2329" t="s">
        <v>162</v>
      </c>
      <c r="E2329" s="4" t="s">
        <v>6589</v>
      </c>
      <c r="F2329" t="s">
        <v>270</v>
      </c>
      <c r="G2329" s="2">
        <v>44317</v>
      </c>
      <c r="H2329">
        <v>10</v>
      </c>
      <c r="I2329" s="2">
        <f t="shared" si="202"/>
        <v>47971</v>
      </c>
      <c r="J2329" s="2">
        <v>43556</v>
      </c>
      <c r="K2329" s="2" t="s">
        <v>6405</v>
      </c>
      <c r="L2329" s="2">
        <f t="shared" si="198"/>
        <v>43556</v>
      </c>
      <c r="M2329">
        <f t="shared" si="200"/>
        <v>2</v>
      </c>
      <c r="N2329">
        <f t="shared" si="199"/>
        <v>12</v>
      </c>
    </row>
    <row r="2330" spans="1:14" x14ac:dyDescent="0.55000000000000004">
      <c r="A2330" t="s">
        <v>163</v>
      </c>
      <c r="B2330" t="str">
        <f t="shared" si="201"/>
        <v>https://www.st.com/resource/en/datasheet/ts884.pdf</v>
      </c>
      <c r="C2330" t="s">
        <v>8763</v>
      </c>
      <c r="D2330" t="s">
        <v>164</v>
      </c>
      <c r="E2330" s="4" t="s">
        <v>6589</v>
      </c>
      <c r="F2330" t="s">
        <v>275</v>
      </c>
      <c r="G2330" s="2">
        <v>44317</v>
      </c>
      <c r="H2330">
        <v>10</v>
      </c>
      <c r="I2330" s="2">
        <f t="shared" si="202"/>
        <v>47971</v>
      </c>
      <c r="J2330" s="2">
        <v>41275</v>
      </c>
      <c r="K2330" s="2" t="s">
        <v>6405</v>
      </c>
      <c r="L2330" s="2">
        <f t="shared" si="198"/>
        <v>41275</v>
      </c>
      <c r="M2330">
        <f t="shared" si="200"/>
        <v>8</v>
      </c>
      <c r="N2330">
        <f t="shared" si="199"/>
        <v>18</v>
      </c>
    </row>
    <row r="2331" spans="1:14" x14ac:dyDescent="0.55000000000000004">
      <c r="A2331" t="s">
        <v>166</v>
      </c>
      <c r="B2331" t="str">
        <f t="shared" si="201"/>
        <v>https://www.st.com/resource/en/datasheet/tsb571.pdf</v>
      </c>
      <c r="C2331" t="s">
        <v>8764</v>
      </c>
      <c r="D2331" t="s">
        <v>167</v>
      </c>
      <c r="E2331" s="4" t="s">
        <v>6589</v>
      </c>
      <c r="F2331" t="s">
        <v>280</v>
      </c>
      <c r="G2331" s="2">
        <v>44317</v>
      </c>
      <c r="H2331">
        <v>10</v>
      </c>
      <c r="I2331" s="2">
        <f t="shared" si="202"/>
        <v>47971</v>
      </c>
      <c r="J2331" s="2">
        <v>42278</v>
      </c>
      <c r="K2331" s="2" t="s">
        <v>6405</v>
      </c>
      <c r="L2331" s="2">
        <f t="shared" si="198"/>
        <v>42278</v>
      </c>
      <c r="M2331">
        <f t="shared" si="200"/>
        <v>5</v>
      </c>
      <c r="N2331">
        <f t="shared" si="199"/>
        <v>15</v>
      </c>
    </row>
    <row r="2332" spans="1:14" x14ac:dyDescent="0.55000000000000004">
      <c r="A2332" t="s">
        <v>168</v>
      </c>
      <c r="B2332" t="str">
        <f t="shared" si="201"/>
        <v>https://www.st.com/resource/en/datasheet/tsb572.pdf</v>
      </c>
      <c r="C2332" t="s">
        <v>8765</v>
      </c>
      <c r="D2332" t="s">
        <v>169</v>
      </c>
      <c r="E2332" s="4" t="s">
        <v>6589</v>
      </c>
      <c r="F2332" t="s">
        <v>280</v>
      </c>
      <c r="G2332" s="2">
        <v>44317</v>
      </c>
      <c r="H2332">
        <v>10</v>
      </c>
      <c r="I2332" s="2">
        <f t="shared" si="202"/>
        <v>47971</v>
      </c>
      <c r="J2332" s="2">
        <v>42278</v>
      </c>
      <c r="K2332" s="2" t="s">
        <v>6405</v>
      </c>
      <c r="L2332" s="2">
        <f t="shared" si="198"/>
        <v>42278</v>
      </c>
      <c r="M2332">
        <f t="shared" si="200"/>
        <v>5</v>
      </c>
      <c r="N2332">
        <f t="shared" si="199"/>
        <v>15</v>
      </c>
    </row>
    <row r="2333" spans="1:14" x14ac:dyDescent="0.55000000000000004">
      <c r="A2333" t="s">
        <v>171</v>
      </c>
      <c r="B2333" t="str">
        <f t="shared" si="201"/>
        <v>https://www.st.com/resource/en/datasheet/tsb611.pdf</v>
      </c>
      <c r="C2333" t="s">
        <v>8766</v>
      </c>
      <c r="D2333" t="s">
        <v>172</v>
      </c>
      <c r="E2333" s="4" t="s">
        <v>6589</v>
      </c>
      <c r="F2333" t="s">
        <v>289</v>
      </c>
      <c r="G2333" s="2">
        <v>44317</v>
      </c>
      <c r="H2333">
        <v>10</v>
      </c>
      <c r="I2333" s="2">
        <f t="shared" si="202"/>
        <v>47971</v>
      </c>
      <c r="J2333" s="2">
        <v>42217</v>
      </c>
      <c r="K2333" s="2" t="s">
        <v>6405</v>
      </c>
      <c r="L2333" s="2">
        <f t="shared" si="198"/>
        <v>42217</v>
      </c>
      <c r="M2333">
        <f t="shared" si="200"/>
        <v>5</v>
      </c>
      <c r="N2333">
        <f t="shared" si="199"/>
        <v>15</v>
      </c>
    </row>
    <row r="2334" spans="1:14" x14ac:dyDescent="0.55000000000000004">
      <c r="A2334" t="s">
        <v>174</v>
      </c>
      <c r="B2334" t="str">
        <f t="shared" si="201"/>
        <v>https://www.st.com/resource/en/datasheet/tsb711.pdf</v>
      </c>
      <c r="C2334" t="s">
        <v>8767</v>
      </c>
      <c r="D2334" t="s">
        <v>175</v>
      </c>
      <c r="E2334" s="4" t="s">
        <v>6589</v>
      </c>
      <c r="F2334" t="s">
        <v>294</v>
      </c>
      <c r="G2334" s="2">
        <v>44317</v>
      </c>
      <c r="H2334">
        <v>10</v>
      </c>
      <c r="I2334" s="2">
        <f t="shared" si="202"/>
        <v>47971</v>
      </c>
      <c r="J2334" s="2" t="s">
        <v>6405</v>
      </c>
      <c r="K2334" s="2" t="s">
        <v>6405</v>
      </c>
      <c r="L2334" s="2" t="str">
        <f t="shared" si="198"/>
        <v>/</v>
      </c>
    </row>
    <row r="2335" spans="1:14" x14ac:dyDescent="0.55000000000000004">
      <c r="A2335" t="s">
        <v>177</v>
      </c>
      <c r="B2335" t="str">
        <f t="shared" si="201"/>
        <v>https://www.st.com/resource/en/datasheet/tsb711a.pdf</v>
      </c>
      <c r="C2335" t="s">
        <v>8768</v>
      </c>
      <c r="D2335" t="s">
        <v>178</v>
      </c>
      <c r="E2335" s="4" t="s">
        <v>6589</v>
      </c>
      <c r="F2335" t="s">
        <v>294</v>
      </c>
      <c r="G2335" s="2">
        <v>44317</v>
      </c>
      <c r="H2335">
        <v>10</v>
      </c>
      <c r="I2335" s="2">
        <f t="shared" si="202"/>
        <v>47971</v>
      </c>
      <c r="J2335" s="2" t="s">
        <v>6405</v>
      </c>
      <c r="K2335" s="2" t="s">
        <v>6405</v>
      </c>
      <c r="L2335" s="2" t="str">
        <f t="shared" si="198"/>
        <v>/</v>
      </c>
    </row>
    <row r="2336" spans="1:14" x14ac:dyDescent="0.55000000000000004">
      <c r="A2336" t="s">
        <v>179</v>
      </c>
      <c r="B2336" t="str">
        <f t="shared" si="201"/>
        <v>https://www.st.com/resource/en/datasheet/tsb712.pdf</v>
      </c>
      <c r="C2336" t="s">
        <v>8769</v>
      </c>
      <c r="D2336" t="s">
        <v>180</v>
      </c>
      <c r="E2336" s="4" t="s">
        <v>6589</v>
      </c>
      <c r="F2336" t="s">
        <v>294</v>
      </c>
      <c r="G2336" s="2">
        <v>44317</v>
      </c>
      <c r="H2336">
        <v>10</v>
      </c>
      <c r="I2336" s="2">
        <f t="shared" si="202"/>
        <v>47971</v>
      </c>
      <c r="J2336" s="2" t="s">
        <v>6405</v>
      </c>
      <c r="K2336" s="2" t="s">
        <v>6405</v>
      </c>
      <c r="L2336" s="2" t="str">
        <f t="shared" si="198"/>
        <v>/</v>
      </c>
    </row>
    <row r="2337" spans="1:14" x14ac:dyDescent="0.55000000000000004">
      <c r="A2337" t="s">
        <v>182</v>
      </c>
      <c r="B2337" t="str">
        <f t="shared" si="201"/>
        <v>https://www.st.com/resource/en/datasheet/tsb712a.pdf</v>
      </c>
      <c r="C2337" t="s">
        <v>8770</v>
      </c>
      <c r="D2337" t="s">
        <v>183</v>
      </c>
      <c r="E2337" s="4" t="s">
        <v>6589</v>
      </c>
      <c r="F2337" t="s">
        <v>294</v>
      </c>
      <c r="G2337" s="2">
        <v>44317</v>
      </c>
      <c r="H2337">
        <v>10</v>
      </c>
      <c r="I2337" s="2">
        <f t="shared" si="202"/>
        <v>47971</v>
      </c>
      <c r="J2337" s="2" t="s">
        <v>6405</v>
      </c>
      <c r="K2337" s="2" t="s">
        <v>6405</v>
      </c>
      <c r="L2337" s="2" t="str">
        <f t="shared" si="198"/>
        <v>/</v>
      </c>
    </row>
    <row r="2338" spans="1:14" x14ac:dyDescent="0.55000000000000004">
      <c r="A2338" t="s">
        <v>184</v>
      </c>
      <c r="B2338" t="str">
        <f t="shared" si="201"/>
        <v>https://www.st.com/resource/en/datasheet/tsb7191.pdf</v>
      </c>
      <c r="C2338" t="s">
        <v>8771</v>
      </c>
      <c r="D2338" t="s">
        <v>185</v>
      </c>
      <c r="E2338" s="4" t="s">
        <v>6589</v>
      </c>
      <c r="F2338" t="s">
        <v>311</v>
      </c>
      <c r="G2338" s="2">
        <v>44317</v>
      </c>
      <c r="H2338">
        <v>10</v>
      </c>
      <c r="I2338" s="2">
        <f t="shared" si="202"/>
        <v>47971</v>
      </c>
      <c r="J2338" s="2" t="s">
        <v>6405</v>
      </c>
      <c r="K2338" s="2" t="s">
        <v>6405</v>
      </c>
      <c r="L2338" s="2" t="str">
        <f t="shared" si="198"/>
        <v>/</v>
      </c>
    </row>
    <row r="2339" spans="1:14" x14ac:dyDescent="0.55000000000000004">
      <c r="A2339" t="s">
        <v>186</v>
      </c>
      <c r="B2339" t="str">
        <f t="shared" si="201"/>
        <v>https://www.st.com/resource/en/datasheet/tsb7191a.pdf</v>
      </c>
      <c r="C2339" t="s">
        <v>8772</v>
      </c>
      <c r="D2339" t="s">
        <v>187</v>
      </c>
      <c r="E2339" s="4" t="s">
        <v>6589</v>
      </c>
      <c r="F2339" t="s">
        <v>311</v>
      </c>
      <c r="G2339" s="2">
        <v>44317</v>
      </c>
      <c r="H2339">
        <v>10</v>
      </c>
      <c r="I2339" s="2">
        <f t="shared" si="202"/>
        <v>47971</v>
      </c>
      <c r="J2339" s="2" t="s">
        <v>6405</v>
      </c>
      <c r="K2339" s="2" t="s">
        <v>6405</v>
      </c>
      <c r="L2339" s="2" t="str">
        <f t="shared" si="198"/>
        <v>/</v>
      </c>
    </row>
    <row r="2340" spans="1:14" x14ac:dyDescent="0.55000000000000004">
      <c r="A2340" t="s">
        <v>188</v>
      </c>
      <c r="B2340" t="str">
        <f t="shared" si="201"/>
        <v>https://www.st.com/resource/en/datasheet/tsb7192.pdf</v>
      </c>
      <c r="C2340" t="s">
        <v>8773</v>
      </c>
      <c r="D2340" t="s">
        <v>189</v>
      </c>
      <c r="E2340" s="4" t="s">
        <v>6589</v>
      </c>
      <c r="F2340" t="s">
        <v>311</v>
      </c>
      <c r="G2340" s="2">
        <v>44317</v>
      </c>
      <c r="H2340">
        <v>10</v>
      </c>
      <c r="I2340" s="2">
        <f t="shared" si="202"/>
        <v>47971</v>
      </c>
      <c r="J2340" s="2" t="s">
        <v>6405</v>
      </c>
      <c r="K2340" s="2" t="s">
        <v>6405</v>
      </c>
      <c r="L2340" s="2" t="str">
        <f t="shared" si="198"/>
        <v>/</v>
      </c>
    </row>
    <row r="2341" spans="1:14" x14ac:dyDescent="0.55000000000000004">
      <c r="A2341" t="s">
        <v>190</v>
      </c>
      <c r="B2341" t="str">
        <f t="shared" si="201"/>
        <v>https://www.st.com/resource/en/datasheet/tsb7192a.pdf</v>
      </c>
      <c r="C2341" t="s">
        <v>8774</v>
      </c>
      <c r="D2341" t="s">
        <v>191</v>
      </c>
      <c r="E2341" s="4" t="s">
        <v>6589</v>
      </c>
      <c r="F2341" t="s">
        <v>311</v>
      </c>
      <c r="G2341" s="2">
        <v>44317</v>
      </c>
      <c r="H2341">
        <v>10</v>
      </c>
      <c r="I2341" s="2">
        <f t="shared" si="202"/>
        <v>47971</v>
      </c>
      <c r="J2341" s="2" t="s">
        <v>6405</v>
      </c>
      <c r="K2341" s="2" t="s">
        <v>6405</v>
      </c>
      <c r="L2341" s="2" t="str">
        <f t="shared" si="198"/>
        <v>/</v>
      </c>
    </row>
    <row r="2342" spans="1:14" x14ac:dyDescent="0.55000000000000004">
      <c r="A2342" t="s">
        <v>192</v>
      </c>
      <c r="B2342" t="str">
        <f t="shared" si="201"/>
        <v>https://www.st.com/resource/en/datasheet/tsc101.pdf</v>
      </c>
      <c r="C2342" t="s">
        <v>8775</v>
      </c>
      <c r="D2342" t="s">
        <v>193</v>
      </c>
      <c r="E2342" s="4" t="s">
        <v>6589</v>
      </c>
      <c r="F2342" t="s">
        <v>328</v>
      </c>
      <c r="G2342" s="2">
        <v>44317</v>
      </c>
      <c r="H2342">
        <v>10</v>
      </c>
      <c r="I2342" s="2">
        <f t="shared" si="202"/>
        <v>47971</v>
      </c>
      <c r="J2342" s="2">
        <v>39142</v>
      </c>
      <c r="K2342" s="2" t="s">
        <v>6405</v>
      </c>
      <c r="L2342" s="2">
        <f t="shared" si="198"/>
        <v>39142</v>
      </c>
      <c r="M2342">
        <f t="shared" si="200"/>
        <v>14</v>
      </c>
      <c r="N2342">
        <f t="shared" si="199"/>
        <v>24</v>
      </c>
    </row>
    <row r="2343" spans="1:14" x14ac:dyDescent="0.55000000000000004">
      <c r="A2343" t="s">
        <v>194</v>
      </c>
      <c r="B2343" t="str">
        <f t="shared" si="201"/>
        <v>https://www.st.com/resource/en/datasheet/tsc1021.pdf</v>
      </c>
      <c r="C2343" t="s">
        <v>8776</v>
      </c>
      <c r="D2343" t="s">
        <v>195</v>
      </c>
      <c r="E2343" s="4" t="s">
        <v>6589</v>
      </c>
      <c r="F2343" t="s">
        <v>328</v>
      </c>
      <c r="G2343" s="2">
        <v>44317</v>
      </c>
      <c r="H2343">
        <v>10</v>
      </c>
      <c r="I2343" s="2">
        <f t="shared" si="202"/>
        <v>47971</v>
      </c>
      <c r="J2343" s="2">
        <v>40422</v>
      </c>
      <c r="K2343" s="2" t="s">
        <v>6405</v>
      </c>
      <c r="L2343" s="2">
        <f t="shared" si="198"/>
        <v>40422</v>
      </c>
      <c r="M2343">
        <f t="shared" si="200"/>
        <v>10</v>
      </c>
      <c r="N2343">
        <f t="shared" si="199"/>
        <v>20</v>
      </c>
    </row>
    <row r="2344" spans="1:14" x14ac:dyDescent="0.55000000000000004">
      <c r="A2344" t="s">
        <v>196</v>
      </c>
      <c r="B2344" t="str">
        <f t="shared" si="201"/>
        <v>https://www.st.com/resource/en/datasheet/tsc103.pdf</v>
      </c>
      <c r="C2344" t="s">
        <v>8777</v>
      </c>
      <c r="D2344" t="s">
        <v>197</v>
      </c>
      <c r="E2344" s="4" t="s">
        <v>6589</v>
      </c>
      <c r="F2344" t="s">
        <v>337</v>
      </c>
      <c r="G2344" s="2">
        <v>44317</v>
      </c>
      <c r="H2344">
        <v>10</v>
      </c>
      <c r="I2344" s="2">
        <f t="shared" si="202"/>
        <v>47971</v>
      </c>
      <c r="J2344" s="2">
        <v>40179</v>
      </c>
      <c r="K2344" s="2" t="s">
        <v>6405</v>
      </c>
      <c r="L2344" s="2">
        <f t="shared" si="198"/>
        <v>40179</v>
      </c>
      <c r="M2344">
        <f t="shared" si="200"/>
        <v>11</v>
      </c>
      <c r="N2344">
        <f t="shared" si="199"/>
        <v>21</v>
      </c>
    </row>
    <row r="2345" spans="1:14" x14ac:dyDescent="0.55000000000000004">
      <c r="A2345" t="s">
        <v>198</v>
      </c>
      <c r="B2345" t="str">
        <f t="shared" si="201"/>
        <v>https://www.st.com/resource/en/datasheet/tsc1031.pdf</v>
      </c>
      <c r="C2345" t="s">
        <v>8778</v>
      </c>
      <c r="D2345" t="s">
        <v>199</v>
      </c>
      <c r="E2345" s="4" t="s">
        <v>6589</v>
      </c>
      <c r="F2345" t="s">
        <v>342</v>
      </c>
      <c r="G2345" s="2">
        <v>44317</v>
      </c>
      <c r="H2345">
        <v>10</v>
      </c>
      <c r="I2345" s="2">
        <f t="shared" si="202"/>
        <v>47971</v>
      </c>
      <c r="J2345" s="2">
        <v>40179</v>
      </c>
      <c r="K2345" s="2" t="s">
        <v>6405</v>
      </c>
      <c r="L2345" s="2">
        <f t="shared" si="198"/>
        <v>40179</v>
      </c>
      <c r="M2345">
        <f t="shared" si="200"/>
        <v>11</v>
      </c>
      <c r="N2345">
        <f t="shared" si="199"/>
        <v>21</v>
      </c>
    </row>
    <row r="2346" spans="1:14" x14ac:dyDescent="0.55000000000000004">
      <c r="A2346" t="s">
        <v>200</v>
      </c>
      <c r="B2346" t="str">
        <f t="shared" si="201"/>
        <v>https://www.st.com/resource/en/datasheet/tsc2010.pdf</v>
      </c>
      <c r="C2346" t="s">
        <v>8779</v>
      </c>
      <c r="D2346" t="s">
        <v>201</v>
      </c>
      <c r="E2346" s="4" t="s">
        <v>6589</v>
      </c>
      <c r="F2346" t="s">
        <v>347</v>
      </c>
      <c r="G2346" s="2">
        <v>44317</v>
      </c>
      <c r="H2346">
        <v>10</v>
      </c>
      <c r="I2346" s="2">
        <f t="shared" si="202"/>
        <v>47971</v>
      </c>
      <c r="J2346" s="2" t="s">
        <v>6405</v>
      </c>
      <c r="K2346" s="2" t="s">
        <v>6405</v>
      </c>
      <c r="L2346" s="2" t="str">
        <f t="shared" si="198"/>
        <v>/</v>
      </c>
    </row>
    <row r="2347" spans="1:14" x14ac:dyDescent="0.55000000000000004">
      <c r="A2347" t="s">
        <v>202</v>
      </c>
      <c r="B2347" t="str">
        <f t="shared" si="201"/>
        <v>https://www.st.com/resource/en/datasheet/tsc2010h.pdf</v>
      </c>
      <c r="C2347" t="s">
        <v>8780</v>
      </c>
      <c r="D2347" t="s">
        <v>203</v>
      </c>
      <c r="E2347" s="4" t="s">
        <v>6589</v>
      </c>
      <c r="F2347" t="s">
        <v>347</v>
      </c>
      <c r="G2347" s="2">
        <v>44317</v>
      </c>
      <c r="H2347">
        <v>10</v>
      </c>
      <c r="I2347" s="2">
        <f t="shared" si="202"/>
        <v>47971</v>
      </c>
      <c r="J2347" s="2" t="s">
        <v>6405</v>
      </c>
      <c r="K2347" s="2" t="s">
        <v>6405</v>
      </c>
      <c r="L2347" s="2" t="str">
        <f t="shared" si="198"/>
        <v>/</v>
      </c>
    </row>
    <row r="2348" spans="1:14" x14ac:dyDescent="0.55000000000000004">
      <c r="A2348" t="s">
        <v>204</v>
      </c>
      <c r="B2348" t="str">
        <f t="shared" si="201"/>
        <v>https://www.st.com/resource/en/datasheet/tsc2011.pdf</v>
      </c>
      <c r="C2348" t="s">
        <v>8781</v>
      </c>
      <c r="D2348" t="s">
        <v>205</v>
      </c>
      <c r="E2348" s="4" t="s">
        <v>6589</v>
      </c>
      <c r="F2348" t="s">
        <v>347</v>
      </c>
      <c r="G2348" s="2">
        <v>44317</v>
      </c>
      <c r="H2348">
        <v>10</v>
      </c>
      <c r="I2348" s="2">
        <f t="shared" si="202"/>
        <v>47971</v>
      </c>
      <c r="J2348" s="2" t="s">
        <v>6405</v>
      </c>
      <c r="K2348" s="2" t="s">
        <v>6405</v>
      </c>
      <c r="L2348" s="2" t="str">
        <f t="shared" si="198"/>
        <v>/</v>
      </c>
    </row>
    <row r="2349" spans="1:14" x14ac:dyDescent="0.55000000000000004">
      <c r="A2349" t="s">
        <v>206</v>
      </c>
      <c r="B2349" t="str">
        <f t="shared" si="201"/>
        <v>https://www.st.com/resource/en/datasheet/tsc2011h.pdf</v>
      </c>
      <c r="C2349" t="s">
        <v>8782</v>
      </c>
      <c r="D2349" t="s">
        <v>207</v>
      </c>
      <c r="E2349" s="4" t="s">
        <v>6589</v>
      </c>
      <c r="F2349" t="s">
        <v>347</v>
      </c>
      <c r="G2349" s="2">
        <v>44317</v>
      </c>
      <c r="H2349">
        <v>10</v>
      </c>
      <c r="I2349" s="2">
        <f t="shared" si="202"/>
        <v>47971</v>
      </c>
      <c r="J2349" s="2" t="s">
        <v>6405</v>
      </c>
      <c r="K2349" s="2" t="s">
        <v>6405</v>
      </c>
      <c r="L2349" s="2" t="str">
        <f t="shared" si="198"/>
        <v>/</v>
      </c>
    </row>
    <row r="2350" spans="1:14" x14ac:dyDescent="0.55000000000000004">
      <c r="A2350" t="s">
        <v>208</v>
      </c>
      <c r="B2350" t="str">
        <f t="shared" si="201"/>
        <v>https://www.st.com/resource/en/datasheet/tsc2012.pdf</v>
      </c>
      <c r="C2350" t="s">
        <v>8783</v>
      </c>
      <c r="D2350" t="s">
        <v>209</v>
      </c>
      <c r="E2350" s="4" t="s">
        <v>6589</v>
      </c>
      <c r="F2350" t="s">
        <v>347</v>
      </c>
      <c r="G2350" s="2">
        <v>44317</v>
      </c>
      <c r="H2350">
        <v>10</v>
      </c>
      <c r="I2350" s="2">
        <f t="shared" si="202"/>
        <v>47971</v>
      </c>
      <c r="J2350" s="2" t="s">
        <v>6405</v>
      </c>
      <c r="K2350" s="2" t="s">
        <v>6405</v>
      </c>
      <c r="L2350" s="2" t="str">
        <f t="shared" si="198"/>
        <v>/</v>
      </c>
    </row>
    <row r="2351" spans="1:14" x14ac:dyDescent="0.55000000000000004">
      <c r="A2351" t="s">
        <v>211</v>
      </c>
      <c r="B2351" t="str">
        <f t="shared" si="201"/>
        <v>https://www.st.com/resource/en/datasheet/tsc2012h.pdf</v>
      </c>
      <c r="C2351" t="s">
        <v>8784</v>
      </c>
      <c r="D2351" t="s">
        <v>212</v>
      </c>
      <c r="E2351" s="4" t="s">
        <v>6589</v>
      </c>
      <c r="F2351" t="s">
        <v>347</v>
      </c>
      <c r="G2351" s="2">
        <v>44317</v>
      </c>
      <c r="H2351">
        <v>10</v>
      </c>
      <c r="I2351" s="2">
        <f t="shared" si="202"/>
        <v>47971</v>
      </c>
      <c r="J2351" s="2" t="s">
        <v>6405</v>
      </c>
      <c r="K2351" s="2" t="s">
        <v>6405</v>
      </c>
      <c r="L2351" s="2" t="str">
        <f t="shared" si="198"/>
        <v>/</v>
      </c>
    </row>
    <row r="2352" spans="1:14" x14ac:dyDescent="0.55000000000000004">
      <c r="A2352" t="s">
        <v>213</v>
      </c>
      <c r="B2352" t="str">
        <f t="shared" si="201"/>
        <v>https://www.st.com/resource/en/datasheet/tsc210.pdf</v>
      </c>
      <c r="C2352" t="s">
        <v>8785</v>
      </c>
      <c r="D2352" t="s">
        <v>214</v>
      </c>
      <c r="E2352" s="4" t="s">
        <v>6589</v>
      </c>
      <c r="F2352" t="s">
        <v>372</v>
      </c>
      <c r="G2352" s="2">
        <v>44317</v>
      </c>
      <c r="H2352">
        <v>10</v>
      </c>
      <c r="I2352" s="2">
        <f t="shared" si="202"/>
        <v>47971</v>
      </c>
      <c r="J2352" s="2" t="s">
        <v>6405</v>
      </c>
      <c r="K2352" s="2" t="s">
        <v>6405</v>
      </c>
      <c r="L2352" s="2" t="str">
        <f t="shared" si="198"/>
        <v>/</v>
      </c>
    </row>
    <row r="2353" spans="1:14" x14ac:dyDescent="0.55000000000000004">
      <c r="A2353" t="s">
        <v>216</v>
      </c>
      <c r="B2353" t="str">
        <f t="shared" si="201"/>
        <v>https://www.st.com/resource/en/datasheet/tsc211.pdf</v>
      </c>
      <c r="C2353" t="s">
        <v>8786</v>
      </c>
      <c r="D2353" t="s">
        <v>217</v>
      </c>
      <c r="E2353" s="4" t="s">
        <v>6589</v>
      </c>
      <c r="F2353" t="s">
        <v>372</v>
      </c>
      <c r="G2353" s="2">
        <v>44317</v>
      </c>
      <c r="H2353">
        <v>10</v>
      </c>
      <c r="I2353" s="2">
        <f t="shared" si="202"/>
        <v>47971</v>
      </c>
      <c r="J2353" s="2" t="s">
        <v>6405</v>
      </c>
      <c r="K2353" s="2" t="s">
        <v>6405</v>
      </c>
      <c r="L2353" s="2" t="str">
        <f t="shared" si="198"/>
        <v>/</v>
      </c>
    </row>
    <row r="2354" spans="1:14" x14ac:dyDescent="0.55000000000000004">
      <c r="A2354" t="s">
        <v>218</v>
      </c>
      <c r="B2354" t="str">
        <f t="shared" si="201"/>
        <v>https://www.st.com/resource/en/datasheet/tsc212.pdf</v>
      </c>
      <c r="C2354" t="s">
        <v>8787</v>
      </c>
      <c r="D2354" t="s">
        <v>219</v>
      </c>
      <c r="E2354" s="4" t="s">
        <v>6589</v>
      </c>
      <c r="F2354" t="s">
        <v>372</v>
      </c>
      <c r="G2354" s="2">
        <v>44317</v>
      </c>
      <c r="H2354">
        <v>10</v>
      </c>
      <c r="I2354" s="2">
        <f t="shared" si="202"/>
        <v>47971</v>
      </c>
      <c r="J2354" s="2" t="s">
        <v>6405</v>
      </c>
      <c r="K2354" s="2" t="s">
        <v>6405</v>
      </c>
      <c r="L2354" s="2" t="str">
        <f t="shared" si="198"/>
        <v>/</v>
      </c>
    </row>
    <row r="2355" spans="1:14" x14ac:dyDescent="0.55000000000000004">
      <c r="A2355" t="s">
        <v>221</v>
      </c>
      <c r="B2355" t="str">
        <f t="shared" si="201"/>
        <v>https://www.st.com/resource/en/datasheet/tsc213.pdf</v>
      </c>
      <c r="C2355" t="s">
        <v>8788</v>
      </c>
      <c r="D2355" t="s">
        <v>222</v>
      </c>
      <c r="E2355" s="4" t="s">
        <v>6589</v>
      </c>
      <c r="F2355" t="s">
        <v>372</v>
      </c>
      <c r="G2355" s="2">
        <v>44317</v>
      </c>
      <c r="H2355">
        <v>10</v>
      </c>
      <c r="I2355" s="2">
        <f t="shared" si="202"/>
        <v>47971</v>
      </c>
      <c r="J2355" s="2" t="s">
        <v>6405</v>
      </c>
      <c r="K2355" s="2" t="s">
        <v>6405</v>
      </c>
      <c r="L2355" s="2" t="str">
        <f t="shared" si="198"/>
        <v>/</v>
      </c>
    </row>
    <row r="2356" spans="1:14" x14ac:dyDescent="0.55000000000000004">
      <c r="A2356" t="s">
        <v>223</v>
      </c>
      <c r="B2356" t="str">
        <f t="shared" si="201"/>
        <v>https://www.st.com/resource/en/datasheet/tsc214.pdf</v>
      </c>
      <c r="C2356" t="s">
        <v>8789</v>
      </c>
      <c r="D2356" t="s">
        <v>224</v>
      </c>
      <c r="E2356" s="4" t="s">
        <v>6589</v>
      </c>
      <c r="F2356" t="s">
        <v>372</v>
      </c>
      <c r="G2356" s="2">
        <v>44317</v>
      </c>
      <c r="H2356">
        <v>10</v>
      </c>
      <c r="I2356" s="2">
        <f t="shared" si="202"/>
        <v>47971</v>
      </c>
      <c r="J2356" s="2" t="s">
        <v>6405</v>
      </c>
      <c r="K2356" s="2" t="s">
        <v>6405</v>
      </c>
      <c r="L2356" s="2" t="str">
        <f t="shared" si="198"/>
        <v>/</v>
      </c>
    </row>
    <row r="2357" spans="1:14" x14ac:dyDescent="0.55000000000000004">
      <c r="A2357" t="s">
        <v>226</v>
      </c>
      <c r="B2357" t="str">
        <f t="shared" si="201"/>
        <v>https://www.st.com/resource/en/datasheet/tsc215.pdf</v>
      </c>
      <c r="C2357" t="s">
        <v>8790</v>
      </c>
      <c r="D2357" t="s">
        <v>227</v>
      </c>
      <c r="E2357" s="4" t="s">
        <v>6589</v>
      </c>
      <c r="F2357" t="s">
        <v>372</v>
      </c>
      <c r="G2357" s="2">
        <v>44317</v>
      </c>
      <c r="H2357">
        <v>10</v>
      </c>
      <c r="I2357" s="2">
        <f t="shared" si="202"/>
        <v>47971</v>
      </c>
      <c r="J2357" s="2" t="s">
        <v>6405</v>
      </c>
      <c r="K2357" s="2" t="s">
        <v>6405</v>
      </c>
      <c r="L2357" s="2" t="str">
        <f t="shared" si="198"/>
        <v>/</v>
      </c>
    </row>
    <row r="2358" spans="1:14" x14ac:dyDescent="0.55000000000000004">
      <c r="A2358" t="s">
        <v>228</v>
      </c>
      <c r="B2358" t="str">
        <f t="shared" si="201"/>
        <v>https://www.st.com/resource/en/datasheet/tsc888.pdf</v>
      </c>
      <c r="C2358" t="s">
        <v>8791</v>
      </c>
      <c r="D2358" t="s">
        <v>229</v>
      </c>
      <c r="E2358" s="4" t="s">
        <v>6589</v>
      </c>
      <c r="F2358" t="s">
        <v>397</v>
      </c>
      <c r="G2358" s="2">
        <v>44317</v>
      </c>
      <c r="H2358">
        <v>10</v>
      </c>
      <c r="I2358" s="2">
        <f t="shared" si="202"/>
        <v>47971</v>
      </c>
      <c r="J2358" s="2">
        <v>39600</v>
      </c>
      <c r="K2358" s="2" t="s">
        <v>6405</v>
      </c>
      <c r="L2358" s="2">
        <f t="shared" si="198"/>
        <v>39600</v>
      </c>
      <c r="M2358">
        <f t="shared" si="200"/>
        <v>12</v>
      </c>
      <c r="N2358">
        <f t="shared" si="199"/>
        <v>22</v>
      </c>
    </row>
    <row r="2359" spans="1:14" x14ac:dyDescent="0.55000000000000004">
      <c r="A2359" t="s">
        <v>231</v>
      </c>
      <c r="B2359" t="str">
        <f t="shared" si="201"/>
        <v>https://www.st.com/resource/en/datasheet/tsu101.pdf</v>
      </c>
      <c r="C2359" t="s">
        <v>8792</v>
      </c>
      <c r="D2359" t="s">
        <v>232</v>
      </c>
      <c r="E2359" s="4" t="s">
        <v>6589</v>
      </c>
      <c r="F2359" t="s">
        <v>402</v>
      </c>
      <c r="G2359" s="2">
        <v>44317</v>
      </c>
      <c r="H2359">
        <v>10</v>
      </c>
      <c r="I2359" s="2">
        <f t="shared" si="202"/>
        <v>47971</v>
      </c>
      <c r="J2359" s="2">
        <v>41365</v>
      </c>
      <c r="K2359" s="2" t="s">
        <v>6405</v>
      </c>
      <c r="L2359" s="2">
        <f t="shared" si="198"/>
        <v>41365</v>
      </c>
      <c r="M2359">
        <f t="shared" si="200"/>
        <v>8</v>
      </c>
      <c r="N2359">
        <f t="shared" si="199"/>
        <v>18</v>
      </c>
    </row>
    <row r="2360" spans="1:14" x14ac:dyDescent="0.55000000000000004">
      <c r="A2360" t="s">
        <v>233</v>
      </c>
      <c r="B2360" t="str">
        <f t="shared" si="201"/>
        <v>https://www.st.com/resource/en/datasheet/tsu102.pdf</v>
      </c>
      <c r="C2360" t="s">
        <v>8793</v>
      </c>
      <c r="D2360" t="s">
        <v>234</v>
      </c>
      <c r="E2360" s="4" t="s">
        <v>6589</v>
      </c>
      <c r="F2360" t="s">
        <v>402</v>
      </c>
      <c r="G2360" s="2">
        <v>44317</v>
      </c>
      <c r="H2360">
        <v>10</v>
      </c>
      <c r="I2360" s="2">
        <f t="shared" si="202"/>
        <v>47971</v>
      </c>
      <c r="J2360" s="2">
        <v>41365</v>
      </c>
      <c r="K2360" s="2" t="s">
        <v>6405</v>
      </c>
      <c r="L2360" s="2">
        <f t="shared" si="198"/>
        <v>41365</v>
      </c>
      <c r="M2360">
        <f t="shared" si="200"/>
        <v>8</v>
      </c>
      <c r="N2360">
        <f t="shared" si="199"/>
        <v>18</v>
      </c>
    </row>
    <row r="2361" spans="1:14" x14ac:dyDescent="0.55000000000000004">
      <c r="A2361" t="s">
        <v>236</v>
      </c>
      <c r="B2361" t="str">
        <f t="shared" si="201"/>
        <v>https://www.st.com/resource/en/datasheet/tsu104.pdf</v>
      </c>
      <c r="C2361" t="s">
        <v>8794</v>
      </c>
      <c r="D2361" t="s">
        <v>237</v>
      </c>
      <c r="E2361" s="4" t="s">
        <v>6589</v>
      </c>
      <c r="F2361" t="s">
        <v>402</v>
      </c>
      <c r="G2361" s="2">
        <v>44317</v>
      </c>
      <c r="H2361">
        <v>10</v>
      </c>
      <c r="I2361" s="2">
        <f t="shared" si="202"/>
        <v>47971</v>
      </c>
      <c r="J2361" s="2">
        <v>41365</v>
      </c>
      <c r="K2361" s="2" t="s">
        <v>6405</v>
      </c>
      <c r="L2361" s="2">
        <f t="shared" si="198"/>
        <v>41365</v>
      </c>
      <c r="M2361">
        <f t="shared" si="200"/>
        <v>8</v>
      </c>
      <c r="N2361">
        <f t="shared" si="199"/>
        <v>18</v>
      </c>
    </row>
    <row r="2362" spans="1:14" x14ac:dyDescent="0.55000000000000004">
      <c r="A2362" t="s">
        <v>238</v>
      </c>
      <c r="B2362" t="str">
        <f t="shared" si="201"/>
        <v>https://www.st.com/resource/en/datasheet/tsu111.pdf</v>
      </c>
      <c r="C2362" t="s">
        <v>8795</v>
      </c>
      <c r="D2362" t="s">
        <v>239</v>
      </c>
      <c r="E2362" s="4" t="s">
        <v>6589</v>
      </c>
      <c r="F2362" t="s">
        <v>415</v>
      </c>
      <c r="G2362" s="2">
        <v>44317</v>
      </c>
      <c r="H2362">
        <v>10</v>
      </c>
      <c r="I2362" s="2">
        <f t="shared" si="202"/>
        <v>47971</v>
      </c>
      <c r="J2362" s="2">
        <v>42644</v>
      </c>
      <c r="K2362" s="2" t="s">
        <v>6405</v>
      </c>
      <c r="L2362" s="2">
        <f t="shared" si="198"/>
        <v>42644</v>
      </c>
      <c r="M2362">
        <f t="shared" si="200"/>
        <v>4</v>
      </c>
      <c r="N2362">
        <f t="shared" si="199"/>
        <v>14</v>
      </c>
    </row>
    <row r="2363" spans="1:14" x14ac:dyDescent="0.55000000000000004">
      <c r="A2363" t="s">
        <v>241</v>
      </c>
      <c r="B2363" t="str">
        <f t="shared" si="201"/>
        <v>https://www.st.com/resource/en/datasheet/tsu112.pdf</v>
      </c>
      <c r="C2363" t="s">
        <v>8796</v>
      </c>
      <c r="D2363" t="s">
        <v>242</v>
      </c>
      <c r="E2363" s="4" t="s">
        <v>6589</v>
      </c>
      <c r="F2363" t="s">
        <v>415</v>
      </c>
      <c r="G2363" s="2">
        <v>44317</v>
      </c>
      <c r="H2363">
        <v>10</v>
      </c>
      <c r="I2363" s="2">
        <f t="shared" si="202"/>
        <v>47971</v>
      </c>
      <c r="J2363" s="2">
        <v>42644</v>
      </c>
      <c r="K2363" s="2" t="s">
        <v>6405</v>
      </c>
      <c r="L2363" s="2">
        <f t="shared" si="198"/>
        <v>42644</v>
      </c>
      <c r="M2363">
        <f t="shared" si="200"/>
        <v>4</v>
      </c>
      <c r="N2363">
        <f t="shared" si="199"/>
        <v>14</v>
      </c>
    </row>
    <row r="2364" spans="1:14" x14ac:dyDescent="0.55000000000000004">
      <c r="A2364" t="s">
        <v>243</v>
      </c>
      <c r="B2364" t="str">
        <f t="shared" si="201"/>
        <v>https://www.st.com/resource/en/datasheet/tsu112iy.pdf</v>
      </c>
      <c r="C2364" t="s">
        <v>8797</v>
      </c>
      <c r="D2364" t="s">
        <v>244</v>
      </c>
      <c r="E2364" s="4" t="s">
        <v>6589</v>
      </c>
      <c r="F2364" t="s">
        <v>424</v>
      </c>
      <c r="G2364" s="2">
        <v>44317</v>
      </c>
      <c r="H2364">
        <v>10</v>
      </c>
      <c r="I2364" s="2">
        <f t="shared" si="202"/>
        <v>47971</v>
      </c>
      <c r="J2364" s="2">
        <v>44256</v>
      </c>
      <c r="K2364" s="2" t="s">
        <v>6405</v>
      </c>
      <c r="L2364" s="2">
        <f t="shared" si="198"/>
        <v>44256</v>
      </c>
      <c r="M2364">
        <f t="shared" si="200"/>
        <v>0</v>
      </c>
      <c r="N2364">
        <f t="shared" si="199"/>
        <v>10</v>
      </c>
    </row>
    <row r="2365" spans="1:14" x14ac:dyDescent="0.55000000000000004">
      <c r="A2365" t="s">
        <v>246</v>
      </c>
      <c r="B2365" t="str">
        <f t="shared" si="201"/>
        <v>https://www.st.com/resource/en/datasheet/tsu114.pdf</v>
      </c>
      <c r="C2365" t="s">
        <v>8798</v>
      </c>
      <c r="D2365" t="s">
        <v>247</v>
      </c>
      <c r="E2365" s="4" t="s">
        <v>6589</v>
      </c>
      <c r="F2365" t="s">
        <v>429</v>
      </c>
      <c r="G2365" s="2">
        <v>44317</v>
      </c>
      <c r="H2365">
        <v>10</v>
      </c>
      <c r="I2365" s="2">
        <f t="shared" si="202"/>
        <v>47971</v>
      </c>
      <c r="J2365" s="2">
        <v>42644</v>
      </c>
      <c r="K2365" s="2" t="s">
        <v>6405</v>
      </c>
      <c r="L2365" s="2">
        <f t="shared" si="198"/>
        <v>42644</v>
      </c>
      <c r="M2365">
        <f t="shared" si="200"/>
        <v>4</v>
      </c>
      <c r="N2365">
        <f t="shared" si="199"/>
        <v>14</v>
      </c>
    </row>
    <row r="2366" spans="1:14" x14ac:dyDescent="0.55000000000000004">
      <c r="A2366" t="s">
        <v>248</v>
      </c>
      <c r="B2366" t="str">
        <f t="shared" si="201"/>
        <v>https://www.st.com/resource/en/datasheet/tsv321.pdf</v>
      </c>
      <c r="C2366" t="s">
        <v>8799</v>
      </c>
      <c r="D2366" t="s">
        <v>249</v>
      </c>
      <c r="E2366" s="4" t="s">
        <v>6589</v>
      </c>
      <c r="F2366" t="s">
        <v>434</v>
      </c>
      <c r="G2366" s="2">
        <v>44317</v>
      </c>
      <c r="H2366">
        <v>10</v>
      </c>
      <c r="I2366" s="2">
        <f t="shared" si="202"/>
        <v>47971</v>
      </c>
      <c r="J2366" s="2">
        <v>38566</v>
      </c>
      <c r="K2366" s="2" t="s">
        <v>6405</v>
      </c>
      <c r="L2366" s="2">
        <f t="shared" si="198"/>
        <v>38566</v>
      </c>
      <c r="M2366">
        <f t="shared" si="200"/>
        <v>15</v>
      </c>
      <c r="N2366">
        <f t="shared" si="199"/>
        <v>25</v>
      </c>
    </row>
    <row r="2367" spans="1:14" x14ac:dyDescent="0.55000000000000004">
      <c r="A2367" t="s">
        <v>251</v>
      </c>
      <c r="B2367" t="str">
        <f t="shared" si="201"/>
        <v>https://www.st.com/resource/en/datasheet/tsv321a.pdf</v>
      </c>
      <c r="C2367" t="s">
        <v>8800</v>
      </c>
      <c r="D2367" t="s">
        <v>252</v>
      </c>
      <c r="E2367" s="4" t="s">
        <v>6589</v>
      </c>
      <c r="F2367" t="s">
        <v>434</v>
      </c>
      <c r="G2367" s="2">
        <v>44317</v>
      </c>
      <c r="H2367">
        <v>10</v>
      </c>
      <c r="I2367" s="2">
        <f t="shared" si="202"/>
        <v>47971</v>
      </c>
      <c r="J2367" s="2">
        <v>38566</v>
      </c>
      <c r="K2367" s="2" t="s">
        <v>6405</v>
      </c>
      <c r="L2367" s="2">
        <f t="shared" si="198"/>
        <v>38566</v>
      </c>
      <c r="M2367">
        <f t="shared" si="200"/>
        <v>15</v>
      </c>
      <c r="N2367">
        <f t="shared" si="199"/>
        <v>25</v>
      </c>
    </row>
    <row r="2368" spans="1:14" x14ac:dyDescent="0.55000000000000004">
      <c r="A2368" t="s">
        <v>253</v>
      </c>
      <c r="B2368" t="str">
        <f t="shared" si="201"/>
        <v>https://www.st.com/resource/en/datasheet/tsv324.pdf</v>
      </c>
      <c r="C2368" t="s">
        <v>8801</v>
      </c>
      <c r="D2368" t="s">
        <v>254</v>
      </c>
      <c r="E2368" s="4" t="s">
        <v>6589</v>
      </c>
      <c r="F2368" t="s">
        <v>434</v>
      </c>
      <c r="G2368" s="2">
        <v>44317</v>
      </c>
      <c r="H2368">
        <v>10</v>
      </c>
      <c r="I2368" s="2">
        <f t="shared" si="202"/>
        <v>47971</v>
      </c>
      <c r="J2368" s="2">
        <v>38566</v>
      </c>
      <c r="K2368" s="2" t="s">
        <v>6405</v>
      </c>
      <c r="L2368" s="2">
        <f t="shared" si="198"/>
        <v>38566</v>
      </c>
      <c r="M2368">
        <f t="shared" si="200"/>
        <v>15</v>
      </c>
      <c r="N2368">
        <f t="shared" si="199"/>
        <v>25</v>
      </c>
    </row>
    <row r="2369" spans="1:14" x14ac:dyDescent="0.55000000000000004">
      <c r="A2369" t="s">
        <v>256</v>
      </c>
      <c r="B2369" t="str">
        <f t="shared" si="201"/>
        <v>https://www.st.com/resource/en/datasheet/tsv324a.pdf</v>
      </c>
      <c r="C2369" t="s">
        <v>8802</v>
      </c>
      <c r="D2369" t="s">
        <v>257</v>
      </c>
      <c r="E2369" s="4" t="s">
        <v>6589</v>
      </c>
      <c r="F2369" t="s">
        <v>434</v>
      </c>
      <c r="G2369" s="2">
        <v>44317</v>
      </c>
      <c r="H2369">
        <v>10</v>
      </c>
      <c r="I2369" s="2">
        <f t="shared" si="202"/>
        <v>47971</v>
      </c>
      <c r="J2369" s="2">
        <v>38566</v>
      </c>
      <c r="K2369" s="2" t="s">
        <v>6405</v>
      </c>
      <c r="L2369" s="2">
        <f t="shared" si="198"/>
        <v>38566</v>
      </c>
      <c r="M2369">
        <f t="shared" si="200"/>
        <v>15</v>
      </c>
      <c r="N2369">
        <f t="shared" si="199"/>
        <v>25</v>
      </c>
    </row>
    <row r="2370" spans="1:14" x14ac:dyDescent="0.55000000000000004">
      <c r="A2370" t="s">
        <v>258</v>
      </c>
      <c r="B2370" t="str">
        <f t="shared" si="201"/>
        <v>https://www.st.com/resource/en/datasheet/tsv358.pdf</v>
      </c>
      <c r="C2370" t="s">
        <v>8803</v>
      </c>
      <c r="D2370" t="s">
        <v>259</v>
      </c>
      <c r="E2370" s="4" t="s">
        <v>6589</v>
      </c>
      <c r="F2370" t="s">
        <v>434</v>
      </c>
      <c r="G2370" s="2">
        <v>44317</v>
      </c>
      <c r="H2370">
        <v>10</v>
      </c>
      <c r="I2370" s="2">
        <f t="shared" si="202"/>
        <v>47971</v>
      </c>
      <c r="J2370" s="2">
        <v>38566</v>
      </c>
      <c r="K2370" s="2" t="s">
        <v>6405</v>
      </c>
      <c r="L2370" s="2">
        <f t="shared" si="198"/>
        <v>38566</v>
      </c>
      <c r="M2370">
        <f t="shared" si="200"/>
        <v>15</v>
      </c>
      <c r="N2370">
        <f t="shared" si="199"/>
        <v>25</v>
      </c>
    </row>
    <row r="2371" spans="1:14" x14ac:dyDescent="0.55000000000000004">
      <c r="A2371" t="s">
        <v>261</v>
      </c>
      <c r="B2371" t="str">
        <f t="shared" si="201"/>
        <v>https://www.st.com/resource/en/datasheet/tsv358a.pdf</v>
      </c>
      <c r="C2371" t="s">
        <v>8804</v>
      </c>
      <c r="D2371" t="s">
        <v>262</v>
      </c>
      <c r="E2371" s="4" t="s">
        <v>6589</v>
      </c>
      <c r="F2371" t="s">
        <v>434</v>
      </c>
      <c r="G2371" s="2">
        <v>44317</v>
      </c>
      <c r="H2371">
        <v>10</v>
      </c>
      <c r="I2371" s="2">
        <f t="shared" si="202"/>
        <v>47971</v>
      </c>
      <c r="J2371" s="2">
        <v>38566</v>
      </c>
      <c r="K2371" s="2" t="s">
        <v>6405</v>
      </c>
      <c r="L2371" s="2">
        <f t="shared" ref="L2371:L2434" si="203">IF(J2371="/", K2371, J2371)</f>
        <v>38566</v>
      </c>
      <c r="M2371">
        <f t="shared" ref="M2371:M2434" si="204">DATEDIF(L2371,G2371, "y")</f>
        <v>15</v>
      </c>
      <c r="N2371">
        <f t="shared" ref="N2371:N2434" si="205">DATEDIF(L2371,I2371, "y")</f>
        <v>25</v>
      </c>
    </row>
    <row r="2372" spans="1:14" x14ac:dyDescent="0.55000000000000004">
      <c r="A2372" t="s">
        <v>263</v>
      </c>
      <c r="B2372" t="str">
        <f t="shared" si="201"/>
        <v>https://www.st.com/resource/en/datasheet/tsv521.pdf</v>
      </c>
      <c r="C2372" t="s">
        <v>8805</v>
      </c>
      <c r="D2372" t="s">
        <v>264</v>
      </c>
      <c r="E2372" s="4" t="s">
        <v>6589</v>
      </c>
      <c r="F2372" t="s">
        <v>459</v>
      </c>
      <c r="G2372" s="2">
        <v>44317</v>
      </c>
      <c r="H2372">
        <v>10</v>
      </c>
      <c r="I2372" s="2">
        <f t="shared" si="202"/>
        <v>47971</v>
      </c>
      <c r="J2372" s="2">
        <v>41061</v>
      </c>
      <c r="K2372" s="2" t="s">
        <v>6405</v>
      </c>
      <c r="L2372" s="2">
        <f t="shared" si="203"/>
        <v>41061</v>
      </c>
      <c r="M2372">
        <f t="shared" si="204"/>
        <v>8</v>
      </c>
      <c r="N2372">
        <f t="shared" si="205"/>
        <v>18</v>
      </c>
    </row>
    <row r="2373" spans="1:14" x14ac:dyDescent="0.55000000000000004">
      <c r="A2373" t="s">
        <v>266</v>
      </c>
      <c r="B2373" t="str">
        <f t="shared" si="201"/>
        <v>https://www.st.com/resource/en/datasheet/tsv521a.pdf</v>
      </c>
      <c r="C2373" t="s">
        <v>8806</v>
      </c>
      <c r="D2373" t="s">
        <v>267</v>
      </c>
      <c r="E2373" s="4" t="s">
        <v>6589</v>
      </c>
      <c r="F2373" t="s">
        <v>459</v>
      </c>
      <c r="G2373" s="2">
        <v>44317</v>
      </c>
      <c r="H2373">
        <v>10</v>
      </c>
      <c r="I2373" s="2">
        <f t="shared" si="202"/>
        <v>47971</v>
      </c>
      <c r="J2373" s="2">
        <v>41061</v>
      </c>
      <c r="K2373" s="2" t="s">
        <v>6405</v>
      </c>
      <c r="L2373" s="2">
        <f t="shared" si="203"/>
        <v>41061</v>
      </c>
      <c r="M2373">
        <f t="shared" si="204"/>
        <v>8</v>
      </c>
      <c r="N2373">
        <f t="shared" si="205"/>
        <v>18</v>
      </c>
    </row>
    <row r="2374" spans="1:14" x14ac:dyDescent="0.55000000000000004">
      <c r="A2374" t="s">
        <v>268</v>
      </c>
      <c r="B2374" t="str">
        <f t="shared" si="201"/>
        <v>https://www.st.com/resource/en/datasheet/tsv522.pdf</v>
      </c>
      <c r="C2374" t="s">
        <v>8807</v>
      </c>
      <c r="D2374" t="s">
        <v>269</v>
      </c>
      <c r="E2374" s="4" t="s">
        <v>6589</v>
      </c>
      <c r="F2374" t="s">
        <v>459</v>
      </c>
      <c r="G2374" s="2">
        <v>44317</v>
      </c>
      <c r="H2374">
        <v>10</v>
      </c>
      <c r="I2374" s="2">
        <f t="shared" si="202"/>
        <v>47971</v>
      </c>
      <c r="J2374" s="2">
        <v>41061</v>
      </c>
      <c r="K2374" s="2" t="s">
        <v>6405</v>
      </c>
      <c r="L2374" s="2">
        <f t="shared" si="203"/>
        <v>41061</v>
      </c>
      <c r="M2374">
        <f t="shared" si="204"/>
        <v>8</v>
      </c>
      <c r="N2374">
        <f t="shared" si="205"/>
        <v>18</v>
      </c>
    </row>
    <row r="2375" spans="1:14" x14ac:dyDescent="0.55000000000000004">
      <c r="A2375" t="s">
        <v>271</v>
      </c>
      <c r="B2375" t="str">
        <f t="shared" si="201"/>
        <v>https://www.st.com/resource/en/datasheet/tsv522a.pdf</v>
      </c>
      <c r="C2375" t="s">
        <v>8808</v>
      </c>
      <c r="D2375" t="s">
        <v>272</v>
      </c>
      <c r="E2375" s="4" t="s">
        <v>6589</v>
      </c>
      <c r="F2375" t="s">
        <v>459</v>
      </c>
      <c r="G2375" s="2">
        <v>44317</v>
      </c>
      <c r="H2375">
        <v>10</v>
      </c>
      <c r="I2375" s="2">
        <f t="shared" si="202"/>
        <v>47971</v>
      </c>
      <c r="J2375" s="2">
        <v>41061</v>
      </c>
      <c r="K2375" s="2" t="s">
        <v>6405</v>
      </c>
      <c r="L2375" s="2">
        <f t="shared" si="203"/>
        <v>41061</v>
      </c>
      <c r="M2375">
        <f t="shared" si="204"/>
        <v>8</v>
      </c>
      <c r="N2375">
        <f t="shared" si="205"/>
        <v>18</v>
      </c>
    </row>
    <row r="2376" spans="1:14" x14ac:dyDescent="0.55000000000000004">
      <c r="A2376" t="s">
        <v>273</v>
      </c>
      <c r="B2376" t="str">
        <f t="shared" si="201"/>
        <v>https://www.st.com/resource/en/datasheet/tsv611.pdf</v>
      </c>
      <c r="C2376" t="s">
        <v>8809</v>
      </c>
      <c r="D2376" t="s">
        <v>274</v>
      </c>
      <c r="E2376" s="4" t="s">
        <v>6589</v>
      </c>
      <c r="F2376" t="s">
        <v>476</v>
      </c>
      <c r="G2376" s="2">
        <v>44317</v>
      </c>
      <c r="H2376">
        <v>10</v>
      </c>
      <c r="I2376" s="2">
        <f t="shared" si="202"/>
        <v>47971</v>
      </c>
      <c r="J2376" s="2">
        <v>39934</v>
      </c>
      <c r="K2376" s="2" t="s">
        <v>6405</v>
      </c>
      <c r="L2376" s="2">
        <f t="shared" si="203"/>
        <v>39934</v>
      </c>
      <c r="M2376">
        <f t="shared" si="204"/>
        <v>12</v>
      </c>
      <c r="N2376">
        <f t="shared" si="205"/>
        <v>22</v>
      </c>
    </row>
    <row r="2377" spans="1:14" x14ac:dyDescent="0.55000000000000004">
      <c r="A2377" t="s">
        <v>276</v>
      </c>
      <c r="B2377" t="str">
        <f t="shared" si="201"/>
        <v>https://www.st.com/resource/en/datasheet/tsv611a.pdf</v>
      </c>
      <c r="C2377" t="s">
        <v>8810</v>
      </c>
      <c r="D2377" t="s">
        <v>277</v>
      </c>
      <c r="E2377" s="4" t="s">
        <v>6589</v>
      </c>
      <c r="F2377" t="s">
        <v>481</v>
      </c>
      <c r="G2377" s="2">
        <v>44317</v>
      </c>
      <c r="H2377">
        <v>10</v>
      </c>
      <c r="I2377" s="2">
        <f t="shared" si="202"/>
        <v>47971</v>
      </c>
      <c r="J2377" s="2">
        <v>39934</v>
      </c>
      <c r="K2377" s="2" t="s">
        <v>6405</v>
      </c>
      <c r="L2377" s="2">
        <f t="shared" si="203"/>
        <v>39934</v>
      </c>
      <c r="M2377">
        <f t="shared" si="204"/>
        <v>12</v>
      </c>
      <c r="N2377">
        <f t="shared" si="205"/>
        <v>22</v>
      </c>
    </row>
    <row r="2378" spans="1:14" x14ac:dyDescent="0.55000000000000004">
      <c r="A2378" t="s">
        <v>278</v>
      </c>
      <c r="B2378" t="str">
        <f t="shared" ref="B2378:B2441" si="206">"https://www.st.com/resource/en/datasheet/"&amp;LOWER(A2378)&amp;".pdf"</f>
        <v>https://www.st.com/resource/en/datasheet/tsv612.pdf</v>
      </c>
      <c r="C2378" t="s">
        <v>8811</v>
      </c>
      <c r="D2378" t="s">
        <v>279</v>
      </c>
      <c r="E2378" s="4" t="s">
        <v>6589</v>
      </c>
      <c r="F2378" t="s">
        <v>486</v>
      </c>
      <c r="G2378" s="2">
        <v>44317</v>
      </c>
      <c r="H2378">
        <v>10</v>
      </c>
      <c r="I2378" s="2">
        <f t="shared" ref="I2378:I2441" si="207">G2378+DATE(H2378,1,1)</f>
        <v>47971</v>
      </c>
      <c r="J2378" s="2">
        <v>39934</v>
      </c>
      <c r="K2378" s="2" t="s">
        <v>6405</v>
      </c>
      <c r="L2378" s="2">
        <f t="shared" si="203"/>
        <v>39934</v>
      </c>
      <c r="M2378">
        <f t="shared" si="204"/>
        <v>12</v>
      </c>
      <c r="N2378">
        <f t="shared" si="205"/>
        <v>22</v>
      </c>
    </row>
    <row r="2379" spans="1:14" x14ac:dyDescent="0.55000000000000004">
      <c r="A2379" t="s">
        <v>281</v>
      </c>
      <c r="B2379" t="str">
        <f t="shared" si="206"/>
        <v>https://www.st.com/resource/en/datasheet/tsv612a.pdf</v>
      </c>
      <c r="C2379" t="s">
        <v>8812</v>
      </c>
      <c r="D2379" t="s">
        <v>282</v>
      </c>
      <c r="E2379" s="4" t="s">
        <v>6589</v>
      </c>
      <c r="F2379" t="s">
        <v>491</v>
      </c>
      <c r="G2379" s="2">
        <v>44317</v>
      </c>
      <c r="H2379">
        <v>10</v>
      </c>
      <c r="I2379" s="2">
        <f t="shared" si="207"/>
        <v>47971</v>
      </c>
      <c r="J2379" s="2">
        <v>39934</v>
      </c>
      <c r="K2379" s="2" t="s">
        <v>6405</v>
      </c>
      <c r="L2379" s="2">
        <f t="shared" si="203"/>
        <v>39934</v>
      </c>
      <c r="M2379">
        <f t="shared" si="204"/>
        <v>12</v>
      </c>
      <c r="N2379">
        <f t="shared" si="205"/>
        <v>22</v>
      </c>
    </row>
    <row r="2380" spans="1:14" x14ac:dyDescent="0.55000000000000004">
      <c r="A2380" t="s">
        <v>283</v>
      </c>
      <c r="B2380" t="str">
        <f t="shared" si="206"/>
        <v>https://www.st.com/resource/en/datasheet/tsv6191.pdf</v>
      </c>
      <c r="C2380" t="s">
        <v>8813</v>
      </c>
      <c r="D2380" t="s">
        <v>284</v>
      </c>
      <c r="E2380" s="4" t="s">
        <v>6589</v>
      </c>
      <c r="F2380" t="s">
        <v>496</v>
      </c>
      <c r="G2380" s="2">
        <v>44317</v>
      </c>
      <c r="H2380">
        <v>10</v>
      </c>
      <c r="I2380" s="2">
        <f t="shared" si="207"/>
        <v>47971</v>
      </c>
      <c r="J2380" s="2">
        <v>40452</v>
      </c>
      <c r="K2380" s="2" t="s">
        <v>6405</v>
      </c>
      <c r="L2380" s="2">
        <f t="shared" si="203"/>
        <v>40452</v>
      </c>
      <c r="M2380">
        <f t="shared" si="204"/>
        <v>10</v>
      </c>
      <c r="N2380">
        <f t="shared" si="205"/>
        <v>20</v>
      </c>
    </row>
    <row r="2381" spans="1:14" x14ac:dyDescent="0.55000000000000004">
      <c r="A2381" t="s">
        <v>285</v>
      </c>
      <c r="B2381" t="str">
        <f t="shared" si="206"/>
        <v>https://www.st.com/resource/en/datasheet/tsv6191a.pdf</v>
      </c>
      <c r="C2381" t="s">
        <v>8814</v>
      </c>
      <c r="D2381" t="s">
        <v>286</v>
      </c>
      <c r="E2381" s="4" t="s">
        <v>6589</v>
      </c>
      <c r="F2381" t="s">
        <v>501</v>
      </c>
      <c r="G2381" s="2">
        <v>44317</v>
      </c>
      <c r="H2381">
        <v>10</v>
      </c>
      <c r="I2381" s="2">
        <f t="shared" si="207"/>
        <v>47971</v>
      </c>
      <c r="J2381" s="2">
        <v>40452</v>
      </c>
      <c r="K2381" s="2" t="s">
        <v>6405</v>
      </c>
      <c r="L2381" s="2">
        <f t="shared" si="203"/>
        <v>40452</v>
      </c>
      <c r="M2381">
        <f t="shared" si="204"/>
        <v>10</v>
      </c>
      <c r="N2381">
        <f t="shared" si="205"/>
        <v>20</v>
      </c>
    </row>
    <row r="2382" spans="1:14" x14ac:dyDescent="0.55000000000000004">
      <c r="A2382" t="s">
        <v>287</v>
      </c>
      <c r="B2382" t="str">
        <f t="shared" si="206"/>
        <v>https://www.st.com/resource/en/datasheet/tsv6192.pdf</v>
      </c>
      <c r="C2382" t="s">
        <v>8815</v>
      </c>
      <c r="D2382" t="s">
        <v>288</v>
      </c>
      <c r="E2382" s="4" t="s">
        <v>6589</v>
      </c>
      <c r="F2382" t="s">
        <v>506</v>
      </c>
      <c r="G2382" s="2">
        <v>44317</v>
      </c>
      <c r="H2382">
        <v>10</v>
      </c>
      <c r="I2382" s="2">
        <f t="shared" si="207"/>
        <v>47971</v>
      </c>
      <c r="J2382" s="2">
        <v>40452</v>
      </c>
      <c r="K2382" s="2" t="s">
        <v>6405</v>
      </c>
      <c r="L2382" s="2">
        <f t="shared" si="203"/>
        <v>40452</v>
      </c>
      <c r="M2382">
        <f t="shared" si="204"/>
        <v>10</v>
      </c>
      <c r="N2382">
        <f t="shared" si="205"/>
        <v>20</v>
      </c>
    </row>
    <row r="2383" spans="1:14" x14ac:dyDescent="0.55000000000000004">
      <c r="A2383" t="s">
        <v>290</v>
      </c>
      <c r="B2383" t="str">
        <f t="shared" si="206"/>
        <v>https://www.st.com/resource/en/datasheet/tsv6192a.pdf</v>
      </c>
      <c r="C2383" t="s">
        <v>8816</v>
      </c>
      <c r="D2383" t="s">
        <v>291</v>
      </c>
      <c r="E2383" s="4" t="s">
        <v>6589</v>
      </c>
      <c r="F2383" t="s">
        <v>511</v>
      </c>
      <c r="G2383" s="2">
        <v>44317</v>
      </c>
      <c r="H2383">
        <v>10</v>
      </c>
      <c r="I2383" s="2">
        <f t="shared" si="207"/>
        <v>47971</v>
      </c>
      <c r="J2383" s="2">
        <v>40452</v>
      </c>
      <c r="K2383" s="2" t="s">
        <v>6405</v>
      </c>
      <c r="L2383" s="2">
        <f t="shared" si="203"/>
        <v>40452</v>
      </c>
      <c r="M2383">
        <f t="shared" si="204"/>
        <v>10</v>
      </c>
      <c r="N2383">
        <f t="shared" si="205"/>
        <v>20</v>
      </c>
    </row>
    <row r="2384" spans="1:14" x14ac:dyDescent="0.55000000000000004">
      <c r="A2384" t="s">
        <v>292</v>
      </c>
      <c r="B2384" t="str">
        <f t="shared" si="206"/>
        <v>https://www.st.com/resource/en/datasheet/tsv620.pdf</v>
      </c>
      <c r="C2384" t="s">
        <v>8817</v>
      </c>
      <c r="D2384" t="s">
        <v>293</v>
      </c>
      <c r="E2384" s="4" t="s">
        <v>6589</v>
      </c>
      <c r="F2384" t="s">
        <v>516</v>
      </c>
      <c r="G2384" s="2">
        <v>44317</v>
      </c>
      <c r="H2384">
        <v>10</v>
      </c>
      <c r="I2384" s="2">
        <f t="shared" si="207"/>
        <v>47971</v>
      </c>
      <c r="J2384" s="2">
        <v>39814</v>
      </c>
      <c r="K2384" s="2" t="s">
        <v>6405</v>
      </c>
      <c r="L2384" s="2">
        <f t="shared" si="203"/>
        <v>39814</v>
      </c>
      <c r="M2384">
        <f t="shared" si="204"/>
        <v>12</v>
      </c>
      <c r="N2384">
        <f t="shared" si="205"/>
        <v>22</v>
      </c>
    </row>
    <row r="2385" spans="1:14" x14ac:dyDescent="0.55000000000000004">
      <c r="A2385" t="s">
        <v>295</v>
      </c>
      <c r="B2385" t="str">
        <f t="shared" si="206"/>
        <v>https://www.st.com/resource/en/datasheet/tsv620a.pdf</v>
      </c>
      <c r="C2385" t="s">
        <v>8818</v>
      </c>
      <c r="D2385" t="s">
        <v>296</v>
      </c>
      <c r="E2385" s="4" t="s">
        <v>6589</v>
      </c>
      <c r="F2385" t="s">
        <v>521</v>
      </c>
      <c r="G2385" s="2">
        <v>44317</v>
      </c>
      <c r="H2385">
        <v>10</v>
      </c>
      <c r="I2385" s="2">
        <f t="shared" si="207"/>
        <v>47971</v>
      </c>
      <c r="J2385" s="2">
        <v>39814</v>
      </c>
      <c r="K2385" s="2" t="s">
        <v>6405</v>
      </c>
      <c r="L2385" s="2">
        <f t="shared" si="203"/>
        <v>39814</v>
      </c>
      <c r="M2385">
        <f t="shared" si="204"/>
        <v>12</v>
      </c>
      <c r="N2385">
        <f t="shared" si="205"/>
        <v>22</v>
      </c>
    </row>
    <row r="2386" spans="1:14" x14ac:dyDescent="0.55000000000000004">
      <c r="A2386" t="s">
        <v>297</v>
      </c>
      <c r="B2386" t="str">
        <f t="shared" si="206"/>
        <v>https://www.st.com/resource/en/datasheet/tsv711.pdf</v>
      </c>
      <c r="C2386" t="s">
        <v>8819</v>
      </c>
      <c r="D2386" t="s">
        <v>298</v>
      </c>
      <c r="E2386" s="4" t="s">
        <v>6589</v>
      </c>
      <c r="F2386" t="s">
        <v>526</v>
      </c>
      <c r="G2386" s="2">
        <v>44317</v>
      </c>
      <c r="H2386">
        <v>10</v>
      </c>
      <c r="I2386" s="2">
        <f t="shared" si="207"/>
        <v>47971</v>
      </c>
      <c r="J2386" s="2" t="s">
        <v>6405</v>
      </c>
      <c r="K2386" s="2">
        <v>41178</v>
      </c>
      <c r="L2386" s="2">
        <f t="shared" si="203"/>
        <v>41178</v>
      </c>
      <c r="M2386">
        <f t="shared" si="204"/>
        <v>8</v>
      </c>
      <c r="N2386">
        <f t="shared" si="205"/>
        <v>18</v>
      </c>
    </row>
    <row r="2387" spans="1:14" x14ac:dyDescent="0.55000000000000004">
      <c r="A2387" t="s">
        <v>299</v>
      </c>
      <c r="B2387" t="str">
        <f t="shared" si="206"/>
        <v>https://www.st.com/resource/en/datasheet/tsv712.pdf</v>
      </c>
      <c r="C2387" t="s">
        <v>8820</v>
      </c>
      <c r="D2387" t="s">
        <v>300</v>
      </c>
      <c r="E2387" s="4" t="s">
        <v>6589</v>
      </c>
      <c r="F2387" t="s">
        <v>531</v>
      </c>
      <c r="G2387" s="2">
        <v>44317</v>
      </c>
      <c r="H2387">
        <v>10</v>
      </c>
      <c r="I2387" s="2">
        <f t="shared" si="207"/>
        <v>47971</v>
      </c>
      <c r="J2387" s="2" t="s">
        <v>6405</v>
      </c>
      <c r="K2387" s="2">
        <v>41178</v>
      </c>
      <c r="L2387" s="2">
        <f t="shared" si="203"/>
        <v>41178</v>
      </c>
      <c r="M2387">
        <f t="shared" si="204"/>
        <v>8</v>
      </c>
      <c r="N2387">
        <f t="shared" si="205"/>
        <v>18</v>
      </c>
    </row>
    <row r="2388" spans="1:14" x14ac:dyDescent="0.55000000000000004">
      <c r="A2388" t="s">
        <v>301</v>
      </c>
      <c r="B2388" t="str">
        <f t="shared" si="206"/>
        <v>https://www.st.com/resource/en/datasheet/tsv714.pdf</v>
      </c>
      <c r="C2388" t="s">
        <v>8821</v>
      </c>
      <c r="D2388" t="s">
        <v>302</v>
      </c>
      <c r="E2388" s="4" t="s">
        <v>6589</v>
      </c>
      <c r="F2388" t="s">
        <v>536</v>
      </c>
      <c r="G2388" s="2">
        <v>44317</v>
      </c>
      <c r="H2388">
        <v>10</v>
      </c>
      <c r="I2388" s="2">
        <f t="shared" si="207"/>
        <v>47971</v>
      </c>
      <c r="J2388" s="2" t="s">
        <v>6405</v>
      </c>
      <c r="K2388" s="2">
        <v>41178</v>
      </c>
      <c r="L2388" s="2">
        <f t="shared" si="203"/>
        <v>41178</v>
      </c>
      <c r="M2388">
        <f t="shared" si="204"/>
        <v>8</v>
      </c>
      <c r="N2388">
        <f t="shared" si="205"/>
        <v>18</v>
      </c>
    </row>
    <row r="2389" spans="1:14" x14ac:dyDescent="0.55000000000000004">
      <c r="A2389" t="s">
        <v>303</v>
      </c>
      <c r="B2389" t="str">
        <f t="shared" si="206"/>
        <v>https://www.st.com/resource/en/datasheet/tsv731.pdf</v>
      </c>
      <c r="C2389" t="s">
        <v>8822</v>
      </c>
      <c r="D2389" t="s">
        <v>304</v>
      </c>
      <c r="E2389" s="4" t="s">
        <v>6589</v>
      </c>
      <c r="F2389" t="s">
        <v>541</v>
      </c>
      <c r="G2389" s="2">
        <v>44317</v>
      </c>
      <c r="H2389">
        <v>10</v>
      </c>
      <c r="I2389" s="2">
        <f t="shared" si="207"/>
        <v>47971</v>
      </c>
      <c r="J2389" s="2" t="s">
        <v>6405</v>
      </c>
      <c r="K2389" s="2">
        <v>41176</v>
      </c>
      <c r="L2389" s="2">
        <f t="shared" si="203"/>
        <v>41176</v>
      </c>
      <c r="M2389">
        <f t="shared" si="204"/>
        <v>8</v>
      </c>
      <c r="N2389">
        <f t="shared" si="205"/>
        <v>18</v>
      </c>
    </row>
    <row r="2390" spans="1:14" x14ac:dyDescent="0.55000000000000004">
      <c r="A2390" t="s">
        <v>305</v>
      </c>
      <c r="B2390" t="str">
        <f t="shared" si="206"/>
        <v>https://www.st.com/resource/en/datasheet/tsv732.pdf</v>
      </c>
      <c r="C2390" t="s">
        <v>8823</v>
      </c>
      <c r="D2390" t="s">
        <v>306</v>
      </c>
      <c r="E2390" s="4" t="s">
        <v>6589</v>
      </c>
      <c r="F2390" t="s">
        <v>546</v>
      </c>
      <c r="G2390" s="2">
        <v>44317</v>
      </c>
      <c r="H2390">
        <v>10</v>
      </c>
      <c r="I2390" s="2">
        <f t="shared" si="207"/>
        <v>47971</v>
      </c>
      <c r="J2390" s="2" t="s">
        <v>6405</v>
      </c>
      <c r="K2390" s="2">
        <v>41176</v>
      </c>
      <c r="L2390" s="2">
        <f t="shared" si="203"/>
        <v>41176</v>
      </c>
      <c r="M2390">
        <f t="shared" si="204"/>
        <v>8</v>
      </c>
      <c r="N2390">
        <f t="shared" si="205"/>
        <v>18</v>
      </c>
    </row>
    <row r="2391" spans="1:14" x14ac:dyDescent="0.55000000000000004">
      <c r="A2391" t="s">
        <v>307</v>
      </c>
      <c r="B2391" t="str">
        <f t="shared" si="206"/>
        <v>https://www.st.com/resource/en/datasheet/tsv734.pdf</v>
      </c>
      <c r="C2391" t="s">
        <v>8824</v>
      </c>
      <c r="D2391" t="s">
        <v>308</v>
      </c>
      <c r="E2391" s="4" t="s">
        <v>6589</v>
      </c>
      <c r="F2391" t="s">
        <v>551</v>
      </c>
      <c r="G2391" s="2">
        <v>44317</v>
      </c>
      <c r="H2391">
        <v>10</v>
      </c>
      <c r="I2391" s="2">
        <f t="shared" si="207"/>
        <v>47971</v>
      </c>
      <c r="J2391" s="2" t="s">
        <v>6405</v>
      </c>
      <c r="K2391" s="2">
        <v>41176</v>
      </c>
      <c r="L2391" s="2">
        <f t="shared" si="203"/>
        <v>41176</v>
      </c>
      <c r="M2391">
        <f t="shared" si="204"/>
        <v>8</v>
      </c>
      <c r="N2391">
        <f t="shared" si="205"/>
        <v>18</v>
      </c>
    </row>
    <row r="2392" spans="1:14" x14ac:dyDescent="0.55000000000000004">
      <c r="A2392" t="s">
        <v>309</v>
      </c>
      <c r="B2392" t="str">
        <f t="shared" si="206"/>
        <v>https://www.st.com/resource/en/datasheet/tsv772.pdf</v>
      </c>
      <c r="C2392" t="s">
        <v>8825</v>
      </c>
      <c r="D2392" t="s">
        <v>310</v>
      </c>
      <c r="E2392" s="4" t="s">
        <v>6589</v>
      </c>
      <c r="F2392" t="s">
        <v>556</v>
      </c>
      <c r="G2392" s="2">
        <v>43770</v>
      </c>
      <c r="H2392">
        <v>10</v>
      </c>
      <c r="I2392" s="2">
        <f t="shared" si="207"/>
        <v>47424</v>
      </c>
      <c r="J2392" s="2">
        <v>44470</v>
      </c>
      <c r="K2392" s="2" t="s">
        <v>6405</v>
      </c>
      <c r="L2392" s="2">
        <f t="shared" si="203"/>
        <v>44470</v>
      </c>
      <c r="M2392">
        <v>0</v>
      </c>
      <c r="N2392">
        <f t="shared" si="205"/>
        <v>8</v>
      </c>
    </row>
    <row r="2393" spans="1:14" x14ac:dyDescent="0.55000000000000004">
      <c r="A2393" t="s">
        <v>312</v>
      </c>
      <c r="B2393" t="str">
        <f t="shared" si="206"/>
        <v>https://www.st.com/resource/en/datasheet/tsv7721.pdf</v>
      </c>
      <c r="C2393" t="s">
        <v>8826</v>
      </c>
      <c r="D2393" t="s">
        <v>313</v>
      </c>
      <c r="E2393" s="4" t="s">
        <v>6589</v>
      </c>
      <c r="F2393" t="s">
        <v>562</v>
      </c>
      <c r="G2393" s="2">
        <v>43770</v>
      </c>
      <c r="H2393">
        <v>10</v>
      </c>
      <c r="I2393" s="2">
        <f t="shared" si="207"/>
        <v>47424</v>
      </c>
      <c r="J2393" s="2" t="s">
        <v>6405</v>
      </c>
      <c r="K2393" s="2" t="s">
        <v>6405</v>
      </c>
      <c r="L2393" s="2" t="str">
        <f t="shared" si="203"/>
        <v>/</v>
      </c>
    </row>
    <row r="2394" spans="1:14" x14ac:dyDescent="0.55000000000000004">
      <c r="A2394" t="s">
        <v>314</v>
      </c>
      <c r="B2394" t="str">
        <f t="shared" si="206"/>
        <v>https://www.st.com/resource/en/datasheet/tsv7722.pdf</v>
      </c>
      <c r="C2394" t="s">
        <v>8827</v>
      </c>
      <c r="D2394" t="s">
        <v>315</v>
      </c>
      <c r="E2394" s="4" t="s">
        <v>6589</v>
      </c>
      <c r="F2394" t="s">
        <v>562</v>
      </c>
      <c r="G2394" s="2">
        <v>44317</v>
      </c>
      <c r="H2394">
        <v>10</v>
      </c>
      <c r="I2394" s="2">
        <f t="shared" si="207"/>
        <v>47971</v>
      </c>
      <c r="J2394" s="2" t="s">
        <v>6405</v>
      </c>
      <c r="K2394" s="2" t="s">
        <v>6405</v>
      </c>
      <c r="L2394" s="2" t="str">
        <f t="shared" si="203"/>
        <v>/</v>
      </c>
    </row>
    <row r="2395" spans="1:14" x14ac:dyDescent="0.55000000000000004">
      <c r="A2395" t="s">
        <v>316</v>
      </c>
      <c r="B2395" t="str">
        <f t="shared" si="206"/>
        <v>https://www.st.com/resource/en/datasheet/tsv7723.pdf</v>
      </c>
      <c r="C2395" t="s">
        <v>8828</v>
      </c>
      <c r="D2395" t="s">
        <v>317</v>
      </c>
      <c r="E2395" s="4" t="s">
        <v>6589</v>
      </c>
      <c r="F2395" t="s">
        <v>562</v>
      </c>
      <c r="G2395" s="2">
        <v>43770</v>
      </c>
      <c r="H2395">
        <v>10</v>
      </c>
      <c r="I2395" s="2">
        <f t="shared" si="207"/>
        <v>47424</v>
      </c>
      <c r="J2395" s="2" t="s">
        <v>6405</v>
      </c>
      <c r="K2395" s="2" t="s">
        <v>6405</v>
      </c>
      <c r="L2395" s="2" t="str">
        <f t="shared" si="203"/>
        <v>/</v>
      </c>
    </row>
    <row r="2396" spans="1:14" x14ac:dyDescent="0.55000000000000004">
      <c r="A2396" t="s">
        <v>318</v>
      </c>
      <c r="B2396" t="str">
        <f t="shared" si="206"/>
        <v>https://www.st.com/resource/en/datasheet/tsv791.pdf</v>
      </c>
      <c r="C2396" t="s">
        <v>8829</v>
      </c>
      <c r="D2396" t="s">
        <v>319</v>
      </c>
      <c r="E2396" s="4" t="s">
        <v>6589</v>
      </c>
      <c r="F2396" t="s">
        <v>575</v>
      </c>
      <c r="G2396" s="2">
        <v>43770</v>
      </c>
      <c r="H2396">
        <v>10</v>
      </c>
      <c r="I2396" s="2">
        <f t="shared" si="207"/>
        <v>47424</v>
      </c>
      <c r="J2396" s="2">
        <v>44136</v>
      </c>
      <c r="K2396" s="2" t="s">
        <v>6405</v>
      </c>
      <c r="L2396" s="2">
        <f t="shared" si="203"/>
        <v>44136</v>
      </c>
      <c r="M2396">
        <v>0</v>
      </c>
      <c r="N2396">
        <f t="shared" si="205"/>
        <v>9</v>
      </c>
    </row>
    <row r="2397" spans="1:14" x14ac:dyDescent="0.55000000000000004">
      <c r="A2397" t="s">
        <v>320</v>
      </c>
      <c r="B2397" t="str">
        <f t="shared" si="206"/>
        <v>https://www.st.com/resource/en/datasheet/tsv792.pdf</v>
      </c>
      <c r="C2397" t="s">
        <v>8830</v>
      </c>
      <c r="D2397" t="s">
        <v>321</v>
      </c>
      <c r="E2397" s="4" t="s">
        <v>6589</v>
      </c>
      <c r="F2397" t="s">
        <v>575</v>
      </c>
      <c r="G2397" s="2">
        <v>44317</v>
      </c>
      <c r="H2397">
        <v>10</v>
      </c>
      <c r="I2397" s="2">
        <f t="shared" si="207"/>
        <v>47971</v>
      </c>
      <c r="J2397" s="2">
        <v>44136</v>
      </c>
      <c r="K2397" s="2" t="s">
        <v>6405</v>
      </c>
      <c r="L2397" s="2">
        <f t="shared" si="203"/>
        <v>44136</v>
      </c>
      <c r="M2397">
        <f t="shared" si="204"/>
        <v>0</v>
      </c>
      <c r="N2397">
        <f t="shared" si="205"/>
        <v>10</v>
      </c>
    </row>
    <row r="2398" spans="1:14" x14ac:dyDescent="0.55000000000000004">
      <c r="A2398" t="s">
        <v>322</v>
      </c>
      <c r="B2398" t="str">
        <f t="shared" si="206"/>
        <v>https://www.st.com/resource/en/datasheet/tsv850.pdf</v>
      </c>
      <c r="C2398" t="s">
        <v>8831</v>
      </c>
      <c r="D2398" t="s">
        <v>323</v>
      </c>
      <c r="E2398" s="4" t="s">
        <v>6589</v>
      </c>
      <c r="F2398" t="s">
        <v>584</v>
      </c>
      <c r="G2398" s="2">
        <v>44317</v>
      </c>
      <c r="H2398">
        <v>10</v>
      </c>
      <c r="I2398" s="2">
        <f t="shared" si="207"/>
        <v>47971</v>
      </c>
      <c r="J2398" s="2">
        <v>40848</v>
      </c>
      <c r="K2398" s="2" t="s">
        <v>6405</v>
      </c>
      <c r="L2398" s="2">
        <f t="shared" si="203"/>
        <v>40848</v>
      </c>
      <c r="M2398">
        <f t="shared" si="204"/>
        <v>9</v>
      </c>
      <c r="N2398">
        <f t="shared" si="205"/>
        <v>19</v>
      </c>
    </row>
    <row r="2399" spans="1:14" x14ac:dyDescent="0.55000000000000004">
      <c r="A2399" t="s">
        <v>324</v>
      </c>
      <c r="B2399" t="str">
        <f t="shared" si="206"/>
        <v>https://www.st.com/resource/en/datasheet/tsv850a.pdf</v>
      </c>
      <c r="C2399" t="s">
        <v>8832</v>
      </c>
      <c r="D2399" t="s">
        <v>325</v>
      </c>
      <c r="E2399" s="4" t="s">
        <v>6589</v>
      </c>
      <c r="F2399" t="s">
        <v>589</v>
      </c>
      <c r="G2399" s="2">
        <v>44317</v>
      </c>
      <c r="H2399">
        <v>10</v>
      </c>
      <c r="I2399" s="2">
        <f t="shared" si="207"/>
        <v>47971</v>
      </c>
      <c r="J2399" s="2">
        <v>40848</v>
      </c>
      <c r="K2399" s="2" t="s">
        <v>6405</v>
      </c>
      <c r="L2399" s="2">
        <f t="shared" si="203"/>
        <v>40848</v>
      </c>
      <c r="M2399">
        <f t="shared" si="204"/>
        <v>9</v>
      </c>
      <c r="N2399">
        <f t="shared" si="205"/>
        <v>19</v>
      </c>
    </row>
    <row r="2400" spans="1:14" x14ac:dyDescent="0.55000000000000004">
      <c r="A2400" t="s">
        <v>326</v>
      </c>
      <c r="B2400" t="str">
        <f t="shared" si="206"/>
        <v>https://www.st.com/resource/en/datasheet/tsv851.pdf</v>
      </c>
      <c r="C2400" t="s">
        <v>8833</v>
      </c>
      <c r="D2400" t="s">
        <v>327</v>
      </c>
      <c r="E2400" s="4" t="s">
        <v>6589</v>
      </c>
      <c r="F2400" t="s">
        <v>594</v>
      </c>
      <c r="G2400" s="2">
        <v>44317</v>
      </c>
      <c r="H2400">
        <v>10</v>
      </c>
      <c r="I2400" s="2">
        <f t="shared" si="207"/>
        <v>47971</v>
      </c>
      <c r="J2400" s="2">
        <v>40848</v>
      </c>
      <c r="K2400" s="2" t="s">
        <v>6405</v>
      </c>
      <c r="L2400" s="2">
        <f t="shared" si="203"/>
        <v>40848</v>
      </c>
      <c r="M2400">
        <f t="shared" si="204"/>
        <v>9</v>
      </c>
      <c r="N2400">
        <f t="shared" si="205"/>
        <v>19</v>
      </c>
    </row>
    <row r="2401" spans="1:14" x14ac:dyDescent="0.55000000000000004">
      <c r="A2401" t="s">
        <v>329</v>
      </c>
      <c r="B2401" t="str">
        <f t="shared" si="206"/>
        <v>https://www.st.com/resource/en/datasheet/tsv851a.pdf</v>
      </c>
      <c r="C2401" t="s">
        <v>8834</v>
      </c>
      <c r="D2401" t="s">
        <v>330</v>
      </c>
      <c r="E2401" s="4" t="s">
        <v>6589</v>
      </c>
      <c r="F2401" t="s">
        <v>599</v>
      </c>
      <c r="G2401" s="2">
        <v>44317</v>
      </c>
      <c r="H2401">
        <v>10</v>
      </c>
      <c r="I2401" s="2">
        <f t="shared" si="207"/>
        <v>47971</v>
      </c>
      <c r="J2401" s="2">
        <v>40848</v>
      </c>
      <c r="K2401" s="2" t="s">
        <v>6405</v>
      </c>
      <c r="L2401" s="2">
        <f t="shared" si="203"/>
        <v>40848</v>
      </c>
      <c r="M2401">
        <f t="shared" si="204"/>
        <v>9</v>
      </c>
      <c r="N2401">
        <f t="shared" si="205"/>
        <v>19</v>
      </c>
    </row>
    <row r="2402" spans="1:14" x14ac:dyDescent="0.55000000000000004">
      <c r="A2402" t="s">
        <v>331</v>
      </c>
      <c r="B2402" t="str">
        <f t="shared" si="206"/>
        <v>https://www.st.com/resource/en/datasheet/tsv852.pdf</v>
      </c>
      <c r="C2402" t="s">
        <v>8835</v>
      </c>
      <c r="D2402" t="s">
        <v>332</v>
      </c>
      <c r="E2402" s="4" t="s">
        <v>6589</v>
      </c>
      <c r="F2402" t="s">
        <v>604</v>
      </c>
      <c r="G2402" s="2">
        <v>44317</v>
      </c>
      <c r="H2402">
        <v>10</v>
      </c>
      <c r="I2402" s="2">
        <f t="shared" si="207"/>
        <v>47971</v>
      </c>
      <c r="J2402" s="2">
        <v>40848</v>
      </c>
      <c r="K2402" s="2" t="s">
        <v>6405</v>
      </c>
      <c r="L2402" s="2">
        <f t="shared" si="203"/>
        <v>40848</v>
      </c>
      <c r="M2402">
        <f t="shared" si="204"/>
        <v>9</v>
      </c>
      <c r="N2402">
        <f t="shared" si="205"/>
        <v>19</v>
      </c>
    </row>
    <row r="2403" spans="1:14" x14ac:dyDescent="0.55000000000000004">
      <c r="A2403" t="s">
        <v>333</v>
      </c>
      <c r="B2403" t="str">
        <f t="shared" si="206"/>
        <v>https://www.st.com/resource/en/datasheet/tsv852a.pdf</v>
      </c>
      <c r="C2403" t="s">
        <v>8836</v>
      </c>
      <c r="D2403" t="s">
        <v>334</v>
      </c>
      <c r="E2403" s="4" t="s">
        <v>6589</v>
      </c>
      <c r="F2403" t="s">
        <v>609</v>
      </c>
      <c r="G2403" s="2">
        <v>44317</v>
      </c>
      <c r="H2403">
        <v>10</v>
      </c>
      <c r="I2403" s="2">
        <f t="shared" si="207"/>
        <v>47971</v>
      </c>
      <c r="J2403" s="2">
        <v>40848</v>
      </c>
      <c r="K2403" s="2" t="s">
        <v>6405</v>
      </c>
      <c r="L2403" s="2">
        <f t="shared" si="203"/>
        <v>40848</v>
      </c>
      <c r="M2403">
        <f t="shared" si="204"/>
        <v>9</v>
      </c>
      <c r="N2403">
        <f t="shared" si="205"/>
        <v>19</v>
      </c>
    </row>
    <row r="2404" spans="1:14" x14ac:dyDescent="0.55000000000000004">
      <c r="A2404" t="s">
        <v>335</v>
      </c>
      <c r="B2404" t="str">
        <f t="shared" si="206"/>
        <v>https://www.st.com/resource/en/datasheet/tsv853.pdf</v>
      </c>
      <c r="C2404" t="s">
        <v>8837</v>
      </c>
      <c r="D2404" t="s">
        <v>336</v>
      </c>
      <c r="E2404" s="4" t="s">
        <v>6589</v>
      </c>
      <c r="F2404" t="s">
        <v>614</v>
      </c>
      <c r="G2404" s="2">
        <v>44317</v>
      </c>
      <c r="H2404">
        <v>10</v>
      </c>
      <c r="I2404" s="2">
        <f t="shared" si="207"/>
        <v>47971</v>
      </c>
      <c r="J2404" s="2">
        <v>40848</v>
      </c>
      <c r="K2404" s="2" t="s">
        <v>6405</v>
      </c>
      <c r="L2404" s="2">
        <f t="shared" si="203"/>
        <v>40848</v>
      </c>
      <c r="M2404">
        <f t="shared" si="204"/>
        <v>9</v>
      </c>
      <c r="N2404">
        <f t="shared" si="205"/>
        <v>19</v>
      </c>
    </row>
    <row r="2405" spans="1:14" x14ac:dyDescent="0.55000000000000004">
      <c r="A2405" t="s">
        <v>338</v>
      </c>
      <c r="B2405" t="str">
        <f t="shared" si="206"/>
        <v>https://www.st.com/resource/en/datasheet/tsv853a.pdf</v>
      </c>
      <c r="C2405" t="s">
        <v>8838</v>
      </c>
      <c r="D2405" t="s">
        <v>339</v>
      </c>
      <c r="E2405" s="4" t="s">
        <v>6589</v>
      </c>
      <c r="F2405" t="s">
        <v>619</v>
      </c>
      <c r="G2405" s="2">
        <v>44317</v>
      </c>
      <c r="H2405">
        <v>10</v>
      </c>
      <c r="I2405" s="2">
        <f t="shared" si="207"/>
        <v>47971</v>
      </c>
      <c r="J2405" s="2">
        <v>40848</v>
      </c>
      <c r="K2405" s="2" t="s">
        <v>6405</v>
      </c>
      <c r="L2405" s="2">
        <f t="shared" si="203"/>
        <v>40848</v>
      </c>
      <c r="M2405">
        <f t="shared" si="204"/>
        <v>9</v>
      </c>
      <c r="N2405">
        <f t="shared" si="205"/>
        <v>19</v>
      </c>
    </row>
    <row r="2406" spans="1:14" x14ac:dyDescent="0.55000000000000004">
      <c r="A2406" t="s">
        <v>340</v>
      </c>
      <c r="B2406" t="str">
        <f t="shared" si="206"/>
        <v>https://www.st.com/resource/en/datasheet/tsv854.pdf</v>
      </c>
      <c r="C2406" t="s">
        <v>8839</v>
      </c>
      <c r="D2406" t="s">
        <v>341</v>
      </c>
      <c r="E2406" s="4" t="s">
        <v>6589</v>
      </c>
      <c r="F2406" t="s">
        <v>624</v>
      </c>
      <c r="G2406" s="2">
        <v>44317</v>
      </c>
      <c r="H2406">
        <v>10</v>
      </c>
      <c r="I2406" s="2">
        <f t="shared" si="207"/>
        <v>47971</v>
      </c>
      <c r="J2406" s="2">
        <v>40848</v>
      </c>
      <c r="K2406" s="2" t="s">
        <v>6405</v>
      </c>
      <c r="L2406" s="2">
        <f t="shared" si="203"/>
        <v>40848</v>
      </c>
      <c r="M2406">
        <f t="shared" si="204"/>
        <v>9</v>
      </c>
      <c r="N2406">
        <f t="shared" si="205"/>
        <v>19</v>
      </c>
    </row>
    <row r="2407" spans="1:14" x14ac:dyDescent="0.55000000000000004">
      <c r="A2407" t="s">
        <v>343</v>
      </c>
      <c r="B2407" t="str">
        <f t="shared" si="206"/>
        <v>https://www.st.com/resource/en/datasheet/tsv854a.pdf</v>
      </c>
      <c r="C2407" t="s">
        <v>8840</v>
      </c>
      <c r="D2407" t="s">
        <v>344</v>
      </c>
      <c r="E2407" s="4" t="s">
        <v>6589</v>
      </c>
      <c r="F2407" t="s">
        <v>629</v>
      </c>
      <c r="G2407" s="2">
        <v>44317</v>
      </c>
      <c r="H2407">
        <v>10</v>
      </c>
      <c r="I2407" s="2">
        <f t="shared" si="207"/>
        <v>47971</v>
      </c>
      <c r="J2407" s="2">
        <v>40848</v>
      </c>
      <c r="K2407" s="2" t="s">
        <v>6405</v>
      </c>
      <c r="L2407" s="2">
        <f t="shared" si="203"/>
        <v>40848</v>
      </c>
      <c r="M2407">
        <f t="shared" si="204"/>
        <v>9</v>
      </c>
      <c r="N2407">
        <f t="shared" si="205"/>
        <v>19</v>
      </c>
    </row>
    <row r="2408" spans="1:14" x14ac:dyDescent="0.55000000000000004">
      <c r="A2408" t="s">
        <v>345</v>
      </c>
      <c r="B2408" t="str">
        <f t="shared" si="206"/>
        <v>https://www.st.com/resource/en/datasheet/tsv911.pdf</v>
      </c>
      <c r="C2408" t="s">
        <v>8841</v>
      </c>
      <c r="D2408" t="s">
        <v>346</v>
      </c>
      <c r="E2408" s="4" t="s">
        <v>6589</v>
      </c>
      <c r="F2408" t="s">
        <v>634</v>
      </c>
      <c r="G2408" s="2">
        <v>44317</v>
      </c>
      <c r="H2408">
        <v>10</v>
      </c>
      <c r="I2408" s="2">
        <f t="shared" si="207"/>
        <v>47971</v>
      </c>
      <c r="J2408" s="2" t="s">
        <v>6405</v>
      </c>
      <c r="K2408" s="2" t="s">
        <v>6405</v>
      </c>
      <c r="L2408" s="2" t="str">
        <f t="shared" si="203"/>
        <v>/</v>
      </c>
    </row>
    <row r="2409" spans="1:14" x14ac:dyDescent="0.55000000000000004">
      <c r="A2409" t="s">
        <v>348</v>
      </c>
      <c r="B2409" t="str">
        <f t="shared" si="206"/>
        <v>https://www.st.com/resource/en/datasheet/tsv911a.pdf</v>
      </c>
      <c r="C2409" t="s">
        <v>8842</v>
      </c>
      <c r="D2409" t="s">
        <v>349</v>
      </c>
      <c r="E2409" s="4" t="s">
        <v>6589</v>
      </c>
      <c r="F2409" t="s">
        <v>639</v>
      </c>
      <c r="G2409" s="2">
        <v>44317</v>
      </c>
      <c r="H2409">
        <v>10</v>
      </c>
      <c r="I2409" s="2">
        <f t="shared" si="207"/>
        <v>47971</v>
      </c>
      <c r="J2409" s="2" t="s">
        <v>6405</v>
      </c>
      <c r="K2409" s="2" t="s">
        <v>6405</v>
      </c>
      <c r="L2409" s="2" t="str">
        <f t="shared" si="203"/>
        <v>/</v>
      </c>
    </row>
    <row r="2410" spans="1:14" x14ac:dyDescent="0.55000000000000004">
      <c r="A2410" t="s">
        <v>350</v>
      </c>
      <c r="B2410" t="str">
        <f t="shared" si="206"/>
        <v>https://www.st.com/resource/en/datasheet/tsv912.pdf</v>
      </c>
      <c r="C2410" t="s">
        <v>8843</v>
      </c>
      <c r="D2410" t="s">
        <v>351</v>
      </c>
      <c r="E2410" s="4" t="s">
        <v>6589</v>
      </c>
      <c r="F2410" t="s">
        <v>644</v>
      </c>
      <c r="G2410" s="2">
        <v>44317</v>
      </c>
      <c r="H2410">
        <v>10</v>
      </c>
      <c r="I2410" s="2">
        <f t="shared" si="207"/>
        <v>47971</v>
      </c>
      <c r="J2410" s="2" t="s">
        <v>6405</v>
      </c>
      <c r="K2410" s="2" t="s">
        <v>6405</v>
      </c>
      <c r="L2410" s="2" t="str">
        <f t="shared" si="203"/>
        <v>/</v>
      </c>
    </row>
    <row r="2411" spans="1:14" x14ac:dyDescent="0.55000000000000004">
      <c r="A2411" t="s">
        <v>352</v>
      </c>
      <c r="B2411" t="str">
        <f t="shared" si="206"/>
        <v>https://www.st.com/resource/en/datasheet/tsv912a.pdf</v>
      </c>
      <c r="C2411" t="s">
        <v>8844</v>
      </c>
      <c r="D2411" t="s">
        <v>353</v>
      </c>
      <c r="E2411" s="4" t="s">
        <v>6589</v>
      </c>
      <c r="F2411" t="s">
        <v>649</v>
      </c>
      <c r="G2411" s="2">
        <v>44317</v>
      </c>
      <c r="H2411">
        <v>10</v>
      </c>
      <c r="I2411" s="2">
        <f t="shared" si="207"/>
        <v>47971</v>
      </c>
      <c r="J2411" s="2" t="s">
        <v>6405</v>
      </c>
      <c r="K2411" s="2" t="s">
        <v>6405</v>
      </c>
      <c r="L2411" s="2" t="str">
        <f t="shared" si="203"/>
        <v>/</v>
      </c>
    </row>
    <row r="2412" spans="1:14" x14ac:dyDescent="0.55000000000000004">
      <c r="A2412" t="s">
        <v>354</v>
      </c>
      <c r="B2412" t="str">
        <f t="shared" si="206"/>
        <v>https://www.st.com/resource/en/datasheet/tsv912h.pdf</v>
      </c>
      <c r="C2412" t="s">
        <v>8845</v>
      </c>
      <c r="D2412" t="s">
        <v>355</v>
      </c>
      <c r="E2412" s="4" t="s">
        <v>6589</v>
      </c>
      <c r="F2412" t="s">
        <v>654</v>
      </c>
      <c r="G2412" s="2">
        <v>44317</v>
      </c>
      <c r="H2412">
        <v>10</v>
      </c>
      <c r="I2412" s="2">
        <f t="shared" si="207"/>
        <v>47971</v>
      </c>
      <c r="J2412" s="2">
        <v>40360</v>
      </c>
      <c r="K2412" s="2" t="s">
        <v>6405</v>
      </c>
      <c r="L2412" s="2">
        <f t="shared" si="203"/>
        <v>40360</v>
      </c>
      <c r="M2412">
        <f t="shared" si="204"/>
        <v>10</v>
      </c>
      <c r="N2412">
        <f t="shared" si="205"/>
        <v>20</v>
      </c>
    </row>
    <row r="2413" spans="1:14" x14ac:dyDescent="0.55000000000000004">
      <c r="A2413" t="s">
        <v>356</v>
      </c>
      <c r="B2413" t="str">
        <f t="shared" si="206"/>
        <v>https://www.st.com/resource/en/datasheet/tsv914.pdf</v>
      </c>
      <c r="C2413" t="s">
        <v>8846</v>
      </c>
      <c r="D2413" t="s">
        <v>357</v>
      </c>
      <c r="E2413" s="4" t="s">
        <v>6589</v>
      </c>
      <c r="F2413" t="s">
        <v>659</v>
      </c>
      <c r="G2413" s="2">
        <v>44317</v>
      </c>
      <c r="H2413">
        <v>10</v>
      </c>
      <c r="I2413" s="2">
        <f t="shared" si="207"/>
        <v>47971</v>
      </c>
      <c r="J2413" s="2" t="s">
        <v>6405</v>
      </c>
      <c r="K2413" s="2" t="s">
        <v>6405</v>
      </c>
      <c r="L2413" s="2" t="str">
        <f t="shared" si="203"/>
        <v>/</v>
      </c>
    </row>
    <row r="2414" spans="1:14" x14ac:dyDescent="0.55000000000000004">
      <c r="A2414" t="s">
        <v>358</v>
      </c>
      <c r="B2414" t="str">
        <f t="shared" si="206"/>
        <v>https://www.st.com/resource/en/datasheet/tsv914a.pdf</v>
      </c>
      <c r="C2414" t="s">
        <v>8847</v>
      </c>
      <c r="D2414" t="s">
        <v>359</v>
      </c>
      <c r="E2414" s="4" t="s">
        <v>6589</v>
      </c>
      <c r="F2414" t="s">
        <v>664</v>
      </c>
      <c r="G2414" s="2">
        <v>44317</v>
      </c>
      <c r="H2414">
        <v>10</v>
      </c>
      <c r="I2414" s="2">
        <f t="shared" si="207"/>
        <v>47971</v>
      </c>
      <c r="J2414" s="2" t="s">
        <v>6405</v>
      </c>
      <c r="K2414" s="2" t="s">
        <v>6405</v>
      </c>
      <c r="L2414" s="2" t="str">
        <f t="shared" si="203"/>
        <v>/</v>
      </c>
    </row>
    <row r="2415" spans="1:14" x14ac:dyDescent="0.55000000000000004">
      <c r="A2415" t="s">
        <v>360</v>
      </c>
      <c r="B2415" t="str">
        <f t="shared" si="206"/>
        <v>https://www.st.com/resource/en/datasheet/tsv991.pdf</v>
      </c>
      <c r="C2415" t="s">
        <v>8848</v>
      </c>
      <c r="D2415" t="s">
        <v>361</v>
      </c>
      <c r="E2415" s="4" t="s">
        <v>6589</v>
      </c>
      <c r="F2415" t="s">
        <v>669</v>
      </c>
      <c r="G2415" s="2">
        <v>44317</v>
      </c>
      <c r="H2415">
        <v>10</v>
      </c>
      <c r="I2415" s="2">
        <f t="shared" si="207"/>
        <v>47971</v>
      </c>
      <c r="J2415" s="2" t="s">
        <v>6405</v>
      </c>
      <c r="K2415" s="2" t="s">
        <v>6405</v>
      </c>
      <c r="L2415" s="2" t="str">
        <f t="shared" si="203"/>
        <v>/</v>
      </c>
    </row>
    <row r="2416" spans="1:14" x14ac:dyDescent="0.55000000000000004">
      <c r="A2416" t="s">
        <v>362</v>
      </c>
      <c r="B2416" t="str">
        <f t="shared" si="206"/>
        <v>https://www.st.com/resource/en/datasheet/tsx339.pdf</v>
      </c>
      <c r="C2416" t="s">
        <v>8849</v>
      </c>
      <c r="D2416" t="s">
        <v>363</v>
      </c>
      <c r="E2416" s="4" t="s">
        <v>6589</v>
      </c>
      <c r="F2416" t="s">
        <v>674</v>
      </c>
      <c r="G2416" s="2">
        <v>44317</v>
      </c>
      <c r="H2416">
        <v>10</v>
      </c>
      <c r="I2416" s="2">
        <f t="shared" si="207"/>
        <v>47971</v>
      </c>
      <c r="J2416" s="2">
        <v>42339</v>
      </c>
      <c r="K2416" s="2" t="s">
        <v>6405</v>
      </c>
      <c r="L2416" s="2">
        <f t="shared" si="203"/>
        <v>42339</v>
      </c>
      <c r="M2416">
        <f t="shared" si="204"/>
        <v>5</v>
      </c>
      <c r="N2416">
        <f t="shared" si="205"/>
        <v>15</v>
      </c>
    </row>
    <row r="2417" spans="1:14" x14ac:dyDescent="0.55000000000000004">
      <c r="A2417" t="s">
        <v>364</v>
      </c>
      <c r="B2417" t="str">
        <f t="shared" si="206"/>
        <v>https://www.st.com/resource/en/datasheet/tsx3702.pdf</v>
      </c>
      <c r="C2417" t="s">
        <v>8850</v>
      </c>
      <c r="D2417" t="s">
        <v>365</v>
      </c>
      <c r="E2417" s="4" t="s">
        <v>6589</v>
      </c>
      <c r="F2417" t="s">
        <v>679</v>
      </c>
      <c r="G2417" s="2">
        <v>44317</v>
      </c>
      <c r="H2417">
        <v>10</v>
      </c>
      <c r="I2417" s="2">
        <f t="shared" si="207"/>
        <v>47971</v>
      </c>
      <c r="J2417" s="2">
        <v>41730</v>
      </c>
      <c r="K2417" s="2" t="s">
        <v>6405</v>
      </c>
      <c r="L2417" s="2">
        <f t="shared" si="203"/>
        <v>41730</v>
      </c>
      <c r="M2417">
        <f t="shared" si="204"/>
        <v>7</v>
      </c>
      <c r="N2417">
        <f t="shared" si="205"/>
        <v>17</v>
      </c>
    </row>
    <row r="2418" spans="1:14" x14ac:dyDescent="0.55000000000000004">
      <c r="A2418" t="s">
        <v>366</v>
      </c>
      <c r="B2418" t="str">
        <f t="shared" si="206"/>
        <v>https://www.st.com/resource/en/datasheet/tsx3704.pdf</v>
      </c>
      <c r="C2418" t="s">
        <v>8851</v>
      </c>
      <c r="D2418" t="s">
        <v>367</v>
      </c>
      <c r="E2418" s="4" t="s">
        <v>6589</v>
      </c>
      <c r="F2418" t="s">
        <v>684</v>
      </c>
      <c r="G2418" s="2">
        <v>44317</v>
      </c>
      <c r="H2418">
        <v>10</v>
      </c>
      <c r="I2418" s="2">
        <f t="shared" si="207"/>
        <v>47971</v>
      </c>
      <c r="J2418" s="2">
        <v>42339</v>
      </c>
      <c r="K2418" s="2" t="s">
        <v>6405</v>
      </c>
      <c r="L2418" s="2">
        <f t="shared" si="203"/>
        <v>42339</v>
      </c>
      <c r="M2418">
        <f t="shared" si="204"/>
        <v>5</v>
      </c>
      <c r="N2418">
        <f t="shared" si="205"/>
        <v>15</v>
      </c>
    </row>
    <row r="2419" spans="1:14" x14ac:dyDescent="0.55000000000000004">
      <c r="A2419" t="s">
        <v>368</v>
      </c>
      <c r="B2419" t="str">
        <f t="shared" si="206"/>
        <v>https://www.st.com/resource/en/datasheet/tsx393.pdf</v>
      </c>
      <c r="C2419" t="s">
        <v>8852</v>
      </c>
      <c r="D2419" t="s">
        <v>369</v>
      </c>
      <c r="E2419" s="4" t="s">
        <v>6589</v>
      </c>
      <c r="F2419" t="s">
        <v>689</v>
      </c>
      <c r="G2419" s="2">
        <v>44317</v>
      </c>
      <c r="H2419">
        <v>10</v>
      </c>
      <c r="I2419" s="2">
        <f t="shared" si="207"/>
        <v>47971</v>
      </c>
      <c r="J2419" s="2">
        <v>41913</v>
      </c>
      <c r="K2419" s="2" t="s">
        <v>6405</v>
      </c>
      <c r="L2419" s="2">
        <f t="shared" si="203"/>
        <v>41913</v>
      </c>
      <c r="M2419">
        <f t="shared" si="204"/>
        <v>6</v>
      </c>
      <c r="N2419">
        <f t="shared" si="205"/>
        <v>16</v>
      </c>
    </row>
    <row r="2420" spans="1:14" x14ac:dyDescent="0.55000000000000004">
      <c r="A2420" t="s">
        <v>370</v>
      </c>
      <c r="B2420" t="str">
        <f t="shared" si="206"/>
        <v>https://www.st.com/resource/en/datasheet/tsx561.pdf</v>
      </c>
      <c r="C2420" t="s">
        <v>8853</v>
      </c>
      <c r="D2420" t="s">
        <v>371</v>
      </c>
      <c r="E2420" s="4" t="s">
        <v>6589</v>
      </c>
      <c r="F2420" t="s">
        <v>694</v>
      </c>
      <c r="G2420" s="2">
        <v>44317</v>
      </c>
      <c r="H2420">
        <v>10</v>
      </c>
      <c r="I2420" s="2">
        <f t="shared" si="207"/>
        <v>47971</v>
      </c>
      <c r="J2420" s="2">
        <v>41122</v>
      </c>
      <c r="K2420" s="2" t="s">
        <v>6405</v>
      </c>
      <c r="L2420" s="2">
        <f t="shared" si="203"/>
        <v>41122</v>
      </c>
      <c r="M2420">
        <f t="shared" si="204"/>
        <v>8</v>
      </c>
      <c r="N2420">
        <f t="shared" si="205"/>
        <v>18</v>
      </c>
    </row>
    <row r="2421" spans="1:14" x14ac:dyDescent="0.55000000000000004">
      <c r="A2421" t="s">
        <v>373</v>
      </c>
      <c r="B2421" t="str">
        <f t="shared" si="206"/>
        <v>https://www.st.com/resource/en/datasheet/tsx561a.pdf</v>
      </c>
      <c r="C2421" t="s">
        <v>8854</v>
      </c>
      <c r="D2421" t="s">
        <v>374</v>
      </c>
      <c r="E2421" s="4" t="s">
        <v>6589</v>
      </c>
      <c r="F2421" t="s">
        <v>699</v>
      </c>
      <c r="G2421" s="2">
        <v>44317</v>
      </c>
      <c r="H2421">
        <v>10</v>
      </c>
      <c r="I2421" s="2">
        <f t="shared" si="207"/>
        <v>47971</v>
      </c>
      <c r="J2421" s="2">
        <v>41122</v>
      </c>
      <c r="K2421" s="2" t="s">
        <v>6405</v>
      </c>
      <c r="L2421" s="2">
        <f t="shared" si="203"/>
        <v>41122</v>
      </c>
      <c r="M2421">
        <f t="shared" si="204"/>
        <v>8</v>
      </c>
      <c r="N2421">
        <f t="shared" si="205"/>
        <v>18</v>
      </c>
    </row>
    <row r="2422" spans="1:14" x14ac:dyDescent="0.55000000000000004">
      <c r="A2422" t="s">
        <v>375</v>
      </c>
      <c r="B2422" t="str">
        <f t="shared" si="206"/>
        <v>https://www.st.com/resource/en/datasheet/tsx562.pdf</v>
      </c>
      <c r="C2422" t="s">
        <v>8855</v>
      </c>
      <c r="D2422" t="s">
        <v>376</v>
      </c>
      <c r="E2422" s="4" t="s">
        <v>6589</v>
      </c>
      <c r="F2422" t="s">
        <v>704</v>
      </c>
      <c r="G2422" s="2">
        <v>44317</v>
      </c>
      <c r="H2422">
        <v>10</v>
      </c>
      <c r="I2422" s="2">
        <f t="shared" si="207"/>
        <v>47971</v>
      </c>
      <c r="J2422" s="2">
        <v>41122</v>
      </c>
      <c r="K2422" s="2" t="s">
        <v>6405</v>
      </c>
      <c r="L2422" s="2">
        <f t="shared" si="203"/>
        <v>41122</v>
      </c>
      <c r="M2422">
        <f t="shared" si="204"/>
        <v>8</v>
      </c>
      <c r="N2422">
        <f t="shared" si="205"/>
        <v>18</v>
      </c>
    </row>
    <row r="2423" spans="1:14" x14ac:dyDescent="0.55000000000000004">
      <c r="A2423" t="s">
        <v>377</v>
      </c>
      <c r="B2423" t="str">
        <f t="shared" si="206"/>
        <v>https://www.st.com/resource/en/datasheet/tsx562a.pdf</v>
      </c>
      <c r="C2423" t="s">
        <v>8856</v>
      </c>
      <c r="D2423" t="s">
        <v>378</v>
      </c>
      <c r="E2423" s="4" t="s">
        <v>6589</v>
      </c>
      <c r="F2423" t="s">
        <v>709</v>
      </c>
      <c r="G2423" s="2">
        <v>44317</v>
      </c>
      <c r="H2423">
        <v>10</v>
      </c>
      <c r="I2423" s="2">
        <f t="shared" si="207"/>
        <v>47971</v>
      </c>
      <c r="J2423" s="2">
        <v>41122</v>
      </c>
      <c r="K2423" s="2" t="s">
        <v>6405</v>
      </c>
      <c r="L2423" s="2">
        <f t="shared" si="203"/>
        <v>41122</v>
      </c>
      <c r="M2423">
        <f t="shared" si="204"/>
        <v>8</v>
      </c>
      <c r="N2423">
        <f t="shared" si="205"/>
        <v>18</v>
      </c>
    </row>
    <row r="2424" spans="1:14" x14ac:dyDescent="0.55000000000000004">
      <c r="A2424" t="s">
        <v>379</v>
      </c>
      <c r="B2424" t="str">
        <f t="shared" si="206"/>
        <v>https://www.st.com/resource/en/datasheet/tsx564.pdf</v>
      </c>
      <c r="C2424" t="s">
        <v>8857</v>
      </c>
      <c r="D2424" t="s">
        <v>380</v>
      </c>
      <c r="E2424" s="4" t="s">
        <v>6589</v>
      </c>
      <c r="F2424" t="s">
        <v>714</v>
      </c>
      <c r="G2424" s="2">
        <v>44317</v>
      </c>
      <c r="H2424">
        <v>10</v>
      </c>
      <c r="I2424" s="2">
        <f t="shared" si="207"/>
        <v>47971</v>
      </c>
      <c r="J2424" s="2">
        <v>41122</v>
      </c>
      <c r="K2424" s="2" t="s">
        <v>6405</v>
      </c>
      <c r="L2424" s="2">
        <f t="shared" si="203"/>
        <v>41122</v>
      </c>
      <c r="M2424">
        <f t="shared" si="204"/>
        <v>8</v>
      </c>
      <c r="N2424">
        <f t="shared" si="205"/>
        <v>18</v>
      </c>
    </row>
    <row r="2425" spans="1:14" x14ac:dyDescent="0.55000000000000004">
      <c r="A2425" t="s">
        <v>381</v>
      </c>
      <c r="B2425" t="str">
        <f t="shared" si="206"/>
        <v>https://www.st.com/resource/en/datasheet/tsx564a.pdf</v>
      </c>
      <c r="C2425" t="s">
        <v>8858</v>
      </c>
      <c r="D2425" t="s">
        <v>382</v>
      </c>
      <c r="E2425" s="4" t="s">
        <v>6589</v>
      </c>
      <c r="F2425" t="s">
        <v>719</v>
      </c>
      <c r="G2425" s="2">
        <v>44317</v>
      </c>
      <c r="H2425">
        <v>10</v>
      </c>
      <c r="I2425" s="2">
        <f t="shared" si="207"/>
        <v>47971</v>
      </c>
      <c r="J2425" s="2">
        <v>41122</v>
      </c>
      <c r="K2425" s="2" t="s">
        <v>6405</v>
      </c>
      <c r="L2425" s="2">
        <f t="shared" si="203"/>
        <v>41122</v>
      </c>
      <c r="M2425">
        <f t="shared" si="204"/>
        <v>8</v>
      </c>
      <c r="N2425">
        <f t="shared" si="205"/>
        <v>18</v>
      </c>
    </row>
    <row r="2426" spans="1:14" x14ac:dyDescent="0.55000000000000004">
      <c r="A2426" t="s">
        <v>383</v>
      </c>
      <c r="B2426" t="str">
        <f t="shared" si="206"/>
        <v>https://www.st.com/resource/en/datasheet/tsx631.pdf</v>
      </c>
      <c r="C2426" t="s">
        <v>8859</v>
      </c>
      <c r="D2426" t="s">
        <v>384</v>
      </c>
      <c r="E2426" s="4" t="s">
        <v>6589</v>
      </c>
      <c r="F2426" t="s">
        <v>724</v>
      </c>
      <c r="G2426" s="2">
        <v>44317</v>
      </c>
      <c r="H2426">
        <v>10</v>
      </c>
      <c r="I2426" s="2">
        <f t="shared" si="207"/>
        <v>47971</v>
      </c>
      <c r="J2426" s="2">
        <v>41334</v>
      </c>
      <c r="K2426" s="2" t="s">
        <v>6405</v>
      </c>
      <c r="L2426" s="2">
        <f t="shared" si="203"/>
        <v>41334</v>
      </c>
      <c r="M2426">
        <f t="shared" si="204"/>
        <v>8</v>
      </c>
      <c r="N2426">
        <f t="shared" si="205"/>
        <v>18</v>
      </c>
    </row>
    <row r="2427" spans="1:14" x14ac:dyDescent="0.55000000000000004">
      <c r="A2427" t="s">
        <v>385</v>
      </c>
      <c r="B2427" t="str">
        <f t="shared" si="206"/>
        <v>https://www.st.com/resource/en/datasheet/tsx631a.pdf</v>
      </c>
      <c r="C2427" t="s">
        <v>8860</v>
      </c>
      <c r="D2427" t="s">
        <v>386</v>
      </c>
      <c r="E2427" s="4" t="s">
        <v>6589</v>
      </c>
      <c r="F2427" t="s">
        <v>729</v>
      </c>
      <c r="G2427" s="2">
        <v>44317</v>
      </c>
      <c r="H2427">
        <v>10</v>
      </c>
      <c r="I2427" s="2">
        <f t="shared" si="207"/>
        <v>47971</v>
      </c>
      <c r="J2427" s="2">
        <v>41334</v>
      </c>
      <c r="K2427" s="2" t="s">
        <v>6405</v>
      </c>
      <c r="L2427" s="2">
        <f t="shared" si="203"/>
        <v>41334</v>
      </c>
      <c r="M2427">
        <f t="shared" si="204"/>
        <v>8</v>
      </c>
      <c r="N2427">
        <f t="shared" si="205"/>
        <v>18</v>
      </c>
    </row>
    <row r="2428" spans="1:14" x14ac:dyDescent="0.55000000000000004">
      <c r="A2428" t="s">
        <v>387</v>
      </c>
      <c r="B2428" t="str">
        <f t="shared" si="206"/>
        <v>https://www.st.com/resource/en/datasheet/tsx632.pdf</v>
      </c>
      <c r="C2428" t="s">
        <v>8861</v>
      </c>
      <c r="D2428" t="s">
        <v>388</v>
      </c>
      <c r="E2428" s="4" t="s">
        <v>6589</v>
      </c>
      <c r="F2428" t="s">
        <v>734</v>
      </c>
      <c r="G2428" s="2">
        <v>44317</v>
      </c>
      <c r="H2428">
        <v>10</v>
      </c>
      <c r="I2428" s="2">
        <f t="shared" si="207"/>
        <v>47971</v>
      </c>
      <c r="J2428" s="2">
        <v>41334</v>
      </c>
      <c r="K2428" s="2" t="s">
        <v>6405</v>
      </c>
      <c r="L2428" s="2">
        <f t="shared" si="203"/>
        <v>41334</v>
      </c>
      <c r="M2428">
        <f t="shared" si="204"/>
        <v>8</v>
      </c>
      <c r="N2428">
        <f t="shared" si="205"/>
        <v>18</v>
      </c>
    </row>
    <row r="2429" spans="1:14" x14ac:dyDescent="0.55000000000000004">
      <c r="A2429" t="s">
        <v>389</v>
      </c>
      <c r="B2429" t="str">
        <f t="shared" si="206"/>
        <v>https://www.st.com/resource/en/datasheet/tsx632a.pdf</v>
      </c>
      <c r="C2429" t="s">
        <v>8862</v>
      </c>
      <c r="D2429" t="s">
        <v>390</v>
      </c>
      <c r="E2429" s="4" t="s">
        <v>6589</v>
      </c>
      <c r="F2429" t="s">
        <v>739</v>
      </c>
      <c r="G2429" s="2">
        <v>44317</v>
      </c>
      <c r="H2429">
        <v>10</v>
      </c>
      <c r="I2429" s="2">
        <f t="shared" si="207"/>
        <v>47971</v>
      </c>
      <c r="J2429" s="2">
        <v>41334</v>
      </c>
      <c r="K2429" s="2" t="s">
        <v>6405</v>
      </c>
      <c r="L2429" s="2">
        <f t="shared" si="203"/>
        <v>41334</v>
      </c>
      <c r="M2429">
        <f t="shared" si="204"/>
        <v>8</v>
      </c>
      <c r="N2429">
        <f t="shared" si="205"/>
        <v>18</v>
      </c>
    </row>
    <row r="2430" spans="1:14" x14ac:dyDescent="0.55000000000000004">
      <c r="A2430" t="s">
        <v>391</v>
      </c>
      <c r="B2430" t="str">
        <f t="shared" si="206"/>
        <v>https://www.st.com/resource/en/datasheet/tsx634.pdf</v>
      </c>
      <c r="C2430" t="s">
        <v>8863</v>
      </c>
      <c r="D2430" t="s">
        <v>392</v>
      </c>
      <c r="E2430" s="4" t="s">
        <v>6589</v>
      </c>
      <c r="F2430" t="s">
        <v>744</v>
      </c>
      <c r="G2430" s="2">
        <v>44317</v>
      </c>
      <c r="H2430">
        <v>10</v>
      </c>
      <c r="I2430" s="2">
        <f t="shared" si="207"/>
        <v>47971</v>
      </c>
      <c r="J2430" s="2">
        <v>41334</v>
      </c>
      <c r="K2430" s="2" t="s">
        <v>6405</v>
      </c>
      <c r="L2430" s="2">
        <f t="shared" si="203"/>
        <v>41334</v>
      </c>
      <c r="M2430">
        <f t="shared" si="204"/>
        <v>8</v>
      </c>
      <c r="N2430">
        <f t="shared" si="205"/>
        <v>18</v>
      </c>
    </row>
    <row r="2431" spans="1:14" x14ac:dyDescent="0.55000000000000004">
      <c r="A2431" t="s">
        <v>393</v>
      </c>
      <c r="B2431" t="str">
        <f t="shared" si="206"/>
        <v>https://www.st.com/resource/en/datasheet/tsx634a.pdf</v>
      </c>
      <c r="C2431" t="s">
        <v>8864</v>
      </c>
      <c r="D2431" t="s">
        <v>394</v>
      </c>
      <c r="E2431" s="4" t="s">
        <v>6589</v>
      </c>
      <c r="F2431" t="s">
        <v>749</v>
      </c>
      <c r="G2431" s="2">
        <v>44317</v>
      </c>
      <c r="H2431">
        <v>10</v>
      </c>
      <c r="I2431" s="2">
        <f t="shared" si="207"/>
        <v>47971</v>
      </c>
      <c r="J2431" s="2">
        <v>41334</v>
      </c>
      <c r="K2431" s="2" t="s">
        <v>6405</v>
      </c>
      <c r="L2431" s="2">
        <f t="shared" si="203"/>
        <v>41334</v>
      </c>
      <c r="M2431">
        <f t="shared" si="204"/>
        <v>8</v>
      </c>
      <c r="N2431">
        <f t="shared" si="205"/>
        <v>18</v>
      </c>
    </row>
    <row r="2432" spans="1:14" x14ac:dyDescent="0.55000000000000004">
      <c r="A2432" t="s">
        <v>395</v>
      </c>
      <c r="B2432" t="str">
        <f t="shared" si="206"/>
        <v>https://www.st.com/resource/en/datasheet/tsx711.pdf</v>
      </c>
      <c r="C2432" t="s">
        <v>8865</v>
      </c>
      <c r="D2432" t="s">
        <v>396</v>
      </c>
      <c r="E2432" s="4" t="s">
        <v>6589</v>
      </c>
      <c r="F2432" t="s">
        <v>754</v>
      </c>
      <c r="G2432" s="2">
        <v>44317</v>
      </c>
      <c r="H2432">
        <v>10</v>
      </c>
      <c r="I2432" s="2">
        <f t="shared" si="207"/>
        <v>47971</v>
      </c>
      <c r="J2432" s="2">
        <v>41671</v>
      </c>
      <c r="K2432" s="2" t="s">
        <v>6405</v>
      </c>
      <c r="L2432" s="2">
        <f t="shared" si="203"/>
        <v>41671</v>
      </c>
      <c r="M2432">
        <f t="shared" si="204"/>
        <v>7</v>
      </c>
      <c r="N2432">
        <f t="shared" si="205"/>
        <v>17</v>
      </c>
    </row>
    <row r="2433" spans="1:14" x14ac:dyDescent="0.55000000000000004">
      <c r="A2433" t="s">
        <v>398</v>
      </c>
      <c r="B2433" t="str">
        <f t="shared" si="206"/>
        <v>https://www.st.com/resource/en/datasheet/tsx711a.pdf</v>
      </c>
      <c r="C2433" t="s">
        <v>8866</v>
      </c>
      <c r="D2433" t="s">
        <v>399</v>
      </c>
      <c r="E2433" s="4" t="s">
        <v>6589</v>
      </c>
      <c r="F2433" t="s">
        <v>759</v>
      </c>
      <c r="G2433" s="2">
        <v>44317</v>
      </c>
      <c r="H2433">
        <v>10</v>
      </c>
      <c r="I2433" s="2">
        <f t="shared" si="207"/>
        <v>47971</v>
      </c>
      <c r="J2433" s="2">
        <v>41671</v>
      </c>
      <c r="K2433" s="2" t="s">
        <v>6405</v>
      </c>
      <c r="L2433" s="2">
        <f t="shared" si="203"/>
        <v>41671</v>
      </c>
      <c r="M2433">
        <f t="shared" si="204"/>
        <v>7</v>
      </c>
      <c r="N2433">
        <f t="shared" si="205"/>
        <v>17</v>
      </c>
    </row>
    <row r="2434" spans="1:14" x14ac:dyDescent="0.55000000000000004">
      <c r="A2434" t="s">
        <v>400</v>
      </c>
      <c r="B2434" t="str">
        <f t="shared" si="206"/>
        <v>https://www.st.com/resource/en/datasheet/tsx712.pdf</v>
      </c>
      <c r="C2434" t="s">
        <v>8867</v>
      </c>
      <c r="D2434" t="s">
        <v>401</v>
      </c>
      <c r="E2434" s="4" t="s">
        <v>6589</v>
      </c>
      <c r="F2434" t="s">
        <v>764</v>
      </c>
      <c r="G2434" s="2">
        <v>44317</v>
      </c>
      <c r="H2434">
        <v>10</v>
      </c>
      <c r="I2434" s="2">
        <f t="shared" si="207"/>
        <v>47971</v>
      </c>
      <c r="J2434" s="2">
        <v>41671</v>
      </c>
      <c r="K2434" s="2" t="s">
        <v>6405</v>
      </c>
      <c r="L2434" s="2">
        <f t="shared" si="203"/>
        <v>41671</v>
      </c>
      <c r="M2434">
        <f t="shared" si="204"/>
        <v>7</v>
      </c>
      <c r="N2434">
        <f t="shared" si="205"/>
        <v>17</v>
      </c>
    </row>
    <row r="2435" spans="1:14" x14ac:dyDescent="0.55000000000000004">
      <c r="A2435" t="s">
        <v>403</v>
      </c>
      <c r="B2435" t="str">
        <f t="shared" si="206"/>
        <v>https://www.st.com/resource/en/datasheet/tsx7191.pdf</v>
      </c>
      <c r="C2435" t="s">
        <v>8868</v>
      </c>
      <c r="D2435" t="s">
        <v>404</v>
      </c>
      <c r="E2435" s="4" t="s">
        <v>6589</v>
      </c>
      <c r="F2435" t="s">
        <v>769</v>
      </c>
      <c r="G2435" s="2">
        <v>44317</v>
      </c>
      <c r="H2435">
        <v>10</v>
      </c>
      <c r="I2435" s="2">
        <f t="shared" si="207"/>
        <v>47971</v>
      </c>
      <c r="J2435" s="2">
        <v>41883</v>
      </c>
      <c r="K2435" s="2" t="s">
        <v>6405</v>
      </c>
      <c r="L2435" s="2">
        <f t="shared" ref="L2435:L2476" si="208">IF(J2435="/", K2435, J2435)</f>
        <v>41883</v>
      </c>
      <c r="M2435">
        <f t="shared" ref="M2435:M2476" si="209">DATEDIF(L2435,G2435, "y")</f>
        <v>6</v>
      </c>
      <c r="N2435">
        <f t="shared" ref="N2435:N2476" si="210">DATEDIF(L2435,I2435, "y")</f>
        <v>16</v>
      </c>
    </row>
    <row r="2436" spans="1:14" x14ac:dyDescent="0.55000000000000004">
      <c r="A2436" t="s">
        <v>405</v>
      </c>
      <c r="B2436" t="str">
        <f t="shared" si="206"/>
        <v>https://www.st.com/resource/en/datasheet/tsx7191a.pdf</v>
      </c>
      <c r="C2436" t="s">
        <v>8869</v>
      </c>
      <c r="D2436" t="s">
        <v>406</v>
      </c>
      <c r="E2436" s="4" t="s">
        <v>6589</v>
      </c>
      <c r="F2436" t="s">
        <v>774</v>
      </c>
      <c r="G2436" s="2">
        <v>44317</v>
      </c>
      <c r="H2436">
        <v>10</v>
      </c>
      <c r="I2436" s="2">
        <f t="shared" si="207"/>
        <v>47971</v>
      </c>
      <c r="J2436" s="2">
        <v>41883</v>
      </c>
      <c r="K2436" s="2" t="s">
        <v>6405</v>
      </c>
      <c r="L2436" s="2">
        <f t="shared" si="208"/>
        <v>41883</v>
      </c>
      <c r="M2436">
        <f t="shared" si="209"/>
        <v>6</v>
      </c>
      <c r="N2436">
        <f t="shared" si="210"/>
        <v>16</v>
      </c>
    </row>
    <row r="2437" spans="1:14" x14ac:dyDescent="0.55000000000000004">
      <c r="A2437" t="s">
        <v>407</v>
      </c>
      <c r="B2437" t="str">
        <f t="shared" si="206"/>
        <v>https://www.st.com/resource/en/datasheet/tsx7192.pdf</v>
      </c>
      <c r="C2437" t="s">
        <v>8870</v>
      </c>
      <c r="D2437" t="s">
        <v>408</v>
      </c>
      <c r="E2437" s="4" t="s">
        <v>6589</v>
      </c>
      <c r="F2437" t="s">
        <v>779</v>
      </c>
      <c r="G2437" s="2">
        <v>44317</v>
      </c>
      <c r="H2437">
        <v>10</v>
      </c>
      <c r="I2437" s="2">
        <f t="shared" si="207"/>
        <v>47971</v>
      </c>
      <c r="J2437" s="2">
        <v>42064</v>
      </c>
      <c r="K2437" s="2" t="s">
        <v>6405</v>
      </c>
      <c r="L2437" s="2">
        <f t="shared" si="208"/>
        <v>42064</v>
      </c>
      <c r="M2437">
        <f t="shared" si="209"/>
        <v>6</v>
      </c>
      <c r="N2437">
        <f t="shared" si="210"/>
        <v>16</v>
      </c>
    </row>
    <row r="2438" spans="1:14" x14ac:dyDescent="0.55000000000000004">
      <c r="A2438" t="s">
        <v>409</v>
      </c>
      <c r="B2438" t="str">
        <f t="shared" si="206"/>
        <v>https://www.st.com/resource/en/datasheet/tsx920.pdf</v>
      </c>
      <c r="C2438" t="s">
        <v>8871</v>
      </c>
      <c r="D2438" t="s">
        <v>410</v>
      </c>
      <c r="E2438" s="4" t="s">
        <v>6589</v>
      </c>
      <c r="F2438" t="s">
        <v>784</v>
      </c>
      <c r="G2438" s="2">
        <v>44317</v>
      </c>
      <c r="H2438">
        <v>10</v>
      </c>
      <c r="I2438" s="2">
        <f t="shared" si="207"/>
        <v>47971</v>
      </c>
      <c r="J2438" s="2">
        <v>41365</v>
      </c>
      <c r="K2438" s="2" t="s">
        <v>6405</v>
      </c>
      <c r="L2438" s="2">
        <f t="shared" si="208"/>
        <v>41365</v>
      </c>
      <c r="M2438">
        <f t="shared" si="209"/>
        <v>8</v>
      </c>
      <c r="N2438">
        <f t="shared" si="210"/>
        <v>18</v>
      </c>
    </row>
    <row r="2439" spans="1:14" x14ac:dyDescent="0.55000000000000004">
      <c r="A2439" t="s">
        <v>411</v>
      </c>
      <c r="B2439" t="str">
        <f t="shared" si="206"/>
        <v>https://www.st.com/resource/en/datasheet/tsx921.pdf</v>
      </c>
      <c r="C2439" t="s">
        <v>8872</v>
      </c>
      <c r="D2439" t="s">
        <v>412</v>
      </c>
      <c r="E2439" s="4" t="s">
        <v>6589</v>
      </c>
      <c r="F2439" t="s">
        <v>789</v>
      </c>
      <c r="G2439" s="2">
        <v>44317</v>
      </c>
      <c r="H2439">
        <v>10</v>
      </c>
      <c r="I2439" s="2">
        <f t="shared" si="207"/>
        <v>47971</v>
      </c>
      <c r="J2439" s="2">
        <v>41365</v>
      </c>
      <c r="K2439" s="2" t="s">
        <v>6405</v>
      </c>
      <c r="L2439" s="2">
        <f t="shared" si="208"/>
        <v>41365</v>
      </c>
      <c r="M2439">
        <f t="shared" si="209"/>
        <v>8</v>
      </c>
      <c r="N2439">
        <f t="shared" si="210"/>
        <v>18</v>
      </c>
    </row>
    <row r="2440" spans="1:14" x14ac:dyDescent="0.55000000000000004">
      <c r="A2440" t="s">
        <v>413</v>
      </c>
      <c r="B2440" t="str">
        <f t="shared" si="206"/>
        <v>https://www.st.com/resource/en/datasheet/tsx922.pdf</v>
      </c>
      <c r="C2440" t="s">
        <v>8873</v>
      </c>
      <c r="D2440" t="s">
        <v>414</v>
      </c>
      <c r="E2440" s="4" t="s">
        <v>6589</v>
      </c>
      <c r="F2440" t="s">
        <v>794</v>
      </c>
      <c r="G2440" s="2">
        <v>44317</v>
      </c>
      <c r="H2440">
        <v>10</v>
      </c>
      <c r="I2440" s="2">
        <f t="shared" si="207"/>
        <v>47971</v>
      </c>
      <c r="J2440" s="2">
        <v>41365</v>
      </c>
      <c r="K2440" s="2" t="s">
        <v>6405</v>
      </c>
      <c r="L2440" s="2">
        <f t="shared" si="208"/>
        <v>41365</v>
      </c>
      <c r="M2440">
        <f t="shared" si="209"/>
        <v>8</v>
      </c>
      <c r="N2440">
        <f t="shared" si="210"/>
        <v>18</v>
      </c>
    </row>
    <row r="2441" spans="1:14" x14ac:dyDescent="0.55000000000000004">
      <c r="A2441" t="s">
        <v>416</v>
      </c>
      <c r="B2441" t="str">
        <f t="shared" si="206"/>
        <v>https://www.st.com/resource/en/datasheet/tsx923.pdf</v>
      </c>
      <c r="C2441" t="s">
        <v>8874</v>
      </c>
      <c r="D2441" t="s">
        <v>417</v>
      </c>
      <c r="E2441" s="4" t="s">
        <v>6589</v>
      </c>
      <c r="F2441" t="s">
        <v>799</v>
      </c>
      <c r="G2441" s="2">
        <v>44317</v>
      </c>
      <c r="H2441">
        <v>10</v>
      </c>
      <c r="I2441" s="2">
        <f t="shared" si="207"/>
        <v>47971</v>
      </c>
      <c r="J2441" s="2">
        <v>41365</v>
      </c>
      <c r="K2441" s="2" t="s">
        <v>6405</v>
      </c>
      <c r="L2441" s="2">
        <f t="shared" si="208"/>
        <v>41365</v>
      </c>
      <c r="M2441">
        <f t="shared" si="209"/>
        <v>8</v>
      </c>
      <c r="N2441">
        <f t="shared" si="210"/>
        <v>18</v>
      </c>
    </row>
    <row r="2442" spans="1:14" x14ac:dyDescent="0.55000000000000004">
      <c r="A2442" t="s">
        <v>418</v>
      </c>
      <c r="B2442" t="str">
        <f t="shared" ref="B2442:B2476" si="211">"https://www.st.com/resource/en/datasheet/"&amp;LOWER(A2442)&amp;".pdf"</f>
        <v>https://www.st.com/resource/en/datasheet/tsx9291.pdf</v>
      </c>
      <c r="C2442" t="s">
        <v>8875</v>
      </c>
      <c r="D2442" t="s">
        <v>419</v>
      </c>
      <c r="E2442" s="4" t="s">
        <v>6589</v>
      </c>
      <c r="F2442" t="s">
        <v>804</v>
      </c>
      <c r="G2442" s="2">
        <v>44317</v>
      </c>
      <c r="H2442">
        <v>10</v>
      </c>
      <c r="I2442" s="2">
        <f t="shared" ref="I2442:I2476" si="212">G2442+DATE(H2442,1,1)</f>
        <v>47971</v>
      </c>
      <c r="J2442" s="2">
        <v>41365</v>
      </c>
      <c r="K2442" s="2" t="s">
        <v>6405</v>
      </c>
      <c r="L2442" s="2">
        <f t="shared" si="208"/>
        <v>41365</v>
      </c>
      <c r="M2442">
        <f t="shared" si="209"/>
        <v>8</v>
      </c>
      <c r="N2442">
        <f t="shared" si="210"/>
        <v>18</v>
      </c>
    </row>
    <row r="2443" spans="1:14" x14ac:dyDescent="0.55000000000000004">
      <c r="A2443" t="s">
        <v>420</v>
      </c>
      <c r="B2443" t="str">
        <f t="shared" si="211"/>
        <v>https://www.st.com/resource/en/datasheet/tsx9292.pdf</v>
      </c>
      <c r="C2443" t="s">
        <v>8876</v>
      </c>
      <c r="D2443" t="s">
        <v>421</v>
      </c>
      <c r="E2443" s="4" t="s">
        <v>6589</v>
      </c>
      <c r="F2443" t="s">
        <v>809</v>
      </c>
      <c r="G2443" s="2">
        <v>44317</v>
      </c>
      <c r="H2443">
        <v>10</v>
      </c>
      <c r="I2443" s="2">
        <f t="shared" si="212"/>
        <v>47971</v>
      </c>
      <c r="J2443" s="2">
        <v>41365</v>
      </c>
      <c r="K2443" s="2" t="s">
        <v>6405</v>
      </c>
      <c r="L2443" s="2">
        <f t="shared" si="208"/>
        <v>41365</v>
      </c>
      <c r="M2443">
        <f t="shared" si="209"/>
        <v>8</v>
      </c>
      <c r="N2443">
        <f t="shared" si="210"/>
        <v>18</v>
      </c>
    </row>
    <row r="2444" spans="1:14" x14ac:dyDescent="0.55000000000000004">
      <c r="A2444" t="s">
        <v>422</v>
      </c>
      <c r="B2444" t="str">
        <f t="shared" si="211"/>
        <v>https://www.st.com/resource/en/datasheet/tsz121.pdf</v>
      </c>
      <c r="C2444" t="s">
        <v>8877</v>
      </c>
      <c r="D2444" t="s">
        <v>423</v>
      </c>
      <c r="E2444" s="4" t="s">
        <v>6589</v>
      </c>
      <c r="F2444" t="s">
        <v>814</v>
      </c>
      <c r="G2444" s="2">
        <v>44317</v>
      </c>
      <c r="H2444">
        <v>10</v>
      </c>
      <c r="I2444" s="2">
        <f t="shared" si="212"/>
        <v>47971</v>
      </c>
      <c r="J2444" s="2" t="s">
        <v>6405</v>
      </c>
      <c r="K2444" s="2" t="s">
        <v>6405</v>
      </c>
      <c r="L2444" s="2" t="str">
        <f t="shared" si="208"/>
        <v>/</v>
      </c>
    </row>
    <row r="2445" spans="1:14" x14ac:dyDescent="0.55000000000000004">
      <c r="A2445" t="s">
        <v>425</v>
      </c>
      <c r="B2445" t="str">
        <f t="shared" si="211"/>
        <v>https://www.st.com/resource/en/datasheet/tsz122.pdf</v>
      </c>
      <c r="C2445" t="s">
        <v>8878</v>
      </c>
      <c r="D2445" t="s">
        <v>426</v>
      </c>
      <c r="E2445" s="4" t="s">
        <v>6589</v>
      </c>
      <c r="F2445" t="s">
        <v>819</v>
      </c>
      <c r="G2445" s="2">
        <v>44317</v>
      </c>
      <c r="H2445">
        <v>10</v>
      </c>
      <c r="I2445" s="2">
        <f t="shared" si="212"/>
        <v>47971</v>
      </c>
      <c r="J2445" s="2" t="s">
        <v>6405</v>
      </c>
      <c r="K2445" s="2" t="s">
        <v>6405</v>
      </c>
      <c r="L2445" s="2" t="str">
        <f t="shared" si="208"/>
        <v>/</v>
      </c>
    </row>
    <row r="2446" spans="1:14" x14ac:dyDescent="0.55000000000000004">
      <c r="A2446" t="s">
        <v>427</v>
      </c>
      <c r="B2446" t="str">
        <f t="shared" si="211"/>
        <v>https://www.st.com/resource/en/datasheet/tsz124.pdf</v>
      </c>
      <c r="C2446" t="s">
        <v>8879</v>
      </c>
      <c r="D2446" t="s">
        <v>428</v>
      </c>
      <c r="E2446" s="4" t="s">
        <v>6589</v>
      </c>
      <c r="F2446" t="s">
        <v>824</v>
      </c>
      <c r="G2446" s="2">
        <v>44317</v>
      </c>
      <c r="H2446">
        <v>10</v>
      </c>
      <c r="I2446" s="2">
        <f t="shared" si="212"/>
        <v>47971</v>
      </c>
      <c r="J2446" s="2" t="s">
        <v>6405</v>
      </c>
      <c r="K2446" s="2" t="s">
        <v>6405</v>
      </c>
      <c r="L2446" s="2" t="str">
        <f t="shared" si="208"/>
        <v>/</v>
      </c>
    </row>
    <row r="2447" spans="1:14" x14ac:dyDescent="0.55000000000000004">
      <c r="A2447" t="s">
        <v>430</v>
      </c>
      <c r="B2447" t="str">
        <f t="shared" si="211"/>
        <v>https://www.st.com/resource/en/datasheet/tsz181.pdf</v>
      </c>
      <c r="C2447" t="s">
        <v>8880</v>
      </c>
      <c r="D2447" t="s">
        <v>431</v>
      </c>
      <c r="E2447" s="4" t="s">
        <v>6589</v>
      </c>
      <c r="F2447" t="s">
        <v>829</v>
      </c>
      <c r="G2447" s="2">
        <v>44317</v>
      </c>
      <c r="H2447">
        <v>10</v>
      </c>
      <c r="I2447" s="2">
        <f t="shared" si="212"/>
        <v>47971</v>
      </c>
      <c r="J2447" s="2" t="s">
        <v>6405</v>
      </c>
      <c r="K2447" s="2" t="s">
        <v>6405</v>
      </c>
      <c r="L2447" s="2" t="str">
        <f t="shared" si="208"/>
        <v>/</v>
      </c>
    </row>
    <row r="2448" spans="1:14" x14ac:dyDescent="0.55000000000000004">
      <c r="A2448" t="s">
        <v>432</v>
      </c>
      <c r="B2448" t="str">
        <f t="shared" si="211"/>
        <v>https://www.st.com/resource/en/datasheet/tsz181h.pdf</v>
      </c>
      <c r="C2448" t="s">
        <v>8881</v>
      </c>
      <c r="D2448" t="s">
        <v>433</v>
      </c>
      <c r="E2448" s="4" t="s">
        <v>6589</v>
      </c>
      <c r="F2448" t="s">
        <v>834</v>
      </c>
      <c r="G2448" s="2">
        <v>44317</v>
      </c>
      <c r="H2448">
        <v>10</v>
      </c>
      <c r="I2448" s="2">
        <f t="shared" si="212"/>
        <v>47971</v>
      </c>
      <c r="J2448" s="2">
        <v>43831</v>
      </c>
      <c r="K2448" s="2" t="s">
        <v>6405</v>
      </c>
      <c r="L2448" s="2">
        <f t="shared" si="208"/>
        <v>43831</v>
      </c>
      <c r="M2448">
        <f t="shared" si="209"/>
        <v>1</v>
      </c>
      <c r="N2448">
        <f t="shared" si="210"/>
        <v>11</v>
      </c>
    </row>
    <row r="2449" spans="1:14" x14ac:dyDescent="0.55000000000000004">
      <c r="A2449" t="s">
        <v>435</v>
      </c>
      <c r="B2449" t="str">
        <f t="shared" si="211"/>
        <v>https://www.st.com/resource/en/datasheet/tsz182.pdf</v>
      </c>
      <c r="C2449" t="s">
        <v>8882</v>
      </c>
      <c r="D2449" t="s">
        <v>436</v>
      </c>
      <c r="E2449" s="4" t="s">
        <v>6589</v>
      </c>
      <c r="F2449" t="s">
        <v>829</v>
      </c>
      <c r="G2449" s="2">
        <v>44317</v>
      </c>
      <c r="H2449">
        <v>10</v>
      </c>
      <c r="I2449" s="2">
        <f t="shared" si="212"/>
        <v>47971</v>
      </c>
      <c r="J2449" s="2" t="s">
        <v>6405</v>
      </c>
      <c r="K2449" s="2" t="s">
        <v>6405</v>
      </c>
      <c r="L2449" s="2" t="str">
        <f t="shared" si="208"/>
        <v>/</v>
      </c>
    </row>
    <row r="2450" spans="1:14" x14ac:dyDescent="0.55000000000000004">
      <c r="A2450" t="s">
        <v>437</v>
      </c>
      <c r="B2450" t="str">
        <f t="shared" si="211"/>
        <v>https://www.st.com/resource/en/datasheet/tsz182h.pdf</v>
      </c>
      <c r="C2450" t="s">
        <v>8883</v>
      </c>
      <c r="D2450" t="s">
        <v>438</v>
      </c>
      <c r="E2450" s="4" t="s">
        <v>6589</v>
      </c>
      <c r="F2450" t="s">
        <v>843</v>
      </c>
      <c r="G2450" s="2">
        <v>44317</v>
      </c>
      <c r="H2450">
        <v>10</v>
      </c>
      <c r="I2450" s="2">
        <f t="shared" si="212"/>
        <v>47971</v>
      </c>
      <c r="J2450" s="2">
        <v>43831</v>
      </c>
      <c r="K2450" s="2" t="s">
        <v>6405</v>
      </c>
      <c r="L2450" s="2">
        <f t="shared" si="208"/>
        <v>43831</v>
      </c>
      <c r="M2450">
        <f t="shared" si="209"/>
        <v>1</v>
      </c>
      <c r="N2450">
        <f t="shared" si="210"/>
        <v>11</v>
      </c>
    </row>
    <row r="2451" spans="1:14" x14ac:dyDescent="0.55000000000000004">
      <c r="A2451" t="s">
        <v>439</v>
      </c>
      <c r="B2451" t="str">
        <f t="shared" si="211"/>
        <v>https://www.st.com/resource/en/datasheet/tsz182h1.pdf</v>
      </c>
      <c r="C2451" t="s">
        <v>8884</v>
      </c>
      <c r="D2451" t="s">
        <v>440</v>
      </c>
      <c r="E2451" s="4" t="s">
        <v>6589</v>
      </c>
      <c r="F2451" t="s">
        <v>848</v>
      </c>
      <c r="G2451" s="2">
        <v>44317</v>
      </c>
      <c r="H2451">
        <v>10</v>
      </c>
      <c r="I2451" s="2">
        <f t="shared" si="212"/>
        <v>47971</v>
      </c>
      <c r="J2451" s="2">
        <v>44256</v>
      </c>
      <c r="K2451" s="2" t="s">
        <v>6405</v>
      </c>
      <c r="L2451" s="2">
        <f t="shared" si="208"/>
        <v>44256</v>
      </c>
      <c r="M2451">
        <f t="shared" si="209"/>
        <v>0</v>
      </c>
      <c r="N2451">
        <f t="shared" si="210"/>
        <v>10</v>
      </c>
    </row>
    <row r="2452" spans="1:14" x14ac:dyDescent="0.55000000000000004">
      <c r="A2452" t="s">
        <v>56</v>
      </c>
      <c r="B2452" t="str">
        <f t="shared" si="211"/>
        <v>https://www.st.com/resource/en/datasheet/vd6283tx.pdf</v>
      </c>
      <c r="C2452" s="19" t="s">
        <v>8885</v>
      </c>
      <c r="D2452" t="s">
        <v>57</v>
      </c>
      <c r="E2452" s="4" t="s">
        <v>8886</v>
      </c>
      <c r="F2452" t="s">
        <v>70</v>
      </c>
      <c r="G2452" s="2">
        <v>44378</v>
      </c>
      <c r="H2452">
        <v>7</v>
      </c>
      <c r="I2452" s="2">
        <f t="shared" si="212"/>
        <v>46936</v>
      </c>
      <c r="J2452" s="2">
        <v>44317</v>
      </c>
      <c r="K2452" s="2" t="s">
        <v>6405</v>
      </c>
      <c r="L2452" s="2">
        <f t="shared" si="208"/>
        <v>44317</v>
      </c>
      <c r="M2452">
        <f t="shared" si="209"/>
        <v>0</v>
      </c>
      <c r="N2452">
        <f t="shared" si="210"/>
        <v>7</v>
      </c>
    </row>
    <row r="2453" spans="1:14" x14ac:dyDescent="0.55000000000000004">
      <c r="A2453" t="s">
        <v>58</v>
      </c>
      <c r="B2453" t="str">
        <f t="shared" si="211"/>
        <v>https://www.st.com/resource/en/datasheet/vl53l0x.pdf</v>
      </c>
      <c r="C2453" s="19" t="s">
        <v>8887</v>
      </c>
      <c r="D2453" t="s">
        <v>59</v>
      </c>
      <c r="E2453" s="4" t="s">
        <v>8886</v>
      </c>
      <c r="F2453" t="s">
        <v>76</v>
      </c>
      <c r="G2453" s="2">
        <v>43466</v>
      </c>
      <c r="H2453">
        <v>7</v>
      </c>
      <c r="I2453" s="2">
        <f t="shared" si="212"/>
        <v>46024</v>
      </c>
      <c r="J2453" s="2" t="s">
        <v>6405</v>
      </c>
      <c r="K2453" s="2">
        <v>42491</v>
      </c>
      <c r="L2453" s="2">
        <f t="shared" si="208"/>
        <v>42491</v>
      </c>
      <c r="M2453">
        <f t="shared" si="209"/>
        <v>2</v>
      </c>
      <c r="N2453">
        <f t="shared" si="210"/>
        <v>9</v>
      </c>
    </row>
    <row r="2454" spans="1:14" x14ac:dyDescent="0.55000000000000004">
      <c r="A2454" t="s">
        <v>8888</v>
      </c>
      <c r="B2454" t="str">
        <f t="shared" si="211"/>
        <v>https://www.st.com/resource/en/datasheet/vl53l1.pdf</v>
      </c>
      <c r="C2454" s="19" t="s">
        <v>8889</v>
      </c>
      <c r="D2454" t="s">
        <v>62</v>
      </c>
      <c r="E2454" s="4" t="s">
        <v>8886</v>
      </c>
      <c r="F2454" t="s">
        <v>82</v>
      </c>
      <c r="G2454" s="2">
        <v>43466</v>
      </c>
      <c r="H2454">
        <v>7</v>
      </c>
      <c r="I2454" s="2">
        <f t="shared" si="212"/>
        <v>46024</v>
      </c>
      <c r="J2454" s="2">
        <v>42826</v>
      </c>
      <c r="K2454" s="2" t="s">
        <v>6405</v>
      </c>
      <c r="L2454" s="2">
        <f t="shared" si="208"/>
        <v>42826</v>
      </c>
      <c r="M2454">
        <f t="shared" si="209"/>
        <v>1</v>
      </c>
      <c r="N2454">
        <f t="shared" si="210"/>
        <v>8</v>
      </c>
    </row>
    <row r="2455" spans="1:14" x14ac:dyDescent="0.55000000000000004">
      <c r="A2455" t="s">
        <v>8890</v>
      </c>
      <c r="B2455" t="str">
        <f t="shared" si="211"/>
        <v>https://www.st.com/resource/en/datasheet/vl53l1x.pdf</v>
      </c>
      <c r="C2455" s="19" t="s">
        <v>8891</v>
      </c>
      <c r="D2455" t="s">
        <v>64</v>
      </c>
      <c r="E2455" s="4" t="s">
        <v>8886</v>
      </c>
      <c r="F2455" t="s">
        <v>87</v>
      </c>
      <c r="G2455" s="2">
        <v>43466</v>
      </c>
      <c r="H2455">
        <v>7</v>
      </c>
      <c r="I2455" s="2">
        <f t="shared" si="212"/>
        <v>46024</v>
      </c>
      <c r="J2455" s="2">
        <v>43132</v>
      </c>
      <c r="K2455" s="2" t="s">
        <v>6405</v>
      </c>
      <c r="L2455" s="2">
        <f t="shared" si="208"/>
        <v>43132</v>
      </c>
      <c r="M2455">
        <f t="shared" si="209"/>
        <v>0</v>
      </c>
      <c r="N2455">
        <f t="shared" si="210"/>
        <v>7</v>
      </c>
    </row>
    <row r="2456" spans="1:14" x14ac:dyDescent="0.55000000000000004">
      <c r="A2456" t="s">
        <v>66</v>
      </c>
      <c r="B2456" t="str">
        <f t="shared" si="211"/>
        <v>https://www.st.com/resource/en/datasheet/vl53l3cx.pdf</v>
      </c>
      <c r="C2456" s="19" t="s">
        <v>8892</v>
      </c>
      <c r="D2456" t="s">
        <v>67</v>
      </c>
      <c r="E2456" s="4" t="s">
        <v>8886</v>
      </c>
      <c r="F2456" t="s">
        <v>92</v>
      </c>
      <c r="G2456" s="2">
        <v>43466</v>
      </c>
      <c r="H2456">
        <v>7</v>
      </c>
      <c r="I2456" s="2">
        <f t="shared" si="212"/>
        <v>46024</v>
      </c>
      <c r="J2456" s="2">
        <v>43800</v>
      </c>
      <c r="K2456" s="2" t="s">
        <v>6405</v>
      </c>
      <c r="L2456" s="2">
        <f t="shared" si="208"/>
        <v>43800</v>
      </c>
      <c r="M2456">
        <v>0</v>
      </c>
      <c r="N2456">
        <f t="shared" si="210"/>
        <v>6</v>
      </c>
    </row>
    <row r="2457" spans="1:14" x14ac:dyDescent="0.55000000000000004">
      <c r="A2457" t="s">
        <v>68</v>
      </c>
      <c r="B2457" t="str">
        <f t="shared" si="211"/>
        <v>https://www.st.com/resource/en/datasheet/vl53l5cx.pdf</v>
      </c>
      <c r="C2457" s="19" t="s">
        <v>8893</v>
      </c>
      <c r="D2457" t="s">
        <v>69</v>
      </c>
      <c r="E2457" s="4" t="s">
        <v>8886</v>
      </c>
      <c r="F2457" t="s">
        <v>97</v>
      </c>
      <c r="G2457" s="2">
        <v>44378</v>
      </c>
      <c r="H2457">
        <v>7</v>
      </c>
      <c r="I2457" s="2">
        <f t="shared" si="212"/>
        <v>46936</v>
      </c>
      <c r="J2457" s="2">
        <v>44378</v>
      </c>
      <c r="K2457" s="2" t="s">
        <v>6405</v>
      </c>
      <c r="L2457" s="2">
        <f t="shared" si="208"/>
        <v>44378</v>
      </c>
      <c r="M2457">
        <f t="shared" si="209"/>
        <v>0</v>
      </c>
      <c r="N2457">
        <f t="shared" si="210"/>
        <v>7</v>
      </c>
    </row>
    <row r="2458" spans="1:14" x14ac:dyDescent="0.55000000000000004">
      <c r="A2458" t="s">
        <v>8894</v>
      </c>
      <c r="B2458" t="str">
        <f t="shared" si="211"/>
        <v>https://www.st.com/resource/en/datasheet/vl6180.pdf</v>
      </c>
      <c r="C2458" s="19" t="s">
        <v>8895</v>
      </c>
      <c r="D2458" t="s">
        <v>72</v>
      </c>
      <c r="E2458" s="4" t="s">
        <v>8886</v>
      </c>
      <c r="F2458" t="s">
        <v>102</v>
      </c>
      <c r="G2458" s="2">
        <v>43466</v>
      </c>
      <c r="H2458">
        <v>7</v>
      </c>
      <c r="I2458" s="2">
        <f t="shared" si="212"/>
        <v>46024</v>
      </c>
      <c r="J2458" s="2">
        <v>41518</v>
      </c>
      <c r="K2458" s="2" t="s">
        <v>6405</v>
      </c>
      <c r="L2458" s="2">
        <f t="shared" si="208"/>
        <v>41518</v>
      </c>
      <c r="M2458">
        <f t="shared" si="209"/>
        <v>5</v>
      </c>
      <c r="N2458">
        <f t="shared" si="210"/>
        <v>12</v>
      </c>
    </row>
    <row r="2459" spans="1:14" x14ac:dyDescent="0.55000000000000004">
      <c r="A2459" t="s">
        <v>74</v>
      </c>
      <c r="B2459" t="str">
        <f t="shared" si="211"/>
        <v>https://www.st.com/resource/en/datasheet/vl6180x.pdf</v>
      </c>
      <c r="C2459" s="19" t="s">
        <v>8896</v>
      </c>
      <c r="D2459" t="s">
        <v>75</v>
      </c>
      <c r="E2459" s="4" t="s">
        <v>8886</v>
      </c>
      <c r="F2459" t="s">
        <v>107</v>
      </c>
      <c r="G2459" s="2">
        <v>43466</v>
      </c>
      <c r="H2459">
        <v>7</v>
      </c>
      <c r="I2459" s="2">
        <f t="shared" si="212"/>
        <v>46024</v>
      </c>
      <c r="J2459" s="2">
        <v>41518</v>
      </c>
      <c r="K2459" s="2" t="s">
        <v>6405</v>
      </c>
      <c r="L2459" s="2">
        <f t="shared" si="208"/>
        <v>41518</v>
      </c>
      <c r="M2459">
        <f t="shared" si="209"/>
        <v>5</v>
      </c>
      <c r="N2459">
        <f t="shared" si="210"/>
        <v>12</v>
      </c>
    </row>
    <row r="2460" spans="1:14" x14ac:dyDescent="0.55000000000000004">
      <c r="A2460" t="s">
        <v>5440</v>
      </c>
      <c r="B2460" t="str">
        <f t="shared" si="211"/>
        <v>https://www.st.com/resource/en/datasheet/vn330sp-e.pdf</v>
      </c>
      <c r="C2460" t="s">
        <v>8897</v>
      </c>
      <c r="D2460" t="s">
        <v>5441</v>
      </c>
      <c r="E2460" s="4" t="s">
        <v>6407</v>
      </c>
      <c r="F2460" t="s">
        <v>6379</v>
      </c>
      <c r="G2460" s="2">
        <v>43831</v>
      </c>
      <c r="H2460">
        <v>15</v>
      </c>
      <c r="I2460" s="2">
        <f t="shared" si="212"/>
        <v>49311</v>
      </c>
      <c r="J2460" s="2">
        <v>38596</v>
      </c>
      <c r="K2460" s="2" t="s">
        <v>6405</v>
      </c>
      <c r="L2460" s="2">
        <f t="shared" si="208"/>
        <v>38596</v>
      </c>
      <c r="M2460">
        <f t="shared" si="209"/>
        <v>14</v>
      </c>
      <c r="N2460">
        <f t="shared" si="210"/>
        <v>29</v>
      </c>
    </row>
    <row r="2461" spans="1:14" x14ac:dyDescent="0.55000000000000004">
      <c r="A2461" t="s">
        <v>5442</v>
      </c>
      <c r="B2461" t="str">
        <f t="shared" si="211"/>
        <v>https://www.st.com/resource/en/datasheet/vn340sp-33-e.pdf</v>
      </c>
      <c r="C2461" t="s">
        <v>8898</v>
      </c>
      <c r="D2461" t="s">
        <v>5443</v>
      </c>
      <c r="E2461" s="4" t="s">
        <v>6407</v>
      </c>
      <c r="F2461" t="s">
        <v>6379</v>
      </c>
      <c r="G2461" s="2">
        <v>43831</v>
      </c>
      <c r="H2461">
        <v>15</v>
      </c>
      <c r="I2461" s="2">
        <f t="shared" si="212"/>
        <v>49311</v>
      </c>
      <c r="J2461" s="2">
        <v>38596</v>
      </c>
      <c r="K2461" s="2" t="s">
        <v>6405</v>
      </c>
      <c r="L2461" s="2">
        <f t="shared" si="208"/>
        <v>38596</v>
      </c>
      <c r="M2461">
        <f t="shared" si="209"/>
        <v>14</v>
      </c>
      <c r="N2461">
        <f t="shared" si="210"/>
        <v>29</v>
      </c>
    </row>
    <row r="2462" spans="1:14" x14ac:dyDescent="0.55000000000000004">
      <c r="A2462" t="s">
        <v>5444</v>
      </c>
      <c r="B2462" t="str">
        <f t="shared" si="211"/>
        <v>https://www.st.com/resource/en/datasheet/vn340sp-e.pdf</v>
      </c>
      <c r="C2462" t="s">
        <v>8899</v>
      </c>
      <c r="D2462" t="s">
        <v>5445</v>
      </c>
      <c r="E2462" s="4" t="s">
        <v>6407</v>
      </c>
      <c r="F2462" t="s">
        <v>6379</v>
      </c>
      <c r="G2462" s="2">
        <v>43831</v>
      </c>
      <c r="H2462">
        <v>15</v>
      </c>
      <c r="I2462" s="2">
        <f t="shared" si="212"/>
        <v>49311</v>
      </c>
      <c r="J2462" s="2">
        <v>38596</v>
      </c>
      <c r="K2462" s="2" t="s">
        <v>6405</v>
      </c>
      <c r="L2462" s="2">
        <f t="shared" si="208"/>
        <v>38596</v>
      </c>
      <c r="M2462">
        <f t="shared" si="209"/>
        <v>14</v>
      </c>
      <c r="N2462">
        <f t="shared" si="210"/>
        <v>29</v>
      </c>
    </row>
    <row r="2463" spans="1:14" x14ac:dyDescent="0.55000000000000004">
      <c r="A2463" t="s">
        <v>5446</v>
      </c>
      <c r="B2463" t="str">
        <f t="shared" si="211"/>
        <v>https://www.st.com/resource/en/datasheet/vn540sp-e.pdf</v>
      </c>
      <c r="C2463" t="s">
        <v>8900</v>
      </c>
      <c r="D2463" t="s">
        <v>5447</v>
      </c>
      <c r="E2463" s="4" t="s">
        <v>6407</v>
      </c>
      <c r="F2463" t="s">
        <v>6380</v>
      </c>
      <c r="G2463" s="2">
        <v>43831</v>
      </c>
      <c r="H2463">
        <v>15</v>
      </c>
      <c r="I2463" s="2">
        <f t="shared" si="212"/>
        <v>49311</v>
      </c>
      <c r="J2463" s="2">
        <v>38657</v>
      </c>
      <c r="K2463" s="2" t="s">
        <v>6405</v>
      </c>
      <c r="L2463" s="2">
        <f t="shared" si="208"/>
        <v>38657</v>
      </c>
      <c r="M2463">
        <f t="shared" si="209"/>
        <v>14</v>
      </c>
      <c r="N2463">
        <f t="shared" si="210"/>
        <v>29</v>
      </c>
    </row>
    <row r="2464" spans="1:14" x14ac:dyDescent="0.55000000000000004">
      <c r="A2464" t="s">
        <v>5448</v>
      </c>
      <c r="B2464" t="str">
        <f t="shared" si="211"/>
        <v>https://www.st.com/resource/en/datasheet/vn751pt.pdf</v>
      </c>
      <c r="C2464" t="s">
        <v>8901</v>
      </c>
      <c r="D2464" t="s">
        <v>5449</v>
      </c>
      <c r="E2464" s="4" t="s">
        <v>6407</v>
      </c>
      <c r="F2464" t="s">
        <v>6381</v>
      </c>
      <c r="G2464" s="2">
        <v>43831</v>
      </c>
      <c r="H2464">
        <v>15</v>
      </c>
      <c r="I2464" s="2">
        <f t="shared" si="212"/>
        <v>49311</v>
      </c>
      <c r="J2464" s="2">
        <v>38777</v>
      </c>
      <c r="K2464" s="2" t="s">
        <v>6405</v>
      </c>
      <c r="L2464" s="2">
        <f t="shared" si="208"/>
        <v>38777</v>
      </c>
      <c r="M2464">
        <f t="shared" si="209"/>
        <v>13</v>
      </c>
      <c r="N2464">
        <f t="shared" si="210"/>
        <v>28</v>
      </c>
    </row>
    <row r="2465" spans="1:14" x14ac:dyDescent="0.55000000000000004">
      <c r="A2465" t="s">
        <v>5450</v>
      </c>
      <c r="B2465" t="str">
        <f t="shared" si="211"/>
        <v>https://www.st.com/resource/en/datasheet/vn751s.pdf</v>
      </c>
      <c r="C2465" t="s">
        <v>8902</v>
      </c>
      <c r="D2465" t="s">
        <v>5451</v>
      </c>
      <c r="E2465" s="4" t="s">
        <v>6407</v>
      </c>
      <c r="F2465" t="s">
        <v>6381</v>
      </c>
      <c r="G2465" s="2">
        <v>43831</v>
      </c>
      <c r="H2465">
        <v>15</v>
      </c>
      <c r="I2465" s="2">
        <f t="shared" si="212"/>
        <v>49311</v>
      </c>
      <c r="J2465" s="2">
        <v>38961</v>
      </c>
      <c r="K2465" s="2" t="s">
        <v>6405</v>
      </c>
      <c r="L2465" s="2">
        <f t="shared" si="208"/>
        <v>38961</v>
      </c>
      <c r="M2465">
        <f t="shared" si="209"/>
        <v>13</v>
      </c>
      <c r="N2465">
        <f t="shared" si="210"/>
        <v>28</v>
      </c>
    </row>
    <row r="2466" spans="1:14" x14ac:dyDescent="0.55000000000000004">
      <c r="A2466" t="s">
        <v>5453</v>
      </c>
      <c r="B2466" t="str">
        <f t="shared" si="211"/>
        <v>https://www.st.com/resource/en/datasheet/vn808-32-e.pdf</v>
      </c>
      <c r="C2466" t="s">
        <v>8903</v>
      </c>
      <c r="D2466" t="s">
        <v>5454</v>
      </c>
      <c r="E2466" s="4" t="s">
        <v>6407</v>
      </c>
      <c r="F2466" t="s">
        <v>6382</v>
      </c>
      <c r="G2466" s="2">
        <v>43831</v>
      </c>
      <c r="H2466">
        <v>15</v>
      </c>
      <c r="I2466" s="2">
        <f t="shared" si="212"/>
        <v>49311</v>
      </c>
      <c r="J2466" s="2">
        <v>38596</v>
      </c>
      <c r="K2466" s="2" t="s">
        <v>6405</v>
      </c>
      <c r="L2466" s="2">
        <f t="shared" si="208"/>
        <v>38596</v>
      </c>
      <c r="M2466">
        <f t="shared" si="209"/>
        <v>14</v>
      </c>
      <c r="N2466">
        <f t="shared" si="210"/>
        <v>29</v>
      </c>
    </row>
    <row r="2467" spans="1:14" x14ac:dyDescent="0.55000000000000004">
      <c r="A2467" t="s">
        <v>5458</v>
      </c>
      <c r="B2467" t="str">
        <f t="shared" si="211"/>
        <v>https://www.st.com/resource/en/datasheet/vn808cm-32-e.pdf</v>
      </c>
      <c r="C2467" t="s">
        <v>8904</v>
      </c>
      <c r="D2467" t="s">
        <v>5459</v>
      </c>
      <c r="E2467" s="4" t="s">
        <v>6407</v>
      </c>
      <c r="F2467" t="s">
        <v>6382</v>
      </c>
      <c r="G2467" s="2">
        <v>43831</v>
      </c>
      <c r="H2467">
        <v>15</v>
      </c>
      <c r="I2467" s="2">
        <f t="shared" si="212"/>
        <v>49311</v>
      </c>
      <c r="J2467" s="2">
        <v>38504</v>
      </c>
      <c r="K2467" s="2" t="s">
        <v>6405</v>
      </c>
      <c r="L2467" s="2">
        <f t="shared" si="208"/>
        <v>38504</v>
      </c>
      <c r="M2467">
        <f t="shared" si="209"/>
        <v>14</v>
      </c>
      <c r="N2467">
        <f t="shared" si="210"/>
        <v>29</v>
      </c>
    </row>
    <row r="2468" spans="1:14" x14ac:dyDescent="0.55000000000000004">
      <c r="A2468" t="s">
        <v>5460</v>
      </c>
      <c r="B2468" t="str">
        <f t="shared" si="211"/>
        <v>https://www.st.com/resource/en/datasheet/vn808cm-e.pdf</v>
      </c>
      <c r="C2468" t="s">
        <v>8905</v>
      </c>
      <c r="D2468" t="s">
        <v>5461</v>
      </c>
      <c r="E2468" s="4" t="s">
        <v>6407</v>
      </c>
      <c r="F2468" t="s">
        <v>6382</v>
      </c>
      <c r="G2468" s="2">
        <v>43831</v>
      </c>
      <c r="H2468">
        <v>15</v>
      </c>
      <c r="I2468" s="2">
        <f t="shared" si="212"/>
        <v>49311</v>
      </c>
      <c r="J2468" s="2">
        <v>38504</v>
      </c>
      <c r="K2468" s="2" t="s">
        <v>6405</v>
      </c>
      <c r="L2468" s="2">
        <f t="shared" si="208"/>
        <v>38504</v>
      </c>
      <c r="M2468">
        <f t="shared" si="209"/>
        <v>14</v>
      </c>
      <c r="N2468">
        <f t="shared" si="210"/>
        <v>29</v>
      </c>
    </row>
    <row r="2469" spans="1:14" x14ac:dyDescent="0.55000000000000004">
      <c r="A2469" t="s">
        <v>5455</v>
      </c>
      <c r="B2469" t="str">
        <f t="shared" si="211"/>
        <v>https://www.st.com/resource/en/datasheet/vn808-e.pdf</v>
      </c>
      <c r="C2469" t="s">
        <v>8906</v>
      </c>
      <c r="D2469" t="s">
        <v>5456</v>
      </c>
      <c r="E2469" s="4" t="s">
        <v>6407</v>
      </c>
      <c r="F2469" t="s">
        <v>6382</v>
      </c>
      <c r="G2469" s="2">
        <v>43831</v>
      </c>
      <c r="H2469">
        <v>15</v>
      </c>
      <c r="I2469" s="2">
        <f t="shared" si="212"/>
        <v>49311</v>
      </c>
      <c r="J2469" s="2">
        <v>38596</v>
      </c>
      <c r="K2469" s="2" t="s">
        <v>6405</v>
      </c>
      <c r="L2469" s="2">
        <f t="shared" si="208"/>
        <v>38596</v>
      </c>
      <c r="M2469">
        <f t="shared" si="209"/>
        <v>14</v>
      </c>
      <c r="N2469">
        <f t="shared" si="210"/>
        <v>29</v>
      </c>
    </row>
    <row r="2470" spans="1:14" x14ac:dyDescent="0.55000000000000004">
      <c r="A2470" t="s">
        <v>5462</v>
      </c>
      <c r="B2470" t="str">
        <f t="shared" si="211"/>
        <v>https://www.st.com/resource/en/datasheet/vni2140j.pdf</v>
      </c>
      <c r="C2470" t="s">
        <v>8907</v>
      </c>
      <c r="D2470" t="s">
        <v>5463</v>
      </c>
      <c r="E2470" s="4" t="s">
        <v>6407</v>
      </c>
      <c r="F2470" t="s">
        <v>6383</v>
      </c>
      <c r="G2470" s="2">
        <v>43831</v>
      </c>
      <c r="H2470">
        <v>15</v>
      </c>
      <c r="I2470" s="2">
        <f t="shared" si="212"/>
        <v>49311</v>
      </c>
      <c r="J2470" s="2">
        <v>39783</v>
      </c>
      <c r="K2470" s="2" t="s">
        <v>6405</v>
      </c>
      <c r="L2470" s="2">
        <f t="shared" si="208"/>
        <v>39783</v>
      </c>
      <c r="M2470">
        <f t="shared" si="209"/>
        <v>11</v>
      </c>
      <c r="N2470">
        <f t="shared" si="210"/>
        <v>26</v>
      </c>
    </row>
    <row r="2471" spans="1:14" x14ac:dyDescent="0.55000000000000004">
      <c r="A2471" t="s">
        <v>5464</v>
      </c>
      <c r="B2471" t="str">
        <f t="shared" si="211"/>
        <v>https://www.st.com/resource/en/datasheet/vni4140k.pdf</v>
      </c>
      <c r="C2471" t="s">
        <v>8908</v>
      </c>
      <c r="D2471" t="s">
        <v>5465</v>
      </c>
      <c r="E2471" s="4" t="s">
        <v>6407</v>
      </c>
      <c r="F2471" t="s">
        <v>6384</v>
      </c>
      <c r="G2471" s="2">
        <v>43831</v>
      </c>
      <c r="H2471">
        <v>15</v>
      </c>
      <c r="I2471" s="2">
        <f t="shared" si="212"/>
        <v>49311</v>
      </c>
      <c r="J2471" s="2">
        <v>44470</v>
      </c>
      <c r="K2471" s="2" t="s">
        <v>6405</v>
      </c>
      <c r="L2471" s="2">
        <f t="shared" si="208"/>
        <v>44470</v>
      </c>
      <c r="M2471">
        <v>0</v>
      </c>
      <c r="N2471">
        <f t="shared" si="210"/>
        <v>13</v>
      </c>
    </row>
    <row r="2472" spans="1:14" x14ac:dyDescent="0.55000000000000004">
      <c r="A2472" t="s">
        <v>5466</v>
      </c>
      <c r="B2472" t="str">
        <f t="shared" si="211"/>
        <v>https://www.st.com/resource/en/datasheet/vni4140k-32.pdf</v>
      </c>
      <c r="C2472" t="s">
        <v>8909</v>
      </c>
      <c r="D2472" t="s">
        <v>5467</v>
      </c>
      <c r="E2472" s="4" t="s">
        <v>6407</v>
      </c>
      <c r="F2472" t="s">
        <v>6379</v>
      </c>
      <c r="G2472" s="2">
        <v>43831</v>
      </c>
      <c r="H2472">
        <v>15</v>
      </c>
      <c r="I2472" s="2">
        <f t="shared" si="212"/>
        <v>49311</v>
      </c>
      <c r="J2472" s="2">
        <v>44470</v>
      </c>
      <c r="K2472" s="2" t="s">
        <v>6405</v>
      </c>
      <c r="L2472" s="2">
        <f t="shared" si="208"/>
        <v>44470</v>
      </c>
      <c r="M2472">
        <v>0</v>
      </c>
      <c r="N2472">
        <f t="shared" si="210"/>
        <v>13</v>
      </c>
    </row>
    <row r="2473" spans="1:14" x14ac:dyDescent="0.55000000000000004">
      <c r="A2473" t="s">
        <v>5468</v>
      </c>
      <c r="B2473" t="str">
        <f t="shared" si="211"/>
        <v>https://www.st.com/resource/en/datasheet/vni8200xp.pdf</v>
      </c>
      <c r="C2473" t="s">
        <v>8910</v>
      </c>
      <c r="D2473" t="s">
        <v>5469</v>
      </c>
      <c r="E2473" s="4" t="s">
        <v>6407</v>
      </c>
      <c r="F2473" t="s">
        <v>6385</v>
      </c>
      <c r="G2473" s="2">
        <v>43831</v>
      </c>
      <c r="H2473">
        <v>15</v>
      </c>
      <c r="I2473" s="2">
        <f t="shared" si="212"/>
        <v>49311</v>
      </c>
      <c r="J2473" s="2">
        <v>39783</v>
      </c>
      <c r="K2473" s="2" t="s">
        <v>6405</v>
      </c>
      <c r="L2473" s="2">
        <f t="shared" si="208"/>
        <v>39783</v>
      </c>
      <c r="M2473">
        <f t="shared" si="209"/>
        <v>11</v>
      </c>
      <c r="N2473">
        <f t="shared" si="210"/>
        <v>26</v>
      </c>
    </row>
    <row r="2474" spans="1:14" x14ac:dyDescent="0.55000000000000004">
      <c r="A2474" t="s">
        <v>5471</v>
      </c>
      <c r="B2474" t="str">
        <f t="shared" si="211"/>
        <v>https://www.st.com/resource/en/datasheet/vni8200xp-32.pdf</v>
      </c>
      <c r="C2474" t="s">
        <v>8911</v>
      </c>
      <c r="D2474" t="s">
        <v>5472</v>
      </c>
      <c r="E2474" s="4" t="s">
        <v>6407</v>
      </c>
      <c r="F2474" t="s">
        <v>6385</v>
      </c>
      <c r="G2474" s="2">
        <v>43831</v>
      </c>
      <c r="H2474">
        <v>15</v>
      </c>
      <c r="I2474" s="2">
        <f t="shared" si="212"/>
        <v>49311</v>
      </c>
      <c r="J2474" s="2">
        <v>42125</v>
      </c>
      <c r="K2474" s="2" t="s">
        <v>6405</v>
      </c>
      <c r="L2474" s="2">
        <f t="shared" si="208"/>
        <v>42125</v>
      </c>
      <c r="M2474">
        <f t="shared" si="209"/>
        <v>4</v>
      </c>
      <c r="N2474">
        <f t="shared" si="210"/>
        <v>19</v>
      </c>
    </row>
    <row r="2475" spans="1:14" x14ac:dyDescent="0.55000000000000004">
      <c r="A2475" t="s">
        <v>5473</v>
      </c>
      <c r="B2475" t="str">
        <f t="shared" si="211"/>
        <v>https://www.st.com/resource/en/datasheet/vnq860-e.pdf</v>
      </c>
      <c r="C2475" t="s">
        <v>8912</v>
      </c>
      <c r="D2475" t="s">
        <v>5474</v>
      </c>
      <c r="E2475" s="4" t="s">
        <v>6407</v>
      </c>
      <c r="F2475" t="s">
        <v>6386</v>
      </c>
      <c r="G2475" s="2">
        <v>43831</v>
      </c>
      <c r="H2475">
        <v>15</v>
      </c>
      <c r="I2475" s="2">
        <f t="shared" si="212"/>
        <v>49311</v>
      </c>
      <c r="J2475" s="2" t="s">
        <v>6405</v>
      </c>
      <c r="K2475" s="2">
        <v>38547</v>
      </c>
      <c r="L2475" s="2">
        <f t="shared" si="208"/>
        <v>38547</v>
      </c>
      <c r="M2475">
        <f t="shared" si="209"/>
        <v>14</v>
      </c>
      <c r="N2475">
        <f t="shared" si="210"/>
        <v>29</v>
      </c>
    </row>
    <row r="2476" spans="1:14" x14ac:dyDescent="0.55000000000000004">
      <c r="A2476" t="s">
        <v>5476</v>
      </c>
      <c r="B2476" t="str">
        <f t="shared" si="211"/>
        <v>https://www.st.com/resource/en/datasheet/vnq860sp-e.pdf</v>
      </c>
      <c r="C2476" t="s">
        <v>8913</v>
      </c>
      <c r="D2476" t="s">
        <v>5477</v>
      </c>
      <c r="E2476" s="4" t="s">
        <v>6407</v>
      </c>
      <c r="F2476" t="s">
        <v>6387</v>
      </c>
      <c r="G2476" s="2">
        <v>43831</v>
      </c>
      <c r="H2476">
        <v>15</v>
      </c>
      <c r="I2476" s="2">
        <f t="shared" si="212"/>
        <v>49311</v>
      </c>
      <c r="J2476" s="2" t="s">
        <v>6405</v>
      </c>
      <c r="K2476" s="2">
        <v>38547</v>
      </c>
      <c r="L2476" s="2">
        <f t="shared" si="208"/>
        <v>38547</v>
      </c>
      <c r="M2476">
        <f t="shared" si="209"/>
        <v>14</v>
      </c>
      <c r="N2476">
        <f t="shared" si="210"/>
        <v>29</v>
      </c>
    </row>
  </sheetData>
  <autoFilter ref="A1:N2476"/>
  <sortState ref="A2:K2476">
    <sortCondition ref="A2:A2476"/>
  </sortState>
  <hyperlinks>
    <hyperlink ref="D2142" r:id="rId1" location="7-year-longevity/en/diodes-and-rectifiers/stps10h100sfy.html"/>
    <hyperlink ref="C2142" r:id="rId2"/>
    <hyperlink ref="C2452" r:id="rId3"/>
    <hyperlink ref="C2453" r:id="rId4"/>
    <hyperlink ref="C2455" r:id="rId5"/>
    <hyperlink ref="C2454" r:id="rId6"/>
    <hyperlink ref="C2456" r:id="rId7"/>
    <hyperlink ref="C2457" r:id="rId8"/>
    <hyperlink ref="C2458" r:id="rId9"/>
    <hyperlink ref="C2459" r:id="rId10"/>
    <hyperlink ref="C2313" r:id="rId11"/>
    <hyperlink ref="C2314" r:id="rId12"/>
    <hyperlink ref="C339" r:id="rId13"/>
    <hyperlink ref="C340" r:id="rId14"/>
    <hyperlink ref="C341" r:id="rId15"/>
    <hyperlink ref="C2166" r:id="rId16"/>
    <hyperlink ref="C172" r:id="rId17"/>
    <hyperlink ref="C173" r:id="rId18"/>
    <hyperlink ref="C174" r:id="rId19"/>
    <hyperlink ref="C175" r:id="rId20"/>
    <hyperlink ref="C176" r:id="rId21"/>
    <hyperlink ref="C177" r:id="rId22"/>
    <hyperlink ref="C178" r:id="rId23"/>
    <hyperlink ref="C179" r:id="rId24"/>
    <hyperlink ref="C180" r:id="rId25"/>
    <hyperlink ref="C487" r:id="rId26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C2033"/>
  <sheetViews>
    <sheetView workbookViewId="0"/>
  </sheetViews>
  <sheetFormatPr baseColWidth="10" defaultColWidth="11.41796875" defaultRowHeight="14.4" x14ac:dyDescent="0.55000000000000004"/>
  <cols>
    <col min="1" max="1" width="18.15625" bestFit="1" customWidth="1"/>
  </cols>
  <sheetData>
    <row r="1" spans="1:3" x14ac:dyDescent="0.55000000000000004">
      <c r="A1" t="s">
        <v>38</v>
      </c>
      <c r="B1" t="s">
        <v>8914</v>
      </c>
      <c r="C1" t="s">
        <v>6399</v>
      </c>
    </row>
    <row r="2" spans="1:3" x14ac:dyDescent="0.55000000000000004">
      <c r="A2" t="s">
        <v>859</v>
      </c>
      <c r="B2" t="s">
        <v>8915</v>
      </c>
      <c r="C2" t="s">
        <v>6405</v>
      </c>
    </row>
    <row r="3" spans="1:3" x14ac:dyDescent="0.55000000000000004">
      <c r="A3" t="s">
        <v>4049</v>
      </c>
      <c r="B3" t="s">
        <v>8916</v>
      </c>
      <c r="C3" t="s">
        <v>6405</v>
      </c>
    </row>
    <row r="4" spans="1:3" x14ac:dyDescent="0.55000000000000004">
      <c r="A4" t="s">
        <v>4052</v>
      </c>
      <c r="B4" t="s">
        <v>8917</v>
      </c>
      <c r="C4" t="s">
        <v>6405</v>
      </c>
    </row>
    <row r="5" spans="1:3" x14ac:dyDescent="0.55000000000000004">
      <c r="A5" t="s">
        <v>4054</v>
      </c>
      <c r="B5" t="s">
        <v>8917</v>
      </c>
      <c r="C5" t="s">
        <v>6405</v>
      </c>
    </row>
    <row r="6" spans="1:3" x14ac:dyDescent="0.55000000000000004">
      <c r="A6" t="s">
        <v>4056</v>
      </c>
      <c r="B6" t="s">
        <v>8918</v>
      </c>
      <c r="C6" t="s">
        <v>6405</v>
      </c>
    </row>
    <row r="7" spans="1:3" x14ac:dyDescent="0.55000000000000004">
      <c r="A7" t="s">
        <v>4058</v>
      </c>
      <c r="B7" t="s">
        <v>8917</v>
      </c>
      <c r="C7" t="s">
        <v>6405</v>
      </c>
    </row>
    <row r="8" spans="1:3" x14ac:dyDescent="0.55000000000000004">
      <c r="A8" t="s">
        <v>4060</v>
      </c>
      <c r="B8" t="s">
        <v>8919</v>
      </c>
      <c r="C8" t="s">
        <v>6405</v>
      </c>
    </row>
    <row r="9" spans="1:3" x14ac:dyDescent="0.55000000000000004">
      <c r="A9" t="s">
        <v>4062</v>
      </c>
      <c r="B9" t="s">
        <v>8920</v>
      </c>
      <c r="C9" t="s">
        <v>6405</v>
      </c>
    </row>
    <row r="10" spans="1:3" x14ac:dyDescent="0.55000000000000004">
      <c r="A10" t="s">
        <v>4064</v>
      </c>
      <c r="B10" t="s">
        <v>8919</v>
      </c>
      <c r="C10" t="s">
        <v>6405</v>
      </c>
    </row>
    <row r="11" spans="1:3" x14ac:dyDescent="0.55000000000000004">
      <c r="A11" t="s">
        <v>4066</v>
      </c>
      <c r="B11" t="s">
        <v>8919</v>
      </c>
      <c r="C11" t="s">
        <v>6405</v>
      </c>
    </row>
    <row r="12" spans="1:3" x14ac:dyDescent="0.55000000000000004">
      <c r="A12" t="s">
        <v>5326</v>
      </c>
      <c r="B12" t="s">
        <v>8921</v>
      </c>
      <c r="C12" t="s">
        <v>6405</v>
      </c>
    </row>
    <row r="13" spans="1:3" x14ac:dyDescent="0.55000000000000004">
      <c r="A13" t="s">
        <v>4068</v>
      </c>
      <c r="B13" t="s">
        <v>8922</v>
      </c>
      <c r="C13" t="s">
        <v>6405</v>
      </c>
    </row>
    <row r="14" spans="1:3" x14ac:dyDescent="0.55000000000000004">
      <c r="A14" t="s">
        <v>4070</v>
      </c>
      <c r="B14" t="s">
        <v>6405</v>
      </c>
      <c r="C14" t="s">
        <v>8923</v>
      </c>
    </row>
    <row r="15" spans="1:3" x14ac:dyDescent="0.55000000000000004">
      <c r="A15" t="s">
        <v>4072</v>
      </c>
      <c r="B15" t="s">
        <v>6405</v>
      </c>
      <c r="C15" t="s">
        <v>8923</v>
      </c>
    </row>
    <row r="16" spans="1:3" x14ac:dyDescent="0.55000000000000004">
      <c r="A16" t="s">
        <v>4074</v>
      </c>
      <c r="B16" t="s">
        <v>6405</v>
      </c>
      <c r="C16" t="s">
        <v>8923</v>
      </c>
    </row>
    <row r="17" spans="1:3" x14ac:dyDescent="0.55000000000000004">
      <c r="A17" t="s">
        <v>4076</v>
      </c>
      <c r="B17" t="s">
        <v>6405</v>
      </c>
      <c r="C17" t="s">
        <v>6405</v>
      </c>
    </row>
    <row r="18" spans="1:3" x14ac:dyDescent="0.55000000000000004">
      <c r="A18" t="s">
        <v>4078</v>
      </c>
      <c r="B18" t="s">
        <v>6405</v>
      </c>
      <c r="C18" t="s">
        <v>6405</v>
      </c>
    </row>
    <row r="19" spans="1:3" x14ac:dyDescent="0.55000000000000004">
      <c r="A19" t="s">
        <v>4080</v>
      </c>
      <c r="B19" t="s">
        <v>8924</v>
      </c>
      <c r="C19" t="s">
        <v>6405</v>
      </c>
    </row>
    <row r="20" spans="1:3" x14ac:dyDescent="0.55000000000000004">
      <c r="A20" t="s">
        <v>4082</v>
      </c>
      <c r="B20" t="s">
        <v>8925</v>
      </c>
      <c r="C20" t="s">
        <v>6405</v>
      </c>
    </row>
    <row r="21" spans="1:3" x14ac:dyDescent="0.55000000000000004">
      <c r="A21" t="s">
        <v>4084</v>
      </c>
      <c r="B21" t="s">
        <v>6405</v>
      </c>
      <c r="C21" t="s">
        <v>6405</v>
      </c>
    </row>
    <row r="22" spans="1:3" x14ac:dyDescent="0.55000000000000004">
      <c r="A22" t="s">
        <v>861</v>
      </c>
      <c r="B22" t="s">
        <v>6405</v>
      </c>
      <c r="C22" t="s">
        <v>8926</v>
      </c>
    </row>
    <row r="23" spans="1:3" x14ac:dyDescent="0.55000000000000004">
      <c r="A23" t="s">
        <v>864</v>
      </c>
      <c r="B23" t="s">
        <v>6405</v>
      </c>
      <c r="C23" t="s">
        <v>6405</v>
      </c>
    </row>
    <row r="24" spans="1:3" x14ac:dyDescent="0.55000000000000004">
      <c r="A24" t="s">
        <v>866</v>
      </c>
      <c r="B24" t="s">
        <v>8927</v>
      </c>
      <c r="C24" t="s">
        <v>6405</v>
      </c>
    </row>
    <row r="25" spans="1:3" x14ac:dyDescent="0.55000000000000004">
      <c r="A25" t="s">
        <v>869</v>
      </c>
      <c r="B25" t="s">
        <v>8928</v>
      </c>
      <c r="C25" t="s">
        <v>6405</v>
      </c>
    </row>
    <row r="26" spans="1:3" x14ac:dyDescent="0.55000000000000004">
      <c r="A26" t="s">
        <v>4086</v>
      </c>
      <c r="B26" t="s">
        <v>8929</v>
      </c>
      <c r="C26" t="s">
        <v>6405</v>
      </c>
    </row>
    <row r="27" spans="1:3" x14ac:dyDescent="0.55000000000000004">
      <c r="A27" t="s">
        <v>4088</v>
      </c>
      <c r="B27" t="s">
        <v>6405</v>
      </c>
      <c r="C27" t="s">
        <v>6405</v>
      </c>
    </row>
    <row r="28" spans="1:3" x14ac:dyDescent="0.55000000000000004">
      <c r="A28" t="s">
        <v>4090</v>
      </c>
      <c r="B28" t="s">
        <v>8930</v>
      </c>
      <c r="C28" t="s">
        <v>6405</v>
      </c>
    </row>
    <row r="29" spans="1:3" x14ac:dyDescent="0.55000000000000004">
      <c r="A29" t="s">
        <v>5291</v>
      </c>
      <c r="B29" t="s">
        <v>6405</v>
      </c>
      <c r="C29" t="s">
        <v>8931</v>
      </c>
    </row>
    <row r="30" spans="1:3" x14ac:dyDescent="0.55000000000000004">
      <c r="A30" t="s">
        <v>4092</v>
      </c>
      <c r="B30" t="s">
        <v>6405</v>
      </c>
      <c r="C30" t="s">
        <v>8923</v>
      </c>
    </row>
    <row r="31" spans="1:3" x14ac:dyDescent="0.55000000000000004">
      <c r="A31" t="s">
        <v>4094</v>
      </c>
      <c r="B31" t="s">
        <v>8932</v>
      </c>
      <c r="C31" t="s">
        <v>6405</v>
      </c>
    </row>
    <row r="32" spans="1:3" x14ac:dyDescent="0.55000000000000004">
      <c r="A32" t="s">
        <v>6437</v>
      </c>
      <c r="B32" t="s">
        <v>6405</v>
      </c>
      <c r="C32" t="s">
        <v>6405</v>
      </c>
    </row>
    <row r="33" spans="1:3" x14ac:dyDescent="0.55000000000000004">
      <c r="A33" t="s">
        <v>6440</v>
      </c>
      <c r="B33" t="s">
        <v>6405</v>
      </c>
      <c r="C33" t="s">
        <v>6405</v>
      </c>
    </row>
    <row r="34" spans="1:3" x14ac:dyDescent="0.55000000000000004">
      <c r="A34" t="s">
        <v>6442</v>
      </c>
      <c r="B34" t="s">
        <v>6405</v>
      </c>
      <c r="C34" t="s">
        <v>6405</v>
      </c>
    </row>
    <row r="35" spans="1:3" x14ac:dyDescent="0.55000000000000004">
      <c r="A35" t="s">
        <v>6444</v>
      </c>
      <c r="B35" t="s">
        <v>6405</v>
      </c>
      <c r="C35" t="s">
        <v>6405</v>
      </c>
    </row>
    <row r="36" spans="1:3" x14ac:dyDescent="0.55000000000000004">
      <c r="A36" t="s">
        <v>6446</v>
      </c>
      <c r="B36" t="s">
        <v>6405</v>
      </c>
      <c r="C36" t="s">
        <v>6405</v>
      </c>
    </row>
    <row r="37" spans="1:3" x14ac:dyDescent="0.55000000000000004">
      <c r="A37" t="s">
        <v>6448</v>
      </c>
      <c r="B37" t="s">
        <v>6405</v>
      </c>
      <c r="C37" t="s">
        <v>6405</v>
      </c>
    </row>
    <row r="38" spans="1:3" x14ac:dyDescent="0.55000000000000004">
      <c r="A38" t="s">
        <v>6450</v>
      </c>
      <c r="B38" t="s">
        <v>6405</v>
      </c>
      <c r="C38" t="s">
        <v>6405</v>
      </c>
    </row>
    <row r="39" spans="1:3" x14ac:dyDescent="0.55000000000000004">
      <c r="A39" t="s">
        <v>5096</v>
      </c>
      <c r="B39" t="s">
        <v>8933</v>
      </c>
      <c r="C39" t="s">
        <v>6405</v>
      </c>
    </row>
    <row r="40" spans="1:3" x14ac:dyDescent="0.55000000000000004">
      <c r="A40" t="s">
        <v>5099</v>
      </c>
      <c r="B40" t="s">
        <v>8933</v>
      </c>
      <c r="C40" t="s">
        <v>6405</v>
      </c>
    </row>
    <row r="41" spans="1:3" x14ac:dyDescent="0.55000000000000004">
      <c r="A41" t="s">
        <v>5101</v>
      </c>
      <c r="B41" t="s">
        <v>6405</v>
      </c>
      <c r="C41" t="s">
        <v>8934</v>
      </c>
    </row>
    <row r="42" spans="1:3" x14ac:dyDescent="0.55000000000000004">
      <c r="A42" t="s">
        <v>5104</v>
      </c>
      <c r="B42" t="s">
        <v>8935</v>
      </c>
      <c r="C42" t="s">
        <v>6405</v>
      </c>
    </row>
    <row r="43" spans="1:3" x14ac:dyDescent="0.55000000000000004">
      <c r="A43" t="s">
        <v>5106</v>
      </c>
      <c r="B43" t="s">
        <v>8936</v>
      </c>
      <c r="C43" t="s">
        <v>6405</v>
      </c>
    </row>
    <row r="44" spans="1:3" x14ac:dyDescent="0.55000000000000004">
      <c r="A44" t="s">
        <v>5108</v>
      </c>
      <c r="B44" t="s">
        <v>8937</v>
      </c>
      <c r="C44" t="s">
        <v>6405</v>
      </c>
    </row>
    <row r="45" spans="1:3" x14ac:dyDescent="0.55000000000000004">
      <c r="A45" t="s">
        <v>5110</v>
      </c>
      <c r="B45" t="s">
        <v>8938</v>
      </c>
      <c r="C45" t="s">
        <v>6405</v>
      </c>
    </row>
    <row r="46" spans="1:3" x14ac:dyDescent="0.55000000000000004">
      <c r="A46" t="s">
        <v>5112</v>
      </c>
      <c r="B46" t="s">
        <v>6405</v>
      </c>
      <c r="C46" t="s">
        <v>8939</v>
      </c>
    </row>
    <row r="47" spans="1:3" x14ac:dyDescent="0.55000000000000004">
      <c r="A47" t="s">
        <v>5114</v>
      </c>
      <c r="B47" t="s">
        <v>8940</v>
      </c>
      <c r="C47" t="s">
        <v>6405</v>
      </c>
    </row>
    <row r="48" spans="1:3" x14ac:dyDescent="0.55000000000000004">
      <c r="A48" t="s">
        <v>5116</v>
      </c>
      <c r="B48" t="s">
        <v>6405</v>
      </c>
      <c r="C48" t="s">
        <v>8934</v>
      </c>
    </row>
    <row r="49" spans="1:3" x14ac:dyDescent="0.55000000000000004">
      <c r="A49" t="s">
        <v>5118</v>
      </c>
      <c r="B49" t="s">
        <v>6405</v>
      </c>
      <c r="C49" t="s">
        <v>8941</v>
      </c>
    </row>
    <row r="50" spans="1:3" x14ac:dyDescent="0.55000000000000004">
      <c r="A50" t="s">
        <v>5120</v>
      </c>
      <c r="B50" t="s">
        <v>6405</v>
      </c>
      <c r="C50" t="s">
        <v>8942</v>
      </c>
    </row>
    <row r="51" spans="1:3" x14ac:dyDescent="0.55000000000000004">
      <c r="A51" t="s">
        <v>5122</v>
      </c>
      <c r="B51" t="s">
        <v>6405</v>
      </c>
      <c r="C51" t="s">
        <v>8942</v>
      </c>
    </row>
    <row r="52" spans="1:3" x14ac:dyDescent="0.55000000000000004">
      <c r="A52" t="s">
        <v>5125</v>
      </c>
      <c r="B52" t="s">
        <v>6405</v>
      </c>
      <c r="C52" t="s">
        <v>8941</v>
      </c>
    </row>
    <row r="53" spans="1:3" x14ac:dyDescent="0.55000000000000004">
      <c r="A53" t="s">
        <v>5127</v>
      </c>
      <c r="B53" t="s">
        <v>6405</v>
      </c>
      <c r="C53" t="s">
        <v>8942</v>
      </c>
    </row>
    <row r="54" spans="1:3" x14ac:dyDescent="0.55000000000000004">
      <c r="A54" t="s">
        <v>5129</v>
      </c>
      <c r="B54" t="s">
        <v>6405</v>
      </c>
      <c r="C54" t="s">
        <v>8942</v>
      </c>
    </row>
    <row r="55" spans="1:3" x14ac:dyDescent="0.55000000000000004">
      <c r="A55" t="s">
        <v>5131</v>
      </c>
      <c r="B55" t="s">
        <v>6405</v>
      </c>
      <c r="C55" t="s">
        <v>8941</v>
      </c>
    </row>
    <row r="56" spans="1:3" x14ac:dyDescent="0.55000000000000004">
      <c r="A56" t="s">
        <v>5133</v>
      </c>
      <c r="B56" t="s">
        <v>6405</v>
      </c>
      <c r="C56" t="s">
        <v>8942</v>
      </c>
    </row>
    <row r="57" spans="1:3" x14ac:dyDescent="0.55000000000000004">
      <c r="A57" t="s">
        <v>5135</v>
      </c>
      <c r="B57" t="s">
        <v>8943</v>
      </c>
      <c r="C57" t="s">
        <v>6405</v>
      </c>
    </row>
    <row r="58" spans="1:3" x14ac:dyDescent="0.55000000000000004">
      <c r="A58" t="s">
        <v>5137</v>
      </c>
      <c r="B58" t="s">
        <v>8944</v>
      </c>
      <c r="C58" t="s">
        <v>6405</v>
      </c>
    </row>
    <row r="59" spans="1:3" x14ac:dyDescent="0.55000000000000004">
      <c r="A59" t="s">
        <v>871</v>
      </c>
      <c r="B59" t="s">
        <v>8945</v>
      </c>
      <c r="C59" t="s">
        <v>6405</v>
      </c>
    </row>
    <row r="60" spans="1:3" x14ac:dyDescent="0.55000000000000004">
      <c r="A60" t="s">
        <v>874</v>
      </c>
      <c r="B60" t="s">
        <v>8946</v>
      </c>
      <c r="C60" t="s">
        <v>6405</v>
      </c>
    </row>
    <row r="61" spans="1:3" x14ac:dyDescent="0.55000000000000004">
      <c r="A61" t="s">
        <v>876</v>
      </c>
      <c r="B61" t="s">
        <v>8947</v>
      </c>
      <c r="C61" t="s">
        <v>6405</v>
      </c>
    </row>
    <row r="62" spans="1:3" x14ac:dyDescent="0.55000000000000004">
      <c r="A62" t="s">
        <v>879</v>
      </c>
      <c r="B62" t="s">
        <v>6405</v>
      </c>
      <c r="C62" t="s">
        <v>6405</v>
      </c>
    </row>
    <row r="63" spans="1:3" x14ac:dyDescent="0.55000000000000004">
      <c r="A63" t="s">
        <v>881</v>
      </c>
      <c r="B63" t="s">
        <v>8948</v>
      </c>
      <c r="C63" t="s">
        <v>6405</v>
      </c>
    </row>
    <row r="64" spans="1:3" x14ac:dyDescent="0.55000000000000004">
      <c r="A64" t="s">
        <v>884</v>
      </c>
      <c r="B64" t="s">
        <v>8949</v>
      </c>
      <c r="C64" t="s">
        <v>6405</v>
      </c>
    </row>
    <row r="65" spans="1:3" x14ac:dyDescent="0.55000000000000004">
      <c r="A65" t="s">
        <v>886</v>
      </c>
      <c r="B65" t="s">
        <v>6405</v>
      </c>
      <c r="C65" t="s">
        <v>6405</v>
      </c>
    </row>
    <row r="66" spans="1:3" x14ac:dyDescent="0.55000000000000004">
      <c r="A66" t="s">
        <v>889</v>
      </c>
      <c r="B66" t="s">
        <v>6405</v>
      </c>
      <c r="C66" t="s">
        <v>6405</v>
      </c>
    </row>
    <row r="67" spans="1:3" x14ac:dyDescent="0.55000000000000004">
      <c r="A67" t="s">
        <v>894</v>
      </c>
      <c r="B67" t="s">
        <v>6405</v>
      </c>
      <c r="C67" t="s">
        <v>6405</v>
      </c>
    </row>
    <row r="68" spans="1:3" x14ac:dyDescent="0.55000000000000004">
      <c r="A68" t="s">
        <v>896</v>
      </c>
      <c r="B68" t="s">
        <v>8950</v>
      </c>
      <c r="C68" t="s">
        <v>6405</v>
      </c>
    </row>
    <row r="69" spans="1:3" x14ac:dyDescent="0.55000000000000004">
      <c r="A69" t="s">
        <v>899</v>
      </c>
      <c r="B69" t="s">
        <v>8951</v>
      </c>
      <c r="C69" t="s">
        <v>6405</v>
      </c>
    </row>
    <row r="70" spans="1:3" x14ac:dyDescent="0.55000000000000004">
      <c r="A70" t="s">
        <v>5328</v>
      </c>
      <c r="B70" t="s">
        <v>8952</v>
      </c>
      <c r="C70" t="s">
        <v>6405</v>
      </c>
    </row>
    <row r="71" spans="1:3" x14ac:dyDescent="0.55000000000000004">
      <c r="A71" t="s">
        <v>5330</v>
      </c>
      <c r="B71" t="s">
        <v>8953</v>
      </c>
      <c r="C71" t="s">
        <v>6405</v>
      </c>
    </row>
    <row r="72" spans="1:3" x14ac:dyDescent="0.55000000000000004">
      <c r="A72" t="s">
        <v>5332</v>
      </c>
      <c r="B72" t="s">
        <v>8952</v>
      </c>
      <c r="C72" t="s">
        <v>6405</v>
      </c>
    </row>
    <row r="73" spans="1:3" x14ac:dyDescent="0.55000000000000004">
      <c r="A73" t="s">
        <v>5334</v>
      </c>
      <c r="B73" t="s">
        <v>8953</v>
      </c>
      <c r="C73" t="s">
        <v>6405</v>
      </c>
    </row>
    <row r="74" spans="1:3" x14ac:dyDescent="0.55000000000000004">
      <c r="A74" t="s">
        <v>5338</v>
      </c>
      <c r="B74" t="s">
        <v>8954</v>
      </c>
      <c r="C74" t="s">
        <v>6405</v>
      </c>
    </row>
    <row r="75" spans="1:3" x14ac:dyDescent="0.55000000000000004">
      <c r="A75" t="s">
        <v>5336</v>
      </c>
      <c r="B75" t="s">
        <v>8954</v>
      </c>
      <c r="C75" t="s">
        <v>6405</v>
      </c>
    </row>
    <row r="76" spans="1:3" x14ac:dyDescent="0.55000000000000004">
      <c r="A76" t="s">
        <v>5340</v>
      </c>
      <c r="B76" t="s">
        <v>6405</v>
      </c>
      <c r="C76" t="s">
        <v>6405</v>
      </c>
    </row>
    <row r="77" spans="1:3" x14ac:dyDescent="0.55000000000000004">
      <c r="A77" t="s">
        <v>901</v>
      </c>
      <c r="B77" t="s">
        <v>8955</v>
      </c>
      <c r="C77" t="s">
        <v>6405</v>
      </c>
    </row>
    <row r="78" spans="1:3" x14ac:dyDescent="0.55000000000000004">
      <c r="A78" t="s">
        <v>904</v>
      </c>
      <c r="B78" t="s">
        <v>6405</v>
      </c>
      <c r="C78" t="s">
        <v>6405</v>
      </c>
    </row>
    <row r="79" spans="1:3" x14ac:dyDescent="0.55000000000000004">
      <c r="A79" t="s">
        <v>906</v>
      </c>
      <c r="B79" t="s">
        <v>6405</v>
      </c>
      <c r="C79" t="s">
        <v>6405</v>
      </c>
    </row>
    <row r="80" spans="1:3" x14ac:dyDescent="0.55000000000000004">
      <c r="A80" t="s">
        <v>5342</v>
      </c>
      <c r="B80" t="s">
        <v>6405</v>
      </c>
      <c r="C80" t="s">
        <v>6405</v>
      </c>
    </row>
    <row r="81" spans="1:3" x14ac:dyDescent="0.55000000000000004">
      <c r="A81" t="s">
        <v>5345</v>
      </c>
      <c r="B81" t="s">
        <v>6405</v>
      </c>
      <c r="C81" t="s">
        <v>6405</v>
      </c>
    </row>
    <row r="82" spans="1:3" x14ac:dyDescent="0.55000000000000004">
      <c r="A82" t="s">
        <v>5347</v>
      </c>
      <c r="B82" t="s">
        <v>6405</v>
      </c>
      <c r="C82" t="s">
        <v>8956</v>
      </c>
    </row>
    <row r="83" spans="1:3" x14ac:dyDescent="0.55000000000000004">
      <c r="A83" t="s">
        <v>4096</v>
      </c>
      <c r="B83" t="s">
        <v>6405</v>
      </c>
      <c r="C83" t="s">
        <v>8934</v>
      </c>
    </row>
    <row r="84" spans="1:3" x14ac:dyDescent="0.55000000000000004">
      <c r="A84" t="s">
        <v>4098</v>
      </c>
      <c r="B84" t="s">
        <v>6405</v>
      </c>
      <c r="C84" t="s">
        <v>8957</v>
      </c>
    </row>
    <row r="85" spans="1:3" x14ac:dyDescent="0.55000000000000004">
      <c r="A85" t="s">
        <v>4100</v>
      </c>
      <c r="B85" t="s">
        <v>6405</v>
      </c>
      <c r="C85" t="s">
        <v>8934</v>
      </c>
    </row>
    <row r="86" spans="1:3" x14ac:dyDescent="0.55000000000000004">
      <c r="A86" t="s">
        <v>4102</v>
      </c>
      <c r="B86" t="s">
        <v>6405</v>
      </c>
      <c r="C86" t="s">
        <v>8934</v>
      </c>
    </row>
    <row r="87" spans="1:3" x14ac:dyDescent="0.55000000000000004">
      <c r="A87" t="s">
        <v>4105</v>
      </c>
      <c r="B87" t="s">
        <v>6405</v>
      </c>
      <c r="C87" t="s">
        <v>8934</v>
      </c>
    </row>
    <row r="88" spans="1:3" x14ac:dyDescent="0.55000000000000004">
      <c r="A88" t="s">
        <v>3936</v>
      </c>
      <c r="B88" t="s">
        <v>6405</v>
      </c>
      <c r="C88" t="s">
        <v>6405</v>
      </c>
    </row>
    <row r="89" spans="1:3" x14ac:dyDescent="0.55000000000000004">
      <c r="A89" t="s">
        <v>3938</v>
      </c>
      <c r="B89" t="s">
        <v>8958</v>
      </c>
      <c r="C89" t="s">
        <v>6405</v>
      </c>
    </row>
    <row r="90" spans="1:3" x14ac:dyDescent="0.55000000000000004">
      <c r="A90" t="s">
        <v>3941</v>
      </c>
      <c r="B90" t="s">
        <v>8959</v>
      </c>
      <c r="C90" t="s">
        <v>6405</v>
      </c>
    </row>
    <row r="91" spans="1:3" x14ac:dyDescent="0.55000000000000004">
      <c r="A91" t="s">
        <v>3943</v>
      </c>
      <c r="B91" t="s">
        <v>8958</v>
      </c>
      <c r="C91" t="s">
        <v>6405</v>
      </c>
    </row>
    <row r="92" spans="1:3" x14ac:dyDescent="0.55000000000000004">
      <c r="A92" t="s">
        <v>3946</v>
      </c>
      <c r="B92" t="s">
        <v>8960</v>
      </c>
      <c r="C92" t="s">
        <v>6405</v>
      </c>
    </row>
    <row r="93" spans="1:3" x14ac:dyDescent="0.55000000000000004">
      <c r="A93" t="s">
        <v>3948</v>
      </c>
      <c r="B93" t="s">
        <v>8958</v>
      </c>
      <c r="C93" t="s">
        <v>6405</v>
      </c>
    </row>
    <row r="94" spans="1:3" x14ac:dyDescent="0.55000000000000004">
      <c r="A94" t="s">
        <v>3950</v>
      </c>
      <c r="B94" t="s">
        <v>8960</v>
      </c>
      <c r="C94" t="s">
        <v>6405</v>
      </c>
    </row>
    <row r="95" spans="1:3" x14ac:dyDescent="0.55000000000000004">
      <c r="A95" t="s">
        <v>3952</v>
      </c>
      <c r="B95" t="s">
        <v>6405</v>
      </c>
      <c r="C95" t="s">
        <v>6405</v>
      </c>
    </row>
    <row r="96" spans="1:3" x14ac:dyDescent="0.55000000000000004">
      <c r="A96" t="s">
        <v>3954</v>
      </c>
      <c r="B96" t="s">
        <v>8961</v>
      </c>
      <c r="C96" t="s">
        <v>6405</v>
      </c>
    </row>
    <row r="97" spans="1:3" x14ac:dyDescent="0.55000000000000004">
      <c r="A97" t="s">
        <v>3956</v>
      </c>
      <c r="B97" t="s">
        <v>8962</v>
      </c>
      <c r="C97" t="s">
        <v>6405</v>
      </c>
    </row>
    <row r="98" spans="1:3" x14ac:dyDescent="0.55000000000000004">
      <c r="A98" t="s">
        <v>3958</v>
      </c>
      <c r="B98" t="s">
        <v>8958</v>
      </c>
      <c r="C98" t="s">
        <v>6405</v>
      </c>
    </row>
    <row r="99" spans="1:3" x14ac:dyDescent="0.55000000000000004">
      <c r="A99" t="s">
        <v>3960</v>
      </c>
      <c r="B99" t="s">
        <v>8963</v>
      </c>
      <c r="C99" t="s">
        <v>6405</v>
      </c>
    </row>
    <row r="100" spans="1:3" x14ac:dyDescent="0.55000000000000004">
      <c r="A100" t="s">
        <v>3962</v>
      </c>
      <c r="B100" t="s">
        <v>8958</v>
      </c>
      <c r="C100" t="s">
        <v>6405</v>
      </c>
    </row>
    <row r="101" spans="1:3" x14ac:dyDescent="0.55000000000000004">
      <c r="A101" t="s">
        <v>3964</v>
      </c>
      <c r="B101" t="s">
        <v>8964</v>
      </c>
      <c r="C101" t="s">
        <v>6405</v>
      </c>
    </row>
    <row r="102" spans="1:3" x14ac:dyDescent="0.55000000000000004">
      <c r="A102" t="s">
        <v>3966</v>
      </c>
      <c r="B102" t="s">
        <v>6405</v>
      </c>
      <c r="C102" t="s">
        <v>8965</v>
      </c>
    </row>
    <row r="103" spans="1:3" x14ac:dyDescent="0.55000000000000004">
      <c r="A103" t="s">
        <v>3968</v>
      </c>
      <c r="B103" t="s">
        <v>8966</v>
      </c>
      <c r="C103" t="s">
        <v>6405</v>
      </c>
    </row>
    <row r="104" spans="1:3" x14ac:dyDescent="0.55000000000000004">
      <c r="A104" t="s">
        <v>3971</v>
      </c>
      <c r="B104" t="s">
        <v>8967</v>
      </c>
      <c r="C104" t="s">
        <v>6405</v>
      </c>
    </row>
    <row r="105" spans="1:3" x14ac:dyDescent="0.55000000000000004">
      <c r="A105" t="s">
        <v>3973</v>
      </c>
      <c r="B105" t="s">
        <v>6405</v>
      </c>
      <c r="C105" t="s">
        <v>8968</v>
      </c>
    </row>
    <row r="106" spans="1:3" x14ac:dyDescent="0.55000000000000004">
      <c r="A106" t="s">
        <v>3975</v>
      </c>
      <c r="B106" t="s">
        <v>8958</v>
      </c>
      <c r="C106" t="s">
        <v>6405</v>
      </c>
    </row>
    <row r="107" spans="1:3" x14ac:dyDescent="0.55000000000000004">
      <c r="A107" t="s">
        <v>3977</v>
      </c>
      <c r="B107" t="s">
        <v>8969</v>
      </c>
      <c r="C107" t="s">
        <v>6405</v>
      </c>
    </row>
    <row r="108" spans="1:3" x14ac:dyDescent="0.55000000000000004">
      <c r="A108" t="s">
        <v>5350</v>
      </c>
      <c r="B108" t="s">
        <v>6405</v>
      </c>
      <c r="C108" t="s">
        <v>6405</v>
      </c>
    </row>
    <row r="109" spans="1:3" x14ac:dyDescent="0.55000000000000004">
      <c r="A109" t="s">
        <v>5352</v>
      </c>
      <c r="B109" t="s">
        <v>8970</v>
      </c>
      <c r="C109" t="s">
        <v>6405</v>
      </c>
    </row>
    <row r="110" spans="1:3" x14ac:dyDescent="0.55000000000000004">
      <c r="A110" t="s">
        <v>5355</v>
      </c>
      <c r="B110" t="s">
        <v>6405</v>
      </c>
      <c r="C110" t="s">
        <v>6405</v>
      </c>
    </row>
    <row r="111" spans="1:3" x14ac:dyDescent="0.55000000000000004">
      <c r="A111" t="s">
        <v>5357</v>
      </c>
      <c r="B111" t="s">
        <v>6405</v>
      </c>
      <c r="C111" t="s">
        <v>8934</v>
      </c>
    </row>
    <row r="112" spans="1:3" x14ac:dyDescent="0.55000000000000004">
      <c r="A112" t="s">
        <v>5359</v>
      </c>
      <c r="B112" t="s">
        <v>6405</v>
      </c>
      <c r="C112" t="s">
        <v>8934</v>
      </c>
    </row>
    <row r="113" spans="1:3" x14ac:dyDescent="0.55000000000000004">
      <c r="A113" t="s">
        <v>5361</v>
      </c>
      <c r="B113" t="s">
        <v>8971</v>
      </c>
      <c r="C113" t="s">
        <v>6405</v>
      </c>
    </row>
    <row r="114" spans="1:3" x14ac:dyDescent="0.55000000000000004">
      <c r="A114" t="s">
        <v>5363</v>
      </c>
      <c r="B114" t="s">
        <v>8972</v>
      </c>
      <c r="C114" t="s">
        <v>6405</v>
      </c>
    </row>
    <row r="115" spans="1:3" x14ac:dyDescent="0.55000000000000004">
      <c r="A115" t="s">
        <v>5365</v>
      </c>
      <c r="B115" t="s">
        <v>6405</v>
      </c>
      <c r="C115" t="s">
        <v>8934</v>
      </c>
    </row>
    <row r="116" spans="1:3" x14ac:dyDescent="0.55000000000000004">
      <c r="A116" t="s">
        <v>5367</v>
      </c>
      <c r="B116" t="s">
        <v>8973</v>
      </c>
      <c r="C116" t="s">
        <v>6405</v>
      </c>
    </row>
    <row r="117" spans="1:3" x14ac:dyDescent="0.55000000000000004">
      <c r="A117" t="s">
        <v>5369</v>
      </c>
      <c r="B117" t="s">
        <v>6405</v>
      </c>
      <c r="C117" t="s">
        <v>8974</v>
      </c>
    </row>
    <row r="118" spans="1:3" x14ac:dyDescent="0.55000000000000004">
      <c r="A118" t="s">
        <v>5371</v>
      </c>
      <c r="B118" t="s">
        <v>6405</v>
      </c>
      <c r="C118" t="s">
        <v>8975</v>
      </c>
    </row>
    <row r="119" spans="1:3" x14ac:dyDescent="0.55000000000000004">
      <c r="A119" t="s">
        <v>5373</v>
      </c>
      <c r="B119" t="s">
        <v>8976</v>
      </c>
      <c r="C119" t="s">
        <v>6405</v>
      </c>
    </row>
    <row r="120" spans="1:3" x14ac:dyDescent="0.55000000000000004">
      <c r="A120" t="s">
        <v>5376</v>
      </c>
      <c r="B120" t="s">
        <v>8977</v>
      </c>
      <c r="C120" t="s">
        <v>6405</v>
      </c>
    </row>
    <row r="121" spans="1:3" x14ac:dyDescent="0.55000000000000004">
      <c r="A121" t="s">
        <v>5378</v>
      </c>
      <c r="B121" t="s">
        <v>8978</v>
      </c>
      <c r="C121" t="s">
        <v>6405</v>
      </c>
    </row>
    <row r="122" spans="1:3" x14ac:dyDescent="0.55000000000000004">
      <c r="A122" t="s">
        <v>5381</v>
      </c>
      <c r="B122" t="s">
        <v>6405</v>
      </c>
      <c r="C122" t="s">
        <v>8979</v>
      </c>
    </row>
    <row r="123" spans="1:3" x14ac:dyDescent="0.55000000000000004">
      <c r="A123" t="s">
        <v>5383</v>
      </c>
      <c r="B123" t="s">
        <v>8980</v>
      </c>
      <c r="C123" t="s">
        <v>6405</v>
      </c>
    </row>
    <row r="124" spans="1:3" x14ac:dyDescent="0.55000000000000004">
      <c r="A124" t="s">
        <v>5385</v>
      </c>
      <c r="B124" t="s">
        <v>8980</v>
      </c>
      <c r="C124" t="s">
        <v>6405</v>
      </c>
    </row>
    <row r="125" spans="1:3" x14ac:dyDescent="0.55000000000000004">
      <c r="A125" t="s">
        <v>5387</v>
      </c>
      <c r="B125" t="s">
        <v>8981</v>
      </c>
      <c r="C125" t="s">
        <v>6405</v>
      </c>
    </row>
    <row r="126" spans="1:3" x14ac:dyDescent="0.55000000000000004">
      <c r="A126" t="s">
        <v>5389</v>
      </c>
      <c r="B126" t="s">
        <v>6405</v>
      </c>
      <c r="C126" t="s">
        <v>8982</v>
      </c>
    </row>
    <row r="127" spans="1:3" x14ac:dyDescent="0.55000000000000004">
      <c r="A127" t="s">
        <v>5391</v>
      </c>
      <c r="B127" t="s">
        <v>8983</v>
      </c>
      <c r="C127" t="s">
        <v>6405</v>
      </c>
    </row>
    <row r="128" spans="1:3" x14ac:dyDescent="0.55000000000000004">
      <c r="A128" t="s">
        <v>5393</v>
      </c>
      <c r="B128" t="s">
        <v>8984</v>
      </c>
      <c r="C128" t="s">
        <v>6405</v>
      </c>
    </row>
    <row r="129" spans="1:3" x14ac:dyDescent="0.55000000000000004">
      <c r="A129" t="s">
        <v>5395</v>
      </c>
      <c r="B129" t="s">
        <v>8985</v>
      </c>
      <c r="C129" t="s">
        <v>6405</v>
      </c>
    </row>
    <row r="130" spans="1:3" x14ac:dyDescent="0.55000000000000004">
      <c r="A130" t="s">
        <v>5397</v>
      </c>
      <c r="B130" t="s">
        <v>8986</v>
      </c>
      <c r="C130" t="s">
        <v>6405</v>
      </c>
    </row>
    <row r="131" spans="1:3" x14ac:dyDescent="0.55000000000000004">
      <c r="A131" t="s">
        <v>5399</v>
      </c>
      <c r="B131" t="s">
        <v>8983</v>
      </c>
      <c r="C131" t="s">
        <v>6405</v>
      </c>
    </row>
    <row r="132" spans="1:3" x14ac:dyDescent="0.55000000000000004">
      <c r="A132" t="s">
        <v>5401</v>
      </c>
      <c r="B132" t="s">
        <v>8987</v>
      </c>
      <c r="C132" t="s">
        <v>6405</v>
      </c>
    </row>
    <row r="133" spans="1:3" x14ac:dyDescent="0.55000000000000004">
      <c r="A133" t="s">
        <v>5293</v>
      </c>
      <c r="B133" t="s">
        <v>8988</v>
      </c>
      <c r="C133" t="s">
        <v>6405</v>
      </c>
    </row>
    <row r="134" spans="1:3" x14ac:dyDescent="0.55000000000000004">
      <c r="A134" t="s">
        <v>5296</v>
      </c>
      <c r="B134" t="s">
        <v>8989</v>
      </c>
      <c r="C134" t="s">
        <v>6405</v>
      </c>
    </row>
    <row r="135" spans="1:3" x14ac:dyDescent="0.55000000000000004">
      <c r="A135" t="s">
        <v>5298</v>
      </c>
      <c r="B135" t="s">
        <v>8990</v>
      </c>
      <c r="C135" t="s">
        <v>6405</v>
      </c>
    </row>
    <row r="136" spans="1:3" x14ac:dyDescent="0.55000000000000004">
      <c r="A136" t="s">
        <v>5300</v>
      </c>
      <c r="B136" t="s">
        <v>8991</v>
      </c>
      <c r="C136" t="s">
        <v>6405</v>
      </c>
    </row>
    <row r="137" spans="1:3" x14ac:dyDescent="0.55000000000000004">
      <c r="A137" t="s">
        <v>5302</v>
      </c>
      <c r="B137" t="s">
        <v>8992</v>
      </c>
      <c r="C137" t="s">
        <v>6405</v>
      </c>
    </row>
    <row r="138" spans="1:3" x14ac:dyDescent="0.55000000000000004">
      <c r="A138" t="s">
        <v>5403</v>
      </c>
      <c r="B138" t="s">
        <v>8993</v>
      </c>
      <c r="C138" t="s">
        <v>6405</v>
      </c>
    </row>
    <row r="139" spans="1:3" x14ac:dyDescent="0.55000000000000004">
      <c r="A139" t="s">
        <v>5405</v>
      </c>
      <c r="B139" t="s">
        <v>8994</v>
      </c>
      <c r="C139" t="s">
        <v>6405</v>
      </c>
    </row>
    <row r="140" spans="1:3" x14ac:dyDescent="0.55000000000000004">
      <c r="A140" t="s">
        <v>5407</v>
      </c>
      <c r="B140" t="s">
        <v>8994</v>
      </c>
      <c r="C140" t="s">
        <v>6405</v>
      </c>
    </row>
    <row r="141" spans="1:3" x14ac:dyDescent="0.55000000000000004">
      <c r="A141" t="s">
        <v>4107</v>
      </c>
      <c r="B141" t="s">
        <v>6405</v>
      </c>
      <c r="C141" t="s">
        <v>6405</v>
      </c>
    </row>
    <row r="142" spans="1:3" x14ac:dyDescent="0.55000000000000004">
      <c r="A142" t="s">
        <v>4110</v>
      </c>
      <c r="B142" t="s">
        <v>6405</v>
      </c>
      <c r="C142" t="s">
        <v>6405</v>
      </c>
    </row>
    <row r="143" spans="1:3" x14ac:dyDescent="0.55000000000000004">
      <c r="A143" t="s">
        <v>4112</v>
      </c>
      <c r="B143" t="s">
        <v>6405</v>
      </c>
      <c r="C143" t="s">
        <v>6405</v>
      </c>
    </row>
    <row r="144" spans="1:3" x14ac:dyDescent="0.55000000000000004">
      <c r="A144" t="s">
        <v>4114</v>
      </c>
      <c r="B144" t="s">
        <v>6405</v>
      </c>
      <c r="C144" t="s">
        <v>8995</v>
      </c>
    </row>
    <row r="145" spans="1:3" x14ac:dyDescent="0.55000000000000004">
      <c r="A145" t="s">
        <v>4116</v>
      </c>
      <c r="B145" t="s">
        <v>8996</v>
      </c>
      <c r="C145" t="s">
        <v>6405</v>
      </c>
    </row>
    <row r="146" spans="1:3" x14ac:dyDescent="0.55000000000000004">
      <c r="A146" t="s">
        <v>4118</v>
      </c>
      <c r="B146" t="s">
        <v>6405</v>
      </c>
      <c r="C146" t="s">
        <v>8923</v>
      </c>
    </row>
    <row r="147" spans="1:3" x14ac:dyDescent="0.55000000000000004">
      <c r="A147" t="s">
        <v>4120</v>
      </c>
      <c r="B147" t="s">
        <v>8997</v>
      </c>
      <c r="C147" t="s">
        <v>6405</v>
      </c>
    </row>
    <row r="148" spans="1:3" x14ac:dyDescent="0.55000000000000004">
      <c r="A148" t="s">
        <v>4122</v>
      </c>
      <c r="B148" t="s">
        <v>6405</v>
      </c>
      <c r="C148" t="s">
        <v>6405</v>
      </c>
    </row>
    <row r="149" spans="1:3" x14ac:dyDescent="0.55000000000000004">
      <c r="A149" t="s">
        <v>4124</v>
      </c>
      <c r="B149" t="s">
        <v>6405</v>
      </c>
      <c r="C149" t="s">
        <v>6405</v>
      </c>
    </row>
    <row r="150" spans="1:3" x14ac:dyDescent="0.55000000000000004">
      <c r="A150" t="s">
        <v>4126</v>
      </c>
      <c r="B150" t="s">
        <v>6405</v>
      </c>
      <c r="C150" t="s">
        <v>6405</v>
      </c>
    </row>
    <row r="151" spans="1:3" x14ac:dyDescent="0.55000000000000004">
      <c r="A151" t="s">
        <v>4128</v>
      </c>
      <c r="B151" t="s">
        <v>8998</v>
      </c>
      <c r="C151" t="s">
        <v>6405</v>
      </c>
    </row>
    <row r="152" spans="1:3" x14ac:dyDescent="0.55000000000000004">
      <c r="A152" t="s">
        <v>4130</v>
      </c>
      <c r="B152" t="s">
        <v>8999</v>
      </c>
      <c r="C152" t="s">
        <v>6405</v>
      </c>
    </row>
    <row r="153" spans="1:3" x14ac:dyDescent="0.55000000000000004">
      <c r="A153" t="s">
        <v>441</v>
      </c>
      <c r="B153" t="s">
        <v>6405</v>
      </c>
      <c r="C153" t="s">
        <v>6405</v>
      </c>
    </row>
    <row r="154" spans="1:3" x14ac:dyDescent="0.55000000000000004">
      <c r="A154" t="s">
        <v>4132</v>
      </c>
      <c r="B154" t="s">
        <v>9000</v>
      </c>
      <c r="C154" t="s">
        <v>6405</v>
      </c>
    </row>
    <row r="155" spans="1:3" x14ac:dyDescent="0.55000000000000004">
      <c r="A155" t="s">
        <v>4134</v>
      </c>
      <c r="B155" t="s">
        <v>9001</v>
      </c>
      <c r="C155" t="s">
        <v>6405</v>
      </c>
    </row>
    <row r="156" spans="1:3" x14ac:dyDescent="0.55000000000000004">
      <c r="A156" t="s">
        <v>4136</v>
      </c>
      <c r="B156" t="s">
        <v>9002</v>
      </c>
      <c r="C156" t="s">
        <v>6405</v>
      </c>
    </row>
    <row r="157" spans="1:3" x14ac:dyDescent="0.55000000000000004">
      <c r="A157" t="s">
        <v>4138</v>
      </c>
      <c r="B157" t="s">
        <v>9003</v>
      </c>
      <c r="C157" t="s">
        <v>6405</v>
      </c>
    </row>
    <row r="158" spans="1:3" x14ac:dyDescent="0.55000000000000004">
      <c r="A158" t="s">
        <v>4140</v>
      </c>
      <c r="B158" t="s">
        <v>9004</v>
      </c>
      <c r="C158" t="s">
        <v>6405</v>
      </c>
    </row>
    <row r="159" spans="1:3" x14ac:dyDescent="0.55000000000000004">
      <c r="A159" t="s">
        <v>4142</v>
      </c>
      <c r="B159" t="s">
        <v>9005</v>
      </c>
      <c r="C159" t="s">
        <v>6405</v>
      </c>
    </row>
    <row r="160" spans="1:3" x14ac:dyDescent="0.55000000000000004">
      <c r="A160" t="s">
        <v>4144</v>
      </c>
      <c r="B160" t="s">
        <v>9006</v>
      </c>
      <c r="C160" t="s">
        <v>6405</v>
      </c>
    </row>
    <row r="161" spans="1:3" x14ac:dyDescent="0.55000000000000004">
      <c r="A161" t="s">
        <v>4147</v>
      </c>
      <c r="B161" t="s">
        <v>9007</v>
      </c>
      <c r="C161" t="s">
        <v>6405</v>
      </c>
    </row>
    <row r="162" spans="1:3" x14ac:dyDescent="0.55000000000000004">
      <c r="A162" t="s">
        <v>4149</v>
      </c>
      <c r="B162" t="s">
        <v>9008</v>
      </c>
      <c r="C162" t="s">
        <v>6405</v>
      </c>
    </row>
    <row r="163" spans="1:3" x14ac:dyDescent="0.55000000000000004">
      <c r="A163" t="s">
        <v>4152</v>
      </c>
      <c r="B163" t="s">
        <v>9009</v>
      </c>
      <c r="C163" t="s">
        <v>6405</v>
      </c>
    </row>
    <row r="164" spans="1:3" x14ac:dyDescent="0.55000000000000004">
      <c r="A164" t="s">
        <v>4154</v>
      </c>
      <c r="B164" t="s">
        <v>9010</v>
      </c>
      <c r="C164" t="s">
        <v>6405</v>
      </c>
    </row>
    <row r="165" spans="1:3" x14ac:dyDescent="0.55000000000000004">
      <c r="A165" t="s">
        <v>4156</v>
      </c>
      <c r="B165" t="s">
        <v>9001</v>
      </c>
      <c r="C165" t="s">
        <v>6405</v>
      </c>
    </row>
    <row r="166" spans="1:3" x14ac:dyDescent="0.55000000000000004">
      <c r="A166" t="s">
        <v>4158</v>
      </c>
      <c r="B166" t="s">
        <v>9011</v>
      </c>
      <c r="C166" t="s">
        <v>6405</v>
      </c>
    </row>
    <row r="167" spans="1:3" x14ac:dyDescent="0.55000000000000004">
      <c r="A167" t="s">
        <v>4160</v>
      </c>
      <c r="B167" t="s">
        <v>9012</v>
      </c>
      <c r="C167" t="s">
        <v>6405</v>
      </c>
    </row>
    <row r="168" spans="1:3" x14ac:dyDescent="0.55000000000000004">
      <c r="A168" t="s">
        <v>4162</v>
      </c>
      <c r="B168" t="s">
        <v>9013</v>
      </c>
      <c r="C168" t="s">
        <v>6405</v>
      </c>
    </row>
    <row r="169" spans="1:3" x14ac:dyDescent="0.55000000000000004">
      <c r="A169" t="s">
        <v>4164</v>
      </c>
      <c r="B169" t="s">
        <v>6405</v>
      </c>
      <c r="C169" t="s">
        <v>6405</v>
      </c>
    </row>
    <row r="170" spans="1:3" x14ac:dyDescent="0.55000000000000004">
      <c r="A170" t="s">
        <v>4166</v>
      </c>
      <c r="B170" t="s">
        <v>9014</v>
      </c>
      <c r="C170" t="s">
        <v>6405</v>
      </c>
    </row>
    <row r="171" spans="1:3" x14ac:dyDescent="0.55000000000000004">
      <c r="A171" t="s">
        <v>98</v>
      </c>
      <c r="B171" t="s">
        <v>9015</v>
      </c>
      <c r="C171" t="s">
        <v>6405</v>
      </c>
    </row>
    <row r="172" spans="1:3" x14ac:dyDescent="0.55000000000000004">
      <c r="A172" t="s">
        <v>100</v>
      </c>
      <c r="B172" t="s">
        <v>9016</v>
      </c>
      <c r="C172" t="s">
        <v>6405</v>
      </c>
    </row>
    <row r="173" spans="1:3" x14ac:dyDescent="0.55000000000000004">
      <c r="A173" t="s">
        <v>103</v>
      </c>
      <c r="B173" t="s">
        <v>9017</v>
      </c>
      <c r="C173" t="s">
        <v>6405</v>
      </c>
    </row>
    <row r="174" spans="1:3" x14ac:dyDescent="0.55000000000000004">
      <c r="A174" t="s">
        <v>105</v>
      </c>
      <c r="B174" t="s">
        <v>9018</v>
      </c>
      <c r="C174" t="s">
        <v>6405</v>
      </c>
    </row>
    <row r="175" spans="1:3" x14ac:dyDescent="0.55000000000000004">
      <c r="A175" t="s">
        <v>108</v>
      </c>
      <c r="B175" t="s">
        <v>9019</v>
      </c>
      <c r="C175" t="s">
        <v>6405</v>
      </c>
    </row>
    <row r="176" spans="1:3" x14ac:dyDescent="0.55000000000000004">
      <c r="A176" t="s">
        <v>110</v>
      </c>
      <c r="B176" t="s">
        <v>9020</v>
      </c>
      <c r="C176" t="s">
        <v>6405</v>
      </c>
    </row>
    <row r="177" spans="1:3" x14ac:dyDescent="0.55000000000000004">
      <c r="A177" t="s">
        <v>113</v>
      </c>
      <c r="B177" t="s">
        <v>9016</v>
      </c>
      <c r="C177" t="s">
        <v>6405</v>
      </c>
    </row>
    <row r="178" spans="1:3" x14ac:dyDescent="0.55000000000000004">
      <c r="A178" t="s">
        <v>115</v>
      </c>
      <c r="B178" t="s">
        <v>9021</v>
      </c>
      <c r="C178" t="s">
        <v>6405</v>
      </c>
    </row>
    <row r="179" spans="1:3" x14ac:dyDescent="0.55000000000000004">
      <c r="A179" t="s">
        <v>118</v>
      </c>
      <c r="B179" t="s">
        <v>9022</v>
      </c>
      <c r="C179" t="s">
        <v>6405</v>
      </c>
    </row>
    <row r="180" spans="1:3" x14ac:dyDescent="0.55000000000000004">
      <c r="A180" t="s">
        <v>121</v>
      </c>
      <c r="B180" t="s">
        <v>6405</v>
      </c>
      <c r="C180" t="s">
        <v>8923</v>
      </c>
    </row>
    <row r="181" spans="1:3" x14ac:dyDescent="0.55000000000000004">
      <c r="A181" t="s">
        <v>124</v>
      </c>
      <c r="B181" t="s">
        <v>6405</v>
      </c>
      <c r="C181" t="s">
        <v>8923</v>
      </c>
    </row>
    <row r="182" spans="1:3" x14ac:dyDescent="0.55000000000000004">
      <c r="A182" t="s">
        <v>127</v>
      </c>
      <c r="B182" t="s">
        <v>9023</v>
      </c>
      <c r="C182" t="s">
        <v>6405</v>
      </c>
    </row>
    <row r="183" spans="1:3" x14ac:dyDescent="0.55000000000000004">
      <c r="A183" t="s">
        <v>130</v>
      </c>
      <c r="B183" t="s">
        <v>6405</v>
      </c>
      <c r="C183" t="s">
        <v>8923</v>
      </c>
    </row>
    <row r="184" spans="1:3" x14ac:dyDescent="0.55000000000000004">
      <c r="A184" t="s">
        <v>133</v>
      </c>
      <c r="B184" t="s">
        <v>9024</v>
      </c>
      <c r="C184" t="s">
        <v>6405</v>
      </c>
    </row>
    <row r="185" spans="1:3" x14ac:dyDescent="0.55000000000000004">
      <c r="A185" t="s">
        <v>136</v>
      </c>
      <c r="B185" t="s">
        <v>6405</v>
      </c>
      <c r="C185" t="s">
        <v>8923</v>
      </c>
    </row>
    <row r="186" spans="1:3" x14ac:dyDescent="0.55000000000000004">
      <c r="A186" t="s">
        <v>139</v>
      </c>
      <c r="B186" t="s">
        <v>9019</v>
      </c>
      <c r="C186" t="s">
        <v>6405</v>
      </c>
    </row>
    <row r="187" spans="1:3" x14ac:dyDescent="0.55000000000000004">
      <c r="A187" t="s">
        <v>507</v>
      </c>
      <c r="B187" t="s">
        <v>9025</v>
      </c>
      <c r="C187" t="s">
        <v>6405</v>
      </c>
    </row>
    <row r="188" spans="1:3" x14ac:dyDescent="0.55000000000000004">
      <c r="A188" t="s">
        <v>509</v>
      </c>
      <c r="B188" t="s">
        <v>6405</v>
      </c>
      <c r="C188" t="s">
        <v>6405</v>
      </c>
    </row>
    <row r="189" spans="1:3" x14ac:dyDescent="0.55000000000000004">
      <c r="A189" t="s">
        <v>512</v>
      </c>
      <c r="B189" t="s">
        <v>6405</v>
      </c>
      <c r="C189" t="s">
        <v>6405</v>
      </c>
    </row>
    <row r="190" spans="1:3" x14ac:dyDescent="0.55000000000000004">
      <c r="A190" t="s">
        <v>514</v>
      </c>
      <c r="B190" t="s">
        <v>6405</v>
      </c>
      <c r="C190" t="s">
        <v>6405</v>
      </c>
    </row>
    <row r="191" spans="1:3" x14ac:dyDescent="0.55000000000000004">
      <c r="A191" t="s">
        <v>517</v>
      </c>
      <c r="B191" t="s">
        <v>6405</v>
      </c>
      <c r="C191" t="s">
        <v>6405</v>
      </c>
    </row>
    <row r="192" spans="1:3" x14ac:dyDescent="0.55000000000000004">
      <c r="A192" t="s">
        <v>519</v>
      </c>
      <c r="B192" t="s">
        <v>9026</v>
      </c>
      <c r="C192" t="s">
        <v>6405</v>
      </c>
    </row>
    <row r="193" spans="1:3" x14ac:dyDescent="0.55000000000000004">
      <c r="A193" t="s">
        <v>522</v>
      </c>
      <c r="B193" t="s">
        <v>6405</v>
      </c>
      <c r="C193" t="s">
        <v>6405</v>
      </c>
    </row>
    <row r="194" spans="1:3" x14ac:dyDescent="0.55000000000000004">
      <c r="A194" t="s">
        <v>524</v>
      </c>
      <c r="B194" t="s">
        <v>9027</v>
      </c>
      <c r="C194" t="s">
        <v>6405</v>
      </c>
    </row>
    <row r="195" spans="1:3" x14ac:dyDescent="0.55000000000000004">
      <c r="A195" t="s">
        <v>527</v>
      </c>
      <c r="B195" t="s">
        <v>6405</v>
      </c>
      <c r="C195" t="s">
        <v>6405</v>
      </c>
    </row>
    <row r="196" spans="1:3" x14ac:dyDescent="0.55000000000000004">
      <c r="A196" t="s">
        <v>529</v>
      </c>
      <c r="B196" t="s">
        <v>6405</v>
      </c>
      <c r="C196" t="s">
        <v>6405</v>
      </c>
    </row>
    <row r="197" spans="1:3" x14ac:dyDescent="0.55000000000000004">
      <c r="A197" t="s">
        <v>532</v>
      </c>
      <c r="B197" t="s">
        <v>6405</v>
      </c>
      <c r="C197" t="s">
        <v>6405</v>
      </c>
    </row>
    <row r="198" spans="1:3" x14ac:dyDescent="0.55000000000000004">
      <c r="A198" t="s">
        <v>534</v>
      </c>
      <c r="B198" t="s">
        <v>6405</v>
      </c>
      <c r="C198" t="s">
        <v>6405</v>
      </c>
    </row>
    <row r="199" spans="1:3" x14ac:dyDescent="0.55000000000000004">
      <c r="A199" t="s">
        <v>537</v>
      </c>
      <c r="B199" t="s">
        <v>6405</v>
      </c>
      <c r="C199" t="s">
        <v>6405</v>
      </c>
    </row>
    <row r="200" spans="1:3" x14ac:dyDescent="0.55000000000000004">
      <c r="A200" t="s">
        <v>539</v>
      </c>
      <c r="B200" t="s">
        <v>9028</v>
      </c>
      <c r="C200" t="s">
        <v>6405</v>
      </c>
    </row>
    <row r="201" spans="1:3" x14ac:dyDescent="0.55000000000000004">
      <c r="A201" t="s">
        <v>542</v>
      </c>
      <c r="B201" t="s">
        <v>9029</v>
      </c>
      <c r="C201" t="s">
        <v>6405</v>
      </c>
    </row>
    <row r="202" spans="1:3" x14ac:dyDescent="0.55000000000000004">
      <c r="A202" t="s">
        <v>544</v>
      </c>
      <c r="B202" t="s">
        <v>6405</v>
      </c>
      <c r="C202" t="s">
        <v>6405</v>
      </c>
    </row>
    <row r="203" spans="1:3" x14ac:dyDescent="0.55000000000000004">
      <c r="A203" t="s">
        <v>547</v>
      </c>
      <c r="B203" t="s">
        <v>9026</v>
      </c>
      <c r="C203" t="s">
        <v>6405</v>
      </c>
    </row>
    <row r="204" spans="1:3" x14ac:dyDescent="0.55000000000000004">
      <c r="A204" t="s">
        <v>549</v>
      </c>
      <c r="B204" t="s">
        <v>6405</v>
      </c>
      <c r="C204" t="s">
        <v>6405</v>
      </c>
    </row>
    <row r="205" spans="1:3" x14ac:dyDescent="0.55000000000000004">
      <c r="A205" t="s">
        <v>552</v>
      </c>
      <c r="B205" t="s">
        <v>6405</v>
      </c>
      <c r="C205" t="s">
        <v>6405</v>
      </c>
    </row>
    <row r="206" spans="1:3" x14ac:dyDescent="0.55000000000000004">
      <c r="A206" t="s">
        <v>554</v>
      </c>
      <c r="B206" t="s">
        <v>6405</v>
      </c>
      <c r="C206" t="s">
        <v>9030</v>
      </c>
    </row>
    <row r="207" spans="1:3" x14ac:dyDescent="0.55000000000000004">
      <c r="A207" t="s">
        <v>557</v>
      </c>
      <c r="B207" t="s">
        <v>6405</v>
      </c>
      <c r="C207" t="s">
        <v>9030</v>
      </c>
    </row>
    <row r="208" spans="1:3" x14ac:dyDescent="0.55000000000000004">
      <c r="A208" t="s">
        <v>560</v>
      </c>
      <c r="B208" t="s">
        <v>9031</v>
      </c>
      <c r="C208" t="s">
        <v>6405</v>
      </c>
    </row>
    <row r="209" spans="1:3" x14ac:dyDescent="0.55000000000000004">
      <c r="A209" t="s">
        <v>563</v>
      </c>
      <c r="B209" t="s">
        <v>9032</v>
      </c>
      <c r="C209" t="s">
        <v>6405</v>
      </c>
    </row>
    <row r="210" spans="1:3" x14ac:dyDescent="0.55000000000000004">
      <c r="A210" t="s">
        <v>565</v>
      </c>
      <c r="B210" t="s">
        <v>6405</v>
      </c>
      <c r="C210" t="s">
        <v>9030</v>
      </c>
    </row>
    <row r="211" spans="1:3" x14ac:dyDescent="0.55000000000000004">
      <c r="A211" t="s">
        <v>567</v>
      </c>
      <c r="B211" t="s">
        <v>6405</v>
      </c>
      <c r="C211" t="s">
        <v>9030</v>
      </c>
    </row>
    <row r="212" spans="1:3" x14ac:dyDescent="0.55000000000000004">
      <c r="A212" t="s">
        <v>569</v>
      </c>
      <c r="B212" t="s">
        <v>6405</v>
      </c>
      <c r="C212" t="s">
        <v>9030</v>
      </c>
    </row>
    <row r="213" spans="1:3" x14ac:dyDescent="0.55000000000000004">
      <c r="A213" t="s">
        <v>571</v>
      </c>
      <c r="B213" t="s">
        <v>6405</v>
      </c>
      <c r="C213" t="s">
        <v>6405</v>
      </c>
    </row>
    <row r="214" spans="1:3" x14ac:dyDescent="0.55000000000000004">
      <c r="A214" t="s">
        <v>573</v>
      </c>
      <c r="B214" t="s">
        <v>9033</v>
      </c>
      <c r="C214" t="s">
        <v>6405</v>
      </c>
    </row>
    <row r="215" spans="1:3" x14ac:dyDescent="0.55000000000000004">
      <c r="A215" t="s">
        <v>576</v>
      </c>
      <c r="B215" t="s">
        <v>6405</v>
      </c>
      <c r="C215" t="s">
        <v>9034</v>
      </c>
    </row>
    <row r="216" spans="1:3" x14ac:dyDescent="0.55000000000000004">
      <c r="A216" t="s">
        <v>578</v>
      </c>
      <c r="B216" t="s">
        <v>6405</v>
      </c>
      <c r="C216" t="s">
        <v>9034</v>
      </c>
    </row>
    <row r="217" spans="1:3" x14ac:dyDescent="0.55000000000000004">
      <c r="A217" t="s">
        <v>580</v>
      </c>
      <c r="B217" t="s">
        <v>6405</v>
      </c>
      <c r="C217" t="s">
        <v>9034</v>
      </c>
    </row>
    <row r="218" spans="1:3" x14ac:dyDescent="0.55000000000000004">
      <c r="A218" t="s">
        <v>582</v>
      </c>
      <c r="B218" t="s">
        <v>9035</v>
      </c>
      <c r="C218" t="s">
        <v>6405</v>
      </c>
    </row>
    <row r="219" spans="1:3" x14ac:dyDescent="0.55000000000000004">
      <c r="A219" t="s">
        <v>585</v>
      </c>
      <c r="B219" t="s">
        <v>9033</v>
      </c>
      <c r="C219" t="s">
        <v>6405</v>
      </c>
    </row>
    <row r="220" spans="1:3" x14ac:dyDescent="0.55000000000000004">
      <c r="A220" t="s">
        <v>587</v>
      </c>
      <c r="B220" t="s">
        <v>6405</v>
      </c>
      <c r="C220" t="s">
        <v>9030</v>
      </c>
    </row>
    <row r="221" spans="1:3" x14ac:dyDescent="0.55000000000000004">
      <c r="A221" t="s">
        <v>590</v>
      </c>
      <c r="B221" t="s">
        <v>6405</v>
      </c>
      <c r="C221" t="s">
        <v>9030</v>
      </c>
    </row>
    <row r="222" spans="1:3" x14ac:dyDescent="0.55000000000000004">
      <c r="A222" t="s">
        <v>592</v>
      </c>
      <c r="B222" t="s">
        <v>6405</v>
      </c>
      <c r="C222" t="s">
        <v>9030</v>
      </c>
    </row>
    <row r="223" spans="1:3" x14ac:dyDescent="0.55000000000000004">
      <c r="A223" t="s">
        <v>595</v>
      </c>
      <c r="B223" t="s">
        <v>9036</v>
      </c>
      <c r="C223" t="s">
        <v>6405</v>
      </c>
    </row>
    <row r="224" spans="1:3" x14ac:dyDescent="0.55000000000000004">
      <c r="A224" t="s">
        <v>597</v>
      </c>
      <c r="B224" t="s">
        <v>6405</v>
      </c>
      <c r="C224" t="s">
        <v>6405</v>
      </c>
    </row>
    <row r="225" spans="1:3" x14ac:dyDescent="0.55000000000000004">
      <c r="A225" t="s">
        <v>600</v>
      </c>
      <c r="B225" t="s">
        <v>9037</v>
      </c>
      <c r="C225" t="s">
        <v>6405</v>
      </c>
    </row>
    <row r="226" spans="1:3" x14ac:dyDescent="0.55000000000000004">
      <c r="A226" t="s">
        <v>602</v>
      </c>
      <c r="B226" t="s">
        <v>6405</v>
      </c>
      <c r="C226" t="s">
        <v>6405</v>
      </c>
    </row>
    <row r="227" spans="1:3" x14ac:dyDescent="0.55000000000000004">
      <c r="A227" t="s">
        <v>605</v>
      </c>
      <c r="B227" t="s">
        <v>6405</v>
      </c>
      <c r="C227" t="s">
        <v>6405</v>
      </c>
    </row>
    <row r="228" spans="1:3" x14ac:dyDescent="0.55000000000000004">
      <c r="A228" t="s">
        <v>607</v>
      </c>
      <c r="B228" t="s">
        <v>6405</v>
      </c>
      <c r="C228" t="s">
        <v>6405</v>
      </c>
    </row>
    <row r="229" spans="1:3" x14ac:dyDescent="0.55000000000000004">
      <c r="A229" t="s">
        <v>610</v>
      </c>
      <c r="B229" t="s">
        <v>9027</v>
      </c>
      <c r="C229" t="s">
        <v>6405</v>
      </c>
    </row>
    <row r="230" spans="1:3" x14ac:dyDescent="0.55000000000000004">
      <c r="A230" t="s">
        <v>612</v>
      </c>
      <c r="B230" t="s">
        <v>6405</v>
      </c>
      <c r="C230" t="s">
        <v>9038</v>
      </c>
    </row>
    <row r="231" spans="1:3" x14ac:dyDescent="0.55000000000000004">
      <c r="A231" t="s">
        <v>615</v>
      </c>
      <c r="B231" t="s">
        <v>9033</v>
      </c>
      <c r="C231" t="s">
        <v>6405</v>
      </c>
    </row>
    <row r="232" spans="1:3" x14ac:dyDescent="0.55000000000000004">
      <c r="A232" t="s">
        <v>617</v>
      </c>
      <c r="B232" t="s">
        <v>6405</v>
      </c>
      <c r="C232" t="s">
        <v>9038</v>
      </c>
    </row>
    <row r="233" spans="1:3" x14ac:dyDescent="0.55000000000000004">
      <c r="A233" t="s">
        <v>620</v>
      </c>
      <c r="B233" t="s">
        <v>6405</v>
      </c>
      <c r="C233" t="s">
        <v>9038</v>
      </c>
    </row>
    <row r="234" spans="1:3" x14ac:dyDescent="0.55000000000000004">
      <c r="A234" t="s">
        <v>622</v>
      </c>
      <c r="B234" t="s">
        <v>6405</v>
      </c>
      <c r="C234" t="s">
        <v>9038</v>
      </c>
    </row>
    <row r="235" spans="1:3" x14ac:dyDescent="0.55000000000000004">
      <c r="A235" t="s">
        <v>625</v>
      </c>
      <c r="B235" t="s">
        <v>6405</v>
      </c>
      <c r="C235" t="s">
        <v>9038</v>
      </c>
    </row>
    <row r="236" spans="1:3" x14ac:dyDescent="0.55000000000000004">
      <c r="A236" t="s">
        <v>627</v>
      </c>
      <c r="B236" t="s">
        <v>9039</v>
      </c>
      <c r="C236" t="s">
        <v>6405</v>
      </c>
    </row>
    <row r="237" spans="1:3" x14ac:dyDescent="0.55000000000000004">
      <c r="A237" t="s">
        <v>630</v>
      </c>
      <c r="B237" t="s">
        <v>6405</v>
      </c>
      <c r="C237" t="s">
        <v>8923</v>
      </c>
    </row>
    <row r="238" spans="1:3" x14ac:dyDescent="0.55000000000000004">
      <c r="A238" t="s">
        <v>632</v>
      </c>
      <c r="B238" t="s">
        <v>9037</v>
      </c>
      <c r="C238" t="s">
        <v>6405</v>
      </c>
    </row>
    <row r="239" spans="1:3" x14ac:dyDescent="0.55000000000000004">
      <c r="A239" t="s">
        <v>635</v>
      </c>
      <c r="B239" t="s">
        <v>6405</v>
      </c>
      <c r="C239" t="s">
        <v>8923</v>
      </c>
    </row>
    <row r="240" spans="1:3" x14ac:dyDescent="0.55000000000000004">
      <c r="A240" t="s">
        <v>637</v>
      </c>
      <c r="B240" t="s">
        <v>6405</v>
      </c>
      <c r="C240" t="s">
        <v>8923</v>
      </c>
    </row>
    <row r="241" spans="1:3" x14ac:dyDescent="0.55000000000000004">
      <c r="A241" t="s">
        <v>640</v>
      </c>
      <c r="B241" t="s">
        <v>6405</v>
      </c>
      <c r="C241" t="s">
        <v>8923</v>
      </c>
    </row>
    <row r="242" spans="1:3" x14ac:dyDescent="0.55000000000000004">
      <c r="A242" t="s">
        <v>642</v>
      </c>
      <c r="B242" t="s">
        <v>6405</v>
      </c>
      <c r="C242" t="s">
        <v>6405</v>
      </c>
    </row>
    <row r="243" spans="1:3" x14ac:dyDescent="0.55000000000000004">
      <c r="A243" t="s">
        <v>645</v>
      </c>
      <c r="B243" t="s">
        <v>9040</v>
      </c>
      <c r="C243" t="s">
        <v>6405</v>
      </c>
    </row>
    <row r="244" spans="1:3" x14ac:dyDescent="0.55000000000000004">
      <c r="A244" t="s">
        <v>647</v>
      </c>
      <c r="B244" t="s">
        <v>6405</v>
      </c>
      <c r="C244" t="s">
        <v>8923</v>
      </c>
    </row>
    <row r="245" spans="1:3" x14ac:dyDescent="0.55000000000000004">
      <c r="A245" t="s">
        <v>650</v>
      </c>
      <c r="B245" t="s">
        <v>6405</v>
      </c>
      <c r="C245" t="s">
        <v>8923</v>
      </c>
    </row>
    <row r="246" spans="1:3" x14ac:dyDescent="0.55000000000000004">
      <c r="A246" t="s">
        <v>652</v>
      </c>
      <c r="B246" t="s">
        <v>9041</v>
      </c>
      <c r="C246" t="s">
        <v>6405</v>
      </c>
    </row>
    <row r="247" spans="1:3" x14ac:dyDescent="0.55000000000000004">
      <c r="A247" t="s">
        <v>655</v>
      </c>
      <c r="B247" t="s">
        <v>6405</v>
      </c>
      <c r="C247" t="s">
        <v>9042</v>
      </c>
    </row>
    <row r="248" spans="1:3" x14ac:dyDescent="0.55000000000000004">
      <c r="A248" t="s">
        <v>657</v>
      </c>
      <c r="B248" t="s">
        <v>9043</v>
      </c>
      <c r="C248" t="s">
        <v>6405</v>
      </c>
    </row>
    <row r="249" spans="1:3" x14ac:dyDescent="0.55000000000000004">
      <c r="A249" t="s">
        <v>660</v>
      </c>
      <c r="B249" t="s">
        <v>9044</v>
      </c>
      <c r="C249" t="s">
        <v>6405</v>
      </c>
    </row>
    <row r="250" spans="1:3" x14ac:dyDescent="0.55000000000000004">
      <c r="A250" t="s">
        <v>662</v>
      </c>
      <c r="B250" t="s">
        <v>6405</v>
      </c>
      <c r="C250" t="s">
        <v>6405</v>
      </c>
    </row>
    <row r="251" spans="1:3" x14ac:dyDescent="0.55000000000000004">
      <c r="A251" t="s">
        <v>665</v>
      </c>
      <c r="B251" t="s">
        <v>9045</v>
      </c>
      <c r="C251" t="s">
        <v>6405</v>
      </c>
    </row>
    <row r="252" spans="1:3" x14ac:dyDescent="0.55000000000000004">
      <c r="A252" t="s">
        <v>667</v>
      </c>
      <c r="B252" t="s">
        <v>6405</v>
      </c>
      <c r="C252" t="s">
        <v>6405</v>
      </c>
    </row>
    <row r="253" spans="1:3" x14ac:dyDescent="0.55000000000000004">
      <c r="A253" t="s">
        <v>670</v>
      </c>
      <c r="B253" t="s">
        <v>9045</v>
      </c>
      <c r="C253" t="s">
        <v>6405</v>
      </c>
    </row>
    <row r="254" spans="1:3" x14ac:dyDescent="0.55000000000000004">
      <c r="A254" t="s">
        <v>672</v>
      </c>
      <c r="B254" t="s">
        <v>9046</v>
      </c>
      <c r="C254" t="s">
        <v>6405</v>
      </c>
    </row>
    <row r="255" spans="1:3" x14ac:dyDescent="0.55000000000000004">
      <c r="A255" t="s">
        <v>675</v>
      </c>
      <c r="B255" t="s">
        <v>6405</v>
      </c>
      <c r="C255" t="s">
        <v>6405</v>
      </c>
    </row>
    <row r="256" spans="1:3" x14ac:dyDescent="0.55000000000000004">
      <c r="A256" t="s">
        <v>677</v>
      </c>
      <c r="B256" t="s">
        <v>6405</v>
      </c>
      <c r="C256" t="s">
        <v>6405</v>
      </c>
    </row>
    <row r="257" spans="1:3" x14ac:dyDescent="0.55000000000000004">
      <c r="A257" t="s">
        <v>680</v>
      </c>
      <c r="B257" t="s">
        <v>9045</v>
      </c>
      <c r="C257" t="s">
        <v>6405</v>
      </c>
    </row>
    <row r="258" spans="1:3" x14ac:dyDescent="0.55000000000000004">
      <c r="A258" t="s">
        <v>682</v>
      </c>
      <c r="B258" t="s">
        <v>6405</v>
      </c>
      <c r="C258" t="s">
        <v>6405</v>
      </c>
    </row>
    <row r="259" spans="1:3" x14ac:dyDescent="0.55000000000000004">
      <c r="A259" t="s">
        <v>685</v>
      </c>
      <c r="B259" t="s">
        <v>6405</v>
      </c>
      <c r="C259" t="s">
        <v>6405</v>
      </c>
    </row>
    <row r="260" spans="1:3" x14ac:dyDescent="0.55000000000000004">
      <c r="A260" t="s">
        <v>687</v>
      </c>
      <c r="B260" t="s">
        <v>9045</v>
      </c>
      <c r="C260" t="s">
        <v>6405</v>
      </c>
    </row>
    <row r="261" spans="1:3" x14ac:dyDescent="0.55000000000000004">
      <c r="A261" t="s">
        <v>690</v>
      </c>
      <c r="B261" t="s">
        <v>6405</v>
      </c>
      <c r="C261" t="s">
        <v>6405</v>
      </c>
    </row>
    <row r="262" spans="1:3" x14ac:dyDescent="0.55000000000000004">
      <c r="A262" t="s">
        <v>692</v>
      </c>
      <c r="B262" t="s">
        <v>6405</v>
      </c>
      <c r="C262" t="s">
        <v>6405</v>
      </c>
    </row>
    <row r="263" spans="1:3" x14ac:dyDescent="0.55000000000000004">
      <c r="A263" t="s">
        <v>695</v>
      </c>
      <c r="B263" t="s">
        <v>9045</v>
      </c>
      <c r="C263" t="s">
        <v>6405</v>
      </c>
    </row>
    <row r="264" spans="1:3" x14ac:dyDescent="0.55000000000000004">
      <c r="A264" t="s">
        <v>697</v>
      </c>
      <c r="B264" t="s">
        <v>6405</v>
      </c>
      <c r="C264" t="s">
        <v>6405</v>
      </c>
    </row>
    <row r="265" spans="1:3" x14ac:dyDescent="0.55000000000000004">
      <c r="A265" t="s">
        <v>700</v>
      </c>
      <c r="B265" t="s">
        <v>6405</v>
      </c>
      <c r="C265" t="s">
        <v>6405</v>
      </c>
    </row>
    <row r="266" spans="1:3" x14ac:dyDescent="0.55000000000000004">
      <c r="A266" t="s">
        <v>702</v>
      </c>
      <c r="B266" t="s">
        <v>6405</v>
      </c>
      <c r="C266" t="s">
        <v>9047</v>
      </c>
    </row>
    <row r="267" spans="1:3" x14ac:dyDescent="0.55000000000000004">
      <c r="A267" t="s">
        <v>705</v>
      </c>
      <c r="B267" t="s">
        <v>6405</v>
      </c>
      <c r="C267" t="s">
        <v>9047</v>
      </c>
    </row>
    <row r="268" spans="1:3" x14ac:dyDescent="0.55000000000000004">
      <c r="A268" t="s">
        <v>707</v>
      </c>
      <c r="B268" t="s">
        <v>6405</v>
      </c>
      <c r="C268" t="s">
        <v>9047</v>
      </c>
    </row>
    <row r="269" spans="1:3" x14ac:dyDescent="0.55000000000000004">
      <c r="A269" t="s">
        <v>710</v>
      </c>
      <c r="B269" t="s">
        <v>6405</v>
      </c>
      <c r="C269" t="s">
        <v>9047</v>
      </c>
    </row>
    <row r="270" spans="1:3" x14ac:dyDescent="0.55000000000000004">
      <c r="A270" t="s">
        <v>712</v>
      </c>
      <c r="B270" t="s">
        <v>6405</v>
      </c>
      <c r="C270" t="s">
        <v>9047</v>
      </c>
    </row>
    <row r="271" spans="1:3" x14ac:dyDescent="0.55000000000000004">
      <c r="A271" t="s">
        <v>715</v>
      </c>
      <c r="B271" t="s">
        <v>9048</v>
      </c>
      <c r="C271" t="s">
        <v>6405</v>
      </c>
    </row>
    <row r="272" spans="1:3" x14ac:dyDescent="0.55000000000000004">
      <c r="A272" t="s">
        <v>717</v>
      </c>
      <c r="B272" t="s">
        <v>6405</v>
      </c>
      <c r="C272" t="s">
        <v>9047</v>
      </c>
    </row>
    <row r="273" spans="1:3" x14ac:dyDescent="0.55000000000000004">
      <c r="A273" t="s">
        <v>720</v>
      </c>
      <c r="B273" t="s">
        <v>6405</v>
      </c>
      <c r="C273" t="s">
        <v>9047</v>
      </c>
    </row>
    <row r="274" spans="1:3" x14ac:dyDescent="0.55000000000000004">
      <c r="A274" t="s">
        <v>722</v>
      </c>
      <c r="B274" t="s">
        <v>9049</v>
      </c>
      <c r="C274" t="s">
        <v>6405</v>
      </c>
    </row>
    <row r="275" spans="1:3" x14ac:dyDescent="0.55000000000000004">
      <c r="A275" t="s">
        <v>725</v>
      </c>
      <c r="B275" t="s">
        <v>9049</v>
      </c>
      <c r="C275" t="s">
        <v>6405</v>
      </c>
    </row>
    <row r="276" spans="1:3" x14ac:dyDescent="0.55000000000000004">
      <c r="A276" t="s">
        <v>727</v>
      </c>
      <c r="B276" t="s">
        <v>6405</v>
      </c>
      <c r="C276" t="s">
        <v>9047</v>
      </c>
    </row>
    <row r="277" spans="1:3" x14ac:dyDescent="0.55000000000000004">
      <c r="A277" t="s">
        <v>730</v>
      </c>
      <c r="B277" t="s">
        <v>9050</v>
      </c>
      <c r="C277" t="s">
        <v>6405</v>
      </c>
    </row>
    <row r="278" spans="1:3" x14ac:dyDescent="0.55000000000000004">
      <c r="A278" t="s">
        <v>732</v>
      </c>
      <c r="B278" t="s">
        <v>6405</v>
      </c>
      <c r="C278" t="s">
        <v>9047</v>
      </c>
    </row>
    <row r="279" spans="1:3" x14ac:dyDescent="0.55000000000000004">
      <c r="A279" t="s">
        <v>735</v>
      </c>
      <c r="B279" t="s">
        <v>6405</v>
      </c>
      <c r="C279" t="s">
        <v>9047</v>
      </c>
    </row>
    <row r="280" spans="1:3" x14ac:dyDescent="0.55000000000000004">
      <c r="A280" t="s">
        <v>737</v>
      </c>
      <c r="B280" t="s">
        <v>9051</v>
      </c>
      <c r="C280" t="s">
        <v>6405</v>
      </c>
    </row>
    <row r="281" spans="1:3" x14ac:dyDescent="0.55000000000000004">
      <c r="A281" t="s">
        <v>740</v>
      </c>
      <c r="B281" t="s">
        <v>9051</v>
      </c>
      <c r="C281" t="s">
        <v>6405</v>
      </c>
    </row>
    <row r="282" spans="1:3" x14ac:dyDescent="0.55000000000000004">
      <c r="A282" t="s">
        <v>742</v>
      </c>
      <c r="B282" t="s">
        <v>9052</v>
      </c>
      <c r="C282" t="s">
        <v>6405</v>
      </c>
    </row>
    <row r="283" spans="1:3" x14ac:dyDescent="0.55000000000000004">
      <c r="A283" t="s">
        <v>745</v>
      </c>
      <c r="B283" t="s">
        <v>9053</v>
      </c>
      <c r="C283" t="s">
        <v>6405</v>
      </c>
    </row>
    <row r="284" spans="1:3" x14ac:dyDescent="0.55000000000000004">
      <c r="A284" t="s">
        <v>747</v>
      </c>
      <c r="B284" t="s">
        <v>9052</v>
      </c>
      <c r="C284" t="s">
        <v>6405</v>
      </c>
    </row>
    <row r="285" spans="1:3" x14ac:dyDescent="0.55000000000000004">
      <c r="A285" t="s">
        <v>750</v>
      </c>
      <c r="B285" t="s">
        <v>9052</v>
      </c>
      <c r="C285" t="s">
        <v>6405</v>
      </c>
    </row>
    <row r="286" spans="1:3" x14ac:dyDescent="0.55000000000000004">
      <c r="A286" t="s">
        <v>752</v>
      </c>
      <c r="B286" t="s">
        <v>9054</v>
      </c>
      <c r="C286" t="s">
        <v>6405</v>
      </c>
    </row>
    <row r="287" spans="1:3" x14ac:dyDescent="0.55000000000000004">
      <c r="A287" t="s">
        <v>755</v>
      </c>
      <c r="B287" t="s">
        <v>9054</v>
      </c>
      <c r="C287" t="s">
        <v>6405</v>
      </c>
    </row>
    <row r="288" spans="1:3" x14ac:dyDescent="0.55000000000000004">
      <c r="A288" t="s">
        <v>757</v>
      </c>
      <c r="B288" t="s">
        <v>6405</v>
      </c>
      <c r="C288" t="s">
        <v>6405</v>
      </c>
    </row>
    <row r="289" spans="1:3" x14ac:dyDescent="0.55000000000000004">
      <c r="A289" t="s">
        <v>760</v>
      </c>
      <c r="B289" t="s">
        <v>9055</v>
      </c>
      <c r="C289" t="s">
        <v>6405</v>
      </c>
    </row>
    <row r="290" spans="1:3" x14ac:dyDescent="0.55000000000000004">
      <c r="A290" t="s">
        <v>762</v>
      </c>
      <c r="B290" t="s">
        <v>6405</v>
      </c>
      <c r="C290" t="s">
        <v>6405</v>
      </c>
    </row>
    <row r="291" spans="1:3" x14ac:dyDescent="0.55000000000000004">
      <c r="A291" t="s">
        <v>765</v>
      </c>
      <c r="B291" t="s">
        <v>6405</v>
      </c>
      <c r="C291" t="s">
        <v>6405</v>
      </c>
    </row>
    <row r="292" spans="1:3" x14ac:dyDescent="0.55000000000000004">
      <c r="A292" t="s">
        <v>767</v>
      </c>
      <c r="B292" t="s">
        <v>9056</v>
      </c>
      <c r="C292" t="s">
        <v>6405</v>
      </c>
    </row>
    <row r="293" spans="1:3" x14ac:dyDescent="0.55000000000000004">
      <c r="A293" t="s">
        <v>770</v>
      </c>
      <c r="B293" t="s">
        <v>9056</v>
      </c>
      <c r="C293" t="s">
        <v>6405</v>
      </c>
    </row>
    <row r="294" spans="1:3" x14ac:dyDescent="0.55000000000000004">
      <c r="A294" t="s">
        <v>772</v>
      </c>
      <c r="B294" t="s">
        <v>9052</v>
      </c>
      <c r="C294" t="s">
        <v>6405</v>
      </c>
    </row>
    <row r="295" spans="1:3" x14ac:dyDescent="0.55000000000000004">
      <c r="A295" t="s">
        <v>775</v>
      </c>
      <c r="B295" t="s">
        <v>9055</v>
      </c>
      <c r="C295" t="s">
        <v>6405</v>
      </c>
    </row>
    <row r="296" spans="1:3" x14ac:dyDescent="0.55000000000000004">
      <c r="A296" t="s">
        <v>777</v>
      </c>
      <c r="B296" t="s">
        <v>9052</v>
      </c>
      <c r="C296" t="s">
        <v>6405</v>
      </c>
    </row>
    <row r="297" spans="1:3" x14ac:dyDescent="0.55000000000000004">
      <c r="A297" t="s">
        <v>780</v>
      </c>
      <c r="B297" t="s">
        <v>9052</v>
      </c>
      <c r="C297" t="s">
        <v>6405</v>
      </c>
    </row>
    <row r="298" spans="1:3" x14ac:dyDescent="0.55000000000000004">
      <c r="A298" t="s">
        <v>782</v>
      </c>
      <c r="B298" t="s">
        <v>9057</v>
      </c>
      <c r="C298" t="s">
        <v>6405</v>
      </c>
    </row>
    <row r="299" spans="1:3" x14ac:dyDescent="0.55000000000000004">
      <c r="A299" t="s">
        <v>785</v>
      </c>
      <c r="B299" t="s">
        <v>9057</v>
      </c>
      <c r="C299" t="s">
        <v>6405</v>
      </c>
    </row>
    <row r="300" spans="1:3" x14ac:dyDescent="0.55000000000000004">
      <c r="A300" t="s">
        <v>787</v>
      </c>
      <c r="B300" t="s">
        <v>6405</v>
      </c>
      <c r="C300" t="s">
        <v>6405</v>
      </c>
    </row>
    <row r="301" spans="1:3" x14ac:dyDescent="0.55000000000000004">
      <c r="A301" t="s">
        <v>790</v>
      </c>
      <c r="B301" t="s">
        <v>9058</v>
      </c>
      <c r="C301" t="s">
        <v>6405</v>
      </c>
    </row>
    <row r="302" spans="1:3" x14ac:dyDescent="0.55000000000000004">
      <c r="A302" t="s">
        <v>792</v>
      </c>
      <c r="B302" t="s">
        <v>6405</v>
      </c>
      <c r="C302" t="s">
        <v>6405</v>
      </c>
    </row>
    <row r="303" spans="1:3" x14ac:dyDescent="0.55000000000000004">
      <c r="A303" t="s">
        <v>795</v>
      </c>
      <c r="B303" t="s">
        <v>6405</v>
      </c>
      <c r="C303" t="s">
        <v>6405</v>
      </c>
    </row>
    <row r="304" spans="1:3" x14ac:dyDescent="0.55000000000000004">
      <c r="A304" t="s">
        <v>797</v>
      </c>
      <c r="B304" t="s">
        <v>9059</v>
      </c>
      <c r="C304" t="s">
        <v>6405</v>
      </c>
    </row>
    <row r="305" spans="1:3" x14ac:dyDescent="0.55000000000000004">
      <c r="A305" t="s">
        <v>800</v>
      </c>
      <c r="B305" t="s">
        <v>9059</v>
      </c>
      <c r="C305" t="s">
        <v>6405</v>
      </c>
    </row>
    <row r="306" spans="1:3" x14ac:dyDescent="0.55000000000000004">
      <c r="A306" t="s">
        <v>802</v>
      </c>
      <c r="B306" t="s">
        <v>6405</v>
      </c>
      <c r="C306" t="s">
        <v>8979</v>
      </c>
    </row>
    <row r="307" spans="1:3" x14ac:dyDescent="0.55000000000000004">
      <c r="A307" t="s">
        <v>805</v>
      </c>
      <c r="B307" t="s">
        <v>9060</v>
      </c>
      <c r="C307" t="s">
        <v>6405</v>
      </c>
    </row>
    <row r="308" spans="1:3" x14ac:dyDescent="0.55000000000000004">
      <c r="A308" t="s">
        <v>807</v>
      </c>
      <c r="B308" t="s">
        <v>6405</v>
      </c>
      <c r="C308" t="s">
        <v>8979</v>
      </c>
    </row>
    <row r="309" spans="1:3" x14ac:dyDescent="0.55000000000000004">
      <c r="A309" t="s">
        <v>810</v>
      </c>
      <c r="B309" t="s">
        <v>6405</v>
      </c>
      <c r="C309" t="s">
        <v>8979</v>
      </c>
    </row>
    <row r="310" spans="1:3" x14ac:dyDescent="0.55000000000000004">
      <c r="A310" t="s">
        <v>812</v>
      </c>
      <c r="B310" t="s">
        <v>9061</v>
      </c>
      <c r="C310" t="s">
        <v>6405</v>
      </c>
    </row>
    <row r="311" spans="1:3" x14ac:dyDescent="0.55000000000000004">
      <c r="A311" t="s">
        <v>815</v>
      </c>
      <c r="B311" t="s">
        <v>9061</v>
      </c>
      <c r="C311" t="s">
        <v>6405</v>
      </c>
    </row>
    <row r="312" spans="1:3" x14ac:dyDescent="0.55000000000000004">
      <c r="A312" t="s">
        <v>817</v>
      </c>
      <c r="B312" t="s">
        <v>6405</v>
      </c>
      <c r="C312" t="s">
        <v>6405</v>
      </c>
    </row>
    <row r="313" spans="1:3" x14ac:dyDescent="0.55000000000000004">
      <c r="A313" t="s">
        <v>820</v>
      </c>
      <c r="B313" t="s">
        <v>9062</v>
      </c>
      <c r="C313" t="s">
        <v>6405</v>
      </c>
    </row>
    <row r="314" spans="1:3" x14ac:dyDescent="0.55000000000000004">
      <c r="A314" t="s">
        <v>822</v>
      </c>
      <c r="B314" t="s">
        <v>6405</v>
      </c>
      <c r="C314" t="s">
        <v>6405</v>
      </c>
    </row>
    <row r="315" spans="1:3" x14ac:dyDescent="0.55000000000000004">
      <c r="A315" t="s">
        <v>825</v>
      </c>
      <c r="B315" t="s">
        <v>6405</v>
      </c>
      <c r="C315" t="s">
        <v>6405</v>
      </c>
    </row>
    <row r="316" spans="1:3" x14ac:dyDescent="0.55000000000000004">
      <c r="A316" t="s">
        <v>827</v>
      </c>
      <c r="B316" t="s">
        <v>9063</v>
      </c>
      <c r="C316" t="s">
        <v>6405</v>
      </c>
    </row>
    <row r="317" spans="1:3" x14ac:dyDescent="0.55000000000000004">
      <c r="A317" t="s">
        <v>830</v>
      </c>
      <c r="B317" t="s">
        <v>9063</v>
      </c>
      <c r="C317" t="s">
        <v>6405</v>
      </c>
    </row>
    <row r="318" spans="1:3" x14ac:dyDescent="0.55000000000000004">
      <c r="A318" t="s">
        <v>832</v>
      </c>
      <c r="B318" t="s">
        <v>6405</v>
      </c>
      <c r="C318" t="s">
        <v>8979</v>
      </c>
    </row>
    <row r="319" spans="1:3" x14ac:dyDescent="0.55000000000000004">
      <c r="A319" t="s">
        <v>835</v>
      </c>
      <c r="B319" t="s">
        <v>9033</v>
      </c>
      <c r="C319" t="s">
        <v>6405</v>
      </c>
    </row>
    <row r="320" spans="1:3" x14ac:dyDescent="0.55000000000000004">
      <c r="A320" t="s">
        <v>837</v>
      </c>
      <c r="B320" t="s">
        <v>6405</v>
      </c>
      <c r="C320" t="s">
        <v>8979</v>
      </c>
    </row>
    <row r="321" spans="1:3" x14ac:dyDescent="0.55000000000000004">
      <c r="A321" t="s">
        <v>839</v>
      </c>
      <c r="B321" t="s">
        <v>6405</v>
      </c>
      <c r="C321" t="s">
        <v>8979</v>
      </c>
    </row>
    <row r="322" spans="1:3" x14ac:dyDescent="0.55000000000000004">
      <c r="A322" t="s">
        <v>841</v>
      </c>
      <c r="B322" t="s">
        <v>9064</v>
      </c>
      <c r="C322" t="s">
        <v>6405</v>
      </c>
    </row>
    <row r="323" spans="1:3" x14ac:dyDescent="0.55000000000000004">
      <c r="A323" t="s">
        <v>844</v>
      </c>
      <c r="B323" t="s">
        <v>9064</v>
      </c>
      <c r="C323" t="s">
        <v>6405</v>
      </c>
    </row>
    <row r="324" spans="1:3" x14ac:dyDescent="0.55000000000000004">
      <c r="A324" t="s">
        <v>846</v>
      </c>
      <c r="B324" t="s">
        <v>9065</v>
      </c>
      <c r="C324" t="s">
        <v>6405</v>
      </c>
    </row>
    <row r="325" spans="1:3" x14ac:dyDescent="0.55000000000000004">
      <c r="A325" t="s">
        <v>849</v>
      </c>
      <c r="B325" t="s">
        <v>9065</v>
      </c>
      <c r="C325" t="s">
        <v>6405</v>
      </c>
    </row>
    <row r="326" spans="1:3" x14ac:dyDescent="0.55000000000000004">
      <c r="A326" t="s">
        <v>851</v>
      </c>
      <c r="B326" t="s">
        <v>9066</v>
      </c>
      <c r="C326" t="s">
        <v>6405</v>
      </c>
    </row>
    <row r="327" spans="1:3" x14ac:dyDescent="0.55000000000000004">
      <c r="A327" t="s">
        <v>854</v>
      </c>
      <c r="B327" t="s">
        <v>9067</v>
      </c>
      <c r="C327" t="s">
        <v>6405</v>
      </c>
    </row>
    <row r="328" spans="1:3" x14ac:dyDescent="0.55000000000000004">
      <c r="A328" t="s">
        <v>856</v>
      </c>
      <c r="B328" t="s">
        <v>6405</v>
      </c>
      <c r="C328" t="s">
        <v>6405</v>
      </c>
    </row>
    <row r="329" spans="1:3" x14ac:dyDescent="0.55000000000000004">
      <c r="A329" t="s">
        <v>5139</v>
      </c>
      <c r="B329" t="s">
        <v>9068</v>
      </c>
      <c r="C329" t="s">
        <v>6405</v>
      </c>
    </row>
    <row r="330" spans="1:3" x14ac:dyDescent="0.55000000000000004">
      <c r="A330" t="s">
        <v>4169</v>
      </c>
      <c r="B330" t="s">
        <v>9069</v>
      </c>
      <c r="C330" t="s">
        <v>6405</v>
      </c>
    </row>
    <row r="331" spans="1:3" x14ac:dyDescent="0.55000000000000004">
      <c r="A331" t="s">
        <v>6751</v>
      </c>
      <c r="B331" t="s">
        <v>9070</v>
      </c>
      <c r="C331" t="s">
        <v>6405</v>
      </c>
    </row>
    <row r="332" spans="1:3" x14ac:dyDescent="0.55000000000000004">
      <c r="A332" t="s">
        <v>5409</v>
      </c>
      <c r="B332" t="s">
        <v>9071</v>
      </c>
      <c r="C332" t="s">
        <v>6405</v>
      </c>
    </row>
    <row r="333" spans="1:3" x14ac:dyDescent="0.55000000000000004">
      <c r="A333" t="s">
        <v>5411</v>
      </c>
      <c r="B333" t="s">
        <v>9072</v>
      </c>
      <c r="C333" t="s">
        <v>6405</v>
      </c>
    </row>
    <row r="334" spans="1:3" x14ac:dyDescent="0.55000000000000004">
      <c r="A334" t="s">
        <v>5177</v>
      </c>
      <c r="B334" t="s">
        <v>6405</v>
      </c>
      <c r="C334" t="s">
        <v>6405</v>
      </c>
    </row>
    <row r="335" spans="1:3" x14ac:dyDescent="0.55000000000000004">
      <c r="A335" t="s">
        <v>5179</v>
      </c>
      <c r="B335" t="s">
        <v>6405</v>
      </c>
      <c r="C335" t="s">
        <v>6405</v>
      </c>
    </row>
    <row r="336" spans="1:3" x14ac:dyDescent="0.55000000000000004">
      <c r="A336" t="s">
        <v>5142</v>
      </c>
      <c r="B336" t="s">
        <v>9073</v>
      </c>
      <c r="C336" t="s">
        <v>6405</v>
      </c>
    </row>
    <row r="337" spans="1:3" x14ac:dyDescent="0.55000000000000004">
      <c r="A337" t="s">
        <v>5144</v>
      </c>
      <c r="B337" t="s">
        <v>9073</v>
      </c>
      <c r="C337" t="s">
        <v>6405</v>
      </c>
    </row>
    <row r="338" spans="1:3" x14ac:dyDescent="0.55000000000000004">
      <c r="A338" t="s">
        <v>6763</v>
      </c>
      <c r="B338" t="s">
        <v>9074</v>
      </c>
      <c r="C338" t="s">
        <v>6405</v>
      </c>
    </row>
    <row r="339" spans="1:3" x14ac:dyDescent="0.55000000000000004">
      <c r="A339" t="s">
        <v>5148</v>
      </c>
      <c r="B339" t="s">
        <v>9075</v>
      </c>
      <c r="C339" t="s">
        <v>6405</v>
      </c>
    </row>
    <row r="340" spans="1:3" x14ac:dyDescent="0.55000000000000004">
      <c r="A340" t="s">
        <v>5478</v>
      </c>
      <c r="B340" t="s">
        <v>6405</v>
      </c>
      <c r="C340" t="s">
        <v>9076</v>
      </c>
    </row>
    <row r="341" spans="1:3" x14ac:dyDescent="0.55000000000000004">
      <c r="A341" t="s">
        <v>5480</v>
      </c>
      <c r="B341" t="s">
        <v>6405</v>
      </c>
      <c r="C341" t="s">
        <v>9076</v>
      </c>
    </row>
    <row r="342" spans="1:3" x14ac:dyDescent="0.55000000000000004">
      <c r="A342" t="s">
        <v>5482</v>
      </c>
      <c r="B342" t="s">
        <v>6405</v>
      </c>
      <c r="C342" t="s">
        <v>9076</v>
      </c>
    </row>
    <row r="343" spans="1:3" x14ac:dyDescent="0.55000000000000004">
      <c r="A343" t="s">
        <v>5485</v>
      </c>
      <c r="B343" t="s">
        <v>6405</v>
      </c>
      <c r="C343" t="s">
        <v>9076</v>
      </c>
    </row>
    <row r="344" spans="1:3" x14ac:dyDescent="0.55000000000000004">
      <c r="A344" t="s">
        <v>5487</v>
      </c>
      <c r="B344" t="s">
        <v>6405</v>
      </c>
      <c r="C344" t="s">
        <v>9076</v>
      </c>
    </row>
    <row r="345" spans="1:3" x14ac:dyDescent="0.55000000000000004">
      <c r="A345" t="s">
        <v>5489</v>
      </c>
      <c r="B345" t="s">
        <v>6405</v>
      </c>
      <c r="C345" t="s">
        <v>8923</v>
      </c>
    </row>
    <row r="346" spans="1:3" x14ac:dyDescent="0.55000000000000004">
      <c r="A346" t="s">
        <v>5491</v>
      </c>
      <c r="B346" t="s">
        <v>6405</v>
      </c>
      <c r="C346" t="s">
        <v>8923</v>
      </c>
    </row>
    <row r="347" spans="1:3" x14ac:dyDescent="0.55000000000000004">
      <c r="A347" t="s">
        <v>5493</v>
      </c>
      <c r="B347" t="s">
        <v>6405</v>
      </c>
      <c r="C347" t="s">
        <v>8923</v>
      </c>
    </row>
    <row r="348" spans="1:3" x14ac:dyDescent="0.55000000000000004">
      <c r="A348" t="s">
        <v>5495</v>
      </c>
      <c r="B348" t="s">
        <v>6405</v>
      </c>
      <c r="C348" t="s">
        <v>8923</v>
      </c>
    </row>
    <row r="349" spans="1:3" x14ac:dyDescent="0.55000000000000004">
      <c r="A349" t="s">
        <v>5498</v>
      </c>
      <c r="B349" t="s">
        <v>6405</v>
      </c>
      <c r="C349" t="s">
        <v>8923</v>
      </c>
    </row>
    <row r="350" spans="1:3" x14ac:dyDescent="0.55000000000000004">
      <c r="A350" t="s">
        <v>5500</v>
      </c>
      <c r="B350" t="s">
        <v>6405</v>
      </c>
      <c r="C350" t="s">
        <v>8923</v>
      </c>
    </row>
    <row r="351" spans="1:3" x14ac:dyDescent="0.55000000000000004">
      <c r="A351" t="s">
        <v>5503</v>
      </c>
      <c r="B351" t="s">
        <v>6405</v>
      </c>
      <c r="C351" t="s">
        <v>8923</v>
      </c>
    </row>
    <row r="352" spans="1:3" x14ac:dyDescent="0.55000000000000004">
      <c r="A352" t="s">
        <v>5505</v>
      </c>
      <c r="B352" t="s">
        <v>6405</v>
      </c>
      <c r="C352" t="s">
        <v>8923</v>
      </c>
    </row>
    <row r="353" spans="1:3" x14ac:dyDescent="0.55000000000000004">
      <c r="A353" t="s">
        <v>5508</v>
      </c>
      <c r="B353" t="s">
        <v>6405</v>
      </c>
      <c r="C353" t="s">
        <v>9076</v>
      </c>
    </row>
    <row r="354" spans="1:3" x14ac:dyDescent="0.55000000000000004">
      <c r="A354" t="s">
        <v>5510</v>
      </c>
      <c r="B354" t="s">
        <v>6405</v>
      </c>
      <c r="C354" t="s">
        <v>9076</v>
      </c>
    </row>
    <row r="355" spans="1:3" x14ac:dyDescent="0.55000000000000004">
      <c r="A355" t="s">
        <v>5513</v>
      </c>
      <c r="B355" t="s">
        <v>9077</v>
      </c>
      <c r="C355" t="s">
        <v>6405</v>
      </c>
    </row>
    <row r="356" spans="1:3" x14ac:dyDescent="0.55000000000000004">
      <c r="A356" t="s">
        <v>5515</v>
      </c>
      <c r="B356" t="s">
        <v>9077</v>
      </c>
      <c r="C356" t="s">
        <v>6405</v>
      </c>
    </row>
    <row r="357" spans="1:3" x14ac:dyDescent="0.55000000000000004">
      <c r="A357" t="s">
        <v>5517</v>
      </c>
      <c r="B357" t="s">
        <v>9077</v>
      </c>
      <c r="C357" t="s">
        <v>6405</v>
      </c>
    </row>
    <row r="358" spans="1:3" x14ac:dyDescent="0.55000000000000004">
      <c r="A358" t="s">
        <v>5519</v>
      </c>
      <c r="B358" t="s">
        <v>9077</v>
      </c>
      <c r="C358" t="s">
        <v>6405</v>
      </c>
    </row>
    <row r="359" spans="1:3" x14ac:dyDescent="0.55000000000000004">
      <c r="A359" t="s">
        <v>5521</v>
      </c>
      <c r="B359" t="s">
        <v>6405</v>
      </c>
      <c r="C359" t="s">
        <v>8934</v>
      </c>
    </row>
    <row r="360" spans="1:3" x14ac:dyDescent="0.55000000000000004">
      <c r="A360" t="s">
        <v>5523</v>
      </c>
      <c r="B360" t="s">
        <v>6405</v>
      </c>
      <c r="C360" t="s">
        <v>8934</v>
      </c>
    </row>
    <row r="361" spans="1:3" x14ac:dyDescent="0.55000000000000004">
      <c r="A361" t="s">
        <v>5526</v>
      </c>
      <c r="B361" t="s">
        <v>6405</v>
      </c>
      <c r="C361" t="s">
        <v>8934</v>
      </c>
    </row>
    <row r="362" spans="1:3" x14ac:dyDescent="0.55000000000000004">
      <c r="A362" t="s">
        <v>5528</v>
      </c>
      <c r="B362" t="s">
        <v>6405</v>
      </c>
      <c r="C362" t="s">
        <v>8934</v>
      </c>
    </row>
    <row r="363" spans="1:3" x14ac:dyDescent="0.55000000000000004">
      <c r="A363" t="s">
        <v>5531</v>
      </c>
      <c r="B363" t="s">
        <v>6405</v>
      </c>
      <c r="C363" t="s">
        <v>8934</v>
      </c>
    </row>
    <row r="364" spans="1:3" x14ac:dyDescent="0.55000000000000004">
      <c r="A364" t="s">
        <v>5533</v>
      </c>
      <c r="B364" t="s">
        <v>6405</v>
      </c>
      <c r="C364" t="s">
        <v>8934</v>
      </c>
    </row>
    <row r="365" spans="1:3" x14ac:dyDescent="0.55000000000000004">
      <c r="A365" t="s">
        <v>5536</v>
      </c>
      <c r="B365" t="s">
        <v>9078</v>
      </c>
      <c r="C365" t="s">
        <v>6405</v>
      </c>
    </row>
    <row r="366" spans="1:3" x14ac:dyDescent="0.55000000000000004">
      <c r="A366" t="s">
        <v>5538</v>
      </c>
      <c r="B366" t="s">
        <v>9078</v>
      </c>
      <c r="C366" t="s">
        <v>6405</v>
      </c>
    </row>
    <row r="367" spans="1:3" x14ac:dyDescent="0.55000000000000004">
      <c r="A367" t="s">
        <v>5541</v>
      </c>
      <c r="B367" t="s">
        <v>9078</v>
      </c>
      <c r="C367" t="s">
        <v>6405</v>
      </c>
    </row>
    <row r="368" spans="1:3" x14ac:dyDescent="0.55000000000000004">
      <c r="A368" t="s">
        <v>5543</v>
      </c>
      <c r="B368" t="s">
        <v>9078</v>
      </c>
      <c r="C368" t="s">
        <v>6405</v>
      </c>
    </row>
    <row r="369" spans="1:3" x14ac:dyDescent="0.55000000000000004">
      <c r="A369" t="s">
        <v>5546</v>
      </c>
      <c r="B369" t="s">
        <v>6405</v>
      </c>
      <c r="C369" t="s">
        <v>9034</v>
      </c>
    </row>
    <row r="370" spans="1:3" x14ac:dyDescent="0.55000000000000004">
      <c r="A370" t="s">
        <v>5548</v>
      </c>
      <c r="B370" t="s">
        <v>6405</v>
      </c>
      <c r="C370" t="s">
        <v>9034</v>
      </c>
    </row>
    <row r="371" spans="1:3" x14ac:dyDescent="0.55000000000000004">
      <c r="A371" t="s">
        <v>5551</v>
      </c>
      <c r="B371" t="s">
        <v>6405</v>
      </c>
      <c r="C371" t="s">
        <v>9034</v>
      </c>
    </row>
    <row r="372" spans="1:3" x14ac:dyDescent="0.55000000000000004">
      <c r="A372" t="s">
        <v>5553</v>
      </c>
      <c r="B372" t="s">
        <v>9079</v>
      </c>
      <c r="C372" t="s">
        <v>6405</v>
      </c>
    </row>
    <row r="373" spans="1:3" x14ac:dyDescent="0.55000000000000004">
      <c r="A373" t="s">
        <v>5556</v>
      </c>
      <c r="B373" t="s">
        <v>6405</v>
      </c>
      <c r="C373" t="s">
        <v>8934</v>
      </c>
    </row>
    <row r="374" spans="1:3" x14ac:dyDescent="0.55000000000000004">
      <c r="A374" t="s">
        <v>5558</v>
      </c>
      <c r="B374" t="s">
        <v>6405</v>
      </c>
      <c r="C374" t="s">
        <v>8934</v>
      </c>
    </row>
    <row r="375" spans="1:3" x14ac:dyDescent="0.55000000000000004">
      <c r="A375" t="s">
        <v>5560</v>
      </c>
      <c r="B375" t="s">
        <v>6405</v>
      </c>
      <c r="C375" t="s">
        <v>9034</v>
      </c>
    </row>
    <row r="376" spans="1:3" x14ac:dyDescent="0.55000000000000004">
      <c r="A376" t="s">
        <v>5562</v>
      </c>
      <c r="B376" t="s">
        <v>6405</v>
      </c>
      <c r="C376" t="s">
        <v>9034</v>
      </c>
    </row>
    <row r="377" spans="1:3" x14ac:dyDescent="0.55000000000000004">
      <c r="A377" t="s">
        <v>5564</v>
      </c>
      <c r="B377" t="s">
        <v>6405</v>
      </c>
      <c r="C377" t="s">
        <v>9034</v>
      </c>
    </row>
    <row r="378" spans="1:3" x14ac:dyDescent="0.55000000000000004">
      <c r="A378" t="s">
        <v>5566</v>
      </c>
      <c r="B378" t="s">
        <v>6405</v>
      </c>
      <c r="C378" t="s">
        <v>9034</v>
      </c>
    </row>
    <row r="379" spans="1:3" x14ac:dyDescent="0.55000000000000004">
      <c r="A379" t="s">
        <v>5569</v>
      </c>
      <c r="B379" t="s">
        <v>6405</v>
      </c>
      <c r="C379" t="s">
        <v>9034</v>
      </c>
    </row>
    <row r="380" spans="1:3" x14ac:dyDescent="0.55000000000000004">
      <c r="A380" t="s">
        <v>5571</v>
      </c>
      <c r="B380" t="s">
        <v>6405</v>
      </c>
      <c r="C380" t="s">
        <v>9034</v>
      </c>
    </row>
    <row r="381" spans="1:3" x14ac:dyDescent="0.55000000000000004">
      <c r="A381" t="s">
        <v>5573</v>
      </c>
      <c r="B381" t="s">
        <v>6405</v>
      </c>
      <c r="C381" t="s">
        <v>9034</v>
      </c>
    </row>
    <row r="382" spans="1:3" x14ac:dyDescent="0.55000000000000004">
      <c r="A382" t="s">
        <v>5575</v>
      </c>
      <c r="B382" t="s">
        <v>6405</v>
      </c>
      <c r="C382" t="s">
        <v>9034</v>
      </c>
    </row>
    <row r="383" spans="1:3" x14ac:dyDescent="0.55000000000000004">
      <c r="A383" t="s">
        <v>5577</v>
      </c>
      <c r="B383" t="s">
        <v>6405</v>
      </c>
      <c r="C383" t="s">
        <v>9034</v>
      </c>
    </row>
    <row r="384" spans="1:3" x14ac:dyDescent="0.55000000000000004">
      <c r="A384" t="s">
        <v>5579</v>
      </c>
      <c r="B384" t="s">
        <v>9080</v>
      </c>
      <c r="C384" t="s">
        <v>6405</v>
      </c>
    </row>
    <row r="385" spans="1:3" x14ac:dyDescent="0.55000000000000004">
      <c r="A385" t="s">
        <v>5581</v>
      </c>
      <c r="B385" t="s">
        <v>9080</v>
      </c>
      <c r="C385" t="s">
        <v>6405</v>
      </c>
    </row>
    <row r="386" spans="1:3" x14ac:dyDescent="0.55000000000000004">
      <c r="A386" t="s">
        <v>5583</v>
      </c>
      <c r="B386" t="s">
        <v>9078</v>
      </c>
      <c r="C386" t="s">
        <v>6405</v>
      </c>
    </row>
    <row r="387" spans="1:3" x14ac:dyDescent="0.55000000000000004">
      <c r="A387" t="s">
        <v>5585</v>
      </c>
      <c r="B387" t="s">
        <v>9078</v>
      </c>
      <c r="C387" t="s">
        <v>6405</v>
      </c>
    </row>
    <row r="388" spans="1:3" x14ac:dyDescent="0.55000000000000004">
      <c r="A388" t="s">
        <v>5587</v>
      </c>
      <c r="B388" t="s">
        <v>9078</v>
      </c>
      <c r="C388" t="s">
        <v>6405</v>
      </c>
    </row>
    <row r="389" spans="1:3" x14ac:dyDescent="0.55000000000000004">
      <c r="A389" t="s">
        <v>5589</v>
      </c>
      <c r="B389" t="s">
        <v>6405</v>
      </c>
      <c r="C389" t="s">
        <v>9034</v>
      </c>
    </row>
    <row r="390" spans="1:3" x14ac:dyDescent="0.55000000000000004">
      <c r="A390" t="s">
        <v>5591</v>
      </c>
      <c r="B390" t="s">
        <v>6405</v>
      </c>
      <c r="C390" t="s">
        <v>9034</v>
      </c>
    </row>
    <row r="391" spans="1:3" x14ac:dyDescent="0.55000000000000004">
      <c r="A391" t="s">
        <v>5594</v>
      </c>
      <c r="B391" t="s">
        <v>6405</v>
      </c>
      <c r="C391" t="s">
        <v>9034</v>
      </c>
    </row>
    <row r="392" spans="1:3" x14ac:dyDescent="0.55000000000000004">
      <c r="A392" t="s">
        <v>5596</v>
      </c>
      <c r="B392" t="s">
        <v>6405</v>
      </c>
      <c r="C392" t="s">
        <v>9034</v>
      </c>
    </row>
    <row r="393" spans="1:3" x14ac:dyDescent="0.55000000000000004">
      <c r="A393" t="s">
        <v>5599</v>
      </c>
      <c r="B393" t="s">
        <v>6405</v>
      </c>
      <c r="C393" t="s">
        <v>9034</v>
      </c>
    </row>
    <row r="394" spans="1:3" x14ac:dyDescent="0.55000000000000004">
      <c r="A394" t="s">
        <v>5601</v>
      </c>
      <c r="B394" t="s">
        <v>6405</v>
      </c>
      <c r="C394" t="s">
        <v>9034</v>
      </c>
    </row>
    <row r="395" spans="1:3" x14ac:dyDescent="0.55000000000000004">
      <c r="A395" t="s">
        <v>5603</v>
      </c>
      <c r="B395" t="s">
        <v>6405</v>
      </c>
      <c r="C395" t="s">
        <v>9034</v>
      </c>
    </row>
    <row r="396" spans="1:3" x14ac:dyDescent="0.55000000000000004">
      <c r="A396" t="s">
        <v>5605</v>
      </c>
      <c r="B396" t="s">
        <v>6405</v>
      </c>
      <c r="C396" t="s">
        <v>9034</v>
      </c>
    </row>
    <row r="397" spans="1:3" x14ac:dyDescent="0.55000000000000004">
      <c r="A397" t="s">
        <v>5607</v>
      </c>
      <c r="B397" t="s">
        <v>9080</v>
      </c>
      <c r="C397" t="s">
        <v>6405</v>
      </c>
    </row>
    <row r="398" spans="1:3" x14ac:dyDescent="0.55000000000000004">
      <c r="A398" t="s">
        <v>5609</v>
      </c>
      <c r="B398" t="s">
        <v>9080</v>
      </c>
      <c r="C398" t="s">
        <v>6405</v>
      </c>
    </row>
    <row r="399" spans="1:3" x14ac:dyDescent="0.55000000000000004">
      <c r="A399" t="s">
        <v>5186</v>
      </c>
      <c r="B399" t="s">
        <v>9081</v>
      </c>
      <c r="C399" t="s">
        <v>6405</v>
      </c>
    </row>
    <row r="400" spans="1:3" x14ac:dyDescent="0.55000000000000004">
      <c r="A400" t="s">
        <v>5188</v>
      </c>
      <c r="B400" t="s">
        <v>9081</v>
      </c>
      <c r="C400" t="s">
        <v>6405</v>
      </c>
    </row>
    <row r="401" spans="1:3" x14ac:dyDescent="0.55000000000000004">
      <c r="A401" t="s">
        <v>5190</v>
      </c>
      <c r="B401" t="s">
        <v>9081</v>
      </c>
      <c r="C401" t="s">
        <v>6405</v>
      </c>
    </row>
    <row r="402" spans="1:3" x14ac:dyDescent="0.55000000000000004">
      <c r="A402" t="s">
        <v>5192</v>
      </c>
      <c r="B402" t="s">
        <v>9081</v>
      </c>
      <c r="C402" t="s">
        <v>6405</v>
      </c>
    </row>
    <row r="403" spans="1:3" x14ac:dyDescent="0.55000000000000004">
      <c r="A403" t="s">
        <v>5194</v>
      </c>
      <c r="B403" t="s">
        <v>6405</v>
      </c>
      <c r="C403" t="s">
        <v>9082</v>
      </c>
    </row>
    <row r="404" spans="1:3" x14ac:dyDescent="0.55000000000000004">
      <c r="A404" t="s">
        <v>5196</v>
      </c>
      <c r="B404" t="s">
        <v>6405</v>
      </c>
      <c r="C404" t="s">
        <v>9082</v>
      </c>
    </row>
    <row r="405" spans="1:3" x14ac:dyDescent="0.55000000000000004">
      <c r="A405" t="s">
        <v>5198</v>
      </c>
      <c r="B405" t="s">
        <v>6405</v>
      </c>
      <c r="C405" t="s">
        <v>9083</v>
      </c>
    </row>
    <row r="406" spans="1:3" x14ac:dyDescent="0.55000000000000004">
      <c r="A406" t="s">
        <v>5200</v>
      </c>
      <c r="B406" t="s">
        <v>6405</v>
      </c>
      <c r="C406" t="s">
        <v>9083</v>
      </c>
    </row>
    <row r="407" spans="1:3" x14ac:dyDescent="0.55000000000000004">
      <c r="A407" t="s">
        <v>5202</v>
      </c>
      <c r="B407" t="s">
        <v>6405</v>
      </c>
      <c r="C407" t="s">
        <v>9083</v>
      </c>
    </row>
    <row r="408" spans="1:3" x14ac:dyDescent="0.55000000000000004">
      <c r="A408" t="s">
        <v>5204</v>
      </c>
      <c r="B408" t="s">
        <v>6405</v>
      </c>
      <c r="C408" t="s">
        <v>9083</v>
      </c>
    </row>
    <row r="409" spans="1:3" x14ac:dyDescent="0.55000000000000004">
      <c r="A409" t="s">
        <v>5206</v>
      </c>
      <c r="B409" t="s">
        <v>6405</v>
      </c>
      <c r="C409" t="s">
        <v>8923</v>
      </c>
    </row>
    <row r="410" spans="1:3" x14ac:dyDescent="0.55000000000000004">
      <c r="A410" t="s">
        <v>5208</v>
      </c>
      <c r="B410" t="s">
        <v>6405</v>
      </c>
      <c r="C410" t="s">
        <v>8923</v>
      </c>
    </row>
    <row r="411" spans="1:3" x14ac:dyDescent="0.55000000000000004">
      <c r="A411" t="s">
        <v>5210</v>
      </c>
      <c r="B411" t="s">
        <v>6405</v>
      </c>
      <c r="C411" t="s">
        <v>9084</v>
      </c>
    </row>
    <row r="412" spans="1:3" x14ac:dyDescent="0.55000000000000004">
      <c r="A412" t="s">
        <v>5212</v>
      </c>
      <c r="B412" t="s">
        <v>6405</v>
      </c>
      <c r="C412" t="s">
        <v>9084</v>
      </c>
    </row>
    <row r="413" spans="1:3" x14ac:dyDescent="0.55000000000000004">
      <c r="A413" t="s">
        <v>5214</v>
      </c>
      <c r="B413" t="s">
        <v>6405</v>
      </c>
      <c r="C413" t="s">
        <v>9084</v>
      </c>
    </row>
    <row r="414" spans="1:3" x14ac:dyDescent="0.55000000000000004">
      <c r="A414" t="s">
        <v>5216</v>
      </c>
      <c r="B414" t="s">
        <v>6405</v>
      </c>
      <c r="C414" t="s">
        <v>9084</v>
      </c>
    </row>
    <row r="415" spans="1:3" x14ac:dyDescent="0.55000000000000004">
      <c r="A415" t="s">
        <v>5218</v>
      </c>
      <c r="B415" t="s">
        <v>6405</v>
      </c>
      <c r="C415" t="s">
        <v>9084</v>
      </c>
    </row>
    <row r="416" spans="1:3" x14ac:dyDescent="0.55000000000000004">
      <c r="A416" t="s">
        <v>5220</v>
      </c>
      <c r="B416" t="s">
        <v>6405</v>
      </c>
      <c r="C416" t="s">
        <v>9084</v>
      </c>
    </row>
    <row r="417" spans="1:3" x14ac:dyDescent="0.55000000000000004">
      <c r="A417" t="s">
        <v>5222</v>
      </c>
      <c r="B417" t="s">
        <v>6405</v>
      </c>
      <c r="C417" t="s">
        <v>9084</v>
      </c>
    </row>
    <row r="418" spans="1:3" x14ac:dyDescent="0.55000000000000004">
      <c r="A418" t="s">
        <v>5224</v>
      </c>
      <c r="B418" t="s">
        <v>6405</v>
      </c>
      <c r="C418" t="s">
        <v>9084</v>
      </c>
    </row>
    <row r="419" spans="1:3" x14ac:dyDescent="0.55000000000000004">
      <c r="A419" t="s">
        <v>5227</v>
      </c>
      <c r="B419" t="s">
        <v>6405</v>
      </c>
      <c r="C419" t="s">
        <v>9084</v>
      </c>
    </row>
    <row r="420" spans="1:3" x14ac:dyDescent="0.55000000000000004">
      <c r="A420" t="s">
        <v>5229</v>
      </c>
      <c r="B420" t="s">
        <v>6405</v>
      </c>
      <c r="C420" t="s">
        <v>9084</v>
      </c>
    </row>
    <row r="421" spans="1:3" x14ac:dyDescent="0.55000000000000004">
      <c r="A421" t="s">
        <v>5232</v>
      </c>
      <c r="B421" t="s">
        <v>6405</v>
      </c>
      <c r="C421" t="s">
        <v>9084</v>
      </c>
    </row>
    <row r="422" spans="1:3" x14ac:dyDescent="0.55000000000000004">
      <c r="A422" t="s">
        <v>5234</v>
      </c>
      <c r="B422" t="s">
        <v>6405</v>
      </c>
      <c r="C422" t="s">
        <v>9084</v>
      </c>
    </row>
    <row r="423" spans="1:3" x14ac:dyDescent="0.55000000000000004">
      <c r="A423" t="s">
        <v>5236</v>
      </c>
      <c r="B423" t="s">
        <v>6405</v>
      </c>
      <c r="C423" t="s">
        <v>9084</v>
      </c>
    </row>
    <row r="424" spans="1:3" x14ac:dyDescent="0.55000000000000004">
      <c r="A424" t="s">
        <v>5238</v>
      </c>
      <c r="B424" t="s">
        <v>6405</v>
      </c>
      <c r="C424" t="s">
        <v>9084</v>
      </c>
    </row>
    <row r="425" spans="1:3" x14ac:dyDescent="0.55000000000000004">
      <c r="A425" t="s">
        <v>5240</v>
      </c>
      <c r="B425" t="s">
        <v>6405</v>
      </c>
      <c r="C425" t="s">
        <v>9084</v>
      </c>
    </row>
    <row r="426" spans="1:3" x14ac:dyDescent="0.55000000000000004">
      <c r="A426" t="s">
        <v>5242</v>
      </c>
      <c r="B426" t="s">
        <v>6405</v>
      </c>
      <c r="C426" t="s">
        <v>9085</v>
      </c>
    </row>
    <row r="427" spans="1:3" x14ac:dyDescent="0.55000000000000004">
      <c r="A427" t="s">
        <v>5244</v>
      </c>
      <c r="B427" t="s">
        <v>6405</v>
      </c>
      <c r="C427" t="s">
        <v>9085</v>
      </c>
    </row>
    <row r="428" spans="1:3" x14ac:dyDescent="0.55000000000000004">
      <c r="A428" t="s">
        <v>5246</v>
      </c>
      <c r="B428" t="s">
        <v>6405</v>
      </c>
      <c r="C428" t="s">
        <v>9085</v>
      </c>
    </row>
    <row r="429" spans="1:3" x14ac:dyDescent="0.55000000000000004">
      <c r="A429" t="s">
        <v>5248</v>
      </c>
      <c r="B429" t="s">
        <v>6405</v>
      </c>
      <c r="C429" t="s">
        <v>9085</v>
      </c>
    </row>
    <row r="430" spans="1:3" x14ac:dyDescent="0.55000000000000004">
      <c r="A430" t="s">
        <v>5250</v>
      </c>
      <c r="B430" t="s">
        <v>6405</v>
      </c>
      <c r="C430" t="s">
        <v>9085</v>
      </c>
    </row>
    <row r="431" spans="1:3" x14ac:dyDescent="0.55000000000000004">
      <c r="A431" t="s">
        <v>5252</v>
      </c>
      <c r="B431" t="s">
        <v>6405</v>
      </c>
      <c r="C431" t="s">
        <v>9085</v>
      </c>
    </row>
    <row r="432" spans="1:3" x14ac:dyDescent="0.55000000000000004">
      <c r="A432" t="s">
        <v>5254</v>
      </c>
      <c r="B432" t="s">
        <v>6405</v>
      </c>
      <c r="C432" t="s">
        <v>9085</v>
      </c>
    </row>
    <row r="433" spans="1:3" x14ac:dyDescent="0.55000000000000004">
      <c r="A433" t="s">
        <v>5257</v>
      </c>
      <c r="B433" t="s">
        <v>6405</v>
      </c>
      <c r="C433" t="s">
        <v>9085</v>
      </c>
    </row>
    <row r="434" spans="1:3" x14ac:dyDescent="0.55000000000000004">
      <c r="A434" t="s">
        <v>5259</v>
      </c>
      <c r="B434" t="s">
        <v>6405</v>
      </c>
      <c r="C434" t="s">
        <v>9084</v>
      </c>
    </row>
    <row r="435" spans="1:3" x14ac:dyDescent="0.55000000000000004">
      <c r="A435" t="s">
        <v>5261</v>
      </c>
      <c r="B435" t="s">
        <v>6405</v>
      </c>
      <c r="C435" t="s">
        <v>9084</v>
      </c>
    </row>
    <row r="436" spans="1:3" x14ac:dyDescent="0.55000000000000004">
      <c r="A436" t="s">
        <v>5263</v>
      </c>
      <c r="B436" t="s">
        <v>6405</v>
      </c>
      <c r="C436" t="s">
        <v>9085</v>
      </c>
    </row>
    <row r="437" spans="1:3" x14ac:dyDescent="0.55000000000000004">
      <c r="A437" t="s">
        <v>5265</v>
      </c>
      <c r="B437" t="s">
        <v>6405</v>
      </c>
      <c r="C437" t="s">
        <v>9084</v>
      </c>
    </row>
    <row r="438" spans="1:3" x14ac:dyDescent="0.55000000000000004">
      <c r="A438" t="s">
        <v>5267</v>
      </c>
      <c r="B438" t="s">
        <v>6405</v>
      </c>
      <c r="C438" t="s">
        <v>9084</v>
      </c>
    </row>
    <row r="439" spans="1:3" x14ac:dyDescent="0.55000000000000004">
      <c r="A439" t="s">
        <v>5269</v>
      </c>
      <c r="B439" t="s">
        <v>6405</v>
      </c>
      <c r="C439" t="s">
        <v>9084</v>
      </c>
    </row>
    <row r="440" spans="1:3" x14ac:dyDescent="0.55000000000000004">
      <c r="A440" t="s">
        <v>5271</v>
      </c>
      <c r="B440" t="s">
        <v>6405</v>
      </c>
      <c r="C440" t="s">
        <v>9085</v>
      </c>
    </row>
    <row r="441" spans="1:3" x14ac:dyDescent="0.55000000000000004">
      <c r="A441" t="s">
        <v>5273</v>
      </c>
      <c r="B441" t="s">
        <v>6405</v>
      </c>
      <c r="C441" t="s">
        <v>9085</v>
      </c>
    </row>
    <row r="442" spans="1:3" x14ac:dyDescent="0.55000000000000004">
      <c r="A442" t="s">
        <v>5275</v>
      </c>
      <c r="B442" t="s">
        <v>6405</v>
      </c>
      <c r="C442" t="s">
        <v>9085</v>
      </c>
    </row>
    <row r="443" spans="1:3" x14ac:dyDescent="0.55000000000000004">
      <c r="A443" t="s">
        <v>5277</v>
      </c>
      <c r="B443" t="s">
        <v>6405</v>
      </c>
      <c r="C443" t="s">
        <v>9086</v>
      </c>
    </row>
    <row r="444" spans="1:3" x14ac:dyDescent="0.55000000000000004">
      <c r="A444" t="s">
        <v>5279</v>
      </c>
      <c r="B444" t="s">
        <v>6405</v>
      </c>
      <c r="C444" t="s">
        <v>9086</v>
      </c>
    </row>
    <row r="445" spans="1:3" x14ac:dyDescent="0.55000000000000004">
      <c r="A445" t="s">
        <v>5282</v>
      </c>
      <c r="B445" t="s">
        <v>6405</v>
      </c>
      <c r="C445" t="s">
        <v>9086</v>
      </c>
    </row>
    <row r="446" spans="1:3" x14ac:dyDescent="0.55000000000000004">
      <c r="A446" t="s">
        <v>5284</v>
      </c>
      <c r="B446" t="s">
        <v>6405</v>
      </c>
      <c r="C446" t="s">
        <v>9084</v>
      </c>
    </row>
    <row r="447" spans="1:3" x14ac:dyDescent="0.55000000000000004">
      <c r="A447" t="s">
        <v>5287</v>
      </c>
      <c r="B447" t="s">
        <v>6405</v>
      </c>
      <c r="C447" t="s">
        <v>9084</v>
      </c>
    </row>
    <row r="448" spans="1:3" x14ac:dyDescent="0.55000000000000004">
      <c r="A448" t="s">
        <v>5182</v>
      </c>
      <c r="B448" t="s">
        <v>9087</v>
      </c>
      <c r="C448" t="s">
        <v>6405</v>
      </c>
    </row>
    <row r="449" spans="1:3" x14ac:dyDescent="0.55000000000000004">
      <c r="A449" t="s">
        <v>5150</v>
      </c>
      <c r="B449" t="s">
        <v>6405</v>
      </c>
      <c r="C449" t="s">
        <v>8934</v>
      </c>
    </row>
    <row r="450" spans="1:3" x14ac:dyDescent="0.55000000000000004">
      <c r="A450" t="s">
        <v>4171</v>
      </c>
      <c r="B450" t="s">
        <v>9088</v>
      </c>
      <c r="C450" t="s">
        <v>6405</v>
      </c>
    </row>
    <row r="451" spans="1:3" x14ac:dyDescent="0.55000000000000004">
      <c r="A451" t="s">
        <v>4174</v>
      </c>
      <c r="B451" t="s">
        <v>9089</v>
      </c>
      <c r="C451" t="s">
        <v>6405</v>
      </c>
    </row>
    <row r="452" spans="1:3" x14ac:dyDescent="0.55000000000000004">
      <c r="A452" t="s">
        <v>4176</v>
      </c>
      <c r="B452" t="s">
        <v>9090</v>
      </c>
      <c r="C452" t="s">
        <v>6405</v>
      </c>
    </row>
    <row r="453" spans="1:3" x14ac:dyDescent="0.55000000000000004">
      <c r="A453" t="s">
        <v>4178</v>
      </c>
      <c r="B453" t="s">
        <v>9091</v>
      </c>
      <c r="C453" t="s">
        <v>6405</v>
      </c>
    </row>
    <row r="454" spans="1:3" x14ac:dyDescent="0.55000000000000004">
      <c r="A454" t="s">
        <v>4180</v>
      </c>
      <c r="B454" t="s">
        <v>6405</v>
      </c>
      <c r="C454" t="s">
        <v>8923</v>
      </c>
    </row>
    <row r="455" spans="1:3" x14ac:dyDescent="0.55000000000000004">
      <c r="A455" t="s">
        <v>3997</v>
      </c>
      <c r="B455" t="s">
        <v>6405</v>
      </c>
      <c r="C455" t="s">
        <v>6405</v>
      </c>
    </row>
    <row r="456" spans="1:3" x14ac:dyDescent="0.55000000000000004">
      <c r="A456" t="s">
        <v>3999</v>
      </c>
      <c r="B456" t="s">
        <v>6405</v>
      </c>
      <c r="C456" t="s">
        <v>6405</v>
      </c>
    </row>
    <row r="457" spans="1:3" x14ac:dyDescent="0.55000000000000004">
      <c r="A457" t="s">
        <v>4001</v>
      </c>
      <c r="B457" t="s">
        <v>6405</v>
      </c>
      <c r="C457" t="s">
        <v>6405</v>
      </c>
    </row>
    <row r="458" spans="1:3" x14ac:dyDescent="0.55000000000000004">
      <c r="A458" t="s">
        <v>4003</v>
      </c>
      <c r="B458" t="s">
        <v>6405</v>
      </c>
      <c r="C458" t="s">
        <v>6405</v>
      </c>
    </row>
    <row r="459" spans="1:3" x14ac:dyDescent="0.55000000000000004">
      <c r="A459" t="s">
        <v>4005</v>
      </c>
      <c r="B459" t="s">
        <v>6405</v>
      </c>
      <c r="C459" t="s">
        <v>6405</v>
      </c>
    </row>
    <row r="460" spans="1:3" x14ac:dyDescent="0.55000000000000004">
      <c r="A460" t="s">
        <v>4009</v>
      </c>
      <c r="B460" t="s">
        <v>6405</v>
      </c>
      <c r="C460" t="s">
        <v>6405</v>
      </c>
    </row>
    <row r="461" spans="1:3" x14ac:dyDescent="0.55000000000000004">
      <c r="A461" t="s">
        <v>4011</v>
      </c>
      <c r="B461" t="s">
        <v>6405</v>
      </c>
      <c r="C461" t="s">
        <v>6405</v>
      </c>
    </row>
    <row r="462" spans="1:3" x14ac:dyDescent="0.55000000000000004">
      <c r="A462" t="s">
        <v>4007</v>
      </c>
      <c r="B462" t="s">
        <v>6405</v>
      </c>
      <c r="C462" t="s">
        <v>6405</v>
      </c>
    </row>
    <row r="463" spans="1:3" x14ac:dyDescent="0.55000000000000004">
      <c r="A463" t="s">
        <v>4014</v>
      </c>
      <c r="B463" t="s">
        <v>8996</v>
      </c>
      <c r="C463" t="s">
        <v>6405</v>
      </c>
    </row>
    <row r="464" spans="1:3" x14ac:dyDescent="0.55000000000000004">
      <c r="A464" t="s">
        <v>4016</v>
      </c>
      <c r="B464" t="s">
        <v>6405</v>
      </c>
      <c r="C464" t="s">
        <v>6405</v>
      </c>
    </row>
    <row r="465" spans="1:3" x14ac:dyDescent="0.55000000000000004">
      <c r="A465" t="s">
        <v>4019</v>
      </c>
      <c r="B465" t="s">
        <v>9092</v>
      </c>
      <c r="C465" t="s">
        <v>6405</v>
      </c>
    </row>
    <row r="466" spans="1:3" x14ac:dyDescent="0.55000000000000004">
      <c r="A466" t="s">
        <v>4021</v>
      </c>
      <c r="B466" t="s">
        <v>6405</v>
      </c>
      <c r="C466" t="s">
        <v>6405</v>
      </c>
    </row>
    <row r="467" spans="1:3" x14ac:dyDescent="0.55000000000000004">
      <c r="A467" t="s">
        <v>4024</v>
      </c>
      <c r="B467" t="s">
        <v>6405</v>
      </c>
      <c r="C467" t="s">
        <v>6405</v>
      </c>
    </row>
    <row r="468" spans="1:3" x14ac:dyDescent="0.55000000000000004">
      <c r="A468" t="s">
        <v>4026</v>
      </c>
      <c r="B468" t="s">
        <v>6405</v>
      </c>
      <c r="C468" t="s">
        <v>6405</v>
      </c>
    </row>
    <row r="469" spans="1:3" x14ac:dyDescent="0.55000000000000004">
      <c r="A469" t="s">
        <v>4029</v>
      </c>
      <c r="B469" t="s">
        <v>6405</v>
      </c>
      <c r="C469" t="s">
        <v>6405</v>
      </c>
    </row>
    <row r="470" spans="1:3" x14ac:dyDescent="0.55000000000000004">
      <c r="A470" t="s">
        <v>4031</v>
      </c>
      <c r="B470" t="s">
        <v>6405</v>
      </c>
      <c r="C470" t="s">
        <v>6405</v>
      </c>
    </row>
    <row r="471" spans="1:3" x14ac:dyDescent="0.55000000000000004">
      <c r="A471" t="s">
        <v>4033</v>
      </c>
      <c r="B471" t="s">
        <v>6405</v>
      </c>
      <c r="C471" t="s">
        <v>6405</v>
      </c>
    </row>
    <row r="472" spans="1:3" x14ac:dyDescent="0.55000000000000004">
      <c r="A472" t="s">
        <v>4035</v>
      </c>
      <c r="B472" t="s">
        <v>6405</v>
      </c>
      <c r="C472" t="s">
        <v>6405</v>
      </c>
    </row>
    <row r="473" spans="1:3" x14ac:dyDescent="0.55000000000000004">
      <c r="A473" t="s">
        <v>4037</v>
      </c>
      <c r="B473" t="s">
        <v>6405</v>
      </c>
      <c r="C473" t="s">
        <v>6405</v>
      </c>
    </row>
    <row r="474" spans="1:3" x14ac:dyDescent="0.55000000000000004">
      <c r="A474" t="s">
        <v>4039</v>
      </c>
      <c r="B474" t="s">
        <v>6405</v>
      </c>
      <c r="C474" t="s">
        <v>6405</v>
      </c>
    </row>
    <row r="475" spans="1:3" x14ac:dyDescent="0.55000000000000004">
      <c r="A475" t="s">
        <v>4042</v>
      </c>
      <c r="B475" t="s">
        <v>6405</v>
      </c>
      <c r="C475" t="s">
        <v>6405</v>
      </c>
    </row>
    <row r="476" spans="1:3" x14ac:dyDescent="0.55000000000000004">
      <c r="A476" t="s">
        <v>4182</v>
      </c>
      <c r="B476" t="s">
        <v>9093</v>
      </c>
      <c r="C476" t="s">
        <v>6405</v>
      </c>
    </row>
    <row r="477" spans="1:3" x14ac:dyDescent="0.55000000000000004">
      <c r="A477" t="s">
        <v>4184</v>
      </c>
      <c r="B477" t="s">
        <v>9094</v>
      </c>
      <c r="C477" t="s">
        <v>6405</v>
      </c>
    </row>
    <row r="478" spans="1:3" x14ac:dyDescent="0.55000000000000004">
      <c r="A478" t="s">
        <v>494</v>
      </c>
      <c r="B478" t="s">
        <v>9095</v>
      </c>
      <c r="C478" t="s">
        <v>6405</v>
      </c>
    </row>
    <row r="479" spans="1:3" x14ac:dyDescent="0.55000000000000004">
      <c r="A479" t="s">
        <v>497</v>
      </c>
      <c r="B479" t="s">
        <v>9096</v>
      </c>
      <c r="C479" t="s">
        <v>6405</v>
      </c>
    </row>
    <row r="480" spans="1:3" x14ac:dyDescent="0.55000000000000004">
      <c r="A480" t="s">
        <v>4186</v>
      </c>
      <c r="B480" t="s">
        <v>9097</v>
      </c>
      <c r="C480" t="s">
        <v>6405</v>
      </c>
    </row>
    <row r="481" spans="1:3" x14ac:dyDescent="0.55000000000000004">
      <c r="A481" t="s">
        <v>4188</v>
      </c>
      <c r="B481" t="s">
        <v>9098</v>
      </c>
      <c r="C481" t="s">
        <v>6405</v>
      </c>
    </row>
    <row r="482" spans="1:3" x14ac:dyDescent="0.55000000000000004">
      <c r="A482" t="s">
        <v>4190</v>
      </c>
      <c r="B482" t="s">
        <v>9098</v>
      </c>
      <c r="C482" t="s">
        <v>6405</v>
      </c>
    </row>
    <row r="483" spans="1:3" x14ac:dyDescent="0.55000000000000004">
      <c r="A483" t="s">
        <v>5414</v>
      </c>
      <c r="B483" t="s">
        <v>9099</v>
      </c>
      <c r="C483" t="s">
        <v>6405</v>
      </c>
    </row>
    <row r="484" spans="1:3" x14ac:dyDescent="0.55000000000000004">
      <c r="A484" t="s">
        <v>5416</v>
      </c>
      <c r="B484" t="s">
        <v>9100</v>
      </c>
      <c r="C484" t="s">
        <v>6405</v>
      </c>
    </row>
    <row r="485" spans="1:3" x14ac:dyDescent="0.55000000000000004">
      <c r="A485" t="s">
        <v>5418</v>
      </c>
      <c r="B485" t="s">
        <v>9101</v>
      </c>
      <c r="C485" t="s">
        <v>6405</v>
      </c>
    </row>
    <row r="486" spans="1:3" x14ac:dyDescent="0.55000000000000004">
      <c r="A486" t="s">
        <v>5420</v>
      </c>
      <c r="B486" t="s">
        <v>9102</v>
      </c>
      <c r="C486" t="s">
        <v>6405</v>
      </c>
    </row>
    <row r="487" spans="1:3" x14ac:dyDescent="0.55000000000000004">
      <c r="A487" t="s">
        <v>5422</v>
      </c>
      <c r="B487" t="s">
        <v>9103</v>
      </c>
      <c r="C487" t="s">
        <v>6405</v>
      </c>
    </row>
    <row r="488" spans="1:3" x14ac:dyDescent="0.55000000000000004">
      <c r="A488" t="s">
        <v>5424</v>
      </c>
      <c r="B488" t="s">
        <v>9104</v>
      </c>
      <c r="C488" t="s">
        <v>6405</v>
      </c>
    </row>
    <row r="489" spans="1:3" x14ac:dyDescent="0.55000000000000004">
      <c r="A489" t="s">
        <v>4208</v>
      </c>
      <c r="B489" t="s">
        <v>8999</v>
      </c>
      <c r="C489" t="s">
        <v>6405</v>
      </c>
    </row>
    <row r="490" spans="1:3" x14ac:dyDescent="0.55000000000000004">
      <c r="A490" t="s">
        <v>4210</v>
      </c>
      <c r="B490" t="s">
        <v>9105</v>
      </c>
      <c r="C490" t="s">
        <v>6405</v>
      </c>
    </row>
    <row r="491" spans="1:3" x14ac:dyDescent="0.55000000000000004">
      <c r="A491" t="s">
        <v>4212</v>
      </c>
      <c r="B491" t="s">
        <v>9106</v>
      </c>
      <c r="C491" t="s">
        <v>6405</v>
      </c>
    </row>
    <row r="492" spans="1:3" x14ac:dyDescent="0.55000000000000004">
      <c r="A492" t="s">
        <v>5289</v>
      </c>
      <c r="B492" t="s">
        <v>9107</v>
      </c>
      <c r="C492" t="s">
        <v>6405</v>
      </c>
    </row>
    <row r="493" spans="1:3" x14ac:dyDescent="0.55000000000000004">
      <c r="A493" t="s">
        <v>499</v>
      </c>
      <c r="B493" t="s">
        <v>9096</v>
      </c>
      <c r="C493" t="s">
        <v>6405</v>
      </c>
    </row>
    <row r="494" spans="1:3" x14ac:dyDescent="0.55000000000000004">
      <c r="A494" t="s">
        <v>4192</v>
      </c>
      <c r="B494" t="s">
        <v>9108</v>
      </c>
      <c r="C494" t="s">
        <v>6405</v>
      </c>
    </row>
    <row r="495" spans="1:3" x14ac:dyDescent="0.55000000000000004">
      <c r="A495" t="s">
        <v>911</v>
      </c>
      <c r="B495" t="s">
        <v>9109</v>
      </c>
      <c r="C495" t="s">
        <v>6405</v>
      </c>
    </row>
    <row r="496" spans="1:3" x14ac:dyDescent="0.55000000000000004">
      <c r="A496" t="s">
        <v>914</v>
      </c>
      <c r="B496" t="s">
        <v>9109</v>
      </c>
      <c r="C496" t="s">
        <v>6405</v>
      </c>
    </row>
    <row r="497" spans="1:3" x14ac:dyDescent="0.55000000000000004">
      <c r="A497" t="s">
        <v>916</v>
      </c>
      <c r="B497" t="s">
        <v>9109</v>
      </c>
      <c r="C497" t="s">
        <v>6405</v>
      </c>
    </row>
    <row r="498" spans="1:3" x14ac:dyDescent="0.55000000000000004">
      <c r="A498" t="s">
        <v>919</v>
      </c>
      <c r="B498" t="s">
        <v>9109</v>
      </c>
      <c r="C498" t="s">
        <v>6405</v>
      </c>
    </row>
    <row r="499" spans="1:3" x14ac:dyDescent="0.55000000000000004">
      <c r="A499" t="s">
        <v>921</v>
      </c>
      <c r="B499" t="s">
        <v>9109</v>
      </c>
      <c r="C499" t="s">
        <v>6405</v>
      </c>
    </row>
    <row r="500" spans="1:3" x14ac:dyDescent="0.55000000000000004">
      <c r="A500" t="s">
        <v>924</v>
      </c>
      <c r="B500" t="s">
        <v>9109</v>
      </c>
      <c r="C500" t="s">
        <v>6405</v>
      </c>
    </row>
    <row r="501" spans="1:3" x14ac:dyDescent="0.55000000000000004">
      <c r="A501" t="s">
        <v>926</v>
      </c>
      <c r="B501" t="s">
        <v>9109</v>
      </c>
      <c r="C501" t="s">
        <v>6405</v>
      </c>
    </row>
    <row r="502" spans="1:3" x14ac:dyDescent="0.55000000000000004">
      <c r="A502" t="s">
        <v>929</v>
      </c>
      <c r="B502" t="s">
        <v>9110</v>
      </c>
      <c r="C502" t="s">
        <v>6405</v>
      </c>
    </row>
    <row r="503" spans="1:3" x14ac:dyDescent="0.55000000000000004">
      <c r="A503" t="s">
        <v>931</v>
      </c>
      <c r="B503" t="s">
        <v>9110</v>
      </c>
      <c r="C503" t="s">
        <v>6405</v>
      </c>
    </row>
    <row r="504" spans="1:3" x14ac:dyDescent="0.55000000000000004">
      <c r="A504" t="s">
        <v>934</v>
      </c>
      <c r="B504" t="s">
        <v>9110</v>
      </c>
      <c r="C504" t="s">
        <v>6405</v>
      </c>
    </row>
    <row r="505" spans="1:3" x14ac:dyDescent="0.55000000000000004">
      <c r="A505" t="s">
        <v>936</v>
      </c>
      <c r="B505" t="s">
        <v>9110</v>
      </c>
      <c r="C505" t="s">
        <v>6405</v>
      </c>
    </row>
    <row r="506" spans="1:3" x14ac:dyDescent="0.55000000000000004">
      <c r="A506" t="s">
        <v>939</v>
      </c>
      <c r="B506" t="s">
        <v>9110</v>
      </c>
      <c r="C506" t="s">
        <v>6405</v>
      </c>
    </row>
    <row r="507" spans="1:3" x14ac:dyDescent="0.55000000000000004">
      <c r="A507" t="s">
        <v>941</v>
      </c>
      <c r="B507" t="s">
        <v>9110</v>
      </c>
      <c r="C507" t="s">
        <v>6405</v>
      </c>
    </row>
    <row r="508" spans="1:3" x14ac:dyDescent="0.55000000000000004">
      <c r="A508" t="s">
        <v>944</v>
      </c>
      <c r="B508" t="s">
        <v>9110</v>
      </c>
      <c r="C508" t="s">
        <v>6405</v>
      </c>
    </row>
    <row r="509" spans="1:3" x14ac:dyDescent="0.55000000000000004">
      <c r="A509" t="s">
        <v>946</v>
      </c>
      <c r="B509" t="s">
        <v>9110</v>
      </c>
      <c r="C509" t="s">
        <v>6405</v>
      </c>
    </row>
    <row r="510" spans="1:3" x14ac:dyDescent="0.55000000000000004">
      <c r="A510" t="s">
        <v>949</v>
      </c>
      <c r="B510" t="s">
        <v>9110</v>
      </c>
      <c r="C510" t="s">
        <v>6405</v>
      </c>
    </row>
    <row r="511" spans="1:3" x14ac:dyDescent="0.55000000000000004">
      <c r="A511" t="s">
        <v>951</v>
      </c>
      <c r="B511" t="s">
        <v>9111</v>
      </c>
      <c r="C511" t="s">
        <v>6405</v>
      </c>
    </row>
    <row r="512" spans="1:3" x14ac:dyDescent="0.55000000000000004">
      <c r="A512" t="s">
        <v>954</v>
      </c>
      <c r="B512" t="s">
        <v>9111</v>
      </c>
      <c r="C512" t="s">
        <v>6405</v>
      </c>
    </row>
    <row r="513" spans="1:3" x14ac:dyDescent="0.55000000000000004">
      <c r="A513" t="s">
        <v>956</v>
      </c>
      <c r="B513" t="s">
        <v>9111</v>
      </c>
      <c r="C513" t="s">
        <v>6405</v>
      </c>
    </row>
    <row r="514" spans="1:3" x14ac:dyDescent="0.55000000000000004">
      <c r="A514" t="s">
        <v>959</v>
      </c>
      <c r="B514" t="s">
        <v>9111</v>
      </c>
      <c r="C514" t="s">
        <v>6405</v>
      </c>
    </row>
    <row r="515" spans="1:3" x14ac:dyDescent="0.55000000000000004">
      <c r="A515" t="s">
        <v>961</v>
      </c>
      <c r="B515" t="s">
        <v>9111</v>
      </c>
      <c r="C515" t="s">
        <v>6405</v>
      </c>
    </row>
    <row r="516" spans="1:3" x14ac:dyDescent="0.55000000000000004">
      <c r="A516" t="s">
        <v>964</v>
      </c>
      <c r="B516" t="s">
        <v>9112</v>
      </c>
      <c r="C516" t="s">
        <v>6405</v>
      </c>
    </row>
    <row r="517" spans="1:3" x14ac:dyDescent="0.55000000000000004">
      <c r="A517" t="s">
        <v>966</v>
      </c>
      <c r="B517" t="s">
        <v>9112</v>
      </c>
      <c r="C517" t="s">
        <v>6405</v>
      </c>
    </row>
    <row r="518" spans="1:3" x14ac:dyDescent="0.55000000000000004">
      <c r="A518" t="s">
        <v>969</v>
      </c>
      <c r="B518" t="s">
        <v>9112</v>
      </c>
      <c r="C518" t="s">
        <v>6405</v>
      </c>
    </row>
    <row r="519" spans="1:3" x14ac:dyDescent="0.55000000000000004">
      <c r="A519" t="s">
        <v>971</v>
      </c>
      <c r="B519" t="s">
        <v>9112</v>
      </c>
      <c r="C519" t="s">
        <v>6405</v>
      </c>
    </row>
    <row r="520" spans="1:3" x14ac:dyDescent="0.55000000000000004">
      <c r="A520" t="s">
        <v>974</v>
      </c>
      <c r="B520" t="s">
        <v>9112</v>
      </c>
      <c r="C520" t="s">
        <v>6405</v>
      </c>
    </row>
    <row r="521" spans="1:3" x14ac:dyDescent="0.55000000000000004">
      <c r="A521" t="s">
        <v>977</v>
      </c>
      <c r="B521" t="s">
        <v>9112</v>
      </c>
      <c r="C521" t="s">
        <v>6405</v>
      </c>
    </row>
    <row r="522" spans="1:3" x14ac:dyDescent="0.55000000000000004">
      <c r="A522" t="s">
        <v>980</v>
      </c>
      <c r="B522" t="s">
        <v>9112</v>
      </c>
      <c r="C522" t="s">
        <v>6405</v>
      </c>
    </row>
    <row r="523" spans="1:3" x14ac:dyDescent="0.55000000000000004">
      <c r="A523" t="s">
        <v>983</v>
      </c>
      <c r="B523" t="s">
        <v>9112</v>
      </c>
      <c r="C523" t="s">
        <v>6405</v>
      </c>
    </row>
    <row r="524" spans="1:3" x14ac:dyDescent="0.55000000000000004">
      <c r="A524" t="s">
        <v>986</v>
      </c>
      <c r="B524" t="s">
        <v>9112</v>
      </c>
      <c r="C524" t="s">
        <v>6405</v>
      </c>
    </row>
    <row r="525" spans="1:3" x14ac:dyDescent="0.55000000000000004">
      <c r="A525" t="s">
        <v>989</v>
      </c>
      <c r="B525" t="s">
        <v>9113</v>
      </c>
      <c r="C525" t="s">
        <v>6405</v>
      </c>
    </row>
    <row r="526" spans="1:3" x14ac:dyDescent="0.55000000000000004">
      <c r="A526" t="s">
        <v>992</v>
      </c>
      <c r="B526" t="s">
        <v>9113</v>
      </c>
      <c r="C526" t="s">
        <v>6405</v>
      </c>
    </row>
    <row r="527" spans="1:3" x14ac:dyDescent="0.55000000000000004">
      <c r="A527" t="s">
        <v>994</v>
      </c>
      <c r="B527" t="s">
        <v>9113</v>
      </c>
      <c r="C527" t="s">
        <v>6405</v>
      </c>
    </row>
    <row r="528" spans="1:3" x14ac:dyDescent="0.55000000000000004">
      <c r="A528" t="s">
        <v>996</v>
      </c>
      <c r="B528" t="s">
        <v>6405</v>
      </c>
      <c r="C528" t="s">
        <v>8979</v>
      </c>
    </row>
    <row r="529" spans="1:3" x14ac:dyDescent="0.55000000000000004">
      <c r="A529" t="s">
        <v>998</v>
      </c>
      <c r="B529" t="s">
        <v>6405</v>
      </c>
      <c r="C529" t="s">
        <v>8979</v>
      </c>
    </row>
    <row r="530" spans="1:3" x14ac:dyDescent="0.55000000000000004">
      <c r="A530" t="s">
        <v>1001</v>
      </c>
      <c r="B530" t="s">
        <v>6405</v>
      </c>
      <c r="C530" t="s">
        <v>8979</v>
      </c>
    </row>
    <row r="531" spans="1:3" x14ac:dyDescent="0.55000000000000004">
      <c r="A531" t="s">
        <v>1003</v>
      </c>
      <c r="B531" t="s">
        <v>6405</v>
      </c>
      <c r="C531" t="s">
        <v>8979</v>
      </c>
    </row>
    <row r="532" spans="1:3" x14ac:dyDescent="0.55000000000000004">
      <c r="A532" t="s">
        <v>1006</v>
      </c>
      <c r="B532" t="s">
        <v>6405</v>
      </c>
      <c r="C532" t="s">
        <v>8979</v>
      </c>
    </row>
    <row r="533" spans="1:3" x14ac:dyDescent="0.55000000000000004">
      <c r="A533" t="s">
        <v>1008</v>
      </c>
      <c r="B533" t="s">
        <v>6405</v>
      </c>
      <c r="C533" t="s">
        <v>8979</v>
      </c>
    </row>
    <row r="534" spans="1:3" x14ac:dyDescent="0.55000000000000004">
      <c r="A534" t="s">
        <v>1010</v>
      </c>
      <c r="B534" t="s">
        <v>6405</v>
      </c>
      <c r="C534" t="s">
        <v>8979</v>
      </c>
    </row>
    <row r="535" spans="1:3" x14ac:dyDescent="0.55000000000000004">
      <c r="A535" t="s">
        <v>1012</v>
      </c>
      <c r="B535" t="s">
        <v>6405</v>
      </c>
      <c r="C535" t="s">
        <v>8979</v>
      </c>
    </row>
    <row r="536" spans="1:3" x14ac:dyDescent="0.55000000000000004">
      <c r="A536" t="s">
        <v>1014</v>
      </c>
      <c r="B536" t="s">
        <v>6405</v>
      </c>
      <c r="C536" t="s">
        <v>8979</v>
      </c>
    </row>
    <row r="537" spans="1:3" x14ac:dyDescent="0.55000000000000004">
      <c r="A537" t="s">
        <v>1016</v>
      </c>
      <c r="B537" t="s">
        <v>6405</v>
      </c>
      <c r="C537" t="s">
        <v>8979</v>
      </c>
    </row>
    <row r="538" spans="1:3" x14ac:dyDescent="0.55000000000000004">
      <c r="A538" t="s">
        <v>1019</v>
      </c>
      <c r="B538" t="s">
        <v>9114</v>
      </c>
      <c r="C538" t="s">
        <v>6405</v>
      </c>
    </row>
    <row r="539" spans="1:3" x14ac:dyDescent="0.55000000000000004">
      <c r="A539" t="s">
        <v>1021</v>
      </c>
      <c r="B539" t="s">
        <v>9114</v>
      </c>
      <c r="C539" t="s">
        <v>6405</v>
      </c>
    </row>
    <row r="540" spans="1:3" x14ac:dyDescent="0.55000000000000004">
      <c r="A540" t="s">
        <v>1024</v>
      </c>
      <c r="B540" t="s">
        <v>9114</v>
      </c>
      <c r="C540" t="s">
        <v>6405</v>
      </c>
    </row>
    <row r="541" spans="1:3" x14ac:dyDescent="0.55000000000000004">
      <c r="A541" t="s">
        <v>1026</v>
      </c>
      <c r="B541" t="s">
        <v>9115</v>
      </c>
      <c r="C541" t="s">
        <v>6405</v>
      </c>
    </row>
    <row r="542" spans="1:3" x14ac:dyDescent="0.55000000000000004">
      <c r="A542" t="s">
        <v>1029</v>
      </c>
      <c r="B542" t="s">
        <v>9115</v>
      </c>
      <c r="C542" t="s">
        <v>6405</v>
      </c>
    </row>
    <row r="543" spans="1:3" x14ac:dyDescent="0.55000000000000004">
      <c r="A543" t="s">
        <v>1031</v>
      </c>
      <c r="B543" t="s">
        <v>9115</v>
      </c>
      <c r="C543" t="s">
        <v>6405</v>
      </c>
    </row>
    <row r="544" spans="1:3" x14ac:dyDescent="0.55000000000000004">
      <c r="A544" t="s">
        <v>1034</v>
      </c>
      <c r="B544" t="s">
        <v>9115</v>
      </c>
      <c r="C544" t="s">
        <v>6405</v>
      </c>
    </row>
    <row r="545" spans="1:3" x14ac:dyDescent="0.55000000000000004">
      <c r="A545" t="s">
        <v>1036</v>
      </c>
      <c r="B545" t="s">
        <v>6405</v>
      </c>
      <c r="C545" t="s">
        <v>9116</v>
      </c>
    </row>
    <row r="546" spans="1:3" x14ac:dyDescent="0.55000000000000004">
      <c r="A546" t="s">
        <v>1039</v>
      </c>
      <c r="B546" t="s">
        <v>6405</v>
      </c>
      <c r="C546" t="s">
        <v>9116</v>
      </c>
    </row>
    <row r="547" spans="1:3" x14ac:dyDescent="0.55000000000000004">
      <c r="A547" t="s">
        <v>1041</v>
      </c>
      <c r="B547" t="s">
        <v>6405</v>
      </c>
      <c r="C547" t="s">
        <v>9116</v>
      </c>
    </row>
    <row r="548" spans="1:3" x14ac:dyDescent="0.55000000000000004">
      <c r="A548" t="s">
        <v>1044</v>
      </c>
      <c r="B548" t="s">
        <v>6405</v>
      </c>
      <c r="C548" t="s">
        <v>9116</v>
      </c>
    </row>
    <row r="549" spans="1:3" x14ac:dyDescent="0.55000000000000004">
      <c r="A549" t="s">
        <v>1046</v>
      </c>
      <c r="B549" t="s">
        <v>6405</v>
      </c>
      <c r="C549" t="s">
        <v>9116</v>
      </c>
    </row>
    <row r="550" spans="1:3" x14ac:dyDescent="0.55000000000000004">
      <c r="A550" t="s">
        <v>1048</v>
      </c>
      <c r="B550" t="s">
        <v>9110</v>
      </c>
      <c r="C550" t="s">
        <v>6405</v>
      </c>
    </row>
    <row r="551" spans="1:3" x14ac:dyDescent="0.55000000000000004">
      <c r="A551" t="s">
        <v>1050</v>
      </c>
      <c r="B551" t="s">
        <v>9110</v>
      </c>
      <c r="C551" t="s">
        <v>6405</v>
      </c>
    </row>
    <row r="552" spans="1:3" x14ac:dyDescent="0.55000000000000004">
      <c r="A552" t="s">
        <v>1053</v>
      </c>
      <c r="B552" t="s">
        <v>9110</v>
      </c>
      <c r="C552" t="s">
        <v>6405</v>
      </c>
    </row>
    <row r="553" spans="1:3" x14ac:dyDescent="0.55000000000000004">
      <c r="A553" t="s">
        <v>1055</v>
      </c>
      <c r="B553" t="s">
        <v>9110</v>
      </c>
      <c r="C553" t="s">
        <v>6405</v>
      </c>
    </row>
    <row r="554" spans="1:3" x14ac:dyDescent="0.55000000000000004">
      <c r="A554" t="s">
        <v>1057</v>
      </c>
      <c r="B554" t="s">
        <v>9110</v>
      </c>
      <c r="C554" t="s">
        <v>6405</v>
      </c>
    </row>
    <row r="555" spans="1:3" x14ac:dyDescent="0.55000000000000004">
      <c r="A555" t="s">
        <v>1059</v>
      </c>
      <c r="B555" t="s">
        <v>9110</v>
      </c>
      <c r="C555" t="s">
        <v>6405</v>
      </c>
    </row>
    <row r="556" spans="1:3" x14ac:dyDescent="0.55000000000000004">
      <c r="A556" t="s">
        <v>1062</v>
      </c>
      <c r="B556" t="s">
        <v>6405</v>
      </c>
      <c r="C556" t="s">
        <v>9117</v>
      </c>
    </row>
    <row r="557" spans="1:3" x14ac:dyDescent="0.55000000000000004">
      <c r="A557" t="s">
        <v>1064</v>
      </c>
      <c r="B557" t="s">
        <v>6405</v>
      </c>
      <c r="C557" t="s">
        <v>9117</v>
      </c>
    </row>
    <row r="558" spans="1:3" x14ac:dyDescent="0.55000000000000004">
      <c r="A558" t="s">
        <v>1067</v>
      </c>
      <c r="B558" t="s">
        <v>6405</v>
      </c>
      <c r="C558" t="s">
        <v>9117</v>
      </c>
    </row>
    <row r="559" spans="1:3" x14ac:dyDescent="0.55000000000000004">
      <c r="A559" t="s">
        <v>1069</v>
      </c>
      <c r="B559" t="s">
        <v>9118</v>
      </c>
      <c r="C559" t="s">
        <v>6405</v>
      </c>
    </row>
    <row r="560" spans="1:3" x14ac:dyDescent="0.55000000000000004">
      <c r="A560" t="s">
        <v>1072</v>
      </c>
      <c r="B560" t="s">
        <v>9118</v>
      </c>
      <c r="C560" t="s">
        <v>6405</v>
      </c>
    </row>
    <row r="561" spans="1:3" x14ac:dyDescent="0.55000000000000004">
      <c r="A561" t="s">
        <v>1074</v>
      </c>
      <c r="B561" t="s">
        <v>9118</v>
      </c>
      <c r="C561" t="s">
        <v>6405</v>
      </c>
    </row>
    <row r="562" spans="1:3" x14ac:dyDescent="0.55000000000000004">
      <c r="A562" t="s">
        <v>1077</v>
      </c>
      <c r="B562" t="s">
        <v>9118</v>
      </c>
      <c r="C562" t="s">
        <v>6405</v>
      </c>
    </row>
    <row r="563" spans="1:3" x14ac:dyDescent="0.55000000000000004">
      <c r="A563" t="s">
        <v>1079</v>
      </c>
      <c r="B563" t="s">
        <v>9118</v>
      </c>
      <c r="C563" t="s">
        <v>6405</v>
      </c>
    </row>
    <row r="564" spans="1:3" x14ac:dyDescent="0.55000000000000004">
      <c r="A564" t="s">
        <v>1082</v>
      </c>
      <c r="B564" t="s">
        <v>9118</v>
      </c>
      <c r="C564" t="s">
        <v>6405</v>
      </c>
    </row>
    <row r="565" spans="1:3" x14ac:dyDescent="0.55000000000000004">
      <c r="A565" t="s">
        <v>1084</v>
      </c>
      <c r="B565" t="s">
        <v>8928</v>
      </c>
      <c r="C565" t="s">
        <v>6405</v>
      </c>
    </row>
    <row r="566" spans="1:3" x14ac:dyDescent="0.55000000000000004">
      <c r="A566" t="s">
        <v>1086</v>
      </c>
      <c r="B566" t="s">
        <v>8928</v>
      </c>
      <c r="C566" t="s">
        <v>6405</v>
      </c>
    </row>
    <row r="567" spans="1:3" x14ac:dyDescent="0.55000000000000004">
      <c r="A567" t="s">
        <v>1088</v>
      </c>
      <c r="B567" t="s">
        <v>8928</v>
      </c>
      <c r="C567" t="s">
        <v>6405</v>
      </c>
    </row>
    <row r="568" spans="1:3" x14ac:dyDescent="0.55000000000000004">
      <c r="A568" t="s">
        <v>1091</v>
      </c>
      <c r="B568" t="s">
        <v>9119</v>
      </c>
      <c r="C568" t="s">
        <v>6405</v>
      </c>
    </row>
    <row r="569" spans="1:3" x14ac:dyDescent="0.55000000000000004">
      <c r="A569" t="s">
        <v>1093</v>
      </c>
      <c r="B569" t="s">
        <v>9119</v>
      </c>
      <c r="C569" t="s">
        <v>6405</v>
      </c>
    </row>
    <row r="570" spans="1:3" x14ac:dyDescent="0.55000000000000004">
      <c r="A570" t="s">
        <v>1095</v>
      </c>
      <c r="B570" t="s">
        <v>9119</v>
      </c>
      <c r="C570" t="s">
        <v>6405</v>
      </c>
    </row>
    <row r="571" spans="1:3" x14ac:dyDescent="0.55000000000000004">
      <c r="A571" t="s">
        <v>1097</v>
      </c>
      <c r="B571" t="s">
        <v>9119</v>
      </c>
      <c r="C571" t="s">
        <v>6405</v>
      </c>
    </row>
    <row r="572" spans="1:3" x14ac:dyDescent="0.55000000000000004">
      <c r="A572" t="s">
        <v>1100</v>
      </c>
      <c r="B572" t="s">
        <v>9119</v>
      </c>
      <c r="C572" t="s">
        <v>6405</v>
      </c>
    </row>
    <row r="573" spans="1:3" x14ac:dyDescent="0.55000000000000004">
      <c r="A573" t="s">
        <v>1102</v>
      </c>
      <c r="B573" t="s">
        <v>9119</v>
      </c>
      <c r="C573" t="s">
        <v>6405</v>
      </c>
    </row>
    <row r="574" spans="1:3" x14ac:dyDescent="0.55000000000000004">
      <c r="A574" t="s">
        <v>1105</v>
      </c>
      <c r="B574" t="s">
        <v>9119</v>
      </c>
      <c r="C574" t="s">
        <v>6405</v>
      </c>
    </row>
    <row r="575" spans="1:3" x14ac:dyDescent="0.55000000000000004">
      <c r="A575" t="s">
        <v>1107</v>
      </c>
      <c r="B575" t="s">
        <v>9119</v>
      </c>
      <c r="C575" t="s">
        <v>6405</v>
      </c>
    </row>
    <row r="576" spans="1:3" x14ac:dyDescent="0.55000000000000004">
      <c r="A576" t="s">
        <v>1110</v>
      </c>
      <c r="B576" t="s">
        <v>9120</v>
      </c>
      <c r="C576" t="s">
        <v>6405</v>
      </c>
    </row>
    <row r="577" spans="1:3" x14ac:dyDescent="0.55000000000000004">
      <c r="A577" t="s">
        <v>1112</v>
      </c>
      <c r="B577" t="s">
        <v>9120</v>
      </c>
      <c r="C577" t="s">
        <v>6405</v>
      </c>
    </row>
    <row r="578" spans="1:3" x14ac:dyDescent="0.55000000000000004">
      <c r="A578" t="s">
        <v>1115</v>
      </c>
      <c r="B578" t="s">
        <v>9120</v>
      </c>
      <c r="C578" t="s">
        <v>6405</v>
      </c>
    </row>
    <row r="579" spans="1:3" x14ac:dyDescent="0.55000000000000004">
      <c r="A579" t="s">
        <v>1117</v>
      </c>
      <c r="B579" t="s">
        <v>9119</v>
      </c>
      <c r="C579" t="s">
        <v>6405</v>
      </c>
    </row>
    <row r="580" spans="1:3" x14ac:dyDescent="0.55000000000000004">
      <c r="A580" t="s">
        <v>1119</v>
      </c>
      <c r="B580" t="s">
        <v>9119</v>
      </c>
      <c r="C580" t="s">
        <v>6405</v>
      </c>
    </row>
    <row r="581" spans="1:3" x14ac:dyDescent="0.55000000000000004">
      <c r="A581" t="s">
        <v>1121</v>
      </c>
      <c r="B581" t="s">
        <v>9120</v>
      </c>
      <c r="C581" t="s">
        <v>6405</v>
      </c>
    </row>
    <row r="582" spans="1:3" x14ac:dyDescent="0.55000000000000004">
      <c r="A582" t="s">
        <v>1124</v>
      </c>
      <c r="B582" t="s">
        <v>9120</v>
      </c>
      <c r="C582" t="s">
        <v>6405</v>
      </c>
    </row>
    <row r="583" spans="1:3" x14ac:dyDescent="0.55000000000000004">
      <c r="A583" t="s">
        <v>1126</v>
      </c>
      <c r="B583" t="s">
        <v>9120</v>
      </c>
      <c r="C583" t="s">
        <v>6405</v>
      </c>
    </row>
    <row r="584" spans="1:3" x14ac:dyDescent="0.55000000000000004">
      <c r="A584" t="s">
        <v>1129</v>
      </c>
      <c r="B584" t="s">
        <v>9120</v>
      </c>
      <c r="C584" t="s">
        <v>6405</v>
      </c>
    </row>
    <row r="585" spans="1:3" x14ac:dyDescent="0.55000000000000004">
      <c r="A585" t="s">
        <v>1131</v>
      </c>
      <c r="B585" t="s">
        <v>9120</v>
      </c>
      <c r="C585" t="s">
        <v>6405</v>
      </c>
    </row>
    <row r="586" spans="1:3" x14ac:dyDescent="0.55000000000000004">
      <c r="A586" t="s">
        <v>1134</v>
      </c>
      <c r="B586" t="s">
        <v>9120</v>
      </c>
      <c r="C586" t="s">
        <v>6405</v>
      </c>
    </row>
    <row r="587" spans="1:3" x14ac:dyDescent="0.55000000000000004">
      <c r="A587" t="s">
        <v>1136</v>
      </c>
      <c r="B587" t="s">
        <v>9121</v>
      </c>
      <c r="C587" t="s">
        <v>6405</v>
      </c>
    </row>
    <row r="588" spans="1:3" x14ac:dyDescent="0.55000000000000004">
      <c r="A588" t="s">
        <v>1138</v>
      </c>
      <c r="B588" t="s">
        <v>9121</v>
      </c>
      <c r="C588" t="s">
        <v>6405</v>
      </c>
    </row>
    <row r="589" spans="1:3" x14ac:dyDescent="0.55000000000000004">
      <c r="A589" t="s">
        <v>1140</v>
      </c>
      <c r="B589" t="s">
        <v>6405</v>
      </c>
      <c r="C589" t="s">
        <v>9086</v>
      </c>
    </row>
    <row r="590" spans="1:3" x14ac:dyDescent="0.55000000000000004">
      <c r="A590" t="s">
        <v>1142</v>
      </c>
      <c r="B590" t="s">
        <v>6405</v>
      </c>
      <c r="C590" t="s">
        <v>9086</v>
      </c>
    </row>
    <row r="591" spans="1:3" x14ac:dyDescent="0.55000000000000004">
      <c r="A591" t="s">
        <v>1144</v>
      </c>
      <c r="B591" t="s">
        <v>9121</v>
      </c>
      <c r="C591" t="s">
        <v>6405</v>
      </c>
    </row>
    <row r="592" spans="1:3" x14ac:dyDescent="0.55000000000000004">
      <c r="A592" t="s">
        <v>1147</v>
      </c>
      <c r="B592" t="s">
        <v>9121</v>
      </c>
      <c r="C592" t="s">
        <v>6405</v>
      </c>
    </row>
    <row r="593" spans="1:3" x14ac:dyDescent="0.55000000000000004">
      <c r="A593" t="s">
        <v>1149</v>
      </c>
      <c r="B593" t="s">
        <v>6405</v>
      </c>
      <c r="C593" t="s">
        <v>9086</v>
      </c>
    </row>
    <row r="594" spans="1:3" x14ac:dyDescent="0.55000000000000004">
      <c r="A594" t="s">
        <v>1152</v>
      </c>
      <c r="B594" t="s">
        <v>6405</v>
      </c>
      <c r="C594" t="s">
        <v>9086</v>
      </c>
    </row>
    <row r="595" spans="1:3" x14ac:dyDescent="0.55000000000000004">
      <c r="A595" t="s">
        <v>1154</v>
      </c>
      <c r="B595" t="s">
        <v>6405</v>
      </c>
      <c r="C595" t="s">
        <v>9047</v>
      </c>
    </row>
    <row r="596" spans="1:3" x14ac:dyDescent="0.55000000000000004">
      <c r="A596" t="s">
        <v>1157</v>
      </c>
      <c r="B596" t="s">
        <v>6405</v>
      </c>
      <c r="C596" t="s">
        <v>9047</v>
      </c>
    </row>
    <row r="597" spans="1:3" x14ac:dyDescent="0.55000000000000004">
      <c r="A597" t="s">
        <v>1159</v>
      </c>
      <c r="B597" t="s">
        <v>6405</v>
      </c>
      <c r="C597" t="s">
        <v>9047</v>
      </c>
    </row>
    <row r="598" spans="1:3" x14ac:dyDescent="0.55000000000000004">
      <c r="A598" t="s">
        <v>1161</v>
      </c>
      <c r="B598" t="s">
        <v>9122</v>
      </c>
      <c r="C598" t="s">
        <v>6405</v>
      </c>
    </row>
    <row r="599" spans="1:3" x14ac:dyDescent="0.55000000000000004">
      <c r="A599" t="s">
        <v>1163</v>
      </c>
      <c r="B599" t="s">
        <v>9122</v>
      </c>
      <c r="C599" t="s">
        <v>6405</v>
      </c>
    </row>
    <row r="600" spans="1:3" x14ac:dyDescent="0.55000000000000004">
      <c r="A600" t="s">
        <v>1165</v>
      </c>
      <c r="B600" t="s">
        <v>9121</v>
      </c>
      <c r="C600" t="s">
        <v>6405</v>
      </c>
    </row>
    <row r="601" spans="1:3" x14ac:dyDescent="0.55000000000000004">
      <c r="A601" t="s">
        <v>1167</v>
      </c>
      <c r="B601" t="s">
        <v>9121</v>
      </c>
      <c r="C601" t="s">
        <v>6405</v>
      </c>
    </row>
    <row r="602" spans="1:3" x14ac:dyDescent="0.55000000000000004">
      <c r="A602" t="s">
        <v>1170</v>
      </c>
      <c r="B602" t="s">
        <v>6405</v>
      </c>
      <c r="C602" t="s">
        <v>9086</v>
      </c>
    </row>
    <row r="603" spans="1:3" x14ac:dyDescent="0.55000000000000004">
      <c r="A603" t="s">
        <v>1172</v>
      </c>
      <c r="B603" t="s">
        <v>6405</v>
      </c>
      <c r="C603" t="s">
        <v>9086</v>
      </c>
    </row>
    <row r="604" spans="1:3" x14ac:dyDescent="0.55000000000000004">
      <c r="A604" t="s">
        <v>1175</v>
      </c>
      <c r="B604" t="s">
        <v>6405</v>
      </c>
      <c r="C604" t="s">
        <v>9086</v>
      </c>
    </row>
    <row r="605" spans="1:3" x14ac:dyDescent="0.55000000000000004">
      <c r="A605" t="s">
        <v>1177</v>
      </c>
      <c r="B605" t="s">
        <v>6405</v>
      </c>
      <c r="C605" t="s">
        <v>9086</v>
      </c>
    </row>
    <row r="606" spans="1:3" x14ac:dyDescent="0.55000000000000004">
      <c r="A606" t="s">
        <v>1180</v>
      </c>
      <c r="B606" t="s">
        <v>6405</v>
      </c>
      <c r="C606" t="s">
        <v>9047</v>
      </c>
    </row>
    <row r="607" spans="1:3" x14ac:dyDescent="0.55000000000000004">
      <c r="A607" t="s">
        <v>1182</v>
      </c>
      <c r="B607" t="s">
        <v>6405</v>
      </c>
      <c r="C607" t="s">
        <v>9047</v>
      </c>
    </row>
    <row r="608" spans="1:3" x14ac:dyDescent="0.55000000000000004">
      <c r="A608" t="s">
        <v>1185</v>
      </c>
      <c r="B608" t="s">
        <v>6405</v>
      </c>
      <c r="C608" t="s">
        <v>9047</v>
      </c>
    </row>
    <row r="609" spans="1:3" x14ac:dyDescent="0.55000000000000004">
      <c r="A609" t="s">
        <v>1187</v>
      </c>
      <c r="B609" t="s">
        <v>9122</v>
      </c>
      <c r="C609" t="s">
        <v>6405</v>
      </c>
    </row>
    <row r="610" spans="1:3" x14ac:dyDescent="0.55000000000000004">
      <c r="A610" t="s">
        <v>1189</v>
      </c>
      <c r="B610" t="s">
        <v>9122</v>
      </c>
      <c r="C610" t="s">
        <v>6405</v>
      </c>
    </row>
    <row r="611" spans="1:3" x14ac:dyDescent="0.55000000000000004">
      <c r="A611" t="s">
        <v>1191</v>
      </c>
      <c r="B611" t="s">
        <v>6405</v>
      </c>
      <c r="C611" t="s">
        <v>9047</v>
      </c>
    </row>
    <row r="612" spans="1:3" x14ac:dyDescent="0.55000000000000004">
      <c r="A612" t="s">
        <v>1193</v>
      </c>
      <c r="B612" t="s">
        <v>6405</v>
      </c>
      <c r="C612" t="s">
        <v>9047</v>
      </c>
    </row>
    <row r="613" spans="1:3" x14ac:dyDescent="0.55000000000000004">
      <c r="A613" t="s">
        <v>1195</v>
      </c>
      <c r="B613" t="s">
        <v>6405</v>
      </c>
      <c r="C613" t="s">
        <v>9047</v>
      </c>
    </row>
    <row r="614" spans="1:3" x14ac:dyDescent="0.55000000000000004">
      <c r="A614" t="s">
        <v>1198</v>
      </c>
      <c r="B614" t="s">
        <v>9122</v>
      </c>
      <c r="C614" t="s">
        <v>6405</v>
      </c>
    </row>
    <row r="615" spans="1:3" x14ac:dyDescent="0.55000000000000004">
      <c r="A615" t="s">
        <v>1200</v>
      </c>
      <c r="B615" t="s">
        <v>9122</v>
      </c>
      <c r="C615" t="s">
        <v>6405</v>
      </c>
    </row>
    <row r="616" spans="1:3" x14ac:dyDescent="0.55000000000000004">
      <c r="A616" t="s">
        <v>1203</v>
      </c>
      <c r="B616" t="s">
        <v>9121</v>
      </c>
      <c r="C616" t="s">
        <v>6405</v>
      </c>
    </row>
    <row r="617" spans="1:3" x14ac:dyDescent="0.55000000000000004">
      <c r="A617" t="s">
        <v>1205</v>
      </c>
      <c r="B617" t="s">
        <v>9121</v>
      </c>
      <c r="C617" t="s">
        <v>6405</v>
      </c>
    </row>
    <row r="618" spans="1:3" x14ac:dyDescent="0.55000000000000004">
      <c r="A618" t="s">
        <v>1208</v>
      </c>
      <c r="B618" t="s">
        <v>9121</v>
      </c>
      <c r="C618" t="s">
        <v>6405</v>
      </c>
    </row>
    <row r="619" spans="1:3" x14ac:dyDescent="0.55000000000000004">
      <c r="A619" t="s">
        <v>1210</v>
      </c>
      <c r="B619" t="s">
        <v>9121</v>
      </c>
      <c r="C619" t="s">
        <v>6405</v>
      </c>
    </row>
    <row r="620" spans="1:3" x14ac:dyDescent="0.55000000000000004">
      <c r="A620" t="s">
        <v>1212</v>
      </c>
      <c r="B620" t="s">
        <v>9121</v>
      </c>
      <c r="C620" t="s">
        <v>6405</v>
      </c>
    </row>
    <row r="621" spans="1:3" x14ac:dyDescent="0.55000000000000004">
      <c r="A621" t="s">
        <v>1214</v>
      </c>
      <c r="B621" t="s">
        <v>9121</v>
      </c>
      <c r="C621" t="s">
        <v>6405</v>
      </c>
    </row>
    <row r="622" spans="1:3" x14ac:dyDescent="0.55000000000000004">
      <c r="A622" t="s">
        <v>1216</v>
      </c>
      <c r="B622" t="s">
        <v>9121</v>
      </c>
      <c r="C622" t="s">
        <v>6405</v>
      </c>
    </row>
    <row r="623" spans="1:3" x14ac:dyDescent="0.55000000000000004">
      <c r="A623" t="s">
        <v>1218</v>
      </c>
      <c r="B623" t="s">
        <v>9121</v>
      </c>
      <c r="C623" t="s">
        <v>6405</v>
      </c>
    </row>
    <row r="624" spans="1:3" x14ac:dyDescent="0.55000000000000004">
      <c r="A624" t="s">
        <v>1220</v>
      </c>
      <c r="B624" t="s">
        <v>9123</v>
      </c>
      <c r="C624" t="s">
        <v>6405</v>
      </c>
    </row>
    <row r="625" spans="1:3" x14ac:dyDescent="0.55000000000000004">
      <c r="A625" t="s">
        <v>1222</v>
      </c>
      <c r="B625" t="s">
        <v>9123</v>
      </c>
      <c r="C625" t="s">
        <v>6405</v>
      </c>
    </row>
    <row r="626" spans="1:3" x14ac:dyDescent="0.55000000000000004">
      <c r="A626" t="s">
        <v>1225</v>
      </c>
      <c r="B626" t="s">
        <v>6405</v>
      </c>
      <c r="C626" t="s">
        <v>9124</v>
      </c>
    </row>
    <row r="627" spans="1:3" x14ac:dyDescent="0.55000000000000004">
      <c r="A627" t="s">
        <v>1227</v>
      </c>
      <c r="B627" t="s">
        <v>6405</v>
      </c>
      <c r="C627" t="s">
        <v>9124</v>
      </c>
    </row>
    <row r="628" spans="1:3" x14ac:dyDescent="0.55000000000000004">
      <c r="A628" t="s">
        <v>1230</v>
      </c>
      <c r="B628" t="s">
        <v>9123</v>
      </c>
      <c r="C628" t="s">
        <v>6405</v>
      </c>
    </row>
    <row r="629" spans="1:3" x14ac:dyDescent="0.55000000000000004">
      <c r="A629" t="s">
        <v>1232</v>
      </c>
      <c r="B629" t="s">
        <v>9123</v>
      </c>
      <c r="C629" t="s">
        <v>6405</v>
      </c>
    </row>
    <row r="630" spans="1:3" x14ac:dyDescent="0.55000000000000004">
      <c r="A630" t="s">
        <v>1235</v>
      </c>
      <c r="B630" t="s">
        <v>6405</v>
      </c>
      <c r="C630" t="s">
        <v>9124</v>
      </c>
    </row>
    <row r="631" spans="1:3" x14ac:dyDescent="0.55000000000000004">
      <c r="A631" t="s">
        <v>1237</v>
      </c>
      <c r="B631" t="s">
        <v>6405</v>
      </c>
      <c r="C631" t="s">
        <v>9124</v>
      </c>
    </row>
    <row r="632" spans="1:3" x14ac:dyDescent="0.55000000000000004">
      <c r="A632" t="s">
        <v>1240</v>
      </c>
      <c r="B632" t="s">
        <v>6405</v>
      </c>
      <c r="C632" t="s">
        <v>9125</v>
      </c>
    </row>
    <row r="633" spans="1:3" x14ac:dyDescent="0.55000000000000004">
      <c r="A633" t="s">
        <v>1242</v>
      </c>
      <c r="B633" t="s">
        <v>6405</v>
      </c>
      <c r="C633" t="s">
        <v>9125</v>
      </c>
    </row>
    <row r="634" spans="1:3" x14ac:dyDescent="0.55000000000000004">
      <c r="A634" t="s">
        <v>1245</v>
      </c>
      <c r="B634" t="s">
        <v>6405</v>
      </c>
      <c r="C634" t="s">
        <v>9125</v>
      </c>
    </row>
    <row r="635" spans="1:3" x14ac:dyDescent="0.55000000000000004">
      <c r="A635" t="s">
        <v>1247</v>
      </c>
      <c r="B635" t="s">
        <v>9122</v>
      </c>
      <c r="C635" t="s">
        <v>6405</v>
      </c>
    </row>
    <row r="636" spans="1:3" x14ac:dyDescent="0.55000000000000004">
      <c r="A636" t="s">
        <v>1250</v>
      </c>
      <c r="B636" t="s">
        <v>9122</v>
      </c>
      <c r="C636" t="s">
        <v>6405</v>
      </c>
    </row>
    <row r="637" spans="1:3" x14ac:dyDescent="0.55000000000000004">
      <c r="A637" t="s">
        <v>1252</v>
      </c>
      <c r="B637" t="s">
        <v>9123</v>
      </c>
      <c r="C637" t="s">
        <v>6405</v>
      </c>
    </row>
    <row r="638" spans="1:3" x14ac:dyDescent="0.55000000000000004">
      <c r="A638" t="s">
        <v>1254</v>
      </c>
      <c r="B638" t="s">
        <v>9123</v>
      </c>
      <c r="C638" t="s">
        <v>6405</v>
      </c>
    </row>
    <row r="639" spans="1:3" x14ac:dyDescent="0.55000000000000004">
      <c r="A639" t="s">
        <v>1256</v>
      </c>
      <c r="B639" t="s">
        <v>6405</v>
      </c>
      <c r="C639" t="s">
        <v>9124</v>
      </c>
    </row>
    <row r="640" spans="1:3" x14ac:dyDescent="0.55000000000000004">
      <c r="A640" t="s">
        <v>1259</v>
      </c>
      <c r="B640" t="s">
        <v>6405</v>
      </c>
      <c r="C640" t="s">
        <v>9124</v>
      </c>
    </row>
    <row r="641" spans="1:3" x14ac:dyDescent="0.55000000000000004">
      <c r="A641" t="s">
        <v>1261</v>
      </c>
      <c r="B641" t="s">
        <v>6405</v>
      </c>
      <c r="C641" t="s">
        <v>9124</v>
      </c>
    </row>
    <row r="642" spans="1:3" x14ac:dyDescent="0.55000000000000004">
      <c r="A642" t="s">
        <v>1264</v>
      </c>
      <c r="B642" t="s">
        <v>6405</v>
      </c>
      <c r="C642" t="s">
        <v>9124</v>
      </c>
    </row>
    <row r="643" spans="1:3" x14ac:dyDescent="0.55000000000000004">
      <c r="A643" t="s">
        <v>1266</v>
      </c>
      <c r="B643" t="s">
        <v>6405</v>
      </c>
      <c r="C643" t="s">
        <v>9125</v>
      </c>
    </row>
    <row r="644" spans="1:3" x14ac:dyDescent="0.55000000000000004">
      <c r="A644" t="s">
        <v>1269</v>
      </c>
      <c r="B644" t="s">
        <v>6405</v>
      </c>
      <c r="C644" t="s">
        <v>9125</v>
      </c>
    </row>
    <row r="645" spans="1:3" x14ac:dyDescent="0.55000000000000004">
      <c r="A645" t="s">
        <v>1271</v>
      </c>
      <c r="B645" t="s">
        <v>6405</v>
      </c>
      <c r="C645" t="s">
        <v>9125</v>
      </c>
    </row>
    <row r="646" spans="1:3" x14ac:dyDescent="0.55000000000000004">
      <c r="A646" t="s">
        <v>1274</v>
      </c>
      <c r="B646" t="s">
        <v>9122</v>
      </c>
      <c r="C646" t="s">
        <v>6405</v>
      </c>
    </row>
    <row r="647" spans="1:3" x14ac:dyDescent="0.55000000000000004">
      <c r="A647" t="s">
        <v>1276</v>
      </c>
      <c r="B647" t="s">
        <v>9122</v>
      </c>
      <c r="C647" t="s">
        <v>6405</v>
      </c>
    </row>
    <row r="648" spans="1:3" x14ac:dyDescent="0.55000000000000004">
      <c r="A648" t="s">
        <v>1279</v>
      </c>
      <c r="B648" t="s">
        <v>6405</v>
      </c>
      <c r="C648" t="s">
        <v>9125</v>
      </c>
    </row>
    <row r="649" spans="1:3" x14ac:dyDescent="0.55000000000000004">
      <c r="A649" t="s">
        <v>1281</v>
      </c>
      <c r="B649" t="s">
        <v>6405</v>
      </c>
      <c r="C649" t="s">
        <v>9125</v>
      </c>
    </row>
    <row r="650" spans="1:3" x14ac:dyDescent="0.55000000000000004">
      <c r="A650" t="s">
        <v>1284</v>
      </c>
      <c r="B650" t="s">
        <v>6405</v>
      </c>
      <c r="C650" t="s">
        <v>9125</v>
      </c>
    </row>
    <row r="651" spans="1:3" x14ac:dyDescent="0.55000000000000004">
      <c r="A651" t="s">
        <v>1286</v>
      </c>
      <c r="B651" t="s">
        <v>9122</v>
      </c>
      <c r="C651" t="s">
        <v>6405</v>
      </c>
    </row>
    <row r="652" spans="1:3" x14ac:dyDescent="0.55000000000000004">
      <c r="A652" t="s">
        <v>1289</v>
      </c>
      <c r="B652" t="s">
        <v>9122</v>
      </c>
      <c r="C652" t="s">
        <v>6405</v>
      </c>
    </row>
    <row r="653" spans="1:3" x14ac:dyDescent="0.55000000000000004">
      <c r="A653" t="s">
        <v>1291</v>
      </c>
      <c r="B653" t="s">
        <v>6405</v>
      </c>
      <c r="C653" t="s">
        <v>9085</v>
      </c>
    </row>
    <row r="654" spans="1:3" x14ac:dyDescent="0.55000000000000004">
      <c r="A654" t="s">
        <v>1294</v>
      </c>
      <c r="B654" t="s">
        <v>6405</v>
      </c>
      <c r="C654" t="s">
        <v>9085</v>
      </c>
    </row>
    <row r="655" spans="1:3" x14ac:dyDescent="0.55000000000000004">
      <c r="A655" t="s">
        <v>1296</v>
      </c>
      <c r="B655" t="s">
        <v>6405</v>
      </c>
      <c r="C655" t="s">
        <v>9085</v>
      </c>
    </row>
    <row r="656" spans="1:3" x14ac:dyDescent="0.55000000000000004">
      <c r="A656" t="s">
        <v>1299</v>
      </c>
      <c r="B656" t="s">
        <v>6405</v>
      </c>
      <c r="C656" t="s">
        <v>9085</v>
      </c>
    </row>
    <row r="657" spans="1:3" x14ac:dyDescent="0.55000000000000004">
      <c r="A657" t="s">
        <v>1301</v>
      </c>
      <c r="B657" t="s">
        <v>6405</v>
      </c>
      <c r="C657" t="s">
        <v>9085</v>
      </c>
    </row>
    <row r="658" spans="1:3" x14ac:dyDescent="0.55000000000000004">
      <c r="A658" t="s">
        <v>1304</v>
      </c>
      <c r="B658" t="s">
        <v>6405</v>
      </c>
      <c r="C658" t="s">
        <v>9085</v>
      </c>
    </row>
    <row r="659" spans="1:3" x14ac:dyDescent="0.55000000000000004">
      <c r="A659" t="s">
        <v>1306</v>
      </c>
      <c r="B659" t="s">
        <v>6405</v>
      </c>
      <c r="C659" t="s">
        <v>9085</v>
      </c>
    </row>
    <row r="660" spans="1:3" x14ac:dyDescent="0.55000000000000004">
      <c r="A660" t="s">
        <v>1309</v>
      </c>
      <c r="B660" t="s">
        <v>6405</v>
      </c>
      <c r="C660" t="s">
        <v>9085</v>
      </c>
    </row>
    <row r="661" spans="1:3" x14ac:dyDescent="0.55000000000000004">
      <c r="A661" t="s">
        <v>1311</v>
      </c>
      <c r="B661" t="s">
        <v>6405</v>
      </c>
      <c r="C661" t="s">
        <v>9085</v>
      </c>
    </row>
    <row r="662" spans="1:3" x14ac:dyDescent="0.55000000000000004">
      <c r="A662" t="s">
        <v>1314</v>
      </c>
      <c r="B662" t="s">
        <v>6405</v>
      </c>
      <c r="C662" t="s">
        <v>9085</v>
      </c>
    </row>
    <row r="663" spans="1:3" x14ac:dyDescent="0.55000000000000004">
      <c r="A663" t="s">
        <v>1316</v>
      </c>
      <c r="B663" t="s">
        <v>6405</v>
      </c>
      <c r="C663" t="s">
        <v>8923</v>
      </c>
    </row>
    <row r="664" spans="1:3" x14ac:dyDescent="0.55000000000000004">
      <c r="A664" t="s">
        <v>1319</v>
      </c>
      <c r="B664" t="s">
        <v>6405</v>
      </c>
      <c r="C664" t="s">
        <v>8923</v>
      </c>
    </row>
    <row r="665" spans="1:3" x14ac:dyDescent="0.55000000000000004">
      <c r="A665" t="s">
        <v>1321</v>
      </c>
      <c r="B665" t="s">
        <v>6405</v>
      </c>
      <c r="C665" t="s">
        <v>8923</v>
      </c>
    </row>
    <row r="666" spans="1:3" x14ac:dyDescent="0.55000000000000004">
      <c r="A666" t="s">
        <v>1324</v>
      </c>
      <c r="B666" t="s">
        <v>6405</v>
      </c>
      <c r="C666" t="s">
        <v>8923</v>
      </c>
    </row>
    <row r="667" spans="1:3" x14ac:dyDescent="0.55000000000000004">
      <c r="A667" t="s">
        <v>1326</v>
      </c>
      <c r="B667" t="s">
        <v>6405</v>
      </c>
      <c r="C667" t="s">
        <v>8923</v>
      </c>
    </row>
    <row r="668" spans="1:3" x14ac:dyDescent="0.55000000000000004">
      <c r="A668" t="s">
        <v>1328</v>
      </c>
      <c r="B668" t="s">
        <v>6405</v>
      </c>
      <c r="C668" t="s">
        <v>8923</v>
      </c>
    </row>
    <row r="669" spans="1:3" x14ac:dyDescent="0.55000000000000004">
      <c r="A669" t="s">
        <v>1330</v>
      </c>
      <c r="B669" t="s">
        <v>6405</v>
      </c>
      <c r="C669" t="s">
        <v>8923</v>
      </c>
    </row>
    <row r="670" spans="1:3" x14ac:dyDescent="0.55000000000000004">
      <c r="A670" t="s">
        <v>1333</v>
      </c>
      <c r="B670" t="s">
        <v>6405</v>
      </c>
      <c r="C670" t="s">
        <v>8923</v>
      </c>
    </row>
    <row r="671" spans="1:3" x14ac:dyDescent="0.55000000000000004">
      <c r="A671" t="s">
        <v>1335</v>
      </c>
      <c r="B671" t="s">
        <v>6405</v>
      </c>
      <c r="C671" t="s">
        <v>8923</v>
      </c>
    </row>
    <row r="672" spans="1:3" x14ac:dyDescent="0.55000000000000004">
      <c r="A672" t="s">
        <v>1338</v>
      </c>
      <c r="B672" t="s">
        <v>6405</v>
      </c>
      <c r="C672" t="s">
        <v>8923</v>
      </c>
    </row>
    <row r="673" spans="1:3" x14ac:dyDescent="0.55000000000000004">
      <c r="A673" t="s">
        <v>1340</v>
      </c>
      <c r="B673" t="s">
        <v>6405</v>
      </c>
      <c r="C673" t="s">
        <v>8923</v>
      </c>
    </row>
    <row r="674" spans="1:3" x14ac:dyDescent="0.55000000000000004">
      <c r="A674" t="s">
        <v>1342</v>
      </c>
      <c r="B674" t="s">
        <v>6405</v>
      </c>
      <c r="C674" t="s">
        <v>8923</v>
      </c>
    </row>
    <row r="675" spans="1:3" x14ac:dyDescent="0.55000000000000004">
      <c r="A675" t="s">
        <v>1344</v>
      </c>
      <c r="B675" t="s">
        <v>6405</v>
      </c>
      <c r="C675" t="s">
        <v>8923</v>
      </c>
    </row>
    <row r="676" spans="1:3" x14ac:dyDescent="0.55000000000000004">
      <c r="A676" t="s">
        <v>1347</v>
      </c>
      <c r="B676" t="s">
        <v>6405</v>
      </c>
      <c r="C676" t="s">
        <v>8923</v>
      </c>
    </row>
    <row r="677" spans="1:3" x14ac:dyDescent="0.55000000000000004">
      <c r="A677" t="s">
        <v>1349</v>
      </c>
      <c r="B677" t="s">
        <v>6405</v>
      </c>
      <c r="C677" t="s">
        <v>8923</v>
      </c>
    </row>
    <row r="678" spans="1:3" x14ac:dyDescent="0.55000000000000004">
      <c r="A678" t="s">
        <v>1352</v>
      </c>
      <c r="B678" t="s">
        <v>6405</v>
      </c>
      <c r="C678" t="s">
        <v>8923</v>
      </c>
    </row>
    <row r="679" spans="1:3" x14ac:dyDescent="0.55000000000000004">
      <c r="A679" t="s">
        <v>1354</v>
      </c>
      <c r="B679" t="s">
        <v>6405</v>
      </c>
      <c r="C679" t="s">
        <v>8923</v>
      </c>
    </row>
    <row r="680" spans="1:3" x14ac:dyDescent="0.55000000000000004">
      <c r="A680" t="s">
        <v>1356</v>
      </c>
      <c r="B680" t="s">
        <v>6405</v>
      </c>
      <c r="C680" t="s">
        <v>8923</v>
      </c>
    </row>
    <row r="681" spans="1:3" x14ac:dyDescent="0.55000000000000004">
      <c r="A681" t="s">
        <v>1358</v>
      </c>
      <c r="B681" t="s">
        <v>6405</v>
      </c>
      <c r="C681" t="s">
        <v>8923</v>
      </c>
    </row>
    <row r="682" spans="1:3" x14ac:dyDescent="0.55000000000000004">
      <c r="A682" t="s">
        <v>1361</v>
      </c>
      <c r="B682" t="s">
        <v>6405</v>
      </c>
      <c r="C682" t="s">
        <v>8923</v>
      </c>
    </row>
    <row r="683" spans="1:3" x14ac:dyDescent="0.55000000000000004">
      <c r="A683" t="s">
        <v>1363</v>
      </c>
      <c r="B683" t="s">
        <v>6405</v>
      </c>
      <c r="C683" t="s">
        <v>8923</v>
      </c>
    </row>
    <row r="684" spans="1:3" x14ac:dyDescent="0.55000000000000004">
      <c r="A684" t="s">
        <v>1366</v>
      </c>
      <c r="B684" t="s">
        <v>6405</v>
      </c>
      <c r="C684" t="s">
        <v>8923</v>
      </c>
    </row>
    <row r="685" spans="1:3" x14ac:dyDescent="0.55000000000000004">
      <c r="A685" t="s">
        <v>1368</v>
      </c>
      <c r="B685" t="s">
        <v>6405</v>
      </c>
      <c r="C685" t="s">
        <v>8923</v>
      </c>
    </row>
    <row r="686" spans="1:3" x14ac:dyDescent="0.55000000000000004">
      <c r="A686" t="s">
        <v>1370</v>
      </c>
      <c r="B686" t="s">
        <v>6405</v>
      </c>
      <c r="C686" t="s">
        <v>8923</v>
      </c>
    </row>
    <row r="687" spans="1:3" x14ac:dyDescent="0.55000000000000004">
      <c r="A687" t="s">
        <v>1372</v>
      </c>
      <c r="B687" t="s">
        <v>6405</v>
      </c>
      <c r="C687" t="s">
        <v>8923</v>
      </c>
    </row>
    <row r="688" spans="1:3" x14ac:dyDescent="0.55000000000000004">
      <c r="A688" t="s">
        <v>1375</v>
      </c>
      <c r="B688" t="s">
        <v>6405</v>
      </c>
      <c r="C688" t="s">
        <v>8923</v>
      </c>
    </row>
    <row r="689" spans="1:3" x14ac:dyDescent="0.55000000000000004">
      <c r="A689" t="s">
        <v>1377</v>
      </c>
      <c r="B689" t="s">
        <v>6405</v>
      </c>
      <c r="C689" t="s">
        <v>8923</v>
      </c>
    </row>
    <row r="690" spans="1:3" x14ac:dyDescent="0.55000000000000004">
      <c r="A690" t="s">
        <v>1380</v>
      </c>
      <c r="B690" t="s">
        <v>6405</v>
      </c>
      <c r="C690" t="s">
        <v>8923</v>
      </c>
    </row>
    <row r="691" spans="1:3" x14ac:dyDescent="0.55000000000000004">
      <c r="A691" t="s">
        <v>1382</v>
      </c>
      <c r="B691" t="s">
        <v>6405</v>
      </c>
      <c r="C691" t="s">
        <v>8923</v>
      </c>
    </row>
    <row r="692" spans="1:3" x14ac:dyDescent="0.55000000000000004">
      <c r="A692" t="s">
        <v>1385</v>
      </c>
      <c r="B692" t="s">
        <v>6405</v>
      </c>
      <c r="C692" t="s">
        <v>8923</v>
      </c>
    </row>
    <row r="693" spans="1:3" x14ac:dyDescent="0.55000000000000004">
      <c r="A693" t="s">
        <v>1387</v>
      </c>
      <c r="B693" t="s">
        <v>6405</v>
      </c>
      <c r="C693" t="s">
        <v>8923</v>
      </c>
    </row>
    <row r="694" spans="1:3" x14ac:dyDescent="0.55000000000000004">
      <c r="A694" t="s">
        <v>1390</v>
      </c>
      <c r="B694" t="s">
        <v>6405</v>
      </c>
      <c r="C694" t="s">
        <v>8923</v>
      </c>
    </row>
    <row r="695" spans="1:3" x14ac:dyDescent="0.55000000000000004">
      <c r="A695" t="s">
        <v>1392</v>
      </c>
      <c r="B695" t="s">
        <v>6405</v>
      </c>
      <c r="C695" t="s">
        <v>8923</v>
      </c>
    </row>
    <row r="696" spans="1:3" x14ac:dyDescent="0.55000000000000004">
      <c r="A696" t="s">
        <v>1395</v>
      </c>
      <c r="B696" t="s">
        <v>6405</v>
      </c>
      <c r="C696" t="s">
        <v>8923</v>
      </c>
    </row>
    <row r="697" spans="1:3" x14ac:dyDescent="0.55000000000000004">
      <c r="A697" t="s">
        <v>1397</v>
      </c>
      <c r="B697" t="s">
        <v>6405</v>
      </c>
      <c r="C697" t="s">
        <v>8923</v>
      </c>
    </row>
    <row r="698" spans="1:3" x14ac:dyDescent="0.55000000000000004">
      <c r="A698" t="s">
        <v>1400</v>
      </c>
      <c r="B698" t="s">
        <v>6405</v>
      </c>
      <c r="C698" t="s">
        <v>8923</v>
      </c>
    </row>
    <row r="699" spans="1:3" x14ac:dyDescent="0.55000000000000004">
      <c r="A699" t="s">
        <v>1402</v>
      </c>
      <c r="B699" t="s">
        <v>6405</v>
      </c>
      <c r="C699" t="s">
        <v>8923</v>
      </c>
    </row>
    <row r="700" spans="1:3" x14ac:dyDescent="0.55000000000000004">
      <c r="A700" t="s">
        <v>1404</v>
      </c>
      <c r="B700" t="s">
        <v>6405</v>
      </c>
      <c r="C700" t="s">
        <v>8923</v>
      </c>
    </row>
    <row r="701" spans="1:3" x14ac:dyDescent="0.55000000000000004">
      <c r="A701" t="s">
        <v>1406</v>
      </c>
      <c r="B701" t="s">
        <v>9126</v>
      </c>
      <c r="C701" t="s">
        <v>6405</v>
      </c>
    </row>
    <row r="702" spans="1:3" x14ac:dyDescent="0.55000000000000004">
      <c r="A702" t="s">
        <v>1409</v>
      </c>
      <c r="B702" t="s">
        <v>9126</v>
      </c>
      <c r="C702" t="s">
        <v>6405</v>
      </c>
    </row>
    <row r="703" spans="1:3" x14ac:dyDescent="0.55000000000000004">
      <c r="A703" t="s">
        <v>1411</v>
      </c>
      <c r="B703" t="s">
        <v>9126</v>
      </c>
      <c r="C703" t="s">
        <v>6405</v>
      </c>
    </row>
    <row r="704" spans="1:3" x14ac:dyDescent="0.55000000000000004">
      <c r="A704" t="s">
        <v>1414</v>
      </c>
      <c r="B704" t="s">
        <v>9126</v>
      </c>
      <c r="C704" t="s">
        <v>6405</v>
      </c>
    </row>
    <row r="705" spans="1:3" x14ac:dyDescent="0.55000000000000004">
      <c r="A705" t="s">
        <v>1416</v>
      </c>
      <c r="B705" t="s">
        <v>9126</v>
      </c>
      <c r="C705" t="s">
        <v>6405</v>
      </c>
    </row>
    <row r="706" spans="1:3" x14ac:dyDescent="0.55000000000000004">
      <c r="A706" t="s">
        <v>1418</v>
      </c>
      <c r="B706" t="s">
        <v>9126</v>
      </c>
      <c r="C706" t="s">
        <v>6405</v>
      </c>
    </row>
    <row r="707" spans="1:3" x14ac:dyDescent="0.55000000000000004">
      <c r="A707" t="s">
        <v>1420</v>
      </c>
      <c r="B707" t="s">
        <v>9126</v>
      </c>
      <c r="C707" t="s">
        <v>6405</v>
      </c>
    </row>
    <row r="708" spans="1:3" x14ac:dyDescent="0.55000000000000004">
      <c r="A708" t="s">
        <v>1423</v>
      </c>
      <c r="B708" t="s">
        <v>9126</v>
      </c>
      <c r="C708" t="s">
        <v>6405</v>
      </c>
    </row>
    <row r="709" spans="1:3" x14ac:dyDescent="0.55000000000000004">
      <c r="A709" t="s">
        <v>1425</v>
      </c>
      <c r="B709" t="s">
        <v>9127</v>
      </c>
      <c r="C709" t="s">
        <v>6405</v>
      </c>
    </row>
    <row r="710" spans="1:3" x14ac:dyDescent="0.55000000000000004">
      <c r="A710" t="s">
        <v>1428</v>
      </c>
      <c r="B710" t="s">
        <v>9127</v>
      </c>
      <c r="C710" t="s">
        <v>6405</v>
      </c>
    </row>
    <row r="711" spans="1:3" x14ac:dyDescent="0.55000000000000004">
      <c r="A711" t="s">
        <v>1430</v>
      </c>
      <c r="B711" t="s">
        <v>9126</v>
      </c>
      <c r="C711" t="s">
        <v>6405</v>
      </c>
    </row>
    <row r="712" spans="1:3" x14ac:dyDescent="0.55000000000000004">
      <c r="A712" t="s">
        <v>1433</v>
      </c>
      <c r="B712" t="s">
        <v>9126</v>
      </c>
      <c r="C712" t="s">
        <v>6405</v>
      </c>
    </row>
    <row r="713" spans="1:3" x14ac:dyDescent="0.55000000000000004">
      <c r="A713" t="s">
        <v>1435</v>
      </c>
      <c r="B713" t="s">
        <v>9126</v>
      </c>
      <c r="C713" t="s">
        <v>6405</v>
      </c>
    </row>
    <row r="714" spans="1:3" x14ac:dyDescent="0.55000000000000004">
      <c r="A714" t="s">
        <v>1437</v>
      </c>
      <c r="B714" t="s">
        <v>9126</v>
      </c>
      <c r="C714" t="s">
        <v>6405</v>
      </c>
    </row>
    <row r="715" spans="1:3" x14ac:dyDescent="0.55000000000000004">
      <c r="A715" t="s">
        <v>1439</v>
      </c>
      <c r="B715" t="s">
        <v>9127</v>
      </c>
      <c r="C715" t="s">
        <v>6405</v>
      </c>
    </row>
    <row r="716" spans="1:3" x14ac:dyDescent="0.55000000000000004">
      <c r="A716" t="s">
        <v>1442</v>
      </c>
      <c r="B716" t="s">
        <v>9127</v>
      </c>
      <c r="C716" t="s">
        <v>6405</v>
      </c>
    </row>
    <row r="717" spans="1:3" x14ac:dyDescent="0.55000000000000004">
      <c r="A717" t="s">
        <v>1444</v>
      </c>
      <c r="B717" t="s">
        <v>9128</v>
      </c>
      <c r="C717" t="s">
        <v>6405</v>
      </c>
    </row>
    <row r="718" spans="1:3" x14ac:dyDescent="0.55000000000000004">
      <c r="A718" t="s">
        <v>1446</v>
      </c>
      <c r="B718" t="s">
        <v>9128</v>
      </c>
      <c r="C718" t="s">
        <v>6405</v>
      </c>
    </row>
    <row r="719" spans="1:3" x14ac:dyDescent="0.55000000000000004">
      <c r="A719" t="s">
        <v>1448</v>
      </c>
      <c r="B719" t="s">
        <v>9127</v>
      </c>
      <c r="C719" t="s">
        <v>6405</v>
      </c>
    </row>
    <row r="720" spans="1:3" x14ac:dyDescent="0.55000000000000004">
      <c r="A720" t="s">
        <v>1451</v>
      </c>
      <c r="B720" t="s">
        <v>9127</v>
      </c>
      <c r="C720" t="s">
        <v>6405</v>
      </c>
    </row>
    <row r="721" spans="1:3" x14ac:dyDescent="0.55000000000000004">
      <c r="A721" t="s">
        <v>1453</v>
      </c>
      <c r="B721" t="s">
        <v>9128</v>
      </c>
      <c r="C721" t="s">
        <v>6405</v>
      </c>
    </row>
    <row r="722" spans="1:3" x14ac:dyDescent="0.55000000000000004">
      <c r="A722" t="s">
        <v>1456</v>
      </c>
      <c r="B722" t="s">
        <v>9128</v>
      </c>
      <c r="C722" t="s">
        <v>6405</v>
      </c>
    </row>
    <row r="723" spans="1:3" x14ac:dyDescent="0.55000000000000004">
      <c r="A723" t="s">
        <v>1458</v>
      </c>
      <c r="B723" t="s">
        <v>9128</v>
      </c>
      <c r="C723" t="s">
        <v>6405</v>
      </c>
    </row>
    <row r="724" spans="1:3" x14ac:dyDescent="0.55000000000000004">
      <c r="A724" t="s">
        <v>1461</v>
      </c>
      <c r="B724" t="s">
        <v>9128</v>
      </c>
      <c r="C724" t="s">
        <v>6405</v>
      </c>
    </row>
    <row r="725" spans="1:3" x14ac:dyDescent="0.55000000000000004">
      <c r="A725" t="s">
        <v>1463</v>
      </c>
      <c r="B725" t="s">
        <v>9129</v>
      </c>
      <c r="C725" t="s">
        <v>6405</v>
      </c>
    </row>
    <row r="726" spans="1:3" x14ac:dyDescent="0.55000000000000004">
      <c r="A726" t="s">
        <v>1465</v>
      </c>
      <c r="B726" t="s">
        <v>9129</v>
      </c>
      <c r="C726" t="s">
        <v>6405</v>
      </c>
    </row>
    <row r="727" spans="1:3" x14ac:dyDescent="0.55000000000000004">
      <c r="A727" t="s">
        <v>1467</v>
      </c>
      <c r="B727" t="s">
        <v>6405</v>
      </c>
      <c r="C727" t="s">
        <v>8923</v>
      </c>
    </row>
    <row r="728" spans="1:3" x14ac:dyDescent="0.55000000000000004">
      <c r="A728" t="s">
        <v>1470</v>
      </c>
      <c r="B728" t="s">
        <v>6405</v>
      </c>
      <c r="C728" t="s">
        <v>8923</v>
      </c>
    </row>
    <row r="729" spans="1:3" x14ac:dyDescent="0.55000000000000004">
      <c r="A729" t="s">
        <v>1472</v>
      </c>
      <c r="B729" t="s">
        <v>9129</v>
      </c>
      <c r="C729" t="s">
        <v>6405</v>
      </c>
    </row>
    <row r="730" spans="1:3" x14ac:dyDescent="0.55000000000000004">
      <c r="A730" t="s">
        <v>1474</v>
      </c>
      <c r="B730" t="s">
        <v>9129</v>
      </c>
      <c r="C730" t="s">
        <v>6405</v>
      </c>
    </row>
    <row r="731" spans="1:3" x14ac:dyDescent="0.55000000000000004">
      <c r="A731" t="s">
        <v>1476</v>
      </c>
      <c r="B731" t="s">
        <v>9129</v>
      </c>
      <c r="C731" t="s">
        <v>6405</v>
      </c>
    </row>
    <row r="732" spans="1:3" x14ac:dyDescent="0.55000000000000004">
      <c r="A732" t="s">
        <v>1479</v>
      </c>
      <c r="B732" t="s">
        <v>9129</v>
      </c>
      <c r="C732" t="s">
        <v>6405</v>
      </c>
    </row>
    <row r="733" spans="1:3" x14ac:dyDescent="0.55000000000000004">
      <c r="A733" t="s">
        <v>1481</v>
      </c>
      <c r="B733" t="s">
        <v>6405</v>
      </c>
      <c r="C733" t="s">
        <v>8923</v>
      </c>
    </row>
    <row r="734" spans="1:3" x14ac:dyDescent="0.55000000000000004">
      <c r="A734" t="s">
        <v>1484</v>
      </c>
      <c r="B734" t="s">
        <v>6405</v>
      </c>
      <c r="C734" t="s">
        <v>8923</v>
      </c>
    </row>
    <row r="735" spans="1:3" x14ac:dyDescent="0.55000000000000004">
      <c r="A735" t="s">
        <v>1486</v>
      </c>
      <c r="B735" t="s">
        <v>9128</v>
      </c>
      <c r="C735" t="s">
        <v>6405</v>
      </c>
    </row>
    <row r="736" spans="1:3" x14ac:dyDescent="0.55000000000000004">
      <c r="A736" t="s">
        <v>1489</v>
      </c>
      <c r="B736" t="s">
        <v>9128</v>
      </c>
      <c r="C736" t="s">
        <v>6405</v>
      </c>
    </row>
    <row r="737" spans="1:3" x14ac:dyDescent="0.55000000000000004">
      <c r="A737" t="s">
        <v>1491</v>
      </c>
      <c r="B737" t="s">
        <v>6405</v>
      </c>
      <c r="C737" t="s">
        <v>8923</v>
      </c>
    </row>
    <row r="738" spans="1:3" x14ac:dyDescent="0.55000000000000004">
      <c r="A738" t="s">
        <v>1493</v>
      </c>
      <c r="B738" t="s">
        <v>6405</v>
      </c>
      <c r="C738" t="s">
        <v>8923</v>
      </c>
    </row>
    <row r="739" spans="1:3" x14ac:dyDescent="0.55000000000000004">
      <c r="A739" t="s">
        <v>1495</v>
      </c>
      <c r="B739" t="s">
        <v>9128</v>
      </c>
      <c r="C739" t="s">
        <v>6405</v>
      </c>
    </row>
    <row r="740" spans="1:3" x14ac:dyDescent="0.55000000000000004">
      <c r="A740" t="s">
        <v>1498</v>
      </c>
      <c r="B740" t="s">
        <v>9128</v>
      </c>
      <c r="C740" t="s">
        <v>6405</v>
      </c>
    </row>
    <row r="741" spans="1:3" x14ac:dyDescent="0.55000000000000004">
      <c r="A741" t="s">
        <v>1500</v>
      </c>
      <c r="B741" t="s">
        <v>9128</v>
      </c>
      <c r="C741" t="s">
        <v>6405</v>
      </c>
    </row>
    <row r="742" spans="1:3" x14ac:dyDescent="0.55000000000000004">
      <c r="A742" t="s">
        <v>1502</v>
      </c>
      <c r="B742" t="s">
        <v>9128</v>
      </c>
      <c r="C742" t="s">
        <v>6405</v>
      </c>
    </row>
    <row r="743" spans="1:3" x14ac:dyDescent="0.55000000000000004">
      <c r="A743" t="s">
        <v>1504</v>
      </c>
      <c r="B743" t="s">
        <v>9113</v>
      </c>
      <c r="C743" t="s">
        <v>6405</v>
      </c>
    </row>
    <row r="744" spans="1:3" x14ac:dyDescent="0.55000000000000004">
      <c r="A744" t="s">
        <v>1507</v>
      </c>
      <c r="B744" t="s">
        <v>9113</v>
      </c>
      <c r="C744" t="s">
        <v>6405</v>
      </c>
    </row>
    <row r="745" spans="1:3" x14ac:dyDescent="0.55000000000000004">
      <c r="A745" t="s">
        <v>1509</v>
      </c>
      <c r="B745" t="s">
        <v>9111</v>
      </c>
      <c r="C745" t="s">
        <v>6405</v>
      </c>
    </row>
    <row r="746" spans="1:3" x14ac:dyDescent="0.55000000000000004">
      <c r="A746" t="s">
        <v>1512</v>
      </c>
      <c r="B746" t="s">
        <v>9130</v>
      </c>
      <c r="C746" t="s">
        <v>6405</v>
      </c>
    </row>
    <row r="747" spans="1:3" x14ac:dyDescent="0.55000000000000004">
      <c r="A747" t="s">
        <v>1514</v>
      </c>
      <c r="B747" t="s">
        <v>9130</v>
      </c>
      <c r="C747" t="s">
        <v>6405</v>
      </c>
    </row>
    <row r="748" spans="1:3" x14ac:dyDescent="0.55000000000000004">
      <c r="A748" t="s">
        <v>1517</v>
      </c>
      <c r="B748" t="s">
        <v>9130</v>
      </c>
      <c r="C748" t="s">
        <v>6405</v>
      </c>
    </row>
    <row r="749" spans="1:3" x14ac:dyDescent="0.55000000000000004">
      <c r="A749" t="s">
        <v>1519</v>
      </c>
      <c r="B749" t="s">
        <v>9130</v>
      </c>
      <c r="C749" t="s">
        <v>6405</v>
      </c>
    </row>
    <row r="750" spans="1:3" x14ac:dyDescent="0.55000000000000004">
      <c r="A750" t="s">
        <v>1521</v>
      </c>
      <c r="B750" t="s">
        <v>9130</v>
      </c>
      <c r="C750" t="s">
        <v>6405</v>
      </c>
    </row>
    <row r="751" spans="1:3" x14ac:dyDescent="0.55000000000000004">
      <c r="A751" t="s">
        <v>1523</v>
      </c>
      <c r="B751" t="s">
        <v>9130</v>
      </c>
      <c r="C751" t="s">
        <v>6405</v>
      </c>
    </row>
    <row r="752" spans="1:3" x14ac:dyDescent="0.55000000000000004">
      <c r="A752" t="s">
        <v>1526</v>
      </c>
      <c r="B752" t="s">
        <v>9130</v>
      </c>
      <c r="C752" t="s">
        <v>6405</v>
      </c>
    </row>
    <row r="753" spans="1:3" x14ac:dyDescent="0.55000000000000004">
      <c r="A753" t="s">
        <v>1528</v>
      </c>
      <c r="B753" t="s">
        <v>9130</v>
      </c>
      <c r="C753" t="s">
        <v>6405</v>
      </c>
    </row>
    <row r="754" spans="1:3" x14ac:dyDescent="0.55000000000000004">
      <c r="A754" t="s">
        <v>1530</v>
      </c>
      <c r="B754" t="s">
        <v>9131</v>
      </c>
      <c r="C754" t="s">
        <v>6405</v>
      </c>
    </row>
    <row r="755" spans="1:3" x14ac:dyDescent="0.55000000000000004">
      <c r="A755" t="s">
        <v>1532</v>
      </c>
      <c r="B755" t="s">
        <v>9131</v>
      </c>
      <c r="C755" t="s">
        <v>6405</v>
      </c>
    </row>
    <row r="756" spans="1:3" x14ac:dyDescent="0.55000000000000004">
      <c r="A756" t="s">
        <v>1535</v>
      </c>
      <c r="B756" t="s">
        <v>9131</v>
      </c>
      <c r="C756" t="s">
        <v>6405</v>
      </c>
    </row>
    <row r="757" spans="1:3" x14ac:dyDescent="0.55000000000000004">
      <c r="A757" t="s">
        <v>1537</v>
      </c>
      <c r="B757" t="s">
        <v>6405</v>
      </c>
      <c r="C757" t="s">
        <v>8923</v>
      </c>
    </row>
    <row r="758" spans="1:3" x14ac:dyDescent="0.55000000000000004">
      <c r="A758" t="s">
        <v>1540</v>
      </c>
      <c r="B758" t="s">
        <v>6405</v>
      </c>
      <c r="C758" t="s">
        <v>8923</v>
      </c>
    </row>
    <row r="759" spans="1:3" x14ac:dyDescent="0.55000000000000004">
      <c r="A759" t="s">
        <v>1542</v>
      </c>
      <c r="B759" t="s">
        <v>6405</v>
      </c>
      <c r="C759" t="s">
        <v>8923</v>
      </c>
    </row>
    <row r="760" spans="1:3" x14ac:dyDescent="0.55000000000000004">
      <c r="A760" t="s">
        <v>1545</v>
      </c>
      <c r="B760" t="s">
        <v>6405</v>
      </c>
      <c r="C760" t="s">
        <v>8923</v>
      </c>
    </row>
    <row r="761" spans="1:3" x14ac:dyDescent="0.55000000000000004">
      <c r="A761" t="s">
        <v>1547</v>
      </c>
      <c r="B761" t="s">
        <v>6405</v>
      </c>
      <c r="C761" t="s">
        <v>8923</v>
      </c>
    </row>
    <row r="762" spans="1:3" x14ac:dyDescent="0.55000000000000004">
      <c r="A762" t="s">
        <v>1549</v>
      </c>
      <c r="B762" t="s">
        <v>6405</v>
      </c>
      <c r="C762" t="s">
        <v>8923</v>
      </c>
    </row>
    <row r="763" spans="1:3" x14ac:dyDescent="0.55000000000000004">
      <c r="A763" t="s">
        <v>1551</v>
      </c>
      <c r="B763" t="s">
        <v>6405</v>
      </c>
      <c r="C763" t="s">
        <v>8923</v>
      </c>
    </row>
    <row r="764" spans="1:3" x14ac:dyDescent="0.55000000000000004">
      <c r="A764" t="s">
        <v>1554</v>
      </c>
      <c r="B764" t="s">
        <v>6405</v>
      </c>
      <c r="C764" t="s">
        <v>8923</v>
      </c>
    </row>
    <row r="765" spans="1:3" x14ac:dyDescent="0.55000000000000004">
      <c r="A765" t="s">
        <v>1556</v>
      </c>
      <c r="B765" t="s">
        <v>6405</v>
      </c>
      <c r="C765" t="s">
        <v>8923</v>
      </c>
    </row>
    <row r="766" spans="1:3" x14ac:dyDescent="0.55000000000000004">
      <c r="A766" t="s">
        <v>1558</v>
      </c>
      <c r="B766" t="s">
        <v>9132</v>
      </c>
      <c r="C766" t="s">
        <v>6405</v>
      </c>
    </row>
    <row r="767" spans="1:3" x14ac:dyDescent="0.55000000000000004">
      <c r="A767" t="s">
        <v>1560</v>
      </c>
      <c r="B767" t="s">
        <v>9132</v>
      </c>
      <c r="C767" t="s">
        <v>6405</v>
      </c>
    </row>
    <row r="768" spans="1:3" x14ac:dyDescent="0.55000000000000004">
      <c r="A768" t="s">
        <v>1563</v>
      </c>
      <c r="B768" t="s">
        <v>9132</v>
      </c>
      <c r="C768" t="s">
        <v>6405</v>
      </c>
    </row>
    <row r="769" spans="1:3" x14ac:dyDescent="0.55000000000000004">
      <c r="A769" t="s">
        <v>1565</v>
      </c>
      <c r="B769" t="s">
        <v>9028</v>
      </c>
      <c r="C769" t="s">
        <v>6405</v>
      </c>
    </row>
    <row r="770" spans="1:3" x14ac:dyDescent="0.55000000000000004">
      <c r="A770" t="s">
        <v>1568</v>
      </c>
      <c r="B770" t="s">
        <v>6405</v>
      </c>
      <c r="C770" t="s">
        <v>9133</v>
      </c>
    </row>
    <row r="771" spans="1:3" x14ac:dyDescent="0.55000000000000004">
      <c r="A771" t="s">
        <v>1570</v>
      </c>
      <c r="B771" t="s">
        <v>6405</v>
      </c>
      <c r="C771" t="s">
        <v>9133</v>
      </c>
    </row>
    <row r="772" spans="1:3" x14ac:dyDescent="0.55000000000000004">
      <c r="A772" t="s">
        <v>1573</v>
      </c>
      <c r="B772" t="s">
        <v>9134</v>
      </c>
      <c r="C772" t="s">
        <v>6405</v>
      </c>
    </row>
    <row r="773" spans="1:3" x14ac:dyDescent="0.55000000000000004">
      <c r="A773" t="s">
        <v>1575</v>
      </c>
      <c r="B773" t="s">
        <v>9134</v>
      </c>
      <c r="C773" t="s">
        <v>6405</v>
      </c>
    </row>
    <row r="774" spans="1:3" x14ac:dyDescent="0.55000000000000004">
      <c r="A774" t="s">
        <v>1577</v>
      </c>
      <c r="B774" t="s">
        <v>6405</v>
      </c>
      <c r="C774" t="s">
        <v>9133</v>
      </c>
    </row>
    <row r="775" spans="1:3" x14ac:dyDescent="0.55000000000000004">
      <c r="A775" t="s">
        <v>1579</v>
      </c>
      <c r="B775" t="s">
        <v>6405</v>
      </c>
      <c r="C775" t="s">
        <v>9133</v>
      </c>
    </row>
    <row r="776" spans="1:3" x14ac:dyDescent="0.55000000000000004">
      <c r="A776" t="s">
        <v>1582</v>
      </c>
      <c r="B776" t="s">
        <v>9134</v>
      </c>
      <c r="C776" t="s">
        <v>6405</v>
      </c>
    </row>
    <row r="777" spans="1:3" x14ac:dyDescent="0.55000000000000004">
      <c r="A777" t="s">
        <v>1584</v>
      </c>
      <c r="B777" t="s">
        <v>9134</v>
      </c>
      <c r="C777" t="s">
        <v>6405</v>
      </c>
    </row>
    <row r="778" spans="1:3" x14ac:dyDescent="0.55000000000000004">
      <c r="A778" t="s">
        <v>1586</v>
      </c>
      <c r="B778" t="s">
        <v>6405</v>
      </c>
      <c r="C778" t="s">
        <v>9133</v>
      </c>
    </row>
    <row r="779" spans="1:3" x14ac:dyDescent="0.55000000000000004">
      <c r="A779" t="s">
        <v>1588</v>
      </c>
      <c r="B779" t="s">
        <v>6405</v>
      </c>
      <c r="C779" t="s">
        <v>9133</v>
      </c>
    </row>
    <row r="780" spans="1:3" x14ac:dyDescent="0.55000000000000004">
      <c r="A780" t="s">
        <v>1591</v>
      </c>
      <c r="B780" t="s">
        <v>9134</v>
      </c>
      <c r="C780" t="s">
        <v>6405</v>
      </c>
    </row>
    <row r="781" spans="1:3" x14ac:dyDescent="0.55000000000000004">
      <c r="A781" t="s">
        <v>1593</v>
      </c>
      <c r="B781" t="s">
        <v>9134</v>
      </c>
      <c r="C781" t="s">
        <v>6405</v>
      </c>
    </row>
    <row r="782" spans="1:3" x14ac:dyDescent="0.55000000000000004">
      <c r="A782" t="s">
        <v>1596</v>
      </c>
      <c r="B782" t="s">
        <v>6405</v>
      </c>
      <c r="C782" t="s">
        <v>8923</v>
      </c>
    </row>
    <row r="783" spans="1:3" x14ac:dyDescent="0.55000000000000004">
      <c r="A783" t="s">
        <v>1598</v>
      </c>
      <c r="B783" t="s">
        <v>6405</v>
      </c>
      <c r="C783" t="s">
        <v>8923</v>
      </c>
    </row>
    <row r="784" spans="1:3" x14ac:dyDescent="0.55000000000000004">
      <c r="A784" t="s">
        <v>1601</v>
      </c>
      <c r="B784" t="s">
        <v>6405</v>
      </c>
      <c r="C784" t="s">
        <v>8923</v>
      </c>
    </row>
    <row r="785" spans="1:3" x14ac:dyDescent="0.55000000000000004">
      <c r="A785" t="s">
        <v>1603</v>
      </c>
      <c r="B785" t="s">
        <v>6405</v>
      </c>
      <c r="C785" t="s">
        <v>8923</v>
      </c>
    </row>
    <row r="786" spans="1:3" x14ac:dyDescent="0.55000000000000004">
      <c r="A786" t="s">
        <v>1605</v>
      </c>
      <c r="B786" t="s">
        <v>6405</v>
      </c>
      <c r="C786" t="s">
        <v>8923</v>
      </c>
    </row>
    <row r="787" spans="1:3" x14ac:dyDescent="0.55000000000000004">
      <c r="A787" t="s">
        <v>1607</v>
      </c>
      <c r="B787" t="s">
        <v>6405</v>
      </c>
      <c r="C787" t="s">
        <v>8923</v>
      </c>
    </row>
    <row r="788" spans="1:3" x14ac:dyDescent="0.55000000000000004">
      <c r="A788" t="s">
        <v>1610</v>
      </c>
      <c r="B788" t="s">
        <v>6405</v>
      </c>
      <c r="C788" t="s">
        <v>8923</v>
      </c>
    </row>
    <row r="789" spans="1:3" x14ac:dyDescent="0.55000000000000004">
      <c r="A789" t="s">
        <v>1612</v>
      </c>
      <c r="B789" t="s">
        <v>6405</v>
      </c>
      <c r="C789" t="s">
        <v>8923</v>
      </c>
    </row>
    <row r="790" spans="1:3" x14ac:dyDescent="0.55000000000000004">
      <c r="A790" t="s">
        <v>1614</v>
      </c>
      <c r="B790" t="s">
        <v>6405</v>
      </c>
      <c r="C790" t="s">
        <v>8923</v>
      </c>
    </row>
    <row r="791" spans="1:3" x14ac:dyDescent="0.55000000000000004">
      <c r="A791" t="s">
        <v>1616</v>
      </c>
      <c r="B791" t="s">
        <v>6405</v>
      </c>
      <c r="C791" t="s">
        <v>8923</v>
      </c>
    </row>
    <row r="792" spans="1:3" x14ac:dyDescent="0.55000000000000004">
      <c r="A792" t="s">
        <v>1619</v>
      </c>
      <c r="B792" t="s">
        <v>6405</v>
      </c>
      <c r="C792" t="s">
        <v>8923</v>
      </c>
    </row>
    <row r="793" spans="1:3" x14ac:dyDescent="0.55000000000000004">
      <c r="A793" t="s">
        <v>1621</v>
      </c>
      <c r="B793" t="s">
        <v>9135</v>
      </c>
      <c r="C793" t="s">
        <v>6405</v>
      </c>
    </row>
    <row r="794" spans="1:3" x14ac:dyDescent="0.55000000000000004">
      <c r="A794" t="s">
        <v>1624</v>
      </c>
      <c r="B794" t="s">
        <v>9135</v>
      </c>
      <c r="C794" t="s">
        <v>6405</v>
      </c>
    </row>
    <row r="795" spans="1:3" x14ac:dyDescent="0.55000000000000004">
      <c r="A795" t="s">
        <v>1626</v>
      </c>
      <c r="B795" t="s">
        <v>9135</v>
      </c>
      <c r="C795" t="s">
        <v>6405</v>
      </c>
    </row>
    <row r="796" spans="1:3" x14ac:dyDescent="0.55000000000000004">
      <c r="A796" t="s">
        <v>1629</v>
      </c>
      <c r="B796" t="s">
        <v>9135</v>
      </c>
      <c r="C796" t="s">
        <v>6405</v>
      </c>
    </row>
    <row r="797" spans="1:3" x14ac:dyDescent="0.55000000000000004">
      <c r="A797" t="s">
        <v>1631</v>
      </c>
      <c r="B797" t="s">
        <v>9135</v>
      </c>
      <c r="C797" t="s">
        <v>6405</v>
      </c>
    </row>
    <row r="798" spans="1:3" x14ac:dyDescent="0.55000000000000004">
      <c r="A798" t="s">
        <v>1633</v>
      </c>
      <c r="B798" t="s">
        <v>9135</v>
      </c>
      <c r="C798" t="s">
        <v>6405</v>
      </c>
    </row>
    <row r="799" spans="1:3" x14ac:dyDescent="0.55000000000000004">
      <c r="A799" t="s">
        <v>1635</v>
      </c>
      <c r="B799" t="s">
        <v>9130</v>
      </c>
      <c r="C799" t="s">
        <v>6405</v>
      </c>
    </row>
    <row r="800" spans="1:3" x14ac:dyDescent="0.55000000000000004">
      <c r="A800" t="s">
        <v>1638</v>
      </c>
      <c r="B800" t="s">
        <v>9130</v>
      </c>
      <c r="C800" t="s">
        <v>6405</v>
      </c>
    </row>
    <row r="801" spans="1:3" x14ac:dyDescent="0.55000000000000004">
      <c r="A801" t="s">
        <v>1640</v>
      </c>
      <c r="B801" t="s">
        <v>9130</v>
      </c>
      <c r="C801" t="s">
        <v>6405</v>
      </c>
    </row>
    <row r="802" spans="1:3" x14ac:dyDescent="0.55000000000000004">
      <c r="A802" t="s">
        <v>1643</v>
      </c>
      <c r="B802" t="s">
        <v>9130</v>
      </c>
      <c r="C802" t="s">
        <v>6405</v>
      </c>
    </row>
    <row r="803" spans="1:3" x14ac:dyDescent="0.55000000000000004">
      <c r="A803" t="s">
        <v>1645</v>
      </c>
      <c r="B803" t="s">
        <v>9130</v>
      </c>
      <c r="C803" t="s">
        <v>6405</v>
      </c>
    </row>
    <row r="804" spans="1:3" x14ac:dyDescent="0.55000000000000004">
      <c r="A804" t="s">
        <v>1648</v>
      </c>
      <c r="B804" t="s">
        <v>9130</v>
      </c>
      <c r="C804" t="s">
        <v>6405</v>
      </c>
    </row>
    <row r="805" spans="1:3" x14ac:dyDescent="0.55000000000000004">
      <c r="A805" t="s">
        <v>1650</v>
      </c>
      <c r="B805" t="s">
        <v>9136</v>
      </c>
      <c r="C805" t="s">
        <v>6405</v>
      </c>
    </row>
    <row r="806" spans="1:3" x14ac:dyDescent="0.55000000000000004">
      <c r="A806" t="s">
        <v>1653</v>
      </c>
      <c r="B806" t="s">
        <v>9136</v>
      </c>
      <c r="C806" t="s">
        <v>6405</v>
      </c>
    </row>
    <row r="807" spans="1:3" x14ac:dyDescent="0.55000000000000004">
      <c r="A807" t="s">
        <v>1655</v>
      </c>
      <c r="B807" t="s">
        <v>9136</v>
      </c>
      <c r="C807" t="s">
        <v>6405</v>
      </c>
    </row>
    <row r="808" spans="1:3" x14ac:dyDescent="0.55000000000000004">
      <c r="A808" t="s">
        <v>1658</v>
      </c>
      <c r="B808" t="s">
        <v>9136</v>
      </c>
      <c r="C808" t="s">
        <v>6405</v>
      </c>
    </row>
    <row r="809" spans="1:3" x14ac:dyDescent="0.55000000000000004">
      <c r="A809" t="s">
        <v>1660</v>
      </c>
      <c r="B809" t="s">
        <v>9136</v>
      </c>
      <c r="C809" t="s">
        <v>6405</v>
      </c>
    </row>
    <row r="810" spans="1:3" x14ac:dyDescent="0.55000000000000004">
      <c r="A810" t="s">
        <v>1663</v>
      </c>
      <c r="B810" t="s">
        <v>9136</v>
      </c>
      <c r="C810" t="s">
        <v>6405</v>
      </c>
    </row>
    <row r="811" spans="1:3" x14ac:dyDescent="0.55000000000000004">
      <c r="A811" t="s">
        <v>1665</v>
      </c>
      <c r="B811" t="s">
        <v>9136</v>
      </c>
      <c r="C811" t="s">
        <v>6405</v>
      </c>
    </row>
    <row r="812" spans="1:3" x14ac:dyDescent="0.55000000000000004">
      <c r="A812" t="s">
        <v>1668</v>
      </c>
      <c r="B812" t="s">
        <v>9136</v>
      </c>
      <c r="C812" t="s">
        <v>6405</v>
      </c>
    </row>
    <row r="813" spans="1:3" x14ac:dyDescent="0.55000000000000004">
      <c r="A813" t="s">
        <v>1670</v>
      </c>
      <c r="B813" t="s">
        <v>9137</v>
      </c>
      <c r="C813" t="s">
        <v>6405</v>
      </c>
    </row>
    <row r="814" spans="1:3" x14ac:dyDescent="0.55000000000000004">
      <c r="A814" t="s">
        <v>1673</v>
      </c>
      <c r="B814" t="s">
        <v>9137</v>
      </c>
      <c r="C814" t="s">
        <v>6405</v>
      </c>
    </row>
    <row r="815" spans="1:3" x14ac:dyDescent="0.55000000000000004">
      <c r="A815" t="s">
        <v>1676</v>
      </c>
      <c r="B815" t="s">
        <v>9137</v>
      </c>
      <c r="C815" t="s">
        <v>6405</v>
      </c>
    </row>
    <row r="816" spans="1:3" x14ac:dyDescent="0.55000000000000004">
      <c r="A816" t="s">
        <v>1679</v>
      </c>
      <c r="B816" t="s">
        <v>9137</v>
      </c>
      <c r="C816" t="s">
        <v>6405</v>
      </c>
    </row>
    <row r="817" spans="1:3" x14ac:dyDescent="0.55000000000000004">
      <c r="A817" t="s">
        <v>1682</v>
      </c>
      <c r="B817" t="s">
        <v>9137</v>
      </c>
      <c r="C817" t="s">
        <v>6405</v>
      </c>
    </row>
    <row r="818" spans="1:3" x14ac:dyDescent="0.55000000000000004">
      <c r="A818" t="s">
        <v>1685</v>
      </c>
      <c r="B818" t="s">
        <v>9137</v>
      </c>
      <c r="C818" t="s">
        <v>6405</v>
      </c>
    </row>
    <row r="819" spans="1:3" x14ac:dyDescent="0.55000000000000004">
      <c r="A819" t="s">
        <v>1688</v>
      </c>
      <c r="B819" t="s">
        <v>9137</v>
      </c>
      <c r="C819" t="s">
        <v>6405</v>
      </c>
    </row>
    <row r="820" spans="1:3" x14ac:dyDescent="0.55000000000000004">
      <c r="A820" t="s">
        <v>1691</v>
      </c>
      <c r="B820" t="s">
        <v>9137</v>
      </c>
      <c r="C820" t="s">
        <v>6405</v>
      </c>
    </row>
    <row r="821" spans="1:3" x14ac:dyDescent="0.55000000000000004">
      <c r="A821" t="s">
        <v>1693</v>
      </c>
      <c r="B821" t="s">
        <v>9137</v>
      </c>
      <c r="C821" t="s">
        <v>6405</v>
      </c>
    </row>
    <row r="822" spans="1:3" x14ac:dyDescent="0.55000000000000004">
      <c r="A822" t="s">
        <v>1696</v>
      </c>
      <c r="B822" t="s">
        <v>9137</v>
      </c>
      <c r="C822" t="s">
        <v>6405</v>
      </c>
    </row>
    <row r="823" spans="1:3" x14ac:dyDescent="0.55000000000000004">
      <c r="A823" t="s">
        <v>1698</v>
      </c>
      <c r="B823" t="s">
        <v>6405</v>
      </c>
      <c r="C823" t="s">
        <v>8923</v>
      </c>
    </row>
    <row r="824" spans="1:3" x14ac:dyDescent="0.55000000000000004">
      <c r="A824" t="s">
        <v>1701</v>
      </c>
      <c r="B824" t="s">
        <v>6405</v>
      </c>
      <c r="C824" t="s">
        <v>8923</v>
      </c>
    </row>
    <row r="825" spans="1:3" x14ac:dyDescent="0.55000000000000004">
      <c r="A825" t="s">
        <v>1704</v>
      </c>
      <c r="B825" t="s">
        <v>6405</v>
      </c>
      <c r="C825" t="s">
        <v>8923</v>
      </c>
    </row>
    <row r="826" spans="1:3" x14ac:dyDescent="0.55000000000000004">
      <c r="A826" t="s">
        <v>1707</v>
      </c>
      <c r="B826" t="s">
        <v>6405</v>
      </c>
      <c r="C826" t="s">
        <v>8923</v>
      </c>
    </row>
    <row r="827" spans="1:3" x14ac:dyDescent="0.55000000000000004">
      <c r="A827" t="s">
        <v>1709</v>
      </c>
      <c r="B827" t="s">
        <v>6405</v>
      </c>
      <c r="C827" t="s">
        <v>8923</v>
      </c>
    </row>
    <row r="828" spans="1:3" x14ac:dyDescent="0.55000000000000004">
      <c r="A828" t="s">
        <v>1712</v>
      </c>
      <c r="B828" t="s">
        <v>6405</v>
      </c>
      <c r="C828" t="s">
        <v>8923</v>
      </c>
    </row>
    <row r="829" spans="1:3" x14ac:dyDescent="0.55000000000000004">
      <c r="A829" t="s">
        <v>1715</v>
      </c>
      <c r="B829" t="s">
        <v>6405</v>
      </c>
      <c r="C829" t="s">
        <v>8923</v>
      </c>
    </row>
    <row r="830" spans="1:3" x14ac:dyDescent="0.55000000000000004">
      <c r="A830" t="s">
        <v>1718</v>
      </c>
      <c r="B830" t="s">
        <v>6405</v>
      </c>
      <c r="C830" t="s">
        <v>8923</v>
      </c>
    </row>
    <row r="831" spans="1:3" x14ac:dyDescent="0.55000000000000004">
      <c r="A831" t="s">
        <v>1720</v>
      </c>
      <c r="B831" t="s">
        <v>6405</v>
      </c>
      <c r="C831" t="s">
        <v>8923</v>
      </c>
    </row>
    <row r="832" spans="1:3" x14ac:dyDescent="0.55000000000000004">
      <c r="A832" t="s">
        <v>1723</v>
      </c>
      <c r="B832" t="s">
        <v>6405</v>
      </c>
      <c r="C832" t="s">
        <v>8923</v>
      </c>
    </row>
    <row r="833" spans="1:3" x14ac:dyDescent="0.55000000000000004">
      <c r="A833" t="s">
        <v>1726</v>
      </c>
      <c r="B833" t="s">
        <v>9138</v>
      </c>
      <c r="C833" t="s">
        <v>6405</v>
      </c>
    </row>
    <row r="834" spans="1:3" x14ac:dyDescent="0.55000000000000004">
      <c r="A834" t="s">
        <v>1729</v>
      </c>
      <c r="B834" t="s">
        <v>9138</v>
      </c>
      <c r="C834" t="s">
        <v>6405</v>
      </c>
    </row>
    <row r="835" spans="1:3" x14ac:dyDescent="0.55000000000000004">
      <c r="A835" t="s">
        <v>1731</v>
      </c>
      <c r="B835" t="s">
        <v>9138</v>
      </c>
      <c r="C835" t="s">
        <v>6405</v>
      </c>
    </row>
    <row r="836" spans="1:3" x14ac:dyDescent="0.55000000000000004">
      <c r="A836" t="s">
        <v>1734</v>
      </c>
      <c r="B836" t="s">
        <v>9138</v>
      </c>
      <c r="C836" t="s">
        <v>6405</v>
      </c>
    </row>
    <row r="837" spans="1:3" x14ac:dyDescent="0.55000000000000004">
      <c r="A837" t="s">
        <v>1737</v>
      </c>
      <c r="B837" t="s">
        <v>9138</v>
      </c>
      <c r="C837" t="s">
        <v>6405</v>
      </c>
    </row>
    <row r="838" spans="1:3" x14ac:dyDescent="0.55000000000000004">
      <c r="A838" t="s">
        <v>1740</v>
      </c>
      <c r="B838" t="s">
        <v>6405</v>
      </c>
      <c r="C838" t="s">
        <v>9139</v>
      </c>
    </row>
    <row r="839" spans="1:3" x14ac:dyDescent="0.55000000000000004">
      <c r="A839" t="s">
        <v>1742</v>
      </c>
      <c r="B839" t="s">
        <v>6405</v>
      </c>
      <c r="C839" t="s">
        <v>9139</v>
      </c>
    </row>
    <row r="840" spans="1:3" x14ac:dyDescent="0.55000000000000004">
      <c r="A840" t="s">
        <v>1745</v>
      </c>
      <c r="B840" t="s">
        <v>6405</v>
      </c>
      <c r="C840" t="s">
        <v>9139</v>
      </c>
    </row>
    <row r="841" spans="1:3" x14ac:dyDescent="0.55000000000000004">
      <c r="A841" t="s">
        <v>1747</v>
      </c>
      <c r="B841" t="s">
        <v>6405</v>
      </c>
      <c r="C841" t="s">
        <v>9139</v>
      </c>
    </row>
    <row r="842" spans="1:3" x14ac:dyDescent="0.55000000000000004">
      <c r="A842" t="s">
        <v>1750</v>
      </c>
      <c r="B842" t="s">
        <v>6405</v>
      </c>
      <c r="C842" t="s">
        <v>9139</v>
      </c>
    </row>
    <row r="843" spans="1:3" x14ac:dyDescent="0.55000000000000004">
      <c r="A843" t="s">
        <v>1753</v>
      </c>
      <c r="B843" t="s">
        <v>6405</v>
      </c>
      <c r="C843" t="s">
        <v>9139</v>
      </c>
    </row>
    <row r="844" spans="1:3" x14ac:dyDescent="0.55000000000000004">
      <c r="A844" t="s">
        <v>1756</v>
      </c>
      <c r="B844" t="s">
        <v>6405</v>
      </c>
      <c r="C844" t="s">
        <v>9139</v>
      </c>
    </row>
    <row r="845" spans="1:3" x14ac:dyDescent="0.55000000000000004">
      <c r="A845" t="s">
        <v>1759</v>
      </c>
      <c r="B845" t="s">
        <v>6405</v>
      </c>
      <c r="C845" t="s">
        <v>9139</v>
      </c>
    </row>
    <row r="846" spans="1:3" x14ac:dyDescent="0.55000000000000004">
      <c r="A846" t="s">
        <v>1762</v>
      </c>
      <c r="B846" t="s">
        <v>6405</v>
      </c>
      <c r="C846" t="s">
        <v>9139</v>
      </c>
    </row>
    <row r="847" spans="1:3" x14ac:dyDescent="0.55000000000000004">
      <c r="A847" t="s">
        <v>1765</v>
      </c>
      <c r="B847" t="s">
        <v>6405</v>
      </c>
      <c r="C847" t="s">
        <v>9139</v>
      </c>
    </row>
    <row r="848" spans="1:3" x14ac:dyDescent="0.55000000000000004">
      <c r="A848" t="s">
        <v>1768</v>
      </c>
      <c r="B848" t="s">
        <v>6405</v>
      </c>
      <c r="C848" t="s">
        <v>9139</v>
      </c>
    </row>
    <row r="849" spans="1:3" x14ac:dyDescent="0.55000000000000004">
      <c r="A849" t="s">
        <v>1770</v>
      </c>
      <c r="B849" t="s">
        <v>6405</v>
      </c>
      <c r="C849" t="s">
        <v>9139</v>
      </c>
    </row>
    <row r="850" spans="1:3" x14ac:dyDescent="0.55000000000000004">
      <c r="A850" t="s">
        <v>1773</v>
      </c>
      <c r="B850" t="s">
        <v>6405</v>
      </c>
      <c r="C850" t="s">
        <v>9139</v>
      </c>
    </row>
    <row r="851" spans="1:3" x14ac:dyDescent="0.55000000000000004">
      <c r="A851" t="s">
        <v>1776</v>
      </c>
      <c r="B851" t="s">
        <v>6405</v>
      </c>
      <c r="C851" t="s">
        <v>9139</v>
      </c>
    </row>
    <row r="852" spans="1:3" x14ac:dyDescent="0.55000000000000004">
      <c r="A852" t="s">
        <v>1779</v>
      </c>
      <c r="B852" t="s">
        <v>6405</v>
      </c>
      <c r="C852" t="s">
        <v>9139</v>
      </c>
    </row>
    <row r="853" spans="1:3" x14ac:dyDescent="0.55000000000000004">
      <c r="A853" t="s">
        <v>1782</v>
      </c>
      <c r="B853" t="s">
        <v>6405</v>
      </c>
      <c r="C853" t="s">
        <v>9139</v>
      </c>
    </row>
    <row r="854" spans="1:3" x14ac:dyDescent="0.55000000000000004">
      <c r="A854" t="s">
        <v>1785</v>
      </c>
      <c r="B854" t="s">
        <v>6405</v>
      </c>
      <c r="C854" t="s">
        <v>9139</v>
      </c>
    </row>
    <row r="855" spans="1:3" x14ac:dyDescent="0.55000000000000004">
      <c r="A855" t="s">
        <v>1787</v>
      </c>
      <c r="B855" t="s">
        <v>6405</v>
      </c>
      <c r="C855" t="s">
        <v>9139</v>
      </c>
    </row>
    <row r="856" spans="1:3" x14ac:dyDescent="0.55000000000000004">
      <c r="A856" t="s">
        <v>1790</v>
      </c>
      <c r="B856" t="s">
        <v>6405</v>
      </c>
      <c r="C856" t="s">
        <v>9139</v>
      </c>
    </row>
    <row r="857" spans="1:3" x14ac:dyDescent="0.55000000000000004">
      <c r="A857" t="s">
        <v>1792</v>
      </c>
      <c r="B857" t="s">
        <v>6405</v>
      </c>
      <c r="C857" t="s">
        <v>9139</v>
      </c>
    </row>
    <row r="858" spans="1:3" x14ac:dyDescent="0.55000000000000004">
      <c r="A858" t="s">
        <v>1795</v>
      </c>
      <c r="B858" t="s">
        <v>6405</v>
      </c>
      <c r="C858" t="s">
        <v>9139</v>
      </c>
    </row>
    <row r="859" spans="1:3" x14ac:dyDescent="0.55000000000000004">
      <c r="A859" t="s">
        <v>1797</v>
      </c>
      <c r="B859" t="s">
        <v>6405</v>
      </c>
      <c r="C859" t="s">
        <v>9139</v>
      </c>
    </row>
    <row r="860" spans="1:3" x14ac:dyDescent="0.55000000000000004">
      <c r="A860" t="s">
        <v>1800</v>
      </c>
      <c r="B860" t="s">
        <v>6405</v>
      </c>
      <c r="C860" t="s">
        <v>9139</v>
      </c>
    </row>
    <row r="861" spans="1:3" x14ac:dyDescent="0.55000000000000004">
      <c r="A861" t="s">
        <v>1802</v>
      </c>
      <c r="B861" t="s">
        <v>6405</v>
      </c>
      <c r="C861" t="s">
        <v>9139</v>
      </c>
    </row>
    <row r="862" spans="1:3" x14ac:dyDescent="0.55000000000000004">
      <c r="A862" t="s">
        <v>1805</v>
      </c>
      <c r="B862" t="s">
        <v>6405</v>
      </c>
      <c r="C862" t="s">
        <v>9139</v>
      </c>
    </row>
    <row r="863" spans="1:3" x14ac:dyDescent="0.55000000000000004">
      <c r="A863" t="s">
        <v>1807</v>
      </c>
      <c r="B863" t="s">
        <v>6405</v>
      </c>
      <c r="C863" t="s">
        <v>9133</v>
      </c>
    </row>
    <row r="864" spans="1:3" x14ac:dyDescent="0.55000000000000004">
      <c r="A864" t="s">
        <v>1809</v>
      </c>
      <c r="B864" t="s">
        <v>6405</v>
      </c>
      <c r="C864" t="s">
        <v>9133</v>
      </c>
    </row>
    <row r="865" spans="1:3" x14ac:dyDescent="0.55000000000000004">
      <c r="A865" t="s">
        <v>1811</v>
      </c>
      <c r="B865" t="s">
        <v>6405</v>
      </c>
      <c r="C865" t="s">
        <v>9133</v>
      </c>
    </row>
    <row r="866" spans="1:3" x14ac:dyDescent="0.55000000000000004">
      <c r="A866" t="s">
        <v>1813</v>
      </c>
      <c r="B866" t="s">
        <v>6405</v>
      </c>
      <c r="C866" t="s">
        <v>9133</v>
      </c>
    </row>
    <row r="867" spans="1:3" x14ac:dyDescent="0.55000000000000004">
      <c r="A867" t="s">
        <v>1815</v>
      </c>
      <c r="B867" t="s">
        <v>6405</v>
      </c>
      <c r="C867" t="s">
        <v>9133</v>
      </c>
    </row>
    <row r="868" spans="1:3" x14ac:dyDescent="0.55000000000000004">
      <c r="A868" t="s">
        <v>1817</v>
      </c>
      <c r="B868" t="s">
        <v>6405</v>
      </c>
      <c r="C868" t="s">
        <v>9133</v>
      </c>
    </row>
    <row r="869" spans="1:3" x14ac:dyDescent="0.55000000000000004">
      <c r="A869" t="s">
        <v>1819</v>
      </c>
      <c r="B869" t="s">
        <v>6405</v>
      </c>
      <c r="C869" t="s">
        <v>9133</v>
      </c>
    </row>
    <row r="870" spans="1:3" x14ac:dyDescent="0.55000000000000004">
      <c r="A870" t="s">
        <v>1822</v>
      </c>
      <c r="B870" t="s">
        <v>6405</v>
      </c>
      <c r="C870" t="s">
        <v>9133</v>
      </c>
    </row>
    <row r="871" spans="1:3" x14ac:dyDescent="0.55000000000000004">
      <c r="A871" t="s">
        <v>1824</v>
      </c>
      <c r="B871" t="s">
        <v>6405</v>
      </c>
      <c r="C871" t="s">
        <v>9133</v>
      </c>
    </row>
    <row r="872" spans="1:3" x14ac:dyDescent="0.55000000000000004">
      <c r="A872" t="s">
        <v>1827</v>
      </c>
      <c r="B872" t="s">
        <v>6405</v>
      </c>
      <c r="C872" t="s">
        <v>9133</v>
      </c>
    </row>
    <row r="873" spans="1:3" x14ac:dyDescent="0.55000000000000004">
      <c r="A873" t="s">
        <v>1829</v>
      </c>
      <c r="B873" t="s">
        <v>6405</v>
      </c>
      <c r="C873" t="s">
        <v>9133</v>
      </c>
    </row>
    <row r="874" spans="1:3" x14ac:dyDescent="0.55000000000000004">
      <c r="A874" t="s">
        <v>1831</v>
      </c>
      <c r="B874" t="s">
        <v>6405</v>
      </c>
      <c r="C874" t="s">
        <v>9133</v>
      </c>
    </row>
    <row r="875" spans="1:3" x14ac:dyDescent="0.55000000000000004">
      <c r="A875" t="s">
        <v>1833</v>
      </c>
      <c r="B875" t="s">
        <v>6405</v>
      </c>
      <c r="C875" t="s">
        <v>9133</v>
      </c>
    </row>
    <row r="876" spans="1:3" x14ac:dyDescent="0.55000000000000004">
      <c r="A876" t="s">
        <v>1836</v>
      </c>
      <c r="B876" t="s">
        <v>6405</v>
      </c>
      <c r="C876" t="s">
        <v>9133</v>
      </c>
    </row>
    <row r="877" spans="1:3" x14ac:dyDescent="0.55000000000000004">
      <c r="A877" t="s">
        <v>1838</v>
      </c>
      <c r="B877" t="s">
        <v>6405</v>
      </c>
      <c r="C877" t="s">
        <v>9133</v>
      </c>
    </row>
    <row r="878" spans="1:3" x14ac:dyDescent="0.55000000000000004">
      <c r="A878" t="s">
        <v>1840</v>
      </c>
      <c r="B878" t="s">
        <v>6405</v>
      </c>
      <c r="C878" t="s">
        <v>9133</v>
      </c>
    </row>
    <row r="879" spans="1:3" x14ac:dyDescent="0.55000000000000004">
      <c r="A879" t="s">
        <v>1842</v>
      </c>
      <c r="B879" t="s">
        <v>6405</v>
      </c>
      <c r="C879" t="s">
        <v>9133</v>
      </c>
    </row>
    <row r="880" spans="1:3" x14ac:dyDescent="0.55000000000000004">
      <c r="A880" t="s">
        <v>1844</v>
      </c>
      <c r="B880" t="s">
        <v>6405</v>
      </c>
      <c r="C880" t="s">
        <v>9133</v>
      </c>
    </row>
    <row r="881" spans="1:3" x14ac:dyDescent="0.55000000000000004">
      <c r="A881" t="s">
        <v>1846</v>
      </c>
      <c r="B881" t="s">
        <v>9050</v>
      </c>
      <c r="C881" t="s">
        <v>6405</v>
      </c>
    </row>
    <row r="882" spans="1:3" x14ac:dyDescent="0.55000000000000004">
      <c r="A882" t="s">
        <v>1848</v>
      </c>
      <c r="B882" t="s">
        <v>9050</v>
      </c>
      <c r="C882" t="s">
        <v>6405</v>
      </c>
    </row>
    <row r="883" spans="1:3" x14ac:dyDescent="0.55000000000000004">
      <c r="A883" t="s">
        <v>1850</v>
      </c>
      <c r="B883" t="s">
        <v>9050</v>
      </c>
      <c r="C883" t="s">
        <v>6405</v>
      </c>
    </row>
    <row r="884" spans="1:3" x14ac:dyDescent="0.55000000000000004">
      <c r="A884" t="s">
        <v>1852</v>
      </c>
      <c r="B884" t="s">
        <v>9050</v>
      </c>
      <c r="C884" t="s">
        <v>6405</v>
      </c>
    </row>
    <row r="885" spans="1:3" x14ac:dyDescent="0.55000000000000004">
      <c r="A885" t="s">
        <v>1854</v>
      </c>
      <c r="B885" t="s">
        <v>9050</v>
      </c>
      <c r="C885" t="s">
        <v>6405</v>
      </c>
    </row>
    <row r="886" spans="1:3" x14ac:dyDescent="0.55000000000000004">
      <c r="A886" t="s">
        <v>1856</v>
      </c>
      <c r="B886" t="s">
        <v>9050</v>
      </c>
      <c r="C886" t="s">
        <v>6405</v>
      </c>
    </row>
    <row r="887" spans="1:3" x14ac:dyDescent="0.55000000000000004">
      <c r="A887" t="s">
        <v>1858</v>
      </c>
      <c r="B887" t="s">
        <v>9050</v>
      </c>
      <c r="C887" t="s">
        <v>6405</v>
      </c>
    </row>
    <row r="888" spans="1:3" x14ac:dyDescent="0.55000000000000004">
      <c r="A888" t="s">
        <v>1861</v>
      </c>
      <c r="B888" t="s">
        <v>9050</v>
      </c>
      <c r="C888" t="s">
        <v>6405</v>
      </c>
    </row>
    <row r="889" spans="1:3" x14ac:dyDescent="0.55000000000000004">
      <c r="A889" t="s">
        <v>1863</v>
      </c>
      <c r="B889" t="s">
        <v>9140</v>
      </c>
      <c r="C889" t="s">
        <v>6405</v>
      </c>
    </row>
    <row r="890" spans="1:3" x14ac:dyDescent="0.55000000000000004">
      <c r="A890" t="s">
        <v>1865</v>
      </c>
      <c r="B890" t="s">
        <v>9140</v>
      </c>
      <c r="C890" t="s">
        <v>6405</v>
      </c>
    </row>
    <row r="891" spans="1:3" x14ac:dyDescent="0.55000000000000004">
      <c r="A891" t="s">
        <v>1867</v>
      </c>
      <c r="B891" t="s">
        <v>9140</v>
      </c>
      <c r="C891" t="s">
        <v>6405</v>
      </c>
    </row>
    <row r="892" spans="1:3" x14ac:dyDescent="0.55000000000000004">
      <c r="A892" t="s">
        <v>1869</v>
      </c>
      <c r="B892" t="s">
        <v>9140</v>
      </c>
      <c r="C892" t="s">
        <v>6405</v>
      </c>
    </row>
    <row r="893" spans="1:3" x14ac:dyDescent="0.55000000000000004">
      <c r="A893" t="s">
        <v>1871</v>
      </c>
      <c r="B893" t="s">
        <v>9140</v>
      </c>
      <c r="C893" t="s">
        <v>6405</v>
      </c>
    </row>
    <row r="894" spans="1:3" x14ac:dyDescent="0.55000000000000004">
      <c r="A894" t="s">
        <v>1873</v>
      </c>
      <c r="B894" t="s">
        <v>9140</v>
      </c>
      <c r="C894" t="s">
        <v>6405</v>
      </c>
    </row>
    <row r="895" spans="1:3" x14ac:dyDescent="0.55000000000000004">
      <c r="A895" t="s">
        <v>1875</v>
      </c>
      <c r="B895" t="s">
        <v>9140</v>
      </c>
      <c r="C895" t="s">
        <v>6405</v>
      </c>
    </row>
    <row r="896" spans="1:3" x14ac:dyDescent="0.55000000000000004">
      <c r="A896" t="s">
        <v>1877</v>
      </c>
      <c r="B896" t="s">
        <v>9140</v>
      </c>
      <c r="C896" t="s">
        <v>6405</v>
      </c>
    </row>
    <row r="897" spans="1:3" x14ac:dyDescent="0.55000000000000004">
      <c r="A897" t="s">
        <v>1879</v>
      </c>
      <c r="B897" t="s">
        <v>9140</v>
      </c>
      <c r="C897" t="s">
        <v>6405</v>
      </c>
    </row>
    <row r="898" spans="1:3" x14ac:dyDescent="0.55000000000000004">
      <c r="A898" t="s">
        <v>1882</v>
      </c>
      <c r="B898" t="s">
        <v>9140</v>
      </c>
      <c r="C898" t="s">
        <v>6405</v>
      </c>
    </row>
    <row r="899" spans="1:3" x14ac:dyDescent="0.55000000000000004">
      <c r="A899" t="s">
        <v>1884</v>
      </c>
      <c r="B899" t="s">
        <v>9140</v>
      </c>
      <c r="C899" t="s">
        <v>6405</v>
      </c>
    </row>
    <row r="900" spans="1:3" x14ac:dyDescent="0.55000000000000004">
      <c r="A900" t="s">
        <v>1887</v>
      </c>
      <c r="B900" t="s">
        <v>9140</v>
      </c>
      <c r="C900" t="s">
        <v>6405</v>
      </c>
    </row>
    <row r="901" spans="1:3" x14ac:dyDescent="0.55000000000000004">
      <c r="A901" t="s">
        <v>1889</v>
      </c>
      <c r="B901" t="s">
        <v>9140</v>
      </c>
      <c r="C901" t="s">
        <v>6405</v>
      </c>
    </row>
    <row r="902" spans="1:3" x14ac:dyDescent="0.55000000000000004">
      <c r="A902" t="s">
        <v>1891</v>
      </c>
      <c r="B902" t="s">
        <v>9140</v>
      </c>
      <c r="C902" t="s">
        <v>6405</v>
      </c>
    </row>
    <row r="903" spans="1:3" x14ac:dyDescent="0.55000000000000004">
      <c r="A903" t="s">
        <v>1893</v>
      </c>
      <c r="B903" t="s">
        <v>9140</v>
      </c>
      <c r="C903" t="s">
        <v>6405</v>
      </c>
    </row>
    <row r="904" spans="1:3" x14ac:dyDescent="0.55000000000000004">
      <c r="A904" t="s">
        <v>1895</v>
      </c>
      <c r="B904" t="s">
        <v>9140</v>
      </c>
      <c r="C904" t="s">
        <v>6405</v>
      </c>
    </row>
    <row r="905" spans="1:3" x14ac:dyDescent="0.55000000000000004">
      <c r="A905" t="s">
        <v>1897</v>
      </c>
      <c r="B905" t="s">
        <v>9140</v>
      </c>
      <c r="C905" t="s">
        <v>6405</v>
      </c>
    </row>
    <row r="906" spans="1:3" x14ac:dyDescent="0.55000000000000004">
      <c r="A906" t="s">
        <v>1899</v>
      </c>
      <c r="B906" t="s">
        <v>9140</v>
      </c>
      <c r="C906" t="s">
        <v>6405</v>
      </c>
    </row>
    <row r="907" spans="1:3" x14ac:dyDescent="0.55000000000000004">
      <c r="A907" t="s">
        <v>1901</v>
      </c>
      <c r="B907" t="s">
        <v>9140</v>
      </c>
      <c r="C907" t="s">
        <v>6405</v>
      </c>
    </row>
    <row r="908" spans="1:3" x14ac:dyDescent="0.55000000000000004">
      <c r="A908" t="s">
        <v>1903</v>
      </c>
      <c r="B908" t="s">
        <v>9140</v>
      </c>
      <c r="C908" t="s">
        <v>6405</v>
      </c>
    </row>
    <row r="909" spans="1:3" x14ac:dyDescent="0.55000000000000004">
      <c r="A909" t="s">
        <v>1905</v>
      </c>
      <c r="B909" t="s">
        <v>9140</v>
      </c>
      <c r="C909" t="s">
        <v>6405</v>
      </c>
    </row>
    <row r="910" spans="1:3" x14ac:dyDescent="0.55000000000000004">
      <c r="A910" t="s">
        <v>1907</v>
      </c>
      <c r="B910" t="s">
        <v>9140</v>
      </c>
      <c r="C910" t="s">
        <v>6405</v>
      </c>
    </row>
    <row r="911" spans="1:3" x14ac:dyDescent="0.55000000000000004">
      <c r="A911" t="s">
        <v>1909</v>
      </c>
      <c r="B911" t="s">
        <v>9140</v>
      </c>
      <c r="C911" t="s">
        <v>6405</v>
      </c>
    </row>
    <row r="912" spans="1:3" x14ac:dyDescent="0.55000000000000004">
      <c r="A912" t="s">
        <v>1911</v>
      </c>
      <c r="B912" t="s">
        <v>9140</v>
      </c>
      <c r="C912" t="s">
        <v>6405</v>
      </c>
    </row>
    <row r="913" spans="1:3" x14ac:dyDescent="0.55000000000000004">
      <c r="A913" t="s">
        <v>1913</v>
      </c>
      <c r="B913" t="s">
        <v>9140</v>
      </c>
      <c r="C913" t="s">
        <v>6405</v>
      </c>
    </row>
    <row r="914" spans="1:3" x14ac:dyDescent="0.55000000000000004">
      <c r="A914" t="s">
        <v>1915</v>
      </c>
      <c r="B914" t="s">
        <v>9140</v>
      </c>
      <c r="C914" t="s">
        <v>6405</v>
      </c>
    </row>
    <row r="915" spans="1:3" x14ac:dyDescent="0.55000000000000004">
      <c r="A915" t="s">
        <v>1917</v>
      </c>
      <c r="B915" t="s">
        <v>9140</v>
      </c>
      <c r="C915" t="s">
        <v>6405</v>
      </c>
    </row>
    <row r="916" spans="1:3" x14ac:dyDescent="0.55000000000000004">
      <c r="A916" t="s">
        <v>1919</v>
      </c>
      <c r="B916" t="s">
        <v>9140</v>
      </c>
      <c r="C916" t="s">
        <v>6405</v>
      </c>
    </row>
    <row r="917" spans="1:3" x14ac:dyDescent="0.55000000000000004">
      <c r="A917" t="s">
        <v>1921</v>
      </c>
      <c r="B917" t="s">
        <v>9140</v>
      </c>
      <c r="C917" t="s">
        <v>6405</v>
      </c>
    </row>
    <row r="918" spans="1:3" x14ac:dyDescent="0.55000000000000004">
      <c r="A918" t="s">
        <v>1923</v>
      </c>
      <c r="B918" t="s">
        <v>9140</v>
      </c>
      <c r="C918" t="s">
        <v>6405</v>
      </c>
    </row>
    <row r="919" spans="1:3" x14ac:dyDescent="0.55000000000000004">
      <c r="A919" t="s">
        <v>1925</v>
      </c>
      <c r="B919" t="s">
        <v>9141</v>
      </c>
      <c r="C919" t="s">
        <v>6405</v>
      </c>
    </row>
    <row r="920" spans="1:3" x14ac:dyDescent="0.55000000000000004">
      <c r="A920" t="s">
        <v>1927</v>
      </c>
      <c r="B920" t="s">
        <v>9141</v>
      </c>
      <c r="C920" t="s">
        <v>6405</v>
      </c>
    </row>
    <row r="921" spans="1:3" x14ac:dyDescent="0.55000000000000004">
      <c r="A921" t="s">
        <v>1929</v>
      </c>
      <c r="B921" t="s">
        <v>9141</v>
      </c>
      <c r="C921" t="s">
        <v>6405</v>
      </c>
    </row>
    <row r="922" spans="1:3" x14ac:dyDescent="0.55000000000000004">
      <c r="A922" t="s">
        <v>1932</v>
      </c>
      <c r="B922" t="s">
        <v>9141</v>
      </c>
      <c r="C922" t="s">
        <v>6405</v>
      </c>
    </row>
    <row r="923" spans="1:3" x14ac:dyDescent="0.55000000000000004">
      <c r="A923" t="s">
        <v>1934</v>
      </c>
      <c r="B923" t="s">
        <v>9141</v>
      </c>
      <c r="C923" t="s">
        <v>6405</v>
      </c>
    </row>
    <row r="924" spans="1:3" x14ac:dyDescent="0.55000000000000004">
      <c r="A924" t="s">
        <v>1937</v>
      </c>
      <c r="B924" t="s">
        <v>9141</v>
      </c>
      <c r="C924" t="s">
        <v>6405</v>
      </c>
    </row>
    <row r="925" spans="1:3" x14ac:dyDescent="0.55000000000000004">
      <c r="A925" t="s">
        <v>1939</v>
      </c>
      <c r="B925" t="s">
        <v>9141</v>
      </c>
      <c r="C925" t="s">
        <v>6405</v>
      </c>
    </row>
    <row r="926" spans="1:3" x14ac:dyDescent="0.55000000000000004">
      <c r="A926" t="s">
        <v>1942</v>
      </c>
      <c r="B926" t="s">
        <v>9141</v>
      </c>
      <c r="C926" t="s">
        <v>6405</v>
      </c>
    </row>
    <row r="927" spans="1:3" x14ac:dyDescent="0.55000000000000004">
      <c r="A927" t="s">
        <v>1944</v>
      </c>
      <c r="B927" t="s">
        <v>9141</v>
      </c>
      <c r="C927" t="s">
        <v>6405</v>
      </c>
    </row>
    <row r="928" spans="1:3" x14ac:dyDescent="0.55000000000000004">
      <c r="A928" t="s">
        <v>1946</v>
      </c>
      <c r="B928" t="s">
        <v>9141</v>
      </c>
      <c r="C928" t="s">
        <v>6405</v>
      </c>
    </row>
    <row r="929" spans="1:3" x14ac:dyDescent="0.55000000000000004">
      <c r="A929" t="s">
        <v>1948</v>
      </c>
      <c r="B929" t="s">
        <v>9141</v>
      </c>
      <c r="C929" t="s">
        <v>6405</v>
      </c>
    </row>
    <row r="930" spans="1:3" x14ac:dyDescent="0.55000000000000004">
      <c r="A930" t="s">
        <v>1950</v>
      </c>
      <c r="B930" t="s">
        <v>9141</v>
      </c>
      <c r="C930" t="s">
        <v>6405</v>
      </c>
    </row>
    <row r="931" spans="1:3" x14ac:dyDescent="0.55000000000000004">
      <c r="A931" t="s">
        <v>1952</v>
      </c>
      <c r="B931" t="s">
        <v>9141</v>
      </c>
      <c r="C931" t="s">
        <v>6405</v>
      </c>
    </row>
    <row r="932" spans="1:3" x14ac:dyDescent="0.55000000000000004">
      <c r="A932" t="s">
        <v>1954</v>
      </c>
      <c r="B932" t="s">
        <v>9141</v>
      </c>
      <c r="C932" t="s">
        <v>6405</v>
      </c>
    </row>
    <row r="933" spans="1:3" x14ac:dyDescent="0.55000000000000004">
      <c r="A933" t="s">
        <v>1956</v>
      </c>
      <c r="B933" t="s">
        <v>9142</v>
      </c>
      <c r="C933" t="s">
        <v>6405</v>
      </c>
    </row>
    <row r="934" spans="1:3" x14ac:dyDescent="0.55000000000000004">
      <c r="A934" t="s">
        <v>1958</v>
      </c>
      <c r="B934" t="s">
        <v>9142</v>
      </c>
      <c r="C934" t="s">
        <v>6405</v>
      </c>
    </row>
    <row r="935" spans="1:3" x14ac:dyDescent="0.55000000000000004">
      <c r="A935" t="s">
        <v>1960</v>
      </c>
      <c r="B935" t="s">
        <v>9142</v>
      </c>
      <c r="C935" t="s">
        <v>6405</v>
      </c>
    </row>
    <row r="936" spans="1:3" x14ac:dyDescent="0.55000000000000004">
      <c r="A936" t="s">
        <v>1962</v>
      </c>
      <c r="B936" t="s">
        <v>9142</v>
      </c>
      <c r="C936" t="s">
        <v>6405</v>
      </c>
    </row>
    <row r="937" spans="1:3" x14ac:dyDescent="0.55000000000000004">
      <c r="A937" t="s">
        <v>1964</v>
      </c>
      <c r="B937" t="s">
        <v>9141</v>
      </c>
      <c r="C937" t="s">
        <v>6405</v>
      </c>
    </row>
    <row r="938" spans="1:3" x14ac:dyDescent="0.55000000000000004">
      <c r="A938" t="s">
        <v>1966</v>
      </c>
      <c r="B938" t="s">
        <v>9141</v>
      </c>
      <c r="C938" t="s">
        <v>6405</v>
      </c>
    </row>
    <row r="939" spans="1:3" x14ac:dyDescent="0.55000000000000004">
      <c r="A939" t="s">
        <v>1968</v>
      </c>
      <c r="B939" t="s">
        <v>9141</v>
      </c>
      <c r="C939" t="s">
        <v>6405</v>
      </c>
    </row>
    <row r="940" spans="1:3" x14ac:dyDescent="0.55000000000000004">
      <c r="A940" t="s">
        <v>1970</v>
      </c>
      <c r="B940" t="s">
        <v>9141</v>
      </c>
      <c r="C940" t="s">
        <v>6405</v>
      </c>
    </row>
    <row r="941" spans="1:3" x14ac:dyDescent="0.55000000000000004">
      <c r="A941" t="s">
        <v>1972</v>
      </c>
      <c r="B941" t="s">
        <v>9141</v>
      </c>
      <c r="C941" t="s">
        <v>6405</v>
      </c>
    </row>
    <row r="942" spans="1:3" x14ac:dyDescent="0.55000000000000004">
      <c r="A942" t="s">
        <v>1975</v>
      </c>
      <c r="B942" t="s">
        <v>9141</v>
      </c>
      <c r="C942" t="s">
        <v>6405</v>
      </c>
    </row>
    <row r="943" spans="1:3" x14ac:dyDescent="0.55000000000000004">
      <c r="A943" t="s">
        <v>1977</v>
      </c>
      <c r="B943" t="s">
        <v>9141</v>
      </c>
      <c r="C943" t="s">
        <v>6405</v>
      </c>
    </row>
    <row r="944" spans="1:3" x14ac:dyDescent="0.55000000000000004">
      <c r="A944" t="s">
        <v>1979</v>
      </c>
      <c r="B944" t="s">
        <v>9143</v>
      </c>
      <c r="C944" t="s">
        <v>6405</v>
      </c>
    </row>
    <row r="945" spans="1:3" x14ac:dyDescent="0.55000000000000004">
      <c r="A945" t="s">
        <v>1981</v>
      </c>
      <c r="B945" t="s">
        <v>9143</v>
      </c>
      <c r="C945" t="s">
        <v>6405</v>
      </c>
    </row>
    <row r="946" spans="1:3" x14ac:dyDescent="0.55000000000000004">
      <c r="A946" t="s">
        <v>1983</v>
      </c>
      <c r="B946" t="s">
        <v>9143</v>
      </c>
      <c r="C946" t="s">
        <v>6405</v>
      </c>
    </row>
    <row r="947" spans="1:3" x14ac:dyDescent="0.55000000000000004">
      <c r="A947" t="s">
        <v>1985</v>
      </c>
      <c r="B947" t="s">
        <v>9143</v>
      </c>
      <c r="C947" t="s">
        <v>6405</v>
      </c>
    </row>
    <row r="948" spans="1:3" x14ac:dyDescent="0.55000000000000004">
      <c r="A948" t="s">
        <v>1988</v>
      </c>
      <c r="B948" t="s">
        <v>9143</v>
      </c>
      <c r="C948" t="s">
        <v>6405</v>
      </c>
    </row>
    <row r="949" spans="1:3" x14ac:dyDescent="0.55000000000000004">
      <c r="A949" t="s">
        <v>1990</v>
      </c>
      <c r="B949" t="s">
        <v>9143</v>
      </c>
      <c r="C949" t="s">
        <v>6405</v>
      </c>
    </row>
    <row r="950" spans="1:3" x14ac:dyDescent="0.55000000000000004">
      <c r="A950" t="s">
        <v>1993</v>
      </c>
      <c r="B950" t="s">
        <v>9143</v>
      </c>
      <c r="C950" t="s">
        <v>6405</v>
      </c>
    </row>
    <row r="951" spans="1:3" x14ac:dyDescent="0.55000000000000004">
      <c r="A951" t="s">
        <v>1995</v>
      </c>
      <c r="B951" t="s">
        <v>9143</v>
      </c>
      <c r="C951" t="s">
        <v>6405</v>
      </c>
    </row>
    <row r="952" spans="1:3" x14ac:dyDescent="0.55000000000000004">
      <c r="A952" t="s">
        <v>1997</v>
      </c>
      <c r="B952" t="s">
        <v>9143</v>
      </c>
      <c r="C952" t="s">
        <v>6405</v>
      </c>
    </row>
    <row r="953" spans="1:3" x14ac:dyDescent="0.55000000000000004">
      <c r="A953" t="s">
        <v>1999</v>
      </c>
      <c r="B953" t="s">
        <v>9143</v>
      </c>
      <c r="C953" t="s">
        <v>6405</v>
      </c>
    </row>
    <row r="954" spans="1:3" x14ac:dyDescent="0.55000000000000004">
      <c r="A954" t="s">
        <v>2001</v>
      </c>
      <c r="B954" t="s">
        <v>9143</v>
      </c>
      <c r="C954" t="s">
        <v>6405</v>
      </c>
    </row>
    <row r="955" spans="1:3" x14ac:dyDescent="0.55000000000000004">
      <c r="A955" t="s">
        <v>2003</v>
      </c>
      <c r="B955" t="s">
        <v>9143</v>
      </c>
      <c r="C955" t="s">
        <v>6405</v>
      </c>
    </row>
    <row r="956" spans="1:3" x14ac:dyDescent="0.55000000000000004">
      <c r="A956" t="s">
        <v>2006</v>
      </c>
      <c r="B956" t="s">
        <v>9143</v>
      </c>
      <c r="C956" t="s">
        <v>6405</v>
      </c>
    </row>
    <row r="957" spans="1:3" x14ac:dyDescent="0.55000000000000004">
      <c r="A957" t="s">
        <v>2008</v>
      </c>
      <c r="B957" t="s">
        <v>9143</v>
      </c>
      <c r="C957" t="s">
        <v>6405</v>
      </c>
    </row>
    <row r="958" spans="1:3" x14ac:dyDescent="0.55000000000000004">
      <c r="A958" t="s">
        <v>2011</v>
      </c>
      <c r="B958" t="s">
        <v>9143</v>
      </c>
      <c r="C958" t="s">
        <v>6405</v>
      </c>
    </row>
    <row r="959" spans="1:3" x14ac:dyDescent="0.55000000000000004">
      <c r="A959" t="s">
        <v>2013</v>
      </c>
      <c r="B959" t="s">
        <v>9143</v>
      </c>
      <c r="C959" t="s">
        <v>6405</v>
      </c>
    </row>
    <row r="960" spans="1:3" x14ac:dyDescent="0.55000000000000004">
      <c r="A960" t="s">
        <v>2015</v>
      </c>
      <c r="B960" t="s">
        <v>9142</v>
      </c>
      <c r="C960" t="s">
        <v>6405</v>
      </c>
    </row>
    <row r="961" spans="1:3" x14ac:dyDescent="0.55000000000000004">
      <c r="A961" t="s">
        <v>2017</v>
      </c>
      <c r="B961" t="s">
        <v>9142</v>
      </c>
      <c r="C961" t="s">
        <v>6405</v>
      </c>
    </row>
    <row r="962" spans="1:3" x14ac:dyDescent="0.55000000000000004">
      <c r="A962" t="s">
        <v>2019</v>
      </c>
      <c r="B962" t="s">
        <v>9142</v>
      </c>
      <c r="C962" t="s">
        <v>6405</v>
      </c>
    </row>
    <row r="963" spans="1:3" x14ac:dyDescent="0.55000000000000004">
      <c r="A963" t="s">
        <v>2021</v>
      </c>
      <c r="B963" t="s">
        <v>9143</v>
      </c>
      <c r="C963" t="s">
        <v>6405</v>
      </c>
    </row>
    <row r="964" spans="1:3" x14ac:dyDescent="0.55000000000000004">
      <c r="A964" t="s">
        <v>2023</v>
      </c>
      <c r="B964" t="s">
        <v>9143</v>
      </c>
      <c r="C964" t="s">
        <v>6405</v>
      </c>
    </row>
    <row r="965" spans="1:3" x14ac:dyDescent="0.55000000000000004">
      <c r="A965" t="s">
        <v>2025</v>
      </c>
      <c r="B965" t="s">
        <v>9143</v>
      </c>
      <c r="C965" t="s">
        <v>6405</v>
      </c>
    </row>
    <row r="966" spans="1:3" x14ac:dyDescent="0.55000000000000004">
      <c r="A966" t="s">
        <v>2028</v>
      </c>
      <c r="B966" t="s">
        <v>9143</v>
      </c>
      <c r="C966" t="s">
        <v>6405</v>
      </c>
    </row>
    <row r="967" spans="1:3" x14ac:dyDescent="0.55000000000000004">
      <c r="A967" t="s">
        <v>2030</v>
      </c>
      <c r="B967" t="s">
        <v>9143</v>
      </c>
      <c r="C967" t="s">
        <v>6405</v>
      </c>
    </row>
    <row r="968" spans="1:3" x14ac:dyDescent="0.55000000000000004">
      <c r="A968" t="s">
        <v>2033</v>
      </c>
      <c r="B968" t="s">
        <v>9144</v>
      </c>
      <c r="C968" t="s">
        <v>6405</v>
      </c>
    </row>
    <row r="969" spans="1:3" x14ac:dyDescent="0.55000000000000004">
      <c r="A969" t="s">
        <v>2035</v>
      </c>
      <c r="B969" t="s">
        <v>9144</v>
      </c>
      <c r="C969" t="s">
        <v>6405</v>
      </c>
    </row>
    <row r="970" spans="1:3" x14ac:dyDescent="0.55000000000000004">
      <c r="A970" t="s">
        <v>2037</v>
      </c>
      <c r="B970" t="s">
        <v>9144</v>
      </c>
      <c r="C970" t="s">
        <v>6405</v>
      </c>
    </row>
    <row r="971" spans="1:3" x14ac:dyDescent="0.55000000000000004">
      <c r="A971" t="s">
        <v>2039</v>
      </c>
      <c r="B971" t="s">
        <v>9144</v>
      </c>
      <c r="C971" t="s">
        <v>6405</v>
      </c>
    </row>
    <row r="972" spans="1:3" x14ac:dyDescent="0.55000000000000004">
      <c r="A972" t="s">
        <v>2041</v>
      </c>
      <c r="B972" t="s">
        <v>9144</v>
      </c>
      <c r="C972" t="s">
        <v>6405</v>
      </c>
    </row>
    <row r="973" spans="1:3" x14ac:dyDescent="0.55000000000000004">
      <c r="A973" t="s">
        <v>2043</v>
      </c>
      <c r="B973" t="s">
        <v>9144</v>
      </c>
      <c r="C973" t="s">
        <v>6405</v>
      </c>
    </row>
    <row r="974" spans="1:3" x14ac:dyDescent="0.55000000000000004">
      <c r="A974" t="s">
        <v>2045</v>
      </c>
      <c r="B974" t="s">
        <v>9144</v>
      </c>
      <c r="C974" t="s">
        <v>6405</v>
      </c>
    </row>
    <row r="975" spans="1:3" x14ac:dyDescent="0.55000000000000004">
      <c r="A975" t="s">
        <v>2047</v>
      </c>
      <c r="B975" t="s">
        <v>9144</v>
      </c>
      <c r="C975" t="s">
        <v>6405</v>
      </c>
    </row>
    <row r="976" spans="1:3" x14ac:dyDescent="0.55000000000000004">
      <c r="A976" t="s">
        <v>2049</v>
      </c>
      <c r="B976" t="s">
        <v>9144</v>
      </c>
      <c r="C976" t="s">
        <v>6405</v>
      </c>
    </row>
    <row r="977" spans="1:3" x14ac:dyDescent="0.55000000000000004">
      <c r="A977" t="s">
        <v>2051</v>
      </c>
      <c r="B977" t="s">
        <v>9144</v>
      </c>
      <c r="C977" t="s">
        <v>6405</v>
      </c>
    </row>
    <row r="978" spans="1:3" x14ac:dyDescent="0.55000000000000004">
      <c r="A978" t="s">
        <v>2054</v>
      </c>
      <c r="B978" t="s">
        <v>9144</v>
      </c>
      <c r="C978" t="s">
        <v>6405</v>
      </c>
    </row>
    <row r="979" spans="1:3" x14ac:dyDescent="0.55000000000000004">
      <c r="A979" t="s">
        <v>2056</v>
      </c>
      <c r="B979" t="s">
        <v>9144</v>
      </c>
      <c r="C979" t="s">
        <v>6405</v>
      </c>
    </row>
    <row r="980" spans="1:3" x14ac:dyDescent="0.55000000000000004">
      <c r="A980" t="s">
        <v>2058</v>
      </c>
      <c r="B980" t="s">
        <v>9144</v>
      </c>
      <c r="C980" t="s">
        <v>6405</v>
      </c>
    </row>
    <row r="981" spans="1:3" x14ac:dyDescent="0.55000000000000004">
      <c r="A981" t="s">
        <v>2060</v>
      </c>
      <c r="B981" t="s">
        <v>9144</v>
      </c>
      <c r="C981" t="s">
        <v>6405</v>
      </c>
    </row>
    <row r="982" spans="1:3" x14ac:dyDescent="0.55000000000000004">
      <c r="A982" t="s">
        <v>2062</v>
      </c>
      <c r="B982" t="s">
        <v>9144</v>
      </c>
      <c r="C982" t="s">
        <v>6405</v>
      </c>
    </row>
    <row r="983" spans="1:3" x14ac:dyDescent="0.55000000000000004">
      <c r="A983" t="s">
        <v>2064</v>
      </c>
      <c r="B983" t="s">
        <v>9144</v>
      </c>
      <c r="C983" t="s">
        <v>6405</v>
      </c>
    </row>
    <row r="984" spans="1:3" x14ac:dyDescent="0.55000000000000004">
      <c r="A984" t="s">
        <v>2067</v>
      </c>
      <c r="B984" t="s">
        <v>9144</v>
      </c>
      <c r="C984" t="s">
        <v>6405</v>
      </c>
    </row>
    <row r="985" spans="1:3" x14ac:dyDescent="0.55000000000000004">
      <c r="A985" t="s">
        <v>2069</v>
      </c>
      <c r="B985" t="s">
        <v>9144</v>
      </c>
      <c r="C985" t="s">
        <v>6405</v>
      </c>
    </row>
    <row r="986" spans="1:3" x14ac:dyDescent="0.55000000000000004">
      <c r="A986" t="s">
        <v>2072</v>
      </c>
      <c r="B986" t="s">
        <v>9144</v>
      </c>
      <c r="C986" t="s">
        <v>6405</v>
      </c>
    </row>
    <row r="987" spans="1:3" x14ac:dyDescent="0.55000000000000004">
      <c r="A987" t="s">
        <v>2074</v>
      </c>
      <c r="B987" t="s">
        <v>9144</v>
      </c>
      <c r="C987" t="s">
        <v>6405</v>
      </c>
    </row>
    <row r="988" spans="1:3" x14ac:dyDescent="0.55000000000000004">
      <c r="A988" t="s">
        <v>2076</v>
      </c>
      <c r="B988" t="s">
        <v>9144</v>
      </c>
      <c r="C988" t="s">
        <v>6405</v>
      </c>
    </row>
    <row r="989" spans="1:3" x14ac:dyDescent="0.55000000000000004">
      <c r="A989" t="s">
        <v>2078</v>
      </c>
      <c r="B989" t="s">
        <v>9144</v>
      </c>
      <c r="C989" t="s">
        <v>6405</v>
      </c>
    </row>
    <row r="990" spans="1:3" x14ac:dyDescent="0.55000000000000004">
      <c r="A990" t="s">
        <v>2080</v>
      </c>
      <c r="B990" t="s">
        <v>9144</v>
      </c>
      <c r="C990" t="s">
        <v>6405</v>
      </c>
    </row>
    <row r="991" spans="1:3" x14ac:dyDescent="0.55000000000000004">
      <c r="A991" t="s">
        <v>2082</v>
      </c>
      <c r="B991" t="s">
        <v>9144</v>
      </c>
      <c r="C991" t="s">
        <v>6405</v>
      </c>
    </row>
    <row r="992" spans="1:3" x14ac:dyDescent="0.55000000000000004">
      <c r="A992" t="s">
        <v>2084</v>
      </c>
      <c r="B992" t="s">
        <v>9144</v>
      </c>
      <c r="C992" t="s">
        <v>6405</v>
      </c>
    </row>
    <row r="993" spans="1:3" x14ac:dyDescent="0.55000000000000004">
      <c r="A993" t="s">
        <v>2086</v>
      </c>
      <c r="B993" t="s">
        <v>9144</v>
      </c>
      <c r="C993" t="s">
        <v>6405</v>
      </c>
    </row>
    <row r="994" spans="1:3" x14ac:dyDescent="0.55000000000000004">
      <c r="A994" t="s">
        <v>2088</v>
      </c>
      <c r="B994" t="s">
        <v>9144</v>
      </c>
      <c r="C994" t="s">
        <v>6405</v>
      </c>
    </row>
    <row r="995" spans="1:3" x14ac:dyDescent="0.55000000000000004">
      <c r="A995" t="s">
        <v>2090</v>
      </c>
      <c r="B995" t="s">
        <v>9144</v>
      </c>
      <c r="C995" t="s">
        <v>6405</v>
      </c>
    </row>
    <row r="996" spans="1:3" x14ac:dyDescent="0.55000000000000004">
      <c r="A996" t="s">
        <v>2093</v>
      </c>
      <c r="B996" t="s">
        <v>9144</v>
      </c>
      <c r="C996" t="s">
        <v>6405</v>
      </c>
    </row>
    <row r="997" spans="1:3" x14ac:dyDescent="0.55000000000000004">
      <c r="A997" t="s">
        <v>2095</v>
      </c>
      <c r="B997" t="s">
        <v>9144</v>
      </c>
      <c r="C997" t="s">
        <v>6405</v>
      </c>
    </row>
    <row r="998" spans="1:3" x14ac:dyDescent="0.55000000000000004">
      <c r="A998" t="s">
        <v>2097</v>
      </c>
      <c r="B998" t="s">
        <v>9144</v>
      </c>
      <c r="C998" t="s">
        <v>6405</v>
      </c>
    </row>
    <row r="999" spans="1:3" x14ac:dyDescent="0.55000000000000004">
      <c r="A999" t="s">
        <v>2099</v>
      </c>
      <c r="B999" t="s">
        <v>9144</v>
      </c>
      <c r="C999" t="s">
        <v>6405</v>
      </c>
    </row>
    <row r="1000" spans="1:3" x14ac:dyDescent="0.55000000000000004">
      <c r="A1000" t="s">
        <v>2101</v>
      </c>
      <c r="B1000" t="s">
        <v>9144</v>
      </c>
      <c r="C1000" t="s">
        <v>6405</v>
      </c>
    </row>
    <row r="1001" spans="1:3" x14ac:dyDescent="0.55000000000000004">
      <c r="A1001" t="s">
        <v>2103</v>
      </c>
      <c r="B1001" t="s">
        <v>9144</v>
      </c>
      <c r="C1001" t="s">
        <v>6405</v>
      </c>
    </row>
    <row r="1002" spans="1:3" x14ac:dyDescent="0.55000000000000004">
      <c r="A1002" t="s">
        <v>2106</v>
      </c>
      <c r="B1002" t="s">
        <v>9144</v>
      </c>
      <c r="C1002" t="s">
        <v>6405</v>
      </c>
    </row>
    <row r="1003" spans="1:3" x14ac:dyDescent="0.55000000000000004">
      <c r="A1003" t="s">
        <v>2108</v>
      </c>
      <c r="B1003" t="s">
        <v>9144</v>
      </c>
      <c r="C1003" t="s">
        <v>6405</v>
      </c>
    </row>
    <row r="1004" spans="1:3" x14ac:dyDescent="0.55000000000000004">
      <c r="A1004" t="s">
        <v>2111</v>
      </c>
      <c r="B1004" t="s">
        <v>9144</v>
      </c>
      <c r="C1004" t="s">
        <v>6405</v>
      </c>
    </row>
    <row r="1005" spans="1:3" x14ac:dyDescent="0.55000000000000004">
      <c r="A1005" t="s">
        <v>2113</v>
      </c>
      <c r="B1005" t="s">
        <v>9145</v>
      </c>
      <c r="C1005" t="s">
        <v>6405</v>
      </c>
    </row>
    <row r="1006" spans="1:3" x14ac:dyDescent="0.55000000000000004">
      <c r="A1006" t="s">
        <v>2116</v>
      </c>
      <c r="B1006" t="s">
        <v>9145</v>
      </c>
      <c r="C1006" t="s">
        <v>6405</v>
      </c>
    </row>
    <row r="1007" spans="1:3" x14ac:dyDescent="0.55000000000000004">
      <c r="A1007" t="s">
        <v>2118</v>
      </c>
      <c r="B1007" t="s">
        <v>9145</v>
      </c>
      <c r="C1007" t="s">
        <v>6405</v>
      </c>
    </row>
    <row r="1008" spans="1:3" x14ac:dyDescent="0.55000000000000004">
      <c r="A1008" t="s">
        <v>2121</v>
      </c>
      <c r="B1008" t="s">
        <v>9145</v>
      </c>
      <c r="C1008" t="s">
        <v>6405</v>
      </c>
    </row>
    <row r="1009" spans="1:3" x14ac:dyDescent="0.55000000000000004">
      <c r="A1009" t="s">
        <v>2123</v>
      </c>
      <c r="B1009" t="s">
        <v>9145</v>
      </c>
      <c r="C1009" t="s">
        <v>6405</v>
      </c>
    </row>
    <row r="1010" spans="1:3" x14ac:dyDescent="0.55000000000000004">
      <c r="A1010" t="s">
        <v>2125</v>
      </c>
      <c r="B1010" t="s">
        <v>9145</v>
      </c>
      <c r="C1010" t="s">
        <v>6405</v>
      </c>
    </row>
    <row r="1011" spans="1:3" x14ac:dyDescent="0.55000000000000004">
      <c r="A1011" t="s">
        <v>2127</v>
      </c>
      <c r="B1011" t="s">
        <v>9145</v>
      </c>
      <c r="C1011" t="s">
        <v>6405</v>
      </c>
    </row>
    <row r="1012" spans="1:3" x14ac:dyDescent="0.55000000000000004">
      <c r="A1012" t="s">
        <v>2129</v>
      </c>
      <c r="B1012" t="s">
        <v>9145</v>
      </c>
      <c r="C1012" t="s">
        <v>6405</v>
      </c>
    </row>
    <row r="1013" spans="1:3" x14ac:dyDescent="0.55000000000000004">
      <c r="A1013" t="s">
        <v>2131</v>
      </c>
      <c r="B1013" t="s">
        <v>9145</v>
      </c>
      <c r="C1013" t="s">
        <v>6405</v>
      </c>
    </row>
    <row r="1014" spans="1:3" x14ac:dyDescent="0.55000000000000004">
      <c r="A1014" t="s">
        <v>2133</v>
      </c>
      <c r="B1014" t="s">
        <v>9145</v>
      </c>
      <c r="C1014" t="s">
        <v>6405</v>
      </c>
    </row>
    <row r="1015" spans="1:3" x14ac:dyDescent="0.55000000000000004">
      <c r="A1015" t="s">
        <v>2135</v>
      </c>
      <c r="B1015" t="s">
        <v>9145</v>
      </c>
      <c r="C1015" t="s">
        <v>6405</v>
      </c>
    </row>
    <row r="1016" spans="1:3" x14ac:dyDescent="0.55000000000000004">
      <c r="A1016" t="s">
        <v>2137</v>
      </c>
      <c r="B1016" t="s">
        <v>9145</v>
      </c>
      <c r="C1016" t="s">
        <v>6405</v>
      </c>
    </row>
    <row r="1017" spans="1:3" x14ac:dyDescent="0.55000000000000004">
      <c r="A1017" t="s">
        <v>2139</v>
      </c>
      <c r="B1017" t="s">
        <v>9145</v>
      </c>
      <c r="C1017" t="s">
        <v>6405</v>
      </c>
    </row>
    <row r="1018" spans="1:3" x14ac:dyDescent="0.55000000000000004">
      <c r="A1018" t="s">
        <v>2142</v>
      </c>
      <c r="B1018" t="s">
        <v>9145</v>
      </c>
      <c r="C1018" t="s">
        <v>6405</v>
      </c>
    </row>
    <row r="1019" spans="1:3" x14ac:dyDescent="0.55000000000000004">
      <c r="A1019" t="s">
        <v>2144</v>
      </c>
      <c r="B1019" t="s">
        <v>9145</v>
      </c>
      <c r="C1019" t="s">
        <v>6405</v>
      </c>
    </row>
    <row r="1020" spans="1:3" x14ac:dyDescent="0.55000000000000004">
      <c r="A1020" t="s">
        <v>2147</v>
      </c>
      <c r="B1020" t="s">
        <v>9145</v>
      </c>
      <c r="C1020" t="s">
        <v>6405</v>
      </c>
    </row>
    <row r="1021" spans="1:3" x14ac:dyDescent="0.55000000000000004">
      <c r="A1021" t="s">
        <v>2149</v>
      </c>
      <c r="B1021" t="s">
        <v>9145</v>
      </c>
      <c r="C1021" t="s">
        <v>6405</v>
      </c>
    </row>
    <row r="1022" spans="1:3" x14ac:dyDescent="0.55000000000000004">
      <c r="A1022" t="s">
        <v>2152</v>
      </c>
      <c r="B1022" t="s">
        <v>9145</v>
      </c>
      <c r="C1022" t="s">
        <v>6405</v>
      </c>
    </row>
    <row r="1023" spans="1:3" x14ac:dyDescent="0.55000000000000004">
      <c r="A1023" t="s">
        <v>2154</v>
      </c>
      <c r="B1023" t="s">
        <v>9145</v>
      </c>
      <c r="C1023" t="s">
        <v>6405</v>
      </c>
    </row>
    <row r="1024" spans="1:3" x14ac:dyDescent="0.55000000000000004">
      <c r="A1024" t="s">
        <v>2156</v>
      </c>
      <c r="B1024" t="s">
        <v>9145</v>
      </c>
      <c r="C1024" t="s">
        <v>6405</v>
      </c>
    </row>
    <row r="1025" spans="1:3" x14ac:dyDescent="0.55000000000000004">
      <c r="A1025" t="s">
        <v>2158</v>
      </c>
      <c r="B1025" t="s">
        <v>9145</v>
      </c>
      <c r="C1025" t="s">
        <v>6405</v>
      </c>
    </row>
    <row r="1026" spans="1:3" x14ac:dyDescent="0.55000000000000004">
      <c r="A1026" t="s">
        <v>2160</v>
      </c>
      <c r="B1026" t="s">
        <v>9145</v>
      </c>
      <c r="C1026" t="s">
        <v>6405</v>
      </c>
    </row>
    <row r="1027" spans="1:3" x14ac:dyDescent="0.55000000000000004">
      <c r="A1027" t="s">
        <v>2162</v>
      </c>
      <c r="B1027" t="s">
        <v>9145</v>
      </c>
      <c r="C1027" t="s">
        <v>6405</v>
      </c>
    </row>
    <row r="1028" spans="1:3" x14ac:dyDescent="0.55000000000000004">
      <c r="A1028" t="s">
        <v>2165</v>
      </c>
      <c r="B1028" t="s">
        <v>9145</v>
      </c>
      <c r="C1028" t="s">
        <v>6405</v>
      </c>
    </row>
    <row r="1029" spans="1:3" x14ac:dyDescent="0.55000000000000004">
      <c r="A1029" t="s">
        <v>2167</v>
      </c>
      <c r="B1029" t="s">
        <v>9145</v>
      </c>
      <c r="C1029" t="s">
        <v>6405</v>
      </c>
    </row>
    <row r="1030" spans="1:3" x14ac:dyDescent="0.55000000000000004">
      <c r="A1030" t="s">
        <v>2169</v>
      </c>
      <c r="B1030" t="s">
        <v>9145</v>
      </c>
      <c r="C1030" t="s">
        <v>6405</v>
      </c>
    </row>
    <row r="1031" spans="1:3" x14ac:dyDescent="0.55000000000000004">
      <c r="A1031" t="s">
        <v>2171</v>
      </c>
      <c r="B1031" t="s">
        <v>9145</v>
      </c>
      <c r="C1031" t="s">
        <v>6405</v>
      </c>
    </row>
    <row r="1032" spans="1:3" x14ac:dyDescent="0.55000000000000004">
      <c r="A1032" t="s">
        <v>2174</v>
      </c>
      <c r="B1032" t="s">
        <v>9145</v>
      </c>
      <c r="C1032" t="s">
        <v>6405</v>
      </c>
    </row>
    <row r="1033" spans="1:3" x14ac:dyDescent="0.55000000000000004">
      <c r="A1033" t="s">
        <v>2176</v>
      </c>
      <c r="B1033" t="s">
        <v>9145</v>
      </c>
      <c r="C1033" t="s">
        <v>6405</v>
      </c>
    </row>
    <row r="1034" spans="1:3" x14ac:dyDescent="0.55000000000000004">
      <c r="A1034" t="s">
        <v>2178</v>
      </c>
      <c r="B1034" t="s">
        <v>9145</v>
      </c>
      <c r="C1034" t="s">
        <v>6405</v>
      </c>
    </row>
    <row r="1035" spans="1:3" x14ac:dyDescent="0.55000000000000004">
      <c r="A1035" t="s">
        <v>2180</v>
      </c>
      <c r="B1035" t="s">
        <v>9145</v>
      </c>
      <c r="C1035" t="s">
        <v>6405</v>
      </c>
    </row>
    <row r="1036" spans="1:3" x14ac:dyDescent="0.55000000000000004">
      <c r="A1036" t="s">
        <v>2182</v>
      </c>
      <c r="B1036" t="s">
        <v>9146</v>
      </c>
      <c r="C1036" t="s">
        <v>6405</v>
      </c>
    </row>
    <row r="1037" spans="1:3" x14ac:dyDescent="0.55000000000000004">
      <c r="A1037" t="s">
        <v>2184</v>
      </c>
      <c r="B1037" t="s">
        <v>9146</v>
      </c>
      <c r="C1037" t="s">
        <v>6405</v>
      </c>
    </row>
    <row r="1038" spans="1:3" x14ac:dyDescent="0.55000000000000004">
      <c r="A1038" t="s">
        <v>2186</v>
      </c>
      <c r="B1038" t="s">
        <v>9146</v>
      </c>
      <c r="C1038" t="s">
        <v>6405</v>
      </c>
    </row>
    <row r="1039" spans="1:3" x14ac:dyDescent="0.55000000000000004">
      <c r="A1039" t="s">
        <v>2188</v>
      </c>
      <c r="B1039" t="s">
        <v>9146</v>
      </c>
      <c r="C1039" t="s">
        <v>6405</v>
      </c>
    </row>
    <row r="1040" spans="1:3" x14ac:dyDescent="0.55000000000000004">
      <c r="A1040" t="s">
        <v>2191</v>
      </c>
      <c r="B1040" t="s">
        <v>9146</v>
      </c>
      <c r="C1040" t="s">
        <v>6405</v>
      </c>
    </row>
    <row r="1041" spans="1:3" x14ac:dyDescent="0.55000000000000004">
      <c r="A1041" t="s">
        <v>2193</v>
      </c>
      <c r="B1041" t="s">
        <v>9146</v>
      </c>
      <c r="C1041" t="s">
        <v>6405</v>
      </c>
    </row>
    <row r="1042" spans="1:3" x14ac:dyDescent="0.55000000000000004">
      <c r="A1042" t="s">
        <v>2196</v>
      </c>
      <c r="B1042" t="s">
        <v>9146</v>
      </c>
      <c r="C1042" t="s">
        <v>6405</v>
      </c>
    </row>
    <row r="1043" spans="1:3" x14ac:dyDescent="0.55000000000000004">
      <c r="A1043" t="s">
        <v>2198</v>
      </c>
      <c r="B1043" t="s">
        <v>9146</v>
      </c>
      <c r="C1043" t="s">
        <v>6405</v>
      </c>
    </row>
    <row r="1044" spans="1:3" x14ac:dyDescent="0.55000000000000004">
      <c r="A1044" t="s">
        <v>2201</v>
      </c>
      <c r="B1044" t="s">
        <v>9146</v>
      </c>
      <c r="C1044" t="s">
        <v>6405</v>
      </c>
    </row>
    <row r="1045" spans="1:3" x14ac:dyDescent="0.55000000000000004">
      <c r="A1045" t="s">
        <v>2203</v>
      </c>
      <c r="B1045" t="s">
        <v>9146</v>
      </c>
      <c r="C1045" t="s">
        <v>6405</v>
      </c>
    </row>
    <row r="1046" spans="1:3" x14ac:dyDescent="0.55000000000000004">
      <c r="A1046" t="s">
        <v>2206</v>
      </c>
      <c r="B1046" t="s">
        <v>9146</v>
      </c>
      <c r="C1046" t="s">
        <v>6405</v>
      </c>
    </row>
    <row r="1047" spans="1:3" x14ac:dyDescent="0.55000000000000004">
      <c r="A1047" t="s">
        <v>2208</v>
      </c>
      <c r="B1047" t="s">
        <v>9146</v>
      </c>
      <c r="C1047" t="s">
        <v>6405</v>
      </c>
    </row>
    <row r="1048" spans="1:3" x14ac:dyDescent="0.55000000000000004">
      <c r="A1048" t="s">
        <v>2211</v>
      </c>
      <c r="B1048" t="s">
        <v>9146</v>
      </c>
      <c r="C1048" t="s">
        <v>6405</v>
      </c>
    </row>
    <row r="1049" spans="1:3" x14ac:dyDescent="0.55000000000000004">
      <c r="A1049" t="s">
        <v>2213</v>
      </c>
      <c r="B1049" t="s">
        <v>9146</v>
      </c>
      <c r="C1049" t="s">
        <v>6405</v>
      </c>
    </row>
    <row r="1050" spans="1:3" x14ac:dyDescent="0.55000000000000004">
      <c r="A1050" t="s">
        <v>2215</v>
      </c>
      <c r="B1050" t="s">
        <v>9146</v>
      </c>
      <c r="C1050" t="s">
        <v>6405</v>
      </c>
    </row>
    <row r="1051" spans="1:3" x14ac:dyDescent="0.55000000000000004">
      <c r="A1051" t="s">
        <v>2217</v>
      </c>
      <c r="B1051" t="s">
        <v>9146</v>
      </c>
      <c r="C1051" t="s">
        <v>6405</v>
      </c>
    </row>
    <row r="1052" spans="1:3" x14ac:dyDescent="0.55000000000000004">
      <c r="A1052" t="s">
        <v>2219</v>
      </c>
      <c r="B1052" t="s">
        <v>9146</v>
      </c>
      <c r="C1052" t="s">
        <v>6405</v>
      </c>
    </row>
    <row r="1053" spans="1:3" x14ac:dyDescent="0.55000000000000004">
      <c r="A1053" t="s">
        <v>2221</v>
      </c>
      <c r="B1053" t="s">
        <v>9146</v>
      </c>
      <c r="C1053" t="s">
        <v>6405</v>
      </c>
    </row>
    <row r="1054" spans="1:3" x14ac:dyDescent="0.55000000000000004">
      <c r="A1054" t="s">
        <v>2223</v>
      </c>
      <c r="B1054" t="s">
        <v>9146</v>
      </c>
      <c r="C1054" t="s">
        <v>6405</v>
      </c>
    </row>
    <row r="1055" spans="1:3" x14ac:dyDescent="0.55000000000000004">
      <c r="A1055" t="s">
        <v>2225</v>
      </c>
      <c r="B1055" t="s">
        <v>9146</v>
      </c>
      <c r="C1055" t="s">
        <v>6405</v>
      </c>
    </row>
    <row r="1056" spans="1:3" x14ac:dyDescent="0.55000000000000004">
      <c r="A1056" t="s">
        <v>2228</v>
      </c>
      <c r="B1056" t="s">
        <v>9146</v>
      </c>
      <c r="C1056" t="s">
        <v>6405</v>
      </c>
    </row>
    <row r="1057" spans="1:3" x14ac:dyDescent="0.55000000000000004">
      <c r="A1057" t="s">
        <v>2230</v>
      </c>
      <c r="B1057" t="s">
        <v>9147</v>
      </c>
      <c r="C1057" t="s">
        <v>6405</v>
      </c>
    </row>
    <row r="1058" spans="1:3" x14ac:dyDescent="0.55000000000000004">
      <c r="A1058" t="s">
        <v>2233</v>
      </c>
      <c r="B1058" t="s">
        <v>9147</v>
      </c>
      <c r="C1058" t="s">
        <v>6405</v>
      </c>
    </row>
    <row r="1059" spans="1:3" x14ac:dyDescent="0.55000000000000004">
      <c r="A1059" t="s">
        <v>2235</v>
      </c>
      <c r="B1059" t="s">
        <v>9147</v>
      </c>
      <c r="C1059" t="s">
        <v>6405</v>
      </c>
    </row>
    <row r="1060" spans="1:3" x14ac:dyDescent="0.55000000000000004">
      <c r="A1060" t="s">
        <v>2238</v>
      </c>
      <c r="B1060" t="s">
        <v>9148</v>
      </c>
      <c r="C1060" t="s">
        <v>6405</v>
      </c>
    </row>
    <row r="1061" spans="1:3" x14ac:dyDescent="0.55000000000000004">
      <c r="A1061" t="s">
        <v>2240</v>
      </c>
      <c r="B1061" t="s">
        <v>9148</v>
      </c>
      <c r="C1061" t="s">
        <v>6405</v>
      </c>
    </row>
    <row r="1062" spans="1:3" x14ac:dyDescent="0.55000000000000004">
      <c r="A1062" t="s">
        <v>2243</v>
      </c>
      <c r="B1062" t="s">
        <v>9148</v>
      </c>
      <c r="C1062" t="s">
        <v>6405</v>
      </c>
    </row>
    <row r="1063" spans="1:3" x14ac:dyDescent="0.55000000000000004">
      <c r="A1063" t="s">
        <v>2245</v>
      </c>
      <c r="B1063" t="s">
        <v>9148</v>
      </c>
      <c r="C1063" t="s">
        <v>6405</v>
      </c>
    </row>
    <row r="1064" spans="1:3" x14ac:dyDescent="0.55000000000000004">
      <c r="A1064" t="s">
        <v>2248</v>
      </c>
      <c r="B1064" t="s">
        <v>9148</v>
      </c>
      <c r="C1064" t="s">
        <v>6405</v>
      </c>
    </row>
    <row r="1065" spans="1:3" x14ac:dyDescent="0.55000000000000004">
      <c r="A1065" t="s">
        <v>2250</v>
      </c>
      <c r="B1065" t="s">
        <v>9148</v>
      </c>
      <c r="C1065" t="s">
        <v>6405</v>
      </c>
    </row>
    <row r="1066" spans="1:3" x14ac:dyDescent="0.55000000000000004">
      <c r="A1066" t="s">
        <v>2252</v>
      </c>
      <c r="B1066" t="s">
        <v>9148</v>
      </c>
      <c r="C1066" t="s">
        <v>6405</v>
      </c>
    </row>
    <row r="1067" spans="1:3" x14ac:dyDescent="0.55000000000000004">
      <c r="A1067" t="s">
        <v>2254</v>
      </c>
      <c r="B1067" t="s">
        <v>9148</v>
      </c>
      <c r="C1067" t="s">
        <v>6405</v>
      </c>
    </row>
    <row r="1068" spans="1:3" x14ac:dyDescent="0.55000000000000004">
      <c r="A1068" t="s">
        <v>2256</v>
      </c>
      <c r="B1068" t="s">
        <v>9148</v>
      </c>
      <c r="C1068" t="s">
        <v>6405</v>
      </c>
    </row>
    <row r="1069" spans="1:3" x14ac:dyDescent="0.55000000000000004">
      <c r="A1069" t="s">
        <v>2258</v>
      </c>
      <c r="B1069" t="s">
        <v>9148</v>
      </c>
      <c r="C1069" t="s">
        <v>6405</v>
      </c>
    </row>
    <row r="1070" spans="1:3" x14ac:dyDescent="0.55000000000000004">
      <c r="A1070" t="s">
        <v>2260</v>
      </c>
      <c r="B1070" t="s">
        <v>9148</v>
      </c>
      <c r="C1070" t="s">
        <v>6405</v>
      </c>
    </row>
    <row r="1071" spans="1:3" x14ac:dyDescent="0.55000000000000004">
      <c r="A1071" t="s">
        <v>2262</v>
      </c>
      <c r="B1071" t="s">
        <v>9148</v>
      </c>
      <c r="C1071" t="s">
        <v>6405</v>
      </c>
    </row>
    <row r="1072" spans="1:3" x14ac:dyDescent="0.55000000000000004">
      <c r="A1072" t="s">
        <v>2266</v>
      </c>
      <c r="B1072" t="s">
        <v>9148</v>
      </c>
      <c r="C1072" t="s">
        <v>6405</v>
      </c>
    </row>
    <row r="1073" spans="1:3" x14ac:dyDescent="0.55000000000000004">
      <c r="A1073" t="s">
        <v>2269</v>
      </c>
      <c r="B1073" t="s">
        <v>9149</v>
      </c>
      <c r="C1073" t="s">
        <v>6405</v>
      </c>
    </row>
    <row r="1074" spans="1:3" x14ac:dyDescent="0.55000000000000004">
      <c r="A1074" t="s">
        <v>2271</v>
      </c>
      <c r="B1074" t="s">
        <v>9149</v>
      </c>
      <c r="C1074" t="s">
        <v>6405</v>
      </c>
    </row>
    <row r="1075" spans="1:3" x14ac:dyDescent="0.55000000000000004">
      <c r="A1075" t="s">
        <v>2273</v>
      </c>
      <c r="B1075" t="s">
        <v>9149</v>
      </c>
      <c r="C1075" t="s">
        <v>6405</v>
      </c>
    </row>
    <row r="1076" spans="1:3" x14ac:dyDescent="0.55000000000000004">
      <c r="A1076" t="s">
        <v>2275</v>
      </c>
      <c r="B1076" t="s">
        <v>9149</v>
      </c>
      <c r="C1076" t="s">
        <v>6405</v>
      </c>
    </row>
    <row r="1077" spans="1:3" x14ac:dyDescent="0.55000000000000004">
      <c r="A1077" t="s">
        <v>2277</v>
      </c>
      <c r="B1077" t="s">
        <v>9150</v>
      </c>
      <c r="C1077" t="s">
        <v>6405</v>
      </c>
    </row>
    <row r="1078" spans="1:3" x14ac:dyDescent="0.55000000000000004">
      <c r="A1078" t="s">
        <v>2279</v>
      </c>
      <c r="B1078" t="s">
        <v>9150</v>
      </c>
      <c r="C1078" t="s">
        <v>6405</v>
      </c>
    </row>
    <row r="1079" spans="1:3" x14ac:dyDescent="0.55000000000000004">
      <c r="A1079" t="s">
        <v>2281</v>
      </c>
      <c r="B1079" t="s">
        <v>9150</v>
      </c>
      <c r="C1079" t="s">
        <v>6405</v>
      </c>
    </row>
    <row r="1080" spans="1:3" x14ac:dyDescent="0.55000000000000004">
      <c r="A1080" t="s">
        <v>2283</v>
      </c>
      <c r="B1080" t="s">
        <v>9150</v>
      </c>
      <c r="C1080" t="s">
        <v>6405</v>
      </c>
    </row>
    <row r="1081" spans="1:3" x14ac:dyDescent="0.55000000000000004">
      <c r="A1081" t="s">
        <v>2285</v>
      </c>
      <c r="B1081" t="s">
        <v>9150</v>
      </c>
      <c r="C1081" t="s">
        <v>6405</v>
      </c>
    </row>
    <row r="1082" spans="1:3" x14ac:dyDescent="0.55000000000000004">
      <c r="A1082" t="s">
        <v>2287</v>
      </c>
      <c r="B1082" t="s">
        <v>9150</v>
      </c>
      <c r="C1082" t="s">
        <v>6405</v>
      </c>
    </row>
    <row r="1083" spans="1:3" x14ac:dyDescent="0.55000000000000004">
      <c r="A1083" t="s">
        <v>2289</v>
      </c>
      <c r="B1083" t="s">
        <v>9150</v>
      </c>
      <c r="C1083" t="s">
        <v>6405</v>
      </c>
    </row>
    <row r="1084" spans="1:3" x14ac:dyDescent="0.55000000000000004">
      <c r="A1084" t="s">
        <v>2291</v>
      </c>
      <c r="B1084" t="s">
        <v>9150</v>
      </c>
      <c r="C1084" t="s">
        <v>6405</v>
      </c>
    </row>
    <row r="1085" spans="1:3" x14ac:dyDescent="0.55000000000000004">
      <c r="A1085" t="s">
        <v>2293</v>
      </c>
      <c r="B1085" t="s">
        <v>9150</v>
      </c>
      <c r="C1085" t="s">
        <v>6405</v>
      </c>
    </row>
    <row r="1086" spans="1:3" x14ac:dyDescent="0.55000000000000004">
      <c r="A1086" t="s">
        <v>2295</v>
      </c>
      <c r="B1086" t="s">
        <v>9150</v>
      </c>
      <c r="C1086" t="s">
        <v>6405</v>
      </c>
    </row>
    <row r="1087" spans="1:3" x14ac:dyDescent="0.55000000000000004">
      <c r="A1087" t="s">
        <v>2297</v>
      </c>
      <c r="B1087" t="s">
        <v>9150</v>
      </c>
      <c r="C1087" t="s">
        <v>6405</v>
      </c>
    </row>
    <row r="1088" spans="1:3" x14ac:dyDescent="0.55000000000000004">
      <c r="A1088" t="s">
        <v>2299</v>
      </c>
      <c r="B1088" t="s">
        <v>9150</v>
      </c>
      <c r="C1088" t="s">
        <v>6405</v>
      </c>
    </row>
    <row r="1089" spans="1:3" x14ac:dyDescent="0.55000000000000004">
      <c r="A1089" t="s">
        <v>2301</v>
      </c>
      <c r="B1089" t="s">
        <v>9150</v>
      </c>
      <c r="C1089" t="s">
        <v>6405</v>
      </c>
    </row>
    <row r="1090" spans="1:3" x14ac:dyDescent="0.55000000000000004">
      <c r="A1090" t="s">
        <v>2303</v>
      </c>
      <c r="B1090" t="s">
        <v>9150</v>
      </c>
      <c r="C1090" t="s">
        <v>6405</v>
      </c>
    </row>
    <row r="1091" spans="1:3" x14ac:dyDescent="0.55000000000000004">
      <c r="A1091" t="s">
        <v>2305</v>
      </c>
      <c r="B1091" t="s">
        <v>9150</v>
      </c>
      <c r="C1091" t="s">
        <v>6405</v>
      </c>
    </row>
    <row r="1092" spans="1:3" x14ac:dyDescent="0.55000000000000004">
      <c r="A1092" t="s">
        <v>2307</v>
      </c>
      <c r="B1092" t="s">
        <v>9150</v>
      </c>
      <c r="C1092" t="s">
        <v>6405</v>
      </c>
    </row>
    <row r="1093" spans="1:3" x14ac:dyDescent="0.55000000000000004">
      <c r="A1093" t="s">
        <v>2309</v>
      </c>
      <c r="B1093" t="s">
        <v>9150</v>
      </c>
      <c r="C1093" t="s">
        <v>6405</v>
      </c>
    </row>
    <row r="1094" spans="1:3" x14ac:dyDescent="0.55000000000000004">
      <c r="A1094" t="s">
        <v>2311</v>
      </c>
      <c r="B1094" t="s">
        <v>9150</v>
      </c>
      <c r="C1094" t="s">
        <v>6405</v>
      </c>
    </row>
    <row r="1095" spans="1:3" x14ac:dyDescent="0.55000000000000004">
      <c r="A1095" t="s">
        <v>2313</v>
      </c>
      <c r="B1095" t="s">
        <v>9150</v>
      </c>
      <c r="C1095" t="s">
        <v>6405</v>
      </c>
    </row>
    <row r="1096" spans="1:3" x14ac:dyDescent="0.55000000000000004">
      <c r="A1096" t="s">
        <v>2315</v>
      </c>
      <c r="B1096" t="s">
        <v>9150</v>
      </c>
      <c r="C1096" t="s">
        <v>6405</v>
      </c>
    </row>
    <row r="1097" spans="1:3" x14ac:dyDescent="0.55000000000000004">
      <c r="A1097" t="s">
        <v>2318</v>
      </c>
      <c r="B1097" t="s">
        <v>9150</v>
      </c>
      <c r="C1097" t="s">
        <v>6405</v>
      </c>
    </row>
    <row r="1098" spans="1:3" x14ac:dyDescent="0.55000000000000004">
      <c r="A1098" t="s">
        <v>2320</v>
      </c>
      <c r="B1098" t="s">
        <v>9150</v>
      </c>
      <c r="C1098" t="s">
        <v>6405</v>
      </c>
    </row>
    <row r="1099" spans="1:3" x14ac:dyDescent="0.55000000000000004">
      <c r="A1099" t="s">
        <v>2323</v>
      </c>
      <c r="B1099" t="s">
        <v>9150</v>
      </c>
      <c r="C1099" t="s">
        <v>6405</v>
      </c>
    </row>
    <row r="1100" spans="1:3" x14ac:dyDescent="0.55000000000000004">
      <c r="A1100" t="s">
        <v>2325</v>
      </c>
      <c r="B1100" t="s">
        <v>9150</v>
      </c>
      <c r="C1100" t="s">
        <v>6405</v>
      </c>
    </row>
    <row r="1101" spans="1:3" x14ac:dyDescent="0.55000000000000004">
      <c r="A1101" t="s">
        <v>2328</v>
      </c>
      <c r="B1101" t="s">
        <v>9150</v>
      </c>
      <c r="C1101" t="s">
        <v>6405</v>
      </c>
    </row>
    <row r="1102" spans="1:3" x14ac:dyDescent="0.55000000000000004">
      <c r="A1102" t="s">
        <v>2330</v>
      </c>
      <c r="B1102" t="s">
        <v>9151</v>
      </c>
      <c r="C1102" t="s">
        <v>6405</v>
      </c>
    </row>
    <row r="1103" spans="1:3" x14ac:dyDescent="0.55000000000000004">
      <c r="A1103" t="s">
        <v>2333</v>
      </c>
      <c r="B1103" t="s">
        <v>9151</v>
      </c>
      <c r="C1103" t="s">
        <v>6405</v>
      </c>
    </row>
    <row r="1104" spans="1:3" x14ac:dyDescent="0.55000000000000004">
      <c r="A1104" t="s">
        <v>2335</v>
      </c>
      <c r="B1104" t="s">
        <v>9151</v>
      </c>
      <c r="C1104" t="s">
        <v>6405</v>
      </c>
    </row>
    <row r="1105" spans="1:3" x14ac:dyDescent="0.55000000000000004">
      <c r="A1105" t="s">
        <v>2338</v>
      </c>
      <c r="B1105" t="s">
        <v>9151</v>
      </c>
      <c r="C1105" t="s">
        <v>6405</v>
      </c>
    </row>
    <row r="1106" spans="1:3" x14ac:dyDescent="0.55000000000000004">
      <c r="A1106" t="s">
        <v>2340</v>
      </c>
      <c r="B1106" t="s">
        <v>9151</v>
      </c>
      <c r="C1106" t="s">
        <v>6405</v>
      </c>
    </row>
    <row r="1107" spans="1:3" x14ac:dyDescent="0.55000000000000004">
      <c r="A1107" t="s">
        <v>2342</v>
      </c>
      <c r="B1107" t="s">
        <v>9151</v>
      </c>
      <c r="C1107" t="s">
        <v>6405</v>
      </c>
    </row>
    <row r="1108" spans="1:3" x14ac:dyDescent="0.55000000000000004">
      <c r="A1108" t="s">
        <v>2344</v>
      </c>
      <c r="B1108" t="s">
        <v>9151</v>
      </c>
      <c r="C1108" t="s">
        <v>6405</v>
      </c>
    </row>
    <row r="1109" spans="1:3" x14ac:dyDescent="0.55000000000000004">
      <c r="A1109" t="s">
        <v>2346</v>
      </c>
      <c r="B1109" t="s">
        <v>9151</v>
      </c>
      <c r="C1109" t="s">
        <v>6405</v>
      </c>
    </row>
    <row r="1110" spans="1:3" x14ac:dyDescent="0.55000000000000004">
      <c r="A1110" t="s">
        <v>2348</v>
      </c>
      <c r="B1110" t="s">
        <v>9151</v>
      </c>
      <c r="C1110" t="s">
        <v>6405</v>
      </c>
    </row>
    <row r="1111" spans="1:3" x14ac:dyDescent="0.55000000000000004">
      <c r="A1111" t="s">
        <v>2350</v>
      </c>
      <c r="B1111" t="s">
        <v>9151</v>
      </c>
      <c r="C1111" t="s">
        <v>6405</v>
      </c>
    </row>
    <row r="1112" spans="1:3" x14ac:dyDescent="0.55000000000000004">
      <c r="A1112" t="s">
        <v>2352</v>
      </c>
      <c r="B1112" t="s">
        <v>9151</v>
      </c>
      <c r="C1112" t="s">
        <v>6405</v>
      </c>
    </row>
    <row r="1113" spans="1:3" x14ac:dyDescent="0.55000000000000004">
      <c r="A1113" t="s">
        <v>2355</v>
      </c>
      <c r="B1113" t="s">
        <v>9151</v>
      </c>
      <c r="C1113" t="s">
        <v>6405</v>
      </c>
    </row>
    <row r="1114" spans="1:3" x14ac:dyDescent="0.55000000000000004">
      <c r="A1114" t="s">
        <v>2357</v>
      </c>
      <c r="B1114" t="s">
        <v>9151</v>
      </c>
      <c r="C1114" t="s">
        <v>6405</v>
      </c>
    </row>
    <row r="1115" spans="1:3" x14ac:dyDescent="0.55000000000000004">
      <c r="A1115" t="s">
        <v>2360</v>
      </c>
      <c r="B1115" t="s">
        <v>9151</v>
      </c>
      <c r="C1115" t="s">
        <v>6405</v>
      </c>
    </row>
    <row r="1116" spans="1:3" x14ac:dyDescent="0.55000000000000004">
      <c r="A1116" t="s">
        <v>2362</v>
      </c>
      <c r="B1116" t="s">
        <v>9151</v>
      </c>
      <c r="C1116" t="s">
        <v>6405</v>
      </c>
    </row>
    <row r="1117" spans="1:3" x14ac:dyDescent="0.55000000000000004">
      <c r="A1117" t="s">
        <v>2365</v>
      </c>
      <c r="B1117" t="s">
        <v>9152</v>
      </c>
      <c r="C1117" t="s">
        <v>6405</v>
      </c>
    </row>
    <row r="1118" spans="1:3" x14ac:dyDescent="0.55000000000000004">
      <c r="A1118" t="s">
        <v>2367</v>
      </c>
      <c r="B1118" t="s">
        <v>9152</v>
      </c>
      <c r="C1118" t="s">
        <v>6405</v>
      </c>
    </row>
    <row r="1119" spans="1:3" x14ac:dyDescent="0.55000000000000004">
      <c r="A1119" t="s">
        <v>2370</v>
      </c>
      <c r="B1119" t="s">
        <v>9152</v>
      </c>
      <c r="C1119" t="s">
        <v>6405</v>
      </c>
    </row>
    <row r="1120" spans="1:3" x14ac:dyDescent="0.55000000000000004">
      <c r="A1120" t="s">
        <v>2372</v>
      </c>
      <c r="B1120" t="s">
        <v>9152</v>
      </c>
      <c r="C1120" t="s">
        <v>6405</v>
      </c>
    </row>
    <row r="1121" spans="1:3" x14ac:dyDescent="0.55000000000000004">
      <c r="A1121" t="s">
        <v>2374</v>
      </c>
      <c r="B1121" t="s">
        <v>9152</v>
      </c>
      <c r="C1121" t="s">
        <v>6405</v>
      </c>
    </row>
    <row r="1122" spans="1:3" x14ac:dyDescent="0.55000000000000004">
      <c r="A1122" t="s">
        <v>2376</v>
      </c>
      <c r="B1122" t="s">
        <v>9153</v>
      </c>
      <c r="C1122" t="s">
        <v>6405</v>
      </c>
    </row>
    <row r="1123" spans="1:3" x14ac:dyDescent="0.55000000000000004">
      <c r="A1123" t="s">
        <v>2379</v>
      </c>
      <c r="B1123" t="s">
        <v>9153</v>
      </c>
      <c r="C1123" t="s">
        <v>6405</v>
      </c>
    </row>
    <row r="1124" spans="1:3" x14ac:dyDescent="0.55000000000000004">
      <c r="A1124" t="s">
        <v>2381</v>
      </c>
      <c r="B1124" t="s">
        <v>9153</v>
      </c>
      <c r="C1124" t="s">
        <v>6405</v>
      </c>
    </row>
    <row r="1125" spans="1:3" x14ac:dyDescent="0.55000000000000004">
      <c r="A1125" t="s">
        <v>2383</v>
      </c>
      <c r="B1125" t="s">
        <v>9153</v>
      </c>
      <c r="C1125" t="s">
        <v>6405</v>
      </c>
    </row>
    <row r="1126" spans="1:3" x14ac:dyDescent="0.55000000000000004">
      <c r="A1126" t="s">
        <v>2385</v>
      </c>
      <c r="B1126" t="s">
        <v>9153</v>
      </c>
      <c r="C1126" t="s">
        <v>6405</v>
      </c>
    </row>
    <row r="1127" spans="1:3" x14ac:dyDescent="0.55000000000000004">
      <c r="A1127" t="s">
        <v>2387</v>
      </c>
      <c r="B1127" t="s">
        <v>9153</v>
      </c>
      <c r="C1127" t="s">
        <v>6405</v>
      </c>
    </row>
    <row r="1128" spans="1:3" x14ac:dyDescent="0.55000000000000004">
      <c r="A1128" t="s">
        <v>2389</v>
      </c>
      <c r="B1128" t="s">
        <v>9153</v>
      </c>
      <c r="C1128" t="s">
        <v>6405</v>
      </c>
    </row>
    <row r="1129" spans="1:3" x14ac:dyDescent="0.55000000000000004">
      <c r="A1129" t="s">
        <v>2392</v>
      </c>
      <c r="B1129" t="s">
        <v>9153</v>
      </c>
      <c r="C1129" t="s">
        <v>6405</v>
      </c>
    </row>
    <row r="1130" spans="1:3" x14ac:dyDescent="0.55000000000000004">
      <c r="A1130" t="s">
        <v>2394</v>
      </c>
      <c r="B1130" t="s">
        <v>9153</v>
      </c>
      <c r="C1130" t="s">
        <v>6405</v>
      </c>
    </row>
    <row r="1131" spans="1:3" x14ac:dyDescent="0.55000000000000004">
      <c r="A1131" t="s">
        <v>2397</v>
      </c>
      <c r="B1131" t="s">
        <v>9153</v>
      </c>
      <c r="C1131" t="s">
        <v>6405</v>
      </c>
    </row>
    <row r="1132" spans="1:3" x14ac:dyDescent="0.55000000000000004">
      <c r="A1132" t="s">
        <v>2399</v>
      </c>
      <c r="B1132" t="s">
        <v>9153</v>
      </c>
      <c r="C1132" t="s">
        <v>6405</v>
      </c>
    </row>
    <row r="1133" spans="1:3" x14ac:dyDescent="0.55000000000000004">
      <c r="A1133" t="s">
        <v>2402</v>
      </c>
      <c r="B1133" t="s">
        <v>9153</v>
      </c>
      <c r="C1133" t="s">
        <v>6405</v>
      </c>
    </row>
    <row r="1134" spans="1:3" x14ac:dyDescent="0.55000000000000004">
      <c r="A1134" t="s">
        <v>2404</v>
      </c>
      <c r="B1134" t="s">
        <v>9153</v>
      </c>
      <c r="C1134" t="s">
        <v>6405</v>
      </c>
    </row>
    <row r="1135" spans="1:3" x14ac:dyDescent="0.55000000000000004">
      <c r="A1135" t="s">
        <v>2407</v>
      </c>
      <c r="B1135" t="s">
        <v>9153</v>
      </c>
      <c r="C1135" t="s">
        <v>6405</v>
      </c>
    </row>
    <row r="1136" spans="1:3" x14ac:dyDescent="0.55000000000000004">
      <c r="A1136" t="s">
        <v>2409</v>
      </c>
      <c r="B1136" t="s">
        <v>9153</v>
      </c>
      <c r="C1136" t="s">
        <v>6405</v>
      </c>
    </row>
    <row r="1137" spans="1:3" x14ac:dyDescent="0.55000000000000004">
      <c r="A1137" t="s">
        <v>2412</v>
      </c>
      <c r="B1137" t="s">
        <v>9153</v>
      </c>
      <c r="C1137" t="s">
        <v>6405</v>
      </c>
    </row>
    <row r="1138" spans="1:3" x14ac:dyDescent="0.55000000000000004">
      <c r="A1138" t="s">
        <v>2414</v>
      </c>
      <c r="B1138" t="s">
        <v>9153</v>
      </c>
      <c r="C1138" t="s">
        <v>6405</v>
      </c>
    </row>
    <row r="1139" spans="1:3" x14ac:dyDescent="0.55000000000000004">
      <c r="A1139" t="s">
        <v>2416</v>
      </c>
      <c r="B1139" t="s">
        <v>9153</v>
      </c>
      <c r="C1139" t="s">
        <v>6405</v>
      </c>
    </row>
    <row r="1140" spans="1:3" x14ac:dyDescent="0.55000000000000004">
      <c r="A1140" t="s">
        <v>2418</v>
      </c>
      <c r="B1140" t="s">
        <v>9154</v>
      </c>
      <c r="C1140" t="s">
        <v>6405</v>
      </c>
    </row>
    <row r="1141" spans="1:3" x14ac:dyDescent="0.55000000000000004">
      <c r="A1141" t="s">
        <v>2420</v>
      </c>
      <c r="B1141" t="s">
        <v>9154</v>
      </c>
      <c r="C1141" t="s">
        <v>6405</v>
      </c>
    </row>
    <row r="1142" spans="1:3" x14ac:dyDescent="0.55000000000000004">
      <c r="A1142" t="s">
        <v>2422</v>
      </c>
      <c r="B1142" t="s">
        <v>9154</v>
      </c>
      <c r="C1142" t="s">
        <v>6405</v>
      </c>
    </row>
    <row r="1143" spans="1:3" x14ac:dyDescent="0.55000000000000004">
      <c r="A1143" t="s">
        <v>2424</v>
      </c>
      <c r="B1143" t="s">
        <v>9154</v>
      </c>
      <c r="C1143" t="s">
        <v>6405</v>
      </c>
    </row>
    <row r="1144" spans="1:3" x14ac:dyDescent="0.55000000000000004">
      <c r="A1144" t="s">
        <v>2426</v>
      </c>
      <c r="B1144" t="s">
        <v>9154</v>
      </c>
      <c r="C1144" t="s">
        <v>6405</v>
      </c>
    </row>
    <row r="1145" spans="1:3" x14ac:dyDescent="0.55000000000000004">
      <c r="A1145" t="s">
        <v>2428</v>
      </c>
      <c r="B1145" t="s">
        <v>9154</v>
      </c>
      <c r="C1145" t="s">
        <v>6405</v>
      </c>
    </row>
    <row r="1146" spans="1:3" x14ac:dyDescent="0.55000000000000004">
      <c r="A1146" t="s">
        <v>2430</v>
      </c>
      <c r="B1146" t="s">
        <v>9154</v>
      </c>
      <c r="C1146" t="s">
        <v>6405</v>
      </c>
    </row>
    <row r="1147" spans="1:3" x14ac:dyDescent="0.55000000000000004">
      <c r="A1147" t="s">
        <v>2432</v>
      </c>
      <c r="B1147" t="s">
        <v>9154</v>
      </c>
      <c r="C1147" t="s">
        <v>6405</v>
      </c>
    </row>
    <row r="1148" spans="1:3" x14ac:dyDescent="0.55000000000000004">
      <c r="A1148" t="s">
        <v>2434</v>
      </c>
      <c r="B1148" t="s">
        <v>9154</v>
      </c>
      <c r="C1148" t="s">
        <v>6405</v>
      </c>
    </row>
    <row r="1149" spans="1:3" x14ac:dyDescent="0.55000000000000004">
      <c r="A1149" t="s">
        <v>2436</v>
      </c>
      <c r="B1149" t="s">
        <v>9154</v>
      </c>
      <c r="C1149" t="s">
        <v>6405</v>
      </c>
    </row>
    <row r="1150" spans="1:3" x14ac:dyDescent="0.55000000000000004">
      <c r="A1150" t="s">
        <v>2438</v>
      </c>
      <c r="B1150" t="s">
        <v>9154</v>
      </c>
      <c r="C1150" t="s">
        <v>6405</v>
      </c>
    </row>
    <row r="1151" spans="1:3" x14ac:dyDescent="0.55000000000000004">
      <c r="A1151" t="s">
        <v>2440</v>
      </c>
      <c r="B1151" t="s">
        <v>9154</v>
      </c>
      <c r="C1151" t="s">
        <v>6405</v>
      </c>
    </row>
    <row r="1152" spans="1:3" x14ac:dyDescent="0.55000000000000004">
      <c r="A1152" t="s">
        <v>2442</v>
      </c>
      <c r="B1152" t="s">
        <v>9154</v>
      </c>
      <c r="C1152" t="s">
        <v>6405</v>
      </c>
    </row>
    <row r="1153" spans="1:3" x14ac:dyDescent="0.55000000000000004">
      <c r="A1153" t="s">
        <v>2444</v>
      </c>
      <c r="B1153" t="s">
        <v>9154</v>
      </c>
      <c r="C1153" t="s">
        <v>6405</v>
      </c>
    </row>
    <row r="1154" spans="1:3" x14ac:dyDescent="0.55000000000000004">
      <c r="A1154" t="s">
        <v>2446</v>
      </c>
      <c r="B1154" t="s">
        <v>9154</v>
      </c>
      <c r="C1154" t="s">
        <v>6405</v>
      </c>
    </row>
    <row r="1155" spans="1:3" x14ac:dyDescent="0.55000000000000004">
      <c r="A1155" t="s">
        <v>2448</v>
      </c>
      <c r="B1155" t="s">
        <v>9154</v>
      </c>
      <c r="C1155" t="s">
        <v>6405</v>
      </c>
    </row>
    <row r="1156" spans="1:3" x14ac:dyDescent="0.55000000000000004">
      <c r="A1156" t="s">
        <v>2450</v>
      </c>
      <c r="B1156" t="s">
        <v>9154</v>
      </c>
      <c r="C1156" t="s">
        <v>6405</v>
      </c>
    </row>
    <row r="1157" spans="1:3" x14ac:dyDescent="0.55000000000000004">
      <c r="A1157" t="s">
        <v>2453</v>
      </c>
      <c r="B1157" t="s">
        <v>9154</v>
      </c>
      <c r="C1157" t="s">
        <v>6405</v>
      </c>
    </row>
    <row r="1158" spans="1:3" x14ac:dyDescent="0.55000000000000004">
      <c r="A1158" t="s">
        <v>2455</v>
      </c>
      <c r="B1158" t="s">
        <v>9151</v>
      </c>
      <c r="C1158" t="s">
        <v>6405</v>
      </c>
    </row>
    <row r="1159" spans="1:3" x14ac:dyDescent="0.55000000000000004">
      <c r="A1159" t="s">
        <v>2457</v>
      </c>
      <c r="B1159" t="s">
        <v>9151</v>
      </c>
      <c r="C1159" t="s">
        <v>6405</v>
      </c>
    </row>
    <row r="1160" spans="1:3" x14ac:dyDescent="0.55000000000000004">
      <c r="A1160" t="s">
        <v>2459</v>
      </c>
      <c r="B1160" t="s">
        <v>9151</v>
      </c>
      <c r="C1160" t="s">
        <v>6405</v>
      </c>
    </row>
    <row r="1161" spans="1:3" x14ac:dyDescent="0.55000000000000004">
      <c r="A1161" t="s">
        <v>2461</v>
      </c>
      <c r="B1161" t="s">
        <v>9151</v>
      </c>
      <c r="C1161" t="s">
        <v>6405</v>
      </c>
    </row>
    <row r="1162" spans="1:3" x14ac:dyDescent="0.55000000000000004">
      <c r="A1162" t="s">
        <v>2463</v>
      </c>
      <c r="B1162" t="s">
        <v>9151</v>
      </c>
      <c r="C1162" t="s">
        <v>6405</v>
      </c>
    </row>
    <row r="1163" spans="1:3" x14ac:dyDescent="0.55000000000000004">
      <c r="A1163" t="s">
        <v>2465</v>
      </c>
      <c r="B1163" t="s">
        <v>9151</v>
      </c>
      <c r="C1163" t="s">
        <v>6405</v>
      </c>
    </row>
    <row r="1164" spans="1:3" x14ac:dyDescent="0.55000000000000004">
      <c r="A1164" t="s">
        <v>2467</v>
      </c>
      <c r="B1164" t="s">
        <v>9153</v>
      </c>
      <c r="C1164" t="s">
        <v>6405</v>
      </c>
    </row>
    <row r="1165" spans="1:3" x14ac:dyDescent="0.55000000000000004">
      <c r="A1165" t="s">
        <v>2469</v>
      </c>
      <c r="B1165" t="s">
        <v>9153</v>
      </c>
      <c r="C1165" t="s">
        <v>6405</v>
      </c>
    </row>
    <row r="1166" spans="1:3" x14ac:dyDescent="0.55000000000000004">
      <c r="A1166" t="s">
        <v>2471</v>
      </c>
      <c r="B1166" t="s">
        <v>9153</v>
      </c>
      <c r="C1166" t="s">
        <v>6405</v>
      </c>
    </row>
    <row r="1167" spans="1:3" x14ac:dyDescent="0.55000000000000004">
      <c r="A1167" t="s">
        <v>2473</v>
      </c>
      <c r="B1167" t="s">
        <v>9153</v>
      </c>
      <c r="C1167" t="s">
        <v>6405</v>
      </c>
    </row>
    <row r="1168" spans="1:3" x14ac:dyDescent="0.55000000000000004">
      <c r="A1168" t="s">
        <v>2475</v>
      </c>
      <c r="B1168" t="s">
        <v>9153</v>
      </c>
      <c r="C1168" t="s">
        <v>6405</v>
      </c>
    </row>
    <row r="1169" spans="1:3" x14ac:dyDescent="0.55000000000000004">
      <c r="A1169" t="s">
        <v>2477</v>
      </c>
      <c r="B1169" t="s">
        <v>9153</v>
      </c>
      <c r="C1169" t="s">
        <v>6405</v>
      </c>
    </row>
    <row r="1170" spans="1:3" x14ac:dyDescent="0.55000000000000004">
      <c r="A1170" t="s">
        <v>2479</v>
      </c>
      <c r="B1170" t="s">
        <v>9155</v>
      </c>
      <c r="C1170" t="s">
        <v>6405</v>
      </c>
    </row>
    <row r="1171" spans="1:3" x14ac:dyDescent="0.55000000000000004">
      <c r="A1171" t="s">
        <v>2482</v>
      </c>
      <c r="B1171" t="s">
        <v>9155</v>
      </c>
      <c r="C1171" t="s">
        <v>6405</v>
      </c>
    </row>
    <row r="1172" spans="1:3" x14ac:dyDescent="0.55000000000000004">
      <c r="A1172" t="s">
        <v>2484</v>
      </c>
      <c r="B1172" t="s">
        <v>9155</v>
      </c>
      <c r="C1172" t="s">
        <v>6405</v>
      </c>
    </row>
    <row r="1173" spans="1:3" x14ac:dyDescent="0.55000000000000004">
      <c r="A1173" t="s">
        <v>2487</v>
      </c>
      <c r="B1173" t="s">
        <v>9155</v>
      </c>
      <c r="C1173" t="s">
        <v>6405</v>
      </c>
    </row>
    <row r="1174" spans="1:3" x14ac:dyDescent="0.55000000000000004">
      <c r="A1174" t="s">
        <v>2489</v>
      </c>
      <c r="B1174" t="s">
        <v>9155</v>
      </c>
      <c r="C1174" t="s">
        <v>6405</v>
      </c>
    </row>
    <row r="1175" spans="1:3" x14ac:dyDescent="0.55000000000000004">
      <c r="A1175" t="s">
        <v>2492</v>
      </c>
      <c r="B1175" t="s">
        <v>9155</v>
      </c>
      <c r="C1175" t="s">
        <v>6405</v>
      </c>
    </row>
    <row r="1176" spans="1:3" x14ac:dyDescent="0.55000000000000004">
      <c r="A1176" t="s">
        <v>2494</v>
      </c>
      <c r="B1176" t="s">
        <v>9155</v>
      </c>
      <c r="C1176" t="s">
        <v>6405</v>
      </c>
    </row>
    <row r="1177" spans="1:3" x14ac:dyDescent="0.55000000000000004">
      <c r="A1177" t="s">
        <v>2497</v>
      </c>
      <c r="B1177" t="s">
        <v>9155</v>
      </c>
      <c r="C1177" t="s">
        <v>6405</v>
      </c>
    </row>
    <row r="1178" spans="1:3" x14ac:dyDescent="0.55000000000000004">
      <c r="A1178" t="s">
        <v>2499</v>
      </c>
      <c r="B1178" t="s">
        <v>9155</v>
      </c>
      <c r="C1178" t="s">
        <v>6405</v>
      </c>
    </row>
    <row r="1179" spans="1:3" x14ac:dyDescent="0.55000000000000004">
      <c r="A1179" t="s">
        <v>2502</v>
      </c>
      <c r="B1179" t="s">
        <v>9155</v>
      </c>
      <c r="C1179" t="s">
        <v>6405</v>
      </c>
    </row>
    <row r="1180" spans="1:3" x14ac:dyDescent="0.55000000000000004">
      <c r="A1180" t="s">
        <v>2504</v>
      </c>
      <c r="B1180" t="s">
        <v>9155</v>
      </c>
      <c r="C1180" t="s">
        <v>6405</v>
      </c>
    </row>
    <row r="1181" spans="1:3" x14ac:dyDescent="0.55000000000000004">
      <c r="A1181" t="s">
        <v>2506</v>
      </c>
      <c r="B1181" t="s">
        <v>9155</v>
      </c>
      <c r="C1181" t="s">
        <v>6405</v>
      </c>
    </row>
    <row r="1182" spans="1:3" x14ac:dyDescent="0.55000000000000004">
      <c r="A1182" t="s">
        <v>2508</v>
      </c>
      <c r="B1182" t="s">
        <v>9155</v>
      </c>
      <c r="C1182" t="s">
        <v>6405</v>
      </c>
    </row>
    <row r="1183" spans="1:3" x14ac:dyDescent="0.55000000000000004">
      <c r="A1183" t="s">
        <v>2511</v>
      </c>
      <c r="B1183" t="s">
        <v>9155</v>
      </c>
      <c r="C1183" t="s">
        <v>6405</v>
      </c>
    </row>
    <row r="1184" spans="1:3" x14ac:dyDescent="0.55000000000000004">
      <c r="A1184" t="s">
        <v>2513</v>
      </c>
      <c r="B1184" t="s">
        <v>9155</v>
      </c>
      <c r="C1184" t="s">
        <v>6405</v>
      </c>
    </row>
    <row r="1185" spans="1:3" x14ac:dyDescent="0.55000000000000004">
      <c r="A1185" t="s">
        <v>2516</v>
      </c>
      <c r="B1185" t="s">
        <v>9156</v>
      </c>
      <c r="C1185" t="s">
        <v>6405</v>
      </c>
    </row>
    <row r="1186" spans="1:3" x14ac:dyDescent="0.55000000000000004">
      <c r="A1186" t="s">
        <v>2518</v>
      </c>
      <c r="B1186" t="s">
        <v>9156</v>
      </c>
      <c r="C1186" t="s">
        <v>6405</v>
      </c>
    </row>
    <row r="1187" spans="1:3" x14ac:dyDescent="0.55000000000000004">
      <c r="A1187" t="s">
        <v>2520</v>
      </c>
      <c r="B1187" t="s">
        <v>9156</v>
      </c>
      <c r="C1187" t="s">
        <v>6405</v>
      </c>
    </row>
    <row r="1188" spans="1:3" x14ac:dyDescent="0.55000000000000004">
      <c r="A1188" t="s">
        <v>2522</v>
      </c>
      <c r="B1188" t="s">
        <v>9156</v>
      </c>
      <c r="C1188" t="s">
        <v>6405</v>
      </c>
    </row>
    <row r="1189" spans="1:3" x14ac:dyDescent="0.55000000000000004">
      <c r="A1189" t="s">
        <v>2524</v>
      </c>
      <c r="B1189" t="s">
        <v>9156</v>
      </c>
      <c r="C1189" t="s">
        <v>6405</v>
      </c>
    </row>
    <row r="1190" spans="1:3" x14ac:dyDescent="0.55000000000000004">
      <c r="A1190" t="s">
        <v>2526</v>
      </c>
      <c r="B1190" t="s">
        <v>9156</v>
      </c>
      <c r="C1190" t="s">
        <v>6405</v>
      </c>
    </row>
    <row r="1191" spans="1:3" x14ac:dyDescent="0.55000000000000004">
      <c r="A1191" t="s">
        <v>2529</v>
      </c>
      <c r="B1191" t="s">
        <v>9156</v>
      </c>
      <c r="C1191" t="s">
        <v>6405</v>
      </c>
    </row>
    <row r="1192" spans="1:3" x14ac:dyDescent="0.55000000000000004">
      <c r="A1192" t="s">
        <v>2531</v>
      </c>
      <c r="B1192" t="s">
        <v>9156</v>
      </c>
      <c r="C1192" t="s">
        <v>6405</v>
      </c>
    </row>
    <row r="1193" spans="1:3" x14ac:dyDescent="0.55000000000000004">
      <c r="A1193" t="s">
        <v>2534</v>
      </c>
      <c r="B1193" t="s">
        <v>9156</v>
      </c>
      <c r="C1193" t="s">
        <v>6405</v>
      </c>
    </row>
    <row r="1194" spans="1:3" x14ac:dyDescent="0.55000000000000004">
      <c r="A1194" t="s">
        <v>2536</v>
      </c>
      <c r="B1194" t="s">
        <v>9156</v>
      </c>
      <c r="C1194" t="s">
        <v>6405</v>
      </c>
    </row>
    <row r="1195" spans="1:3" x14ac:dyDescent="0.55000000000000004">
      <c r="A1195" t="s">
        <v>2539</v>
      </c>
      <c r="B1195" t="s">
        <v>9156</v>
      </c>
      <c r="C1195" t="s">
        <v>6405</v>
      </c>
    </row>
    <row r="1196" spans="1:3" x14ac:dyDescent="0.55000000000000004">
      <c r="A1196" t="s">
        <v>2541</v>
      </c>
      <c r="B1196" t="s">
        <v>9156</v>
      </c>
      <c r="C1196" t="s">
        <v>6405</v>
      </c>
    </row>
    <row r="1197" spans="1:3" x14ac:dyDescent="0.55000000000000004">
      <c r="A1197" t="s">
        <v>2544</v>
      </c>
      <c r="B1197" t="s">
        <v>9156</v>
      </c>
      <c r="C1197" t="s">
        <v>6405</v>
      </c>
    </row>
    <row r="1198" spans="1:3" x14ac:dyDescent="0.55000000000000004">
      <c r="A1198" t="s">
        <v>2546</v>
      </c>
      <c r="B1198" t="s">
        <v>9156</v>
      </c>
      <c r="C1198" t="s">
        <v>6405</v>
      </c>
    </row>
    <row r="1199" spans="1:3" x14ac:dyDescent="0.55000000000000004">
      <c r="A1199" t="s">
        <v>2549</v>
      </c>
      <c r="B1199" t="s">
        <v>9156</v>
      </c>
      <c r="C1199" t="s">
        <v>6405</v>
      </c>
    </row>
    <row r="1200" spans="1:3" x14ac:dyDescent="0.55000000000000004">
      <c r="A1200" t="s">
        <v>2551</v>
      </c>
      <c r="B1200" t="s">
        <v>9156</v>
      </c>
      <c r="C1200" t="s">
        <v>6405</v>
      </c>
    </row>
    <row r="1201" spans="1:3" x14ac:dyDescent="0.55000000000000004">
      <c r="A1201" t="s">
        <v>2553</v>
      </c>
      <c r="B1201" t="s">
        <v>9156</v>
      </c>
      <c r="C1201" t="s">
        <v>6405</v>
      </c>
    </row>
    <row r="1202" spans="1:3" x14ac:dyDescent="0.55000000000000004">
      <c r="A1202" t="s">
        <v>2555</v>
      </c>
      <c r="B1202" t="s">
        <v>9156</v>
      </c>
      <c r="C1202" t="s">
        <v>6405</v>
      </c>
    </row>
    <row r="1203" spans="1:3" x14ac:dyDescent="0.55000000000000004">
      <c r="A1203" t="s">
        <v>2557</v>
      </c>
      <c r="B1203" t="s">
        <v>9156</v>
      </c>
      <c r="C1203" t="s">
        <v>6405</v>
      </c>
    </row>
    <row r="1204" spans="1:3" x14ac:dyDescent="0.55000000000000004">
      <c r="A1204" t="s">
        <v>2559</v>
      </c>
      <c r="B1204" t="s">
        <v>9156</v>
      </c>
      <c r="C1204" t="s">
        <v>6405</v>
      </c>
    </row>
    <row r="1205" spans="1:3" x14ac:dyDescent="0.55000000000000004">
      <c r="A1205" t="s">
        <v>2561</v>
      </c>
      <c r="B1205" t="s">
        <v>9156</v>
      </c>
      <c r="C1205" t="s">
        <v>6405</v>
      </c>
    </row>
    <row r="1206" spans="1:3" x14ac:dyDescent="0.55000000000000004">
      <c r="A1206" t="s">
        <v>2563</v>
      </c>
      <c r="B1206" t="s">
        <v>9156</v>
      </c>
      <c r="C1206" t="s">
        <v>6405</v>
      </c>
    </row>
    <row r="1207" spans="1:3" x14ac:dyDescent="0.55000000000000004">
      <c r="A1207" t="s">
        <v>2565</v>
      </c>
      <c r="B1207" t="s">
        <v>9156</v>
      </c>
      <c r="C1207" t="s">
        <v>6405</v>
      </c>
    </row>
    <row r="1208" spans="1:3" x14ac:dyDescent="0.55000000000000004">
      <c r="A1208" t="s">
        <v>2567</v>
      </c>
      <c r="B1208" t="s">
        <v>9156</v>
      </c>
      <c r="C1208" t="s">
        <v>6405</v>
      </c>
    </row>
    <row r="1209" spans="1:3" x14ac:dyDescent="0.55000000000000004">
      <c r="A1209" t="s">
        <v>2569</v>
      </c>
      <c r="B1209" t="s">
        <v>9156</v>
      </c>
      <c r="C1209" t="s">
        <v>6405</v>
      </c>
    </row>
    <row r="1210" spans="1:3" x14ac:dyDescent="0.55000000000000004">
      <c r="A1210" t="s">
        <v>2571</v>
      </c>
      <c r="B1210" t="s">
        <v>6405</v>
      </c>
      <c r="C1210" t="s">
        <v>8923</v>
      </c>
    </row>
    <row r="1211" spans="1:3" x14ac:dyDescent="0.55000000000000004">
      <c r="A1211" t="s">
        <v>2573</v>
      </c>
      <c r="B1211" t="s">
        <v>6405</v>
      </c>
      <c r="C1211" t="s">
        <v>8923</v>
      </c>
    </row>
    <row r="1212" spans="1:3" x14ac:dyDescent="0.55000000000000004">
      <c r="A1212" t="s">
        <v>2575</v>
      </c>
      <c r="B1212" t="s">
        <v>6405</v>
      </c>
      <c r="C1212" t="s">
        <v>8923</v>
      </c>
    </row>
    <row r="1213" spans="1:3" x14ac:dyDescent="0.55000000000000004">
      <c r="A1213" t="s">
        <v>2577</v>
      </c>
      <c r="B1213" t="s">
        <v>6405</v>
      </c>
      <c r="C1213" t="s">
        <v>8923</v>
      </c>
    </row>
    <row r="1214" spans="1:3" x14ac:dyDescent="0.55000000000000004">
      <c r="A1214" t="s">
        <v>2579</v>
      </c>
      <c r="B1214" t="s">
        <v>6405</v>
      </c>
      <c r="C1214" t="s">
        <v>8923</v>
      </c>
    </row>
    <row r="1215" spans="1:3" x14ac:dyDescent="0.55000000000000004">
      <c r="A1215" t="s">
        <v>2582</v>
      </c>
      <c r="B1215" t="s">
        <v>6405</v>
      </c>
      <c r="C1215" t="s">
        <v>8923</v>
      </c>
    </row>
    <row r="1216" spans="1:3" x14ac:dyDescent="0.55000000000000004">
      <c r="A1216" t="s">
        <v>2584</v>
      </c>
      <c r="B1216" t="s">
        <v>6405</v>
      </c>
      <c r="C1216" t="s">
        <v>8923</v>
      </c>
    </row>
    <row r="1217" spans="1:3" x14ac:dyDescent="0.55000000000000004">
      <c r="A1217" t="s">
        <v>2586</v>
      </c>
      <c r="B1217" t="s">
        <v>6405</v>
      </c>
      <c r="C1217" t="s">
        <v>8923</v>
      </c>
    </row>
    <row r="1218" spans="1:3" x14ac:dyDescent="0.55000000000000004">
      <c r="A1218" t="s">
        <v>2588</v>
      </c>
      <c r="B1218" t="s">
        <v>6405</v>
      </c>
      <c r="C1218" t="s">
        <v>8923</v>
      </c>
    </row>
    <row r="1219" spans="1:3" x14ac:dyDescent="0.55000000000000004">
      <c r="A1219" t="s">
        <v>2591</v>
      </c>
      <c r="B1219" t="s">
        <v>6405</v>
      </c>
      <c r="C1219" t="s">
        <v>8923</v>
      </c>
    </row>
    <row r="1220" spans="1:3" x14ac:dyDescent="0.55000000000000004">
      <c r="A1220" t="s">
        <v>2593</v>
      </c>
      <c r="B1220" t="s">
        <v>6405</v>
      </c>
      <c r="C1220" t="s">
        <v>8923</v>
      </c>
    </row>
    <row r="1221" spans="1:3" x14ac:dyDescent="0.55000000000000004">
      <c r="A1221" t="s">
        <v>2596</v>
      </c>
      <c r="B1221" t="s">
        <v>6405</v>
      </c>
      <c r="C1221" t="s">
        <v>8923</v>
      </c>
    </row>
    <row r="1222" spans="1:3" x14ac:dyDescent="0.55000000000000004">
      <c r="A1222" t="s">
        <v>2598</v>
      </c>
      <c r="B1222" t="s">
        <v>6405</v>
      </c>
      <c r="C1222" t="s">
        <v>8923</v>
      </c>
    </row>
    <row r="1223" spans="1:3" x14ac:dyDescent="0.55000000000000004">
      <c r="A1223" t="s">
        <v>2601</v>
      </c>
      <c r="B1223" t="s">
        <v>6405</v>
      </c>
      <c r="C1223" t="s">
        <v>8923</v>
      </c>
    </row>
    <row r="1224" spans="1:3" x14ac:dyDescent="0.55000000000000004">
      <c r="A1224" t="s">
        <v>2603</v>
      </c>
      <c r="B1224" t="s">
        <v>6405</v>
      </c>
      <c r="C1224" t="s">
        <v>8923</v>
      </c>
    </row>
    <row r="1225" spans="1:3" x14ac:dyDescent="0.55000000000000004">
      <c r="A1225" t="s">
        <v>2606</v>
      </c>
      <c r="B1225" t="s">
        <v>6405</v>
      </c>
      <c r="C1225" t="s">
        <v>8923</v>
      </c>
    </row>
    <row r="1226" spans="1:3" x14ac:dyDescent="0.55000000000000004">
      <c r="A1226" t="s">
        <v>2608</v>
      </c>
      <c r="B1226" t="s">
        <v>6405</v>
      </c>
      <c r="C1226" t="s">
        <v>8923</v>
      </c>
    </row>
    <row r="1227" spans="1:3" x14ac:dyDescent="0.55000000000000004">
      <c r="A1227" t="s">
        <v>2610</v>
      </c>
      <c r="B1227" t="s">
        <v>6405</v>
      </c>
      <c r="C1227" t="s">
        <v>8923</v>
      </c>
    </row>
    <row r="1228" spans="1:3" x14ac:dyDescent="0.55000000000000004">
      <c r="A1228" t="s">
        <v>2612</v>
      </c>
      <c r="B1228" t="s">
        <v>6405</v>
      </c>
      <c r="C1228" t="s">
        <v>8923</v>
      </c>
    </row>
    <row r="1229" spans="1:3" x14ac:dyDescent="0.55000000000000004">
      <c r="A1229" t="s">
        <v>2614</v>
      </c>
      <c r="B1229" t="s">
        <v>6405</v>
      </c>
      <c r="C1229" t="s">
        <v>8923</v>
      </c>
    </row>
    <row r="1230" spans="1:3" x14ac:dyDescent="0.55000000000000004">
      <c r="A1230" t="s">
        <v>2616</v>
      </c>
      <c r="B1230" t="s">
        <v>6405</v>
      </c>
      <c r="C1230" t="s">
        <v>8923</v>
      </c>
    </row>
    <row r="1231" spans="1:3" x14ac:dyDescent="0.55000000000000004">
      <c r="A1231" t="s">
        <v>2618</v>
      </c>
      <c r="B1231" t="s">
        <v>6405</v>
      </c>
      <c r="C1231" t="s">
        <v>8923</v>
      </c>
    </row>
    <row r="1232" spans="1:3" x14ac:dyDescent="0.55000000000000004">
      <c r="A1232" t="s">
        <v>2620</v>
      </c>
      <c r="B1232" t="s">
        <v>6405</v>
      </c>
      <c r="C1232" t="s">
        <v>8923</v>
      </c>
    </row>
    <row r="1233" spans="1:3" x14ac:dyDescent="0.55000000000000004">
      <c r="A1233" t="s">
        <v>2622</v>
      </c>
      <c r="B1233" t="s">
        <v>6405</v>
      </c>
      <c r="C1233" t="s">
        <v>8923</v>
      </c>
    </row>
    <row r="1234" spans="1:3" x14ac:dyDescent="0.55000000000000004">
      <c r="A1234" t="s">
        <v>2624</v>
      </c>
      <c r="B1234" t="s">
        <v>9157</v>
      </c>
      <c r="C1234" t="s">
        <v>6405</v>
      </c>
    </row>
    <row r="1235" spans="1:3" x14ac:dyDescent="0.55000000000000004">
      <c r="A1235" t="s">
        <v>2626</v>
      </c>
      <c r="B1235" t="s">
        <v>9157</v>
      </c>
      <c r="C1235" t="s">
        <v>6405</v>
      </c>
    </row>
    <row r="1236" spans="1:3" x14ac:dyDescent="0.55000000000000004">
      <c r="A1236" t="s">
        <v>2628</v>
      </c>
      <c r="B1236" t="s">
        <v>9157</v>
      </c>
      <c r="C1236" t="s">
        <v>6405</v>
      </c>
    </row>
    <row r="1237" spans="1:3" x14ac:dyDescent="0.55000000000000004">
      <c r="A1237" t="s">
        <v>2630</v>
      </c>
      <c r="B1237" t="s">
        <v>9157</v>
      </c>
      <c r="C1237" t="s">
        <v>6405</v>
      </c>
    </row>
    <row r="1238" spans="1:3" x14ac:dyDescent="0.55000000000000004">
      <c r="A1238" t="s">
        <v>2632</v>
      </c>
      <c r="B1238" t="s">
        <v>9157</v>
      </c>
      <c r="C1238" t="s">
        <v>6405</v>
      </c>
    </row>
    <row r="1239" spans="1:3" x14ac:dyDescent="0.55000000000000004">
      <c r="A1239" t="s">
        <v>2634</v>
      </c>
      <c r="B1239" t="s">
        <v>9157</v>
      </c>
      <c r="C1239" t="s">
        <v>6405</v>
      </c>
    </row>
    <row r="1240" spans="1:3" x14ac:dyDescent="0.55000000000000004">
      <c r="A1240" t="s">
        <v>2636</v>
      </c>
      <c r="B1240" t="s">
        <v>9157</v>
      </c>
      <c r="C1240" t="s">
        <v>6405</v>
      </c>
    </row>
    <row r="1241" spans="1:3" x14ac:dyDescent="0.55000000000000004">
      <c r="A1241" t="s">
        <v>2638</v>
      </c>
      <c r="B1241" t="s">
        <v>9157</v>
      </c>
      <c r="C1241" t="s">
        <v>6405</v>
      </c>
    </row>
    <row r="1242" spans="1:3" x14ac:dyDescent="0.55000000000000004">
      <c r="A1242" t="s">
        <v>2640</v>
      </c>
      <c r="B1242" t="s">
        <v>9157</v>
      </c>
      <c r="C1242" t="s">
        <v>6405</v>
      </c>
    </row>
    <row r="1243" spans="1:3" x14ac:dyDescent="0.55000000000000004">
      <c r="A1243" t="s">
        <v>2643</v>
      </c>
      <c r="B1243" t="s">
        <v>9157</v>
      </c>
      <c r="C1243" t="s">
        <v>6405</v>
      </c>
    </row>
    <row r="1244" spans="1:3" x14ac:dyDescent="0.55000000000000004">
      <c r="A1244" t="s">
        <v>2645</v>
      </c>
      <c r="B1244" t="s">
        <v>9157</v>
      </c>
      <c r="C1244" t="s">
        <v>6405</v>
      </c>
    </row>
    <row r="1245" spans="1:3" x14ac:dyDescent="0.55000000000000004">
      <c r="A1245" t="s">
        <v>2648</v>
      </c>
      <c r="B1245" t="s">
        <v>9157</v>
      </c>
      <c r="C1245" t="s">
        <v>6405</v>
      </c>
    </row>
    <row r="1246" spans="1:3" x14ac:dyDescent="0.55000000000000004">
      <c r="A1246" t="s">
        <v>2650</v>
      </c>
      <c r="B1246" t="s">
        <v>9157</v>
      </c>
      <c r="C1246" t="s">
        <v>6405</v>
      </c>
    </row>
    <row r="1247" spans="1:3" x14ac:dyDescent="0.55000000000000004">
      <c r="A1247" t="s">
        <v>2652</v>
      </c>
      <c r="B1247" t="s">
        <v>9157</v>
      </c>
      <c r="C1247" t="s">
        <v>6405</v>
      </c>
    </row>
    <row r="1248" spans="1:3" x14ac:dyDescent="0.55000000000000004">
      <c r="A1248" t="s">
        <v>2654</v>
      </c>
      <c r="B1248" t="s">
        <v>9157</v>
      </c>
      <c r="C1248" t="s">
        <v>6405</v>
      </c>
    </row>
    <row r="1249" spans="1:3" x14ac:dyDescent="0.55000000000000004">
      <c r="A1249" t="s">
        <v>2656</v>
      </c>
      <c r="B1249" t="s">
        <v>9157</v>
      </c>
      <c r="C1249" t="s">
        <v>6405</v>
      </c>
    </row>
    <row r="1250" spans="1:3" x14ac:dyDescent="0.55000000000000004">
      <c r="A1250" t="s">
        <v>2658</v>
      </c>
      <c r="B1250" t="s">
        <v>9157</v>
      </c>
      <c r="C1250" t="s">
        <v>6405</v>
      </c>
    </row>
    <row r="1251" spans="1:3" x14ac:dyDescent="0.55000000000000004">
      <c r="A1251" t="s">
        <v>2660</v>
      </c>
      <c r="B1251" t="s">
        <v>9158</v>
      </c>
      <c r="C1251" t="s">
        <v>6405</v>
      </c>
    </row>
    <row r="1252" spans="1:3" x14ac:dyDescent="0.55000000000000004">
      <c r="A1252" t="s">
        <v>2662</v>
      </c>
      <c r="B1252" t="s">
        <v>9158</v>
      </c>
      <c r="C1252" t="s">
        <v>6405</v>
      </c>
    </row>
    <row r="1253" spans="1:3" x14ac:dyDescent="0.55000000000000004">
      <c r="A1253" t="s">
        <v>2664</v>
      </c>
      <c r="B1253" t="s">
        <v>9158</v>
      </c>
      <c r="C1253" t="s">
        <v>6405</v>
      </c>
    </row>
    <row r="1254" spans="1:3" x14ac:dyDescent="0.55000000000000004">
      <c r="A1254" t="s">
        <v>2666</v>
      </c>
      <c r="B1254" t="s">
        <v>9158</v>
      </c>
      <c r="C1254" t="s">
        <v>6405</v>
      </c>
    </row>
    <row r="1255" spans="1:3" x14ac:dyDescent="0.55000000000000004">
      <c r="A1255" t="s">
        <v>2669</v>
      </c>
      <c r="B1255" t="s">
        <v>9159</v>
      </c>
      <c r="C1255" t="s">
        <v>6405</v>
      </c>
    </row>
    <row r="1256" spans="1:3" x14ac:dyDescent="0.55000000000000004">
      <c r="A1256" t="s">
        <v>2671</v>
      </c>
      <c r="B1256" t="s">
        <v>9159</v>
      </c>
      <c r="C1256" t="s">
        <v>6405</v>
      </c>
    </row>
    <row r="1257" spans="1:3" x14ac:dyDescent="0.55000000000000004">
      <c r="A1257" t="s">
        <v>2674</v>
      </c>
      <c r="B1257" t="s">
        <v>9159</v>
      </c>
      <c r="C1257" t="s">
        <v>6405</v>
      </c>
    </row>
    <row r="1258" spans="1:3" x14ac:dyDescent="0.55000000000000004">
      <c r="A1258" t="s">
        <v>2676</v>
      </c>
      <c r="B1258" t="s">
        <v>9159</v>
      </c>
      <c r="C1258" t="s">
        <v>6405</v>
      </c>
    </row>
    <row r="1259" spans="1:3" x14ac:dyDescent="0.55000000000000004">
      <c r="A1259" t="s">
        <v>2678</v>
      </c>
      <c r="B1259" t="s">
        <v>9159</v>
      </c>
      <c r="C1259" t="s">
        <v>6405</v>
      </c>
    </row>
    <row r="1260" spans="1:3" x14ac:dyDescent="0.55000000000000004">
      <c r="A1260" t="s">
        <v>2680</v>
      </c>
      <c r="B1260" t="s">
        <v>9159</v>
      </c>
      <c r="C1260" t="s">
        <v>6405</v>
      </c>
    </row>
    <row r="1261" spans="1:3" x14ac:dyDescent="0.55000000000000004">
      <c r="A1261" t="s">
        <v>2682</v>
      </c>
      <c r="B1261" t="s">
        <v>9157</v>
      </c>
      <c r="C1261" t="s">
        <v>6405</v>
      </c>
    </row>
    <row r="1262" spans="1:3" x14ac:dyDescent="0.55000000000000004">
      <c r="A1262" t="s">
        <v>2684</v>
      </c>
      <c r="B1262" t="s">
        <v>9157</v>
      </c>
      <c r="C1262" t="s">
        <v>6405</v>
      </c>
    </row>
    <row r="1263" spans="1:3" x14ac:dyDescent="0.55000000000000004">
      <c r="A1263" t="s">
        <v>2686</v>
      </c>
      <c r="B1263" t="s">
        <v>9157</v>
      </c>
      <c r="C1263" t="s">
        <v>6405</v>
      </c>
    </row>
    <row r="1264" spans="1:3" x14ac:dyDescent="0.55000000000000004">
      <c r="A1264" t="s">
        <v>2688</v>
      </c>
      <c r="B1264" t="s">
        <v>9157</v>
      </c>
      <c r="C1264" t="s">
        <v>6405</v>
      </c>
    </row>
    <row r="1265" spans="1:3" x14ac:dyDescent="0.55000000000000004">
      <c r="A1265" t="s">
        <v>2690</v>
      </c>
      <c r="B1265" t="s">
        <v>9157</v>
      </c>
      <c r="C1265" t="s">
        <v>6405</v>
      </c>
    </row>
    <row r="1266" spans="1:3" x14ac:dyDescent="0.55000000000000004">
      <c r="A1266" t="s">
        <v>2692</v>
      </c>
      <c r="B1266" t="s">
        <v>9157</v>
      </c>
      <c r="C1266" t="s">
        <v>6405</v>
      </c>
    </row>
    <row r="1267" spans="1:3" x14ac:dyDescent="0.55000000000000004">
      <c r="A1267" t="s">
        <v>2695</v>
      </c>
      <c r="B1267" t="s">
        <v>9157</v>
      </c>
      <c r="C1267" t="s">
        <v>6405</v>
      </c>
    </row>
    <row r="1268" spans="1:3" x14ac:dyDescent="0.55000000000000004">
      <c r="A1268" t="s">
        <v>2697</v>
      </c>
      <c r="B1268" t="s">
        <v>9157</v>
      </c>
      <c r="C1268" t="s">
        <v>6405</v>
      </c>
    </row>
    <row r="1269" spans="1:3" x14ac:dyDescent="0.55000000000000004">
      <c r="A1269" t="s">
        <v>2699</v>
      </c>
      <c r="B1269" t="s">
        <v>9157</v>
      </c>
      <c r="C1269" t="s">
        <v>6405</v>
      </c>
    </row>
    <row r="1270" spans="1:3" x14ac:dyDescent="0.55000000000000004">
      <c r="A1270" t="s">
        <v>2701</v>
      </c>
      <c r="B1270" t="s">
        <v>6405</v>
      </c>
      <c r="C1270" t="s">
        <v>6405</v>
      </c>
    </row>
    <row r="1271" spans="1:3" x14ac:dyDescent="0.55000000000000004">
      <c r="A1271" t="s">
        <v>2704</v>
      </c>
      <c r="B1271" t="s">
        <v>6405</v>
      </c>
      <c r="C1271" t="s">
        <v>6405</v>
      </c>
    </row>
    <row r="1272" spans="1:3" x14ac:dyDescent="0.55000000000000004">
      <c r="A1272" t="s">
        <v>2706</v>
      </c>
      <c r="B1272" t="s">
        <v>6405</v>
      </c>
      <c r="C1272" t="s">
        <v>6405</v>
      </c>
    </row>
    <row r="1273" spans="1:3" x14ac:dyDescent="0.55000000000000004">
      <c r="A1273" t="s">
        <v>2708</v>
      </c>
      <c r="B1273" t="s">
        <v>6405</v>
      </c>
      <c r="C1273" t="s">
        <v>6405</v>
      </c>
    </row>
    <row r="1274" spans="1:3" x14ac:dyDescent="0.55000000000000004">
      <c r="A1274" t="s">
        <v>2711</v>
      </c>
      <c r="B1274" t="s">
        <v>6405</v>
      </c>
      <c r="C1274" t="s">
        <v>6405</v>
      </c>
    </row>
    <row r="1275" spans="1:3" x14ac:dyDescent="0.55000000000000004">
      <c r="A1275" t="s">
        <v>2713</v>
      </c>
      <c r="B1275" t="s">
        <v>6405</v>
      </c>
      <c r="C1275" t="s">
        <v>6405</v>
      </c>
    </row>
    <row r="1276" spans="1:3" x14ac:dyDescent="0.55000000000000004">
      <c r="A1276" t="s">
        <v>2715</v>
      </c>
      <c r="B1276" t="s">
        <v>6405</v>
      </c>
      <c r="C1276" t="s">
        <v>6405</v>
      </c>
    </row>
    <row r="1277" spans="1:3" x14ac:dyDescent="0.55000000000000004">
      <c r="A1277" t="s">
        <v>2717</v>
      </c>
      <c r="B1277" t="s">
        <v>6405</v>
      </c>
      <c r="C1277" t="s">
        <v>6405</v>
      </c>
    </row>
    <row r="1278" spans="1:3" x14ac:dyDescent="0.55000000000000004">
      <c r="A1278" t="s">
        <v>2719</v>
      </c>
      <c r="B1278" t="s">
        <v>6405</v>
      </c>
      <c r="C1278" t="s">
        <v>6405</v>
      </c>
    </row>
    <row r="1279" spans="1:3" x14ac:dyDescent="0.55000000000000004">
      <c r="A1279" t="s">
        <v>2721</v>
      </c>
      <c r="B1279" t="s">
        <v>6405</v>
      </c>
      <c r="C1279" t="s">
        <v>6405</v>
      </c>
    </row>
    <row r="1280" spans="1:3" x14ac:dyDescent="0.55000000000000004">
      <c r="A1280" t="s">
        <v>2723</v>
      </c>
      <c r="B1280" t="s">
        <v>6405</v>
      </c>
      <c r="C1280" t="s">
        <v>6405</v>
      </c>
    </row>
    <row r="1281" spans="1:3" x14ac:dyDescent="0.55000000000000004">
      <c r="A1281" t="s">
        <v>2725</v>
      </c>
      <c r="B1281" t="s">
        <v>6405</v>
      </c>
      <c r="C1281" t="s">
        <v>6405</v>
      </c>
    </row>
    <row r="1282" spans="1:3" x14ac:dyDescent="0.55000000000000004">
      <c r="A1282" t="s">
        <v>2728</v>
      </c>
      <c r="B1282" t="s">
        <v>6405</v>
      </c>
      <c r="C1282" t="s">
        <v>6405</v>
      </c>
    </row>
    <row r="1283" spans="1:3" x14ac:dyDescent="0.55000000000000004">
      <c r="A1283" t="s">
        <v>2730</v>
      </c>
      <c r="B1283" t="s">
        <v>6405</v>
      </c>
      <c r="C1283" t="s">
        <v>6405</v>
      </c>
    </row>
    <row r="1284" spans="1:3" x14ac:dyDescent="0.55000000000000004">
      <c r="A1284" t="s">
        <v>2733</v>
      </c>
      <c r="B1284" t="s">
        <v>6405</v>
      </c>
      <c r="C1284" t="s">
        <v>6405</v>
      </c>
    </row>
    <row r="1285" spans="1:3" x14ac:dyDescent="0.55000000000000004">
      <c r="A1285" t="s">
        <v>2735</v>
      </c>
      <c r="B1285" t="s">
        <v>6405</v>
      </c>
      <c r="C1285" t="s">
        <v>6405</v>
      </c>
    </row>
    <row r="1286" spans="1:3" x14ac:dyDescent="0.55000000000000004">
      <c r="A1286" t="s">
        <v>2737</v>
      </c>
      <c r="B1286" t="s">
        <v>6405</v>
      </c>
      <c r="C1286" t="s">
        <v>6405</v>
      </c>
    </row>
    <row r="1287" spans="1:3" x14ac:dyDescent="0.55000000000000004">
      <c r="A1287" t="s">
        <v>2739</v>
      </c>
      <c r="B1287" t="s">
        <v>6405</v>
      </c>
      <c r="C1287" t="s">
        <v>6405</v>
      </c>
    </row>
    <row r="1288" spans="1:3" x14ac:dyDescent="0.55000000000000004">
      <c r="A1288" t="s">
        <v>2741</v>
      </c>
      <c r="B1288" t="s">
        <v>6405</v>
      </c>
      <c r="C1288" t="s">
        <v>6405</v>
      </c>
    </row>
    <row r="1289" spans="1:3" x14ac:dyDescent="0.55000000000000004">
      <c r="A1289" t="s">
        <v>2743</v>
      </c>
      <c r="B1289" t="s">
        <v>6405</v>
      </c>
      <c r="C1289" t="s">
        <v>6405</v>
      </c>
    </row>
    <row r="1290" spans="1:3" x14ac:dyDescent="0.55000000000000004">
      <c r="A1290" t="s">
        <v>2745</v>
      </c>
      <c r="B1290" t="s">
        <v>6405</v>
      </c>
      <c r="C1290" t="s">
        <v>6405</v>
      </c>
    </row>
    <row r="1291" spans="1:3" x14ac:dyDescent="0.55000000000000004">
      <c r="A1291" t="s">
        <v>2747</v>
      </c>
      <c r="B1291" t="s">
        <v>6405</v>
      </c>
      <c r="C1291" t="s">
        <v>6405</v>
      </c>
    </row>
    <row r="1292" spans="1:3" x14ac:dyDescent="0.55000000000000004">
      <c r="A1292" t="s">
        <v>2749</v>
      </c>
      <c r="B1292" t="s">
        <v>6405</v>
      </c>
      <c r="C1292" t="s">
        <v>6405</v>
      </c>
    </row>
    <row r="1293" spans="1:3" x14ac:dyDescent="0.55000000000000004">
      <c r="A1293" t="s">
        <v>2749</v>
      </c>
      <c r="B1293" t="s">
        <v>6405</v>
      </c>
      <c r="C1293" t="s">
        <v>6405</v>
      </c>
    </row>
    <row r="1294" spans="1:3" x14ac:dyDescent="0.55000000000000004">
      <c r="A1294" t="s">
        <v>2752</v>
      </c>
      <c r="B1294" t="s">
        <v>6405</v>
      </c>
      <c r="C1294" t="s">
        <v>6405</v>
      </c>
    </row>
    <row r="1295" spans="1:3" x14ac:dyDescent="0.55000000000000004">
      <c r="A1295" t="s">
        <v>2754</v>
      </c>
      <c r="B1295" t="s">
        <v>6405</v>
      </c>
      <c r="C1295" t="s">
        <v>6405</v>
      </c>
    </row>
    <row r="1296" spans="1:3" x14ac:dyDescent="0.55000000000000004">
      <c r="A1296" t="s">
        <v>2756</v>
      </c>
      <c r="B1296" t="s">
        <v>6405</v>
      </c>
      <c r="C1296" t="s">
        <v>6405</v>
      </c>
    </row>
    <row r="1297" spans="1:3" x14ac:dyDescent="0.55000000000000004">
      <c r="A1297" t="s">
        <v>2758</v>
      </c>
      <c r="B1297" t="s">
        <v>9160</v>
      </c>
      <c r="C1297" t="s">
        <v>6405</v>
      </c>
    </row>
    <row r="1298" spans="1:3" x14ac:dyDescent="0.55000000000000004">
      <c r="A1298" t="s">
        <v>2761</v>
      </c>
      <c r="B1298" t="s">
        <v>9160</v>
      </c>
      <c r="C1298" t="s">
        <v>6405</v>
      </c>
    </row>
    <row r="1299" spans="1:3" x14ac:dyDescent="0.55000000000000004">
      <c r="A1299" t="s">
        <v>2763</v>
      </c>
      <c r="B1299" t="s">
        <v>9160</v>
      </c>
      <c r="C1299" t="s">
        <v>6405</v>
      </c>
    </row>
    <row r="1300" spans="1:3" x14ac:dyDescent="0.55000000000000004">
      <c r="A1300" t="s">
        <v>2766</v>
      </c>
      <c r="B1300" t="s">
        <v>9160</v>
      </c>
      <c r="C1300" t="s">
        <v>6405</v>
      </c>
    </row>
    <row r="1301" spans="1:3" x14ac:dyDescent="0.55000000000000004">
      <c r="A1301" t="s">
        <v>2768</v>
      </c>
      <c r="B1301" t="s">
        <v>9160</v>
      </c>
      <c r="C1301" t="s">
        <v>6405</v>
      </c>
    </row>
    <row r="1302" spans="1:3" x14ac:dyDescent="0.55000000000000004">
      <c r="A1302" t="s">
        <v>2771</v>
      </c>
      <c r="B1302" t="s">
        <v>9160</v>
      </c>
      <c r="C1302" t="s">
        <v>6405</v>
      </c>
    </row>
    <row r="1303" spans="1:3" x14ac:dyDescent="0.55000000000000004">
      <c r="A1303" t="s">
        <v>2773</v>
      </c>
      <c r="B1303" t="s">
        <v>9161</v>
      </c>
      <c r="C1303" t="s">
        <v>6405</v>
      </c>
    </row>
    <row r="1304" spans="1:3" x14ac:dyDescent="0.55000000000000004">
      <c r="A1304" t="s">
        <v>2775</v>
      </c>
      <c r="B1304" t="s">
        <v>9161</v>
      </c>
      <c r="C1304" t="s">
        <v>6405</v>
      </c>
    </row>
    <row r="1305" spans="1:3" x14ac:dyDescent="0.55000000000000004">
      <c r="A1305" t="s">
        <v>2777</v>
      </c>
      <c r="B1305" t="s">
        <v>9161</v>
      </c>
      <c r="C1305" t="s">
        <v>6405</v>
      </c>
    </row>
    <row r="1306" spans="1:3" x14ac:dyDescent="0.55000000000000004">
      <c r="A1306" t="s">
        <v>2779</v>
      </c>
      <c r="B1306" t="s">
        <v>9161</v>
      </c>
      <c r="C1306" t="s">
        <v>6405</v>
      </c>
    </row>
    <row r="1307" spans="1:3" x14ac:dyDescent="0.55000000000000004">
      <c r="A1307" t="s">
        <v>2781</v>
      </c>
      <c r="B1307" t="s">
        <v>9161</v>
      </c>
      <c r="C1307" t="s">
        <v>6405</v>
      </c>
    </row>
    <row r="1308" spans="1:3" x14ac:dyDescent="0.55000000000000004">
      <c r="A1308" t="s">
        <v>2783</v>
      </c>
      <c r="B1308" t="s">
        <v>9161</v>
      </c>
      <c r="C1308" t="s">
        <v>6405</v>
      </c>
    </row>
    <row r="1309" spans="1:3" x14ac:dyDescent="0.55000000000000004">
      <c r="A1309" t="s">
        <v>2785</v>
      </c>
      <c r="B1309" t="s">
        <v>9161</v>
      </c>
      <c r="C1309" t="s">
        <v>6405</v>
      </c>
    </row>
    <row r="1310" spans="1:3" x14ac:dyDescent="0.55000000000000004">
      <c r="A1310" t="s">
        <v>2787</v>
      </c>
      <c r="B1310" t="s">
        <v>9161</v>
      </c>
      <c r="C1310" t="s">
        <v>6405</v>
      </c>
    </row>
    <row r="1311" spans="1:3" x14ac:dyDescent="0.55000000000000004">
      <c r="A1311" t="s">
        <v>2789</v>
      </c>
      <c r="B1311" t="s">
        <v>9161</v>
      </c>
      <c r="C1311" t="s">
        <v>6405</v>
      </c>
    </row>
    <row r="1312" spans="1:3" x14ac:dyDescent="0.55000000000000004">
      <c r="A1312" t="s">
        <v>2791</v>
      </c>
      <c r="B1312" t="s">
        <v>9161</v>
      </c>
      <c r="C1312" t="s">
        <v>6405</v>
      </c>
    </row>
    <row r="1313" spans="1:3" x14ac:dyDescent="0.55000000000000004">
      <c r="A1313" t="s">
        <v>2793</v>
      </c>
      <c r="B1313" t="s">
        <v>9161</v>
      </c>
      <c r="C1313" t="s">
        <v>6405</v>
      </c>
    </row>
    <row r="1314" spans="1:3" x14ac:dyDescent="0.55000000000000004">
      <c r="A1314" t="s">
        <v>2796</v>
      </c>
      <c r="B1314" t="s">
        <v>9161</v>
      </c>
      <c r="C1314" t="s">
        <v>6405</v>
      </c>
    </row>
    <row r="1315" spans="1:3" x14ac:dyDescent="0.55000000000000004">
      <c r="A1315" t="s">
        <v>2798</v>
      </c>
      <c r="B1315" t="s">
        <v>9161</v>
      </c>
      <c r="C1315" t="s">
        <v>6405</v>
      </c>
    </row>
    <row r="1316" spans="1:3" x14ac:dyDescent="0.55000000000000004">
      <c r="A1316" t="s">
        <v>2801</v>
      </c>
      <c r="B1316" t="s">
        <v>9161</v>
      </c>
      <c r="C1316" t="s">
        <v>6405</v>
      </c>
    </row>
    <row r="1317" spans="1:3" x14ac:dyDescent="0.55000000000000004">
      <c r="A1317" t="s">
        <v>2803</v>
      </c>
      <c r="B1317" t="s">
        <v>6405</v>
      </c>
      <c r="C1317" t="s">
        <v>8923</v>
      </c>
    </row>
    <row r="1318" spans="1:3" x14ac:dyDescent="0.55000000000000004">
      <c r="A1318" t="s">
        <v>2805</v>
      </c>
      <c r="B1318" t="s">
        <v>6405</v>
      </c>
      <c r="C1318" t="s">
        <v>8923</v>
      </c>
    </row>
    <row r="1319" spans="1:3" x14ac:dyDescent="0.55000000000000004">
      <c r="A1319" t="s">
        <v>2807</v>
      </c>
      <c r="B1319" t="s">
        <v>6405</v>
      </c>
      <c r="C1319" t="s">
        <v>8923</v>
      </c>
    </row>
    <row r="1320" spans="1:3" x14ac:dyDescent="0.55000000000000004">
      <c r="A1320" t="s">
        <v>2810</v>
      </c>
      <c r="B1320" t="s">
        <v>6405</v>
      </c>
      <c r="C1320" t="s">
        <v>8923</v>
      </c>
    </row>
    <row r="1321" spans="1:3" x14ac:dyDescent="0.55000000000000004">
      <c r="A1321" t="s">
        <v>2812</v>
      </c>
      <c r="B1321" t="s">
        <v>6405</v>
      </c>
      <c r="C1321" t="s">
        <v>8923</v>
      </c>
    </row>
    <row r="1322" spans="1:3" x14ac:dyDescent="0.55000000000000004">
      <c r="A1322" t="s">
        <v>2814</v>
      </c>
      <c r="B1322" t="s">
        <v>6405</v>
      </c>
      <c r="C1322" t="s">
        <v>8923</v>
      </c>
    </row>
    <row r="1323" spans="1:3" x14ac:dyDescent="0.55000000000000004">
      <c r="A1323" t="s">
        <v>2816</v>
      </c>
      <c r="B1323" t="s">
        <v>6405</v>
      </c>
      <c r="C1323" t="s">
        <v>8923</v>
      </c>
    </row>
    <row r="1324" spans="1:3" x14ac:dyDescent="0.55000000000000004">
      <c r="A1324" t="s">
        <v>2818</v>
      </c>
      <c r="B1324" t="s">
        <v>6405</v>
      </c>
      <c r="C1324" t="s">
        <v>8923</v>
      </c>
    </row>
    <row r="1325" spans="1:3" x14ac:dyDescent="0.55000000000000004">
      <c r="A1325" t="s">
        <v>2820</v>
      </c>
      <c r="B1325" t="s">
        <v>6405</v>
      </c>
      <c r="C1325" t="s">
        <v>8923</v>
      </c>
    </row>
    <row r="1326" spans="1:3" x14ac:dyDescent="0.55000000000000004">
      <c r="A1326" t="s">
        <v>2822</v>
      </c>
      <c r="B1326" t="s">
        <v>6405</v>
      </c>
      <c r="C1326" t="s">
        <v>8923</v>
      </c>
    </row>
    <row r="1327" spans="1:3" x14ac:dyDescent="0.55000000000000004">
      <c r="A1327" t="s">
        <v>2824</v>
      </c>
      <c r="B1327" t="s">
        <v>9136</v>
      </c>
      <c r="C1327" t="s">
        <v>6405</v>
      </c>
    </row>
    <row r="1328" spans="1:3" x14ac:dyDescent="0.55000000000000004">
      <c r="A1328" t="s">
        <v>2826</v>
      </c>
      <c r="B1328" t="s">
        <v>9136</v>
      </c>
      <c r="C1328" t="s">
        <v>6405</v>
      </c>
    </row>
    <row r="1329" spans="1:3" x14ac:dyDescent="0.55000000000000004">
      <c r="A1329" t="s">
        <v>2828</v>
      </c>
      <c r="B1329" t="s">
        <v>9136</v>
      </c>
      <c r="C1329" t="s">
        <v>6405</v>
      </c>
    </row>
    <row r="1330" spans="1:3" x14ac:dyDescent="0.55000000000000004">
      <c r="A1330" t="s">
        <v>2830</v>
      </c>
      <c r="B1330" t="s">
        <v>9136</v>
      </c>
      <c r="C1330" t="s">
        <v>6405</v>
      </c>
    </row>
    <row r="1331" spans="1:3" x14ac:dyDescent="0.55000000000000004">
      <c r="A1331" t="s">
        <v>2832</v>
      </c>
      <c r="B1331" t="s">
        <v>9136</v>
      </c>
      <c r="C1331" t="s">
        <v>6405</v>
      </c>
    </row>
    <row r="1332" spans="1:3" x14ac:dyDescent="0.55000000000000004">
      <c r="A1332" t="s">
        <v>2834</v>
      </c>
      <c r="B1332" t="s">
        <v>6405</v>
      </c>
      <c r="C1332" t="s">
        <v>8923</v>
      </c>
    </row>
    <row r="1333" spans="1:3" x14ac:dyDescent="0.55000000000000004">
      <c r="A1333" t="s">
        <v>2836</v>
      </c>
      <c r="B1333" t="s">
        <v>6405</v>
      </c>
      <c r="C1333" t="s">
        <v>8923</v>
      </c>
    </row>
    <row r="1334" spans="1:3" x14ac:dyDescent="0.55000000000000004">
      <c r="A1334" t="s">
        <v>2839</v>
      </c>
      <c r="B1334" t="s">
        <v>6405</v>
      </c>
      <c r="C1334" t="s">
        <v>8923</v>
      </c>
    </row>
    <row r="1335" spans="1:3" x14ac:dyDescent="0.55000000000000004">
      <c r="A1335" t="s">
        <v>2841</v>
      </c>
      <c r="B1335" t="s">
        <v>6405</v>
      </c>
      <c r="C1335" t="s">
        <v>8923</v>
      </c>
    </row>
    <row r="1336" spans="1:3" x14ac:dyDescent="0.55000000000000004">
      <c r="A1336" t="s">
        <v>2844</v>
      </c>
      <c r="B1336" t="s">
        <v>6405</v>
      </c>
      <c r="C1336" t="s">
        <v>8923</v>
      </c>
    </row>
    <row r="1337" spans="1:3" x14ac:dyDescent="0.55000000000000004">
      <c r="A1337" t="s">
        <v>2846</v>
      </c>
      <c r="B1337" t="s">
        <v>6405</v>
      </c>
      <c r="C1337" t="s">
        <v>8923</v>
      </c>
    </row>
    <row r="1338" spans="1:3" x14ac:dyDescent="0.55000000000000004">
      <c r="A1338" t="s">
        <v>2848</v>
      </c>
      <c r="B1338" t="s">
        <v>6405</v>
      </c>
      <c r="C1338" t="s">
        <v>8923</v>
      </c>
    </row>
    <row r="1339" spans="1:3" x14ac:dyDescent="0.55000000000000004">
      <c r="A1339" t="s">
        <v>2850</v>
      </c>
      <c r="B1339" t="s">
        <v>6405</v>
      </c>
      <c r="C1339" t="s">
        <v>8923</v>
      </c>
    </row>
    <row r="1340" spans="1:3" x14ac:dyDescent="0.55000000000000004">
      <c r="A1340" t="s">
        <v>2852</v>
      </c>
      <c r="B1340" t="s">
        <v>6405</v>
      </c>
      <c r="C1340" t="s">
        <v>8923</v>
      </c>
    </row>
    <row r="1341" spans="1:3" x14ac:dyDescent="0.55000000000000004">
      <c r="A1341" t="s">
        <v>2854</v>
      </c>
      <c r="B1341" t="s">
        <v>6405</v>
      </c>
      <c r="C1341" t="s">
        <v>8923</v>
      </c>
    </row>
    <row r="1342" spans="1:3" x14ac:dyDescent="0.55000000000000004">
      <c r="A1342" t="s">
        <v>2856</v>
      </c>
      <c r="B1342" t="s">
        <v>6405</v>
      </c>
      <c r="C1342" t="s">
        <v>8923</v>
      </c>
    </row>
    <row r="1343" spans="1:3" x14ac:dyDescent="0.55000000000000004">
      <c r="A1343" t="s">
        <v>2858</v>
      </c>
      <c r="B1343" t="s">
        <v>6405</v>
      </c>
      <c r="C1343" t="s">
        <v>8923</v>
      </c>
    </row>
    <row r="1344" spans="1:3" x14ac:dyDescent="0.55000000000000004">
      <c r="A1344" t="s">
        <v>2860</v>
      </c>
      <c r="B1344" t="s">
        <v>6405</v>
      </c>
      <c r="C1344" t="s">
        <v>8923</v>
      </c>
    </row>
    <row r="1345" spans="1:3" x14ac:dyDescent="0.55000000000000004">
      <c r="A1345" t="s">
        <v>2862</v>
      </c>
      <c r="B1345" t="s">
        <v>6405</v>
      </c>
      <c r="C1345" t="s">
        <v>8923</v>
      </c>
    </row>
    <row r="1346" spans="1:3" x14ac:dyDescent="0.55000000000000004">
      <c r="A1346" t="s">
        <v>2864</v>
      </c>
      <c r="B1346" t="s">
        <v>6405</v>
      </c>
      <c r="C1346" t="s">
        <v>8923</v>
      </c>
    </row>
    <row r="1347" spans="1:3" x14ac:dyDescent="0.55000000000000004">
      <c r="A1347" t="s">
        <v>2866</v>
      </c>
      <c r="B1347" t="s">
        <v>6405</v>
      </c>
      <c r="C1347" t="s">
        <v>8923</v>
      </c>
    </row>
    <row r="1348" spans="1:3" x14ac:dyDescent="0.55000000000000004">
      <c r="A1348" t="s">
        <v>2868</v>
      </c>
      <c r="B1348" t="s">
        <v>6405</v>
      </c>
      <c r="C1348" t="s">
        <v>9162</v>
      </c>
    </row>
    <row r="1349" spans="1:3" x14ac:dyDescent="0.55000000000000004">
      <c r="A1349" t="s">
        <v>2870</v>
      </c>
      <c r="B1349" t="s">
        <v>6405</v>
      </c>
      <c r="C1349" t="s">
        <v>9162</v>
      </c>
    </row>
    <row r="1350" spans="1:3" x14ac:dyDescent="0.55000000000000004">
      <c r="A1350" t="s">
        <v>2872</v>
      </c>
      <c r="B1350" t="s">
        <v>6405</v>
      </c>
      <c r="C1350" t="s">
        <v>9162</v>
      </c>
    </row>
    <row r="1351" spans="1:3" x14ac:dyDescent="0.55000000000000004">
      <c r="A1351" t="s">
        <v>2874</v>
      </c>
      <c r="B1351" t="s">
        <v>6405</v>
      </c>
      <c r="C1351" t="s">
        <v>9162</v>
      </c>
    </row>
    <row r="1352" spans="1:3" x14ac:dyDescent="0.55000000000000004">
      <c r="A1352" t="s">
        <v>2876</v>
      </c>
      <c r="B1352" t="s">
        <v>6405</v>
      </c>
      <c r="C1352" t="s">
        <v>9162</v>
      </c>
    </row>
    <row r="1353" spans="1:3" x14ac:dyDescent="0.55000000000000004">
      <c r="A1353" t="s">
        <v>2878</v>
      </c>
      <c r="B1353" t="s">
        <v>6405</v>
      </c>
      <c r="C1353" t="s">
        <v>9162</v>
      </c>
    </row>
    <row r="1354" spans="1:3" x14ac:dyDescent="0.55000000000000004">
      <c r="A1354" t="s">
        <v>2880</v>
      </c>
      <c r="B1354" t="s">
        <v>6405</v>
      </c>
      <c r="C1354" t="s">
        <v>9162</v>
      </c>
    </row>
    <row r="1355" spans="1:3" x14ac:dyDescent="0.55000000000000004">
      <c r="A1355" t="s">
        <v>2882</v>
      </c>
      <c r="B1355" t="s">
        <v>6405</v>
      </c>
      <c r="C1355" t="s">
        <v>9162</v>
      </c>
    </row>
    <row r="1356" spans="1:3" x14ac:dyDescent="0.55000000000000004">
      <c r="A1356" t="s">
        <v>2885</v>
      </c>
      <c r="B1356" t="s">
        <v>9163</v>
      </c>
      <c r="C1356" t="s">
        <v>6405</v>
      </c>
    </row>
    <row r="1357" spans="1:3" x14ac:dyDescent="0.55000000000000004">
      <c r="A1357" t="s">
        <v>2887</v>
      </c>
      <c r="B1357" t="s">
        <v>9163</v>
      </c>
      <c r="C1357" t="s">
        <v>6405</v>
      </c>
    </row>
    <row r="1358" spans="1:3" x14ac:dyDescent="0.55000000000000004">
      <c r="A1358" t="s">
        <v>2890</v>
      </c>
      <c r="B1358" t="s">
        <v>9163</v>
      </c>
      <c r="C1358" t="s">
        <v>6405</v>
      </c>
    </row>
    <row r="1359" spans="1:3" x14ac:dyDescent="0.55000000000000004">
      <c r="A1359" t="s">
        <v>2892</v>
      </c>
      <c r="B1359" t="s">
        <v>9163</v>
      </c>
      <c r="C1359" t="s">
        <v>6405</v>
      </c>
    </row>
    <row r="1360" spans="1:3" x14ac:dyDescent="0.55000000000000004">
      <c r="A1360" t="s">
        <v>2895</v>
      </c>
      <c r="B1360" t="s">
        <v>9163</v>
      </c>
      <c r="C1360" t="s">
        <v>6405</v>
      </c>
    </row>
    <row r="1361" spans="1:3" x14ac:dyDescent="0.55000000000000004">
      <c r="A1361" t="s">
        <v>2897</v>
      </c>
      <c r="B1361" t="s">
        <v>9163</v>
      </c>
      <c r="C1361" t="s">
        <v>6405</v>
      </c>
    </row>
    <row r="1362" spans="1:3" x14ac:dyDescent="0.55000000000000004">
      <c r="A1362" t="s">
        <v>2899</v>
      </c>
      <c r="B1362" t="s">
        <v>9163</v>
      </c>
      <c r="C1362" t="s">
        <v>6405</v>
      </c>
    </row>
    <row r="1363" spans="1:3" x14ac:dyDescent="0.55000000000000004">
      <c r="A1363" t="s">
        <v>2901</v>
      </c>
      <c r="B1363" t="s">
        <v>9163</v>
      </c>
      <c r="C1363" t="s">
        <v>6405</v>
      </c>
    </row>
    <row r="1364" spans="1:3" x14ac:dyDescent="0.55000000000000004">
      <c r="A1364" t="s">
        <v>2904</v>
      </c>
      <c r="B1364" t="s">
        <v>9163</v>
      </c>
      <c r="C1364" t="s">
        <v>6405</v>
      </c>
    </row>
    <row r="1365" spans="1:3" x14ac:dyDescent="0.55000000000000004">
      <c r="A1365" t="s">
        <v>2906</v>
      </c>
      <c r="B1365" t="s">
        <v>9163</v>
      </c>
      <c r="C1365" t="s">
        <v>6405</v>
      </c>
    </row>
    <row r="1366" spans="1:3" x14ac:dyDescent="0.55000000000000004">
      <c r="A1366" t="s">
        <v>2908</v>
      </c>
      <c r="B1366" t="s">
        <v>9163</v>
      </c>
      <c r="C1366" t="s">
        <v>6405</v>
      </c>
    </row>
    <row r="1367" spans="1:3" x14ac:dyDescent="0.55000000000000004">
      <c r="A1367" t="s">
        <v>2910</v>
      </c>
      <c r="B1367" t="s">
        <v>9163</v>
      </c>
      <c r="C1367" t="s">
        <v>6405</v>
      </c>
    </row>
    <row r="1368" spans="1:3" x14ac:dyDescent="0.55000000000000004">
      <c r="A1368" t="s">
        <v>2912</v>
      </c>
      <c r="B1368" t="s">
        <v>9163</v>
      </c>
      <c r="C1368" t="s">
        <v>6405</v>
      </c>
    </row>
    <row r="1369" spans="1:3" x14ac:dyDescent="0.55000000000000004">
      <c r="A1369" t="s">
        <v>2914</v>
      </c>
      <c r="B1369" t="s">
        <v>9163</v>
      </c>
      <c r="C1369" t="s">
        <v>6405</v>
      </c>
    </row>
    <row r="1370" spans="1:3" x14ac:dyDescent="0.55000000000000004">
      <c r="A1370" t="s">
        <v>2916</v>
      </c>
      <c r="B1370" t="s">
        <v>9163</v>
      </c>
      <c r="C1370" t="s">
        <v>6405</v>
      </c>
    </row>
    <row r="1371" spans="1:3" x14ac:dyDescent="0.55000000000000004">
      <c r="A1371" t="s">
        <v>2918</v>
      </c>
      <c r="B1371" t="s">
        <v>9163</v>
      </c>
      <c r="C1371" t="s">
        <v>6405</v>
      </c>
    </row>
    <row r="1372" spans="1:3" x14ac:dyDescent="0.55000000000000004">
      <c r="A1372" t="s">
        <v>2921</v>
      </c>
      <c r="B1372" t="s">
        <v>9163</v>
      </c>
      <c r="C1372" t="s">
        <v>6405</v>
      </c>
    </row>
    <row r="1373" spans="1:3" x14ac:dyDescent="0.55000000000000004">
      <c r="A1373" t="s">
        <v>2923</v>
      </c>
      <c r="B1373" t="s">
        <v>9163</v>
      </c>
      <c r="C1373" t="s">
        <v>6405</v>
      </c>
    </row>
    <row r="1374" spans="1:3" x14ac:dyDescent="0.55000000000000004">
      <c r="A1374" t="s">
        <v>2925</v>
      </c>
      <c r="B1374" t="s">
        <v>9163</v>
      </c>
      <c r="C1374" t="s">
        <v>6405</v>
      </c>
    </row>
    <row r="1375" spans="1:3" x14ac:dyDescent="0.55000000000000004">
      <c r="A1375" t="s">
        <v>2927</v>
      </c>
      <c r="B1375" t="s">
        <v>9163</v>
      </c>
      <c r="C1375" t="s">
        <v>6405</v>
      </c>
    </row>
    <row r="1376" spans="1:3" x14ac:dyDescent="0.55000000000000004">
      <c r="A1376" t="s">
        <v>2929</v>
      </c>
      <c r="B1376" t="s">
        <v>9164</v>
      </c>
      <c r="C1376" t="s">
        <v>6405</v>
      </c>
    </row>
    <row r="1377" spans="1:3" x14ac:dyDescent="0.55000000000000004">
      <c r="A1377" t="s">
        <v>2931</v>
      </c>
      <c r="B1377" t="s">
        <v>9164</v>
      </c>
      <c r="C1377" t="s">
        <v>6405</v>
      </c>
    </row>
    <row r="1378" spans="1:3" x14ac:dyDescent="0.55000000000000004">
      <c r="A1378" t="s">
        <v>2934</v>
      </c>
      <c r="B1378" t="s">
        <v>9164</v>
      </c>
      <c r="C1378" t="s">
        <v>6405</v>
      </c>
    </row>
    <row r="1379" spans="1:3" x14ac:dyDescent="0.55000000000000004">
      <c r="A1379" t="s">
        <v>2936</v>
      </c>
      <c r="B1379" t="s">
        <v>9164</v>
      </c>
      <c r="C1379" t="s">
        <v>6405</v>
      </c>
    </row>
    <row r="1380" spans="1:3" x14ac:dyDescent="0.55000000000000004">
      <c r="A1380" t="s">
        <v>2939</v>
      </c>
      <c r="B1380" t="s">
        <v>9164</v>
      </c>
      <c r="C1380" t="s">
        <v>6405</v>
      </c>
    </row>
    <row r="1381" spans="1:3" x14ac:dyDescent="0.55000000000000004">
      <c r="A1381" t="s">
        <v>2941</v>
      </c>
      <c r="B1381" t="s">
        <v>9164</v>
      </c>
      <c r="C1381" t="s">
        <v>6405</v>
      </c>
    </row>
    <row r="1382" spans="1:3" x14ac:dyDescent="0.55000000000000004">
      <c r="A1382" t="s">
        <v>2944</v>
      </c>
      <c r="B1382" t="s">
        <v>9164</v>
      </c>
      <c r="C1382" t="s">
        <v>6405</v>
      </c>
    </row>
    <row r="1383" spans="1:3" x14ac:dyDescent="0.55000000000000004">
      <c r="A1383" t="s">
        <v>2946</v>
      </c>
      <c r="B1383" t="s">
        <v>9165</v>
      </c>
      <c r="C1383" t="s">
        <v>6405</v>
      </c>
    </row>
    <row r="1384" spans="1:3" x14ac:dyDescent="0.55000000000000004">
      <c r="A1384" t="s">
        <v>2948</v>
      </c>
      <c r="B1384" t="s">
        <v>9165</v>
      </c>
      <c r="C1384" t="s">
        <v>6405</v>
      </c>
    </row>
    <row r="1385" spans="1:3" x14ac:dyDescent="0.55000000000000004">
      <c r="A1385" t="s">
        <v>2950</v>
      </c>
      <c r="B1385" t="s">
        <v>9165</v>
      </c>
      <c r="C1385" t="s">
        <v>6405</v>
      </c>
    </row>
    <row r="1386" spans="1:3" x14ac:dyDescent="0.55000000000000004">
      <c r="A1386" t="s">
        <v>2953</v>
      </c>
      <c r="B1386" t="s">
        <v>9163</v>
      </c>
      <c r="C1386" t="s">
        <v>6405</v>
      </c>
    </row>
    <row r="1387" spans="1:3" x14ac:dyDescent="0.55000000000000004">
      <c r="A1387" t="s">
        <v>2955</v>
      </c>
      <c r="B1387" t="s">
        <v>9163</v>
      </c>
      <c r="C1387" t="s">
        <v>6405</v>
      </c>
    </row>
    <row r="1388" spans="1:3" x14ac:dyDescent="0.55000000000000004">
      <c r="A1388" t="s">
        <v>2957</v>
      </c>
      <c r="B1388" t="s">
        <v>9163</v>
      </c>
      <c r="C1388" t="s">
        <v>6405</v>
      </c>
    </row>
    <row r="1389" spans="1:3" x14ac:dyDescent="0.55000000000000004">
      <c r="A1389" t="s">
        <v>2959</v>
      </c>
      <c r="B1389" t="s">
        <v>9164</v>
      </c>
      <c r="C1389" t="s">
        <v>6405</v>
      </c>
    </row>
    <row r="1390" spans="1:3" x14ac:dyDescent="0.55000000000000004">
      <c r="A1390" t="s">
        <v>2961</v>
      </c>
      <c r="B1390" t="s">
        <v>9164</v>
      </c>
      <c r="C1390" t="s">
        <v>6405</v>
      </c>
    </row>
    <row r="1391" spans="1:3" x14ac:dyDescent="0.55000000000000004">
      <c r="A1391" t="s">
        <v>2963</v>
      </c>
      <c r="B1391" t="s">
        <v>9164</v>
      </c>
      <c r="C1391" t="s">
        <v>6405</v>
      </c>
    </row>
    <row r="1392" spans="1:3" x14ac:dyDescent="0.55000000000000004">
      <c r="A1392" t="s">
        <v>2966</v>
      </c>
      <c r="B1392" t="s">
        <v>9164</v>
      </c>
      <c r="C1392" t="s">
        <v>6405</v>
      </c>
    </row>
    <row r="1393" spans="1:3" x14ac:dyDescent="0.55000000000000004">
      <c r="A1393" t="s">
        <v>2968</v>
      </c>
      <c r="B1393" t="s">
        <v>9164</v>
      </c>
      <c r="C1393" t="s">
        <v>6405</v>
      </c>
    </row>
    <row r="1394" spans="1:3" x14ac:dyDescent="0.55000000000000004">
      <c r="A1394" t="s">
        <v>2970</v>
      </c>
      <c r="B1394" t="s">
        <v>9164</v>
      </c>
      <c r="C1394" t="s">
        <v>6405</v>
      </c>
    </row>
    <row r="1395" spans="1:3" x14ac:dyDescent="0.55000000000000004">
      <c r="A1395" t="s">
        <v>2972</v>
      </c>
      <c r="B1395" t="s">
        <v>9164</v>
      </c>
      <c r="C1395" t="s">
        <v>6405</v>
      </c>
    </row>
    <row r="1396" spans="1:3" x14ac:dyDescent="0.55000000000000004">
      <c r="A1396" t="s">
        <v>2977</v>
      </c>
      <c r="B1396" t="s">
        <v>9166</v>
      </c>
      <c r="C1396" t="s">
        <v>6405</v>
      </c>
    </row>
    <row r="1397" spans="1:3" x14ac:dyDescent="0.55000000000000004">
      <c r="A1397" t="s">
        <v>2975</v>
      </c>
      <c r="B1397" t="s">
        <v>9167</v>
      </c>
      <c r="C1397" t="s">
        <v>6405</v>
      </c>
    </row>
    <row r="1398" spans="1:3" x14ac:dyDescent="0.55000000000000004">
      <c r="A1398" t="s">
        <v>2981</v>
      </c>
      <c r="B1398" t="s">
        <v>9166</v>
      </c>
      <c r="C1398" t="s">
        <v>6405</v>
      </c>
    </row>
    <row r="1399" spans="1:3" x14ac:dyDescent="0.55000000000000004">
      <c r="A1399" t="s">
        <v>2979</v>
      </c>
      <c r="B1399" t="s">
        <v>9167</v>
      </c>
      <c r="C1399" t="s">
        <v>6405</v>
      </c>
    </row>
    <row r="1400" spans="1:3" x14ac:dyDescent="0.55000000000000004">
      <c r="A1400" t="s">
        <v>2985</v>
      </c>
      <c r="B1400" t="s">
        <v>9166</v>
      </c>
      <c r="C1400" t="s">
        <v>6405</v>
      </c>
    </row>
    <row r="1401" spans="1:3" x14ac:dyDescent="0.55000000000000004">
      <c r="A1401" t="s">
        <v>2983</v>
      </c>
      <c r="B1401" t="s">
        <v>9167</v>
      </c>
      <c r="C1401" t="s">
        <v>6405</v>
      </c>
    </row>
    <row r="1402" spans="1:3" x14ac:dyDescent="0.55000000000000004">
      <c r="A1402" t="s">
        <v>2988</v>
      </c>
      <c r="B1402" t="s">
        <v>9168</v>
      </c>
      <c r="C1402" t="s">
        <v>6405</v>
      </c>
    </row>
    <row r="1403" spans="1:3" x14ac:dyDescent="0.55000000000000004">
      <c r="A1403" t="s">
        <v>2993</v>
      </c>
      <c r="B1403" t="s">
        <v>9169</v>
      </c>
      <c r="C1403" t="s">
        <v>6405</v>
      </c>
    </row>
    <row r="1404" spans="1:3" x14ac:dyDescent="0.55000000000000004">
      <c r="A1404" t="s">
        <v>2990</v>
      </c>
      <c r="B1404" t="s">
        <v>6405</v>
      </c>
      <c r="C1404" t="s">
        <v>8923</v>
      </c>
    </row>
    <row r="1405" spans="1:3" x14ac:dyDescent="0.55000000000000004">
      <c r="A1405" t="s">
        <v>2998</v>
      </c>
      <c r="B1405" t="s">
        <v>9169</v>
      </c>
      <c r="C1405" t="s">
        <v>6405</v>
      </c>
    </row>
    <row r="1406" spans="1:3" x14ac:dyDescent="0.55000000000000004">
      <c r="A1406" t="s">
        <v>2995</v>
      </c>
      <c r="B1406" t="s">
        <v>6405</v>
      </c>
      <c r="C1406" t="s">
        <v>8923</v>
      </c>
    </row>
    <row r="1407" spans="1:3" x14ac:dyDescent="0.55000000000000004">
      <c r="A1407" t="s">
        <v>3003</v>
      </c>
      <c r="B1407" t="s">
        <v>9169</v>
      </c>
      <c r="C1407" t="s">
        <v>6405</v>
      </c>
    </row>
    <row r="1408" spans="1:3" x14ac:dyDescent="0.55000000000000004">
      <c r="A1408" t="s">
        <v>3000</v>
      </c>
      <c r="B1408" t="s">
        <v>6405</v>
      </c>
      <c r="C1408" t="s">
        <v>8923</v>
      </c>
    </row>
    <row r="1409" spans="1:3" x14ac:dyDescent="0.55000000000000004">
      <c r="A1409" t="s">
        <v>3005</v>
      </c>
      <c r="B1409" t="s">
        <v>6405</v>
      </c>
      <c r="C1409" t="s">
        <v>8982</v>
      </c>
    </row>
    <row r="1410" spans="1:3" x14ac:dyDescent="0.55000000000000004">
      <c r="A1410" t="s">
        <v>3008</v>
      </c>
      <c r="B1410" t="s">
        <v>9170</v>
      </c>
      <c r="C1410" t="s">
        <v>6405</v>
      </c>
    </row>
    <row r="1411" spans="1:3" x14ac:dyDescent="0.55000000000000004">
      <c r="A1411" t="s">
        <v>3010</v>
      </c>
      <c r="B1411" t="s">
        <v>6405</v>
      </c>
      <c r="C1411" t="s">
        <v>8923</v>
      </c>
    </row>
    <row r="1412" spans="1:3" x14ac:dyDescent="0.55000000000000004">
      <c r="A1412" t="s">
        <v>3012</v>
      </c>
      <c r="B1412" t="s">
        <v>9171</v>
      </c>
      <c r="C1412" t="s">
        <v>6405</v>
      </c>
    </row>
    <row r="1413" spans="1:3" x14ac:dyDescent="0.55000000000000004">
      <c r="A1413" t="s">
        <v>3016</v>
      </c>
      <c r="B1413" t="s">
        <v>9169</v>
      </c>
      <c r="C1413" t="s">
        <v>6405</v>
      </c>
    </row>
    <row r="1414" spans="1:3" x14ac:dyDescent="0.55000000000000004">
      <c r="A1414" t="s">
        <v>3014</v>
      </c>
      <c r="B1414" t="s">
        <v>6405</v>
      </c>
      <c r="C1414" t="s">
        <v>8923</v>
      </c>
    </row>
    <row r="1415" spans="1:3" x14ac:dyDescent="0.55000000000000004">
      <c r="A1415" t="s">
        <v>3020</v>
      </c>
      <c r="B1415" t="s">
        <v>9169</v>
      </c>
      <c r="C1415" t="s">
        <v>6405</v>
      </c>
    </row>
    <row r="1416" spans="1:3" x14ac:dyDescent="0.55000000000000004">
      <c r="A1416" t="s">
        <v>3018</v>
      </c>
      <c r="B1416" t="s">
        <v>6405</v>
      </c>
      <c r="C1416" t="s">
        <v>8923</v>
      </c>
    </row>
    <row r="1417" spans="1:3" x14ac:dyDescent="0.55000000000000004">
      <c r="A1417" t="s">
        <v>3025</v>
      </c>
      <c r="B1417" t="s">
        <v>9169</v>
      </c>
      <c r="C1417" t="s">
        <v>6405</v>
      </c>
    </row>
    <row r="1418" spans="1:3" x14ac:dyDescent="0.55000000000000004">
      <c r="A1418" t="s">
        <v>3022</v>
      </c>
      <c r="B1418" t="s">
        <v>6405</v>
      </c>
      <c r="C1418" t="s">
        <v>8923</v>
      </c>
    </row>
    <row r="1419" spans="1:3" x14ac:dyDescent="0.55000000000000004">
      <c r="A1419" t="s">
        <v>3029</v>
      </c>
      <c r="B1419" t="s">
        <v>9170</v>
      </c>
      <c r="C1419" t="s">
        <v>6405</v>
      </c>
    </row>
    <row r="1420" spans="1:3" x14ac:dyDescent="0.55000000000000004">
      <c r="A1420" t="s">
        <v>3027</v>
      </c>
      <c r="B1420" t="s">
        <v>6405</v>
      </c>
      <c r="C1420" t="s">
        <v>8982</v>
      </c>
    </row>
    <row r="1421" spans="1:3" x14ac:dyDescent="0.55000000000000004">
      <c r="A1421" t="s">
        <v>3031</v>
      </c>
      <c r="B1421" t="s">
        <v>6405</v>
      </c>
      <c r="C1421" t="s">
        <v>8923</v>
      </c>
    </row>
    <row r="1422" spans="1:3" x14ac:dyDescent="0.55000000000000004">
      <c r="A1422" t="s">
        <v>3033</v>
      </c>
      <c r="B1422" t="s">
        <v>9171</v>
      </c>
      <c r="C1422" t="s">
        <v>6405</v>
      </c>
    </row>
    <row r="1423" spans="1:3" x14ac:dyDescent="0.55000000000000004">
      <c r="A1423" t="s">
        <v>3035</v>
      </c>
      <c r="B1423" t="s">
        <v>6405</v>
      </c>
      <c r="C1423" t="s">
        <v>8982</v>
      </c>
    </row>
    <row r="1424" spans="1:3" x14ac:dyDescent="0.55000000000000004">
      <c r="A1424" t="s">
        <v>3039</v>
      </c>
      <c r="B1424" t="s">
        <v>9169</v>
      </c>
      <c r="C1424" t="s">
        <v>6405</v>
      </c>
    </row>
    <row r="1425" spans="1:3" x14ac:dyDescent="0.55000000000000004">
      <c r="A1425" t="s">
        <v>3037</v>
      </c>
      <c r="B1425" t="s">
        <v>6405</v>
      </c>
      <c r="C1425" t="s">
        <v>8923</v>
      </c>
    </row>
    <row r="1426" spans="1:3" x14ac:dyDescent="0.55000000000000004">
      <c r="A1426" t="s">
        <v>3043</v>
      </c>
      <c r="B1426" t="s">
        <v>9169</v>
      </c>
      <c r="C1426" t="s">
        <v>6405</v>
      </c>
    </row>
    <row r="1427" spans="1:3" x14ac:dyDescent="0.55000000000000004">
      <c r="A1427" t="s">
        <v>3041</v>
      </c>
      <c r="B1427" t="s">
        <v>6405</v>
      </c>
      <c r="C1427" t="s">
        <v>8923</v>
      </c>
    </row>
    <row r="1428" spans="1:3" x14ac:dyDescent="0.55000000000000004">
      <c r="A1428" t="s">
        <v>3048</v>
      </c>
      <c r="B1428" t="s">
        <v>9170</v>
      </c>
      <c r="C1428" t="s">
        <v>6405</v>
      </c>
    </row>
    <row r="1429" spans="1:3" x14ac:dyDescent="0.55000000000000004">
      <c r="A1429" t="s">
        <v>3046</v>
      </c>
      <c r="B1429" t="s">
        <v>6405</v>
      </c>
      <c r="C1429" t="s">
        <v>8982</v>
      </c>
    </row>
    <row r="1430" spans="1:3" x14ac:dyDescent="0.55000000000000004">
      <c r="A1430" t="s">
        <v>3053</v>
      </c>
      <c r="B1430" t="s">
        <v>9026</v>
      </c>
      <c r="C1430" t="s">
        <v>6405</v>
      </c>
    </row>
    <row r="1431" spans="1:3" x14ac:dyDescent="0.55000000000000004">
      <c r="A1431" t="s">
        <v>3051</v>
      </c>
      <c r="B1431" t="s">
        <v>6405</v>
      </c>
      <c r="C1431" t="s">
        <v>8923</v>
      </c>
    </row>
    <row r="1432" spans="1:3" x14ac:dyDescent="0.55000000000000004">
      <c r="A1432" t="s">
        <v>3056</v>
      </c>
      <c r="B1432" t="s">
        <v>9171</v>
      </c>
      <c r="C1432" t="s">
        <v>6405</v>
      </c>
    </row>
    <row r="1433" spans="1:3" x14ac:dyDescent="0.55000000000000004">
      <c r="A1433" t="s">
        <v>3058</v>
      </c>
      <c r="B1433" t="s">
        <v>9170</v>
      </c>
      <c r="C1433" t="s">
        <v>6405</v>
      </c>
    </row>
    <row r="1434" spans="1:3" x14ac:dyDescent="0.55000000000000004">
      <c r="A1434" t="s">
        <v>3060</v>
      </c>
      <c r="B1434" t="s">
        <v>6405</v>
      </c>
      <c r="C1434" t="s">
        <v>8923</v>
      </c>
    </row>
    <row r="1435" spans="1:3" x14ac:dyDescent="0.55000000000000004">
      <c r="A1435" t="s">
        <v>3062</v>
      </c>
      <c r="B1435" t="s">
        <v>9171</v>
      </c>
      <c r="C1435" t="s">
        <v>6405</v>
      </c>
    </row>
    <row r="1436" spans="1:3" x14ac:dyDescent="0.55000000000000004">
      <c r="A1436" t="s">
        <v>3066</v>
      </c>
      <c r="B1436" t="s">
        <v>9169</v>
      </c>
      <c r="C1436" t="s">
        <v>6405</v>
      </c>
    </row>
    <row r="1437" spans="1:3" x14ac:dyDescent="0.55000000000000004">
      <c r="A1437" t="s">
        <v>3064</v>
      </c>
      <c r="B1437" t="s">
        <v>6405</v>
      </c>
      <c r="C1437" t="s">
        <v>8923</v>
      </c>
    </row>
    <row r="1438" spans="1:3" x14ac:dyDescent="0.55000000000000004">
      <c r="A1438" t="s">
        <v>3071</v>
      </c>
      <c r="B1438" t="s">
        <v>9169</v>
      </c>
      <c r="C1438" t="s">
        <v>6405</v>
      </c>
    </row>
    <row r="1439" spans="1:3" x14ac:dyDescent="0.55000000000000004">
      <c r="A1439" t="s">
        <v>3069</v>
      </c>
      <c r="B1439" t="s">
        <v>6405</v>
      </c>
      <c r="C1439" t="s">
        <v>8923</v>
      </c>
    </row>
    <row r="1440" spans="1:3" x14ac:dyDescent="0.55000000000000004">
      <c r="A1440" t="s">
        <v>3076</v>
      </c>
      <c r="B1440" t="s">
        <v>9169</v>
      </c>
      <c r="C1440" t="s">
        <v>6405</v>
      </c>
    </row>
    <row r="1441" spans="1:3" x14ac:dyDescent="0.55000000000000004">
      <c r="A1441" t="s">
        <v>3074</v>
      </c>
      <c r="B1441" t="s">
        <v>6405</v>
      </c>
      <c r="C1441" t="s">
        <v>8923</v>
      </c>
    </row>
    <row r="1442" spans="1:3" x14ac:dyDescent="0.55000000000000004">
      <c r="A1442" t="s">
        <v>3078</v>
      </c>
      <c r="B1442" t="s">
        <v>6405</v>
      </c>
      <c r="C1442" t="s">
        <v>8982</v>
      </c>
    </row>
    <row r="1443" spans="1:3" x14ac:dyDescent="0.55000000000000004">
      <c r="A1443" t="s">
        <v>3080</v>
      </c>
      <c r="B1443" t="s">
        <v>9170</v>
      </c>
      <c r="C1443" t="s">
        <v>6405</v>
      </c>
    </row>
    <row r="1444" spans="1:3" x14ac:dyDescent="0.55000000000000004">
      <c r="A1444" t="s">
        <v>3082</v>
      </c>
      <c r="B1444" t="s">
        <v>6405</v>
      </c>
      <c r="C1444" t="s">
        <v>8923</v>
      </c>
    </row>
    <row r="1445" spans="1:3" x14ac:dyDescent="0.55000000000000004">
      <c r="A1445" t="s">
        <v>3084</v>
      </c>
      <c r="B1445" t="s">
        <v>9171</v>
      </c>
      <c r="C1445" t="s">
        <v>6405</v>
      </c>
    </row>
    <row r="1446" spans="1:3" x14ac:dyDescent="0.55000000000000004">
      <c r="A1446" t="s">
        <v>3088</v>
      </c>
      <c r="B1446" t="s">
        <v>9169</v>
      </c>
      <c r="C1446" t="s">
        <v>6405</v>
      </c>
    </row>
    <row r="1447" spans="1:3" x14ac:dyDescent="0.55000000000000004">
      <c r="A1447" t="s">
        <v>3086</v>
      </c>
      <c r="B1447" t="s">
        <v>6405</v>
      </c>
      <c r="C1447" t="s">
        <v>8923</v>
      </c>
    </row>
    <row r="1448" spans="1:3" x14ac:dyDescent="0.55000000000000004">
      <c r="A1448" t="s">
        <v>3092</v>
      </c>
      <c r="B1448" t="s">
        <v>9169</v>
      </c>
      <c r="C1448" t="s">
        <v>6405</v>
      </c>
    </row>
    <row r="1449" spans="1:3" x14ac:dyDescent="0.55000000000000004">
      <c r="A1449" t="s">
        <v>3090</v>
      </c>
      <c r="B1449" t="s">
        <v>6405</v>
      </c>
      <c r="C1449" t="s">
        <v>8923</v>
      </c>
    </row>
    <row r="1450" spans="1:3" x14ac:dyDescent="0.55000000000000004">
      <c r="A1450" t="s">
        <v>3097</v>
      </c>
      <c r="B1450" t="s">
        <v>9169</v>
      </c>
      <c r="C1450" t="s">
        <v>6405</v>
      </c>
    </row>
    <row r="1451" spans="1:3" x14ac:dyDescent="0.55000000000000004">
      <c r="A1451" t="s">
        <v>3095</v>
      </c>
      <c r="B1451" t="s">
        <v>6405</v>
      </c>
      <c r="C1451" t="s">
        <v>8923</v>
      </c>
    </row>
    <row r="1452" spans="1:3" x14ac:dyDescent="0.55000000000000004">
      <c r="A1452" t="s">
        <v>3102</v>
      </c>
      <c r="B1452" t="s">
        <v>9170</v>
      </c>
      <c r="C1452" t="s">
        <v>6405</v>
      </c>
    </row>
    <row r="1453" spans="1:3" x14ac:dyDescent="0.55000000000000004">
      <c r="A1453" t="s">
        <v>3100</v>
      </c>
      <c r="B1453" t="s">
        <v>6405</v>
      </c>
      <c r="C1453" t="s">
        <v>8982</v>
      </c>
    </row>
    <row r="1454" spans="1:3" x14ac:dyDescent="0.55000000000000004">
      <c r="A1454" t="s">
        <v>3104</v>
      </c>
      <c r="B1454" t="s">
        <v>6405</v>
      </c>
      <c r="C1454" t="s">
        <v>8923</v>
      </c>
    </row>
    <row r="1455" spans="1:3" x14ac:dyDescent="0.55000000000000004">
      <c r="A1455" t="s">
        <v>3106</v>
      </c>
      <c r="B1455" t="s">
        <v>9171</v>
      </c>
      <c r="C1455" t="s">
        <v>6405</v>
      </c>
    </row>
    <row r="1456" spans="1:3" x14ac:dyDescent="0.55000000000000004">
      <c r="A1456" t="s">
        <v>3108</v>
      </c>
      <c r="B1456" t="s">
        <v>6405</v>
      </c>
      <c r="C1456" t="s">
        <v>8982</v>
      </c>
    </row>
    <row r="1457" spans="1:3" x14ac:dyDescent="0.55000000000000004">
      <c r="A1457" t="s">
        <v>3112</v>
      </c>
      <c r="B1457" t="s">
        <v>9169</v>
      </c>
      <c r="C1457" t="s">
        <v>6405</v>
      </c>
    </row>
    <row r="1458" spans="1:3" x14ac:dyDescent="0.55000000000000004">
      <c r="A1458" t="s">
        <v>3110</v>
      </c>
      <c r="B1458" t="s">
        <v>6405</v>
      </c>
      <c r="C1458" t="s">
        <v>8923</v>
      </c>
    </row>
    <row r="1459" spans="1:3" x14ac:dyDescent="0.55000000000000004">
      <c r="A1459" t="s">
        <v>3116</v>
      </c>
      <c r="B1459" t="s">
        <v>9169</v>
      </c>
      <c r="C1459" t="s">
        <v>6405</v>
      </c>
    </row>
    <row r="1460" spans="1:3" x14ac:dyDescent="0.55000000000000004">
      <c r="A1460" t="s">
        <v>3114</v>
      </c>
      <c r="B1460" t="s">
        <v>6405</v>
      </c>
      <c r="C1460" t="s">
        <v>8923</v>
      </c>
    </row>
    <row r="1461" spans="1:3" x14ac:dyDescent="0.55000000000000004">
      <c r="A1461" t="s">
        <v>3121</v>
      </c>
      <c r="B1461" t="s">
        <v>9170</v>
      </c>
      <c r="C1461" t="s">
        <v>6405</v>
      </c>
    </row>
    <row r="1462" spans="1:3" x14ac:dyDescent="0.55000000000000004">
      <c r="A1462" t="s">
        <v>3118</v>
      </c>
      <c r="B1462" t="s">
        <v>6405</v>
      </c>
      <c r="C1462" t="s">
        <v>8982</v>
      </c>
    </row>
    <row r="1463" spans="1:3" x14ac:dyDescent="0.55000000000000004">
      <c r="A1463" t="s">
        <v>3126</v>
      </c>
      <c r="B1463" t="s">
        <v>9026</v>
      </c>
      <c r="C1463" t="s">
        <v>6405</v>
      </c>
    </row>
    <row r="1464" spans="1:3" x14ac:dyDescent="0.55000000000000004">
      <c r="A1464" t="s">
        <v>3123</v>
      </c>
      <c r="B1464" t="s">
        <v>6405</v>
      </c>
      <c r="C1464" t="s">
        <v>8923</v>
      </c>
    </row>
    <row r="1465" spans="1:3" x14ac:dyDescent="0.55000000000000004">
      <c r="A1465" t="s">
        <v>3128</v>
      </c>
      <c r="B1465" t="s">
        <v>9171</v>
      </c>
      <c r="C1465" t="s">
        <v>6405</v>
      </c>
    </row>
    <row r="1466" spans="1:3" x14ac:dyDescent="0.55000000000000004">
      <c r="A1466" t="s">
        <v>3130</v>
      </c>
      <c r="B1466" t="s">
        <v>9170</v>
      </c>
      <c r="C1466" t="s">
        <v>6405</v>
      </c>
    </row>
    <row r="1467" spans="1:3" x14ac:dyDescent="0.55000000000000004">
      <c r="A1467" t="s">
        <v>3132</v>
      </c>
      <c r="B1467" t="s">
        <v>6405</v>
      </c>
      <c r="C1467" t="s">
        <v>8923</v>
      </c>
    </row>
    <row r="1468" spans="1:3" x14ac:dyDescent="0.55000000000000004">
      <c r="A1468" t="s">
        <v>3134</v>
      </c>
      <c r="B1468" t="s">
        <v>9171</v>
      </c>
      <c r="C1468" t="s">
        <v>6405</v>
      </c>
    </row>
    <row r="1469" spans="1:3" x14ac:dyDescent="0.55000000000000004">
      <c r="A1469" t="s">
        <v>3136</v>
      </c>
      <c r="B1469" t="s">
        <v>9172</v>
      </c>
      <c r="C1469" t="s">
        <v>6405</v>
      </c>
    </row>
    <row r="1470" spans="1:3" x14ac:dyDescent="0.55000000000000004">
      <c r="A1470" t="s">
        <v>3138</v>
      </c>
      <c r="B1470" t="s">
        <v>6405</v>
      </c>
      <c r="C1470" t="s">
        <v>8982</v>
      </c>
    </row>
    <row r="1471" spans="1:3" x14ac:dyDescent="0.55000000000000004">
      <c r="A1471" t="s">
        <v>3142</v>
      </c>
      <c r="B1471" t="s">
        <v>9172</v>
      </c>
      <c r="C1471" t="s">
        <v>6405</v>
      </c>
    </row>
    <row r="1472" spans="1:3" x14ac:dyDescent="0.55000000000000004">
      <c r="A1472" t="s">
        <v>3140</v>
      </c>
      <c r="B1472" t="s">
        <v>6405</v>
      </c>
      <c r="C1472" t="s">
        <v>8979</v>
      </c>
    </row>
    <row r="1473" spans="1:3" x14ac:dyDescent="0.55000000000000004">
      <c r="A1473" t="s">
        <v>3144</v>
      </c>
      <c r="B1473" t="s">
        <v>6405</v>
      </c>
      <c r="C1473" t="s">
        <v>8982</v>
      </c>
    </row>
    <row r="1474" spans="1:3" x14ac:dyDescent="0.55000000000000004">
      <c r="A1474" t="s">
        <v>3147</v>
      </c>
      <c r="B1474" t="s">
        <v>9173</v>
      </c>
      <c r="C1474" t="s">
        <v>6405</v>
      </c>
    </row>
    <row r="1475" spans="1:3" x14ac:dyDescent="0.55000000000000004">
      <c r="A1475" t="s">
        <v>3152</v>
      </c>
      <c r="B1475" t="s">
        <v>9172</v>
      </c>
      <c r="C1475" t="s">
        <v>6405</v>
      </c>
    </row>
    <row r="1476" spans="1:3" x14ac:dyDescent="0.55000000000000004">
      <c r="A1476" t="s">
        <v>3149</v>
      </c>
      <c r="B1476" t="s">
        <v>6405</v>
      </c>
      <c r="C1476" t="s">
        <v>8979</v>
      </c>
    </row>
    <row r="1477" spans="1:3" x14ac:dyDescent="0.55000000000000004">
      <c r="A1477" t="s">
        <v>3156</v>
      </c>
      <c r="B1477" t="s">
        <v>9026</v>
      </c>
      <c r="C1477" t="s">
        <v>6405</v>
      </c>
    </row>
    <row r="1478" spans="1:3" x14ac:dyDescent="0.55000000000000004">
      <c r="A1478" t="s">
        <v>3154</v>
      </c>
      <c r="B1478" t="s">
        <v>6405</v>
      </c>
      <c r="C1478" t="s">
        <v>8982</v>
      </c>
    </row>
    <row r="1479" spans="1:3" x14ac:dyDescent="0.55000000000000004">
      <c r="A1479" t="s">
        <v>3158</v>
      </c>
      <c r="B1479" t="s">
        <v>9173</v>
      </c>
      <c r="C1479" t="s">
        <v>6405</v>
      </c>
    </row>
    <row r="1480" spans="1:3" x14ac:dyDescent="0.55000000000000004">
      <c r="A1480" t="s">
        <v>3160</v>
      </c>
      <c r="B1480" t="s">
        <v>9172</v>
      </c>
      <c r="C1480" t="s">
        <v>6405</v>
      </c>
    </row>
    <row r="1481" spans="1:3" x14ac:dyDescent="0.55000000000000004">
      <c r="A1481" t="s">
        <v>3162</v>
      </c>
      <c r="B1481" t="s">
        <v>6405</v>
      </c>
      <c r="C1481" t="s">
        <v>8982</v>
      </c>
    </row>
    <row r="1482" spans="1:3" x14ac:dyDescent="0.55000000000000004">
      <c r="A1482" t="s">
        <v>3164</v>
      </c>
      <c r="B1482" t="s">
        <v>9173</v>
      </c>
      <c r="C1482" t="s">
        <v>6405</v>
      </c>
    </row>
    <row r="1483" spans="1:3" x14ac:dyDescent="0.55000000000000004">
      <c r="A1483" t="s">
        <v>3166</v>
      </c>
      <c r="B1483" t="s">
        <v>9174</v>
      </c>
      <c r="C1483" t="s">
        <v>6405</v>
      </c>
    </row>
    <row r="1484" spans="1:3" x14ac:dyDescent="0.55000000000000004">
      <c r="A1484" t="s">
        <v>3168</v>
      </c>
      <c r="B1484" t="s">
        <v>9174</v>
      </c>
      <c r="C1484" t="s">
        <v>6405</v>
      </c>
    </row>
    <row r="1485" spans="1:3" x14ac:dyDescent="0.55000000000000004">
      <c r="A1485" t="s">
        <v>3170</v>
      </c>
      <c r="B1485" t="s">
        <v>9174</v>
      </c>
      <c r="C1485" t="s">
        <v>6405</v>
      </c>
    </row>
    <row r="1486" spans="1:3" x14ac:dyDescent="0.55000000000000004">
      <c r="A1486" t="s">
        <v>3172</v>
      </c>
      <c r="B1486" t="s">
        <v>9174</v>
      </c>
      <c r="C1486" t="s">
        <v>6405</v>
      </c>
    </row>
    <row r="1487" spans="1:3" x14ac:dyDescent="0.55000000000000004">
      <c r="A1487" t="s">
        <v>3174</v>
      </c>
      <c r="B1487" t="s">
        <v>9174</v>
      </c>
      <c r="C1487" t="s">
        <v>6405</v>
      </c>
    </row>
    <row r="1488" spans="1:3" x14ac:dyDescent="0.55000000000000004">
      <c r="A1488" t="s">
        <v>3176</v>
      </c>
      <c r="B1488" t="s">
        <v>9174</v>
      </c>
      <c r="C1488" t="s">
        <v>6405</v>
      </c>
    </row>
    <row r="1489" spans="1:3" x14ac:dyDescent="0.55000000000000004">
      <c r="A1489" t="s">
        <v>3178</v>
      </c>
      <c r="B1489" t="s">
        <v>9174</v>
      </c>
      <c r="C1489" t="s">
        <v>6405</v>
      </c>
    </row>
    <row r="1490" spans="1:3" x14ac:dyDescent="0.55000000000000004">
      <c r="A1490" t="s">
        <v>3181</v>
      </c>
      <c r="B1490" t="s">
        <v>9174</v>
      </c>
      <c r="C1490" t="s">
        <v>6405</v>
      </c>
    </row>
    <row r="1491" spans="1:3" x14ac:dyDescent="0.55000000000000004">
      <c r="A1491" t="s">
        <v>3183</v>
      </c>
      <c r="B1491" t="s">
        <v>9174</v>
      </c>
      <c r="C1491" t="s">
        <v>6405</v>
      </c>
    </row>
    <row r="1492" spans="1:3" x14ac:dyDescent="0.55000000000000004">
      <c r="A1492" t="s">
        <v>3186</v>
      </c>
      <c r="B1492" t="s">
        <v>9174</v>
      </c>
      <c r="C1492" t="s">
        <v>6405</v>
      </c>
    </row>
    <row r="1493" spans="1:3" x14ac:dyDescent="0.55000000000000004">
      <c r="A1493" t="s">
        <v>3188</v>
      </c>
      <c r="B1493" t="s">
        <v>9174</v>
      </c>
      <c r="C1493" t="s">
        <v>6405</v>
      </c>
    </row>
    <row r="1494" spans="1:3" x14ac:dyDescent="0.55000000000000004">
      <c r="A1494" t="s">
        <v>3190</v>
      </c>
      <c r="B1494" t="s">
        <v>9174</v>
      </c>
      <c r="C1494" t="s">
        <v>6405</v>
      </c>
    </row>
    <row r="1495" spans="1:3" x14ac:dyDescent="0.55000000000000004">
      <c r="A1495" t="s">
        <v>3192</v>
      </c>
      <c r="B1495" t="s">
        <v>9175</v>
      </c>
      <c r="C1495" t="s">
        <v>6405</v>
      </c>
    </row>
    <row r="1496" spans="1:3" x14ac:dyDescent="0.55000000000000004">
      <c r="A1496" t="s">
        <v>3194</v>
      </c>
      <c r="B1496" t="s">
        <v>9175</v>
      </c>
      <c r="C1496" t="s">
        <v>6405</v>
      </c>
    </row>
    <row r="1497" spans="1:3" x14ac:dyDescent="0.55000000000000004">
      <c r="A1497" t="s">
        <v>3196</v>
      </c>
      <c r="B1497" t="s">
        <v>9175</v>
      </c>
      <c r="C1497" t="s">
        <v>6405</v>
      </c>
    </row>
    <row r="1498" spans="1:3" x14ac:dyDescent="0.55000000000000004">
      <c r="A1498" t="s">
        <v>3198</v>
      </c>
      <c r="B1498" t="s">
        <v>9175</v>
      </c>
      <c r="C1498" t="s">
        <v>6405</v>
      </c>
    </row>
    <row r="1499" spans="1:3" x14ac:dyDescent="0.55000000000000004">
      <c r="A1499" t="s">
        <v>3200</v>
      </c>
      <c r="B1499" t="s">
        <v>9175</v>
      </c>
      <c r="C1499" t="s">
        <v>6405</v>
      </c>
    </row>
    <row r="1500" spans="1:3" x14ac:dyDescent="0.55000000000000004">
      <c r="A1500" t="s">
        <v>3202</v>
      </c>
      <c r="B1500" t="s">
        <v>9175</v>
      </c>
      <c r="C1500" t="s">
        <v>6405</v>
      </c>
    </row>
    <row r="1501" spans="1:3" x14ac:dyDescent="0.55000000000000004">
      <c r="A1501" t="s">
        <v>3204</v>
      </c>
      <c r="B1501" t="s">
        <v>9175</v>
      </c>
      <c r="C1501" t="s">
        <v>6405</v>
      </c>
    </row>
    <row r="1502" spans="1:3" x14ac:dyDescent="0.55000000000000004">
      <c r="A1502" t="s">
        <v>3206</v>
      </c>
      <c r="B1502" t="s">
        <v>9176</v>
      </c>
      <c r="C1502" t="s">
        <v>6405</v>
      </c>
    </row>
    <row r="1503" spans="1:3" x14ac:dyDescent="0.55000000000000004">
      <c r="A1503" t="s">
        <v>3208</v>
      </c>
      <c r="B1503" t="s">
        <v>9176</v>
      </c>
      <c r="C1503" t="s">
        <v>6405</v>
      </c>
    </row>
    <row r="1504" spans="1:3" x14ac:dyDescent="0.55000000000000004">
      <c r="A1504" t="s">
        <v>3210</v>
      </c>
      <c r="B1504" t="s">
        <v>9176</v>
      </c>
      <c r="C1504" t="s">
        <v>6405</v>
      </c>
    </row>
    <row r="1505" spans="1:3" x14ac:dyDescent="0.55000000000000004">
      <c r="A1505" t="s">
        <v>3212</v>
      </c>
      <c r="B1505" t="s">
        <v>9176</v>
      </c>
      <c r="C1505" t="s">
        <v>6405</v>
      </c>
    </row>
    <row r="1506" spans="1:3" x14ac:dyDescent="0.55000000000000004">
      <c r="A1506" t="s">
        <v>3214</v>
      </c>
      <c r="B1506" t="s">
        <v>9176</v>
      </c>
      <c r="C1506" t="s">
        <v>6405</v>
      </c>
    </row>
    <row r="1507" spans="1:3" x14ac:dyDescent="0.55000000000000004">
      <c r="A1507" t="s">
        <v>3216</v>
      </c>
      <c r="B1507" t="s">
        <v>9176</v>
      </c>
      <c r="C1507" t="s">
        <v>6405</v>
      </c>
    </row>
    <row r="1508" spans="1:3" x14ac:dyDescent="0.55000000000000004">
      <c r="A1508" t="s">
        <v>3218</v>
      </c>
      <c r="B1508" t="s">
        <v>9176</v>
      </c>
      <c r="C1508" t="s">
        <v>6405</v>
      </c>
    </row>
    <row r="1509" spans="1:3" x14ac:dyDescent="0.55000000000000004">
      <c r="A1509" t="s">
        <v>3220</v>
      </c>
      <c r="B1509" t="s">
        <v>9176</v>
      </c>
      <c r="C1509" t="s">
        <v>6405</v>
      </c>
    </row>
    <row r="1510" spans="1:3" x14ac:dyDescent="0.55000000000000004">
      <c r="A1510" t="s">
        <v>3223</v>
      </c>
      <c r="B1510" t="s">
        <v>9176</v>
      </c>
      <c r="C1510" t="s">
        <v>6405</v>
      </c>
    </row>
    <row r="1511" spans="1:3" x14ac:dyDescent="0.55000000000000004">
      <c r="A1511" t="s">
        <v>3225</v>
      </c>
      <c r="B1511" t="s">
        <v>9176</v>
      </c>
      <c r="C1511" t="s">
        <v>6405</v>
      </c>
    </row>
    <row r="1512" spans="1:3" x14ac:dyDescent="0.55000000000000004">
      <c r="A1512" t="s">
        <v>3228</v>
      </c>
      <c r="B1512" t="s">
        <v>9176</v>
      </c>
      <c r="C1512" t="s">
        <v>6405</v>
      </c>
    </row>
    <row r="1513" spans="1:3" x14ac:dyDescent="0.55000000000000004">
      <c r="A1513" t="s">
        <v>3230</v>
      </c>
      <c r="B1513" t="s">
        <v>9177</v>
      </c>
      <c r="C1513" t="s">
        <v>6405</v>
      </c>
    </row>
    <row r="1514" spans="1:3" x14ac:dyDescent="0.55000000000000004">
      <c r="A1514" t="s">
        <v>3232</v>
      </c>
      <c r="B1514" t="s">
        <v>9177</v>
      </c>
      <c r="C1514" t="s">
        <v>6405</v>
      </c>
    </row>
    <row r="1515" spans="1:3" x14ac:dyDescent="0.55000000000000004">
      <c r="A1515" t="s">
        <v>3234</v>
      </c>
      <c r="B1515" t="s">
        <v>9177</v>
      </c>
      <c r="C1515" t="s">
        <v>6405</v>
      </c>
    </row>
    <row r="1516" spans="1:3" x14ac:dyDescent="0.55000000000000004">
      <c r="A1516" t="s">
        <v>3236</v>
      </c>
      <c r="B1516" t="s">
        <v>9177</v>
      </c>
      <c r="C1516" t="s">
        <v>6405</v>
      </c>
    </row>
    <row r="1517" spans="1:3" x14ac:dyDescent="0.55000000000000004">
      <c r="A1517" t="s">
        <v>3238</v>
      </c>
      <c r="B1517" t="s">
        <v>9177</v>
      </c>
      <c r="C1517" t="s">
        <v>6405</v>
      </c>
    </row>
    <row r="1518" spans="1:3" x14ac:dyDescent="0.55000000000000004">
      <c r="A1518" t="s">
        <v>3241</v>
      </c>
      <c r="B1518" t="s">
        <v>9177</v>
      </c>
      <c r="C1518" t="s">
        <v>6405</v>
      </c>
    </row>
    <row r="1519" spans="1:3" x14ac:dyDescent="0.55000000000000004">
      <c r="A1519" t="s">
        <v>3243</v>
      </c>
      <c r="B1519" t="s">
        <v>9178</v>
      </c>
      <c r="C1519" t="s">
        <v>6405</v>
      </c>
    </row>
    <row r="1520" spans="1:3" x14ac:dyDescent="0.55000000000000004">
      <c r="A1520" t="s">
        <v>3246</v>
      </c>
      <c r="B1520" t="s">
        <v>9178</v>
      </c>
      <c r="C1520" t="s">
        <v>6405</v>
      </c>
    </row>
    <row r="1521" spans="1:3" x14ac:dyDescent="0.55000000000000004">
      <c r="A1521" t="s">
        <v>3248</v>
      </c>
      <c r="B1521" t="s">
        <v>9178</v>
      </c>
      <c r="C1521" t="s">
        <v>6405</v>
      </c>
    </row>
    <row r="1522" spans="1:3" x14ac:dyDescent="0.55000000000000004">
      <c r="A1522" t="s">
        <v>3250</v>
      </c>
      <c r="B1522" t="s">
        <v>9178</v>
      </c>
      <c r="C1522" t="s">
        <v>6405</v>
      </c>
    </row>
    <row r="1523" spans="1:3" x14ac:dyDescent="0.55000000000000004">
      <c r="A1523" t="s">
        <v>3252</v>
      </c>
      <c r="B1523" t="s">
        <v>9178</v>
      </c>
      <c r="C1523" t="s">
        <v>6405</v>
      </c>
    </row>
    <row r="1524" spans="1:3" x14ac:dyDescent="0.55000000000000004">
      <c r="A1524" t="s">
        <v>3254</v>
      </c>
      <c r="B1524" t="s">
        <v>9178</v>
      </c>
      <c r="C1524" t="s">
        <v>6405</v>
      </c>
    </row>
    <row r="1525" spans="1:3" x14ac:dyDescent="0.55000000000000004">
      <c r="A1525" t="s">
        <v>3256</v>
      </c>
      <c r="B1525" t="s">
        <v>9177</v>
      </c>
      <c r="C1525" t="s">
        <v>6405</v>
      </c>
    </row>
    <row r="1526" spans="1:3" x14ac:dyDescent="0.55000000000000004">
      <c r="A1526" t="s">
        <v>3258</v>
      </c>
      <c r="B1526" t="s">
        <v>9177</v>
      </c>
      <c r="C1526" t="s">
        <v>6405</v>
      </c>
    </row>
    <row r="1527" spans="1:3" x14ac:dyDescent="0.55000000000000004">
      <c r="A1527" t="s">
        <v>3260</v>
      </c>
      <c r="B1527" t="s">
        <v>9177</v>
      </c>
      <c r="C1527" t="s">
        <v>6405</v>
      </c>
    </row>
    <row r="1528" spans="1:3" x14ac:dyDescent="0.55000000000000004">
      <c r="A1528" t="s">
        <v>3262</v>
      </c>
      <c r="B1528" t="s">
        <v>9179</v>
      </c>
      <c r="C1528" t="s">
        <v>6405</v>
      </c>
    </row>
    <row r="1529" spans="1:3" x14ac:dyDescent="0.55000000000000004">
      <c r="A1529" t="s">
        <v>3264</v>
      </c>
      <c r="B1529" t="s">
        <v>9179</v>
      </c>
      <c r="C1529" t="s">
        <v>6405</v>
      </c>
    </row>
    <row r="1530" spans="1:3" x14ac:dyDescent="0.55000000000000004">
      <c r="A1530" t="s">
        <v>3267</v>
      </c>
      <c r="B1530" t="s">
        <v>9179</v>
      </c>
      <c r="C1530" t="s">
        <v>6405</v>
      </c>
    </row>
    <row r="1531" spans="1:3" x14ac:dyDescent="0.55000000000000004">
      <c r="A1531" t="s">
        <v>3269</v>
      </c>
      <c r="B1531" t="s">
        <v>9179</v>
      </c>
      <c r="C1531" t="s">
        <v>6405</v>
      </c>
    </row>
    <row r="1532" spans="1:3" x14ac:dyDescent="0.55000000000000004">
      <c r="A1532" t="s">
        <v>3271</v>
      </c>
      <c r="B1532" t="s">
        <v>9179</v>
      </c>
      <c r="C1532" t="s">
        <v>6405</v>
      </c>
    </row>
    <row r="1533" spans="1:3" x14ac:dyDescent="0.55000000000000004">
      <c r="A1533" t="s">
        <v>3273</v>
      </c>
      <c r="B1533" t="s">
        <v>9179</v>
      </c>
      <c r="C1533" t="s">
        <v>6405</v>
      </c>
    </row>
    <row r="1534" spans="1:3" x14ac:dyDescent="0.55000000000000004">
      <c r="A1534" t="s">
        <v>3275</v>
      </c>
      <c r="B1534" t="s">
        <v>9179</v>
      </c>
      <c r="C1534" t="s">
        <v>6405</v>
      </c>
    </row>
    <row r="1535" spans="1:3" x14ac:dyDescent="0.55000000000000004">
      <c r="A1535" t="s">
        <v>3277</v>
      </c>
      <c r="B1535" t="s">
        <v>9179</v>
      </c>
      <c r="C1535" t="s">
        <v>6405</v>
      </c>
    </row>
    <row r="1536" spans="1:3" x14ac:dyDescent="0.55000000000000004">
      <c r="A1536" t="s">
        <v>3279</v>
      </c>
      <c r="B1536" t="s">
        <v>9180</v>
      </c>
      <c r="C1536" t="s">
        <v>6405</v>
      </c>
    </row>
    <row r="1537" spans="1:3" x14ac:dyDescent="0.55000000000000004">
      <c r="A1537" t="s">
        <v>3281</v>
      </c>
      <c r="B1537" t="s">
        <v>9180</v>
      </c>
      <c r="C1537" t="s">
        <v>6405</v>
      </c>
    </row>
    <row r="1538" spans="1:3" x14ac:dyDescent="0.55000000000000004">
      <c r="A1538" t="s">
        <v>3283</v>
      </c>
      <c r="B1538" t="s">
        <v>9180</v>
      </c>
      <c r="C1538" t="s">
        <v>6405</v>
      </c>
    </row>
    <row r="1539" spans="1:3" x14ac:dyDescent="0.55000000000000004">
      <c r="A1539" t="s">
        <v>3285</v>
      </c>
      <c r="B1539" t="s">
        <v>9180</v>
      </c>
      <c r="C1539" t="s">
        <v>6405</v>
      </c>
    </row>
    <row r="1540" spans="1:3" x14ac:dyDescent="0.55000000000000004">
      <c r="A1540" t="s">
        <v>3288</v>
      </c>
      <c r="B1540" t="s">
        <v>9180</v>
      </c>
      <c r="C1540" t="s">
        <v>6405</v>
      </c>
    </row>
    <row r="1541" spans="1:3" x14ac:dyDescent="0.55000000000000004">
      <c r="A1541" t="s">
        <v>3290</v>
      </c>
      <c r="B1541" t="s">
        <v>9180</v>
      </c>
      <c r="C1541" t="s">
        <v>6405</v>
      </c>
    </row>
    <row r="1542" spans="1:3" x14ac:dyDescent="0.55000000000000004">
      <c r="A1542" t="s">
        <v>3293</v>
      </c>
      <c r="B1542" t="s">
        <v>6405</v>
      </c>
      <c r="C1542" t="s">
        <v>9139</v>
      </c>
    </row>
    <row r="1543" spans="1:3" x14ac:dyDescent="0.55000000000000004">
      <c r="A1543" t="s">
        <v>3295</v>
      </c>
      <c r="B1543" t="s">
        <v>6405</v>
      </c>
      <c r="C1543" t="s">
        <v>9139</v>
      </c>
    </row>
    <row r="1544" spans="1:3" x14ac:dyDescent="0.55000000000000004">
      <c r="A1544" t="s">
        <v>3298</v>
      </c>
      <c r="B1544" t="s">
        <v>6405</v>
      </c>
      <c r="C1544" t="s">
        <v>9139</v>
      </c>
    </row>
    <row r="1545" spans="1:3" x14ac:dyDescent="0.55000000000000004">
      <c r="A1545" t="s">
        <v>3300</v>
      </c>
      <c r="B1545" t="s">
        <v>6405</v>
      </c>
      <c r="C1545" t="s">
        <v>9139</v>
      </c>
    </row>
    <row r="1546" spans="1:3" x14ac:dyDescent="0.55000000000000004">
      <c r="A1546" t="s">
        <v>3302</v>
      </c>
      <c r="B1546" t="s">
        <v>6405</v>
      </c>
      <c r="C1546" t="s">
        <v>9139</v>
      </c>
    </row>
    <row r="1547" spans="1:3" x14ac:dyDescent="0.55000000000000004">
      <c r="A1547" t="s">
        <v>3304</v>
      </c>
      <c r="B1547" t="s">
        <v>6405</v>
      </c>
      <c r="C1547" t="s">
        <v>9139</v>
      </c>
    </row>
    <row r="1548" spans="1:3" x14ac:dyDescent="0.55000000000000004">
      <c r="A1548" t="s">
        <v>3307</v>
      </c>
      <c r="B1548" t="s">
        <v>6405</v>
      </c>
      <c r="C1548" t="s">
        <v>9139</v>
      </c>
    </row>
    <row r="1549" spans="1:3" x14ac:dyDescent="0.55000000000000004">
      <c r="A1549" t="s">
        <v>3309</v>
      </c>
      <c r="B1549" t="s">
        <v>6405</v>
      </c>
      <c r="C1549" t="s">
        <v>9139</v>
      </c>
    </row>
    <row r="1550" spans="1:3" x14ac:dyDescent="0.55000000000000004">
      <c r="A1550" t="s">
        <v>3312</v>
      </c>
      <c r="B1550" t="s">
        <v>6405</v>
      </c>
      <c r="C1550" t="s">
        <v>9139</v>
      </c>
    </row>
    <row r="1551" spans="1:3" x14ac:dyDescent="0.55000000000000004">
      <c r="A1551" t="s">
        <v>3314</v>
      </c>
      <c r="B1551" t="s">
        <v>6405</v>
      </c>
      <c r="C1551" t="s">
        <v>9139</v>
      </c>
    </row>
    <row r="1552" spans="1:3" x14ac:dyDescent="0.55000000000000004">
      <c r="A1552" t="s">
        <v>3317</v>
      </c>
      <c r="B1552" t="s">
        <v>6405</v>
      </c>
      <c r="C1552" t="s">
        <v>9139</v>
      </c>
    </row>
    <row r="1553" spans="1:3" x14ac:dyDescent="0.55000000000000004">
      <c r="A1553" t="s">
        <v>3319</v>
      </c>
      <c r="B1553" t="s">
        <v>6405</v>
      </c>
      <c r="C1553" t="s">
        <v>9139</v>
      </c>
    </row>
    <row r="1554" spans="1:3" x14ac:dyDescent="0.55000000000000004">
      <c r="A1554" t="s">
        <v>3321</v>
      </c>
      <c r="B1554" t="s">
        <v>6405</v>
      </c>
      <c r="C1554" t="s">
        <v>9139</v>
      </c>
    </row>
    <row r="1555" spans="1:3" x14ac:dyDescent="0.55000000000000004">
      <c r="A1555" t="s">
        <v>3323</v>
      </c>
      <c r="B1555" t="s">
        <v>6405</v>
      </c>
      <c r="C1555" t="s">
        <v>9139</v>
      </c>
    </row>
    <row r="1556" spans="1:3" x14ac:dyDescent="0.55000000000000004">
      <c r="A1556" t="s">
        <v>3326</v>
      </c>
      <c r="B1556" t="s">
        <v>6405</v>
      </c>
      <c r="C1556" t="s">
        <v>8923</v>
      </c>
    </row>
    <row r="1557" spans="1:3" x14ac:dyDescent="0.55000000000000004">
      <c r="A1557" t="s">
        <v>3328</v>
      </c>
      <c r="B1557" t="s">
        <v>6405</v>
      </c>
      <c r="C1557" t="s">
        <v>8923</v>
      </c>
    </row>
    <row r="1558" spans="1:3" x14ac:dyDescent="0.55000000000000004">
      <c r="A1558" t="s">
        <v>3331</v>
      </c>
      <c r="B1558" t="s">
        <v>6405</v>
      </c>
      <c r="C1558" t="s">
        <v>8923</v>
      </c>
    </row>
    <row r="1559" spans="1:3" x14ac:dyDescent="0.55000000000000004">
      <c r="A1559" t="s">
        <v>3333</v>
      </c>
      <c r="B1559" t="s">
        <v>6405</v>
      </c>
      <c r="C1559" t="s">
        <v>8923</v>
      </c>
    </row>
    <row r="1560" spans="1:3" x14ac:dyDescent="0.55000000000000004">
      <c r="A1560" t="s">
        <v>3336</v>
      </c>
      <c r="B1560" t="s">
        <v>6405</v>
      </c>
      <c r="C1560" t="s">
        <v>8923</v>
      </c>
    </row>
    <row r="1561" spans="1:3" x14ac:dyDescent="0.55000000000000004">
      <c r="A1561" t="s">
        <v>3338</v>
      </c>
      <c r="B1561" t="s">
        <v>9181</v>
      </c>
      <c r="C1561" t="s">
        <v>6405</v>
      </c>
    </row>
    <row r="1562" spans="1:3" x14ac:dyDescent="0.55000000000000004">
      <c r="A1562" t="s">
        <v>3340</v>
      </c>
      <c r="B1562" t="s">
        <v>9181</v>
      </c>
      <c r="C1562" t="s">
        <v>6405</v>
      </c>
    </row>
    <row r="1563" spans="1:3" x14ac:dyDescent="0.55000000000000004">
      <c r="A1563" t="s">
        <v>3342</v>
      </c>
      <c r="B1563" t="s">
        <v>9181</v>
      </c>
      <c r="C1563" t="s">
        <v>6405</v>
      </c>
    </row>
    <row r="1564" spans="1:3" x14ac:dyDescent="0.55000000000000004">
      <c r="A1564" t="s">
        <v>3344</v>
      </c>
      <c r="B1564" t="s">
        <v>9181</v>
      </c>
      <c r="C1564" t="s">
        <v>6405</v>
      </c>
    </row>
    <row r="1565" spans="1:3" x14ac:dyDescent="0.55000000000000004">
      <c r="A1565" t="s">
        <v>3346</v>
      </c>
      <c r="B1565" t="s">
        <v>9181</v>
      </c>
      <c r="C1565" t="s">
        <v>6405</v>
      </c>
    </row>
    <row r="1566" spans="1:3" x14ac:dyDescent="0.55000000000000004">
      <c r="A1566" t="s">
        <v>3349</v>
      </c>
      <c r="B1566" t="s">
        <v>9181</v>
      </c>
      <c r="C1566" t="s">
        <v>6405</v>
      </c>
    </row>
    <row r="1567" spans="1:3" x14ac:dyDescent="0.55000000000000004">
      <c r="A1567" t="s">
        <v>3351</v>
      </c>
      <c r="B1567" t="s">
        <v>9181</v>
      </c>
      <c r="C1567" t="s">
        <v>6405</v>
      </c>
    </row>
    <row r="1568" spans="1:3" x14ac:dyDescent="0.55000000000000004">
      <c r="A1568" t="s">
        <v>3353</v>
      </c>
      <c r="B1568" t="s">
        <v>9181</v>
      </c>
      <c r="C1568" t="s">
        <v>6405</v>
      </c>
    </row>
    <row r="1569" spans="1:3" x14ac:dyDescent="0.55000000000000004">
      <c r="A1569" t="s">
        <v>3355</v>
      </c>
      <c r="B1569" t="s">
        <v>9181</v>
      </c>
      <c r="C1569" t="s">
        <v>6405</v>
      </c>
    </row>
    <row r="1570" spans="1:3" x14ac:dyDescent="0.55000000000000004">
      <c r="A1570" t="s">
        <v>3357</v>
      </c>
      <c r="B1570" t="s">
        <v>9181</v>
      </c>
      <c r="C1570" t="s">
        <v>6405</v>
      </c>
    </row>
    <row r="1571" spans="1:3" x14ac:dyDescent="0.55000000000000004">
      <c r="A1571" t="s">
        <v>3359</v>
      </c>
      <c r="B1571" t="s">
        <v>9181</v>
      </c>
      <c r="C1571" t="s">
        <v>6405</v>
      </c>
    </row>
    <row r="1572" spans="1:3" x14ac:dyDescent="0.55000000000000004">
      <c r="A1572" t="s">
        <v>3361</v>
      </c>
      <c r="B1572" t="s">
        <v>9182</v>
      </c>
      <c r="C1572" t="s">
        <v>6405</v>
      </c>
    </row>
    <row r="1573" spans="1:3" x14ac:dyDescent="0.55000000000000004">
      <c r="A1573" t="s">
        <v>3363</v>
      </c>
      <c r="B1573" t="s">
        <v>9182</v>
      </c>
      <c r="C1573" t="s">
        <v>6405</v>
      </c>
    </row>
    <row r="1574" spans="1:3" x14ac:dyDescent="0.55000000000000004">
      <c r="A1574" t="s">
        <v>3366</v>
      </c>
      <c r="B1574" t="s">
        <v>9182</v>
      </c>
      <c r="C1574" t="s">
        <v>6405</v>
      </c>
    </row>
    <row r="1575" spans="1:3" x14ac:dyDescent="0.55000000000000004">
      <c r="A1575" t="s">
        <v>3368</v>
      </c>
      <c r="B1575" t="s">
        <v>9182</v>
      </c>
      <c r="C1575" t="s">
        <v>6405</v>
      </c>
    </row>
    <row r="1576" spans="1:3" x14ac:dyDescent="0.55000000000000004">
      <c r="A1576" t="s">
        <v>3370</v>
      </c>
      <c r="B1576" t="s">
        <v>9182</v>
      </c>
      <c r="C1576" t="s">
        <v>6405</v>
      </c>
    </row>
    <row r="1577" spans="1:3" x14ac:dyDescent="0.55000000000000004">
      <c r="A1577" t="s">
        <v>3372</v>
      </c>
      <c r="B1577" t="s">
        <v>9183</v>
      </c>
      <c r="C1577" t="s">
        <v>6405</v>
      </c>
    </row>
    <row r="1578" spans="1:3" x14ac:dyDescent="0.55000000000000004">
      <c r="A1578" t="s">
        <v>3375</v>
      </c>
      <c r="B1578" t="s">
        <v>9183</v>
      </c>
      <c r="C1578" t="s">
        <v>6405</v>
      </c>
    </row>
    <row r="1579" spans="1:3" x14ac:dyDescent="0.55000000000000004">
      <c r="A1579" t="s">
        <v>3377</v>
      </c>
      <c r="B1579" t="s">
        <v>9183</v>
      </c>
      <c r="C1579" t="s">
        <v>6405</v>
      </c>
    </row>
    <row r="1580" spans="1:3" x14ac:dyDescent="0.55000000000000004">
      <c r="A1580" t="s">
        <v>3380</v>
      </c>
      <c r="B1580" t="s">
        <v>9183</v>
      </c>
      <c r="C1580" t="s">
        <v>6405</v>
      </c>
    </row>
    <row r="1581" spans="1:3" x14ac:dyDescent="0.55000000000000004">
      <c r="A1581" t="s">
        <v>3382</v>
      </c>
      <c r="B1581" t="s">
        <v>9183</v>
      </c>
      <c r="C1581" t="s">
        <v>6405</v>
      </c>
    </row>
    <row r="1582" spans="1:3" x14ac:dyDescent="0.55000000000000004">
      <c r="A1582" t="s">
        <v>3385</v>
      </c>
      <c r="B1582" t="s">
        <v>9183</v>
      </c>
      <c r="C1582" t="s">
        <v>6405</v>
      </c>
    </row>
    <row r="1583" spans="1:3" x14ac:dyDescent="0.55000000000000004">
      <c r="A1583" t="s">
        <v>3387</v>
      </c>
      <c r="B1583" t="s">
        <v>9183</v>
      </c>
      <c r="C1583" t="s">
        <v>6405</v>
      </c>
    </row>
    <row r="1584" spans="1:3" x14ac:dyDescent="0.55000000000000004">
      <c r="A1584" t="s">
        <v>3389</v>
      </c>
      <c r="B1584" t="s">
        <v>9183</v>
      </c>
      <c r="C1584" t="s">
        <v>6405</v>
      </c>
    </row>
    <row r="1585" spans="1:3" x14ac:dyDescent="0.55000000000000004">
      <c r="A1585" t="s">
        <v>3391</v>
      </c>
      <c r="B1585" t="s">
        <v>9183</v>
      </c>
      <c r="C1585" t="s">
        <v>6405</v>
      </c>
    </row>
    <row r="1586" spans="1:3" x14ac:dyDescent="0.55000000000000004">
      <c r="A1586" t="s">
        <v>3393</v>
      </c>
      <c r="B1586" t="s">
        <v>9183</v>
      </c>
      <c r="C1586" t="s">
        <v>6405</v>
      </c>
    </row>
    <row r="1587" spans="1:3" x14ac:dyDescent="0.55000000000000004">
      <c r="A1587" t="s">
        <v>3395</v>
      </c>
      <c r="B1587" t="s">
        <v>9183</v>
      </c>
      <c r="C1587" t="s">
        <v>6405</v>
      </c>
    </row>
    <row r="1588" spans="1:3" x14ac:dyDescent="0.55000000000000004">
      <c r="A1588" t="s">
        <v>3398</v>
      </c>
      <c r="B1588" t="s">
        <v>9183</v>
      </c>
      <c r="C1588" t="s">
        <v>6405</v>
      </c>
    </row>
    <row r="1589" spans="1:3" x14ac:dyDescent="0.55000000000000004">
      <c r="A1589" t="s">
        <v>3400</v>
      </c>
      <c r="B1589" t="s">
        <v>9183</v>
      </c>
      <c r="C1589" t="s">
        <v>6405</v>
      </c>
    </row>
    <row r="1590" spans="1:3" x14ac:dyDescent="0.55000000000000004">
      <c r="A1590" t="s">
        <v>3403</v>
      </c>
      <c r="B1590" t="s">
        <v>9183</v>
      </c>
      <c r="C1590" t="s">
        <v>6405</v>
      </c>
    </row>
    <row r="1591" spans="1:3" x14ac:dyDescent="0.55000000000000004">
      <c r="A1591" t="s">
        <v>3405</v>
      </c>
      <c r="B1591" t="s">
        <v>9183</v>
      </c>
      <c r="C1591" t="s">
        <v>6405</v>
      </c>
    </row>
    <row r="1592" spans="1:3" x14ac:dyDescent="0.55000000000000004">
      <c r="A1592" t="s">
        <v>3408</v>
      </c>
      <c r="B1592" t="s">
        <v>9183</v>
      </c>
      <c r="C1592" t="s">
        <v>6405</v>
      </c>
    </row>
    <row r="1593" spans="1:3" x14ac:dyDescent="0.55000000000000004">
      <c r="A1593" t="s">
        <v>3410</v>
      </c>
      <c r="B1593" t="s">
        <v>9183</v>
      </c>
      <c r="C1593" t="s">
        <v>6405</v>
      </c>
    </row>
    <row r="1594" spans="1:3" x14ac:dyDescent="0.55000000000000004">
      <c r="A1594" t="s">
        <v>3412</v>
      </c>
      <c r="B1594" t="s">
        <v>9183</v>
      </c>
      <c r="C1594" t="s">
        <v>6405</v>
      </c>
    </row>
    <row r="1595" spans="1:3" x14ac:dyDescent="0.55000000000000004">
      <c r="A1595" t="s">
        <v>3414</v>
      </c>
      <c r="B1595" t="s">
        <v>9184</v>
      </c>
      <c r="C1595" t="s">
        <v>6405</v>
      </c>
    </row>
    <row r="1596" spans="1:3" x14ac:dyDescent="0.55000000000000004">
      <c r="A1596" t="s">
        <v>3417</v>
      </c>
      <c r="B1596" t="s">
        <v>9184</v>
      </c>
      <c r="C1596" t="s">
        <v>6405</v>
      </c>
    </row>
    <row r="1597" spans="1:3" x14ac:dyDescent="0.55000000000000004">
      <c r="A1597" t="s">
        <v>3419</v>
      </c>
      <c r="B1597" t="s">
        <v>9184</v>
      </c>
      <c r="C1597" t="s">
        <v>6405</v>
      </c>
    </row>
    <row r="1598" spans="1:3" x14ac:dyDescent="0.55000000000000004">
      <c r="A1598" t="s">
        <v>3422</v>
      </c>
      <c r="B1598" t="s">
        <v>9184</v>
      </c>
      <c r="C1598" t="s">
        <v>6405</v>
      </c>
    </row>
    <row r="1599" spans="1:3" x14ac:dyDescent="0.55000000000000004">
      <c r="A1599" t="s">
        <v>3424</v>
      </c>
      <c r="B1599" t="s">
        <v>9184</v>
      </c>
      <c r="C1599" t="s">
        <v>6405</v>
      </c>
    </row>
    <row r="1600" spans="1:3" x14ac:dyDescent="0.55000000000000004">
      <c r="A1600" t="s">
        <v>3426</v>
      </c>
      <c r="B1600" t="s">
        <v>9184</v>
      </c>
      <c r="C1600" t="s">
        <v>6405</v>
      </c>
    </row>
    <row r="1601" spans="1:3" x14ac:dyDescent="0.55000000000000004">
      <c r="A1601" t="s">
        <v>3428</v>
      </c>
      <c r="B1601" t="s">
        <v>9184</v>
      </c>
      <c r="C1601" t="s">
        <v>6405</v>
      </c>
    </row>
    <row r="1602" spans="1:3" x14ac:dyDescent="0.55000000000000004">
      <c r="A1602" t="s">
        <v>3431</v>
      </c>
      <c r="B1602" t="s">
        <v>9184</v>
      </c>
      <c r="C1602" t="s">
        <v>6405</v>
      </c>
    </row>
    <row r="1603" spans="1:3" x14ac:dyDescent="0.55000000000000004">
      <c r="A1603" t="s">
        <v>3433</v>
      </c>
      <c r="B1603" t="s">
        <v>9184</v>
      </c>
      <c r="C1603" t="s">
        <v>6405</v>
      </c>
    </row>
    <row r="1604" spans="1:3" x14ac:dyDescent="0.55000000000000004">
      <c r="A1604" t="s">
        <v>3436</v>
      </c>
      <c r="B1604" t="s">
        <v>9184</v>
      </c>
      <c r="C1604" t="s">
        <v>6405</v>
      </c>
    </row>
    <row r="1605" spans="1:3" x14ac:dyDescent="0.55000000000000004">
      <c r="A1605" t="s">
        <v>3438</v>
      </c>
      <c r="B1605" t="s">
        <v>9184</v>
      </c>
      <c r="C1605" t="s">
        <v>6405</v>
      </c>
    </row>
    <row r="1606" spans="1:3" x14ac:dyDescent="0.55000000000000004">
      <c r="A1606" t="s">
        <v>3441</v>
      </c>
      <c r="B1606" t="s">
        <v>9184</v>
      </c>
      <c r="C1606" t="s">
        <v>6405</v>
      </c>
    </row>
    <row r="1607" spans="1:3" x14ac:dyDescent="0.55000000000000004">
      <c r="A1607" t="s">
        <v>3443</v>
      </c>
      <c r="B1607" t="s">
        <v>9184</v>
      </c>
      <c r="C1607" t="s">
        <v>6405</v>
      </c>
    </row>
    <row r="1608" spans="1:3" x14ac:dyDescent="0.55000000000000004">
      <c r="A1608" t="s">
        <v>3445</v>
      </c>
      <c r="B1608" t="s">
        <v>9184</v>
      </c>
      <c r="C1608" t="s">
        <v>6405</v>
      </c>
    </row>
    <row r="1609" spans="1:3" x14ac:dyDescent="0.55000000000000004">
      <c r="A1609" t="s">
        <v>3447</v>
      </c>
      <c r="B1609" t="s">
        <v>9184</v>
      </c>
      <c r="C1609" t="s">
        <v>6405</v>
      </c>
    </row>
    <row r="1610" spans="1:3" x14ac:dyDescent="0.55000000000000004">
      <c r="A1610" t="s">
        <v>3449</v>
      </c>
      <c r="B1610" t="s">
        <v>9184</v>
      </c>
      <c r="C1610" t="s">
        <v>6405</v>
      </c>
    </row>
    <row r="1611" spans="1:3" x14ac:dyDescent="0.55000000000000004">
      <c r="A1611" t="s">
        <v>3451</v>
      </c>
      <c r="B1611" t="s">
        <v>9184</v>
      </c>
      <c r="C1611" t="s">
        <v>6405</v>
      </c>
    </row>
    <row r="1612" spans="1:3" x14ac:dyDescent="0.55000000000000004">
      <c r="A1612" t="s">
        <v>3453</v>
      </c>
      <c r="B1612" t="s">
        <v>9184</v>
      </c>
      <c r="C1612" t="s">
        <v>6405</v>
      </c>
    </row>
    <row r="1613" spans="1:3" x14ac:dyDescent="0.55000000000000004">
      <c r="A1613" t="s">
        <v>3455</v>
      </c>
      <c r="B1613" t="s">
        <v>9184</v>
      </c>
      <c r="C1613" t="s">
        <v>6405</v>
      </c>
    </row>
    <row r="1614" spans="1:3" x14ac:dyDescent="0.55000000000000004">
      <c r="A1614" t="s">
        <v>3457</v>
      </c>
      <c r="B1614" t="s">
        <v>9184</v>
      </c>
      <c r="C1614" t="s">
        <v>6405</v>
      </c>
    </row>
    <row r="1615" spans="1:3" x14ac:dyDescent="0.55000000000000004">
      <c r="A1615" t="s">
        <v>3459</v>
      </c>
      <c r="B1615" t="s">
        <v>9184</v>
      </c>
      <c r="C1615" t="s">
        <v>6405</v>
      </c>
    </row>
    <row r="1616" spans="1:3" x14ac:dyDescent="0.55000000000000004">
      <c r="A1616" t="s">
        <v>3461</v>
      </c>
      <c r="B1616" t="s">
        <v>9184</v>
      </c>
      <c r="C1616" t="s">
        <v>6405</v>
      </c>
    </row>
    <row r="1617" spans="1:3" x14ac:dyDescent="0.55000000000000004">
      <c r="A1617" t="s">
        <v>3463</v>
      </c>
      <c r="B1617" t="s">
        <v>9184</v>
      </c>
      <c r="C1617" t="s">
        <v>6405</v>
      </c>
    </row>
    <row r="1618" spans="1:3" x14ac:dyDescent="0.55000000000000004">
      <c r="A1618" t="s">
        <v>3466</v>
      </c>
      <c r="B1618" t="s">
        <v>9184</v>
      </c>
      <c r="C1618" t="s">
        <v>6405</v>
      </c>
    </row>
    <row r="1619" spans="1:3" x14ac:dyDescent="0.55000000000000004">
      <c r="A1619" t="s">
        <v>3468</v>
      </c>
      <c r="B1619" t="s">
        <v>9184</v>
      </c>
      <c r="C1619" t="s">
        <v>6405</v>
      </c>
    </row>
    <row r="1620" spans="1:3" x14ac:dyDescent="0.55000000000000004">
      <c r="A1620" t="s">
        <v>3471</v>
      </c>
      <c r="B1620" t="s">
        <v>9184</v>
      </c>
      <c r="C1620" t="s">
        <v>6405</v>
      </c>
    </row>
    <row r="1621" spans="1:3" x14ac:dyDescent="0.55000000000000004">
      <c r="A1621" t="s">
        <v>3473</v>
      </c>
      <c r="B1621" t="s">
        <v>9184</v>
      </c>
      <c r="C1621" t="s">
        <v>6405</v>
      </c>
    </row>
    <row r="1622" spans="1:3" x14ac:dyDescent="0.55000000000000004">
      <c r="A1622" t="s">
        <v>3475</v>
      </c>
      <c r="B1622" t="s">
        <v>6405</v>
      </c>
      <c r="C1622" t="s">
        <v>8923</v>
      </c>
    </row>
    <row r="1623" spans="1:3" x14ac:dyDescent="0.55000000000000004">
      <c r="A1623" t="s">
        <v>3477</v>
      </c>
      <c r="B1623" t="s">
        <v>6405</v>
      </c>
      <c r="C1623" t="s">
        <v>8923</v>
      </c>
    </row>
    <row r="1624" spans="1:3" x14ac:dyDescent="0.55000000000000004">
      <c r="A1624" t="s">
        <v>3479</v>
      </c>
      <c r="B1624" t="s">
        <v>6405</v>
      </c>
      <c r="C1624" t="s">
        <v>8923</v>
      </c>
    </row>
    <row r="1625" spans="1:3" x14ac:dyDescent="0.55000000000000004">
      <c r="A1625" t="s">
        <v>3481</v>
      </c>
      <c r="B1625" t="s">
        <v>6405</v>
      </c>
      <c r="C1625" t="s">
        <v>8923</v>
      </c>
    </row>
    <row r="1626" spans="1:3" x14ac:dyDescent="0.55000000000000004">
      <c r="A1626" t="s">
        <v>3484</v>
      </c>
      <c r="B1626" t="s">
        <v>6405</v>
      </c>
      <c r="C1626" t="s">
        <v>8923</v>
      </c>
    </row>
    <row r="1627" spans="1:3" x14ac:dyDescent="0.55000000000000004">
      <c r="A1627" t="s">
        <v>3486</v>
      </c>
      <c r="B1627" t="s">
        <v>6405</v>
      </c>
      <c r="C1627" t="s">
        <v>8923</v>
      </c>
    </row>
    <row r="1628" spans="1:3" x14ac:dyDescent="0.55000000000000004">
      <c r="A1628" t="s">
        <v>3489</v>
      </c>
      <c r="B1628" t="s">
        <v>6405</v>
      </c>
      <c r="C1628" t="s">
        <v>8923</v>
      </c>
    </row>
    <row r="1629" spans="1:3" x14ac:dyDescent="0.55000000000000004">
      <c r="A1629" t="s">
        <v>3491</v>
      </c>
      <c r="B1629" t="s">
        <v>6405</v>
      </c>
      <c r="C1629" t="s">
        <v>8923</v>
      </c>
    </row>
    <row r="1630" spans="1:3" x14ac:dyDescent="0.55000000000000004">
      <c r="A1630" t="s">
        <v>3493</v>
      </c>
      <c r="B1630" t="s">
        <v>6405</v>
      </c>
      <c r="C1630" t="s">
        <v>8923</v>
      </c>
    </row>
    <row r="1631" spans="1:3" x14ac:dyDescent="0.55000000000000004">
      <c r="A1631" t="s">
        <v>3495</v>
      </c>
      <c r="B1631" t="s">
        <v>6405</v>
      </c>
      <c r="C1631" t="s">
        <v>8923</v>
      </c>
    </row>
    <row r="1632" spans="1:3" x14ac:dyDescent="0.55000000000000004">
      <c r="A1632" t="s">
        <v>3497</v>
      </c>
      <c r="B1632" t="s">
        <v>6405</v>
      </c>
      <c r="C1632" t="s">
        <v>8923</v>
      </c>
    </row>
    <row r="1633" spans="1:3" x14ac:dyDescent="0.55000000000000004">
      <c r="A1633" t="s">
        <v>3499</v>
      </c>
      <c r="B1633" t="s">
        <v>6405</v>
      </c>
      <c r="C1633" t="s">
        <v>8923</v>
      </c>
    </row>
    <row r="1634" spans="1:3" x14ac:dyDescent="0.55000000000000004">
      <c r="A1634" t="s">
        <v>3501</v>
      </c>
      <c r="B1634" t="s">
        <v>6405</v>
      </c>
      <c r="C1634" t="s">
        <v>8923</v>
      </c>
    </row>
    <row r="1635" spans="1:3" x14ac:dyDescent="0.55000000000000004">
      <c r="A1635" t="s">
        <v>3503</v>
      </c>
      <c r="B1635" t="s">
        <v>6405</v>
      </c>
      <c r="C1635" t="s">
        <v>8923</v>
      </c>
    </row>
    <row r="1636" spans="1:3" x14ac:dyDescent="0.55000000000000004">
      <c r="A1636" t="s">
        <v>3505</v>
      </c>
      <c r="B1636" t="s">
        <v>6405</v>
      </c>
      <c r="C1636" t="s">
        <v>8923</v>
      </c>
    </row>
    <row r="1637" spans="1:3" x14ac:dyDescent="0.55000000000000004">
      <c r="A1637" t="s">
        <v>3507</v>
      </c>
      <c r="B1637" t="s">
        <v>6405</v>
      </c>
      <c r="C1637" t="s">
        <v>8923</v>
      </c>
    </row>
    <row r="1638" spans="1:3" x14ac:dyDescent="0.55000000000000004">
      <c r="A1638" t="s">
        <v>3509</v>
      </c>
      <c r="B1638" t="s">
        <v>6405</v>
      </c>
      <c r="C1638" t="s">
        <v>8923</v>
      </c>
    </row>
    <row r="1639" spans="1:3" x14ac:dyDescent="0.55000000000000004">
      <c r="A1639" t="s">
        <v>3511</v>
      </c>
      <c r="B1639" t="s">
        <v>9185</v>
      </c>
      <c r="C1639" t="s">
        <v>6405</v>
      </c>
    </row>
    <row r="1640" spans="1:3" x14ac:dyDescent="0.55000000000000004">
      <c r="A1640" t="s">
        <v>3513</v>
      </c>
      <c r="B1640" t="s">
        <v>9185</v>
      </c>
      <c r="C1640" t="s">
        <v>6405</v>
      </c>
    </row>
    <row r="1641" spans="1:3" x14ac:dyDescent="0.55000000000000004">
      <c r="A1641" t="s">
        <v>3515</v>
      </c>
      <c r="B1641" t="s">
        <v>9185</v>
      </c>
      <c r="C1641" t="s">
        <v>6405</v>
      </c>
    </row>
    <row r="1642" spans="1:3" x14ac:dyDescent="0.55000000000000004">
      <c r="A1642" t="s">
        <v>3518</v>
      </c>
      <c r="B1642" t="s">
        <v>9185</v>
      </c>
      <c r="C1642" t="s">
        <v>6405</v>
      </c>
    </row>
    <row r="1643" spans="1:3" x14ac:dyDescent="0.55000000000000004">
      <c r="A1643" t="s">
        <v>3520</v>
      </c>
      <c r="B1643" t="s">
        <v>9185</v>
      </c>
      <c r="C1643" t="s">
        <v>6405</v>
      </c>
    </row>
    <row r="1644" spans="1:3" x14ac:dyDescent="0.55000000000000004">
      <c r="A1644" t="s">
        <v>3523</v>
      </c>
      <c r="B1644" t="s">
        <v>9185</v>
      </c>
      <c r="C1644" t="s">
        <v>6405</v>
      </c>
    </row>
    <row r="1645" spans="1:3" x14ac:dyDescent="0.55000000000000004">
      <c r="A1645" t="s">
        <v>3525</v>
      </c>
      <c r="B1645" t="s">
        <v>9185</v>
      </c>
      <c r="C1645" t="s">
        <v>6405</v>
      </c>
    </row>
    <row r="1646" spans="1:3" x14ac:dyDescent="0.55000000000000004">
      <c r="A1646" t="s">
        <v>3528</v>
      </c>
      <c r="B1646" t="s">
        <v>9185</v>
      </c>
      <c r="C1646" t="s">
        <v>6405</v>
      </c>
    </row>
    <row r="1647" spans="1:3" x14ac:dyDescent="0.55000000000000004">
      <c r="A1647" t="s">
        <v>3530</v>
      </c>
      <c r="B1647" t="s">
        <v>9185</v>
      </c>
      <c r="C1647" t="s">
        <v>6405</v>
      </c>
    </row>
    <row r="1648" spans="1:3" x14ac:dyDescent="0.55000000000000004">
      <c r="A1648" t="s">
        <v>3532</v>
      </c>
      <c r="B1648" t="s">
        <v>9186</v>
      </c>
      <c r="C1648" t="s">
        <v>6405</v>
      </c>
    </row>
    <row r="1649" spans="1:3" x14ac:dyDescent="0.55000000000000004">
      <c r="A1649" t="s">
        <v>3534</v>
      </c>
      <c r="B1649" t="s">
        <v>9185</v>
      </c>
      <c r="C1649" t="s">
        <v>6405</v>
      </c>
    </row>
    <row r="1650" spans="1:3" x14ac:dyDescent="0.55000000000000004">
      <c r="A1650" t="s">
        <v>3536</v>
      </c>
      <c r="B1650" t="s">
        <v>9186</v>
      </c>
      <c r="C1650" t="s">
        <v>6405</v>
      </c>
    </row>
    <row r="1651" spans="1:3" x14ac:dyDescent="0.55000000000000004">
      <c r="A1651" t="s">
        <v>3538</v>
      </c>
      <c r="B1651" t="s">
        <v>9187</v>
      </c>
      <c r="C1651" t="s">
        <v>6405</v>
      </c>
    </row>
    <row r="1652" spans="1:3" x14ac:dyDescent="0.55000000000000004">
      <c r="A1652" t="s">
        <v>3540</v>
      </c>
      <c r="B1652" t="s">
        <v>9187</v>
      </c>
      <c r="C1652" t="s">
        <v>6405</v>
      </c>
    </row>
    <row r="1653" spans="1:3" x14ac:dyDescent="0.55000000000000004">
      <c r="A1653" t="s">
        <v>3542</v>
      </c>
      <c r="B1653" t="s">
        <v>9187</v>
      </c>
      <c r="C1653" t="s">
        <v>6405</v>
      </c>
    </row>
    <row r="1654" spans="1:3" x14ac:dyDescent="0.55000000000000004">
      <c r="A1654" t="s">
        <v>3544</v>
      </c>
      <c r="B1654" t="s">
        <v>9187</v>
      </c>
      <c r="C1654" t="s">
        <v>6405</v>
      </c>
    </row>
    <row r="1655" spans="1:3" x14ac:dyDescent="0.55000000000000004">
      <c r="A1655" t="s">
        <v>3546</v>
      </c>
      <c r="B1655" t="s">
        <v>9187</v>
      </c>
      <c r="C1655" t="s">
        <v>6405</v>
      </c>
    </row>
    <row r="1656" spans="1:3" x14ac:dyDescent="0.55000000000000004">
      <c r="A1656" t="s">
        <v>3548</v>
      </c>
      <c r="B1656" t="s">
        <v>9187</v>
      </c>
      <c r="C1656" t="s">
        <v>6405</v>
      </c>
    </row>
    <row r="1657" spans="1:3" x14ac:dyDescent="0.55000000000000004">
      <c r="A1657" t="s">
        <v>3550</v>
      </c>
      <c r="B1657" t="s">
        <v>9187</v>
      </c>
      <c r="C1657" t="s">
        <v>6405</v>
      </c>
    </row>
    <row r="1658" spans="1:3" x14ac:dyDescent="0.55000000000000004">
      <c r="A1658" t="s">
        <v>3552</v>
      </c>
      <c r="B1658" t="s">
        <v>9187</v>
      </c>
      <c r="C1658" t="s">
        <v>6405</v>
      </c>
    </row>
    <row r="1659" spans="1:3" x14ac:dyDescent="0.55000000000000004">
      <c r="A1659" t="s">
        <v>3554</v>
      </c>
      <c r="B1659" t="s">
        <v>9187</v>
      </c>
      <c r="C1659" t="s">
        <v>6405</v>
      </c>
    </row>
    <row r="1660" spans="1:3" x14ac:dyDescent="0.55000000000000004">
      <c r="A1660" t="s">
        <v>3556</v>
      </c>
      <c r="B1660" t="s">
        <v>9187</v>
      </c>
      <c r="C1660" t="s">
        <v>6405</v>
      </c>
    </row>
    <row r="1661" spans="1:3" x14ac:dyDescent="0.55000000000000004">
      <c r="A1661" t="s">
        <v>3558</v>
      </c>
      <c r="B1661" t="s">
        <v>9187</v>
      </c>
      <c r="C1661" t="s">
        <v>6405</v>
      </c>
    </row>
    <row r="1662" spans="1:3" x14ac:dyDescent="0.55000000000000004">
      <c r="A1662" t="s">
        <v>3560</v>
      </c>
      <c r="B1662" t="s">
        <v>9187</v>
      </c>
      <c r="C1662" t="s">
        <v>6405</v>
      </c>
    </row>
    <row r="1663" spans="1:3" x14ac:dyDescent="0.55000000000000004">
      <c r="A1663" t="s">
        <v>3562</v>
      </c>
      <c r="B1663" t="s">
        <v>9187</v>
      </c>
      <c r="C1663" t="s">
        <v>6405</v>
      </c>
    </row>
    <row r="1664" spans="1:3" x14ac:dyDescent="0.55000000000000004">
      <c r="A1664" t="s">
        <v>3564</v>
      </c>
      <c r="B1664" t="s">
        <v>9187</v>
      </c>
      <c r="C1664" t="s">
        <v>6405</v>
      </c>
    </row>
    <row r="1665" spans="1:3" x14ac:dyDescent="0.55000000000000004">
      <c r="A1665" t="s">
        <v>3566</v>
      </c>
      <c r="B1665" t="s">
        <v>9187</v>
      </c>
      <c r="C1665" t="s">
        <v>6405</v>
      </c>
    </row>
    <row r="1666" spans="1:3" x14ac:dyDescent="0.55000000000000004">
      <c r="A1666" t="s">
        <v>3569</v>
      </c>
      <c r="B1666" t="s">
        <v>9187</v>
      </c>
      <c r="C1666" t="s">
        <v>6405</v>
      </c>
    </row>
    <row r="1667" spans="1:3" x14ac:dyDescent="0.55000000000000004">
      <c r="A1667" t="s">
        <v>3571</v>
      </c>
      <c r="B1667" t="s">
        <v>9187</v>
      </c>
      <c r="C1667" t="s">
        <v>6405</v>
      </c>
    </row>
    <row r="1668" spans="1:3" x14ac:dyDescent="0.55000000000000004">
      <c r="A1668" t="s">
        <v>3573</v>
      </c>
      <c r="B1668" t="s">
        <v>9187</v>
      </c>
      <c r="C1668" t="s">
        <v>6405</v>
      </c>
    </row>
    <row r="1669" spans="1:3" x14ac:dyDescent="0.55000000000000004">
      <c r="A1669" t="s">
        <v>3575</v>
      </c>
      <c r="B1669" t="s">
        <v>9187</v>
      </c>
      <c r="C1669" t="s">
        <v>6405</v>
      </c>
    </row>
    <row r="1670" spans="1:3" x14ac:dyDescent="0.55000000000000004">
      <c r="A1670" t="s">
        <v>3578</v>
      </c>
      <c r="B1670" t="s">
        <v>9187</v>
      </c>
      <c r="C1670" t="s">
        <v>6405</v>
      </c>
    </row>
    <row r="1671" spans="1:3" x14ac:dyDescent="0.55000000000000004">
      <c r="A1671" t="s">
        <v>3580</v>
      </c>
      <c r="B1671" t="s">
        <v>9187</v>
      </c>
      <c r="C1671" t="s">
        <v>6405</v>
      </c>
    </row>
    <row r="1672" spans="1:3" x14ac:dyDescent="0.55000000000000004">
      <c r="A1672" t="s">
        <v>3582</v>
      </c>
      <c r="B1672" t="s">
        <v>9188</v>
      </c>
      <c r="C1672" t="s">
        <v>6405</v>
      </c>
    </row>
    <row r="1673" spans="1:3" x14ac:dyDescent="0.55000000000000004">
      <c r="A1673" t="s">
        <v>3584</v>
      </c>
      <c r="B1673" t="s">
        <v>9189</v>
      </c>
      <c r="C1673" t="s">
        <v>6405</v>
      </c>
    </row>
    <row r="1674" spans="1:3" x14ac:dyDescent="0.55000000000000004">
      <c r="A1674" t="s">
        <v>3586</v>
      </c>
      <c r="B1674" t="s">
        <v>9190</v>
      </c>
      <c r="C1674" t="s">
        <v>6405</v>
      </c>
    </row>
    <row r="1675" spans="1:3" x14ac:dyDescent="0.55000000000000004">
      <c r="A1675" t="s">
        <v>3588</v>
      </c>
      <c r="B1675" t="s">
        <v>6405</v>
      </c>
      <c r="C1675" t="s">
        <v>8923</v>
      </c>
    </row>
    <row r="1676" spans="1:3" x14ac:dyDescent="0.55000000000000004">
      <c r="A1676" t="s">
        <v>3591</v>
      </c>
      <c r="B1676" t="s">
        <v>6405</v>
      </c>
      <c r="C1676" t="s">
        <v>8923</v>
      </c>
    </row>
    <row r="1677" spans="1:3" x14ac:dyDescent="0.55000000000000004">
      <c r="A1677" t="s">
        <v>3593</v>
      </c>
      <c r="B1677" t="s">
        <v>9190</v>
      </c>
      <c r="C1677" t="s">
        <v>6405</v>
      </c>
    </row>
    <row r="1678" spans="1:3" x14ac:dyDescent="0.55000000000000004">
      <c r="A1678" t="s">
        <v>3596</v>
      </c>
      <c r="B1678" t="s">
        <v>6405</v>
      </c>
      <c r="C1678" t="s">
        <v>8923</v>
      </c>
    </row>
    <row r="1679" spans="1:3" x14ac:dyDescent="0.55000000000000004">
      <c r="A1679" t="s">
        <v>3598</v>
      </c>
      <c r="B1679" t="s">
        <v>6405</v>
      </c>
      <c r="C1679" t="s">
        <v>8923</v>
      </c>
    </row>
    <row r="1680" spans="1:3" x14ac:dyDescent="0.55000000000000004">
      <c r="A1680" t="s">
        <v>3601</v>
      </c>
      <c r="B1680" t="s">
        <v>6405</v>
      </c>
      <c r="C1680" t="s">
        <v>8923</v>
      </c>
    </row>
    <row r="1681" spans="1:3" x14ac:dyDescent="0.55000000000000004">
      <c r="A1681" t="s">
        <v>3603</v>
      </c>
      <c r="B1681" t="s">
        <v>6405</v>
      </c>
      <c r="C1681" t="s">
        <v>8923</v>
      </c>
    </row>
    <row r="1682" spans="1:3" x14ac:dyDescent="0.55000000000000004">
      <c r="A1682" t="s">
        <v>3605</v>
      </c>
      <c r="B1682" t="s">
        <v>6405</v>
      </c>
      <c r="C1682" t="s">
        <v>8923</v>
      </c>
    </row>
    <row r="1683" spans="1:3" x14ac:dyDescent="0.55000000000000004">
      <c r="A1683" t="s">
        <v>3607</v>
      </c>
      <c r="B1683" t="s">
        <v>6405</v>
      </c>
      <c r="C1683" t="s">
        <v>8923</v>
      </c>
    </row>
    <row r="1684" spans="1:3" x14ac:dyDescent="0.55000000000000004">
      <c r="A1684" t="s">
        <v>3609</v>
      </c>
      <c r="B1684" t="s">
        <v>6405</v>
      </c>
      <c r="C1684" t="s">
        <v>8923</v>
      </c>
    </row>
    <row r="1685" spans="1:3" x14ac:dyDescent="0.55000000000000004">
      <c r="A1685" t="s">
        <v>3611</v>
      </c>
      <c r="B1685" t="s">
        <v>6405</v>
      </c>
      <c r="C1685" t="s">
        <v>8923</v>
      </c>
    </row>
    <row r="1686" spans="1:3" x14ac:dyDescent="0.55000000000000004">
      <c r="A1686" t="s">
        <v>3613</v>
      </c>
      <c r="B1686" t="s">
        <v>6405</v>
      </c>
      <c r="C1686" t="s">
        <v>8923</v>
      </c>
    </row>
    <row r="1687" spans="1:3" x14ac:dyDescent="0.55000000000000004">
      <c r="A1687" t="s">
        <v>3615</v>
      </c>
      <c r="B1687" t="s">
        <v>6405</v>
      </c>
      <c r="C1687" t="s">
        <v>8923</v>
      </c>
    </row>
    <row r="1688" spans="1:3" x14ac:dyDescent="0.55000000000000004">
      <c r="A1688" t="s">
        <v>3617</v>
      </c>
      <c r="B1688" t="s">
        <v>6405</v>
      </c>
      <c r="C1688" t="s">
        <v>6405</v>
      </c>
    </row>
    <row r="1689" spans="1:3" x14ac:dyDescent="0.55000000000000004">
      <c r="A1689" t="s">
        <v>3619</v>
      </c>
      <c r="B1689" t="s">
        <v>9191</v>
      </c>
      <c r="C1689" t="s">
        <v>6405</v>
      </c>
    </row>
    <row r="1690" spans="1:3" x14ac:dyDescent="0.55000000000000004">
      <c r="A1690" t="s">
        <v>3621</v>
      </c>
      <c r="B1690" t="s">
        <v>9191</v>
      </c>
      <c r="C1690" t="s">
        <v>6405</v>
      </c>
    </row>
    <row r="1691" spans="1:3" x14ac:dyDescent="0.55000000000000004">
      <c r="A1691" t="s">
        <v>3623</v>
      </c>
      <c r="B1691" t="s">
        <v>9191</v>
      </c>
      <c r="C1691" t="s">
        <v>6405</v>
      </c>
    </row>
    <row r="1692" spans="1:3" x14ac:dyDescent="0.55000000000000004">
      <c r="A1692" t="s">
        <v>3626</v>
      </c>
      <c r="B1692" t="s">
        <v>9191</v>
      </c>
      <c r="C1692" t="s">
        <v>6405</v>
      </c>
    </row>
    <row r="1693" spans="1:3" x14ac:dyDescent="0.55000000000000004">
      <c r="A1693" t="s">
        <v>3628</v>
      </c>
      <c r="B1693" t="s">
        <v>9192</v>
      </c>
      <c r="C1693" t="s">
        <v>6405</v>
      </c>
    </row>
    <row r="1694" spans="1:3" x14ac:dyDescent="0.55000000000000004">
      <c r="A1694" t="s">
        <v>3630</v>
      </c>
      <c r="B1694" t="s">
        <v>9192</v>
      </c>
      <c r="C1694" t="s">
        <v>6405</v>
      </c>
    </row>
    <row r="1695" spans="1:3" x14ac:dyDescent="0.55000000000000004">
      <c r="A1695" t="s">
        <v>3632</v>
      </c>
      <c r="B1695" t="s">
        <v>9192</v>
      </c>
      <c r="C1695" t="s">
        <v>6405</v>
      </c>
    </row>
    <row r="1696" spans="1:3" x14ac:dyDescent="0.55000000000000004">
      <c r="A1696" t="s">
        <v>3634</v>
      </c>
      <c r="B1696" t="s">
        <v>9192</v>
      </c>
      <c r="C1696" t="s">
        <v>6405</v>
      </c>
    </row>
    <row r="1697" spans="1:3" x14ac:dyDescent="0.55000000000000004">
      <c r="A1697" t="s">
        <v>3636</v>
      </c>
      <c r="B1697" t="s">
        <v>9192</v>
      </c>
      <c r="C1697" t="s">
        <v>6405</v>
      </c>
    </row>
    <row r="1698" spans="1:3" x14ac:dyDescent="0.55000000000000004">
      <c r="A1698" t="s">
        <v>3638</v>
      </c>
      <c r="B1698" t="s">
        <v>9192</v>
      </c>
      <c r="C1698" t="s">
        <v>6405</v>
      </c>
    </row>
    <row r="1699" spans="1:3" x14ac:dyDescent="0.55000000000000004">
      <c r="A1699" t="s">
        <v>3640</v>
      </c>
      <c r="B1699" t="s">
        <v>9192</v>
      </c>
      <c r="C1699" t="s">
        <v>6405</v>
      </c>
    </row>
    <row r="1700" spans="1:3" x14ac:dyDescent="0.55000000000000004">
      <c r="A1700" t="s">
        <v>3642</v>
      </c>
      <c r="B1700" t="s">
        <v>9192</v>
      </c>
      <c r="C1700" t="s">
        <v>6405</v>
      </c>
    </row>
    <row r="1701" spans="1:3" x14ac:dyDescent="0.55000000000000004">
      <c r="A1701" t="s">
        <v>3644</v>
      </c>
      <c r="B1701" t="s">
        <v>9192</v>
      </c>
      <c r="C1701" t="s">
        <v>6405</v>
      </c>
    </row>
    <row r="1702" spans="1:3" x14ac:dyDescent="0.55000000000000004">
      <c r="A1702" t="s">
        <v>3647</v>
      </c>
      <c r="B1702" t="s">
        <v>9192</v>
      </c>
      <c r="C1702" t="s">
        <v>6405</v>
      </c>
    </row>
    <row r="1703" spans="1:3" x14ac:dyDescent="0.55000000000000004">
      <c r="A1703" t="s">
        <v>3649</v>
      </c>
      <c r="B1703" t="s">
        <v>9192</v>
      </c>
      <c r="C1703" t="s">
        <v>6405</v>
      </c>
    </row>
    <row r="1704" spans="1:3" x14ac:dyDescent="0.55000000000000004">
      <c r="A1704" t="s">
        <v>3652</v>
      </c>
      <c r="B1704" t="s">
        <v>9192</v>
      </c>
      <c r="C1704" t="s">
        <v>6405</v>
      </c>
    </row>
    <row r="1705" spans="1:3" x14ac:dyDescent="0.55000000000000004">
      <c r="A1705" t="s">
        <v>3654</v>
      </c>
      <c r="B1705" t="s">
        <v>6405</v>
      </c>
      <c r="C1705" t="s">
        <v>8982</v>
      </c>
    </row>
    <row r="1706" spans="1:3" x14ac:dyDescent="0.55000000000000004">
      <c r="A1706" t="s">
        <v>3656</v>
      </c>
      <c r="B1706" t="s">
        <v>6405</v>
      </c>
      <c r="C1706" t="s">
        <v>8982</v>
      </c>
    </row>
    <row r="1707" spans="1:3" x14ac:dyDescent="0.55000000000000004">
      <c r="A1707" t="s">
        <v>3658</v>
      </c>
      <c r="B1707" t="s">
        <v>6405</v>
      </c>
      <c r="C1707" t="s">
        <v>8982</v>
      </c>
    </row>
    <row r="1708" spans="1:3" x14ac:dyDescent="0.55000000000000004">
      <c r="A1708" t="s">
        <v>3660</v>
      </c>
      <c r="B1708" t="s">
        <v>6405</v>
      </c>
      <c r="C1708" t="s">
        <v>8982</v>
      </c>
    </row>
    <row r="1709" spans="1:3" x14ac:dyDescent="0.55000000000000004">
      <c r="A1709" t="s">
        <v>3662</v>
      </c>
      <c r="B1709" t="s">
        <v>6405</v>
      </c>
      <c r="C1709" t="s">
        <v>8982</v>
      </c>
    </row>
    <row r="1710" spans="1:3" x14ac:dyDescent="0.55000000000000004">
      <c r="A1710" t="s">
        <v>3664</v>
      </c>
      <c r="B1710" t="s">
        <v>6405</v>
      </c>
      <c r="C1710" t="s">
        <v>8982</v>
      </c>
    </row>
    <row r="1711" spans="1:3" x14ac:dyDescent="0.55000000000000004">
      <c r="A1711" t="s">
        <v>3666</v>
      </c>
      <c r="B1711" t="s">
        <v>6405</v>
      </c>
      <c r="C1711" t="s">
        <v>8982</v>
      </c>
    </row>
    <row r="1712" spans="1:3" x14ac:dyDescent="0.55000000000000004">
      <c r="A1712" t="s">
        <v>3668</v>
      </c>
      <c r="B1712" t="s">
        <v>6405</v>
      </c>
      <c r="C1712" t="s">
        <v>8982</v>
      </c>
    </row>
    <row r="1713" spans="1:3" x14ac:dyDescent="0.55000000000000004">
      <c r="A1713" t="s">
        <v>3670</v>
      </c>
      <c r="B1713" t="s">
        <v>6405</v>
      </c>
      <c r="C1713" t="s">
        <v>8982</v>
      </c>
    </row>
    <row r="1714" spans="1:3" x14ac:dyDescent="0.55000000000000004">
      <c r="A1714" t="s">
        <v>3672</v>
      </c>
      <c r="B1714" t="s">
        <v>6405</v>
      </c>
      <c r="C1714" t="s">
        <v>8982</v>
      </c>
    </row>
    <row r="1715" spans="1:3" x14ac:dyDescent="0.55000000000000004">
      <c r="A1715" t="s">
        <v>3674</v>
      </c>
      <c r="B1715" t="s">
        <v>9193</v>
      </c>
      <c r="C1715" t="s">
        <v>6405</v>
      </c>
    </row>
    <row r="1716" spans="1:3" x14ac:dyDescent="0.55000000000000004">
      <c r="A1716" t="s">
        <v>3676</v>
      </c>
      <c r="B1716" t="s">
        <v>9193</v>
      </c>
      <c r="C1716" t="s">
        <v>6405</v>
      </c>
    </row>
    <row r="1717" spans="1:3" x14ac:dyDescent="0.55000000000000004">
      <c r="A1717" t="s">
        <v>3678</v>
      </c>
      <c r="B1717" t="s">
        <v>9193</v>
      </c>
      <c r="C1717" t="s">
        <v>6405</v>
      </c>
    </row>
    <row r="1718" spans="1:3" x14ac:dyDescent="0.55000000000000004">
      <c r="A1718" t="s">
        <v>3680</v>
      </c>
      <c r="B1718" t="s">
        <v>9193</v>
      </c>
      <c r="C1718" t="s">
        <v>6405</v>
      </c>
    </row>
    <row r="1719" spans="1:3" x14ac:dyDescent="0.55000000000000004">
      <c r="A1719" t="s">
        <v>3682</v>
      </c>
      <c r="B1719" t="s">
        <v>9193</v>
      </c>
      <c r="C1719" t="s">
        <v>6405</v>
      </c>
    </row>
    <row r="1720" spans="1:3" x14ac:dyDescent="0.55000000000000004">
      <c r="A1720" t="s">
        <v>3684</v>
      </c>
      <c r="B1720" t="s">
        <v>6405</v>
      </c>
      <c r="C1720" t="s">
        <v>9194</v>
      </c>
    </row>
    <row r="1721" spans="1:3" x14ac:dyDescent="0.55000000000000004">
      <c r="A1721" t="s">
        <v>3686</v>
      </c>
      <c r="B1721" t="s">
        <v>6405</v>
      </c>
      <c r="C1721" t="s">
        <v>9194</v>
      </c>
    </row>
    <row r="1722" spans="1:3" x14ac:dyDescent="0.55000000000000004">
      <c r="A1722" t="s">
        <v>3689</v>
      </c>
      <c r="B1722" t="s">
        <v>6405</v>
      </c>
      <c r="C1722" t="s">
        <v>9194</v>
      </c>
    </row>
    <row r="1723" spans="1:3" x14ac:dyDescent="0.55000000000000004">
      <c r="A1723" t="s">
        <v>3691</v>
      </c>
      <c r="B1723" t="s">
        <v>6405</v>
      </c>
      <c r="C1723" t="s">
        <v>9194</v>
      </c>
    </row>
    <row r="1724" spans="1:3" x14ac:dyDescent="0.55000000000000004">
      <c r="A1724" t="s">
        <v>3693</v>
      </c>
      <c r="B1724" t="s">
        <v>6405</v>
      </c>
      <c r="C1724" t="s">
        <v>8982</v>
      </c>
    </row>
    <row r="1725" spans="1:3" x14ac:dyDescent="0.55000000000000004">
      <c r="A1725" t="s">
        <v>3695</v>
      </c>
      <c r="B1725" t="s">
        <v>6405</v>
      </c>
      <c r="C1725" t="s">
        <v>8982</v>
      </c>
    </row>
    <row r="1726" spans="1:3" x14ac:dyDescent="0.55000000000000004">
      <c r="A1726" t="s">
        <v>3697</v>
      </c>
      <c r="B1726" t="s">
        <v>6405</v>
      </c>
      <c r="C1726" t="s">
        <v>8982</v>
      </c>
    </row>
    <row r="1727" spans="1:3" x14ac:dyDescent="0.55000000000000004">
      <c r="A1727" t="s">
        <v>3699</v>
      </c>
      <c r="B1727" t="s">
        <v>6405</v>
      </c>
      <c r="C1727" t="s">
        <v>8982</v>
      </c>
    </row>
    <row r="1728" spans="1:3" x14ac:dyDescent="0.55000000000000004">
      <c r="A1728" t="s">
        <v>3701</v>
      </c>
      <c r="B1728" t="s">
        <v>6405</v>
      </c>
      <c r="C1728" t="s">
        <v>8982</v>
      </c>
    </row>
    <row r="1729" spans="1:3" x14ac:dyDescent="0.55000000000000004">
      <c r="A1729" t="s">
        <v>3703</v>
      </c>
      <c r="B1729" t="s">
        <v>6405</v>
      </c>
      <c r="C1729" t="s">
        <v>8982</v>
      </c>
    </row>
    <row r="1730" spans="1:3" x14ac:dyDescent="0.55000000000000004">
      <c r="A1730" t="s">
        <v>3706</v>
      </c>
      <c r="B1730" t="s">
        <v>6405</v>
      </c>
      <c r="C1730" t="s">
        <v>8982</v>
      </c>
    </row>
    <row r="1731" spans="1:3" x14ac:dyDescent="0.55000000000000004">
      <c r="A1731" t="s">
        <v>3708</v>
      </c>
      <c r="B1731" t="s">
        <v>6405</v>
      </c>
      <c r="C1731" t="s">
        <v>8982</v>
      </c>
    </row>
    <row r="1732" spans="1:3" x14ac:dyDescent="0.55000000000000004">
      <c r="A1732" t="s">
        <v>3711</v>
      </c>
      <c r="B1732" t="s">
        <v>6405</v>
      </c>
      <c r="C1732" t="s">
        <v>8982</v>
      </c>
    </row>
    <row r="1733" spans="1:3" x14ac:dyDescent="0.55000000000000004">
      <c r="A1733" t="s">
        <v>3713</v>
      </c>
      <c r="B1733" t="s">
        <v>9195</v>
      </c>
      <c r="C1733" t="s">
        <v>6405</v>
      </c>
    </row>
    <row r="1734" spans="1:3" x14ac:dyDescent="0.55000000000000004">
      <c r="A1734" t="s">
        <v>3715</v>
      </c>
      <c r="B1734" t="s">
        <v>9195</v>
      </c>
      <c r="C1734" t="s">
        <v>6405</v>
      </c>
    </row>
    <row r="1735" spans="1:3" x14ac:dyDescent="0.55000000000000004">
      <c r="A1735" t="s">
        <v>3717</v>
      </c>
      <c r="B1735" t="s">
        <v>9196</v>
      </c>
      <c r="C1735" t="s">
        <v>6405</v>
      </c>
    </row>
    <row r="1736" spans="1:3" x14ac:dyDescent="0.55000000000000004">
      <c r="A1736" t="s">
        <v>3719</v>
      </c>
      <c r="B1736" t="s">
        <v>9196</v>
      </c>
      <c r="C1736" t="s">
        <v>6405</v>
      </c>
    </row>
    <row r="1737" spans="1:3" x14ac:dyDescent="0.55000000000000004">
      <c r="A1737" t="s">
        <v>3721</v>
      </c>
      <c r="B1737" t="s">
        <v>9196</v>
      </c>
      <c r="C1737" t="s">
        <v>6405</v>
      </c>
    </row>
    <row r="1738" spans="1:3" x14ac:dyDescent="0.55000000000000004">
      <c r="A1738" t="s">
        <v>3723</v>
      </c>
      <c r="B1738" t="s">
        <v>9196</v>
      </c>
      <c r="C1738" t="s">
        <v>6405</v>
      </c>
    </row>
    <row r="1739" spans="1:3" x14ac:dyDescent="0.55000000000000004">
      <c r="A1739" t="s">
        <v>3725</v>
      </c>
      <c r="B1739" t="s">
        <v>9196</v>
      </c>
      <c r="C1739" t="s">
        <v>6405</v>
      </c>
    </row>
    <row r="1740" spans="1:3" x14ac:dyDescent="0.55000000000000004">
      <c r="A1740" t="s">
        <v>3727</v>
      </c>
      <c r="B1740" t="s">
        <v>9196</v>
      </c>
      <c r="C1740" t="s">
        <v>6405</v>
      </c>
    </row>
    <row r="1741" spans="1:3" x14ac:dyDescent="0.55000000000000004">
      <c r="A1741" t="s">
        <v>3729</v>
      </c>
      <c r="B1741" t="s">
        <v>9197</v>
      </c>
      <c r="C1741" t="s">
        <v>6405</v>
      </c>
    </row>
    <row r="1742" spans="1:3" x14ac:dyDescent="0.55000000000000004">
      <c r="A1742" t="s">
        <v>3731</v>
      </c>
      <c r="B1742" t="s">
        <v>9197</v>
      </c>
      <c r="C1742" t="s">
        <v>6405</v>
      </c>
    </row>
    <row r="1743" spans="1:3" x14ac:dyDescent="0.55000000000000004">
      <c r="A1743" t="s">
        <v>3733</v>
      </c>
      <c r="B1743" t="s">
        <v>9197</v>
      </c>
      <c r="C1743" t="s">
        <v>6405</v>
      </c>
    </row>
    <row r="1744" spans="1:3" x14ac:dyDescent="0.55000000000000004">
      <c r="A1744" t="s">
        <v>3735</v>
      </c>
      <c r="B1744" t="s">
        <v>9198</v>
      </c>
      <c r="C1744" t="s">
        <v>6405</v>
      </c>
    </row>
    <row r="1745" spans="1:3" x14ac:dyDescent="0.55000000000000004">
      <c r="A1745" t="s">
        <v>3737</v>
      </c>
      <c r="B1745" t="s">
        <v>9198</v>
      </c>
      <c r="C1745" t="s">
        <v>6405</v>
      </c>
    </row>
    <row r="1746" spans="1:3" x14ac:dyDescent="0.55000000000000004">
      <c r="A1746" t="s">
        <v>3739</v>
      </c>
      <c r="B1746" t="s">
        <v>9198</v>
      </c>
      <c r="C1746" t="s">
        <v>6405</v>
      </c>
    </row>
    <row r="1747" spans="1:3" x14ac:dyDescent="0.55000000000000004">
      <c r="A1747" t="s">
        <v>3741</v>
      </c>
      <c r="B1747" t="s">
        <v>9196</v>
      </c>
      <c r="C1747" t="s">
        <v>6405</v>
      </c>
    </row>
    <row r="1748" spans="1:3" x14ac:dyDescent="0.55000000000000004">
      <c r="A1748" t="s">
        <v>3743</v>
      </c>
      <c r="B1748" t="s">
        <v>9196</v>
      </c>
      <c r="C1748" t="s">
        <v>6405</v>
      </c>
    </row>
    <row r="1749" spans="1:3" x14ac:dyDescent="0.55000000000000004">
      <c r="A1749" t="s">
        <v>3745</v>
      </c>
      <c r="B1749" t="s">
        <v>9196</v>
      </c>
      <c r="C1749" t="s">
        <v>6405</v>
      </c>
    </row>
    <row r="1750" spans="1:3" x14ac:dyDescent="0.55000000000000004">
      <c r="A1750" t="s">
        <v>3747</v>
      </c>
      <c r="B1750" t="s">
        <v>9196</v>
      </c>
      <c r="C1750" t="s">
        <v>6405</v>
      </c>
    </row>
    <row r="1751" spans="1:3" x14ac:dyDescent="0.55000000000000004">
      <c r="A1751" t="s">
        <v>3749</v>
      </c>
      <c r="B1751" t="s">
        <v>9197</v>
      </c>
      <c r="C1751" t="s">
        <v>6405</v>
      </c>
    </row>
    <row r="1752" spans="1:3" x14ac:dyDescent="0.55000000000000004">
      <c r="A1752" t="s">
        <v>3751</v>
      </c>
      <c r="B1752" t="s">
        <v>9197</v>
      </c>
      <c r="C1752" t="s">
        <v>6405</v>
      </c>
    </row>
    <row r="1753" spans="1:3" x14ac:dyDescent="0.55000000000000004">
      <c r="A1753" t="s">
        <v>3753</v>
      </c>
      <c r="B1753" t="s">
        <v>9197</v>
      </c>
      <c r="C1753" t="s">
        <v>6405</v>
      </c>
    </row>
    <row r="1754" spans="1:3" x14ac:dyDescent="0.55000000000000004">
      <c r="A1754" t="s">
        <v>3756</v>
      </c>
      <c r="B1754" t="s">
        <v>9198</v>
      </c>
      <c r="C1754" t="s">
        <v>6405</v>
      </c>
    </row>
    <row r="1755" spans="1:3" x14ac:dyDescent="0.55000000000000004">
      <c r="A1755" t="s">
        <v>3758</v>
      </c>
      <c r="B1755" t="s">
        <v>9198</v>
      </c>
      <c r="C1755" t="s">
        <v>6405</v>
      </c>
    </row>
    <row r="1756" spans="1:3" x14ac:dyDescent="0.55000000000000004">
      <c r="A1756" t="s">
        <v>3760</v>
      </c>
      <c r="B1756" t="s">
        <v>9198</v>
      </c>
      <c r="C1756" t="s">
        <v>6405</v>
      </c>
    </row>
    <row r="1757" spans="1:3" x14ac:dyDescent="0.55000000000000004">
      <c r="A1757" t="s">
        <v>3762</v>
      </c>
      <c r="B1757" t="s">
        <v>9199</v>
      </c>
      <c r="C1757" t="s">
        <v>6405</v>
      </c>
    </row>
    <row r="1758" spans="1:3" x14ac:dyDescent="0.55000000000000004">
      <c r="A1758" t="s">
        <v>3765</v>
      </c>
      <c r="B1758" t="s">
        <v>9199</v>
      </c>
      <c r="C1758" t="s">
        <v>6405</v>
      </c>
    </row>
    <row r="1759" spans="1:3" x14ac:dyDescent="0.55000000000000004">
      <c r="A1759" t="s">
        <v>3767</v>
      </c>
      <c r="B1759" t="s">
        <v>9200</v>
      </c>
      <c r="C1759" t="s">
        <v>6405</v>
      </c>
    </row>
    <row r="1760" spans="1:3" x14ac:dyDescent="0.55000000000000004">
      <c r="A1760" t="s">
        <v>3769</v>
      </c>
      <c r="B1760" t="s">
        <v>9201</v>
      </c>
      <c r="C1760" t="s">
        <v>6405</v>
      </c>
    </row>
    <row r="1761" spans="1:3" x14ac:dyDescent="0.55000000000000004">
      <c r="A1761" t="s">
        <v>3771</v>
      </c>
      <c r="B1761" t="s">
        <v>9202</v>
      </c>
      <c r="C1761" t="s">
        <v>6405</v>
      </c>
    </row>
    <row r="1762" spans="1:3" x14ac:dyDescent="0.55000000000000004">
      <c r="A1762" t="s">
        <v>3773</v>
      </c>
      <c r="B1762" t="s">
        <v>6405</v>
      </c>
      <c r="C1762" t="s">
        <v>8979</v>
      </c>
    </row>
    <row r="1763" spans="1:3" x14ac:dyDescent="0.55000000000000004">
      <c r="A1763" t="s">
        <v>3775</v>
      </c>
      <c r="B1763" t="s">
        <v>6405</v>
      </c>
      <c r="C1763" t="s">
        <v>8979</v>
      </c>
    </row>
    <row r="1764" spans="1:3" x14ac:dyDescent="0.55000000000000004">
      <c r="A1764" t="s">
        <v>3778</v>
      </c>
      <c r="B1764" t="s">
        <v>6405</v>
      </c>
      <c r="C1764" t="s">
        <v>8979</v>
      </c>
    </row>
    <row r="1765" spans="1:3" x14ac:dyDescent="0.55000000000000004">
      <c r="A1765" t="s">
        <v>3780</v>
      </c>
      <c r="B1765" t="s">
        <v>6405</v>
      </c>
      <c r="C1765" t="s">
        <v>8979</v>
      </c>
    </row>
    <row r="1766" spans="1:3" x14ac:dyDescent="0.55000000000000004">
      <c r="A1766" t="s">
        <v>3783</v>
      </c>
      <c r="B1766" t="s">
        <v>6405</v>
      </c>
      <c r="C1766" t="s">
        <v>8979</v>
      </c>
    </row>
    <row r="1767" spans="1:3" x14ac:dyDescent="0.55000000000000004">
      <c r="A1767" t="s">
        <v>3785</v>
      </c>
      <c r="B1767" t="s">
        <v>6405</v>
      </c>
      <c r="C1767" t="s">
        <v>8979</v>
      </c>
    </row>
    <row r="1768" spans="1:3" x14ac:dyDescent="0.55000000000000004">
      <c r="A1768" t="s">
        <v>3787</v>
      </c>
      <c r="B1768" t="s">
        <v>9203</v>
      </c>
      <c r="C1768" t="s">
        <v>6405</v>
      </c>
    </row>
    <row r="1769" spans="1:3" x14ac:dyDescent="0.55000000000000004">
      <c r="A1769" t="s">
        <v>3789</v>
      </c>
      <c r="B1769" t="s">
        <v>9203</v>
      </c>
      <c r="C1769" t="s">
        <v>6405</v>
      </c>
    </row>
    <row r="1770" spans="1:3" x14ac:dyDescent="0.55000000000000004">
      <c r="A1770" t="s">
        <v>3791</v>
      </c>
      <c r="B1770" t="s">
        <v>9204</v>
      </c>
      <c r="C1770" t="s">
        <v>6405</v>
      </c>
    </row>
    <row r="1771" spans="1:3" x14ac:dyDescent="0.55000000000000004">
      <c r="A1771" t="s">
        <v>3793</v>
      </c>
      <c r="B1771" t="s">
        <v>9204</v>
      </c>
      <c r="C1771" t="s">
        <v>6405</v>
      </c>
    </row>
    <row r="1772" spans="1:3" x14ac:dyDescent="0.55000000000000004">
      <c r="A1772" t="s">
        <v>3795</v>
      </c>
      <c r="B1772" t="s">
        <v>9205</v>
      </c>
      <c r="C1772" t="s">
        <v>6405</v>
      </c>
    </row>
    <row r="1773" spans="1:3" x14ac:dyDescent="0.55000000000000004">
      <c r="A1773" t="s">
        <v>3797</v>
      </c>
      <c r="B1773" t="s">
        <v>9203</v>
      </c>
      <c r="C1773" t="s">
        <v>6405</v>
      </c>
    </row>
    <row r="1774" spans="1:3" x14ac:dyDescent="0.55000000000000004">
      <c r="A1774" t="s">
        <v>3799</v>
      </c>
      <c r="B1774" t="s">
        <v>9203</v>
      </c>
      <c r="C1774" t="s">
        <v>6405</v>
      </c>
    </row>
    <row r="1775" spans="1:3" x14ac:dyDescent="0.55000000000000004">
      <c r="A1775" t="s">
        <v>3801</v>
      </c>
      <c r="B1775" t="s">
        <v>9203</v>
      </c>
      <c r="C1775" t="s">
        <v>6405</v>
      </c>
    </row>
    <row r="1776" spans="1:3" x14ac:dyDescent="0.55000000000000004">
      <c r="A1776" t="s">
        <v>3804</v>
      </c>
      <c r="B1776" t="s">
        <v>9203</v>
      </c>
      <c r="C1776" t="s">
        <v>6405</v>
      </c>
    </row>
    <row r="1777" spans="1:3" x14ac:dyDescent="0.55000000000000004">
      <c r="A1777" t="s">
        <v>3806</v>
      </c>
      <c r="B1777" t="s">
        <v>9204</v>
      </c>
      <c r="C1777" t="s">
        <v>6405</v>
      </c>
    </row>
    <row r="1778" spans="1:3" x14ac:dyDescent="0.55000000000000004">
      <c r="A1778" t="s">
        <v>3808</v>
      </c>
      <c r="B1778" t="s">
        <v>9204</v>
      </c>
      <c r="C1778" t="s">
        <v>6405</v>
      </c>
    </row>
    <row r="1779" spans="1:3" x14ac:dyDescent="0.55000000000000004">
      <c r="A1779" t="s">
        <v>3810</v>
      </c>
      <c r="B1779" t="s">
        <v>9203</v>
      </c>
      <c r="C1779" t="s">
        <v>6405</v>
      </c>
    </row>
    <row r="1780" spans="1:3" x14ac:dyDescent="0.55000000000000004">
      <c r="A1780" t="s">
        <v>3812</v>
      </c>
      <c r="B1780" t="s">
        <v>9203</v>
      </c>
      <c r="C1780" t="s">
        <v>6405</v>
      </c>
    </row>
    <row r="1781" spans="1:3" x14ac:dyDescent="0.55000000000000004">
      <c r="A1781" t="s">
        <v>3814</v>
      </c>
      <c r="B1781" t="s">
        <v>9204</v>
      </c>
      <c r="C1781" t="s">
        <v>6405</v>
      </c>
    </row>
    <row r="1782" spans="1:3" x14ac:dyDescent="0.55000000000000004">
      <c r="A1782" t="s">
        <v>3817</v>
      </c>
      <c r="B1782" t="s">
        <v>9204</v>
      </c>
      <c r="C1782" t="s">
        <v>6405</v>
      </c>
    </row>
    <row r="1783" spans="1:3" x14ac:dyDescent="0.55000000000000004">
      <c r="A1783" t="s">
        <v>3819</v>
      </c>
      <c r="B1783" t="s">
        <v>9205</v>
      </c>
      <c r="C1783" t="s">
        <v>6405</v>
      </c>
    </row>
    <row r="1784" spans="1:3" x14ac:dyDescent="0.55000000000000004">
      <c r="A1784" t="s">
        <v>3822</v>
      </c>
      <c r="B1784" t="s">
        <v>9205</v>
      </c>
      <c r="C1784" t="s">
        <v>6405</v>
      </c>
    </row>
    <row r="1785" spans="1:3" x14ac:dyDescent="0.55000000000000004">
      <c r="A1785" t="s">
        <v>3824</v>
      </c>
      <c r="B1785" t="s">
        <v>9205</v>
      </c>
      <c r="C1785" t="s">
        <v>6405</v>
      </c>
    </row>
    <row r="1786" spans="1:3" x14ac:dyDescent="0.55000000000000004">
      <c r="A1786" t="s">
        <v>3826</v>
      </c>
      <c r="B1786" t="s">
        <v>9204</v>
      </c>
      <c r="C1786" t="s">
        <v>6405</v>
      </c>
    </row>
    <row r="1787" spans="1:3" x14ac:dyDescent="0.55000000000000004">
      <c r="A1787" t="s">
        <v>3828</v>
      </c>
      <c r="B1787" t="s">
        <v>9204</v>
      </c>
      <c r="C1787" t="s">
        <v>6405</v>
      </c>
    </row>
    <row r="1788" spans="1:3" x14ac:dyDescent="0.55000000000000004">
      <c r="A1788" t="s">
        <v>3830</v>
      </c>
      <c r="B1788" t="s">
        <v>9205</v>
      </c>
      <c r="C1788" t="s">
        <v>6405</v>
      </c>
    </row>
    <row r="1789" spans="1:3" x14ac:dyDescent="0.55000000000000004">
      <c r="A1789" t="s">
        <v>3832</v>
      </c>
      <c r="B1789" t="s">
        <v>9204</v>
      </c>
      <c r="C1789" t="s">
        <v>6405</v>
      </c>
    </row>
    <row r="1790" spans="1:3" x14ac:dyDescent="0.55000000000000004">
      <c r="A1790" t="s">
        <v>3835</v>
      </c>
      <c r="B1790" t="s">
        <v>9204</v>
      </c>
      <c r="C1790" t="s">
        <v>6405</v>
      </c>
    </row>
    <row r="1791" spans="1:3" x14ac:dyDescent="0.55000000000000004">
      <c r="A1791" t="s">
        <v>3837</v>
      </c>
      <c r="B1791" t="s">
        <v>9205</v>
      </c>
      <c r="C1791" t="s">
        <v>6405</v>
      </c>
    </row>
    <row r="1792" spans="1:3" x14ac:dyDescent="0.55000000000000004">
      <c r="A1792" t="s">
        <v>3840</v>
      </c>
      <c r="B1792" t="s">
        <v>9205</v>
      </c>
      <c r="C1792" t="s">
        <v>6405</v>
      </c>
    </row>
    <row r="1793" spans="1:3" x14ac:dyDescent="0.55000000000000004">
      <c r="A1793" t="s">
        <v>3842</v>
      </c>
      <c r="B1793" t="s">
        <v>9205</v>
      </c>
      <c r="C1793" t="s">
        <v>6405</v>
      </c>
    </row>
    <row r="1794" spans="1:3" x14ac:dyDescent="0.55000000000000004">
      <c r="A1794" t="s">
        <v>3844</v>
      </c>
      <c r="B1794" t="s">
        <v>9205</v>
      </c>
      <c r="C1794" t="s">
        <v>6405</v>
      </c>
    </row>
    <row r="1795" spans="1:3" x14ac:dyDescent="0.55000000000000004">
      <c r="A1795" t="s">
        <v>3846</v>
      </c>
      <c r="B1795" t="s">
        <v>9206</v>
      </c>
      <c r="C1795" t="s">
        <v>6405</v>
      </c>
    </row>
    <row r="1796" spans="1:3" x14ac:dyDescent="0.55000000000000004">
      <c r="A1796" t="s">
        <v>3848</v>
      </c>
      <c r="B1796" t="s">
        <v>9206</v>
      </c>
      <c r="C1796" t="s">
        <v>6405</v>
      </c>
    </row>
    <row r="1797" spans="1:3" x14ac:dyDescent="0.55000000000000004">
      <c r="A1797" t="s">
        <v>3850</v>
      </c>
      <c r="B1797" t="s">
        <v>9207</v>
      </c>
      <c r="C1797" t="s">
        <v>6405</v>
      </c>
    </row>
    <row r="1798" spans="1:3" x14ac:dyDescent="0.55000000000000004">
      <c r="A1798" t="s">
        <v>3852</v>
      </c>
      <c r="B1798" t="s">
        <v>9208</v>
      </c>
      <c r="C1798" t="s">
        <v>6405</v>
      </c>
    </row>
    <row r="1799" spans="1:3" x14ac:dyDescent="0.55000000000000004">
      <c r="A1799" t="s">
        <v>3854</v>
      </c>
      <c r="B1799" t="s">
        <v>9208</v>
      </c>
      <c r="C1799" t="s">
        <v>6405</v>
      </c>
    </row>
    <row r="1800" spans="1:3" x14ac:dyDescent="0.55000000000000004">
      <c r="A1800" t="s">
        <v>3857</v>
      </c>
      <c r="B1800" t="s">
        <v>9209</v>
      </c>
      <c r="C1800" t="s">
        <v>6405</v>
      </c>
    </row>
    <row r="1801" spans="1:3" x14ac:dyDescent="0.55000000000000004">
      <c r="A1801" t="s">
        <v>3859</v>
      </c>
      <c r="B1801" t="s">
        <v>9209</v>
      </c>
      <c r="C1801" t="s">
        <v>6405</v>
      </c>
    </row>
    <row r="1802" spans="1:3" x14ac:dyDescent="0.55000000000000004">
      <c r="A1802" t="s">
        <v>3862</v>
      </c>
      <c r="B1802" t="s">
        <v>9210</v>
      </c>
      <c r="C1802" t="s">
        <v>6405</v>
      </c>
    </row>
    <row r="1803" spans="1:3" x14ac:dyDescent="0.55000000000000004">
      <c r="A1803" t="s">
        <v>3864</v>
      </c>
      <c r="B1803" t="s">
        <v>6405</v>
      </c>
      <c r="C1803" t="s">
        <v>9211</v>
      </c>
    </row>
    <row r="1804" spans="1:3" x14ac:dyDescent="0.55000000000000004">
      <c r="A1804" t="s">
        <v>3866</v>
      </c>
      <c r="B1804" t="s">
        <v>6405</v>
      </c>
      <c r="C1804" t="s">
        <v>9211</v>
      </c>
    </row>
    <row r="1805" spans="1:3" x14ac:dyDescent="0.55000000000000004">
      <c r="A1805" t="s">
        <v>3868</v>
      </c>
      <c r="B1805" t="s">
        <v>6405</v>
      </c>
      <c r="C1805" t="s">
        <v>9211</v>
      </c>
    </row>
    <row r="1806" spans="1:3" x14ac:dyDescent="0.55000000000000004">
      <c r="A1806" t="s">
        <v>3870</v>
      </c>
      <c r="B1806" t="s">
        <v>6405</v>
      </c>
      <c r="C1806" t="s">
        <v>8979</v>
      </c>
    </row>
    <row r="1807" spans="1:3" x14ac:dyDescent="0.55000000000000004">
      <c r="A1807" t="s">
        <v>3872</v>
      </c>
      <c r="B1807" t="s">
        <v>6405</v>
      </c>
      <c r="C1807" t="s">
        <v>8979</v>
      </c>
    </row>
    <row r="1808" spans="1:3" x14ac:dyDescent="0.55000000000000004">
      <c r="A1808" t="s">
        <v>3874</v>
      </c>
      <c r="B1808" t="s">
        <v>6405</v>
      </c>
      <c r="C1808" t="s">
        <v>8979</v>
      </c>
    </row>
    <row r="1809" spans="1:3" x14ac:dyDescent="0.55000000000000004">
      <c r="A1809" t="s">
        <v>3876</v>
      </c>
      <c r="B1809" t="s">
        <v>6405</v>
      </c>
      <c r="C1809" t="s">
        <v>8979</v>
      </c>
    </row>
    <row r="1810" spans="1:3" x14ac:dyDescent="0.55000000000000004">
      <c r="A1810" t="s">
        <v>3878</v>
      </c>
      <c r="B1810" t="s">
        <v>6405</v>
      </c>
      <c r="C1810" t="s">
        <v>8979</v>
      </c>
    </row>
    <row r="1811" spans="1:3" x14ac:dyDescent="0.55000000000000004">
      <c r="A1811" t="s">
        <v>3880</v>
      </c>
      <c r="B1811" t="s">
        <v>6405</v>
      </c>
      <c r="C1811" t="s">
        <v>8979</v>
      </c>
    </row>
    <row r="1812" spans="1:3" x14ac:dyDescent="0.55000000000000004">
      <c r="A1812" t="s">
        <v>3882</v>
      </c>
      <c r="B1812" t="s">
        <v>9212</v>
      </c>
      <c r="C1812" t="s">
        <v>6405</v>
      </c>
    </row>
    <row r="1813" spans="1:3" x14ac:dyDescent="0.55000000000000004">
      <c r="A1813" t="s">
        <v>3884</v>
      </c>
      <c r="B1813" t="s">
        <v>9212</v>
      </c>
      <c r="C1813" t="s">
        <v>6405</v>
      </c>
    </row>
    <row r="1814" spans="1:3" x14ac:dyDescent="0.55000000000000004">
      <c r="A1814" t="s">
        <v>3886</v>
      </c>
      <c r="B1814" t="s">
        <v>9212</v>
      </c>
      <c r="C1814" t="s">
        <v>6405</v>
      </c>
    </row>
    <row r="1815" spans="1:3" x14ac:dyDescent="0.55000000000000004">
      <c r="A1815" t="s">
        <v>3888</v>
      </c>
      <c r="B1815" t="s">
        <v>9212</v>
      </c>
      <c r="C1815" t="s">
        <v>6405</v>
      </c>
    </row>
    <row r="1816" spans="1:3" x14ac:dyDescent="0.55000000000000004">
      <c r="A1816" t="s">
        <v>3890</v>
      </c>
      <c r="B1816" t="s">
        <v>9212</v>
      </c>
      <c r="C1816" t="s">
        <v>6405</v>
      </c>
    </row>
    <row r="1817" spans="1:3" x14ac:dyDescent="0.55000000000000004">
      <c r="A1817" t="s">
        <v>3892</v>
      </c>
      <c r="B1817" t="s">
        <v>9212</v>
      </c>
      <c r="C1817" t="s">
        <v>6405</v>
      </c>
    </row>
    <row r="1818" spans="1:3" x14ac:dyDescent="0.55000000000000004">
      <c r="A1818" t="s">
        <v>3894</v>
      </c>
      <c r="B1818" t="s">
        <v>9212</v>
      </c>
      <c r="C1818" t="s">
        <v>6405</v>
      </c>
    </row>
    <row r="1819" spans="1:3" x14ac:dyDescent="0.55000000000000004">
      <c r="A1819" t="s">
        <v>3896</v>
      </c>
      <c r="B1819" t="s">
        <v>9212</v>
      </c>
      <c r="C1819" t="s">
        <v>6405</v>
      </c>
    </row>
    <row r="1820" spans="1:3" x14ac:dyDescent="0.55000000000000004">
      <c r="A1820" t="s">
        <v>3899</v>
      </c>
      <c r="B1820" t="s">
        <v>9212</v>
      </c>
      <c r="C1820" t="s">
        <v>6405</v>
      </c>
    </row>
    <row r="1821" spans="1:3" x14ac:dyDescent="0.55000000000000004">
      <c r="A1821" t="s">
        <v>3901</v>
      </c>
      <c r="B1821" t="s">
        <v>9212</v>
      </c>
      <c r="C1821" t="s">
        <v>6405</v>
      </c>
    </row>
    <row r="1822" spans="1:3" x14ac:dyDescent="0.55000000000000004">
      <c r="A1822" t="s">
        <v>3904</v>
      </c>
      <c r="B1822" t="s">
        <v>9212</v>
      </c>
      <c r="C1822" t="s">
        <v>6405</v>
      </c>
    </row>
    <row r="1823" spans="1:3" x14ac:dyDescent="0.55000000000000004">
      <c r="A1823" t="s">
        <v>3906</v>
      </c>
      <c r="B1823" t="s">
        <v>9212</v>
      </c>
      <c r="C1823" t="s">
        <v>6405</v>
      </c>
    </row>
    <row r="1824" spans="1:3" x14ac:dyDescent="0.55000000000000004">
      <c r="A1824" t="s">
        <v>3908</v>
      </c>
      <c r="B1824" t="s">
        <v>9212</v>
      </c>
      <c r="C1824" t="s">
        <v>6405</v>
      </c>
    </row>
    <row r="1825" spans="1:3" x14ac:dyDescent="0.55000000000000004">
      <c r="A1825" t="s">
        <v>3910</v>
      </c>
      <c r="B1825" t="s">
        <v>9212</v>
      </c>
      <c r="C1825" t="s">
        <v>6405</v>
      </c>
    </row>
    <row r="1826" spans="1:3" x14ac:dyDescent="0.55000000000000004">
      <c r="A1826" t="s">
        <v>3912</v>
      </c>
      <c r="B1826" t="s">
        <v>9212</v>
      </c>
      <c r="C1826" t="s">
        <v>6405</v>
      </c>
    </row>
    <row r="1827" spans="1:3" x14ac:dyDescent="0.55000000000000004">
      <c r="A1827" t="s">
        <v>3914</v>
      </c>
      <c r="B1827" t="s">
        <v>9212</v>
      </c>
      <c r="C1827" t="s">
        <v>6405</v>
      </c>
    </row>
    <row r="1828" spans="1:3" x14ac:dyDescent="0.55000000000000004">
      <c r="A1828" t="s">
        <v>3916</v>
      </c>
      <c r="B1828" t="s">
        <v>9212</v>
      </c>
      <c r="C1828" t="s">
        <v>6405</v>
      </c>
    </row>
    <row r="1829" spans="1:3" x14ac:dyDescent="0.55000000000000004">
      <c r="A1829" t="s">
        <v>3918</v>
      </c>
      <c r="B1829" t="s">
        <v>9212</v>
      </c>
      <c r="C1829" t="s">
        <v>6405</v>
      </c>
    </row>
    <row r="1830" spans="1:3" x14ac:dyDescent="0.55000000000000004">
      <c r="A1830" t="s">
        <v>3920</v>
      </c>
      <c r="B1830" t="s">
        <v>9212</v>
      </c>
      <c r="C1830" t="s">
        <v>6405</v>
      </c>
    </row>
    <row r="1831" spans="1:3" x14ac:dyDescent="0.55000000000000004">
      <c r="A1831" t="s">
        <v>3922</v>
      </c>
      <c r="B1831" t="s">
        <v>9212</v>
      </c>
      <c r="C1831" t="s">
        <v>6405</v>
      </c>
    </row>
    <row r="1832" spans="1:3" x14ac:dyDescent="0.55000000000000004">
      <c r="A1832" t="s">
        <v>3924</v>
      </c>
      <c r="B1832" t="s">
        <v>9212</v>
      </c>
      <c r="C1832" t="s">
        <v>6405</v>
      </c>
    </row>
    <row r="1833" spans="1:3" x14ac:dyDescent="0.55000000000000004">
      <c r="A1833" t="s">
        <v>3926</v>
      </c>
      <c r="B1833" t="s">
        <v>9212</v>
      </c>
      <c r="C1833" t="s">
        <v>6405</v>
      </c>
    </row>
    <row r="1834" spans="1:3" x14ac:dyDescent="0.55000000000000004">
      <c r="A1834" t="s">
        <v>3928</v>
      </c>
      <c r="B1834" t="s">
        <v>9212</v>
      </c>
      <c r="C1834" t="s">
        <v>6405</v>
      </c>
    </row>
    <row r="1835" spans="1:3" x14ac:dyDescent="0.55000000000000004">
      <c r="A1835" t="s">
        <v>3930</v>
      </c>
      <c r="B1835" t="s">
        <v>6405</v>
      </c>
      <c r="C1835" t="s">
        <v>8982</v>
      </c>
    </row>
    <row r="1836" spans="1:3" x14ac:dyDescent="0.55000000000000004">
      <c r="A1836" t="s">
        <v>3932</v>
      </c>
      <c r="B1836" t="s">
        <v>6405</v>
      </c>
      <c r="C1836" t="s">
        <v>8982</v>
      </c>
    </row>
    <row r="1837" spans="1:3" x14ac:dyDescent="0.55000000000000004">
      <c r="A1837" t="s">
        <v>3934</v>
      </c>
      <c r="B1837" t="s">
        <v>9213</v>
      </c>
      <c r="C1837" t="s">
        <v>6405</v>
      </c>
    </row>
    <row r="1838" spans="1:3" x14ac:dyDescent="0.55000000000000004">
      <c r="A1838" t="s">
        <v>4194</v>
      </c>
      <c r="B1838" t="s">
        <v>9214</v>
      </c>
      <c r="C1838" t="s">
        <v>6405</v>
      </c>
    </row>
    <row r="1839" spans="1:3" x14ac:dyDescent="0.55000000000000004">
      <c r="A1839" t="s">
        <v>4196</v>
      </c>
      <c r="B1839" t="s">
        <v>6405</v>
      </c>
      <c r="C1839" t="s">
        <v>6405</v>
      </c>
    </row>
    <row r="1840" spans="1:3" x14ac:dyDescent="0.55000000000000004">
      <c r="A1840" t="s">
        <v>95</v>
      </c>
      <c r="B1840" t="s">
        <v>9215</v>
      </c>
      <c r="C1840" t="s">
        <v>6405</v>
      </c>
    </row>
    <row r="1841" spans="1:3" x14ac:dyDescent="0.55000000000000004">
      <c r="A1841" t="s">
        <v>502</v>
      </c>
      <c r="B1841" t="s">
        <v>9216</v>
      </c>
      <c r="C1841" t="s">
        <v>6405</v>
      </c>
    </row>
    <row r="1842" spans="1:3" x14ac:dyDescent="0.55000000000000004">
      <c r="A1842" t="s">
        <v>504</v>
      </c>
      <c r="B1842" t="s">
        <v>9217</v>
      </c>
      <c r="C1842" t="s">
        <v>6405</v>
      </c>
    </row>
    <row r="1843" spans="1:3" x14ac:dyDescent="0.55000000000000004">
      <c r="A1843" t="s">
        <v>5184</v>
      </c>
      <c r="B1843" t="s">
        <v>9045</v>
      </c>
      <c r="C1843" t="s">
        <v>6405</v>
      </c>
    </row>
    <row r="1844" spans="1:3" x14ac:dyDescent="0.55000000000000004">
      <c r="A1844" t="s">
        <v>5305</v>
      </c>
      <c r="B1844" t="s">
        <v>9218</v>
      </c>
      <c r="C1844" t="s">
        <v>6405</v>
      </c>
    </row>
    <row r="1845" spans="1:3" x14ac:dyDescent="0.55000000000000004">
      <c r="A1845" t="s">
        <v>5307</v>
      </c>
      <c r="B1845" t="s">
        <v>9218</v>
      </c>
      <c r="C1845" t="s">
        <v>6405</v>
      </c>
    </row>
    <row r="1846" spans="1:3" x14ac:dyDescent="0.55000000000000004">
      <c r="A1846" t="s">
        <v>5310</v>
      </c>
      <c r="B1846" t="s">
        <v>9219</v>
      </c>
      <c r="C1846" t="s">
        <v>6405</v>
      </c>
    </row>
    <row r="1847" spans="1:3" x14ac:dyDescent="0.55000000000000004">
      <c r="A1847" t="s">
        <v>5312</v>
      </c>
      <c r="B1847" t="s">
        <v>9218</v>
      </c>
      <c r="C1847" t="s">
        <v>6405</v>
      </c>
    </row>
    <row r="1848" spans="1:3" x14ac:dyDescent="0.55000000000000004">
      <c r="A1848" t="s">
        <v>5315</v>
      </c>
      <c r="B1848" t="s">
        <v>9220</v>
      </c>
      <c r="C1848" t="s">
        <v>6405</v>
      </c>
    </row>
    <row r="1849" spans="1:3" x14ac:dyDescent="0.55000000000000004">
      <c r="A1849" t="s">
        <v>3979</v>
      </c>
      <c r="B1849" t="s">
        <v>9221</v>
      </c>
      <c r="C1849" t="s">
        <v>6405</v>
      </c>
    </row>
    <row r="1850" spans="1:3" x14ac:dyDescent="0.55000000000000004">
      <c r="A1850" t="s">
        <v>3981</v>
      </c>
      <c r="B1850" t="s">
        <v>9222</v>
      </c>
      <c r="C1850" t="s">
        <v>6405</v>
      </c>
    </row>
    <row r="1851" spans="1:3" x14ac:dyDescent="0.55000000000000004">
      <c r="A1851" t="s">
        <v>3983</v>
      </c>
      <c r="B1851" t="s">
        <v>9222</v>
      </c>
      <c r="C1851" t="s">
        <v>6405</v>
      </c>
    </row>
    <row r="1852" spans="1:3" x14ac:dyDescent="0.55000000000000004">
      <c r="A1852" t="s">
        <v>3985</v>
      </c>
      <c r="B1852" t="s">
        <v>9217</v>
      </c>
      <c r="C1852" t="s">
        <v>6405</v>
      </c>
    </row>
    <row r="1853" spans="1:3" x14ac:dyDescent="0.55000000000000004">
      <c r="A1853" t="s">
        <v>3987</v>
      </c>
      <c r="B1853" t="s">
        <v>9217</v>
      </c>
      <c r="C1853" t="s">
        <v>6405</v>
      </c>
    </row>
    <row r="1854" spans="1:3" x14ac:dyDescent="0.55000000000000004">
      <c r="A1854" t="s">
        <v>3989</v>
      </c>
      <c r="B1854" t="s">
        <v>9223</v>
      </c>
      <c r="C1854" t="s">
        <v>6405</v>
      </c>
    </row>
    <row r="1855" spans="1:3" x14ac:dyDescent="0.55000000000000004">
      <c r="A1855" t="s">
        <v>3992</v>
      </c>
      <c r="B1855" t="s">
        <v>6405</v>
      </c>
      <c r="C1855" t="s">
        <v>6405</v>
      </c>
    </row>
    <row r="1856" spans="1:3" x14ac:dyDescent="0.55000000000000004">
      <c r="A1856" t="s">
        <v>3994</v>
      </c>
      <c r="B1856" t="s">
        <v>6405</v>
      </c>
      <c r="C1856" t="s">
        <v>6405</v>
      </c>
    </row>
    <row r="1857" spans="1:3" x14ac:dyDescent="0.55000000000000004">
      <c r="A1857" t="s">
        <v>5317</v>
      </c>
      <c r="B1857" t="s">
        <v>9224</v>
      </c>
      <c r="C1857" t="s">
        <v>6405</v>
      </c>
    </row>
    <row r="1858" spans="1:3" x14ac:dyDescent="0.55000000000000004">
      <c r="A1858" t="s">
        <v>5319</v>
      </c>
      <c r="B1858" t="s">
        <v>9075</v>
      </c>
      <c r="C1858" t="s">
        <v>6405</v>
      </c>
    </row>
    <row r="1859" spans="1:3" x14ac:dyDescent="0.55000000000000004">
      <c r="A1859" t="s">
        <v>5321</v>
      </c>
      <c r="B1859" t="s">
        <v>9075</v>
      </c>
      <c r="C1859" t="s">
        <v>6405</v>
      </c>
    </row>
    <row r="1860" spans="1:3" x14ac:dyDescent="0.55000000000000004">
      <c r="A1860" t="s">
        <v>909</v>
      </c>
      <c r="B1860" t="s">
        <v>6405</v>
      </c>
      <c r="C1860" t="s">
        <v>6405</v>
      </c>
    </row>
    <row r="1861" spans="1:3" x14ac:dyDescent="0.55000000000000004">
      <c r="A1861" t="s">
        <v>5152</v>
      </c>
      <c r="B1861" t="s">
        <v>9225</v>
      </c>
      <c r="C1861" t="s">
        <v>6405</v>
      </c>
    </row>
    <row r="1862" spans="1:3" x14ac:dyDescent="0.55000000000000004">
      <c r="A1862" t="s">
        <v>5154</v>
      </c>
      <c r="B1862" t="s">
        <v>9226</v>
      </c>
      <c r="C1862" t="s">
        <v>6405</v>
      </c>
    </row>
    <row r="1863" spans="1:3" x14ac:dyDescent="0.55000000000000004">
      <c r="A1863" t="s">
        <v>5156</v>
      </c>
      <c r="B1863" t="s">
        <v>9227</v>
      </c>
      <c r="C1863" t="s">
        <v>6405</v>
      </c>
    </row>
    <row r="1864" spans="1:3" x14ac:dyDescent="0.55000000000000004">
      <c r="A1864" t="s">
        <v>5426</v>
      </c>
      <c r="B1864" t="s">
        <v>9228</v>
      </c>
      <c r="C1864" t="s">
        <v>6405</v>
      </c>
    </row>
    <row r="1865" spans="1:3" x14ac:dyDescent="0.55000000000000004">
      <c r="A1865" t="s">
        <v>5428</v>
      </c>
      <c r="B1865" t="s">
        <v>9229</v>
      </c>
      <c r="C1865" t="s">
        <v>6405</v>
      </c>
    </row>
    <row r="1866" spans="1:3" x14ac:dyDescent="0.55000000000000004">
      <c r="A1866" t="s">
        <v>5430</v>
      </c>
      <c r="B1866" t="s">
        <v>9230</v>
      </c>
      <c r="C1866" t="s">
        <v>6405</v>
      </c>
    </row>
    <row r="1867" spans="1:3" x14ac:dyDescent="0.55000000000000004">
      <c r="A1867" t="s">
        <v>5432</v>
      </c>
      <c r="B1867" t="s">
        <v>6405</v>
      </c>
      <c r="C1867" t="s">
        <v>6405</v>
      </c>
    </row>
    <row r="1868" spans="1:3" x14ac:dyDescent="0.55000000000000004">
      <c r="A1868" t="s">
        <v>5435</v>
      </c>
      <c r="B1868" t="s">
        <v>6405</v>
      </c>
      <c r="C1868" t="s">
        <v>6405</v>
      </c>
    </row>
    <row r="1869" spans="1:3" x14ac:dyDescent="0.55000000000000004">
      <c r="A1869" t="s">
        <v>5437</v>
      </c>
      <c r="B1869" t="s">
        <v>9231</v>
      </c>
      <c r="C1869" t="s">
        <v>6405</v>
      </c>
    </row>
    <row r="1870" spans="1:3" x14ac:dyDescent="0.55000000000000004">
      <c r="A1870" t="s">
        <v>8741</v>
      </c>
      <c r="B1870" t="s">
        <v>9232</v>
      </c>
      <c r="C1870" t="s">
        <v>6405</v>
      </c>
    </row>
    <row r="1871" spans="1:3" x14ac:dyDescent="0.55000000000000004">
      <c r="A1871" t="s">
        <v>8744</v>
      </c>
      <c r="B1871" t="s">
        <v>9233</v>
      </c>
      <c r="C1871" t="s">
        <v>6405</v>
      </c>
    </row>
    <row r="1872" spans="1:3" x14ac:dyDescent="0.55000000000000004">
      <c r="A1872" t="s">
        <v>8746</v>
      </c>
      <c r="B1872" t="s">
        <v>6405</v>
      </c>
      <c r="C1872" t="s">
        <v>6405</v>
      </c>
    </row>
    <row r="1873" spans="1:3" x14ac:dyDescent="0.55000000000000004">
      <c r="A1873" t="s">
        <v>8748</v>
      </c>
      <c r="B1873" t="s">
        <v>6405</v>
      </c>
      <c r="C1873" t="s">
        <v>6405</v>
      </c>
    </row>
    <row r="1874" spans="1:3" x14ac:dyDescent="0.55000000000000004">
      <c r="A1874" t="s">
        <v>4198</v>
      </c>
      <c r="B1874" t="s">
        <v>8991</v>
      </c>
      <c r="C1874" t="s">
        <v>6405</v>
      </c>
    </row>
    <row r="1875" spans="1:3" x14ac:dyDescent="0.55000000000000004">
      <c r="A1875" t="s">
        <v>142</v>
      </c>
      <c r="B1875" t="s">
        <v>9234</v>
      </c>
      <c r="C1875" t="s">
        <v>6405</v>
      </c>
    </row>
    <row r="1876" spans="1:3" x14ac:dyDescent="0.55000000000000004">
      <c r="A1876" t="s">
        <v>144</v>
      </c>
      <c r="B1876" t="s">
        <v>9235</v>
      </c>
      <c r="C1876" t="s">
        <v>6405</v>
      </c>
    </row>
    <row r="1877" spans="1:3" x14ac:dyDescent="0.55000000000000004">
      <c r="A1877" t="s">
        <v>147</v>
      </c>
      <c r="B1877" t="s">
        <v>9235</v>
      </c>
      <c r="C1877" t="s">
        <v>6405</v>
      </c>
    </row>
    <row r="1878" spans="1:3" x14ac:dyDescent="0.55000000000000004">
      <c r="A1878" t="s">
        <v>149</v>
      </c>
      <c r="B1878" t="s">
        <v>9236</v>
      </c>
      <c r="C1878" t="s">
        <v>6405</v>
      </c>
    </row>
    <row r="1879" spans="1:3" x14ac:dyDescent="0.55000000000000004">
      <c r="A1879" t="s">
        <v>151</v>
      </c>
      <c r="B1879" t="s">
        <v>6405</v>
      </c>
      <c r="C1879" t="s">
        <v>9237</v>
      </c>
    </row>
    <row r="1880" spans="1:3" x14ac:dyDescent="0.55000000000000004">
      <c r="A1880" t="s">
        <v>4200</v>
      </c>
      <c r="B1880" t="s">
        <v>9238</v>
      </c>
      <c r="C1880" t="s">
        <v>6405</v>
      </c>
    </row>
    <row r="1881" spans="1:3" x14ac:dyDescent="0.55000000000000004">
      <c r="A1881" t="s">
        <v>4203</v>
      </c>
      <c r="B1881" t="s">
        <v>9239</v>
      </c>
      <c r="C1881" t="s">
        <v>6405</v>
      </c>
    </row>
    <row r="1882" spans="1:3" x14ac:dyDescent="0.55000000000000004">
      <c r="A1882" t="s">
        <v>4205</v>
      </c>
      <c r="B1882" t="s">
        <v>9240</v>
      </c>
      <c r="C1882" t="s">
        <v>6405</v>
      </c>
    </row>
    <row r="1883" spans="1:3" x14ac:dyDescent="0.55000000000000004">
      <c r="A1883" t="s">
        <v>153</v>
      </c>
      <c r="B1883" t="s">
        <v>9241</v>
      </c>
      <c r="C1883" t="s">
        <v>6405</v>
      </c>
    </row>
    <row r="1884" spans="1:3" x14ac:dyDescent="0.55000000000000004">
      <c r="A1884" t="s">
        <v>156</v>
      </c>
      <c r="B1884" t="s">
        <v>9242</v>
      </c>
      <c r="C1884" t="s">
        <v>6405</v>
      </c>
    </row>
    <row r="1885" spans="1:3" x14ac:dyDescent="0.55000000000000004">
      <c r="A1885" t="s">
        <v>159</v>
      </c>
      <c r="B1885" t="s">
        <v>9243</v>
      </c>
      <c r="C1885" t="s">
        <v>6405</v>
      </c>
    </row>
    <row r="1886" spans="1:3" x14ac:dyDescent="0.55000000000000004">
      <c r="A1886" t="s">
        <v>161</v>
      </c>
      <c r="B1886" t="s">
        <v>9241</v>
      </c>
      <c r="C1886" t="s">
        <v>6405</v>
      </c>
    </row>
    <row r="1887" spans="1:3" x14ac:dyDescent="0.55000000000000004">
      <c r="A1887" t="s">
        <v>163</v>
      </c>
      <c r="B1887" t="s">
        <v>9243</v>
      </c>
      <c r="C1887" t="s">
        <v>6405</v>
      </c>
    </row>
    <row r="1888" spans="1:3" x14ac:dyDescent="0.55000000000000004">
      <c r="A1888" t="s">
        <v>166</v>
      </c>
      <c r="B1888" t="s">
        <v>9244</v>
      </c>
      <c r="C1888" t="s">
        <v>6405</v>
      </c>
    </row>
    <row r="1889" spans="1:3" x14ac:dyDescent="0.55000000000000004">
      <c r="A1889" t="s">
        <v>168</v>
      </c>
      <c r="B1889" t="s">
        <v>9244</v>
      </c>
      <c r="C1889" t="s">
        <v>6405</v>
      </c>
    </row>
    <row r="1890" spans="1:3" x14ac:dyDescent="0.55000000000000004">
      <c r="A1890" t="s">
        <v>171</v>
      </c>
      <c r="B1890" t="s">
        <v>9245</v>
      </c>
      <c r="C1890" t="s">
        <v>6405</v>
      </c>
    </row>
    <row r="1891" spans="1:3" x14ac:dyDescent="0.55000000000000004">
      <c r="A1891" t="s">
        <v>174</v>
      </c>
      <c r="B1891" t="s">
        <v>6405</v>
      </c>
      <c r="C1891" t="s">
        <v>6405</v>
      </c>
    </row>
    <row r="1892" spans="1:3" x14ac:dyDescent="0.55000000000000004">
      <c r="A1892" t="s">
        <v>177</v>
      </c>
      <c r="B1892" t="s">
        <v>6405</v>
      </c>
      <c r="C1892" t="s">
        <v>6405</v>
      </c>
    </row>
    <row r="1893" spans="1:3" x14ac:dyDescent="0.55000000000000004">
      <c r="A1893" t="s">
        <v>179</v>
      </c>
      <c r="B1893" t="s">
        <v>6405</v>
      </c>
      <c r="C1893" t="s">
        <v>6405</v>
      </c>
    </row>
    <row r="1894" spans="1:3" x14ac:dyDescent="0.55000000000000004">
      <c r="A1894" t="s">
        <v>182</v>
      </c>
      <c r="B1894" t="s">
        <v>6405</v>
      </c>
      <c r="C1894" t="s">
        <v>6405</v>
      </c>
    </row>
    <row r="1895" spans="1:3" x14ac:dyDescent="0.55000000000000004">
      <c r="A1895" t="s">
        <v>184</v>
      </c>
      <c r="B1895" t="s">
        <v>6405</v>
      </c>
      <c r="C1895" t="s">
        <v>6405</v>
      </c>
    </row>
    <row r="1896" spans="1:3" x14ac:dyDescent="0.55000000000000004">
      <c r="A1896" t="s">
        <v>186</v>
      </c>
      <c r="B1896" t="s">
        <v>6405</v>
      </c>
      <c r="C1896" t="s">
        <v>6405</v>
      </c>
    </row>
    <row r="1897" spans="1:3" x14ac:dyDescent="0.55000000000000004">
      <c r="A1897" t="s">
        <v>188</v>
      </c>
      <c r="B1897" t="s">
        <v>6405</v>
      </c>
      <c r="C1897" t="s">
        <v>6405</v>
      </c>
    </row>
    <row r="1898" spans="1:3" x14ac:dyDescent="0.55000000000000004">
      <c r="A1898" t="s">
        <v>190</v>
      </c>
      <c r="B1898" t="s">
        <v>6405</v>
      </c>
      <c r="C1898" t="s">
        <v>6405</v>
      </c>
    </row>
    <row r="1899" spans="1:3" x14ac:dyDescent="0.55000000000000004">
      <c r="A1899" t="s">
        <v>192</v>
      </c>
      <c r="B1899" t="s">
        <v>9246</v>
      </c>
      <c r="C1899" t="s">
        <v>6405</v>
      </c>
    </row>
    <row r="1900" spans="1:3" x14ac:dyDescent="0.55000000000000004">
      <c r="A1900" t="s">
        <v>194</v>
      </c>
      <c r="B1900" t="s">
        <v>9247</v>
      </c>
      <c r="C1900" t="s">
        <v>6405</v>
      </c>
    </row>
    <row r="1901" spans="1:3" x14ac:dyDescent="0.55000000000000004">
      <c r="A1901" t="s">
        <v>196</v>
      </c>
      <c r="B1901" t="s">
        <v>9248</v>
      </c>
      <c r="C1901" t="s">
        <v>6405</v>
      </c>
    </row>
    <row r="1902" spans="1:3" x14ac:dyDescent="0.55000000000000004">
      <c r="A1902" t="s">
        <v>198</v>
      </c>
      <c r="B1902" t="s">
        <v>9248</v>
      </c>
      <c r="C1902" t="s">
        <v>6405</v>
      </c>
    </row>
    <row r="1903" spans="1:3" x14ac:dyDescent="0.55000000000000004">
      <c r="A1903" t="s">
        <v>200</v>
      </c>
      <c r="B1903" t="s">
        <v>6405</v>
      </c>
      <c r="C1903" t="s">
        <v>6405</v>
      </c>
    </row>
    <row r="1904" spans="1:3" x14ac:dyDescent="0.55000000000000004">
      <c r="A1904" t="s">
        <v>202</v>
      </c>
      <c r="B1904" t="s">
        <v>6405</v>
      </c>
      <c r="C1904" t="s">
        <v>6405</v>
      </c>
    </row>
    <row r="1905" spans="1:3" x14ac:dyDescent="0.55000000000000004">
      <c r="A1905" t="s">
        <v>204</v>
      </c>
      <c r="B1905" t="s">
        <v>6405</v>
      </c>
      <c r="C1905" t="s">
        <v>6405</v>
      </c>
    </row>
    <row r="1906" spans="1:3" x14ac:dyDescent="0.55000000000000004">
      <c r="A1906" t="s">
        <v>206</v>
      </c>
      <c r="B1906" t="s">
        <v>6405</v>
      </c>
      <c r="C1906" t="s">
        <v>6405</v>
      </c>
    </row>
    <row r="1907" spans="1:3" x14ac:dyDescent="0.55000000000000004">
      <c r="A1907" t="s">
        <v>208</v>
      </c>
      <c r="B1907" t="s">
        <v>6405</v>
      </c>
      <c r="C1907" t="s">
        <v>6405</v>
      </c>
    </row>
    <row r="1908" spans="1:3" x14ac:dyDescent="0.55000000000000004">
      <c r="A1908" t="s">
        <v>211</v>
      </c>
      <c r="B1908" t="s">
        <v>6405</v>
      </c>
      <c r="C1908" t="s">
        <v>6405</v>
      </c>
    </row>
    <row r="1909" spans="1:3" x14ac:dyDescent="0.55000000000000004">
      <c r="A1909" t="s">
        <v>213</v>
      </c>
      <c r="B1909" t="s">
        <v>6405</v>
      </c>
      <c r="C1909" t="s">
        <v>6405</v>
      </c>
    </row>
    <row r="1910" spans="1:3" x14ac:dyDescent="0.55000000000000004">
      <c r="A1910" t="s">
        <v>216</v>
      </c>
      <c r="B1910" t="s">
        <v>6405</v>
      </c>
      <c r="C1910" t="s">
        <v>6405</v>
      </c>
    </row>
    <row r="1911" spans="1:3" x14ac:dyDescent="0.55000000000000004">
      <c r="A1911" t="s">
        <v>218</v>
      </c>
      <c r="B1911" t="s">
        <v>6405</v>
      </c>
      <c r="C1911" t="s">
        <v>6405</v>
      </c>
    </row>
    <row r="1912" spans="1:3" x14ac:dyDescent="0.55000000000000004">
      <c r="A1912" t="s">
        <v>221</v>
      </c>
      <c r="B1912" t="s">
        <v>6405</v>
      </c>
      <c r="C1912" t="s">
        <v>6405</v>
      </c>
    </row>
    <row r="1913" spans="1:3" x14ac:dyDescent="0.55000000000000004">
      <c r="A1913" t="s">
        <v>223</v>
      </c>
      <c r="B1913" t="s">
        <v>6405</v>
      </c>
      <c r="C1913" t="s">
        <v>6405</v>
      </c>
    </row>
    <row r="1914" spans="1:3" x14ac:dyDescent="0.55000000000000004">
      <c r="A1914" t="s">
        <v>226</v>
      </c>
      <c r="B1914" t="s">
        <v>6405</v>
      </c>
      <c r="C1914" t="s">
        <v>6405</v>
      </c>
    </row>
    <row r="1915" spans="1:3" x14ac:dyDescent="0.55000000000000004">
      <c r="A1915" t="s">
        <v>228</v>
      </c>
      <c r="B1915" t="s">
        <v>9249</v>
      </c>
      <c r="C1915" t="s">
        <v>6405</v>
      </c>
    </row>
    <row r="1916" spans="1:3" x14ac:dyDescent="0.55000000000000004">
      <c r="A1916" t="s">
        <v>231</v>
      </c>
      <c r="B1916" t="s">
        <v>9250</v>
      </c>
      <c r="C1916" t="s">
        <v>6405</v>
      </c>
    </row>
    <row r="1917" spans="1:3" x14ac:dyDescent="0.55000000000000004">
      <c r="A1917" t="s">
        <v>233</v>
      </c>
      <c r="B1917" t="s">
        <v>9250</v>
      </c>
      <c r="C1917" t="s">
        <v>6405</v>
      </c>
    </row>
    <row r="1918" spans="1:3" x14ac:dyDescent="0.55000000000000004">
      <c r="A1918" t="s">
        <v>236</v>
      </c>
      <c r="B1918" t="s">
        <v>9250</v>
      </c>
      <c r="C1918" t="s">
        <v>6405</v>
      </c>
    </row>
    <row r="1919" spans="1:3" x14ac:dyDescent="0.55000000000000004">
      <c r="A1919" t="s">
        <v>238</v>
      </c>
      <c r="B1919" t="s">
        <v>9220</v>
      </c>
      <c r="C1919" t="s">
        <v>6405</v>
      </c>
    </row>
    <row r="1920" spans="1:3" x14ac:dyDescent="0.55000000000000004">
      <c r="A1920" t="s">
        <v>241</v>
      </c>
      <c r="B1920" t="s">
        <v>9220</v>
      </c>
      <c r="C1920" t="s">
        <v>6405</v>
      </c>
    </row>
    <row r="1921" spans="1:3" x14ac:dyDescent="0.55000000000000004">
      <c r="A1921" t="s">
        <v>243</v>
      </c>
      <c r="B1921" t="s">
        <v>9251</v>
      </c>
      <c r="C1921" t="s">
        <v>6405</v>
      </c>
    </row>
    <row r="1922" spans="1:3" x14ac:dyDescent="0.55000000000000004">
      <c r="A1922" t="s">
        <v>246</v>
      </c>
      <c r="B1922" t="s">
        <v>9220</v>
      </c>
      <c r="C1922" t="s">
        <v>6405</v>
      </c>
    </row>
    <row r="1923" spans="1:3" x14ac:dyDescent="0.55000000000000004">
      <c r="A1923" t="s">
        <v>248</v>
      </c>
      <c r="B1923" t="s">
        <v>9252</v>
      </c>
      <c r="C1923" t="s">
        <v>6405</v>
      </c>
    </row>
    <row r="1924" spans="1:3" x14ac:dyDescent="0.55000000000000004">
      <c r="A1924" t="s">
        <v>251</v>
      </c>
      <c r="B1924" t="s">
        <v>9252</v>
      </c>
      <c r="C1924" t="s">
        <v>6405</v>
      </c>
    </row>
    <row r="1925" spans="1:3" x14ac:dyDescent="0.55000000000000004">
      <c r="A1925" t="s">
        <v>253</v>
      </c>
      <c r="B1925" t="s">
        <v>9252</v>
      </c>
      <c r="C1925" t="s">
        <v>6405</v>
      </c>
    </row>
    <row r="1926" spans="1:3" x14ac:dyDescent="0.55000000000000004">
      <c r="A1926" t="s">
        <v>256</v>
      </c>
      <c r="B1926" t="s">
        <v>9252</v>
      </c>
      <c r="C1926" t="s">
        <v>6405</v>
      </c>
    </row>
    <row r="1927" spans="1:3" x14ac:dyDescent="0.55000000000000004">
      <c r="A1927" t="s">
        <v>258</v>
      </c>
      <c r="B1927" t="s">
        <v>9252</v>
      </c>
      <c r="C1927" t="s">
        <v>6405</v>
      </c>
    </row>
    <row r="1928" spans="1:3" x14ac:dyDescent="0.55000000000000004">
      <c r="A1928" t="s">
        <v>261</v>
      </c>
      <c r="B1928" t="s">
        <v>9252</v>
      </c>
      <c r="C1928" t="s">
        <v>6405</v>
      </c>
    </row>
    <row r="1929" spans="1:3" x14ac:dyDescent="0.55000000000000004">
      <c r="A1929" t="s">
        <v>263</v>
      </c>
      <c r="B1929" t="s">
        <v>9253</v>
      </c>
      <c r="C1929" t="s">
        <v>6405</v>
      </c>
    </row>
    <row r="1930" spans="1:3" x14ac:dyDescent="0.55000000000000004">
      <c r="A1930" t="s">
        <v>266</v>
      </c>
      <c r="B1930" t="s">
        <v>9253</v>
      </c>
      <c r="C1930" t="s">
        <v>6405</v>
      </c>
    </row>
    <row r="1931" spans="1:3" x14ac:dyDescent="0.55000000000000004">
      <c r="A1931" t="s">
        <v>268</v>
      </c>
      <c r="B1931" t="s">
        <v>9253</v>
      </c>
      <c r="C1931" t="s">
        <v>6405</v>
      </c>
    </row>
    <row r="1932" spans="1:3" x14ac:dyDescent="0.55000000000000004">
      <c r="A1932" t="s">
        <v>271</v>
      </c>
      <c r="B1932" t="s">
        <v>9253</v>
      </c>
      <c r="C1932" t="s">
        <v>6405</v>
      </c>
    </row>
    <row r="1933" spans="1:3" x14ac:dyDescent="0.55000000000000004">
      <c r="A1933" t="s">
        <v>273</v>
      </c>
      <c r="B1933" t="s">
        <v>9254</v>
      </c>
      <c r="C1933" t="s">
        <v>6405</v>
      </c>
    </row>
    <row r="1934" spans="1:3" x14ac:dyDescent="0.55000000000000004">
      <c r="A1934" t="s">
        <v>276</v>
      </c>
      <c r="B1934" t="s">
        <v>9254</v>
      </c>
      <c r="C1934" t="s">
        <v>6405</v>
      </c>
    </row>
    <row r="1935" spans="1:3" x14ac:dyDescent="0.55000000000000004">
      <c r="A1935" t="s">
        <v>278</v>
      </c>
      <c r="B1935" t="s">
        <v>9254</v>
      </c>
      <c r="C1935" t="s">
        <v>6405</v>
      </c>
    </row>
    <row r="1936" spans="1:3" x14ac:dyDescent="0.55000000000000004">
      <c r="A1936" t="s">
        <v>281</v>
      </c>
      <c r="B1936" t="s">
        <v>9254</v>
      </c>
      <c r="C1936" t="s">
        <v>6405</v>
      </c>
    </row>
    <row r="1937" spans="1:3" x14ac:dyDescent="0.55000000000000004">
      <c r="A1937" t="s">
        <v>283</v>
      </c>
      <c r="B1937" t="s">
        <v>9255</v>
      </c>
      <c r="C1937" t="s">
        <v>6405</v>
      </c>
    </row>
    <row r="1938" spans="1:3" x14ac:dyDescent="0.55000000000000004">
      <c r="A1938" t="s">
        <v>285</v>
      </c>
      <c r="B1938" t="s">
        <v>9255</v>
      </c>
      <c r="C1938" t="s">
        <v>6405</v>
      </c>
    </row>
    <row r="1939" spans="1:3" x14ac:dyDescent="0.55000000000000004">
      <c r="A1939" t="s">
        <v>287</v>
      </c>
      <c r="B1939" t="s">
        <v>9255</v>
      </c>
      <c r="C1939" t="s">
        <v>6405</v>
      </c>
    </row>
    <row r="1940" spans="1:3" x14ac:dyDescent="0.55000000000000004">
      <c r="A1940" t="s">
        <v>290</v>
      </c>
      <c r="B1940" t="s">
        <v>9255</v>
      </c>
      <c r="C1940" t="s">
        <v>6405</v>
      </c>
    </row>
    <row r="1941" spans="1:3" x14ac:dyDescent="0.55000000000000004">
      <c r="A1941" t="s">
        <v>292</v>
      </c>
      <c r="B1941" t="s">
        <v>9256</v>
      </c>
      <c r="C1941" t="s">
        <v>6405</v>
      </c>
    </row>
    <row r="1942" spans="1:3" x14ac:dyDescent="0.55000000000000004">
      <c r="A1942" t="s">
        <v>295</v>
      </c>
      <c r="B1942" t="s">
        <v>9256</v>
      </c>
      <c r="C1942" t="s">
        <v>6405</v>
      </c>
    </row>
    <row r="1943" spans="1:3" x14ac:dyDescent="0.55000000000000004">
      <c r="A1943" t="s">
        <v>297</v>
      </c>
      <c r="B1943" t="s">
        <v>6405</v>
      </c>
      <c r="C1943" t="s">
        <v>9257</v>
      </c>
    </row>
    <row r="1944" spans="1:3" x14ac:dyDescent="0.55000000000000004">
      <c r="A1944" t="s">
        <v>299</v>
      </c>
      <c r="B1944" t="s">
        <v>6405</v>
      </c>
      <c r="C1944" t="s">
        <v>9257</v>
      </c>
    </row>
    <row r="1945" spans="1:3" x14ac:dyDescent="0.55000000000000004">
      <c r="A1945" t="s">
        <v>301</v>
      </c>
      <c r="B1945" t="s">
        <v>6405</v>
      </c>
      <c r="C1945" t="s">
        <v>9257</v>
      </c>
    </row>
    <row r="1946" spans="1:3" x14ac:dyDescent="0.55000000000000004">
      <c r="A1946" t="s">
        <v>303</v>
      </c>
      <c r="B1946" t="s">
        <v>6405</v>
      </c>
      <c r="C1946" t="s">
        <v>9258</v>
      </c>
    </row>
    <row r="1947" spans="1:3" x14ac:dyDescent="0.55000000000000004">
      <c r="A1947" t="s">
        <v>305</v>
      </c>
      <c r="B1947" t="s">
        <v>6405</v>
      </c>
      <c r="C1947" t="s">
        <v>9258</v>
      </c>
    </row>
    <row r="1948" spans="1:3" x14ac:dyDescent="0.55000000000000004">
      <c r="A1948" t="s">
        <v>307</v>
      </c>
      <c r="B1948" t="s">
        <v>6405</v>
      </c>
      <c r="C1948" t="s">
        <v>9258</v>
      </c>
    </row>
    <row r="1949" spans="1:3" x14ac:dyDescent="0.55000000000000004">
      <c r="A1949" t="s">
        <v>309</v>
      </c>
      <c r="B1949" t="s">
        <v>9259</v>
      </c>
      <c r="C1949" t="s">
        <v>6405</v>
      </c>
    </row>
    <row r="1950" spans="1:3" x14ac:dyDescent="0.55000000000000004">
      <c r="A1950" t="s">
        <v>312</v>
      </c>
      <c r="B1950" t="s">
        <v>6405</v>
      </c>
      <c r="C1950" t="s">
        <v>6405</v>
      </c>
    </row>
    <row r="1951" spans="1:3" x14ac:dyDescent="0.55000000000000004">
      <c r="A1951" t="s">
        <v>314</v>
      </c>
      <c r="B1951" t="s">
        <v>6405</v>
      </c>
      <c r="C1951" t="s">
        <v>6405</v>
      </c>
    </row>
    <row r="1952" spans="1:3" x14ac:dyDescent="0.55000000000000004">
      <c r="A1952" t="s">
        <v>316</v>
      </c>
      <c r="B1952" t="s">
        <v>6405</v>
      </c>
      <c r="C1952" t="s">
        <v>6405</v>
      </c>
    </row>
    <row r="1953" spans="1:3" x14ac:dyDescent="0.55000000000000004">
      <c r="A1953" t="s">
        <v>318</v>
      </c>
      <c r="B1953" t="s">
        <v>9260</v>
      </c>
      <c r="C1953" t="s">
        <v>6405</v>
      </c>
    </row>
    <row r="1954" spans="1:3" x14ac:dyDescent="0.55000000000000004">
      <c r="A1954" t="s">
        <v>320</v>
      </c>
      <c r="B1954" t="s">
        <v>9260</v>
      </c>
      <c r="C1954" t="s">
        <v>6405</v>
      </c>
    </row>
    <row r="1955" spans="1:3" x14ac:dyDescent="0.55000000000000004">
      <c r="A1955" t="s">
        <v>322</v>
      </c>
      <c r="B1955" t="s">
        <v>9261</v>
      </c>
      <c r="C1955" t="s">
        <v>6405</v>
      </c>
    </row>
    <row r="1956" spans="1:3" x14ac:dyDescent="0.55000000000000004">
      <c r="A1956" t="s">
        <v>324</v>
      </c>
      <c r="B1956" t="s">
        <v>9261</v>
      </c>
      <c r="C1956" t="s">
        <v>6405</v>
      </c>
    </row>
    <row r="1957" spans="1:3" x14ac:dyDescent="0.55000000000000004">
      <c r="A1957" t="s">
        <v>326</v>
      </c>
      <c r="B1957" t="s">
        <v>9261</v>
      </c>
      <c r="C1957" t="s">
        <v>6405</v>
      </c>
    </row>
    <row r="1958" spans="1:3" x14ac:dyDescent="0.55000000000000004">
      <c r="A1958" t="s">
        <v>329</v>
      </c>
      <c r="B1958" t="s">
        <v>9261</v>
      </c>
      <c r="C1958" t="s">
        <v>6405</v>
      </c>
    </row>
    <row r="1959" spans="1:3" x14ac:dyDescent="0.55000000000000004">
      <c r="A1959" t="s">
        <v>331</v>
      </c>
      <c r="B1959" t="s">
        <v>9261</v>
      </c>
      <c r="C1959" t="s">
        <v>6405</v>
      </c>
    </row>
    <row r="1960" spans="1:3" x14ac:dyDescent="0.55000000000000004">
      <c r="A1960" t="s">
        <v>333</v>
      </c>
      <c r="B1960" t="s">
        <v>9261</v>
      </c>
      <c r="C1960" t="s">
        <v>6405</v>
      </c>
    </row>
    <row r="1961" spans="1:3" x14ac:dyDescent="0.55000000000000004">
      <c r="A1961" t="s">
        <v>335</v>
      </c>
      <c r="B1961" t="s">
        <v>9261</v>
      </c>
      <c r="C1961" t="s">
        <v>6405</v>
      </c>
    </row>
    <row r="1962" spans="1:3" x14ac:dyDescent="0.55000000000000004">
      <c r="A1962" t="s">
        <v>338</v>
      </c>
      <c r="B1962" t="s">
        <v>9261</v>
      </c>
      <c r="C1962" t="s">
        <v>6405</v>
      </c>
    </row>
    <row r="1963" spans="1:3" x14ac:dyDescent="0.55000000000000004">
      <c r="A1963" t="s">
        <v>340</v>
      </c>
      <c r="B1963" t="s">
        <v>9261</v>
      </c>
      <c r="C1963" t="s">
        <v>6405</v>
      </c>
    </row>
    <row r="1964" spans="1:3" x14ac:dyDescent="0.55000000000000004">
      <c r="A1964" t="s">
        <v>343</v>
      </c>
      <c r="B1964" t="s">
        <v>9261</v>
      </c>
      <c r="C1964" t="s">
        <v>6405</v>
      </c>
    </row>
    <row r="1965" spans="1:3" x14ac:dyDescent="0.55000000000000004">
      <c r="A1965" t="s">
        <v>345</v>
      </c>
      <c r="B1965" t="s">
        <v>6405</v>
      </c>
      <c r="C1965" t="s">
        <v>8979</v>
      </c>
    </row>
    <row r="1966" spans="1:3" x14ac:dyDescent="0.55000000000000004">
      <c r="A1966" t="s">
        <v>348</v>
      </c>
      <c r="B1966" t="s">
        <v>6405</v>
      </c>
      <c r="C1966" t="s">
        <v>8979</v>
      </c>
    </row>
    <row r="1967" spans="1:3" x14ac:dyDescent="0.55000000000000004">
      <c r="A1967" t="s">
        <v>350</v>
      </c>
      <c r="B1967" t="s">
        <v>6405</v>
      </c>
      <c r="C1967" t="s">
        <v>8979</v>
      </c>
    </row>
    <row r="1968" spans="1:3" x14ac:dyDescent="0.55000000000000004">
      <c r="A1968" t="s">
        <v>352</v>
      </c>
      <c r="B1968" t="s">
        <v>6405</v>
      </c>
      <c r="C1968" t="s">
        <v>8979</v>
      </c>
    </row>
    <row r="1969" spans="1:3" x14ac:dyDescent="0.55000000000000004">
      <c r="A1969" t="s">
        <v>354</v>
      </c>
      <c r="B1969" t="s">
        <v>9262</v>
      </c>
      <c r="C1969" t="s">
        <v>6405</v>
      </c>
    </row>
    <row r="1970" spans="1:3" x14ac:dyDescent="0.55000000000000004">
      <c r="A1970" t="s">
        <v>356</v>
      </c>
      <c r="B1970" t="s">
        <v>6405</v>
      </c>
      <c r="C1970" t="s">
        <v>8979</v>
      </c>
    </row>
    <row r="1971" spans="1:3" x14ac:dyDescent="0.55000000000000004">
      <c r="A1971" t="s">
        <v>358</v>
      </c>
      <c r="B1971" t="s">
        <v>6405</v>
      </c>
      <c r="C1971" t="s">
        <v>8979</v>
      </c>
    </row>
    <row r="1972" spans="1:3" x14ac:dyDescent="0.55000000000000004">
      <c r="A1972" t="s">
        <v>360</v>
      </c>
      <c r="B1972" t="s">
        <v>6405</v>
      </c>
      <c r="C1972" t="s">
        <v>9084</v>
      </c>
    </row>
    <row r="1973" spans="1:3" x14ac:dyDescent="0.55000000000000004">
      <c r="A1973" t="s">
        <v>362</v>
      </c>
      <c r="B1973" t="s">
        <v>9263</v>
      </c>
      <c r="C1973" t="s">
        <v>6405</v>
      </c>
    </row>
    <row r="1974" spans="1:3" x14ac:dyDescent="0.55000000000000004">
      <c r="A1974" t="s">
        <v>364</v>
      </c>
      <c r="B1974" t="s">
        <v>9264</v>
      </c>
      <c r="C1974" t="s">
        <v>6405</v>
      </c>
    </row>
    <row r="1975" spans="1:3" x14ac:dyDescent="0.55000000000000004">
      <c r="A1975" t="s">
        <v>366</v>
      </c>
      <c r="B1975" t="s">
        <v>9263</v>
      </c>
      <c r="C1975" t="s">
        <v>6405</v>
      </c>
    </row>
    <row r="1976" spans="1:3" x14ac:dyDescent="0.55000000000000004">
      <c r="A1976" t="s">
        <v>368</v>
      </c>
      <c r="B1976" t="s">
        <v>9118</v>
      </c>
      <c r="C1976" t="s">
        <v>6405</v>
      </c>
    </row>
    <row r="1977" spans="1:3" x14ac:dyDescent="0.55000000000000004">
      <c r="A1977" t="s">
        <v>370</v>
      </c>
      <c r="B1977" t="s">
        <v>9029</v>
      </c>
      <c r="C1977" t="s">
        <v>6405</v>
      </c>
    </row>
    <row r="1978" spans="1:3" x14ac:dyDescent="0.55000000000000004">
      <c r="A1978" t="s">
        <v>373</v>
      </c>
      <c r="B1978" t="s">
        <v>9029</v>
      </c>
      <c r="C1978" t="s">
        <v>6405</v>
      </c>
    </row>
    <row r="1979" spans="1:3" x14ac:dyDescent="0.55000000000000004">
      <c r="A1979" t="s">
        <v>375</v>
      </c>
      <c r="B1979" t="s">
        <v>9029</v>
      </c>
      <c r="C1979" t="s">
        <v>6405</v>
      </c>
    </row>
    <row r="1980" spans="1:3" x14ac:dyDescent="0.55000000000000004">
      <c r="A1980" t="s">
        <v>377</v>
      </c>
      <c r="B1980" t="s">
        <v>9029</v>
      </c>
      <c r="C1980" t="s">
        <v>6405</v>
      </c>
    </row>
    <row r="1981" spans="1:3" x14ac:dyDescent="0.55000000000000004">
      <c r="A1981" t="s">
        <v>379</v>
      </c>
      <c r="B1981" t="s">
        <v>9029</v>
      </c>
      <c r="C1981" t="s">
        <v>6405</v>
      </c>
    </row>
    <row r="1982" spans="1:3" x14ac:dyDescent="0.55000000000000004">
      <c r="A1982" t="s">
        <v>381</v>
      </c>
      <c r="B1982" t="s">
        <v>9029</v>
      </c>
      <c r="C1982" t="s">
        <v>6405</v>
      </c>
    </row>
    <row r="1983" spans="1:3" x14ac:dyDescent="0.55000000000000004">
      <c r="A1983" t="s">
        <v>383</v>
      </c>
      <c r="B1983" t="s">
        <v>9265</v>
      </c>
      <c r="C1983" t="s">
        <v>6405</v>
      </c>
    </row>
    <row r="1984" spans="1:3" x14ac:dyDescent="0.55000000000000004">
      <c r="A1984" t="s">
        <v>385</v>
      </c>
      <c r="B1984" t="s">
        <v>9265</v>
      </c>
      <c r="C1984" t="s">
        <v>6405</v>
      </c>
    </row>
    <row r="1985" spans="1:3" x14ac:dyDescent="0.55000000000000004">
      <c r="A1985" t="s">
        <v>387</v>
      </c>
      <c r="B1985" t="s">
        <v>9265</v>
      </c>
      <c r="C1985" t="s">
        <v>6405</v>
      </c>
    </row>
    <row r="1986" spans="1:3" x14ac:dyDescent="0.55000000000000004">
      <c r="A1986" t="s">
        <v>389</v>
      </c>
      <c r="B1986" t="s">
        <v>9265</v>
      </c>
      <c r="C1986" t="s">
        <v>6405</v>
      </c>
    </row>
    <row r="1987" spans="1:3" x14ac:dyDescent="0.55000000000000004">
      <c r="A1987" t="s">
        <v>391</v>
      </c>
      <c r="B1987" t="s">
        <v>9265</v>
      </c>
      <c r="C1987" t="s">
        <v>6405</v>
      </c>
    </row>
    <row r="1988" spans="1:3" x14ac:dyDescent="0.55000000000000004">
      <c r="A1988" t="s">
        <v>393</v>
      </c>
      <c r="B1988" t="s">
        <v>9265</v>
      </c>
      <c r="C1988" t="s">
        <v>6405</v>
      </c>
    </row>
    <row r="1989" spans="1:3" x14ac:dyDescent="0.55000000000000004">
      <c r="A1989" t="s">
        <v>395</v>
      </c>
      <c r="B1989" t="s">
        <v>9173</v>
      </c>
      <c r="C1989" t="s">
        <v>6405</v>
      </c>
    </row>
    <row r="1990" spans="1:3" x14ac:dyDescent="0.55000000000000004">
      <c r="A1990" t="s">
        <v>398</v>
      </c>
      <c r="B1990" t="s">
        <v>9173</v>
      </c>
      <c r="C1990" t="s">
        <v>6405</v>
      </c>
    </row>
    <row r="1991" spans="1:3" x14ac:dyDescent="0.55000000000000004">
      <c r="A1991" t="s">
        <v>400</v>
      </c>
      <c r="B1991" t="s">
        <v>9173</v>
      </c>
      <c r="C1991" t="s">
        <v>6405</v>
      </c>
    </row>
    <row r="1992" spans="1:3" x14ac:dyDescent="0.55000000000000004">
      <c r="A1992" t="s">
        <v>403</v>
      </c>
      <c r="B1992" t="s">
        <v>9266</v>
      </c>
      <c r="C1992" t="s">
        <v>6405</v>
      </c>
    </row>
    <row r="1993" spans="1:3" x14ac:dyDescent="0.55000000000000004">
      <c r="A1993" t="s">
        <v>405</v>
      </c>
      <c r="B1993" t="s">
        <v>9266</v>
      </c>
      <c r="C1993" t="s">
        <v>6405</v>
      </c>
    </row>
    <row r="1994" spans="1:3" x14ac:dyDescent="0.55000000000000004">
      <c r="A1994" t="s">
        <v>407</v>
      </c>
      <c r="B1994" t="s">
        <v>9267</v>
      </c>
      <c r="C1994" t="s">
        <v>6405</v>
      </c>
    </row>
    <row r="1995" spans="1:3" x14ac:dyDescent="0.55000000000000004">
      <c r="A1995" t="s">
        <v>409</v>
      </c>
      <c r="B1995" t="s">
        <v>9268</v>
      </c>
      <c r="C1995" t="s">
        <v>6405</v>
      </c>
    </row>
    <row r="1996" spans="1:3" x14ac:dyDescent="0.55000000000000004">
      <c r="A1996" t="s">
        <v>411</v>
      </c>
      <c r="B1996" t="s">
        <v>9268</v>
      </c>
      <c r="C1996" t="s">
        <v>6405</v>
      </c>
    </row>
    <row r="1997" spans="1:3" x14ac:dyDescent="0.55000000000000004">
      <c r="A1997" t="s">
        <v>413</v>
      </c>
      <c r="B1997" t="s">
        <v>9268</v>
      </c>
      <c r="C1997" t="s">
        <v>6405</v>
      </c>
    </row>
    <row r="1998" spans="1:3" x14ac:dyDescent="0.55000000000000004">
      <c r="A1998" t="s">
        <v>416</v>
      </c>
      <c r="B1998" t="s">
        <v>9268</v>
      </c>
      <c r="C1998" t="s">
        <v>6405</v>
      </c>
    </row>
    <row r="1999" spans="1:3" x14ac:dyDescent="0.55000000000000004">
      <c r="A1999" t="s">
        <v>418</v>
      </c>
      <c r="B1999" t="s">
        <v>9269</v>
      </c>
      <c r="C1999" t="s">
        <v>6405</v>
      </c>
    </row>
    <row r="2000" spans="1:3" x14ac:dyDescent="0.55000000000000004">
      <c r="A2000" t="s">
        <v>420</v>
      </c>
      <c r="B2000" t="s">
        <v>9269</v>
      </c>
      <c r="C2000" t="s">
        <v>6405</v>
      </c>
    </row>
    <row r="2001" spans="1:3" x14ac:dyDescent="0.55000000000000004">
      <c r="A2001" t="s">
        <v>422</v>
      </c>
      <c r="B2001" t="s">
        <v>6405</v>
      </c>
      <c r="C2001" t="s">
        <v>6405</v>
      </c>
    </row>
    <row r="2002" spans="1:3" x14ac:dyDescent="0.55000000000000004">
      <c r="A2002" t="s">
        <v>425</v>
      </c>
      <c r="B2002" t="s">
        <v>6405</v>
      </c>
      <c r="C2002" t="s">
        <v>6405</v>
      </c>
    </row>
    <row r="2003" spans="1:3" x14ac:dyDescent="0.55000000000000004">
      <c r="A2003" t="s">
        <v>427</v>
      </c>
      <c r="B2003" t="s">
        <v>6405</v>
      </c>
      <c r="C2003" t="s">
        <v>6405</v>
      </c>
    </row>
    <row r="2004" spans="1:3" x14ac:dyDescent="0.55000000000000004">
      <c r="A2004" t="s">
        <v>430</v>
      </c>
      <c r="B2004" t="s">
        <v>6405</v>
      </c>
      <c r="C2004" t="s">
        <v>6405</v>
      </c>
    </row>
    <row r="2005" spans="1:3" x14ac:dyDescent="0.55000000000000004">
      <c r="A2005" t="s">
        <v>432</v>
      </c>
      <c r="B2005" t="s">
        <v>9270</v>
      </c>
      <c r="C2005" t="s">
        <v>6405</v>
      </c>
    </row>
    <row r="2006" spans="1:3" x14ac:dyDescent="0.55000000000000004">
      <c r="A2006" t="s">
        <v>435</v>
      </c>
      <c r="B2006" t="s">
        <v>6405</v>
      </c>
      <c r="C2006" t="s">
        <v>6405</v>
      </c>
    </row>
    <row r="2007" spans="1:3" x14ac:dyDescent="0.55000000000000004">
      <c r="A2007" t="s">
        <v>437</v>
      </c>
      <c r="B2007" t="s">
        <v>9270</v>
      </c>
      <c r="C2007" t="s">
        <v>6405</v>
      </c>
    </row>
    <row r="2008" spans="1:3" x14ac:dyDescent="0.55000000000000004">
      <c r="A2008" t="s">
        <v>439</v>
      </c>
      <c r="B2008" t="s">
        <v>9251</v>
      </c>
      <c r="C2008" t="s">
        <v>6405</v>
      </c>
    </row>
    <row r="2009" spans="1:3" x14ac:dyDescent="0.55000000000000004">
      <c r="A2009" t="s">
        <v>56</v>
      </c>
      <c r="B2009" t="s">
        <v>9271</v>
      </c>
      <c r="C2009" t="s">
        <v>6405</v>
      </c>
    </row>
    <row r="2010" spans="1:3" x14ac:dyDescent="0.55000000000000004">
      <c r="A2010" t="s">
        <v>58</v>
      </c>
      <c r="B2010" t="s">
        <v>6405</v>
      </c>
      <c r="C2010" t="s">
        <v>9272</v>
      </c>
    </row>
    <row r="2011" spans="1:3" x14ac:dyDescent="0.55000000000000004">
      <c r="A2011" t="s">
        <v>8888</v>
      </c>
      <c r="B2011" t="s">
        <v>9273</v>
      </c>
      <c r="C2011" t="s">
        <v>6405</v>
      </c>
    </row>
    <row r="2012" spans="1:3" x14ac:dyDescent="0.55000000000000004">
      <c r="A2012" t="s">
        <v>8890</v>
      </c>
      <c r="B2012" t="s">
        <v>9107</v>
      </c>
      <c r="C2012" t="s">
        <v>6405</v>
      </c>
    </row>
    <row r="2013" spans="1:3" x14ac:dyDescent="0.55000000000000004">
      <c r="A2013" t="s">
        <v>66</v>
      </c>
      <c r="B2013" t="s">
        <v>9192</v>
      </c>
      <c r="C2013" t="s">
        <v>6405</v>
      </c>
    </row>
    <row r="2014" spans="1:3" x14ac:dyDescent="0.55000000000000004">
      <c r="A2014" t="s">
        <v>68</v>
      </c>
      <c r="B2014" t="s">
        <v>9274</v>
      </c>
      <c r="C2014" t="s">
        <v>6405</v>
      </c>
    </row>
    <row r="2015" spans="1:3" x14ac:dyDescent="0.55000000000000004">
      <c r="A2015" t="s">
        <v>8894</v>
      </c>
      <c r="B2015" t="s">
        <v>9275</v>
      </c>
      <c r="C2015" t="s">
        <v>6405</v>
      </c>
    </row>
    <row r="2016" spans="1:3" x14ac:dyDescent="0.55000000000000004">
      <c r="A2016" t="s">
        <v>74</v>
      </c>
      <c r="B2016" t="s">
        <v>9275</v>
      </c>
      <c r="C2016" t="s">
        <v>6405</v>
      </c>
    </row>
    <row r="2017" spans="1:3" x14ac:dyDescent="0.55000000000000004">
      <c r="A2017" t="s">
        <v>5440</v>
      </c>
      <c r="B2017" t="s">
        <v>9276</v>
      </c>
      <c r="C2017" t="s">
        <v>6405</v>
      </c>
    </row>
    <row r="2018" spans="1:3" x14ac:dyDescent="0.55000000000000004">
      <c r="A2018" t="s">
        <v>5442</v>
      </c>
      <c r="B2018" t="s">
        <v>9277</v>
      </c>
      <c r="C2018" t="s">
        <v>6405</v>
      </c>
    </row>
    <row r="2019" spans="1:3" x14ac:dyDescent="0.55000000000000004">
      <c r="A2019" t="s">
        <v>5444</v>
      </c>
      <c r="B2019" t="s">
        <v>9277</v>
      </c>
      <c r="C2019" t="s">
        <v>6405</v>
      </c>
    </row>
    <row r="2020" spans="1:3" x14ac:dyDescent="0.55000000000000004">
      <c r="A2020" t="s">
        <v>5446</v>
      </c>
      <c r="B2020" t="s">
        <v>9278</v>
      </c>
      <c r="C2020" t="s">
        <v>6405</v>
      </c>
    </row>
    <row r="2021" spans="1:3" x14ac:dyDescent="0.55000000000000004">
      <c r="A2021" t="s">
        <v>5448</v>
      </c>
      <c r="B2021" t="s">
        <v>9279</v>
      </c>
      <c r="C2021" t="s">
        <v>6405</v>
      </c>
    </row>
    <row r="2022" spans="1:3" x14ac:dyDescent="0.55000000000000004">
      <c r="A2022" t="s">
        <v>5450</v>
      </c>
      <c r="B2022" t="s">
        <v>8972</v>
      </c>
      <c r="C2022" t="s">
        <v>6405</v>
      </c>
    </row>
    <row r="2023" spans="1:3" x14ac:dyDescent="0.55000000000000004">
      <c r="A2023" t="s">
        <v>5453</v>
      </c>
      <c r="B2023" t="s">
        <v>9280</v>
      </c>
      <c r="C2023" t="s">
        <v>6405</v>
      </c>
    </row>
    <row r="2024" spans="1:3" x14ac:dyDescent="0.55000000000000004">
      <c r="A2024" t="s">
        <v>5455</v>
      </c>
      <c r="B2024" t="s">
        <v>9280</v>
      </c>
      <c r="C2024" t="s">
        <v>6405</v>
      </c>
    </row>
    <row r="2025" spans="1:3" x14ac:dyDescent="0.55000000000000004">
      <c r="A2025" t="s">
        <v>5458</v>
      </c>
      <c r="B2025" t="s">
        <v>9281</v>
      </c>
      <c r="C2025" t="s">
        <v>6405</v>
      </c>
    </row>
    <row r="2026" spans="1:3" x14ac:dyDescent="0.55000000000000004">
      <c r="A2026" t="s">
        <v>5460</v>
      </c>
      <c r="B2026" t="s">
        <v>9281</v>
      </c>
      <c r="C2026" t="s">
        <v>6405</v>
      </c>
    </row>
    <row r="2027" spans="1:3" x14ac:dyDescent="0.55000000000000004">
      <c r="A2027" t="s">
        <v>5462</v>
      </c>
      <c r="B2027" t="s">
        <v>9282</v>
      </c>
      <c r="C2027" t="s">
        <v>6405</v>
      </c>
    </row>
    <row r="2028" spans="1:3" x14ac:dyDescent="0.55000000000000004">
      <c r="A2028" t="s">
        <v>5466</v>
      </c>
      <c r="B2028" t="s">
        <v>9283</v>
      </c>
      <c r="C2028" t="s">
        <v>6405</v>
      </c>
    </row>
    <row r="2029" spans="1:3" x14ac:dyDescent="0.55000000000000004">
      <c r="A2029" t="s">
        <v>5464</v>
      </c>
      <c r="B2029" t="s">
        <v>9283</v>
      </c>
      <c r="C2029" t="s">
        <v>6405</v>
      </c>
    </row>
    <row r="2030" spans="1:3" x14ac:dyDescent="0.55000000000000004">
      <c r="A2030" t="s">
        <v>5471</v>
      </c>
      <c r="B2030" t="s">
        <v>9284</v>
      </c>
      <c r="C2030" t="s">
        <v>6405</v>
      </c>
    </row>
    <row r="2031" spans="1:3" x14ac:dyDescent="0.55000000000000004">
      <c r="A2031" t="s">
        <v>5468</v>
      </c>
      <c r="B2031" t="s">
        <v>9285</v>
      </c>
      <c r="C2031" t="s">
        <v>6405</v>
      </c>
    </row>
    <row r="2032" spans="1:3" x14ac:dyDescent="0.55000000000000004">
      <c r="A2032" t="s">
        <v>5473</v>
      </c>
      <c r="B2032" t="s">
        <v>6405</v>
      </c>
      <c r="C2032" t="s">
        <v>9286</v>
      </c>
    </row>
    <row r="2033" spans="1:3" x14ac:dyDescent="0.55000000000000004">
      <c r="A2033" t="s">
        <v>5476</v>
      </c>
      <c r="B2033" t="s">
        <v>6405</v>
      </c>
      <c r="C2033" t="s">
        <v>9286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S17"/>
  <sheetViews>
    <sheetView topLeftCell="BB8" zoomScale="85" zoomScaleNormal="85" workbookViewId="0">
      <selection activeCell="J37" sqref="J37"/>
    </sheetView>
  </sheetViews>
  <sheetFormatPr baseColWidth="10" defaultColWidth="11.41796875" defaultRowHeight="14.4" x14ac:dyDescent="0.55000000000000004"/>
  <cols>
    <col min="1" max="1" width="11.83984375" bestFit="1" customWidth="1"/>
    <col min="2" max="2" width="45.41796875" bestFit="1" customWidth="1"/>
    <col min="3" max="3" width="26.41796875" bestFit="1" customWidth="1"/>
    <col min="5" max="5" width="25.41796875" bestFit="1" customWidth="1"/>
    <col min="6" max="6" width="10.83984375" customWidth="1"/>
    <col min="8" max="8" width="45.41796875" bestFit="1" customWidth="1"/>
    <col min="9" max="9" width="26.41796875" bestFit="1" customWidth="1"/>
    <col min="12" max="12" width="45.41796875" bestFit="1" customWidth="1"/>
    <col min="13" max="13" width="26.41796875" bestFit="1" customWidth="1"/>
    <col min="16" max="16" width="45.41796875" bestFit="1" customWidth="1"/>
    <col min="17" max="17" width="26.41796875" bestFit="1" customWidth="1"/>
    <col min="20" max="20" width="45.41796875" bestFit="1" customWidth="1"/>
    <col min="21" max="21" width="26.41796875" bestFit="1" customWidth="1"/>
    <col min="24" max="24" width="45.41796875" bestFit="1" customWidth="1"/>
    <col min="25" max="25" width="26.41796875" bestFit="1" customWidth="1"/>
    <col min="28" max="28" width="45.41796875" bestFit="1" customWidth="1"/>
    <col min="29" max="29" width="26.41796875" bestFit="1" customWidth="1"/>
    <col min="32" max="32" width="45.41796875" bestFit="1" customWidth="1"/>
    <col min="33" max="33" width="26.41796875" bestFit="1" customWidth="1"/>
    <col min="36" max="36" width="45.41796875" bestFit="1" customWidth="1"/>
    <col min="37" max="37" width="26.41796875" bestFit="1" customWidth="1"/>
    <col min="40" max="40" width="45.41796875" bestFit="1" customWidth="1"/>
    <col min="41" max="41" width="26.41796875" bestFit="1" customWidth="1"/>
    <col min="44" max="44" width="45.41796875" bestFit="1" customWidth="1"/>
    <col min="45" max="45" width="26.41796875" bestFit="1" customWidth="1"/>
    <col min="48" max="48" width="45.41796875" bestFit="1" customWidth="1"/>
    <col min="49" max="49" width="26.41796875" bestFit="1" customWidth="1"/>
    <col min="52" max="52" width="45.41796875" bestFit="1" customWidth="1"/>
    <col min="53" max="53" width="26.41796875" bestFit="1" customWidth="1"/>
    <col min="56" max="56" width="45.41796875" customWidth="1"/>
    <col min="57" max="57" width="26.41796875" customWidth="1"/>
    <col min="60" max="60" width="45.41796875" bestFit="1" customWidth="1"/>
    <col min="61" max="61" width="26.41796875" bestFit="1" customWidth="1"/>
    <col min="64" max="64" width="45.41796875" bestFit="1" customWidth="1"/>
    <col min="65" max="65" width="26.41796875" bestFit="1" customWidth="1"/>
    <col min="67" max="67" width="24.15625" bestFit="1" customWidth="1"/>
    <col min="70" max="70" width="45.41796875" bestFit="1" customWidth="1"/>
    <col min="71" max="71" width="26.41796875" bestFit="1" customWidth="1"/>
  </cols>
  <sheetData>
    <row r="1" spans="1:71" x14ac:dyDescent="0.55000000000000004">
      <c r="A1" s="33" t="s">
        <v>6589</v>
      </c>
      <c r="B1" s="33"/>
      <c r="C1" s="33"/>
      <c r="D1" s="33" t="s">
        <v>6570</v>
      </c>
      <c r="E1" s="33"/>
      <c r="F1" s="33"/>
      <c r="G1" s="33" t="s">
        <v>6767</v>
      </c>
      <c r="H1" s="33"/>
      <c r="I1" s="33"/>
      <c r="J1" s="25"/>
      <c r="K1" s="33" t="s">
        <v>8569</v>
      </c>
      <c r="L1" s="33"/>
      <c r="M1" s="33"/>
      <c r="N1" s="25"/>
      <c r="O1" s="33" t="s">
        <v>8886</v>
      </c>
      <c r="P1" s="33"/>
      <c r="Q1" s="33"/>
      <c r="R1" s="25"/>
      <c r="S1" s="33" t="s">
        <v>6907</v>
      </c>
      <c r="T1" s="33"/>
      <c r="U1" s="33"/>
      <c r="V1" s="25"/>
      <c r="W1" s="33" t="s">
        <v>6606</v>
      </c>
      <c r="X1" s="33"/>
      <c r="Y1" s="33"/>
      <c r="Z1" s="25"/>
      <c r="AA1" s="33" t="s">
        <v>6404</v>
      </c>
      <c r="AB1" s="33"/>
      <c r="AC1" s="33"/>
      <c r="AD1" s="25"/>
      <c r="AE1" s="33" t="s">
        <v>7160</v>
      </c>
      <c r="AF1" s="33"/>
      <c r="AG1" s="33"/>
      <c r="AH1" s="25"/>
      <c r="AI1" s="33" t="s">
        <v>6504</v>
      </c>
      <c r="AJ1" s="33"/>
      <c r="AK1" s="33"/>
      <c r="AL1" s="25"/>
      <c r="AM1" s="33" t="s">
        <v>6883</v>
      </c>
      <c r="AN1" s="33"/>
      <c r="AO1" s="33"/>
      <c r="AP1" s="25"/>
      <c r="AQ1" s="33" t="s">
        <v>8743</v>
      </c>
      <c r="AR1" s="33"/>
      <c r="AS1" s="33"/>
      <c r="AT1" s="25"/>
      <c r="AU1" s="33" t="s">
        <v>6407</v>
      </c>
      <c r="AV1" s="33"/>
      <c r="AW1" s="33"/>
      <c r="AX1" s="25"/>
      <c r="AY1" s="33" t="s">
        <v>7101</v>
      </c>
      <c r="AZ1" s="33"/>
      <c r="BA1" s="33"/>
      <c r="BB1" s="25"/>
      <c r="BC1" s="33" t="s">
        <v>6760</v>
      </c>
      <c r="BD1" s="33"/>
      <c r="BE1" s="33"/>
      <c r="BF1" s="25"/>
      <c r="BG1" s="33" t="s">
        <v>6453</v>
      </c>
      <c r="BH1" s="33"/>
      <c r="BI1" s="33"/>
      <c r="BJ1" s="25"/>
      <c r="BK1" s="33" t="s">
        <v>8743</v>
      </c>
      <c r="BL1" s="33"/>
      <c r="BM1" s="33"/>
      <c r="BN1" s="25"/>
      <c r="BO1" s="24" t="s">
        <v>7118</v>
      </c>
      <c r="BP1" s="25"/>
      <c r="BQ1" s="33" t="s">
        <v>6439</v>
      </c>
      <c r="BR1" s="33"/>
      <c r="BS1" s="33"/>
    </row>
    <row r="3" spans="1:71" x14ac:dyDescent="0.55000000000000004">
      <c r="A3" s="5"/>
      <c r="B3" s="3" t="s">
        <v>9287</v>
      </c>
      <c r="C3" s="3" t="s">
        <v>9288</v>
      </c>
      <c r="E3" t="s">
        <v>9289</v>
      </c>
      <c r="G3" s="5"/>
      <c r="H3" s="3" t="s">
        <v>9287</v>
      </c>
      <c r="I3" s="3" t="s">
        <v>9288</v>
      </c>
      <c r="K3" s="5"/>
      <c r="L3" s="3" t="s">
        <v>9287</v>
      </c>
      <c r="M3" s="3" t="s">
        <v>9288</v>
      </c>
      <c r="O3" s="5"/>
      <c r="P3" s="3" t="s">
        <v>9287</v>
      </c>
      <c r="Q3" s="3" t="s">
        <v>9288</v>
      </c>
      <c r="S3" s="5"/>
      <c r="T3" s="3" t="s">
        <v>9287</v>
      </c>
      <c r="U3" s="3" t="s">
        <v>9288</v>
      </c>
      <c r="W3" s="5"/>
      <c r="X3" s="3" t="s">
        <v>9287</v>
      </c>
      <c r="Y3" s="3" t="s">
        <v>9288</v>
      </c>
      <c r="AA3" s="5"/>
      <c r="AB3" s="3" t="s">
        <v>9287</v>
      </c>
      <c r="AC3" s="3" t="s">
        <v>9288</v>
      </c>
      <c r="AE3" s="5"/>
      <c r="AF3" s="3" t="s">
        <v>9287</v>
      </c>
      <c r="AG3" s="3" t="s">
        <v>9288</v>
      </c>
      <c r="AI3" s="5"/>
      <c r="AJ3" s="3" t="s">
        <v>9287</v>
      </c>
      <c r="AK3" s="3" t="s">
        <v>9288</v>
      </c>
      <c r="AM3" s="5"/>
      <c r="AN3" s="3" t="s">
        <v>9287</v>
      </c>
      <c r="AO3" s="3" t="s">
        <v>9288</v>
      </c>
      <c r="AQ3" s="5"/>
      <c r="AR3" s="3" t="s">
        <v>9287</v>
      </c>
      <c r="AS3" s="3" t="s">
        <v>9288</v>
      </c>
      <c r="AU3" s="5"/>
      <c r="AV3" s="3" t="s">
        <v>9287</v>
      </c>
      <c r="AW3" s="3" t="s">
        <v>9288</v>
      </c>
      <c r="AY3" s="5"/>
      <c r="AZ3" s="3" t="s">
        <v>9287</v>
      </c>
      <c r="BA3" s="3" t="s">
        <v>9288</v>
      </c>
      <c r="BC3" s="5"/>
      <c r="BD3" s="3" t="s">
        <v>9287</v>
      </c>
      <c r="BE3" s="3" t="s">
        <v>9288</v>
      </c>
      <c r="BG3" s="5"/>
      <c r="BH3" s="3" t="s">
        <v>9287</v>
      </c>
      <c r="BI3" s="3" t="s">
        <v>9288</v>
      </c>
      <c r="BK3" s="5"/>
      <c r="BL3" s="3" t="s">
        <v>9287</v>
      </c>
      <c r="BM3" s="3" t="s">
        <v>9288</v>
      </c>
      <c r="BO3" t="s">
        <v>9289</v>
      </c>
      <c r="BQ3" s="5"/>
      <c r="BR3" s="3" t="s">
        <v>9287</v>
      </c>
      <c r="BS3" s="3" t="s">
        <v>9288</v>
      </c>
    </row>
    <row r="4" spans="1:71" x14ac:dyDescent="0.55000000000000004">
      <c r="A4" s="3" t="s">
        <v>9290</v>
      </c>
      <c r="B4" s="6">
        <f>AVERAGE('[1]Amplifiers dans Comparators'!$M$2:$M$148)</f>
        <v>8.5140186915887845</v>
      </c>
      <c r="C4" s="6">
        <f>AVERAGE('[1]Amplifiers dans Comparators'!$N$2:$N$148)</f>
        <v>18.420560747663551</v>
      </c>
      <c r="E4" t="s">
        <v>9291</v>
      </c>
      <c r="G4" s="3" t="s">
        <v>9290</v>
      </c>
      <c r="H4" s="6">
        <f>AVERAGE('[1]Automotive Microcontrollers'!$M$2:$M$109)</f>
        <v>2.3636363636363638</v>
      </c>
      <c r="I4" s="6">
        <f>AVERAGE('[1]Automotive Microcontrollers'!$N$2:$N$109)</f>
        <v>21</v>
      </c>
      <c r="K4" s="3" t="s">
        <v>9290</v>
      </c>
      <c r="L4" s="6">
        <f>AVERAGE('[1]Diodes and rectifiers'!$M$2:$M$29)</f>
        <v>10.357142857142858</v>
      </c>
      <c r="M4" s="6">
        <f>AVERAGE('[1]Diodes and rectifiers'!$N$2:$N$29)</f>
        <v>19.75</v>
      </c>
      <c r="O4" s="3" t="s">
        <v>9290</v>
      </c>
      <c r="P4" s="6">
        <f>AVERAGE('[1]Imaging and Photonics solutions'!$M$2:$M$9)</f>
        <v>1.625</v>
      </c>
      <c r="Q4" s="6">
        <f>AVERAGE('[1]Imaging and Photonics solutions'!$N$2:$N$9)</f>
        <v>8.5</v>
      </c>
      <c r="S4" s="3" t="s">
        <v>9290</v>
      </c>
      <c r="T4" s="6">
        <f>AVERAGE('[1]Interfaces and Transceivers'!$M$2:$M$7)</f>
        <v>1.5</v>
      </c>
      <c r="U4" s="6">
        <f>AVERAGE('[1]Interfaces and Transceivers'!$N$2:$N$7)</f>
        <v>12.166666666666666</v>
      </c>
      <c r="W4" s="3" t="s">
        <v>9290</v>
      </c>
      <c r="X4" s="6">
        <f>AVERAGE([1]Memories!$M$2:$M$143)</f>
        <v>5.4</v>
      </c>
      <c r="Y4" s="6">
        <f>AVERAGE([1]Memories!$N$2:$N$143)</f>
        <v>15.4</v>
      </c>
      <c r="AA4" s="3" t="s">
        <v>9290</v>
      </c>
      <c r="AB4" s="6">
        <f>AVERAGE('[1]Mems and Sensors'!$M$2:$M$23)</f>
        <v>0.53846153846153844</v>
      </c>
      <c r="AC4" s="6">
        <f>AVERAGE('[1]Mems and Sensors'!$N$2:$N$23)</f>
        <v>10.692307692307692</v>
      </c>
      <c r="AE4" s="3" t="s">
        <v>9290</v>
      </c>
      <c r="AF4" s="6">
        <f>AVERAGE('[1]Microcontrollers and microproce'!$M$2:$M$1346)</f>
        <v>4.2715789473684209</v>
      </c>
      <c r="AG4" s="6">
        <f>AVERAGE('[1]Microcontrollers and microproce'!$N$2:$N$1346)</f>
        <v>14.247368421052631</v>
      </c>
      <c r="AI4" s="3" t="s">
        <v>9290</v>
      </c>
      <c r="AJ4" s="6">
        <f>AVERAGE('[1]Motor Drivers'!$N$2:$N$43)</f>
        <v>20.55263157894737</v>
      </c>
      <c r="AK4" s="6">
        <f>AVERAGE('[1]Motor Drivers'!$M$2:$M$43)</f>
        <v>8.7105263157894743</v>
      </c>
      <c r="AM4" s="3" t="s">
        <v>9290</v>
      </c>
      <c r="AN4" s="6">
        <f>AVERAGE([1]NFC!$M$2:$M$22)</f>
        <v>3</v>
      </c>
      <c r="AO4" s="6">
        <f>AVERAGE([1]NFC!$N$2:$N$22)</f>
        <v>13</v>
      </c>
      <c r="AQ4" s="3" t="s">
        <v>9290</v>
      </c>
      <c r="AR4" s="6">
        <f>AVERAGE([1]Positioning!$M$2:$M$5)</f>
        <v>0.5</v>
      </c>
      <c r="AS4" s="6">
        <f>AVERAGE([1]Positioning!$N$2:$N$5)</f>
        <v>7.5</v>
      </c>
      <c r="AU4" s="3" t="s">
        <v>9290</v>
      </c>
      <c r="AV4" s="6">
        <f>AVERAGE('[1]Power Management'!$M$2:$M$146)</f>
        <v>7.6126126126126126</v>
      </c>
      <c r="AW4" s="6">
        <f>AVERAGE('[1]Power Management'!$N$2:$N$146)</f>
        <v>20.099099099099099</v>
      </c>
      <c r="AY4" s="3" t="s">
        <v>9290</v>
      </c>
      <c r="AZ4" s="6">
        <f>AVERAGE('[1]Power Modules and IPM'!$M$2:$M$4)</f>
        <v>3.3333333333333335</v>
      </c>
      <c r="BA4" s="6">
        <f>AVERAGE('[1]Power Modules and IPM'!$N$2:$N$4)</f>
        <v>12.666666666666666</v>
      </c>
      <c r="BC4" s="3" t="s">
        <v>9290</v>
      </c>
      <c r="BD4" s="6">
        <f>AVERAGE('[1]Power Transistors'!$M$2:$M$412)</f>
        <v>4.7216748768472909</v>
      </c>
      <c r="BE4" s="6">
        <f>AVERAGE('[1]Power Transistors'!$N$2:$N$412)</f>
        <v>14.699507389162562</v>
      </c>
      <c r="BG4" s="3" t="s">
        <v>9290</v>
      </c>
      <c r="BH4" s="6">
        <f>AVERAGE('[1]Protections and EMI filters'!$M$2:$M$30)</f>
        <v>4.2307692307692308</v>
      </c>
      <c r="BI4" s="6">
        <f>AVERAGE('[1]Protections and EMI filters'!$N$2:$N$30)</f>
        <v>14.192307692307692</v>
      </c>
      <c r="BK4" s="3" t="s">
        <v>9290</v>
      </c>
      <c r="BL4" s="6">
        <f>AVERAGE('[1]SIC Devices'!$M$2)</f>
        <v>0</v>
      </c>
      <c r="BM4" s="6">
        <f>AVERAGE('[1]SIC Devices'!$N$2)</f>
        <v>7</v>
      </c>
      <c r="BO4" t="s">
        <v>9291</v>
      </c>
      <c r="BQ4" s="3" t="s">
        <v>9290</v>
      </c>
      <c r="BR4" s="6">
        <f>AVERAGE('[1]Wireless Connectivity'!$M$2:$M$12)</f>
        <v>6</v>
      </c>
      <c r="BS4" s="6">
        <f>AVERAGE('[1]Wireless Connectivity'!$N$2:$N$12)</f>
        <v>16</v>
      </c>
    </row>
    <row r="5" spans="1:71" x14ac:dyDescent="0.55000000000000004">
      <c r="A5" s="3" t="s">
        <v>9292</v>
      </c>
      <c r="B5" s="6">
        <f>MEDIAN('[1]Amplifiers dans Comparators'!$M$2:$M$148)</f>
        <v>8</v>
      </c>
      <c r="C5" s="6">
        <f>MEDIAN('[1]Amplifiers dans Comparators'!$N$2:$N$148)</f>
        <v>18</v>
      </c>
      <c r="G5" s="3" t="s">
        <v>9292</v>
      </c>
      <c r="H5" s="6">
        <f>MEDIAN('[1]Automotive Microcontrollers'!$M$2:$M$109)</f>
        <v>3</v>
      </c>
      <c r="I5" s="6">
        <f>MEDIAN('[1]Automotive Microcontrollers'!$N$2:$N$109)</f>
        <v>23</v>
      </c>
      <c r="K5" s="3" t="s">
        <v>9292</v>
      </c>
      <c r="L5" s="6">
        <f>MEDIAN('[1]Diodes and rectifiers'!$M$2:$M$29)</f>
        <v>16</v>
      </c>
      <c r="M5" s="6">
        <f>MEDIAN('[1]Diodes and rectifiers'!$N$2:$N$29)</f>
        <v>26</v>
      </c>
      <c r="O5" s="3" t="s">
        <v>9292</v>
      </c>
      <c r="P5" s="6">
        <f>MEDIAN('[1]Imaging and Photonics solutions'!$M$2:$M$9)</f>
        <v>0.5</v>
      </c>
      <c r="Q5" s="6">
        <f>MEDIAN('[1]Imaging and Photonics solutions'!$N$2:$N$9)</f>
        <v>7.5</v>
      </c>
      <c r="S5" s="3" t="s">
        <v>9292</v>
      </c>
      <c r="T5" s="6">
        <f>MEDIAN('[1]Interfaces and Transceivers'!$M$2:$M$7)</f>
        <v>0.5</v>
      </c>
      <c r="U5" s="6">
        <f>MEDIAN('[1]Interfaces and Transceivers'!$N$2:$N$7)</f>
        <v>11.5</v>
      </c>
      <c r="W5" s="3" t="s">
        <v>9292</v>
      </c>
      <c r="X5" s="6">
        <f>MEDIAN([1]Memories!$M$2:$M$143)</f>
        <v>5</v>
      </c>
      <c r="Y5" s="6">
        <f>MEDIAN([1]Memories!$N$2:$N$143)</f>
        <v>15</v>
      </c>
      <c r="AA5" s="3" t="s">
        <v>9292</v>
      </c>
      <c r="AB5" s="6">
        <f>MEDIAN('[1]Mems and Sensors'!$M$2:$M$23)</f>
        <v>0</v>
      </c>
      <c r="AC5" s="6">
        <f>MEDIAN('[1]Mems and Sensors'!$N$2:$N$23)</f>
        <v>10</v>
      </c>
      <c r="AE5" s="3" t="s">
        <v>9292</v>
      </c>
      <c r="AF5" s="6">
        <f>MEDIAN('[1]Microcontrollers and microproce'!$M$2:$M$1346)</f>
        <v>4</v>
      </c>
      <c r="AG5" s="6">
        <f>MEDIAN('[1]Microcontrollers and microproce'!$N$2:$N$1346)</f>
        <v>14</v>
      </c>
      <c r="AI5" s="3" t="s">
        <v>9292</v>
      </c>
      <c r="AJ5" s="6">
        <f>MEDIAN('[1]Motor Drivers'!$M$2:$M$43)</f>
        <v>9</v>
      </c>
      <c r="AK5" s="6">
        <f>MEDIAN('[1]Motor Drivers'!$N$2:$N$43)</f>
        <v>19.5</v>
      </c>
      <c r="AM5" s="3" t="s">
        <v>9292</v>
      </c>
      <c r="AN5" s="6">
        <f>MEDIAN([1]NFC!$M$2:$M$22)</f>
        <v>3</v>
      </c>
      <c r="AO5" s="6">
        <f>MEDIAN([1]NFC!$N$2:$N$22)</f>
        <v>13</v>
      </c>
      <c r="AQ5" s="3" t="s">
        <v>9292</v>
      </c>
      <c r="AR5" s="6">
        <f>MEDIAN([1]Positioning!$M$2:$M$5)</f>
        <v>0.5</v>
      </c>
      <c r="AS5" s="6">
        <f>MEDIAN([1]Positioning!$N$2:$N$5)</f>
        <v>7.5</v>
      </c>
      <c r="AU5" s="3" t="s">
        <v>9292</v>
      </c>
      <c r="AV5" s="6">
        <f>MEDIAN('[1]Power Management'!$M$2:$M$146)</f>
        <v>8</v>
      </c>
      <c r="AW5" s="6">
        <f>MEDIAN('[1]Power Management'!$N$2:$N$146)</f>
        <v>18</v>
      </c>
      <c r="AY5" s="3" t="s">
        <v>9292</v>
      </c>
      <c r="AZ5" s="6">
        <f>MEDIAN('[1]Power Modules and IPM'!$M$2:$M$4)</f>
        <v>4</v>
      </c>
      <c r="BA5" s="6">
        <f>MEDIAN('[1]Power Modules and IPM'!$N$2:$N$4)</f>
        <v>14</v>
      </c>
      <c r="BC5" s="3" t="s">
        <v>9292</v>
      </c>
      <c r="BD5" s="6">
        <f>MEDIAN('[1]Power Transistors'!$M$2:$M$412)</f>
        <v>5</v>
      </c>
      <c r="BE5" s="6">
        <f>MEDIAN('[1]Power Transistors'!$N$2:$N$412)</f>
        <v>15</v>
      </c>
      <c r="BG5" s="3" t="s">
        <v>9292</v>
      </c>
      <c r="BH5" s="6">
        <f>MEDIAN('[1]Protections and EMI filters'!$M$2:$M$30)</f>
        <v>2.5</v>
      </c>
      <c r="BI5" s="6">
        <f>MEDIAN('[1]Protections and EMI filters'!$N$2:$N$30)</f>
        <v>12.5</v>
      </c>
      <c r="BK5" s="3" t="s">
        <v>9292</v>
      </c>
      <c r="BL5" s="6">
        <f>MEDIAN('[1]SIC Devices'!$M$2)</f>
        <v>0</v>
      </c>
      <c r="BM5" s="6">
        <f>MEDIAN('[1]SIC Devices'!$N$2)</f>
        <v>7</v>
      </c>
      <c r="BQ5" s="3" t="s">
        <v>9292</v>
      </c>
      <c r="BR5" s="6">
        <f>MEDIAN('[1]Wireless Connectivity'!$M$2:$M$12)</f>
        <v>6</v>
      </c>
      <c r="BS5" s="6">
        <f>MEDIAN('[1]Wireless Connectivity'!$N$2:$N$12)</f>
        <v>16</v>
      </c>
    </row>
    <row r="6" spans="1:71" x14ac:dyDescent="0.55000000000000004">
      <c r="A6" s="3" t="s">
        <v>9293</v>
      </c>
      <c r="B6" s="6">
        <f>MAX('[1]Amplifiers dans Comparators'!$M$2:$M$148)-MIN('[1]Amplifiers dans Comparators'!$M$2:$M$148)</f>
        <v>19</v>
      </c>
      <c r="C6" s="6">
        <f>MAX('[1]Amplifiers dans Comparators'!$N$2:$N$148)-MIN('[1]Amplifiers dans Comparators'!$N$2:$N$148)</f>
        <v>23</v>
      </c>
      <c r="G6" s="3" t="s">
        <v>9293</v>
      </c>
      <c r="H6" s="6">
        <f>MAX('[1]Automotive Microcontrollers'!$M$2:$M$109)-MIN('[1]Automotive Microcontrollers'!$M$2:$M$109)</f>
        <v>4</v>
      </c>
      <c r="I6" s="6">
        <f>MAX('[1]Automotive Microcontrollers'!$N$2:$N$109) - MIN('[1]Automotive Microcontrollers'!$N$2:$N$109)</f>
        <v>9</v>
      </c>
      <c r="K6" s="3" t="s">
        <v>9293</v>
      </c>
      <c r="L6" s="6">
        <f>MAX('[1]Diodes and rectifiers'!$M$2:$M$29) - MIN('[1]Diodes and rectifiers'!$M$2:$M$29)</f>
        <v>16</v>
      </c>
      <c r="M6" s="6">
        <f>MAX('[1]Diodes and rectifiers'!$N$2:$N$29) - MIN('[1]Diodes and rectifiers'!$N$2:$N$29)</f>
        <v>19</v>
      </c>
      <c r="O6" s="3" t="s">
        <v>9293</v>
      </c>
      <c r="P6" s="6">
        <f>MAX('[1]Imaging and Photonics solutions'!$M$2:$M$9)-MIN('[1]Imaging and Photonics solutions'!$M$2:$M$9)</f>
        <v>5</v>
      </c>
      <c r="Q6" s="6">
        <f>MAX('[1]Imaging and Photonics solutions'!$N$2:$N$9) - MIN('[1]Imaging and Photonics solutions'!$N$2:$N$9)</f>
        <v>6</v>
      </c>
      <c r="S6" s="3" t="s">
        <v>9293</v>
      </c>
      <c r="T6" s="6">
        <f>MAX('[1]Interfaces and Transceivers'!$M$2:$M$7)-MIN('[1]Interfaces and Transceivers'!$M$2:$M$7)</f>
        <v>6</v>
      </c>
      <c r="U6" s="6">
        <f>MAX('[1]Interfaces and Transceivers'!$N$2:$N$7) - MIN('[1]Interfaces and Transceivers'!$N$2:$N$7)</f>
        <v>7</v>
      </c>
      <c r="W6" s="3" t="s">
        <v>9293</v>
      </c>
      <c r="X6" s="6">
        <f>MAX([1]Memories!$M$2:$M$143) - MIN([1]Memories!$M$2:$M$143)</f>
        <v>12</v>
      </c>
      <c r="Y6" s="6">
        <f>MAX([1]Memories!$N$2:$N$143) - MIN([1]Memories!$N$2:$N$143)</f>
        <v>12</v>
      </c>
      <c r="AA6" s="3" t="s">
        <v>9293</v>
      </c>
      <c r="AB6" s="6">
        <f>MAX('[1]Mems and Sensors'!$M$2:$M$23) - MIN('[1]Mems and Sensors'!$M$2:$M$23)</f>
        <v>4</v>
      </c>
      <c r="AC6" s="6">
        <f>MAX('[1]Mems and Sensors'!$N$2:$N$23) - MIN('[1]Mems and Sensors'!$N$2:$N$23)</f>
        <v>7</v>
      </c>
      <c r="AE6" s="3" t="s">
        <v>9293</v>
      </c>
      <c r="AF6" s="6">
        <f>MAX('[1]Microcontrollers and microproce'!$M$2:$M$1346) - MIN('[1]Microcontrollers and microproce'!$M$2:$M$1346)</f>
        <v>12</v>
      </c>
      <c r="AG6" s="6">
        <f>MAX('[1]Microcontrollers and microproce'!$N$2:$N$1346) - MIN('[1]Microcontrollers and microproce'!$N$2:$N$1346)</f>
        <v>13</v>
      </c>
      <c r="AI6" s="3" t="s">
        <v>9293</v>
      </c>
      <c r="AJ6" s="6">
        <f>MAX('[1]Motor Drivers'!$M$2:$M$43) - MIN('[1]Motor Drivers'!$M$2:$M$43)</f>
        <v>16</v>
      </c>
      <c r="AK6" s="6">
        <f>MAX('[1]Motor Drivers'!$N$2:$N$43) - MIN('[1]Motor Drivers'!$N$2:$N$43)</f>
        <v>16</v>
      </c>
      <c r="AM6" s="3" t="s">
        <v>9293</v>
      </c>
      <c r="AN6" s="6">
        <f>MAX([1]NFC!$M$2:$M$22) - MIN([1]NFC!$M$2:$M$22)</f>
        <v>0</v>
      </c>
      <c r="AO6" s="6">
        <f>MAX([1]NFC!$N$2:$N$22) - MIN([1]NFC!$N$2:$N$22)</f>
        <v>0</v>
      </c>
      <c r="AQ6" s="3" t="s">
        <v>9293</v>
      </c>
      <c r="AR6" s="6">
        <f>MAX([1]Positioning!$M$2:$M$5) - MIN([1]Positioning!$M$2:$M$5)</f>
        <v>1</v>
      </c>
      <c r="AS6" s="6">
        <f>MAX([1]Positioning!$N$2:$N$5) - MIN([1]Positioning!$N$2:$N$5)</f>
        <v>1</v>
      </c>
      <c r="AU6" s="3" t="s">
        <v>9293</v>
      </c>
      <c r="AV6" s="6">
        <f>MAX('[1]Power Management'!$M$2:$M$146) - MIN('[1]Power Management'!$M$2:$M$146)</f>
        <v>18</v>
      </c>
      <c r="AW6" s="6">
        <f>MAX('[1]Power Management'!$N$2:$N$146) - MIN('[1]Power Management'!$N$2:$N$146)</f>
        <v>24</v>
      </c>
      <c r="AY6" s="3" t="s">
        <v>9293</v>
      </c>
      <c r="AZ6" s="6">
        <f>MAX('[1]Power Modules and IPM'!$M$2:$M$4) - MIN('[1]Power Modules and IPM'!$M$2:$M$4)</f>
        <v>6</v>
      </c>
      <c r="BA6" s="6">
        <f>MAX('[1]Power Modules and IPM'!$N$2:$N$4) - MIN('[1]Power Modules and IPM'!$N$2:$N$4)</f>
        <v>8</v>
      </c>
      <c r="BC6" s="3" t="s">
        <v>9293</v>
      </c>
      <c r="BD6" s="6">
        <f>MAX('[1]Power Transistors'!$M$2:$M$412) - MIN('[1]Power Transistors'!$M$2:$M$412)</f>
        <v>12</v>
      </c>
      <c r="BE6" s="6">
        <f>MAX('[1]Power Transistors'!$N$2:$N$412) - MIN('[1]Power Transistors'!$N$2:$N$412)</f>
        <v>12</v>
      </c>
      <c r="BG6" s="3" t="s">
        <v>9293</v>
      </c>
      <c r="BH6" s="6">
        <f>MAX('[1]Protections and EMI filters'!$M$2:$M$30) - MIN('[1]Protections and EMI filters'!$M$2:$M$30)</f>
        <v>17</v>
      </c>
      <c r="BI6" s="6">
        <f>MAX('[1]Protections and EMI filters'!$N$2:$N$30) - MIN('[1]Protections and EMI filters'!$N$2:$N$30)</f>
        <v>18</v>
      </c>
      <c r="BK6" s="3" t="s">
        <v>9293</v>
      </c>
      <c r="BL6" s="6">
        <f>MAX('[1]SIC Devices'!$M$2) - MIN('[1]SIC Devices'!$M$2)</f>
        <v>0</v>
      </c>
      <c r="BM6" s="6">
        <f>MAX('[1]SIC Devices'!$N$2) - MIN('[1]SIC Devices'!$N$2)</f>
        <v>0</v>
      </c>
      <c r="BQ6" s="3" t="s">
        <v>9293</v>
      </c>
      <c r="BR6" s="6">
        <f>MAX('[1]Wireless Connectivity'!$M$2:$M$12) - MIN('[1]Wireless Connectivity'!$M$2:$M$12)</f>
        <v>2</v>
      </c>
      <c r="BS6" s="6">
        <f>MAX('[1]Wireless Connectivity'!$N$2:$N$12) - MIN('[1]Wireless Connectivity'!$N$2:$N$12)</f>
        <v>2</v>
      </c>
    </row>
    <row r="7" spans="1:71" x14ac:dyDescent="0.55000000000000004">
      <c r="A7" s="3" t="s">
        <v>9294</v>
      </c>
      <c r="B7" s="6">
        <f>_xlfn.STDEV.P('[1]Amplifiers dans Comparators'!$M$2:$M$148)</f>
        <v>4.2632191031128048</v>
      </c>
      <c r="C7" s="6">
        <f>_xlfn.STDEV.P('[1]Amplifiers dans Comparators'!$N$2:$N$148)</f>
        <v>4.4763916192121425</v>
      </c>
      <c r="G7" s="3" t="s">
        <v>9294</v>
      </c>
      <c r="H7" s="6">
        <f>_xlfn.STDEV.P('[1]Automotive Microcontrollers'!$M$2:$M$109)</f>
        <v>1.2264306875665492</v>
      </c>
      <c r="I7" s="6">
        <f>_xlfn.STDEV.P('[1]Automotive Microcontrollers'!$N$2:$N$109)</f>
        <v>3.0451153135353137</v>
      </c>
      <c r="K7" s="3" t="s">
        <v>9294</v>
      </c>
      <c r="L7" s="6">
        <f>_xlfn.STDEV.P('[1]Diodes and rectifiers'!$M$2:$M$29)</f>
        <v>7.1374979895633182</v>
      </c>
      <c r="M7" s="6">
        <f>_xlfn.STDEV.P('[1]Diodes and rectifiers'!$N$2:$N$29)</f>
        <v>8.0117101794810335</v>
      </c>
      <c r="O7" s="3" t="s">
        <v>9294</v>
      </c>
      <c r="P7" s="6">
        <f>_xlfn.STDEV.P('[1]Imaging and Photonics solutions'!$M$2:$M$9)</f>
        <v>2.0577597041442912</v>
      </c>
      <c r="Q7" s="6">
        <f>_xlfn.STDEV.P('[1]Imaging and Photonics solutions'!$N$2:$N$9)</f>
        <v>2.179449471770337</v>
      </c>
      <c r="S7" s="3" t="s">
        <v>9294</v>
      </c>
      <c r="T7" s="6">
        <f>_xlfn.STDEV.P('[1]Interfaces and Transceivers'!$M$2:$M$7)</f>
        <v>2.1408720964441881</v>
      </c>
      <c r="U7" s="6">
        <f>_xlfn.STDEV.P('[1]Interfaces and Transceivers'!$N$2:$N$7)</f>
        <v>2.5440562537456248</v>
      </c>
      <c r="W7" s="3" t="s">
        <v>9294</v>
      </c>
      <c r="X7" s="6">
        <f>_xlfn.STDEV.P([1]Memories!$M$2:$M$143)</f>
        <v>2.0061444077172972</v>
      </c>
      <c r="Y7" s="6">
        <f>_xlfn.STDEV.P([1]Memories!$N$2:$N$143)</f>
        <v>2.0061444077172972</v>
      </c>
      <c r="AA7" s="3" t="s">
        <v>9294</v>
      </c>
      <c r="AB7" s="6">
        <f>_xlfn.STDEV.P('[1]Mems and Sensors'!$M$2:$M$23)</f>
        <v>1.1512791959304436</v>
      </c>
      <c r="AC7" s="6">
        <f>_xlfn.STDEV.P('[1]Mems and Sensors'!$N$2:$N$23)</f>
        <v>2.0147385928782762</v>
      </c>
      <c r="AE7" s="3" t="s">
        <v>9294</v>
      </c>
      <c r="AF7" s="6">
        <f>_xlfn.STDEV.P('[1]Microcontrollers and microproce'!$M$2:$M$1346)</f>
        <v>3.3450564673982863</v>
      </c>
      <c r="AG7" s="6">
        <f>_xlfn.STDEV.P('[1]Microcontrollers and microproce'!$N$2:$N$1346)</f>
        <v>3.3793285569540106</v>
      </c>
      <c r="AI7" s="3" t="s">
        <v>9294</v>
      </c>
      <c r="AJ7" s="6">
        <f>_xlfn.STDEV.P('[1]Motor Drivers'!$M$2:$M$43)</f>
        <v>5.5341423275823924</v>
      </c>
      <c r="AK7" s="6">
        <f>_xlfn.STDEV.P('[1]Motor Drivers'!$N$2:$N$43)</f>
        <v>4.9878661634275963</v>
      </c>
      <c r="AM7" s="3" t="s">
        <v>9294</v>
      </c>
      <c r="AN7" s="6">
        <f>_xlfn.STDEV.P([1]NFC!$M$2:$M$22)</f>
        <v>0</v>
      </c>
      <c r="AO7" s="6">
        <f>_xlfn.STDEV.P([1]NFC!$N$2:$N$22)</f>
        <v>0</v>
      </c>
      <c r="AQ7" s="3" t="s">
        <v>9294</v>
      </c>
      <c r="AR7" s="6">
        <f>_xlfn.STDEV.P([1]Positioning!$M$2:$M$5)</f>
        <v>0.5</v>
      </c>
      <c r="AS7" s="6">
        <f>_xlfn.STDEV.P([1]Positioning!$N$2:$N$5)</f>
        <v>0.5</v>
      </c>
      <c r="AU7" s="3" t="s">
        <v>9294</v>
      </c>
      <c r="AV7" s="6">
        <f>_xlfn.STDEV.P('[1]Power Management'!$M$2:$M$146)</f>
        <v>4.8307781462803341</v>
      </c>
      <c r="AW7" s="6">
        <f>_xlfn.STDEV.P('[1]Power Management'!$N$2:$N$146)</f>
        <v>5.7531111128385009</v>
      </c>
      <c r="AY7" s="3" t="s">
        <v>9294</v>
      </c>
      <c r="AZ7" s="6">
        <f>_xlfn.STDEV.P('[1]Power Modules and IPM'!$M$2:$M$4)</f>
        <v>2.4944382578492941</v>
      </c>
      <c r="BA7" s="6">
        <f>_xlfn.STDEV.P('[1]Power Modules and IPM'!$N$2:$N$4)</f>
        <v>3.39934634239519</v>
      </c>
      <c r="BC7" s="3" t="s">
        <v>9294</v>
      </c>
      <c r="BD7" s="6">
        <f>_xlfn.STDEV.P('[1]Power Transistors'!$M$2:$M$412)</f>
        <v>2.3819669714157721</v>
      </c>
      <c r="BE7" s="6">
        <f>_xlfn.STDEV.P('[1]Power Transistors'!$N$2:$N$412)</f>
        <v>2.4085949860023472</v>
      </c>
      <c r="BG7" s="3" t="s">
        <v>9294</v>
      </c>
      <c r="BH7" s="6">
        <f>_xlfn.STDEV.P('[1]Protections and EMI filters'!$M$2:$M$30)</f>
        <v>4.806307492865634</v>
      </c>
      <c r="BI7" s="6">
        <f>_xlfn.STDEV.P('[1]Protections and EMI filters'!$N$2:$N$30)</f>
        <v>4.8438639278451339</v>
      </c>
      <c r="BK7" s="3" t="s">
        <v>9294</v>
      </c>
      <c r="BL7" s="6">
        <f>_xlfn.STDEV.P('[1]SIC Devices'!$M$2)</f>
        <v>0</v>
      </c>
      <c r="BM7" s="6">
        <f>_xlfn.STDEV.P('[1]SIC Devices'!$N$2)</f>
        <v>0</v>
      </c>
      <c r="BQ7" s="3" t="s">
        <v>9294</v>
      </c>
      <c r="BR7" s="6">
        <f>_xlfn.STDEV.P('[1]Wireless Connectivity'!$M$2:$M$12)</f>
        <v>1</v>
      </c>
      <c r="BS7" s="6">
        <f>_xlfn.STDEV.P('[1]Wireless Connectivity'!$N$2:$N$12)</f>
        <v>1</v>
      </c>
    </row>
    <row r="10" spans="1:71" x14ac:dyDescent="0.55000000000000004">
      <c r="A10" s="7" t="s">
        <v>9295</v>
      </c>
      <c r="B10" s="8" t="s">
        <v>9296</v>
      </c>
      <c r="C10" s="7" t="s">
        <v>9297</v>
      </c>
      <c r="G10" s="7" t="s">
        <v>9295</v>
      </c>
      <c r="H10" s="8" t="s">
        <v>9296</v>
      </c>
      <c r="I10" s="7" t="s">
        <v>9297</v>
      </c>
      <c r="K10" s="7" t="s">
        <v>9295</v>
      </c>
      <c r="L10" s="8" t="s">
        <v>9296</v>
      </c>
      <c r="M10" s="7" t="s">
        <v>9297</v>
      </c>
      <c r="O10" s="7" t="s">
        <v>9295</v>
      </c>
      <c r="P10" s="8" t="s">
        <v>9296</v>
      </c>
      <c r="Q10" s="7" t="s">
        <v>9297</v>
      </c>
      <c r="S10" s="7" t="s">
        <v>9295</v>
      </c>
      <c r="T10" s="8" t="s">
        <v>9296</v>
      </c>
      <c r="U10" s="7" t="s">
        <v>9297</v>
      </c>
      <c r="W10" s="7" t="s">
        <v>9295</v>
      </c>
      <c r="X10" s="8" t="s">
        <v>9296</v>
      </c>
      <c r="Y10" s="7" t="s">
        <v>9297</v>
      </c>
      <c r="AA10" s="7" t="s">
        <v>9295</v>
      </c>
      <c r="AB10" s="8" t="s">
        <v>9296</v>
      </c>
      <c r="AC10" s="7" t="s">
        <v>9297</v>
      </c>
      <c r="AE10" s="7" t="s">
        <v>9295</v>
      </c>
      <c r="AF10" s="8" t="s">
        <v>9296</v>
      </c>
      <c r="AG10" s="7" t="s">
        <v>9297</v>
      </c>
      <c r="AI10" s="7" t="s">
        <v>9295</v>
      </c>
      <c r="AJ10" s="8" t="s">
        <v>9296</v>
      </c>
      <c r="AK10" s="7" t="s">
        <v>9297</v>
      </c>
      <c r="AM10" s="7" t="s">
        <v>9295</v>
      </c>
      <c r="AN10" s="8" t="s">
        <v>9296</v>
      </c>
      <c r="AO10" s="7" t="s">
        <v>9297</v>
      </c>
      <c r="AQ10" s="7" t="s">
        <v>9295</v>
      </c>
      <c r="AR10" s="8" t="s">
        <v>9296</v>
      </c>
      <c r="AS10" s="7" t="s">
        <v>9297</v>
      </c>
      <c r="AU10" s="7" t="s">
        <v>9295</v>
      </c>
      <c r="AV10" s="8" t="s">
        <v>9296</v>
      </c>
      <c r="AW10" s="7" t="s">
        <v>9297</v>
      </c>
      <c r="AY10" s="7" t="s">
        <v>9295</v>
      </c>
      <c r="AZ10" s="8" t="s">
        <v>9296</v>
      </c>
      <c r="BA10" s="7" t="s">
        <v>9297</v>
      </c>
      <c r="BC10" s="7" t="s">
        <v>9295</v>
      </c>
      <c r="BD10" s="8" t="s">
        <v>9296</v>
      </c>
      <c r="BE10" s="7" t="s">
        <v>9297</v>
      </c>
      <c r="BG10" s="7" t="s">
        <v>9295</v>
      </c>
      <c r="BH10" s="8" t="s">
        <v>9296</v>
      </c>
      <c r="BI10" s="7" t="s">
        <v>9297</v>
      </c>
      <c r="BK10" s="7" t="s">
        <v>9295</v>
      </c>
      <c r="BL10" s="8" t="s">
        <v>9296</v>
      </c>
      <c r="BM10" s="7" t="s">
        <v>9297</v>
      </c>
      <c r="BQ10" s="7" t="s">
        <v>9295</v>
      </c>
      <c r="BR10" s="8" t="s">
        <v>9296</v>
      </c>
      <c r="BS10" s="7" t="s">
        <v>9297</v>
      </c>
    </row>
    <row r="11" spans="1:71" x14ac:dyDescent="0.55000000000000004">
      <c r="A11" s="9" t="s">
        <v>9298</v>
      </c>
      <c r="B11" s="10">
        <f>COUNTIF('[1]Amplifiers dans Comparators'!$N$2:$N$148,"&lt;11")</f>
        <v>7</v>
      </c>
      <c r="C11" s="11">
        <f>B11</f>
        <v>7</v>
      </c>
      <c r="G11" s="9" t="s">
        <v>9299</v>
      </c>
      <c r="H11" s="10">
        <f>COUNTIF('[1]Automotive Microcontrollers'!$N$2:$N$109,"&lt;18")</f>
        <v>6</v>
      </c>
      <c r="I11" s="11">
        <f>H11</f>
        <v>6</v>
      </c>
      <c r="K11" s="9" t="s">
        <v>9300</v>
      </c>
      <c r="L11" s="10">
        <f>COUNTIF('[1]Diodes and rectifiers'!$N$2:$N$29,"&lt;12")</f>
        <v>8</v>
      </c>
      <c r="M11" s="11">
        <f>L11</f>
        <v>8</v>
      </c>
      <c r="O11" s="9" t="s">
        <v>9301</v>
      </c>
      <c r="P11" s="10">
        <f>COUNTIF('[1]Imaging and Photonics solutions'!$N$2:$N$9,"&lt;9")</f>
        <v>5</v>
      </c>
      <c r="Q11" s="11">
        <f>P11</f>
        <v>5</v>
      </c>
      <c r="S11" s="9" t="s">
        <v>9302</v>
      </c>
      <c r="T11" s="10">
        <f>COUNTIF('[1]Interfaces and Transceivers'!$N$2:$N$7,"&lt;12")</f>
        <v>3</v>
      </c>
      <c r="U11" s="11">
        <f>T11</f>
        <v>3</v>
      </c>
      <c r="W11" s="9" t="s">
        <v>9303</v>
      </c>
      <c r="X11" s="10">
        <f>COUNTIF([1]Memories!$N$2:$N$143,"&lt;16")</f>
        <v>33</v>
      </c>
      <c r="Y11" s="11">
        <f>X11</f>
        <v>33</v>
      </c>
      <c r="AA11" s="9" t="s">
        <v>9302</v>
      </c>
      <c r="AB11" s="10">
        <f>COUNTIF('[1]Mems and Sensors'!$N$2:$N$23,"&lt;12")</f>
        <v>10</v>
      </c>
      <c r="AC11" s="11">
        <f>AB11</f>
        <v>10</v>
      </c>
      <c r="AE11" s="9" t="s">
        <v>9304</v>
      </c>
      <c r="AF11" s="10">
        <f>COUNTIF('[1]Microcontrollers and microproce'!$N$2:$N$1346,"&lt;13")</f>
        <v>321</v>
      </c>
      <c r="AG11" s="11">
        <f>AF11</f>
        <v>321</v>
      </c>
      <c r="AI11" s="9" t="s">
        <v>9305</v>
      </c>
      <c r="AJ11" s="10">
        <f>COUNTIF('[1]Motor Drivers'!$N$2:$N$43,"&lt;15")</f>
        <v>6</v>
      </c>
      <c r="AK11" s="11">
        <f>AJ11</f>
        <v>6</v>
      </c>
      <c r="AM11" s="9" t="s">
        <v>9305</v>
      </c>
      <c r="AN11" s="10">
        <f>COUNTIF([1]NFC!$N$2:$N$22,"&lt;14")</f>
        <v>2</v>
      </c>
      <c r="AO11" s="11">
        <f>AN11</f>
        <v>2</v>
      </c>
      <c r="AQ11" s="9" t="s">
        <v>9306</v>
      </c>
      <c r="AR11" s="10">
        <f>COUNTIF([1]Positioning!$N$2:$N$5,"&lt;8")</f>
        <v>1</v>
      </c>
      <c r="AS11" s="11">
        <f>AR11</f>
        <v>1</v>
      </c>
      <c r="AU11" s="9" t="s">
        <v>9307</v>
      </c>
      <c r="AV11" s="10">
        <f>COUNTIF('[1]Power Management'!$N$2:$N$146,"&lt;14")</f>
        <v>12</v>
      </c>
      <c r="AW11" s="11">
        <f>AV11</f>
        <v>12</v>
      </c>
      <c r="AY11" s="9" t="s">
        <v>9308</v>
      </c>
      <c r="AZ11" s="10">
        <f>COUNTIF('[1]Power Modules and IPM'!$N$2:$N$4,"&lt;9")</f>
        <v>1</v>
      </c>
      <c r="BA11" s="11">
        <f>AZ11</f>
        <v>1</v>
      </c>
      <c r="BC11" s="9" t="s">
        <v>9309</v>
      </c>
      <c r="BD11" s="10">
        <f>COUNTIF('[1]Power Transistors'!$N$2:$N$412,"&lt;13")</f>
        <v>88</v>
      </c>
      <c r="BE11" s="11">
        <f>BD11</f>
        <v>88</v>
      </c>
      <c r="BG11" s="9" t="s">
        <v>9307</v>
      </c>
      <c r="BH11" s="10">
        <f>COUNTIF('[1]Protections and EMI filters'!$N$2:$N$30,"&lt;14")</f>
        <v>14</v>
      </c>
      <c r="BI11" s="11">
        <f>BH11</f>
        <v>14</v>
      </c>
      <c r="BK11" s="9" t="s">
        <v>9306</v>
      </c>
      <c r="BL11" s="10">
        <f>COUNTIF('[1]SIC Devices'!$N$2,"&lt;8")</f>
        <v>1</v>
      </c>
      <c r="BM11" s="11">
        <f>BL11</f>
        <v>1</v>
      </c>
      <c r="BQ11" s="9" t="s">
        <v>9310</v>
      </c>
      <c r="BR11" s="10">
        <f>COUNTIF('[1]Wireless Connectivity'!$N$2:$N$12,"&lt;16")</f>
        <v>1</v>
      </c>
      <c r="BS11" s="11">
        <f>BR11</f>
        <v>1</v>
      </c>
    </row>
    <row r="12" spans="1:71" x14ac:dyDescent="0.55000000000000004">
      <c r="A12" s="12" t="s">
        <v>9311</v>
      </c>
      <c r="B12" s="10">
        <f>COUNTIF('[1]Amplifiers dans Comparators'!$N$2:$N$148,"&lt;15")</f>
        <v>14</v>
      </c>
      <c r="C12" s="11">
        <f>B12-B11</f>
        <v>7</v>
      </c>
      <c r="G12" s="12" t="s">
        <v>9312</v>
      </c>
      <c r="H12" s="10">
        <f>COUNTIF('[1]Automotive Microcontrollers'!$N$2:$N$109,"&lt;20")</f>
        <v>6</v>
      </c>
      <c r="I12" s="11">
        <f>H12-H11</f>
        <v>0</v>
      </c>
      <c r="K12" s="12" t="s">
        <v>9313</v>
      </c>
      <c r="L12" s="10">
        <f>COUNTIF('[1]Diodes and rectifiers'!$N$2:$N$29,"&lt;16")</f>
        <v>11</v>
      </c>
      <c r="M12" s="11">
        <f>L12-L11</f>
        <v>3</v>
      </c>
      <c r="O12" s="12" t="s">
        <v>9314</v>
      </c>
      <c r="P12" s="10">
        <f>COUNTIF('[1]Imaging and Photonics solutions'!$N$2:$N$9,"&lt;11")</f>
        <v>6</v>
      </c>
      <c r="Q12" s="11">
        <f>P12-P11</f>
        <v>1</v>
      </c>
      <c r="S12" s="12" t="s">
        <v>9315</v>
      </c>
      <c r="T12" s="10">
        <f>COUNTIF('[1]Interfaces and Transceivers'!$N$2:$N$7,"&lt;14")</f>
        <v>4</v>
      </c>
      <c r="U12" s="11">
        <f>T12-T11</f>
        <v>1</v>
      </c>
      <c r="W12" s="12" t="s">
        <v>9299</v>
      </c>
      <c r="X12" s="10">
        <f>COUNTIF([1]Memories!$N$2:$N$143,"&lt;18")</f>
        <v>60</v>
      </c>
      <c r="Y12" s="11">
        <f>X12-X11</f>
        <v>27</v>
      </c>
      <c r="AA12" s="12" t="s">
        <v>9315</v>
      </c>
      <c r="AB12" s="10">
        <f>COUNTIF('[1]Mems and Sensors'!$N$2:$N$23,"&lt;14")</f>
        <v>11</v>
      </c>
      <c r="AC12" s="11">
        <f>AB12-AB11</f>
        <v>1</v>
      </c>
      <c r="AE12" s="12" t="s">
        <v>9316</v>
      </c>
      <c r="AF12" s="10">
        <f>COUNTIF('[1]Microcontrollers and microproce'!$N$2:$N$1346,"&lt;16")</f>
        <v>645</v>
      </c>
      <c r="AG12" s="11">
        <f>AF12-AF11</f>
        <v>324</v>
      </c>
      <c r="AI12" s="12" t="s">
        <v>9317</v>
      </c>
      <c r="AJ12" s="10">
        <f>COUNTIF('[1]Motor Drivers'!$N$2:$N$43,"&lt;18")</f>
        <v>8</v>
      </c>
      <c r="AK12" s="11">
        <f>AJ12-AJ11</f>
        <v>2</v>
      </c>
      <c r="AM12" s="15" t="s">
        <v>9318</v>
      </c>
      <c r="AN12" s="16"/>
      <c r="AO12" s="17">
        <f>SUM(AO11:AO11)</f>
        <v>2</v>
      </c>
      <c r="AQ12" s="12" t="s">
        <v>9308</v>
      </c>
      <c r="AR12" s="10">
        <f>COUNTIF([1]Positioning!$N$2:$N$5,"&lt;9")</f>
        <v>2</v>
      </c>
      <c r="AS12" s="11">
        <f>AR12-AR11</f>
        <v>1</v>
      </c>
      <c r="AU12" s="12" t="s">
        <v>9319</v>
      </c>
      <c r="AV12" s="10">
        <f>COUNTIF('[1]Power Management'!$N$2:$N$146,"&lt;18")</f>
        <v>42</v>
      </c>
      <c r="AW12" s="11">
        <f>AV12-AV11</f>
        <v>30</v>
      </c>
      <c r="AY12" s="12" t="s">
        <v>9320</v>
      </c>
      <c r="AZ12" s="10">
        <f>COUNTIF('[1]Power Modules and IPM'!$N$2:$N$4,"&lt;17")</f>
        <v>3</v>
      </c>
      <c r="BA12" s="11">
        <f>AZ12-AZ11</f>
        <v>2</v>
      </c>
      <c r="BC12" s="12" t="s">
        <v>9321</v>
      </c>
      <c r="BD12" s="10">
        <f>COUNTIF('[1]Power Transistors'!$N$2:$N$412,"&lt;15")</f>
        <v>169</v>
      </c>
      <c r="BE12" s="11">
        <f>BD12-BD11</f>
        <v>81</v>
      </c>
      <c r="BG12" s="12" t="s">
        <v>9319</v>
      </c>
      <c r="BH12" s="10">
        <f>COUNTIF('[1]Protections and EMI filters'!$N$2:$N$30,"&lt;17")</f>
        <v>21</v>
      </c>
      <c r="BI12" s="11">
        <f>BH12-BH11</f>
        <v>7</v>
      </c>
      <c r="BK12" s="15" t="s">
        <v>9318</v>
      </c>
      <c r="BL12" s="16"/>
      <c r="BM12" s="17">
        <f>SUM(BM11:BM11)</f>
        <v>1</v>
      </c>
      <c r="BQ12" s="5" t="s">
        <v>9322</v>
      </c>
      <c r="BR12" s="10">
        <f>COUNTIF('[1]Wireless Connectivity'!$N$2:$N$12,"&gt;16")</f>
        <v>1</v>
      </c>
      <c r="BS12" s="5">
        <f>BR12</f>
        <v>1</v>
      </c>
    </row>
    <row r="13" spans="1:71" x14ac:dyDescent="0.55000000000000004">
      <c r="A13" s="12" t="s">
        <v>9323</v>
      </c>
      <c r="B13" s="10">
        <f>COUNTIF('[1]Amplifiers dans Comparators'!$N$2:$N$148,"&lt;19")</f>
        <v>64</v>
      </c>
      <c r="C13" s="11">
        <f>B13-B12</f>
        <v>50</v>
      </c>
      <c r="G13" s="12" t="s">
        <v>9324</v>
      </c>
      <c r="H13" s="10">
        <f>COUNTIF('[1]Automotive Microcontrollers'!$N$2:$N$109,"&lt;22")</f>
        <v>10</v>
      </c>
      <c r="I13" s="11">
        <f>H13-H12</f>
        <v>4</v>
      </c>
      <c r="K13" s="12" t="s">
        <v>9325</v>
      </c>
      <c r="L13" s="10">
        <f>COUNTIF('[1]Diodes and rectifiers'!$N$2:$N$29,"&lt;20")</f>
        <v>11</v>
      </c>
      <c r="M13" s="11">
        <f t="shared" ref="M13:M14" si="0">L13-L12</f>
        <v>0</v>
      </c>
      <c r="O13" s="5" t="s">
        <v>9326</v>
      </c>
      <c r="P13" s="10">
        <f>COUNTIF('[1]Imaging and Photonics solutions'!$N$2:$N$9,"&gt;10")</f>
        <v>2</v>
      </c>
      <c r="Q13" s="5">
        <f>P13</f>
        <v>2</v>
      </c>
      <c r="S13" s="12" t="s">
        <v>9303</v>
      </c>
      <c r="T13" s="10">
        <f>COUNTIF('[1]Interfaces and Transceivers'!$N$2:$N$7,"&lt;16")</f>
        <v>5</v>
      </c>
      <c r="U13" s="11">
        <f>T13-T12</f>
        <v>1</v>
      </c>
      <c r="W13" s="12" t="s">
        <v>9324</v>
      </c>
      <c r="X13" s="10">
        <f>COUNTIF([1]Memories!$N$2:$N$143,"&lt;22")</f>
        <v>64</v>
      </c>
      <c r="Y13" s="11">
        <f t="shared" ref="Y13:Y14" si="1">X13-X12</f>
        <v>4</v>
      </c>
      <c r="AA13" s="12" t="s">
        <v>9303</v>
      </c>
      <c r="AB13" s="10">
        <f>COUNTIF('[1]Mems and Sensors'!$N$2:$N$23,"&lt;16")</f>
        <v>12</v>
      </c>
      <c r="AC13" s="11">
        <f t="shared" ref="AC13" si="2">AB13-AB12</f>
        <v>1</v>
      </c>
      <c r="AE13" s="12" t="s">
        <v>9327</v>
      </c>
      <c r="AF13" s="10">
        <f>COUNTIF('[1]Microcontrollers and microproce'!$N$2:$N$1346,"&lt;19")</f>
        <v>831</v>
      </c>
      <c r="AG13" s="11">
        <f t="shared" ref="AG13:AG14" si="3">AF13-AF12</f>
        <v>186</v>
      </c>
      <c r="AI13" s="12" t="s">
        <v>9328</v>
      </c>
      <c r="AJ13" s="10">
        <f>COUNTIF('[1]Motor Drivers'!$N$2:$N$43,"&lt;21")</f>
        <v>20</v>
      </c>
      <c r="AK13" s="11">
        <f t="shared" ref="AK13:AK14" si="4">AJ13-AJ12</f>
        <v>12</v>
      </c>
      <c r="AQ13" s="15" t="s">
        <v>9318</v>
      </c>
      <c r="AR13" s="16"/>
      <c r="AS13" s="17">
        <f>SUM(AS11:AS12)</f>
        <v>2</v>
      </c>
      <c r="AU13" s="12" t="s">
        <v>9329</v>
      </c>
      <c r="AV13" s="10">
        <f>COUNTIF('[1]Power Management'!$N$2:$N$146,"&lt;22")</f>
        <v>71</v>
      </c>
      <c r="AW13" s="11">
        <f t="shared" ref="AW13:AW15" si="5">AV13-AV12</f>
        <v>29</v>
      </c>
      <c r="AY13" s="15" t="s">
        <v>9318</v>
      </c>
      <c r="AZ13" s="16"/>
      <c r="BA13" s="17">
        <f>SUM(BA11:BA12)</f>
        <v>3</v>
      </c>
      <c r="BC13" s="12" t="s">
        <v>9330</v>
      </c>
      <c r="BD13" s="10">
        <f>COUNTIF('[1]Power Transistors'!$N$2:$N$412,"&lt;17")</f>
        <v>310</v>
      </c>
      <c r="BE13" s="11">
        <f t="shared" ref="BE13:BE15" si="6">BD13-BD12</f>
        <v>141</v>
      </c>
      <c r="BG13" s="12" t="s">
        <v>9329</v>
      </c>
      <c r="BH13" s="10">
        <f>COUNTIF('[1]Protections and EMI filters'!$N$2:$N$30,"&lt;22")</f>
        <v>23</v>
      </c>
      <c r="BI13" s="11">
        <f t="shared" ref="BI13:BI14" si="7">BH13-BH12</f>
        <v>2</v>
      </c>
      <c r="BQ13" s="15" t="s">
        <v>9318</v>
      </c>
      <c r="BR13" s="16"/>
      <c r="BS13" s="17">
        <f>SUM(BS11:BS12)</f>
        <v>2</v>
      </c>
    </row>
    <row r="14" spans="1:71" x14ac:dyDescent="0.55000000000000004">
      <c r="A14" s="14" t="s">
        <v>9331</v>
      </c>
      <c r="B14" s="10">
        <f>COUNTIF('[1]Amplifiers dans Comparators'!$N$2:$N$148,"&lt;23")</f>
        <v>91</v>
      </c>
      <c r="C14" s="13">
        <f>B14-B13</f>
        <v>27</v>
      </c>
      <c r="G14" s="14" t="s">
        <v>9332</v>
      </c>
      <c r="H14" s="10">
        <f>COUNTIF('[1]Automotive Microcontrollers'!$N$2:$N$109,"&lt;24")</f>
        <v>18</v>
      </c>
      <c r="I14" s="13">
        <f>H14-H13</f>
        <v>8</v>
      </c>
      <c r="K14" s="12" t="s">
        <v>9333</v>
      </c>
      <c r="L14" s="10">
        <f>COUNTIF('[1]Diodes and rectifiers'!$N$2:$N$29,"&lt;24")</f>
        <v>11</v>
      </c>
      <c r="M14" s="11">
        <f t="shared" si="0"/>
        <v>0</v>
      </c>
      <c r="O14" s="15" t="s">
        <v>9318</v>
      </c>
      <c r="P14" s="16"/>
      <c r="Q14" s="17">
        <f>SUM(Q11:Q13)</f>
        <v>8</v>
      </c>
      <c r="S14" s="5" t="s">
        <v>9334</v>
      </c>
      <c r="T14" s="10">
        <f>COUNTIF('[1]Interfaces and Transceivers'!$N$2:$N$7,"&gt;15")</f>
        <v>1</v>
      </c>
      <c r="U14" s="5">
        <f>T14</f>
        <v>1</v>
      </c>
      <c r="W14" s="12" t="s">
        <v>9332</v>
      </c>
      <c r="X14" s="10">
        <f>COUNTIF([1]Memories!$N$2:$N$143,"&lt;24")</f>
        <v>64</v>
      </c>
      <c r="Y14" s="11">
        <f t="shared" si="1"/>
        <v>0</v>
      </c>
      <c r="AA14" s="5" t="s">
        <v>9334</v>
      </c>
      <c r="AB14" s="10">
        <f>COUNTIF('[1]Mems and Sensors'!$N$2:$N$23,"&gt;15")</f>
        <v>1</v>
      </c>
      <c r="AC14" s="5">
        <f>AB14</f>
        <v>1</v>
      </c>
      <c r="AE14" s="12" t="s">
        <v>9335</v>
      </c>
      <c r="AF14" s="10">
        <f>COUNTIF('[1]Microcontrollers and microproce'!$N$2:$N$1346,"&lt;22")</f>
        <v>898</v>
      </c>
      <c r="AG14" s="11">
        <f t="shared" si="3"/>
        <v>67</v>
      </c>
      <c r="AI14" s="12" t="s">
        <v>9336</v>
      </c>
      <c r="AJ14" s="10">
        <f>COUNTIF('[1]Motor Drivers'!$N$2:$N$43,"&lt;24")</f>
        <v>27</v>
      </c>
      <c r="AK14" s="11">
        <f t="shared" si="4"/>
        <v>7</v>
      </c>
      <c r="AU14" s="12" t="s">
        <v>9337</v>
      </c>
      <c r="AV14" s="10">
        <f>COUNTIF('[1]Power Management'!$N$2:$N$146,"&lt;26")</f>
        <v>82</v>
      </c>
      <c r="AW14" s="11">
        <f t="shared" si="5"/>
        <v>11</v>
      </c>
      <c r="BC14" s="12" t="s">
        <v>9338</v>
      </c>
      <c r="BD14" s="10">
        <f>COUNTIF('[1]Power Transistors'!$N$2:$N$412,"&lt;19")</f>
        <v>390</v>
      </c>
      <c r="BE14" s="11">
        <f t="shared" si="6"/>
        <v>80</v>
      </c>
      <c r="BG14" s="12" t="s">
        <v>9337</v>
      </c>
      <c r="BH14" s="10">
        <f>COUNTIF('[1]Protections and EMI filters'!$N$2:$N$30,"&lt;26")</f>
        <v>25</v>
      </c>
      <c r="BI14" s="11">
        <f t="shared" si="7"/>
        <v>2</v>
      </c>
    </row>
    <row r="15" spans="1:71" x14ac:dyDescent="0.55000000000000004">
      <c r="A15" s="5" t="s">
        <v>9339</v>
      </c>
      <c r="B15" s="10">
        <f>COUNTIF('[1]Amplifiers dans Comparators'!$N$2:$N$148,"&lt;27")</f>
        <v>100</v>
      </c>
      <c r="C15" s="13">
        <f t="shared" ref="C15" si="8">B15-B14</f>
        <v>9</v>
      </c>
      <c r="G15" s="5" t="s">
        <v>9340</v>
      </c>
      <c r="H15" s="10">
        <f>COUNTIF('[1]Automotive Microcontrollers'!$N$2:$N$109,"&gt;23")</f>
        <v>4</v>
      </c>
      <c r="I15" s="5">
        <f>H15</f>
        <v>4</v>
      </c>
      <c r="K15" s="5" t="s">
        <v>9340</v>
      </c>
      <c r="L15" s="10">
        <f>COUNTIF('[1]Diodes and rectifiers'!$N$2:$N$29,"&gt;22")</f>
        <v>17</v>
      </c>
      <c r="M15" s="5">
        <f>L15</f>
        <v>17</v>
      </c>
      <c r="S15" s="15" t="s">
        <v>9318</v>
      </c>
      <c r="T15" s="16"/>
      <c r="U15" s="17">
        <f>SUM(U11:U14)</f>
        <v>6</v>
      </c>
      <c r="W15" s="5" t="s">
        <v>9341</v>
      </c>
      <c r="X15" s="10">
        <f>COUNTIF([1]Memories!$N$2:$N$143,"&gt;23")</f>
        <v>1</v>
      </c>
      <c r="Y15" s="5">
        <f>X15</f>
        <v>1</v>
      </c>
      <c r="AA15" s="15" t="s">
        <v>9318</v>
      </c>
      <c r="AB15" s="16"/>
      <c r="AC15" s="17">
        <f>SUM(AC11:AC14)</f>
        <v>13</v>
      </c>
      <c r="AE15" s="5" t="s">
        <v>9342</v>
      </c>
      <c r="AF15" s="10">
        <f>COUNTIF('[1]Microcontrollers and microproce'!$N$2:$N$1346,"&gt;21")</f>
        <v>52</v>
      </c>
      <c r="AG15" s="5">
        <f>AF15</f>
        <v>52</v>
      </c>
      <c r="AI15" s="5" t="s">
        <v>9340</v>
      </c>
      <c r="AJ15" s="10">
        <f>COUNTIF('[1]Motor Drivers'!$N$2:$N$43,"&gt;23")</f>
        <v>11</v>
      </c>
      <c r="AK15" s="5">
        <f>AJ15</f>
        <v>11</v>
      </c>
      <c r="AU15" s="12" t="s">
        <v>9343</v>
      </c>
      <c r="AV15" s="10">
        <f>COUNTIF('[1]Power Management'!$N$2:$N$146,"&lt;30")</f>
        <v>110</v>
      </c>
      <c r="AW15" s="11">
        <f t="shared" si="5"/>
        <v>28</v>
      </c>
      <c r="BC15" s="12" t="s">
        <v>9344</v>
      </c>
      <c r="BD15" s="10">
        <f>COUNTIF('[1]Power Transistors'!$N$2:$N$412,"&lt;21")</f>
        <v>405</v>
      </c>
      <c r="BE15" s="11">
        <f t="shared" si="6"/>
        <v>15</v>
      </c>
      <c r="BG15" s="5" t="s">
        <v>9345</v>
      </c>
      <c r="BH15" s="10">
        <f>COUNTIF('[1]Protections and EMI filters'!$N$2:$N$30,"&gt;25")</f>
        <v>1</v>
      </c>
      <c r="BI15" s="5">
        <f>BH15</f>
        <v>1</v>
      </c>
    </row>
    <row r="16" spans="1:71" x14ac:dyDescent="0.55000000000000004">
      <c r="A16" s="5" t="s">
        <v>9346</v>
      </c>
      <c r="B16" s="10">
        <f>COUNTIF('[1]Amplifiers dans Comparators'!$N$2:$N$148,"&gt;26")</f>
        <v>7</v>
      </c>
      <c r="C16" s="5">
        <f>B16</f>
        <v>7</v>
      </c>
      <c r="G16" s="15" t="s">
        <v>9318</v>
      </c>
      <c r="H16" s="16"/>
      <c r="I16" s="17">
        <f>SUM(I11:I15)</f>
        <v>22</v>
      </c>
      <c r="K16" s="15" t="s">
        <v>9318</v>
      </c>
      <c r="L16" s="16"/>
      <c r="M16" s="17">
        <f>SUM(M11:M15)</f>
        <v>28</v>
      </c>
      <c r="W16" s="15" t="s">
        <v>9318</v>
      </c>
      <c r="X16" s="16"/>
      <c r="Y16" s="17">
        <f>SUM(Y11:Y15)</f>
        <v>65</v>
      </c>
      <c r="AE16" s="15" t="s">
        <v>9318</v>
      </c>
      <c r="AF16" s="16"/>
      <c r="AG16" s="17">
        <f>SUM(AG11:AG15)</f>
        <v>950</v>
      </c>
      <c r="AI16" s="15" t="s">
        <v>9318</v>
      </c>
      <c r="AJ16" s="16"/>
      <c r="AK16" s="17">
        <f>SUM(AK11:AK15)</f>
        <v>38</v>
      </c>
      <c r="AU16" s="5" t="s">
        <v>9347</v>
      </c>
      <c r="AV16" s="10">
        <f>COUNTIF('[1]Power Management'!$N$2:$N$146,"&gt;29")</f>
        <v>1</v>
      </c>
      <c r="AW16" s="5">
        <f>AV16</f>
        <v>1</v>
      </c>
      <c r="BC16" s="5" t="s">
        <v>9348</v>
      </c>
      <c r="BD16" s="10">
        <f>COUNTIF('[1]Power Transistors'!$N$2:$N$412,"&gt;20")</f>
        <v>1</v>
      </c>
      <c r="BE16" s="5">
        <f>BD16</f>
        <v>1</v>
      </c>
      <c r="BG16" s="15" t="s">
        <v>9318</v>
      </c>
      <c r="BH16" s="16"/>
      <c r="BI16" s="17">
        <f>SUM(BI11:BI15)</f>
        <v>26</v>
      </c>
    </row>
    <row r="17" spans="1:57" x14ac:dyDescent="0.55000000000000004">
      <c r="A17" s="15" t="s">
        <v>9318</v>
      </c>
      <c r="B17" s="16"/>
      <c r="C17" s="17">
        <f>SUM(C11:C16)</f>
        <v>107</v>
      </c>
      <c r="AU17" s="15" t="s">
        <v>9318</v>
      </c>
      <c r="AV17" s="16"/>
      <c r="AW17" s="17">
        <f>SUM(AW11:AW16)</f>
        <v>111</v>
      </c>
      <c r="BC17" s="15" t="s">
        <v>9318</v>
      </c>
      <c r="BD17" s="16"/>
      <c r="BE17" s="17">
        <f>SUM(BE11:BE16)</f>
        <v>406</v>
      </c>
    </row>
  </sheetData>
  <mergeCells count="18">
    <mergeCell ref="BK1:BM1"/>
    <mergeCell ref="BQ1:BS1"/>
    <mergeCell ref="W1:Y1"/>
    <mergeCell ref="AA1:AC1"/>
    <mergeCell ref="AE1:AG1"/>
    <mergeCell ref="AI1:AK1"/>
    <mergeCell ref="AM1:AO1"/>
    <mergeCell ref="AQ1:AS1"/>
    <mergeCell ref="AU1:AW1"/>
    <mergeCell ref="AY1:BA1"/>
    <mergeCell ref="BC1:BE1"/>
    <mergeCell ref="BG1:BI1"/>
    <mergeCell ref="S1:U1"/>
    <mergeCell ref="A1:C1"/>
    <mergeCell ref="D1:F1"/>
    <mergeCell ref="G1:I1"/>
    <mergeCell ref="K1:M1"/>
    <mergeCell ref="O1:Q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I951"/>
  <sheetViews>
    <sheetView workbookViewId="0">
      <selection activeCell="I13" sqref="I13"/>
    </sheetView>
  </sheetViews>
  <sheetFormatPr baseColWidth="10" defaultRowHeight="14.4" x14ac:dyDescent="0.55000000000000004"/>
  <cols>
    <col min="1" max="1" width="27" bestFit="1" customWidth="1"/>
  </cols>
  <sheetData>
    <row r="1" spans="1:9" x14ac:dyDescent="0.55000000000000004">
      <c r="A1" t="s">
        <v>6589</v>
      </c>
      <c r="B1" t="s">
        <v>6606</v>
      </c>
      <c r="C1" s="3" t="s">
        <v>9349</v>
      </c>
      <c r="D1" s="3" t="s">
        <v>9350</v>
      </c>
      <c r="E1" s="3" t="s">
        <v>9351</v>
      </c>
      <c r="F1" t="s">
        <v>6760</v>
      </c>
    </row>
    <row r="2" spans="1:9" x14ac:dyDescent="0.55000000000000004">
      <c r="A2">
        <v>29</v>
      </c>
      <c r="B2">
        <v>16</v>
      </c>
      <c r="C2">
        <v>17</v>
      </c>
      <c r="D2">
        <v>27</v>
      </c>
      <c r="E2">
        <v>23</v>
      </c>
      <c r="F2">
        <v>11</v>
      </c>
      <c r="H2" t="s">
        <v>9352</v>
      </c>
      <c r="I2">
        <f>MIN(tab)</f>
        <v>6</v>
      </c>
    </row>
    <row r="3" spans="1:9" x14ac:dyDescent="0.55000000000000004">
      <c r="A3">
        <v>27</v>
      </c>
      <c r="B3">
        <v>14</v>
      </c>
      <c r="C3">
        <v>17</v>
      </c>
      <c r="D3">
        <v>19</v>
      </c>
      <c r="E3">
        <v>23</v>
      </c>
      <c r="F3">
        <v>10</v>
      </c>
      <c r="H3" t="s">
        <v>9353</v>
      </c>
      <c r="I3">
        <f>MAX(tab)</f>
        <v>33</v>
      </c>
    </row>
    <row r="4" spans="1:9" x14ac:dyDescent="0.55000000000000004">
      <c r="A4">
        <v>29</v>
      </c>
      <c r="B4">
        <v>16</v>
      </c>
      <c r="C4">
        <v>17</v>
      </c>
      <c r="D4">
        <v>27</v>
      </c>
      <c r="E4">
        <v>23</v>
      </c>
      <c r="F4">
        <v>10</v>
      </c>
    </row>
    <row r="5" spans="1:9" x14ac:dyDescent="0.55000000000000004">
      <c r="A5">
        <v>6</v>
      </c>
      <c r="B5">
        <v>14</v>
      </c>
      <c r="C5">
        <v>17</v>
      </c>
      <c r="D5">
        <v>19</v>
      </c>
      <c r="E5">
        <v>23</v>
      </c>
      <c r="F5">
        <v>17</v>
      </c>
    </row>
    <row r="6" spans="1:9" x14ac:dyDescent="0.55000000000000004">
      <c r="A6">
        <v>27</v>
      </c>
      <c r="B6">
        <v>16</v>
      </c>
      <c r="C6">
        <v>17</v>
      </c>
      <c r="D6">
        <v>27</v>
      </c>
      <c r="E6">
        <v>23</v>
      </c>
      <c r="F6">
        <v>17</v>
      </c>
    </row>
    <row r="7" spans="1:9" x14ac:dyDescent="0.55000000000000004">
      <c r="A7">
        <v>27</v>
      </c>
      <c r="B7">
        <v>14</v>
      </c>
      <c r="C7">
        <v>17</v>
      </c>
      <c r="D7">
        <v>19</v>
      </c>
      <c r="E7">
        <v>20</v>
      </c>
      <c r="F7">
        <v>17</v>
      </c>
    </row>
    <row r="8" spans="1:9" x14ac:dyDescent="0.55000000000000004">
      <c r="A8">
        <v>27</v>
      </c>
      <c r="B8">
        <v>14</v>
      </c>
      <c r="C8">
        <v>17</v>
      </c>
      <c r="D8">
        <v>27</v>
      </c>
      <c r="E8">
        <v>20</v>
      </c>
      <c r="F8">
        <v>17</v>
      </c>
    </row>
    <row r="9" spans="1:9" x14ac:dyDescent="0.55000000000000004">
      <c r="A9">
        <v>19</v>
      </c>
      <c r="B9">
        <v>13</v>
      </c>
      <c r="C9">
        <v>17</v>
      </c>
      <c r="D9">
        <v>23</v>
      </c>
      <c r="E9">
        <v>20</v>
      </c>
      <c r="F9">
        <v>14</v>
      </c>
    </row>
    <row r="10" spans="1:9" x14ac:dyDescent="0.55000000000000004">
      <c r="A10">
        <v>15</v>
      </c>
      <c r="B10">
        <v>14</v>
      </c>
      <c r="C10">
        <v>17</v>
      </c>
      <c r="D10">
        <v>27</v>
      </c>
      <c r="E10">
        <v>20</v>
      </c>
      <c r="F10">
        <v>15</v>
      </c>
    </row>
    <row r="11" spans="1:9" x14ac:dyDescent="0.55000000000000004">
      <c r="A11">
        <v>15</v>
      </c>
      <c r="B11">
        <v>14</v>
      </c>
      <c r="C11">
        <v>17</v>
      </c>
      <c r="D11">
        <v>23</v>
      </c>
      <c r="E11">
        <v>23</v>
      </c>
      <c r="F11">
        <v>17</v>
      </c>
    </row>
    <row r="12" spans="1:9" x14ac:dyDescent="0.55000000000000004">
      <c r="A12">
        <v>7</v>
      </c>
      <c r="B12">
        <v>14</v>
      </c>
      <c r="C12">
        <v>17</v>
      </c>
      <c r="D12">
        <v>27</v>
      </c>
      <c r="E12">
        <v>14</v>
      </c>
      <c r="F12">
        <v>11</v>
      </c>
    </row>
    <row r="13" spans="1:9" x14ac:dyDescent="0.55000000000000004">
      <c r="A13">
        <v>27</v>
      </c>
      <c r="B13">
        <v>15</v>
      </c>
      <c r="C13">
        <v>17</v>
      </c>
      <c r="D13">
        <v>23</v>
      </c>
      <c r="E13">
        <v>19</v>
      </c>
      <c r="F13">
        <v>18</v>
      </c>
    </row>
    <row r="14" spans="1:9" x14ac:dyDescent="0.55000000000000004">
      <c r="A14">
        <v>19</v>
      </c>
      <c r="B14">
        <v>14</v>
      </c>
      <c r="C14">
        <v>17</v>
      </c>
      <c r="D14">
        <v>27</v>
      </c>
      <c r="E14">
        <v>19</v>
      </c>
      <c r="F14">
        <v>14</v>
      </c>
    </row>
    <row r="15" spans="1:9" x14ac:dyDescent="0.55000000000000004">
      <c r="A15">
        <v>24</v>
      </c>
      <c r="B15">
        <v>16</v>
      </c>
      <c r="C15">
        <v>17</v>
      </c>
      <c r="D15">
        <v>22</v>
      </c>
      <c r="E15">
        <v>17</v>
      </c>
      <c r="F15">
        <v>20</v>
      </c>
    </row>
    <row r="16" spans="1:9" x14ac:dyDescent="0.55000000000000004">
      <c r="A16">
        <v>24</v>
      </c>
      <c r="B16">
        <v>14</v>
      </c>
      <c r="C16">
        <v>17</v>
      </c>
      <c r="D16">
        <v>20</v>
      </c>
      <c r="E16">
        <v>16</v>
      </c>
      <c r="F16">
        <v>20</v>
      </c>
    </row>
    <row r="17" spans="1:6" x14ac:dyDescent="0.55000000000000004">
      <c r="A17">
        <v>15</v>
      </c>
      <c r="B17">
        <v>16</v>
      </c>
      <c r="C17">
        <v>17</v>
      </c>
      <c r="D17">
        <v>19</v>
      </c>
      <c r="E17">
        <v>16</v>
      </c>
      <c r="F17">
        <v>11</v>
      </c>
    </row>
    <row r="18" spans="1:6" x14ac:dyDescent="0.55000000000000004">
      <c r="A18">
        <v>12</v>
      </c>
      <c r="B18">
        <v>14</v>
      </c>
      <c r="C18">
        <v>16</v>
      </c>
      <c r="D18">
        <v>27</v>
      </c>
      <c r="E18">
        <v>19</v>
      </c>
      <c r="F18">
        <v>11</v>
      </c>
    </row>
    <row r="19" spans="1:6" x14ac:dyDescent="0.55000000000000004">
      <c r="A19">
        <v>18</v>
      </c>
      <c r="B19">
        <v>16</v>
      </c>
      <c r="C19">
        <v>16</v>
      </c>
      <c r="D19">
        <v>19</v>
      </c>
      <c r="E19">
        <v>14</v>
      </c>
      <c r="F19">
        <v>15</v>
      </c>
    </row>
    <row r="20" spans="1:6" x14ac:dyDescent="0.55000000000000004">
      <c r="A20">
        <v>18</v>
      </c>
      <c r="B20">
        <v>18</v>
      </c>
      <c r="C20">
        <v>16</v>
      </c>
      <c r="D20">
        <v>26</v>
      </c>
      <c r="E20">
        <v>19</v>
      </c>
      <c r="F20">
        <v>16</v>
      </c>
    </row>
    <row r="21" spans="1:6" x14ac:dyDescent="0.55000000000000004">
      <c r="A21">
        <v>12</v>
      </c>
      <c r="B21">
        <v>25</v>
      </c>
      <c r="C21">
        <v>16</v>
      </c>
      <c r="D21">
        <v>24</v>
      </c>
      <c r="E21">
        <v>14</v>
      </c>
      <c r="F21">
        <v>17</v>
      </c>
    </row>
    <row r="22" spans="1:6" x14ac:dyDescent="0.55000000000000004">
      <c r="A22">
        <v>18</v>
      </c>
      <c r="B22">
        <v>16</v>
      </c>
      <c r="C22">
        <v>16</v>
      </c>
      <c r="D22">
        <v>24</v>
      </c>
      <c r="E22">
        <v>13</v>
      </c>
      <c r="F22">
        <v>12</v>
      </c>
    </row>
    <row r="23" spans="1:6" x14ac:dyDescent="0.55000000000000004">
      <c r="A23">
        <v>15</v>
      </c>
      <c r="B23">
        <v>13</v>
      </c>
      <c r="C23">
        <v>16</v>
      </c>
      <c r="D23">
        <v>23</v>
      </c>
      <c r="E23">
        <v>14</v>
      </c>
      <c r="F23">
        <v>16</v>
      </c>
    </row>
    <row r="24" spans="1:6" x14ac:dyDescent="0.55000000000000004">
      <c r="A24">
        <v>15</v>
      </c>
      <c r="B24">
        <v>15</v>
      </c>
      <c r="C24">
        <v>16</v>
      </c>
      <c r="D24">
        <v>23</v>
      </c>
      <c r="E24">
        <v>18</v>
      </c>
      <c r="F24">
        <v>15</v>
      </c>
    </row>
    <row r="25" spans="1:6" x14ac:dyDescent="0.55000000000000004">
      <c r="A25">
        <v>15</v>
      </c>
      <c r="B25">
        <v>15</v>
      </c>
      <c r="C25">
        <v>16</v>
      </c>
      <c r="D25">
        <v>22</v>
      </c>
      <c r="E25">
        <v>24</v>
      </c>
      <c r="F25">
        <v>16</v>
      </c>
    </row>
    <row r="26" spans="1:6" x14ac:dyDescent="0.55000000000000004">
      <c r="A26">
        <v>24</v>
      </c>
      <c r="B26">
        <v>13</v>
      </c>
      <c r="C26">
        <v>16</v>
      </c>
      <c r="D26">
        <v>19</v>
      </c>
      <c r="E26">
        <v>19</v>
      </c>
      <c r="F26">
        <v>15</v>
      </c>
    </row>
    <row r="27" spans="1:6" x14ac:dyDescent="0.55000000000000004">
      <c r="A27">
        <v>20</v>
      </c>
      <c r="B27">
        <v>15</v>
      </c>
      <c r="C27">
        <v>16</v>
      </c>
      <c r="D27">
        <v>19</v>
      </c>
      <c r="E27">
        <v>27</v>
      </c>
      <c r="F27">
        <v>12</v>
      </c>
    </row>
    <row r="28" spans="1:6" x14ac:dyDescent="0.55000000000000004">
      <c r="A28">
        <v>21</v>
      </c>
      <c r="B28">
        <v>15</v>
      </c>
      <c r="C28">
        <v>16</v>
      </c>
      <c r="D28">
        <v>18</v>
      </c>
      <c r="E28">
        <v>28</v>
      </c>
      <c r="F28">
        <v>14</v>
      </c>
    </row>
    <row r="29" spans="1:6" x14ac:dyDescent="0.55000000000000004">
      <c r="A29">
        <v>21</v>
      </c>
      <c r="B29">
        <v>15</v>
      </c>
      <c r="C29">
        <v>16</v>
      </c>
      <c r="D29">
        <v>19</v>
      </c>
      <c r="E29">
        <v>33</v>
      </c>
      <c r="F29">
        <v>18</v>
      </c>
    </row>
    <row r="30" spans="1:6" x14ac:dyDescent="0.55000000000000004">
      <c r="A30">
        <v>22</v>
      </c>
      <c r="B30">
        <v>15</v>
      </c>
      <c r="C30">
        <v>16</v>
      </c>
      <c r="D30">
        <v>19</v>
      </c>
      <c r="E30">
        <v>28</v>
      </c>
      <c r="F30">
        <v>15</v>
      </c>
    </row>
    <row r="31" spans="1:6" x14ac:dyDescent="0.55000000000000004">
      <c r="A31">
        <v>18</v>
      </c>
      <c r="B31">
        <v>15</v>
      </c>
      <c r="C31">
        <v>16</v>
      </c>
      <c r="D31">
        <v>14</v>
      </c>
      <c r="E31">
        <v>29</v>
      </c>
      <c r="F31">
        <v>11</v>
      </c>
    </row>
    <row r="32" spans="1:6" x14ac:dyDescent="0.55000000000000004">
      <c r="A32">
        <v>18</v>
      </c>
      <c r="B32">
        <v>15</v>
      </c>
      <c r="C32">
        <v>16</v>
      </c>
      <c r="D32">
        <v>11</v>
      </c>
      <c r="E32">
        <v>28</v>
      </c>
      <c r="F32">
        <v>16</v>
      </c>
    </row>
    <row r="33" spans="1:6" x14ac:dyDescent="0.55000000000000004">
      <c r="A33">
        <v>18</v>
      </c>
      <c r="B33">
        <v>13</v>
      </c>
      <c r="C33">
        <v>16</v>
      </c>
      <c r="D33">
        <v>11</v>
      </c>
      <c r="E33">
        <v>28</v>
      </c>
      <c r="F33">
        <v>11</v>
      </c>
    </row>
    <row r="34" spans="1:6" x14ac:dyDescent="0.55000000000000004">
      <c r="A34">
        <v>14</v>
      </c>
      <c r="B34">
        <v>15</v>
      </c>
      <c r="C34">
        <v>16</v>
      </c>
      <c r="D34">
        <v>11</v>
      </c>
      <c r="E34">
        <v>27</v>
      </c>
      <c r="F34">
        <v>15</v>
      </c>
    </row>
    <row r="35" spans="1:6" x14ac:dyDescent="0.55000000000000004">
      <c r="A35">
        <v>14</v>
      </c>
      <c r="B35">
        <v>15</v>
      </c>
      <c r="C35">
        <v>16</v>
      </c>
      <c r="D35">
        <v>11</v>
      </c>
      <c r="E35">
        <v>28</v>
      </c>
      <c r="F35">
        <v>18</v>
      </c>
    </row>
    <row r="36" spans="1:6" x14ac:dyDescent="0.55000000000000004">
      <c r="A36">
        <v>10</v>
      </c>
      <c r="B36">
        <v>16</v>
      </c>
      <c r="C36">
        <v>16</v>
      </c>
      <c r="D36">
        <v>13</v>
      </c>
      <c r="E36">
        <v>28</v>
      </c>
      <c r="F36">
        <v>13</v>
      </c>
    </row>
    <row r="37" spans="1:6" x14ac:dyDescent="0.55000000000000004">
      <c r="A37">
        <v>14</v>
      </c>
      <c r="B37">
        <v>13</v>
      </c>
      <c r="C37">
        <v>16</v>
      </c>
      <c r="D37">
        <v>18</v>
      </c>
      <c r="E37">
        <v>19</v>
      </c>
      <c r="F37">
        <v>15</v>
      </c>
    </row>
    <row r="38" spans="1:6" x14ac:dyDescent="0.55000000000000004">
      <c r="A38">
        <v>25</v>
      </c>
      <c r="B38">
        <v>16</v>
      </c>
      <c r="C38">
        <v>16</v>
      </c>
      <c r="D38">
        <v>17</v>
      </c>
      <c r="E38">
        <v>25</v>
      </c>
      <c r="F38">
        <v>18</v>
      </c>
    </row>
    <row r="39" spans="1:6" x14ac:dyDescent="0.55000000000000004">
      <c r="A39">
        <v>25</v>
      </c>
      <c r="B39">
        <v>16</v>
      </c>
      <c r="C39">
        <v>16</v>
      </c>
      <c r="D39">
        <v>17</v>
      </c>
      <c r="E39">
        <v>27</v>
      </c>
      <c r="F39">
        <v>17</v>
      </c>
    </row>
    <row r="40" spans="1:6" x14ac:dyDescent="0.55000000000000004">
      <c r="A40">
        <v>25</v>
      </c>
      <c r="B40">
        <v>16</v>
      </c>
      <c r="C40">
        <v>16</v>
      </c>
      <c r="E40">
        <v>27</v>
      </c>
      <c r="F40">
        <v>15</v>
      </c>
    </row>
    <row r="41" spans="1:6" x14ac:dyDescent="0.55000000000000004">
      <c r="A41">
        <v>25</v>
      </c>
      <c r="B41">
        <v>16</v>
      </c>
      <c r="C41">
        <v>16</v>
      </c>
      <c r="E41">
        <v>22</v>
      </c>
      <c r="F41">
        <v>15</v>
      </c>
    </row>
    <row r="42" spans="1:6" x14ac:dyDescent="0.55000000000000004">
      <c r="A42">
        <v>25</v>
      </c>
      <c r="B42">
        <v>13</v>
      </c>
      <c r="C42">
        <v>16</v>
      </c>
      <c r="E42">
        <v>25</v>
      </c>
      <c r="F42">
        <v>15</v>
      </c>
    </row>
    <row r="43" spans="1:6" x14ac:dyDescent="0.55000000000000004">
      <c r="A43">
        <v>25</v>
      </c>
      <c r="B43">
        <v>16</v>
      </c>
      <c r="C43">
        <v>16</v>
      </c>
      <c r="E43">
        <v>18</v>
      </c>
      <c r="F43">
        <v>18</v>
      </c>
    </row>
    <row r="44" spans="1:6" x14ac:dyDescent="0.55000000000000004">
      <c r="A44">
        <v>18</v>
      </c>
      <c r="B44">
        <v>16</v>
      </c>
      <c r="C44">
        <v>16</v>
      </c>
      <c r="E44">
        <v>20</v>
      </c>
      <c r="F44">
        <v>11</v>
      </c>
    </row>
    <row r="45" spans="1:6" x14ac:dyDescent="0.55000000000000004">
      <c r="A45">
        <v>18</v>
      </c>
      <c r="B45">
        <v>16</v>
      </c>
      <c r="C45">
        <v>16</v>
      </c>
      <c r="E45">
        <v>18</v>
      </c>
      <c r="F45">
        <v>18</v>
      </c>
    </row>
    <row r="46" spans="1:6" x14ac:dyDescent="0.55000000000000004">
      <c r="A46">
        <v>18</v>
      </c>
      <c r="B46">
        <v>13</v>
      </c>
      <c r="C46">
        <v>16</v>
      </c>
      <c r="E46">
        <v>18</v>
      </c>
      <c r="F46">
        <v>17</v>
      </c>
    </row>
    <row r="47" spans="1:6" x14ac:dyDescent="0.55000000000000004">
      <c r="A47">
        <v>18</v>
      </c>
      <c r="B47">
        <v>16</v>
      </c>
      <c r="C47">
        <v>17</v>
      </c>
      <c r="E47">
        <v>16</v>
      </c>
      <c r="F47">
        <v>14</v>
      </c>
    </row>
    <row r="48" spans="1:6" x14ac:dyDescent="0.55000000000000004">
      <c r="A48">
        <v>22</v>
      </c>
      <c r="B48">
        <v>16</v>
      </c>
      <c r="C48">
        <v>17</v>
      </c>
      <c r="E48">
        <v>16</v>
      </c>
      <c r="F48">
        <v>15</v>
      </c>
    </row>
    <row r="49" spans="1:6" x14ac:dyDescent="0.55000000000000004">
      <c r="A49">
        <v>22</v>
      </c>
      <c r="B49">
        <v>16</v>
      </c>
      <c r="C49">
        <v>17</v>
      </c>
      <c r="E49">
        <v>16</v>
      </c>
      <c r="F49">
        <v>11</v>
      </c>
    </row>
    <row r="50" spans="1:6" x14ac:dyDescent="0.55000000000000004">
      <c r="A50">
        <v>22</v>
      </c>
      <c r="B50">
        <v>16</v>
      </c>
      <c r="C50">
        <v>17</v>
      </c>
      <c r="E50">
        <v>17</v>
      </c>
      <c r="F50">
        <v>16</v>
      </c>
    </row>
    <row r="51" spans="1:6" x14ac:dyDescent="0.55000000000000004">
      <c r="A51">
        <v>22</v>
      </c>
      <c r="B51">
        <v>13</v>
      </c>
      <c r="C51">
        <v>17</v>
      </c>
      <c r="E51">
        <v>17</v>
      </c>
      <c r="F51">
        <v>14</v>
      </c>
    </row>
    <row r="52" spans="1:6" x14ac:dyDescent="0.55000000000000004">
      <c r="A52">
        <v>20</v>
      </c>
      <c r="B52">
        <v>16</v>
      </c>
      <c r="C52">
        <v>17</v>
      </c>
      <c r="E52">
        <v>17</v>
      </c>
      <c r="F52">
        <v>16</v>
      </c>
    </row>
    <row r="53" spans="1:6" x14ac:dyDescent="0.55000000000000004">
      <c r="A53">
        <v>20</v>
      </c>
      <c r="B53">
        <v>16</v>
      </c>
      <c r="C53">
        <v>16</v>
      </c>
      <c r="E53">
        <v>15</v>
      </c>
      <c r="F53">
        <v>18</v>
      </c>
    </row>
    <row r="54" spans="1:6" x14ac:dyDescent="0.55000000000000004">
      <c r="A54">
        <v>20</v>
      </c>
      <c r="B54">
        <v>13</v>
      </c>
      <c r="C54">
        <v>16</v>
      </c>
      <c r="E54">
        <v>22</v>
      </c>
      <c r="F54">
        <v>16</v>
      </c>
    </row>
    <row r="55" spans="1:6" x14ac:dyDescent="0.55000000000000004">
      <c r="A55">
        <v>20</v>
      </c>
      <c r="B55">
        <v>16</v>
      </c>
      <c r="C55">
        <v>16</v>
      </c>
      <c r="E55">
        <v>21</v>
      </c>
      <c r="F55">
        <v>16</v>
      </c>
    </row>
    <row r="56" spans="1:6" x14ac:dyDescent="0.55000000000000004">
      <c r="A56">
        <v>22</v>
      </c>
      <c r="B56">
        <v>16</v>
      </c>
      <c r="C56">
        <v>16</v>
      </c>
      <c r="E56">
        <v>16</v>
      </c>
      <c r="F56">
        <v>16</v>
      </c>
    </row>
    <row r="57" spans="1:6" x14ac:dyDescent="0.55000000000000004">
      <c r="A57">
        <v>22</v>
      </c>
      <c r="B57">
        <v>14</v>
      </c>
      <c r="C57">
        <v>16</v>
      </c>
      <c r="E57">
        <v>10</v>
      </c>
      <c r="F57">
        <v>10</v>
      </c>
    </row>
    <row r="58" spans="1:6" x14ac:dyDescent="0.55000000000000004">
      <c r="A58">
        <v>18</v>
      </c>
      <c r="B58">
        <v>17</v>
      </c>
      <c r="C58">
        <v>16</v>
      </c>
      <c r="E58">
        <v>17</v>
      </c>
      <c r="F58">
        <v>15</v>
      </c>
    </row>
    <row r="59" spans="1:6" x14ac:dyDescent="0.55000000000000004">
      <c r="A59">
        <v>18</v>
      </c>
      <c r="B59">
        <v>17</v>
      </c>
      <c r="C59">
        <v>16</v>
      </c>
      <c r="E59">
        <v>18</v>
      </c>
      <c r="F59">
        <v>14</v>
      </c>
    </row>
    <row r="60" spans="1:6" x14ac:dyDescent="0.55000000000000004">
      <c r="A60">
        <v>18</v>
      </c>
      <c r="B60">
        <v>14</v>
      </c>
      <c r="C60">
        <v>16</v>
      </c>
      <c r="E60">
        <v>18</v>
      </c>
      <c r="F60">
        <v>15</v>
      </c>
    </row>
    <row r="61" spans="1:6" x14ac:dyDescent="0.55000000000000004">
      <c r="A61">
        <v>18</v>
      </c>
      <c r="B61">
        <v>16</v>
      </c>
      <c r="C61">
        <v>16</v>
      </c>
      <c r="E61">
        <v>18</v>
      </c>
      <c r="F61">
        <v>10</v>
      </c>
    </row>
    <row r="62" spans="1:6" x14ac:dyDescent="0.55000000000000004">
      <c r="A62">
        <v>18</v>
      </c>
      <c r="B62">
        <v>16</v>
      </c>
      <c r="C62">
        <v>16</v>
      </c>
      <c r="E62">
        <v>17</v>
      </c>
      <c r="F62">
        <v>15</v>
      </c>
    </row>
    <row r="63" spans="1:6" x14ac:dyDescent="0.55000000000000004">
      <c r="A63">
        <v>18</v>
      </c>
      <c r="B63">
        <v>21</v>
      </c>
      <c r="C63">
        <v>16</v>
      </c>
      <c r="E63">
        <v>14</v>
      </c>
      <c r="F63">
        <v>17</v>
      </c>
    </row>
    <row r="64" spans="1:6" x14ac:dyDescent="0.55000000000000004">
      <c r="A64">
        <v>8</v>
      </c>
      <c r="B64">
        <v>21</v>
      </c>
      <c r="C64">
        <v>16</v>
      </c>
      <c r="E64">
        <v>15</v>
      </c>
      <c r="F64">
        <v>14</v>
      </c>
    </row>
    <row r="65" spans="1:6" x14ac:dyDescent="0.55000000000000004">
      <c r="A65">
        <v>9</v>
      </c>
      <c r="B65">
        <v>14</v>
      </c>
      <c r="C65">
        <v>21</v>
      </c>
      <c r="E65">
        <v>15</v>
      </c>
      <c r="F65">
        <v>15</v>
      </c>
    </row>
    <row r="66" spans="1:6" x14ac:dyDescent="0.55000000000000004">
      <c r="A66">
        <v>10</v>
      </c>
      <c r="B66">
        <v>18</v>
      </c>
      <c r="C66">
        <v>21</v>
      </c>
      <c r="E66">
        <v>14</v>
      </c>
      <c r="F66">
        <v>12</v>
      </c>
    </row>
    <row r="67" spans="1:6" x14ac:dyDescent="0.55000000000000004">
      <c r="A67">
        <v>19</v>
      </c>
      <c r="C67">
        <v>21</v>
      </c>
      <c r="E67">
        <v>18</v>
      </c>
      <c r="F67">
        <v>20</v>
      </c>
    </row>
    <row r="68" spans="1:6" x14ac:dyDescent="0.55000000000000004">
      <c r="A68">
        <v>19</v>
      </c>
      <c r="C68">
        <v>21</v>
      </c>
      <c r="E68">
        <v>16</v>
      </c>
      <c r="F68">
        <v>11</v>
      </c>
    </row>
    <row r="69" spans="1:6" x14ac:dyDescent="0.55000000000000004">
      <c r="A69">
        <v>19</v>
      </c>
      <c r="C69">
        <v>21</v>
      </c>
      <c r="E69">
        <v>18</v>
      </c>
      <c r="F69">
        <v>16</v>
      </c>
    </row>
    <row r="70" spans="1:6" x14ac:dyDescent="0.55000000000000004">
      <c r="A70">
        <v>19</v>
      </c>
      <c r="C70">
        <v>21</v>
      </c>
      <c r="E70">
        <v>17</v>
      </c>
      <c r="F70">
        <v>15</v>
      </c>
    </row>
    <row r="71" spans="1:6" x14ac:dyDescent="0.55000000000000004">
      <c r="A71">
        <v>19</v>
      </c>
      <c r="C71">
        <v>21</v>
      </c>
      <c r="E71">
        <v>12</v>
      </c>
      <c r="F71">
        <v>16</v>
      </c>
    </row>
    <row r="72" spans="1:6" x14ac:dyDescent="0.55000000000000004">
      <c r="A72">
        <v>19</v>
      </c>
      <c r="C72">
        <v>21</v>
      </c>
      <c r="E72">
        <v>11</v>
      </c>
      <c r="F72">
        <v>15</v>
      </c>
    </row>
    <row r="73" spans="1:6" x14ac:dyDescent="0.55000000000000004">
      <c r="A73">
        <v>19</v>
      </c>
      <c r="C73">
        <v>22</v>
      </c>
      <c r="E73">
        <v>9</v>
      </c>
      <c r="F73">
        <v>14</v>
      </c>
    </row>
    <row r="74" spans="1:6" x14ac:dyDescent="0.55000000000000004">
      <c r="A74">
        <v>19</v>
      </c>
      <c r="C74">
        <v>22</v>
      </c>
      <c r="E74">
        <v>20</v>
      </c>
      <c r="F74">
        <v>17</v>
      </c>
    </row>
    <row r="75" spans="1:6" x14ac:dyDescent="0.55000000000000004">
      <c r="A75">
        <v>19</v>
      </c>
      <c r="C75">
        <v>22</v>
      </c>
      <c r="E75">
        <v>11</v>
      </c>
      <c r="F75">
        <v>13</v>
      </c>
    </row>
    <row r="76" spans="1:6" x14ac:dyDescent="0.55000000000000004">
      <c r="A76">
        <v>19</v>
      </c>
      <c r="C76">
        <v>21</v>
      </c>
      <c r="E76">
        <v>13</v>
      </c>
      <c r="F76">
        <v>15</v>
      </c>
    </row>
    <row r="77" spans="1:6" x14ac:dyDescent="0.55000000000000004">
      <c r="A77">
        <v>20</v>
      </c>
      <c r="C77">
        <v>21</v>
      </c>
      <c r="E77">
        <v>18</v>
      </c>
      <c r="F77">
        <v>17</v>
      </c>
    </row>
    <row r="78" spans="1:6" x14ac:dyDescent="0.55000000000000004">
      <c r="A78">
        <v>15</v>
      </c>
      <c r="C78">
        <v>22</v>
      </c>
      <c r="E78">
        <v>18</v>
      </c>
      <c r="F78">
        <v>13</v>
      </c>
    </row>
    <row r="79" spans="1:6" x14ac:dyDescent="0.55000000000000004">
      <c r="A79">
        <v>17</v>
      </c>
      <c r="C79">
        <v>22</v>
      </c>
      <c r="E79">
        <v>18</v>
      </c>
      <c r="F79">
        <v>14</v>
      </c>
    </row>
    <row r="80" spans="1:6" x14ac:dyDescent="0.55000000000000004">
      <c r="A80">
        <v>15</v>
      </c>
      <c r="C80">
        <v>22</v>
      </c>
      <c r="E80">
        <v>15</v>
      </c>
      <c r="F80">
        <v>15</v>
      </c>
    </row>
    <row r="81" spans="1:6" x14ac:dyDescent="0.55000000000000004">
      <c r="A81">
        <v>16</v>
      </c>
      <c r="C81">
        <v>22</v>
      </c>
      <c r="E81">
        <v>16</v>
      </c>
      <c r="F81">
        <v>14</v>
      </c>
    </row>
    <row r="82" spans="1:6" x14ac:dyDescent="0.55000000000000004">
      <c r="A82">
        <v>18</v>
      </c>
      <c r="C82">
        <v>22</v>
      </c>
      <c r="E82">
        <v>15</v>
      </c>
      <c r="F82">
        <v>17</v>
      </c>
    </row>
    <row r="83" spans="1:6" x14ac:dyDescent="0.55000000000000004">
      <c r="A83">
        <v>18</v>
      </c>
      <c r="C83">
        <v>22</v>
      </c>
      <c r="E83">
        <v>14</v>
      </c>
      <c r="F83">
        <v>17</v>
      </c>
    </row>
    <row r="84" spans="1:6" x14ac:dyDescent="0.55000000000000004">
      <c r="A84">
        <v>18</v>
      </c>
      <c r="C84">
        <v>22</v>
      </c>
      <c r="E84">
        <v>15</v>
      </c>
      <c r="F84">
        <v>16</v>
      </c>
    </row>
    <row r="85" spans="1:6" x14ac:dyDescent="0.55000000000000004">
      <c r="A85">
        <v>18</v>
      </c>
      <c r="C85">
        <v>22</v>
      </c>
      <c r="E85">
        <v>14</v>
      </c>
      <c r="F85">
        <v>17</v>
      </c>
    </row>
    <row r="86" spans="1:6" x14ac:dyDescent="0.55000000000000004">
      <c r="A86">
        <v>18</v>
      </c>
      <c r="C86">
        <v>22</v>
      </c>
      <c r="E86">
        <v>21</v>
      </c>
      <c r="F86">
        <v>13</v>
      </c>
    </row>
    <row r="87" spans="1:6" x14ac:dyDescent="0.55000000000000004">
      <c r="A87">
        <v>18</v>
      </c>
      <c r="C87">
        <v>22</v>
      </c>
      <c r="E87">
        <v>18</v>
      </c>
      <c r="F87">
        <v>20</v>
      </c>
    </row>
    <row r="88" spans="1:6" x14ac:dyDescent="0.55000000000000004">
      <c r="A88">
        <v>18</v>
      </c>
      <c r="C88">
        <v>21</v>
      </c>
      <c r="E88">
        <v>13</v>
      </c>
      <c r="F88">
        <v>14</v>
      </c>
    </row>
    <row r="89" spans="1:6" x14ac:dyDescent="0.55000000000000004">
      <c r="A89">
        <v>18</v>
      </c>
      <c r="C89">
        <v>21</v>
      </c>
      <c r="E89">
        <v>28</v>
      </c>
      <c r="F89">
        <v>17</v>
      </c>
    </row>
    <row r="90" spans="1:6" x14ac:dyDescent="0.55000000000000004">
      <c r="A90">
        <v>18</v>
      </c>
      <c r="C90">
        <v>22</v>
      </c>
      <c r="E90">
        <v>28</v>
      </c>
      <c r="F90">
        <v>10</v>
      </c>
    </row>
    <row r="91" spans="1:6" x14ac:dyDescent="0.55000000000000004">
      <c r="A91">
        <v>18</v>
      </c>
      <c r="C91">
        <v>22</v>
      </c>
      <c r="E91">
        <v>28</v>
      </c>
      <c r="F91">
        <v>16</v>
      </c>
    </row>
    <row r="92" spans="1:6" x14ac:dyDescent="0.55000000000000004">
      <c r="A92">
        <v>18</v>
      </c>
      <c r="C92">
        <v>21</v>
      </c>
      <c r="E92">
        <v>18</v>
      </c>
      <c r="F92">
        <v>18</v>
      </c>
    </row>
    <row r="93" spans="1:6" x14ac:dyDescent="0.55000000000000004">
      <c r="A93">
        <v>18</v>
      </c>
      <c r="C93">
        <v>21</v>
      </c>
      <c r="E93">
        <v>13</v>
      </c>
      <c r="F93">
        <v>13</v>
      </c>
    </row>
    <row r="94" spans="1:6" x14ac:dyDescent="0.55000000000000004">
      <c r="A94">
        <v>17</v>
      </c>
      <c r="C94">
        <v>21</v>
      </c>
      <c r="E94">
        <v>16</v>
      </c>
      <c r="F94">
        <v>15</v>
      </c>
    </row>
    <row r="95" spans="1:6" x14ac:dyDescent="0.55000000000000004">
      <c r="A95">
        <v>17</v>
      </c>
      <c r="C95">
        <v>21</v>
      </c>
      <c r="E95">
        <v>12</v>
      </c>
      <c r="F95">
        <v>15</v>
      </c>
    </row>
    <row r="96" spans="1:6" x14ac:dyDescent="0.55000000000000004">
      <c r="A96">
        <v>17</v>
      </c>
      <c r="C96">
        <v>22</v>
      </c>
      <c r="E96">
        <v>29</v>
      </c>
      <c r="F96">
        <v>17</v>
      </c>
    </row>
    <row r="97" spans="1:6" x14ac:dyDescent="0.55000000000000004">
      <c r="A97">
        <v>16</v>
      </c>
      <c r="C97">
        <v>22</v>
      </c>
      <c r="E97">
        <v>29</v>
      </c>
      <c r="F97">
        <v>14</v>
      </c>
    </row>
    <row r="98" spans="1:6" x14ac:dyDescent="0.55000000000000004">
      <c r="A98">
        <v>16</v>
      </c>
      <c r="C98">
        <v>22</v>
      </c>
      <c r="E98">
        <v>29</v>
      </c>
      <c r="F98">
        <v>15</v>
      </c>
    </row>
    <row r="99" spans="1:6" x14ac:dyDescent="0.55000000000000004">
      <c r="A99">
        <v>16</v>
      </c>
      <c r="C99">
        <v>22</v>
      </c>
      <c r="E99">
        <v>29</v>
      </c>
      <c r="F99">
        <v>15</v>
      </c>
    </row>
    <row r="100" spans="1:6" x14ac:dyDescent="0.55000000000000004">
      <c r="A100">
        <v>18</v>
      </c>
      <c r="C100">
        <v>22</v>
      </c>
      <c r="E100">
        <v>28</v>
      </c>
      <c r="F100">
        <v>14</v>
      </c>
    </row>
    <row r="101" spans="1:6" x14ac:dyDescent="0.55000000000000004">
      <c r="A101">
        <v>18</v>
      </c>
      <c r="C101">
        <v>22</v>
      </c>
      <c r="E101">
        <v>28</v>
      </c>
      <c r="F101">
        <v>17</v>
      </c>
    </row>
    <row r="102" spans="1:6" x14ac:dyDescent="0.55000000000000004">
      <c r="A102">
        <v>18</v>
      </c>
      <c r="C102">
        <v>22</v>
      </c>
      <c r="E102">
        <v>29</v>
      </c>
      <c r="F102">
        <v>14</v>
      </c>
    </row>
    <row r="103" spans="1:6" x14ac:dyDescent="0.55000000000000004">
      <c r="A103">
        <v>18</v>
      </c>
      <c r="C103">
        <v>22</v>
      </c>
      <c r="E103">
        <v>29</v>
      </c>
      <c r="F103">
        <v>15</v>
      </c>
    </row>
    <row r="104" spans="1:6" x14ac:dyDescent="0.55000000000000004">
      <c r="A104">
        <v>18</v>
      </c>
      <c r="C104">
        <v>22</v>
      </c>
      <c r="E104">
        <v>29</v>
      </c>
      <c r="F104">
        <v>14</v>
      </c>
    </row>
    <row r="105" spans="1:6" x14ac:dyDescent="0.55000000000000004">
      <c r="A105">
        <v>18</v>
      </c>
      <c r="C105">
        <v>22</v>
      </c>
      <c r="E105">
        <v>29</v>
      </c>
      <c r="F105">
        <v>18</v>
      </c>
    </row>
    <row r="106" spans="1:6" x14ac:dyDescent="0.55000000000000004">
      <c r="A106">
        <v>11</v>
      </c>
      <c r="C106">
        <v>22</v>
      </c>
      <c r="E106">
        <v>26</v>
      </c>
      <c r="F106">
        <v>16</v>
      </c>
    </row>
    <row r="107" spans="1:6" x14ac:dyDescent="0.55000000000000004">
      <c r="A107">
        <v>11</v>
      </c>
      <c r="C107">
        <v>22</v>
      </c>
      <c r="E107">
        <v>13</v>
      </c>
      <c r="F107">
        <v>15</v>
      </c>
    </row>
    <row r="108" spans="1:6" x14ac:dyDescent="0.55000000000000004">
      <c r="A108">
        <v>10</v>
      </c>
      <c r="C108">
        <v>21</v>
      </c>
      <c r="E108">
        <v>13</v>
      </c>
      <c r="F108">
        <v>14</v>
      </c>
    </row>
    <row r="109" spans="1:6" x14ac:dyDescent="0.55000000000000004">
      <c r="C109">
        <v>21</v>
      </c>
      <c r="E109">
        <v>26</v>
      </c>
      <c r="F109">
        <v>16</v>
      </c>
    </row>
    <row r="110" spans="1:6" x14ac:dyDescent="0.55000000000000004">
      <c r="C110">
        <v>22</v>
      </c>
      <c r="E110">
        <v>19</v>
      </c>
      <c r="F110">
        <v>15</v>
      </c>
    </row>
    <row r="111" spans="1:6" x14ac:dyDescent="0.55000000000000004">
      <c r="C111">
        <v>22</v>
      </c>
      <c r="E111">
        <v>29</v>
      </c>
      <c r="F111">
        <v>15</v>
      </c>
    </row>
    <row r="112" spans="1:6" x14ac:dyDescent="0.55000000000000004">
      <c r="C112">
        <v>21</v>
      </c>
      <c r="E112">
        <v>29</v>
      </c>
      <c r="F112">
        <v>13</v>
      </c>
    </row>
    <row r="113" spans="3:6" x14ac:dyDescent="0.55000000000000004">
      <c r="C113">
        <v>21</v>
      </c>
      <c r="F113">
        <v>18</v>
      </c>
    </row>
    <row r="114" spans="3:6" x14ac:dyDescent="0.55000000000000004">
      <c r="C114">
        <v>21</v>
      </c>
      <c r="F114">
        <v>16</v>
      </c>
    </row>
    <row r="115" spans="3:6" x14ac:dyDescent="0.55000000000000004">
      <c r="C115">
        <v>21</v>
      </c>
      <c r="F115">
        <v>13</v>
      </c>
    </row>
    <row r="116" spans="3:6" x14ac:dyDescent="0.55000000000000004">
      <c r="C116">
        <v>16</v>
      </c>
      <c r="F116">
        <v>14</v>
      </c>
    </row>
    <row r="117" spans="3:6" x14ac:dyDescent="0.55000000000000004">
      <c r="C117">
        <v>16</v>
      </c>
      <c r="F117">
        <v>11</v>
      </c>
    </row>
    <row r="118" spans="3:6" x14ac:dyDescent="0.55000000000000004">
      <c r="C118">
        <v>16</v>
      </c>
      <c r="F118">
        <v>15</v>
      </c>
    </row>
    <row r="119" spans="3:6" x14ac:dyDescent="0.55000000000000004">
      <c r="C119">
        <v>16</v>
      </c>
      <c r="F119">
        <v>15</v>
      </c>
    </row>
    <row r="120" spans="3:6" x14ac:dyDescent="0.55000000000000004">
      <c r="C120">
        <v>16</v>
      </c>
      <c r="F120">
        <v>15</v>
      </c>
    </row>
    <row r="121" spans="3:6" x14ac:dyDescent="0.55000000000000004">
      <c r="C121">
        <v>16</v>
      </c>
      <c r="F121">
        <v>17</v>
      </c>
    </row>
    <row r="122" spans="3:6" x14ac:dyDescent="0.55000000000000004">
      <c r="C122">
        <v>16</v>
      </c>
      <c r="F122">
        <v>14</v>
      </c>
    </row>
    <row r="123" spans="3:6" x14ac:dyDescent="0.55000000000000004">
      <c r="C123">
        <v>16</v>
      </c>
      <c r="F123">
        <v>20</v>
      </c>
    </row>
    <row r="124" spans="3:6" x14ac:dyDescent="0.55000000000000004">
      <c r="C124">
        <v>17</v>
      </c>
      <c r="F124">
        <v>20</v>
      </c>
    </row>
    <row r="125" spans="3:6" x14ac:dyDescent="0.55000000000000004">
      <c r="C125">
        <v>17</v>
      </c>
      <c r="F125">
        <v>10</v>
      </c>
    </row>
    <row r="126" spans="3:6" x14ac:dyDescent="0.55000000000000004">
      <c r="C126">
        <v>16</v>
      </c>
      <c r="F126">
        <v>11</v>
      </c>
    </row>
    <row r="127" spans="3:6" x14ac:dyDescent="0.55000000000000004">
      <c r="C127">
        <v>16</v>
      </c>
      <c r="F127">
        <v>15</v>
      </c>
    </row>
    <row r="128" spans="3:6" x14ac:dyDescent="0.55000000000000004">
      <c r="C128">
        <v>16</v>
      </c>
      <c r="F128">
        <v>15</v>
      </c>
    </row>
    <row r="129" spans="3:6" x14ac:dyDescent="0.55000000000000004">
      <c r="C129">
        <v>16</v>
      </c>
      <c r="F129">
        <v>17</v>
      </c>
    </row>
    <row r="130" spans="3:6" x14ac:dyDescent="0.55000000000000004">
      <c r="C130">
        <v>17</v>
      </c>
      <c r="F130">
        <v>12</v>
      </c>
    </row>
    <row r="131" spans="3:6" x14ac:dyDescent="0.55000000000000004">
      <c r="C131">
        <v>17</v>
      </c>
      <c r="F131">
        <v>16</v>
      </c>
    </row>
    <row r="132" spans="3:6" x14ac:dyDescent="0.55000000000000004">
      <c r="C132">
        <v>16</v>
      </c>
      <c r="F132">
        <v>16</v>
      </c>
    </row>
    <row r="133" spans="3:6" x14ac:dyDescent="0.55000000000000004">
      <c r="C133">
        <v>16</v>
      </c>
      <c r="F133">
        <v>11</v>
      </c>
    </row>
    <row r="134" spans="3:6" x14ac:dyDescent="0.55000000000000004">
      <c r="C134">
        <v>17</v>
      </c>
      <c r="F134">
        <v>15</v>
      </c>
    </row>
    <row r="135" spans="3:6" x14ac:dyDescent="0.55000000000000004">
      <c r="C135">
        <v>17</v>
      </c>
      <c r="F135">
        <v>15</v>
      </c>
    </row>
    <row r="136" spans="3:6" x14ac:dyDescent="0.55000000000000004">
      <c r="C136">
        <v>16</v>
      </c>
      <c r="F136">
        <v>15</v>
      </c>
    </row>
    <row r="137" spans="3:6" x14ac:dyDescent="0.55000000000000004">
      <c r="C137">
        <v>16</v>
      </c>
      <c r="F137">
        <v>15</v>
      </c>
    </row>
    <row r="138" spans="3:6" x14ac:dyDescent="0.55000000000000004">
      <c r="C138">
        <v>16</v>
      </c>
      <c r="F138">
        <v>16</v>
      </c>
    </row>
    <row r="139" spans="3:6" x14ac:dyDescent="0.55000000000000004">
      <c r="C139">
        <v>16</v>
      </c>
      <c r="F139">
        <v>18</v>
      </c>
    </row>
    <row r="140" spans="3:6" x14ac:dyDescent="0.55000000000000004">
      <c r="C140">
        <v>16</v>
      </c>
      <c r="F140">
        <v>15</v>
      </c>
    </row>
    <row r="141" spans="3:6" x14ac:dyDescent="0.55000000000000004">
      <c r="C141">
        <v>16</v>
      </c>
      <c r="F141">
        <v>11</v>
      </c>
    </row>
    <row r="142" spans="3:6" x14ac:dyDescent="0.55000000000000004">
      <c r="C142">
        <v>16</v>
      </c>
      <c r="F142">
        <v>16</v>
      </c>
    </row>
    <row r="143" spans="3:6" x14ac:dyDescent="0.55000000000000004">
      <c r="C143">
        <v>16</v>
      </c>
      <c r="F143">
        <v>12</v>
      </c>
    </row>
    <row r="144" spans="3:6" x14ac:dyDescent="0.55000000000000004">
      <c r="C144">
        <v>16</v>
      </c>
      <c r="F144">
        <v>15</v>
      </c>
    </row>
    <row r="145" spans="3:6" x14ac:dyDescent="0.55000000000000004">
      <c r="C145">
        <v>16</v>
      </c>
      <c r="F145">
        <v>12</v>
      </c>
    </row>
    <row r="146" spans="3:6" x14ac:dyDescent="0.55000000000000004">
      <c r="C146">
        <v>16</v>
      </c>
      <c r="F146">
        <v>16</v>
      </c>
    </row>
    <row r="147" spans="3:6" x14ac:dyDescent="0.55000000000000004">
      <c r="C147">
        <v>16</v>
      </c>
      <c r="F147">
        <v>17</v>
      </c>
    </row>
    <row r="148" spans="3:6" x14ac:dyDescent="0.55000000000000004">
      <c r="C148">
        <v>16</v>
      </c>
      <c r="F148">
        <v>14</v>
      </c>
    </row>
    <row r="149" spans="3:6" x14ac:dyDescent="0.55000000000000004">
      <c r="C149">
        <v>16</v>
      </c>
      <c r="F149">
        <v>16</v>
      </c>
    </row>
    <row r="150" spans="3:6" x14ac:dyDescent="0.55000000000000004">
      <c r="C150">
        <v>16</v>
      </c>
      <c r="F150">
        <v>11</v>
      </c>
    </row>
    <row r="151" spans="3:6" x14ac:dyDescent="0.55000000000000004">
      <c r="C151">
        <v>16</v>
      </c>
      <c r="F151">
        <v>15</v>
      </c>
    </row>
    <row r="152" spans="3:6" x14ac:dyDescent="0.55000000000000004">
      <c r="C152">
        <v>16</v>
      </c>
      <c r="F152">
        <v>13</v>
      </c>
    </row>
    <row r="153" spans="3:6" x14ac:dyDescent="0.55000000000000004">
      <c r="C153">
        <v>16</v>
      </c>
      <c r="F153">
        <v>18</v>
      </c>
    </row>
    <row r="154" spans="3:6" x14ac:dyDescent="0.55000000000000004">
      <c r="C154">
        <v>16</v>
      </c>
      <c r="F154">
        <v>16</v>
      </c>
    </row>
    <row r="155" spans="3:6" x14ac:dyDescent="0.55000000000000004">
      <c r="C155">
        <v>16</v>
      </c>
      <c r="F155">
        <v>14</v>
      </c>
    </row>
    <row r="156" spans="3:6" x14ac:dyDescent="0.55000000000000004">
      <c r="C156">
        <v>16</v>
      </c>
      <c r="F156">
        <v>17</v>
      </c>
    </row>
    <row r="157" spans="3:6" x14ac:dyDescent="0.55000000000000004">
      <c r="C157">
        <v>16</v>
      </c>
      <c r="F157">
        <v>17</v>
      </c>
    </row>
    <row r="158" spans="3:6" x14ac:dyDescent="0.55000000000000004">
      <c r="C158">
        <v>16</v>
      </c>
      <c r="F158">
        <v>17</v>
      </c>
    </row>
    <row r="159" spans="3:6" x14ac:dyDescent="0.55000000000000004">
      <c r="C159">
        <v>16</v>
      </c>
      <c r="F159">
        <v>13</v>
      </c>
    </row>
    <row r="160" spans="3:6" x14ac:dyDescent="0.55000000000000004">
      <c r="C160">
        <v>16</v>
      </c>
      <c r="F160">
        <v>16</v>
      </c>
    </row>
    <row r="161" spans="3:6" x14ac:dyDescent="0.55000000000000004">
      <c r="C161">
        <v>16</v>
      </c>
      <c r="F161">
        <v>14</v>
      </c>
    </row>
    <row r="162" spans="3:6" x14ac:dyDescent="0.55000000000000004">
      <c r="C162">
        <v>16</v>
      </c>
      <c r="F162">
        <v>16</v>
      </c>
    </row>
    <row r="163" spans="3:6" x14ac:dyDescent="0.55000000000000004">
      <c r="C163">
        <v>16</v>
      </c>
      <c r="F163">
        <v>17</v>
      </c>
    </row>
    <row r="164" spans="3:6" x14ac:dyDescent="0.55000000000000004">
      <c r="C164">
        <v>16</v>
      </c>
      <c r="F164">
        <v>15</v>
      </c>
    </row>
    <row r="165" spans="3:6" x14ac:dyDescent="0.55000000000000004">
      <c r="C165">
        <v>16</v>
      </c>
      <c r="F165">
        <v>13</v>
      </c>
    </row>
    <row r="166" spans="3:6" x14ac:dyDescent="0.55000000000000004">
      <c r="C166">
        <v>16</v>
      </c>
      <c r="F166">
        <v>16</v>
      </c>
    </row>
    <row r="167" spans="3:6" x14ac:dyDescent="0.55000000000000004">
      <c r="C167">
        <v>16</v>
      </c>
      <c r="F167">
        <v>17</v>
      </c>
    </row>
    <row r="168" spans="3:6" x14ac:dyDescent="0.55000000000000004">
      <c r="C168">
        <v>16</v>
      </c>
      <c r="F168">
        <v>14</v>
      </c>
    </row>
    <row r="169" spans="3:6" x14ac:dyDescent="0.55000000000000004">
      <c r="C169">
        <v>16</v>
      </c>
      <c r="F169">
        <v>15</v>
      </c>
    </row>
    <row r="170" spans="3:6" x14ac:dyDescent="0.55000000000000004">
      <c r="C170">
        <v>17</v>
      </c>
      <c r="F170">
        <v>15</v>
      </c>
    </row>
    <row r="171" spans="3:6" x14ac:dyDescent="0.55000000000000004">
      <c r="C171">
        <v>17</v>
      </c>
      <c r="F171">
        <v>11</v>
      </c>
    </row>
    <row r="172" spans="3:6" x14ac:dyDescent="0.55000000000000004">
      <c r="C172">
        <v>17</v>
      </c>
      <c r="F172">
        <v>15</v>
      </c>
    </row>
    <row r="173" spans="3:6" x14ac:dyDescent="0.55000000000000004">
      <c r="C173">
        <v>17</v>
      </c>
      <c r="F173">
        <v>15</v>
      </c>
    </row>
    <row r="174" spans="3:6" x14ac:dyDescent="0.55000000000000004">
      <c r="C174">
        <v>17</v>
      </c>
      <c r="F174">
        <v>13</v>
      </c>
    </row>
    <row r="175" spans="3:6" x14ac:dyDescent="0.55000000000000004">
      <c r="C175">
        <v>17</v>
      </c>
      <c r="F175">
        <v>15</v>
      </c>
    </row>
    <row r="176" spans="3:6" x14ac:dyDescent="0.55000000000000004">
      <c r="C176">
        <v>15</v>
      </c>
      <c r="F176">
        <v>13</v>
      </c>
    </row>
    <row r="177" spans="3:6" x14ac:dyDescent="0.55000000000000004">
      <c r="C177">
        <v>15</v>
      </c>
      <c r="F177">
        <v>16</v>
      </c>
    </row>
    <row r="178" spans="3:6" x14ac:dyDescent="0.55000000000000004">
      <c r="C178">
        <v>15</v>
      </c>
      <c r="F178">
        <v>16</v>
      </c>
    </row>
    <row r="179" spans="3:6" x14ac:dyDescent="0.55000000000000004">
      <c r="C179">
        <v>15</v>
      </c>
      <c r="F179">
        <v>18</v>
      </c>
    </row>
    <row r="180" spans="3:6" x14ac:dyDescent="0.55000000000000004">
      <c r="C180">
        <v>15</v>
      </c>
      <c r="F180">
        <v>14</v>
      </c>
    </row>
    <row r="181" spans="3:6" x14ac:dyDescent="0.55000000000000004">
      <c r="C181">
        <v>15</v>
      </c>
      <c r="F181">
        <v>10</v>
      </c>
    </row>
    <row r="182" spans="3:6" x14ac:dyDescent="0.55000000000000004">
      <c r="C182">
        <v>16</v>
      </c>
      <c r="F182">
        <v>12</v>
      </c>
    </row>
    <row r="183" spans="3:6" x14ac:dyDescent="0.55000000000000004">
      <c r="C183">
        <v>16</v>
      </c>
      <c r="F183">
        <v>14</v>
      </c>
    </row>
    <row r="184" spans="3:6" x14ac:dyDescent="0.55000000000000004">
      <c r="C184">
        <v>16</v>
      </c>
      <c r="F184">
        <v>15</v>
      </c>
    </row>
    <row r="185" spans="3:6" x14ac:dyDescent="0.55000000000000004">
      <c r="C185">
        <v>16</v>
      </c>
      <c r="F185">
        <v>15</v>
      </c>
    </row>
    <row r="186" spans="3:6" x14ac:dyDescent="0.55000000000000004">
      <c r="C186">
        <v>16</v>
      </c>
      <c r="F186">
        <v>16</v>
      </c>
    </row>
    <row r="187" spans="3:6" x14ac:dyDescent="0.55000000000000004">
      <c r="C187">
        <v>16</v>
      </c>
      <c r="F187">
        <v>11</v>
      </c>
    </row>
    <row r="188" spans="3:6" x14ac:dyDescent="0.55000000000000004">
      <c r="C188">
        <v>15</v>
      </c>
      <c r="F188">
        <v>12</v>
      </c>
    </row>
    <row r="189" spans="3:6" x14ac:dyDescent="0.55000000000000004">
      <c r="C189">
        <v>15</v>
      </c>
      <c r="F189">
        <v>15</v>
      </c>
    </row>
    <row r="190" spans="3:6" x14ac:dyDescent="0.55000000000000004">
      <c r="C190">
        <v>15</v>
      </c>
      <c r="F190">
        <v>13</v>
      </c>
    </row>
    <row r="191" spans="3:6" x14ac:dyDescent="0.55000000000000004">
      <c r="C191">
        <v>15</v>
      </c>
      <c r="F191">
        <v>17</v>
      </c>
    </row>
    <row r="192" spans="3:6" x14ac:dyDescent="0.55000000000000004">
      <c r="C192">
        <v>15</v>
      </c>
      <c r="F192">
        <v>11</v>
      </c>
    </row>
    <row r="193" spans="3:6" x14ac:dyDescent="0.55000000000000004">
      <c r="C193">
        <v>15</v>
      </c>
      <c r="F193">
        <v>13</v>
      </c>
    </row>
    <row r="194" spans="3:6" x14ac:dyDescent="0.55000000000000004">
      <c r="C194">
        <v>15</v>
      </c>
      <c r="F194">
        <v>12</v>
      </c>
    </row>
    <row r="195" spans="3:6" x14ac:dyDescent="0.55000000000000004">
      <c r="C195">
        <v>15</v>
      </c>
      <c r="F195">
        <v>22</v>
      </c>
    </row>
    <row r="196" spans="3:6" x14ac:dyDescent="0.55000000000000004">
      <c r="C196">
        <v>14</v>
      </c>
      <c r="F196">
        <v>15</v>
      </c>
    </row>
    <row r="197" spans="3:6" x14ac:dyDescent="0.55000000000000004">
      <c r="C197">
        <v>14</v>
      </c>
      <c r="F197">
        <v>14</v>
      </c>
    </row>
    <row r="198" spans="3:6" x14ac:dyDescent="0.55000000000000004">
      <c r="C198">
        <v>14</v>
      </c>
      <c r="F198">
        <v>11</v>
      </c>
    </row>
    <row r="199" spans="3:6" x14ac:dyDescent="0.55000000000000004">
      <c r="C199">
        <v>14</v>
      </c>
      <c r="F199">
        <v>11</v>
      </c>
    </row>
    <row r="200" spans="3:6" x14ac:dyDescent="0.55000000000000004">
      <c r="C200">
        <v>14</v>
      </c>
      <c r="F200">
        <v>14</v>
      </c>
    </row>
    <row r="201" spans="3:6" x14ac:dyDescent="0.55000000000000004">
      <c r="C201">
        <v>14</v>
      </c>
      <c r="F201">
        <v>11</v>
      </c>
    </row>
    <row r="202" spans="3:6" x14ac:dyDescent="0.55000000000000004">
      <c r="C202">
        <v>14</v>
      </c>
      <c r="F202">
        <v>10</v>
      </c>
    </row>
    <row r="203" spans="3:6" x14ac:dyDescent="0.55000000000000004">
      <c r="C203">
        <v>14</v>
      </c>
      <c r="F203">
        <v>15</v>
      </c>
    </row>
    <row r="204" spans="3:6" x14ac:dyDescent="0.55000000000000004">
      <c r="C204">
        <v>14</v>
      </c>
      <c r="F204">
        <v>13</v>
      </c>
    </row>
    <row r="205" spans="3:6" x14ac:dyDescent="0.55000000000000004">
      <c r="C205">
        <v>14</v>
      </c>
      <c r="F205">
        <v>15</v>
      </c>
    </row>
    <row r="206" spans="3:6" x14ac:dyDescent="0.55000000000000004">
      <c r="C206">
        <v>14</v>
      </c>
      <c r="F206">
        <v>11</v>
      </c>
    </row>
    <row r="207" spans="3:6" x14ac:dyDescent="0.55000000000000004">
      <c r="C207">
        <v>14</v>
      </c>
      <c r="F207">
        <v>11</v>
      </c>
    </row>
    <row r="208" spans="3:6" x14ac:dyDescent="0.55000000000000004">
      <c r="C208">
        <v>14</v>
      </c>
      <c r="F208">
        <v>14</v>
      </c>
    </row>
    <row r="209" spans="3:6" x14ac:dyDescent="0.55000000000000004">
      <c r="C209">
        <v>14</v>
      </c>
      <c r="F209">
        <v>10</v>
      </c>
    </row>
    <row r="210" spans="3:6" x14ac:dyDescent="0.55000000000000004">
      <c r="C210">
        <v>14</v>
      </c>
      <c r="F210">
        <v>11</v>
      </c>
    </row>
    <row r="211" spans="3:6" x14ac:dyDescent="0.55000000000000004">
      <c r="C211">
        <v>15</v>
      </c>
      <c r="F211">
        <v>18</v>
      </c>
    </row>
    <row r="212" spans="3:6" x14ac:dyDescent="0.55000000000000004">
      <c r="C212">
        <v>15</v>
      </c>
      <c r="F212">
        <v>16</v>
      </c>
    </row>
    <row r="213" spans="3:6" x14ac:dyDescent="0.55000000000000004">
      <c r="C213">
        <v>15</v>
      </c>
      <c r="F213">
        <v>12</v>
      </c>
    </row>
    <row r="214" spans="3:6" x14ac:dyDescent="0.55000000000000004">
      <c r="C214">
        <v>15</v>
      </c>
      <c r="F214">
        <v>15</v>
      </c>
    </row>
    <row r="215" spans="3:6" x14ac:dyDescent="0.55000000000000004">
      <c r="C215">
        <v>15</v>
      </c>
      <c r="F215">
        <v>15</v>
      </c>
    </row>
    <row r="216" spans="3:6" x14ac:dyDescent="0.55000000000000004">
      <c r="C216">
        <v>15</v>
      </c>
      <c r="F216">
        <v>11</v>
      </c>
    </row>
    <row r="217" spans="3:6" x14ac:dyDescent="0.55000000000000004">
      <c r="C217">
        <v>15</v>
      </c>
      <c r="F217">
        <v>16</v>
      </c>
    </row>
    <row r="218" spans="3:6" x14ac:dyDescent="0.55000000000000004">
      <c r="C218">
        <v>15</v>
      </c>
      <c r="F218">
        <v>17</v>
      </c>
    </row>
    <row r="219" spans="3:6" x14ac:dyDescent="0.55000000000000004">
      <c r="C219">
        <v>15</v>
      </c>
      <c r="F219">
        <v>16</v>
      </c>
    </row>
    <row r="220" spans="3:6" x14ac:dyDescent="0.55000000000000004">
      <c r="C220">
        <v>15</v>
      </c>
      <c r="F220">
        <v>16</v>
      </c>
    </row>
    <row r="221" spans="3:6" x14ac:dyDescent="0.55000000000000004">
      <c r="C221">
        <v>15</v>
      </c>
      <c r="F221">
        <v>11</v>
      </c>
    </row>
    <row r="222" spans="3:6" x14ac:dyDescent="0.55000000000000004">
      <c r="C222">
        <v>15</v>
      </c>
      <c r="F222">
        <v>17</v>
      </c>
    </row>
    <row r="223" spans="3:6" x14ac:dyDescent="0.55000000000000004">
      <c r="C223">
        <v>15</v>
      </c>
      <c r="F223">
        <v>15</v>
      </c>
    </row>
    <row r="224" spans="3:6" x14ac:dyDescent="0.55000000000000004">
      <c r="C224">
        <v>15</v>
      </c>
      <c r="F224">
        <v>14</v>
      </c>
    </row>
    <row r="225" spans="3:6" x14ac:dyDescent="0.55000000000000004">
      <c r="C225">
        <v>15</v>
      </c>
      <c r="F225">
        <v>17</v>
      </c>
    </row>
    <row r="226" spans="3:6" x14ac:dyDescent="0.55000000000000004">
      <c r="C226">
        <v>15</v>
      </c>
      <c r="F226">
        <v>12</v>
      </c>
    </row>
    <row r="227" spans="3:6" x14ac:dyDescent="0.55000000000000004">
      <c r="C227">
        <v>15</v>
      </c>
      <c r="F227">
        <v>15</v>
      </c>
    </row>
    <row r="228" spans="3:6" x14ac:dyDescent="0.55000000000000004">
      <c r="C228">
        <v>15</v>
      </c>
      <c r="F228">
        <v>16</v>
      </c>
    </row>
    <row r="229" spans="3:6" x14ac:dyDescent="0.55000000000000004">
      <c r="C229">
        <v>15</v>
      </c>
      <c r="F229">
        <v>18</v>
      </c>
    </row>
    <row r="230" spans="3:6" x14ac:dyDescent="0.55000000000000004">
      <c r="C230">
        <v>15</v>
      </c>
      <c r="F230">
        <v>14</v>
      </c>
    </row>
    <row r="231" spans="3:6" x14ac:dyDescent="0.55000000000000004">
      <c r="C231">
        <v>15</v>
      </c>
      <c r="F231">
        <v>14</v>
      </c>
    </row>
    <row r="232" spans="3:6" x14ac:dyDescent="0.55000000000000004">
      <c r="C232">
        <v>15</v>
      </c>
      <c r="F232">
        <v>16</v>
      </c>
    </row>
    <row r="233" spans="3:6" x14ac:dyDescent="0.55000000000000004">
      <c r="C233">
        <v>15</v>
      </c>
      <c r="F233">
        <v>17</v>
      </c>
    </row>
    <row r="234" spans="3:6" x14ac:dyDescent="0.55000000000000004">
      <c r="C234">
        <v>15</v>
      </c>
      <c r="F234">
        <v>11</v>
      </c>
    </row>
    <row r="235" spans="3:6" x14ac:dyDescent="0.55000000000000004">
      <c r="C235">
        <v>15</v>
      </c>
      <c r="F235">
        <v>12</v>
      </c>
    </row>
    <row r="236" spans="3:6" x14ac:dyDescent="0.55000000000000004">
      <c r="C236">
        <v>15</v>
      </c>
      <c r="F236">
        <v>13</v>
      </c>
    </row>
    <row r="237" spans="3:6" x14ac:dyDescent="0.55000000000000004">
      <c r="C237">
        <v>15</v>
      </c>
      <c r="F237">
        <v>12</v>
      </c>
    </row>
    <row r="238" spans="3:6" x14ac:dyDescent="0.55000000000000004">
      <c r="C238">
        <v>15</v>
      </c>
      <c r="F238">
        <v>10</v>
      </c>
    </row>
    <row r="239" spans="3:6" x14ac:dyDescent="0.55000000000000004">
      <c r="C239">
        <v>15</v>
      </c>
      <c r="F239">
        <v>10</v>
      </c>
    </row>
    <row r="240" spans="3:6" x14ac:dyDescent="0.55000000000000004">
      <c r="C240">
        <v>15</v>
      </c>
      <c r="F240">
        <v>15</v>
      </c>
    </row>
    <row r="241" spans="3:6" x14ac:dyDescent="0.55000000000000004">
      <c r="C241">
        <v>15</v>
      </c>
      <c r="F241">
        <v>17</v>
      </c>
    </row>
    <row r="242" spans="3:6" x14ac:dyDescent="0.55000000000000004">
      <c r="C242">
        <v>15</v>
      </c>
      <c r="F242">
        <v>17</v>
      </c>
    </row>
    <row r="243" spans="3:6" x14ac:dyDescent="0.55000000000000004">
      <c r="C243">
        <v>15</v>
      </c>
      <c r="F243">
        <v>11</v>
      </c>
    </row>
    <row r="244" spans="3:6" x14ac:dyDescent="0.55000000000000004">
      <c r="C244">
        <v>15</v>
      </c>
      <c r="F244">
        <v>17</v>
      </c>
    </row>
    <row r="245" spans="3:6" x14ac:dyDescent="0.55000000000000004">
      <c r="C245">
        <v>15</v>
      </c>
      <c r="F245">
        <v>17</v>
      </c>
    </row>
    <row r="246" spans="3:6" x14ac:dyDescent="0.55000000000000004">
      <c r="C246">
        <v>15</v>
      </c>
      <c r="F246">
        <v>14</v>
      </c>
    </row>
    <row r="247" spans="3:6" x14ac:dyDescent="0.55000000000000004">
      <c r="C247">
        <v>15</v>
      </c>
      <c r="F247">
        <v>18</v>
      </c>
    </row>
    <row r="248" spans="3:6" x14ac:dyDescent="0.55000000000000004">
      <c r="C248">
        <v>15</v>
      </c>
      <c r="F248">
        <v>18</v>
      </c>
    </row>
    <row r="249" spans="3:6" x14ac:dyDescent="0.55000000000000004">
      <c r="C249">
        <v>13</v>
      </c>
      <c r="F249">
        <v>15</v>
      </c>
    </row>
    <row r="250" spans="3:6" x14ac:dyDescent="0.55000000000000004">
      <c r="C250">
        <v>13</v>
      </c>
      <c r="F250">
        <v>15</v>
      </c>
    </row>
    <row r="251" spans="3:6" x14ac:dyDescent="0.55000000000000004">
      <c r="C251">
        <v>13</v>
      </c>
      <c r="F251">
        <v>14</v>
      </c>
    </row>
    <row r="252" spans="3:6" x14ac:dyDescent="0.55000000000000004">
      <c r="C252">
        <v>13</v>
      </c>
      <c r="F252">
        <v>20</v>
      </c>
    </row>
    <row r="253" spans="3:6" x14ac:dyDescent="0.55000000000000004">
      <c r="C253">
        <v>13</v>
      </c>
      <c r="F253">
        <v>20</v>
      </c>
    </row>
    <row r="254" spans="3:6" x14ac:dyDescent="0.55000000000000004">
      <c r="C254">
        <v>13</v>
      </c>
      <c r="F254">
        <v>11</v>
      </c>
    </row>
    <row r="255" spans="3:6" x14ac:dyDescent="0.55000000000000004">
      <c r="C255">
        <v>13</v>
      </c>
      <c r="F255">
        <v>14</v>
      </c>
    </row>
    <row r="256" spans="3:6" x14ac:dyDescent="0.55000000000000004">
      <c r="C256">
        <v>13</v>
      </c>
      <c r="F256">
        <v>15</v>
      </c>
    </row>
    <row r="257" spans="3:6" x14ac:dyDescent="0.55000000000000004">
      <c r="C257">
        <v>13</v>
      </c>
      <c r="F257">
        <v>17</v>
      </c>
    </row>
    <row r="258" spans="3:6" x14ac:dyDescent="0.55000000000000004">
      <c r="C258">
        <v>13</v>
      </c>
      <c r="F258">
        <v>18</v>
      </c>
    </row>
    <row r="259" spans="3:6" x14ac:dyDescent="0.55000000000000004">
      <c r="C259">
        <v>13</v>
      </c>
      <c r="F259">
        <v>11</v>
      </c>
    </row>
    <row r="260" spans="3:6" x14ac:dyDescent="0.55000000000000004">
      <c r="C260">
        <v>13</v>
      </c>
      <c r="F260">
        <v>15</v>
      </c>
    </row>
    <row r="261" spans="3:6" x14ac:dyDescent="0.55000000000000004">
      <c r="C261">
        <v>13</v>
      </c>
      <c r="F261">
        <v>15</v>
      </c>
    </row>
    <row r="262" spans="3:6" x14ac:dyDescent="0.55000000000000004">
      <c r="C262">
        <v>13</v>
      </c>
      <c r="F262">
        <v>16</v>
      </c>
    </row>
    <row r="263" spans="3:6" x14ac:dyDescent="0.55000000000000004">
      <c r="C263">
        <v>12</v>
      </c>
      <c r="F263">
        <v>18</v>
      </c>
    </row>
    <row r="264" spans="3:6" x14ac:dyDescent="0.55000000000000004">
      <c r="C264">
        <v>12</v>
      </c>
      <c r="F264">
        <v>15</v>
      </c>
    </row>
    <row r="265" spans="3:6" x14ac:dyDescent="0.55000000000000004">
      <c r="C265">
        <v>12</v>
      </c>
      <c r="F265">
        <v>11</v>
      </c>
    </row>
    <row r="266" spans="3:6" x14ac:dyDescent="0.55000000000000004">
      <c r="C266">
        <v>12</v>
      </c>
      <c r="F266">
        <v>16</v>
      </c>
    </row>
    <row r="267" spans="3:6" x14ac:dyDescent="0.55000000000000004">
      <c r="C267">
        <v>13</v>
      </c>
      <c r="F267">
        <v>12</v>
      </c>
    </row>
    <row r="268" spans="3:6" x14ac:dyDescent="0.55000000000000004">
      <c r="C268">
        <v>13</v>
      </c>
      <c r="F268">
        <v>15</v>
      </c>
    </row>
    <row r="269" spans="3:6" x14ac:dyDescent="0.55000000000000004">
      <c r="C269">
        <v>13</v>
      </c>
      <c r="F269">
        <v>14</v>
      </c>
    </row>
    <row r="270" spans="3:6" x14ac:dyDescent="0.55000000000000004">
      <c r="C270">
        <v>13</v>
      </c>
      <c r="F270">
        <v>15</v>
      </c>
    </row>
    <row r="271" spans="3:6" x14ac:dyDescent="0.55000000000000004">
      <c r="C271">
        <v>13</v>
      </c>
      <c r="F271">
        <v>17</v>
      </c>
    </row>
    <row r="272" spans="3:6" x14ac:dyDescent="0.55000000000000004">
      <c r="C272">
        <v>13</v>
      </c>
      <c r="F272">
        <v>16</v>
      </c>
    </row>
    <row r="273" spans="3:6" x14ac:dyDescent="0.55000000000000004">
      <c r="C273">
        <v>13</v>
      </c>
      <c r="F273">
        <v>15</v>
      </c>
    </row>
    <row r="274" spans="3:6" x14ac:dyDescent="0.55000000000000004">
      <c r="C274">
        <v>15</v>
      </c>
      <c r="F274">
        <v>15</v>
      </c>
    </row>
    <row r="275" spans="3:6" x14ac:dyDescent="0.55000000000000004">
      <c r="C275">
        <v>15</v>
      </c>
      <c r="F275">
        <v>14</v>
      </c>
    </row>
    <row r="276" spans="3:6" x14ac:dyDescent="0.55000000000000004">
      <c r="C276">
        <v>15</v>
      </c>
      <c r="F276">
        <v>18</v>
      </c>
    </row>
    <row r="277" spans="3:6" x14ac:dyDescent="0.55000000000000004">
      <c r="C277">
        <v>15</v>
      </c>
      <c r="F277">
        <v>12</v>
      </c>
    </row>
    <row r="278" spans="3:6" x14ac:dyDescent="0.55000000000000004">
      <c r="C278">
        <v>15</v>
      </c>
      <c r="F278">
        <v>15</v>
      </c>
    </row>
    <row r="279" spans="3:6" x14ac:dyDescent="0.55000000000000004">
      <c r="C279">
        <v>15</v>
      </c>
      <c r="F279">
        <v>17</v>
      </c>
    </row>
    <row r="280" spans="3:6" x14ac:dyDescent="0.55000000000000004">
      <c r="C280">
        <v>15</v>
      </c>
      <c r="F280">
        <v>13</v>
      </c>
    </row>
    <row r="281" spans="3:6" x14ac:dyDescent="0.55000000000000004">
      <c r="C281">
        <v>15</v>
      </c>
      <c r="F281">
        <v>11</v>
      </c>
    </row>
    <row r="282" spans="3:6" x14ac:dyDescent="0.55000000000000004">
      <c r="C282">
        <v>15</v>
      </c>
      <c r="F282">
        <v>12</v>
      </c>
    </row>
    <row r="283" spans="3:6" x14ac:dyDescent="0.55000000000000004">
      <c r="C283">
        <v>15</v>
      </c>
      <c r="F283">
        <v>18</v>
      </c>
    </row>
    <row r="284" spans="3:6" x14ac:dyDescent="0.55000000000000004">
      <c r="C284">
        <v>15</v>
      </c>
      <c r="F284">
        <v>16</v>
      </c>
    </row>
    <row r="285" spans="3:6" x14ac:dyDescent="0.55000000000000004">
      <c r="C285">
        <v>15</v>
      </c>
      <c r="F285">
        <v>16</v>
      </c>
    </row>
    <row r="286" spans="3:6" x14ac:dyDescent="0.55000000000000004">
      <c r="C286">
        <v>15</v>
      </c>
      <c r="F286">
        <v>14</v>
      </c>
    </row>
    <row r="287" spans="3:6" x14ac:dyDescent="0.55000000000000004">
      <c r="C287">
        <v>15</v>
      </c>
      <c r="F287">
        <v>17</v>
      </c>
    </row>
    <row r="288" spans="3:6" x14ac:dyDescent="0.55000000000000004">
      <c r="C288">
        <v>15</v>
      </c>
      <c r="F288">
        <v>17</v>
      </c>
    </row>
    <row r="289" spans="3:6" x14ac:dyDescent="0.55000000000000004">
      <c r="C289">
        <v>15</v>
      </c>
      <c r="F289">
        <v>13</v>
      </c>
    </row>
    <row r="290" spans="3:6" x14ac:dyDescent="0.55000000000000004">
      <c r="C290">
        <v>12</v>
      </c>
      <c r="F290">
        <v>20</v>
      </c>
    </row>
    <row r="291" spans="3:6" x14ac:dyDescent="0.55000000000000004">
      <c r="C291">
        <v>12</v>
      </c>
      <c r="F291">
        <v>14</v>
      </c>
    </row>
    <row r="292" spans="3:6" x14ac:dyDescent="0.55000000000000004">
      <c r="C292">
        <v>12</v>
      </c>
      <c r="F292">
        <v>16</v>
      </c>
    </row>
    <row r="293" spans="3:6" x14ac:dyDescent="0.55000000000000004">
      <c r="C293">
        <v>15</v>
      </c>
      <c r="F293">
        <v>12</v>
      </c>
    </row>
    <row r="294" spans="3:6" x14ac:dyDescent="0.55000000000000004">
      <c r="C294">
        <v>15</v>
      </c>
      <c r="F294">
        <v>13</v>
      </c>
    </row>
    <row r="295" spans="3:6" x14ac:dyDescent="0.55000000000000004">
      <c r="C295">
        <v>15</v>
      </c>
      <c r="F295">
        <v>14</v>
      </c>
    </row>
    <row r="296" spans="3:6" x14ac:dyDescent="0.55000000000000004">
      <c r="C296">
        <v>15</v>
      </c>
      <c r="F296">
        <v>17</v>
      </c>
    </row>
    <row r="297" spans="3:6" x14ac:dyDescent="0.55000000000000004">
      <c r="C297">
        <v>15</v>
      </c>
      <c r="F297">
        <v>17</v>
      </c>
    </row>
    <row r="298" spans="3:6" x14ac:dyDescent="0.55000000000000004">
      <c r="C298">
        <v>14</v>
      </c>
      <c r="F298">
        <v>16</v>
      </c>
    </row>
    <row r="299" spans="3:6" x14ac:dyDescent="0.55000000000000004">
      <c r="C299">
        <v>14</v>
      </c>
      <c r="F299">
        <v>15</v>
      </c>
    </row>
    <row r="300" spans="3:6" x14ac:dyDescent="0.55000000000000004">
      <c r="C300">
        <v>14</v>
      </c>
      <c r="F300">
        <v>14</v>
      </c>
    </row>
    <row r="301" spans="3:6" x14ac:dyDescent="0.55000000000000004">
      <c r="C301">
        <v>14</v>
      </c>
      <c r="F301">
        <v>13</v>
      </c>
    </row>
    <row r="302" spans="3:6" x14ac:dyDescent="0.55000000000000004">
      <c r="C302">
        <v>14</v>
      </c>
      <c r="F302">
        <v>20</v>
      </c>
    </row>
    <row r="303" spans="3:6" x14ac:dyDescent="0.55000000000000004">
      <c r="C303">
        <v>14</v>
      </c>
      <c r="F303">
        <v>14</v>
      </c>
    </row>
    <row r="304" spans="3:6" x14ac:dyDescent="0.55000000000000004">
      <c r="C304">
        <v>14</v>
      </c>
      <c r="F304">
        <v>17</v>
      </c>
    </row>
    <row r="305" spans="3:6" x14ac:dyDescent="0.55000000000000004">
      <c r="C305">
        <v>14</v>
      </c>
      <c r="F305">
        <v>15</v>
      </c>
    </row>
    <row r="306" spans="3:6" x14ac:dyDescent="0.55000000000000004">
      <c r="C306">
        <v>14</v>
      </c>
      <c r="F306">
        <v>17</v>
      </c>
    </row>
    <row r="307" spans="3:6" x14ac:dyDescent="0.55000000000000004">
      <c r="C307">
        <v>14</v>
      </c>
      <c r="F307">
        <v>19</v>
      </c>
    </row>
    <row r="308" spans="3:6" x14ac:dyDescent="0.55000000000000004">
      <c r="C308">
        <v>14</v>
      </c>
      <c r="F308">
        <v>15</v>
      </c>
    </row>
    <row r="309" spans="3:6" x14ac:dyDescent="0.55000000000000004">
      <c r="C309">
        <v>14</v>
      </c>
      <c r="F309">
        <v>16</v>
      </c>
    </row>
    <row r="310" spans="3:6" x14ac:dyDescent="0.55000000000000004">
      <c r="C310">
        <v>14</v>
      </c>
      <c r="F310">
        <v>15</v>
      </c>
    </row>
    <row r="311" spans="3:6" x14ac:dyDescent="0.55000000000000004">
      <c r="C311">
        <v>14</v>
      </c>
      <c r="F311">
        <v>14</v>
      </c>
    </row>
    <row r="312" spans="3:6" x14ac:dyDescent="0.55000000000000004">
      <c r="C312">
        <v>14</v>
      </c>
      <c r="F312">
        <v>20</v>
      </c>
    </row>
    <row r="313" spans="3:6" x14ac:dyDescent="0.55000000000000004">
      <c r="C313">
        <v>14</v>
      </c>
      <c r="F313">
        <v>15</v>
      </c>
    </row>
    <row r="314" spans="3:6" x14ac:dyDescent="0.55000000000000004">
      <c r="C314">
        <v>14</v>
      </c>
      <c r="F314">
        <v>20</v>
      </c>
    </row>
    <row r="315" spans="3:6" x14ac:dyDescent="0.55000000000000004">
      <c r="C315">
        <v>14</v>
      </c>
      <c r="F315">
        <v>18</v>
      </c>
    </row>
    <row r="316" spans="3:6" x14ac:dyDescent="0.55000000000000004">
      <c r="C316">
        <v>14</v>
      </c>
      <c r="F316">
        <v>16</v>
      </c>
    </row>
    <row r="317" spans="3:6" x14ac:dyDescent="0.55000000000000004">
      <c r="C317">
        <v>14</v>
      </c>
      <c r="F317">
        <v>17</v>
      </c>
    </row>
    <row r="318" spans="3:6" x14ac:dyDescent="0.55000000000000004">
      <c r="C318">
        <v>14</v>
      </c>
      <c r="F318">
        <v>12</v>
      </c>
    </row>
    <row r="319" spans="3:6" x14ac:dyDescent="0.55000000000000004">
      <c r="C319">
        <v>14</v>
      </c>
      <c r="F319">
        <v>18</v>
      </c>
    </row>
    <row r="320" spans="3:6" x14ac:dyDescent="0.55000000000000004">
      <c r="C320">
        <v>14</v>
      </c>
      <c r="F320">
        <v>15</v>
      </c>
    </row>
    <row r="321" spans="3:6" x14ac:dyDescent="0.55000000000000004">
      <c r="C321">
        <v>14</v>
      </c>
      <c r="F321">
        <v>15</v>
      </c>
    </row>
    <row r="322" spans="3:6" x14ac:dyDescent="0.55000000000000004">
      <c r="C322">
        <v>14</v>
      </c>
      <c r="F322">
        <v>15</v>
      </c>
    </row>
    <row r="323" spans="3:6" x14ac:dyDescent="0.55000000000000004">
      <c r="C323">
        <v>14</v>
      </c>
      <c r="F323">
        <v>15</v>
      </c>
    </row>
    <row r="324" spans="3:6" x14ac:dyDescent="0.55000000000000004">
      <c r="C324">
        <v>14</v>
      </c>
      <c r="F324">
        <v>14</v>
      </c>
    </row>
    <row r="325" spans="3:6" x14ac:dyDescent="0.55000000000000004">
      <c r="C325">
        <v>14</v>
      </c>
      <c r="F325">
        <v>14</v>
      </c>
    </row>
    <row r="326" spans="3:6" x14ac:dyDescent="0.55000000000000004">
      <c r="C326">
        <v>14</v>
      </c>
      <c r="F326">
        <v>15</v>
      </c>
    </row>
    <row r="327" spans="3:6" x14ac:dyDescent="0.55000000000000004">
      <c r="C327">
        <v>14</v>
      </c>
      <c r="F327">
        <v>12</v>
      </c>
    </row>
    <row r="328" spans="3:6" x14ac:dyDescent="0.55000000000000004">
      <c r="C328">
        <v>14</v>
      </c>
      <c r="F328">
        <v>13</v>
      </c>
    </row>
    <row r="329" spans="3:6" x14ac:dyDescent="0.55000000000000004">
      <c r="C329">
        <v>14</v>
      </c>
      <c r="F329">
        <v>14</v>
      </c>
    </row>
    <row r="330" spans="3:6" x14ac:dyDescent="0.55000000000000004">
      <c r="C330">
        <v>14</v>
      </c>
      <c r="F330">
        <v>18</v>
      </c>
    </row>
    <row r="331" spans="3:6" x14ac:dyDescent="0.55000000000000004">
      <c r="C331">
        <v>14</v>
      </c>
      <c r="F331">
        <v>15</v>
      </c>
    </row>
    <row r="332" spans="3:6" x14ac:dyDescent="0.55000000000000004">
      <c r="C332">
        <v>14</v>
      </c>
      <c r="F332">
        <v>14</v>
      </c>
    </row>
    <row r="333" spans="3:6" x14ac:dyDescent="0.55000000000000004">
      <c r="C333">
        <v>14</v>
      </c>
      <c r="F333">
        <v>16</v>
      </c>
    </row>
    <row r="334" spans="3:6" x14ac:dyDescent="0.55000000000000004">
      <c r="C334">
        <v>14</v>
      </c>
      <c r="F334">
        <v>16</v>
      </c>
    </row>
    <row r="335" spans="3:6" x14ac:dyDescent="0.55000000000000004">
      <c r="C335">
        <v>11</v>
      </c>
      <c r="F335">
        <v>13</v>
      </c>
    </row>
    <row r="336" spans="3:6" x14ac:dyDescent="0.55000000000000004">
      <c r="C336">
        <v>11</v>
      </c>
      <c r="F336">
        <v>15</v>
      </c>
    </row>
    <row r="337" spans="3:6" x14ac:dyDescent="0.55000000000000004">
      <c r="C337">
        <v>11</v>
      </c>
      <c r="F337">
        <v>14</v>
      </c>
    </row>
    <row r="338" spans="3:6" x14ac:dyDescent="0.55000000000000004">
      <c r="C338">
        <v>11</v>
      </c>
      <c r="F338">
        <v>17</v>
      </c>
    </row>
    <row r="339" spans="3:6" x14ac:dyDescent="0.55000000000000004">
      <c r="C339">
        <v>11</v>
      </c>
      <c r="F339">
        <v>14</v>
      </c>
    </row>
    <row r="340" spans="3:6" x14ac:dyDescent="0.55000000000000004">
      <c r="C340">
        <v>11</v>
      </c>
      <c r="F340">
        <v>14</v>
      </c>
    </row>
    <row r="341" spans="3:6" x14ac:dyDescent="0.55000000000000004">
      <c r="C341">
        <v>11</v>
      </c>
      <c r="F341">
        <v>16</v>
      </c>
    </row>
    <row r="342" spans="3:6" x14ac:dyDescent="0.55000000000000004">
      <c r="C342">
        <v>11</v>
      </c>
      <c r="F342">
        <v>11</v>
      </c>
    </row>
    <row r="343" spans="3:6" x14ac:dyDescent="0.55000000000000004">
      <c r="C343">
        <v>11</v>
      </c>
      <c r="F343">
        <v>12</v>
      </c>
    </row>
    <row r="344" spans="3:6" x14ac:dyDescent="0.55000000000000004">
      <c r="C344">
        <v>11</v>
      </c>
      <c r="F344">
        <v>15</v>
      </c>
    </row>
    <row r="345" spans="3:6" x14ac:dyDescent="0.55000000000000004">
      <c r="C345">
        <v>11</v>
      </c>
      <c r="F345">
        <v>10</v>
      </c>
    </row>
    <row r="346" spans="3:6" x14ac:dyDescent="0.55000000000000004">
      <c r="C346">
        <v>11</v>
      </c>
      <c r="F346">
        <v>15</v>
      </c>
    </row>
    <row r="347" spans="3:6" x14ac:dyDescent="0.55000000000000004">
      <c r="C347">
        <v>11</v>
      </c>
      <c r="F347">
        <v>16</v>
      </c>
    </row>
    <row r="348" spans="3:6" x14ac:dyDescent="0.55000000000000004">
      <c r="C348">
        <v>11</v>
      </c>
      <c r="F348">
        <v>15</v>
      </c>
    </row>
    <row r="349" spans="3:6" x14ac:dyDescent="0.55000000000000004">
      <c r="C349">
        <v>11</v>
      </c>
      <c r="F349">
        <v>15</v>
      </c>
    </row>
    <row r="350" spans="3:6" x14ac:dyDescent="0.55000000000000004">
      <c r="C350">
        <v>11</v>
      </c>
      <c r="F350">
        <v>15</v>
      </c>
    </row>
    <row r="351" spans="3:6" x14ac:dyDescent="0.55000000000000004">
      <c r="C351">
        <v>11</v>
      </c>
      <c r="F351">
        <v>17</v>
      </c>
    </row>
    <row r="352" spans="3:6" x14ac:dyDescent="0.55000000000000004">
      <c r="C352">
        <v>11</v>
      </c>
      <c r="F352">
        <v>15</v>
      </c>
    </row>
    <row r="353" spans="3:6" x14ac:dyDescent="0.55000000000000004">
      <c r="C353">
        <v>11</v>
      </c>
      <c r="F353">
        <v>14</v>
      </c>
    </row>
    <row r="354" spans="3:6" x14ac:dyDescent="0.55000000000000004">
      <c r="C354">
        <v>11</v>
      </c>
      <c r="F354">
        <v>13</v>
      </c>
    </row>
    <row r="355" spans="3:6" x14ac:dyDescent="0.55000000000000004">
      <c r="C355">
        <v>11</v>
      </c>
      <c r="F355">
        <v>12</v>
      </c>
    </row>
    <row r="356" spans="3:6" x14ac:dyDescent="0.55000000000000004">
      <c r="C356">
        <v>11</v>
      </c>
      <c r="F356">
        <v>15</v>
      </c>
    </row>
    <row r="357" spans="3:6" x14ac:dyDescent="0.55000000000000004">
      <c r="C357">
        <v>11</v>
      </c>
      <c r="F357">
        <v>15</v>
      </c>
    </row>
    <row r="358" spans="3:6" x14ac:dyDescent="0.55000000000000004">
      <c r="C358">
        <v>11</v>
      </c>
      <c r="F358">
        <v>12</v>
      </c>
    </row>
    <row r="359" spans="3:6" x14ac:dyDescent="0.55000000000000004">
      <c r="C359">
        <v>11</v>
      </c>
      <c r="F359">
        <v>13</v>
      </c>
    </row>
    <row r="360" spans="3:6" x14ac:dyDescent="0.55000000000000004">
      <c r="C360">
        <v>11</v>
      </c>
      <c r="F360">
        <v>10</v>
      </c>
    </row>
    <row r="361" spans="3:6" x14ac:dyDescent="0.55000000000000004">
      <c r="C361">
        <v>11</v>
      </c>
      <c r="F361">
        <v>17</v>
      </c>
    </row>
    <row r="362" spans="3:6" x14ac:dyDescent="0.55000000000000004">
      <c r="C362">
        <v>11</v>
      </c>
      <c r="F362">
        <v>18</v>
      </c>
    </row>
    <row r="363" spans="3:6" x14ac:dyDescent="0.55000000000000004">
      <c r="C363">
        <v>11</v>
      </c>
      <c r="F363">
        <v>13</v>
      </c>
    </row>
    <row r="364" spans="3:6" x14ac:dyDescent="0.55000000000000004">
      <c r="C364">
        <v>11</v>
      </c>
      <c r="F364">
        <v>20</v>
      </c>
    </row>
    <row r="365" spans="3:6" x14ac:dyDescent="0.55000000000000004">
      <c r="C365">
        <v>11</v>
      </c>
      <c r="F365">
        <v>14</v>
      </c>
    </row>
    <row r="366" spans="3:6" x14ac:dyDescent="0.55000000000000004">
      <c r="C366">
        <v>10</v>
      </c>
      <c r="F366">
        <v>11</v>
      </c>
    </row>
    <row r="367" spans="3:6" x14ac:dyDescent="0.55000000000000004">
      <c r="C367">
        <v>10</v>
      </c>
      <c r="F367">
        <v>12</v>
      </c>
    </row>
    <row r="368" spans="3:6" x14ac:dyDescent="0.55000000000000004">
      <c r="C368">
        <v>10</v>
      </c>
      <c r="F368">
        <v>12</v>
      </c>
    </row>
    <row r="369" spans="3:6" x14ac:dyDescent="0.55000000000000004">
      <c r="C369">
        <v>10</v>
      </c>
      <c r="F369">
        <v>17</v>
      </c>
    </row>
    <row r="370" spans="3:6" x14ac:dyDescent="0.55000000000000004">
      <c r="C370">
        <v>10</v>
      </c>
      <c r="F370">
        <v>10</v>
      </c>
    </row>
    <row r="371" spans="3:6" x14ac:dyDescent="0.55000000000000004">
      <c r="C371">
        <v>10</v>
      </c>
      <c r="F371">
        <v>10</v>
      </c>
    </row>
    <row r="372" spans="3:6" x14ac:dyDescent="0.55000000000000004">
      <c r="C372">
        <v>10</v>
      </c>
      <c r="F372">
        <v>15</v>
      </c>
    </row>
    <row r="373" spans="3:6" x14ac:dyDescent="0.55000000000000004">
      <c r="C373">
        <v>10</v>
      </c>
      <c r="F373">
        <v>12</v>
      </c>
    </row>
    <row r="374" spans="3:6" x14ac:dyDescent="0.55000000000000004">
      <c r="C374">
        <v>10</v>
      </c>
      <c r="F374">
        <v>12</v>
      </c>
    </row>
    <row r="375" spans="3:6" x14ac:dyDescent="0.55000000000000004">
      <c r="C375">
        <v>10</v>
      </c>
      <c r="F375">
        <v>12</v>
      </c>
    </row>
    <row r="376" spans="3:6" x14ac:dyDescent="0.55000000000000004">
      <c r="C376">
        <v>10</v>
      </c>
      <c r="F376">
        <v>16</v>
      </c>
    </row>
    <row r="377" spans="3:6" x14ac:dyDescent="0.55000000000000004">
      <c r="C377">
        <v>10</v>
      </c>
      <c r="F377">
        <v>16</v>
      </c>
    </row>
    <row r="378" spans="3:6" x14ac:dyDescent="0.55000000000000004">
      <c r="C378">
        <v>10</v>
      </c>
      <c r="F378">
        <v>14</v>
      </c>
    </row>
    <row r="379" spans="3:6" x14ac:dyDescent="0.55000000000000004">
      <c r="C379">
        <v>10</v>
      </c>
      <c r="F379">
        <v>18</v>
      </c>
    </row>
    <row r="380" spans="3:6" x14ac:dyDescent="0.55000000000000004">
      <c r="C380">
        <v>10</v>
      </c>
      <c r="F380">
        <v>12</v>
      </c>
    </row>
    <row r="381" spans="3:6" x14ac:dyDescent="0.55000000000000004">
      <c r="C381">
        <v>10</v>
      </c>
      <c r="F381">
        <v>19</v>
      </c>
    </row>
    <row r="382" spans="3:6" x14ac:dyDescent="0.55000000000000004">
      <c r="C382">
        <v>10</v>
      </c>
      <c r="F382">
        <v>16</v>
      </c>
    </row>
    <row r="383" spans="3:6" x14ac:dyDescent="0.55000000000000004">
      <c r="C383">
        <v>10</v>
      </c>
      <c r="F383">
        <v>10</v>
      </c>
    </row>
    <row r="384" spans="3:6" x14ac:dyDescent="0.55000000000000004">
      <c r="C384">
        <v>10</v>
      </c>
      <c r="F384">
        <v>14</v>
      </c>
    </row>
    <row r="385" spans="3:6" x14ac:dyDescent="0.55000000000000004">
      <c r="C385">
        <v>10</v>
      </c>
      <c r="F385">
        <v>16</v>
      </c>
    </row>
    <row r="386" spans="3:6" x14ac:dyDescent="0.55000000000000004">
      <c r="C386">
        <v>10</v>
      </c>
      <c r="F386">
        <v>17</v>
      </c>
    </row>
    <row r="387" spans="3:6" x14ac:dyDescent="0.55000000000000004">
      <c r="C387">
        <v>12</v>
      </c>
      <c r="F387">
        <v>13</v>
      </c>
    </row>
    <row r="388" spans="3:6" x14ac:dyDescent="0.55000000000000004">
      <c r="C388">
        <v>12</v>
      </c>
      <c r="F388">
        <v>14</v>
      </c>
    </row>
    <row r="389" spans="3:6" x14ac:dyDescent="0.55000000000000004">
      <c r="C389">
        <v>12</v>
      </c>
      <c r="F389">
        <v>12</v>
      </c>
    </row>
    <row r="390" spans="3:6" x14ac:dyDescent="0.55000000000000004">
      <c r="C390">
        <v>12</v>
      </c>
      <c r="F390">
        <v>13</v>
      </c>
    </row>
    <row r="391" spans="3:6" x14ac:dyDescent="0.55000000000000004">
      <c r="C391">
        <v>12</v>
      </c>
      <c r="F391">
        <v>17</v>
      </c>
    </row>
    <row r="392" spans="3:6" x14ac:dyDescent="0.55000000000000004">
      <c r="C392">
        <v>12</v>
      </c>
      <c r="F392">
        <v>12</v>
      </c>
    </row>
    <row r="393" spans="3:6" x14ac:dyDescent="0.55000000000000004">
      <c r="C393">
        <v>12</v>
      </c>
      <c r="F393">
        <v>11</v>
      </c>
    </row>
    <row r="394" spans="3:6" x14ac:dyDescent="0.55000000000000004">
      <c r="C394">
        <v>12</v>
      </c>
      <c r="F394">
        <v>11</v>
      </c>
    </row>
    <row r="395" spans="3:6" x14ac:dyDescent="0.55000000000000004">
      <c r="C395">
        <v>12</v>
      </c>
      <c r="F395">
        <v>10</v>
      </c>
    </row>
    <row r="396" spans="3:6" x14ac:dyDescent="0.55000000000000004">
      <c r="C396">
        <v>12</v>
      </c>
      <c r="F396">
        <v>13</v>
      </c>
    </row>
    <row r="397" spans="3:6" x14ac:dyDescent="0.55000000000000004">
      <c r="C397">
        <v>12</v>
      </c>
      <c r="F397">
        <v>12</v>
      </c>
    </row>
    <row r="398" spans="3:6" x14ac:dyDescent="0.55000000000000004">
      <c r="C398">
        <v>12</v>
      </c>
      <c r="F398">
        <v>15</v>
      </c>
    </row>
    <row r="399" spans="3:6" x14ac:dyDescent="0.55000000000000004">
      <c r="C399">
        <v>12</v>
      </c>
      <c r="F399">
        <v>12</v>
      </c>
    </row>
    <row r="400" spans="3:6" x14ac:dyDescent="0.55000000000000004">
      <c r="C400">
        <v>12</v>
      </c>
      <c r="F400">
        <v>12</v>
      </c>
    </row>
    <row r="401" spans="3:6" x14ac:dyDescent="0.55000000000000004">
      <c r="C401">
        <v>12</v>
      </c>
      <c r="F401">
        <v>12</v>
      </c>
    </row>
    <row r="402" spans="3:6" x14ac:dyDescent="0.55000000000000004">
      <c r="C402">
        <v>12</v>
      </c>
      <c r="F402">
        <v>12</v>
      </c>
    </row>
    <row r="403" spans="3:6" x14ac:dyDescent="0.55000000000000004">
      <c r="C403">
        <v>10</v>
      </c>
      <c r="F403">
        <v>12</v>
      </c>
    </row>
    <row r="404" spans="3:6" x14ac:dyDescent="0.55000000000000004">
      <c r="C404">
        <v>10</v>
      </c>
      <c r="F404">
        <v>18</v>
      </c>
    </row>
    <row r="405" spans="3:6" x14ac:dyDescent="0.55000000000000004">
      <c r="C405">
        <v>10</v>
      </c>
      <c r="F405">
        <v>18</v>
      </c>
    </row>
    <row r="406" spans="3:6" x14ac:dyDescent="0.55000000000000004">
      <c r="C406">
        <v>10</v>
      </c>
      <c r="F406">
        <v>17</v>
      </c>
    </row>
    <row r="407" spans="3:6" x14ac:dyDescent="0.55000000000000004">
      <c r="C407">
        <v>10</v>
      </c>
      <c r="F407">
        <v>17</v>
      </c>
    </row>
    <row r="408" spans="3:6" x14ac:dyDescent="0.55000000000000004">
      <c r="C408">
        <v>10</v>
      </c>
    </row>
    <row r="409" spans="3:6" x14ac:dyDescent="0.55000000000000004">
      <c r="C409">
        <v>10</v>
      </c>
    </row>
    <row r="410" spans="3:6" x14ac:dyDescent="0.55000000000000004">
      <c r="C410">
        <v>10</v>
      </c>
    </row>
    <row r="411" spans="3:6" x14ac:dyDescent="0.55000000000000004">
      <c r="C411">
        <v>10</v>
      </c>
    </row>
    <row r="412" spans="3:6" x14ac:dyDescent="0.55000000000000004">
      <c r="C412">
        <v>10</v>
      </c>
    </row>
    <row r="413" spans="3:6" x14ac:dyDescent="0.55000000000000004">
      <c r="C413">
        <v>10</v>
      </c>
    </row>
    <row r="414" spans="3:6" x14ac:dyDescent="0.55000000000000004">
      <c r="C414">
        <v>10</v>
      </c>
    </row>
    <row r="415" spans="3:6" x14ac:dyDescent="0.55000000000000004">
      <c r="C415">
        <v>10</v>
      </c>
    </row>
    <row r="416" spans="3:6" x14ac:dyDescent="0.55000000000000004">
      <c r="C416">
        <v>10</v>
      </c>
    </row>
    <row r="417" spans="3:3" x14ac:dyDescent="0.55000000000000004">
      <c r="C417">
        <v>10</v>
      </c>
    </row>
    <row r="418" spans="3:3" x14ac:dyDescent="0.55000000000000004">
      <c r="C418">
        <v>10</v>
      </c>
    </row>
    <row r="419" spans="3:3" x14ac:dyDescent="0.55000000000000004">
      <c r="C419">
        <v>10</v>
      </c>
    </row>
    <row r="420" spans="3:3" x14ac:dyDescent="0.55000000000000004">
      <c r="C420">
        <v>10</v>
      </c>
    </row>
    <row r="421" spans="3:3" x14ac:dyDescent="0.55000000000000004">
      <c r="C421">
        <v>10</v>
      </c>
    </row>
    <row r="422" spans="3:3" x14ac:dyDescent="0.55000000000000004">
      <c r="C422">
        <v>10</v>
      </c>
    </row>
    <row r="423" spans="3:3" x14ac:dyDescent="0.55000000000000004">
      <c r="C423">
        <v>10</v>
      </c>
    </row>
    <row r="424" spans="3:3" x14ac:dyDescent="0.55000000000000004">
      <c r="C424">
        <v>10</v>
      </c>
    </row>
    <row r="425" spans="3:3" x14ac:dyDescent="0.55000000000000004">
      <c r="C425">
        <v>10</v>
      </c>
    </row>
    <row r="426" spans="3:3" x14ac:dyDescent="0.55000000000000004">
      <c r="C426">
        <v>10</v>
      </c>
    </row>
    <row r="427" spans="3:3" x14ac:dyDescent="0.55000000000000004">
      <c r="C427">
        <v>10</v>
      </c>
    </row>
    <row r="428" spans="3:3" x14ac:dyDescent="0.55000000000000004">
      <c r="C428">
        <v>10</v>
      </c>
    </row>
    <row r="429" spans="3:3" x14ac:dyDescent="0.55000000000000004">
      <c r="C429">
        <v>10</v>
      </c>
    </row>
    <row r="430" spans="3:3" x14ac:dyDescent="0.55000000000000004">
      <c r="C430">
        <v>10</v>
      </c>
    </row>
    <row r="431" spans="3:3" x14ac:dyDescent="0.55000000000000004">
      <c r="C431">
        <v>10</v>
      </c>
    </row>
    <row r="432" spans="3:3" x14ac:dyDescent="0.55000000000000004">
      <c r="C432">
        <v>11</v>
      </c>
    </row>
    <row r="433" spans="3:3" x14ac:dyDescent="0.55000000000000004">
      <c r="C433">
        <v>11</v>
      </c>
    </row>
    <row r="434" spans="3:3" x14ac:dyDescent="0.55000000000000004">
      <c r="C434">
        <v>11</v>
      </c>
    </row>
    <row r="435" spans="3:3" x14ac:dyDescent="0.55000000000000004">
      <c r="C435">
        <v>11</v>
      </c>
    </row>
    <row r="436" spans="3:3" x14ac:dyDescent="0.55000000000000004">
      <c r="C436">
        <v>11</v>
      </c>
    </row>
    <row r="437" spans="3:3" x14ac:dyDescent="0.55000000000000004">
      <c r="C437">
        <v>11</v>
      </c>
    </row>
    <row r="438" spans="3:3" x14ac:dyDescent="0.55000000000000004">
      <c r="C438">
        <v>11</v>
      </c>
    </row>
    <row r="439" spans="3:3" x14ac:dyDescent="0.55000000000000004">
      <c r="C439">
        <v>11</v>
      </c>
    </row>
    <row r="440" spans="3:3" x14ac:dyDescent="0.55000000000000004">
      <c r="C440">
        <v>11</v>
      </c>
    </row>
    <row r="441" spans="3:3" x14ac:dyDescent="0.55000000000000004">
      <c r="C441">
        <v>11</v>
      </c>
    </row>
    <row r="442" spans="3:3" x14ac:dyDescent="0.55000000000000004">
      <c r="C442">
        <v>11</v>
      </c>
    </row>
    <row r="443" spans="3:3" x14ac:dyDescent="0.55000000000000004">
      <c r="C443">
        <v>11</v>
      </c>
    </row>
    <row r="444" spans="3:3" x14ac:dyDescent="0.55000000000000004">
      <c r="C444">
        <v>11</v>
      </c>
    </row>
    <row r="445" spans="3:3" x14ac:dyDescent="0.55000000000000004">
      <c r="C445">
        <v>11</v>
      </c>
    </row>
    <row r="446" spans="3:3" x14ac:dyDescent="0.55000000000000004">
      <c r="C446">
        <v>11</v>
      </c>
    </row>
    <row r="447" spans="3:3" x14ac:dyDescent="0.55000000000000004">
      <c r="C447">
        <v>11</v>
      </c>
    </row>
    <row r="448" spans="3:3" x14ac:dyDescent="0.55000000000000004">
      <c r="C448">
        <v>11</v>
      </c>
    </row>
    <row r="449" spans="3:3" x14ac:dyDescent="0.55000000000000004">
      <c r="C449">
        <v>11</v>
      </c>
    </row>
    <row r="450" spans="3:3" x14ac:dyDescent="0.55000000000000004">
      <c r="C450">
        <v>11</v>
      </c>
    </row>
    <row r="451" spans="3:3" x14ac:dyDescent="0.55000000000000004">
      <c r="C451">
        <v>11</v>
      </c>
    </row>
    <row r="452" spans="3:3" x14ac:dyDescent="0.55000000000000004">
      <c r="C452">
        <v>11</v>
      </c>
    </row>
    <row r="453" spans="3:3" x14ac:dyDescent="0.55000000000000004">
      <c r="C453">
        <v>11</v>
      </c>
    </row>
    <row r="454" spans="3:3" x14ac:dyDescent="0.55000000000000004">
      <c r="C454">
        <v>11</v>
      </c>
    </row>
    <row r="455" spans="3:3" x14ac:dyDescent="0.55000000000000004">
      <c r="C455">
        <v>11</v>
      </c>
    </row>
    <row r="456" spans="3:3" x14ac:dyDescent="0.55000000000000004">
      <c r="C456">
        <v>11</v>
      </c>
    </row>
    <row r="457" spans="3:3" x14ac:dyDescent="0.55000000000000004">
      <c r="C457">
        <v>11</v>
      </c>
    </row>
    <row r="458" spans="3:3" x14ac:dyDescent="0.55000000000000004">
      <c r="C458">
        <v>11</v>
      </c>
    </row>
    <row r="459" spans="3:3" x14ac:dyDescent="0.55000000000000004">
      <c r="C459">
        <v>11</v>
      </c>
    </row>
    <row r="460" spans="3:3" x14ac:dyDescent="0.55000000000000004">
      <c r="C460">
        <v>11</v>
      </c>
    </row>
    <row r="461" spans="3:3" x14ac:dyDescent="0.55000000000000004">
      <c r="C461">
        <v>11</v>
      </c>
    </row>
    <row r="462" spans="3:3" x14ac:dyDescent="0.55000000000000004">
      <c r="C462">
        <v>11</v>
      </c>
    </row>
    <row r="463" spans="3:3" x14ac:dyDescent="0.55000000000000004">
      <c r="C463">
        <v>11</v>
      </c>
    </row>
    <row r="464" spans="3:3" x14ac:dyDescent="0.55000000000000004">
      <c r="C464">
        <v>11</v>
      </c>
    </row>
    <row r="465" spans="3:3" x14ac:dyDescent="0.55000000000000004">
      <c r="C465">
        <v>11</v>
      </c>
    </row>
    <row r="466" spans="3:3" x14ac:dyDescent="0.55000000000000004">
      <c r="C466">
        <v>11</v>
      </c>
    </row>
    <row r="467" spans="3:3" x14ac:dyDescent="0.55000000000000004">
      <c r="C467">
        <v>11</v>
      </c>
    </row>
    <row r="468" spans="3:3" x14ac:dyDescent="0.55000000000000004">
      <c r="C468">
        <v>11</v>
      </c>
    </row>
    <row r="469" spans="3:3" x14ac:dyDescent="0.55000000000000004">
      <c r="C469">
        <v>11</v>
      </c>
    </row>
    <row r="470" spans="3:3" x14ac:dyDescent="0.55000000000000004">
      <c r="C470">
        <v>11</v>
      </c>
    </row>
    <row r="471" spans="3:3" x14ac:dyDescent="0.55000000000000004">
      <c r="C471">
        <v>11</v>
      </c>
    </row>
    <row r="472" spans="3:3" x14ac:dyDescent="0.55000000000000004">
      <c r="C472">
        <v>11</v>
      </c>
    </row>
    <row r="473" spans="3:3" x14ac:dyDescent="0.55000000000000004">
      <c r="C473">
        <v>11</v>
      </c>
    </row>
    <row r="474" spans="3:3" x14ac:dyDescent="0.55000000000000004">
      <c r="C474">
        <v>11</v>
      </c>
    </row>
    <row r="475" spans="3:3" x14ac:dyDescent="0.55000000000000004">
      <c r="C475">
        <v>11</v>
      </c>
    </row>
    <row r="476" spans="3:3" x14ac:dyDescent="0.55000000000000004">
      <c r="C476">
        <v>11</v>
      </c>
    </row>
    <row r="477" spans="3:3" x14ac:dyDescent="0.55000000000000004">
      <c r="C477">
        <v>11</v>
      </c>
    </row>
    <row r="478" spans="3:3" x14ac:dyDescent="0.55000000000000004">
      <c r="C478">
        <v>11</v>
      </c>
    </row>
    <row r="479" spans="3:3" x14ac:dyDescent="0.55000000000000004">
      <c r="C479">
        <v>11</v>
      </c>
    </row>
    <row r="480" spans="3:3" x14ac:dyDescent="0.55000000000000004">
      <c r="C480">
        <v>11</v>
      </c>
    </row>
    <row r="481" spans="3:3" x14ac:dyDescent="0.55000000000000004">
      <c r="C481">
        <v>11</v>
      </c>
    </row>
    <row r="482" spans="3:3" x14ac:dyDescent="0.55000000000000004">
      <c r="C482">
        <v>11</v>
      </c>
    </row>
    <row r="483" spans="3:3" x14ac:dyDescent="0.55000000000000004">
      <c r="C483">
        <v>11</v>
      </c>
    </row>
    <row r="484" spans="3:3" x14ac:dyDescent="0.55000000000000004">
      <c r="C484">
        <v>11</v>
      </c>
    </row>
    <row r="485" spans="3:3" x14ac:dyDescent="0.55000000000000004">
      <c r="C485">
        <v>11</v>
      </c>
    </row>
    <row r="486" spans="3:3" x14ac:dyDescent="0.55000000000000004">
      <c r="C486">
        <v>11</v>
      </c>
    </row>
    <row r="487" spans="3:3" x14ac:dyDescent="0.55000000000000004">
      <c r="C487">
        <v>11</v>
      </c>
    </row>
    <row r="488" spans="3:3" x14ac:dyDescent="0.55000000000000004">
      <c r="C488">
        <v>11</v>
      </c>
    </row>
    <row r="489" spans="3:3" x14ac:dyDescent="0.55000000000000004">
      <c r="C489">
        <v>11</v>
      </c>
    </row>
    <row r="490" spans="3:3" x14ac:dyDescent="0.55000000000000004">
      <c r="C490">
        <v>11</v>
      </c>
    </row>
    <row r="491" spans="3:3" x14ac:dyDescent="0.55000000000000004">
      <c r="C491">
        <v>11</v>
      </c>
    </row>
    <row r="492" spans="3:3" x14ac:dyDescent="0.55000000000000004">
      <c r="C492">
        <v>11</v>
      </c>
    </row>
    <row r="493" spans="3:3" x14ac:dyDescent="0.55000000000000004">
      <c r="C493">
        <v>11</v>
      </c>
    </row>
    <row r="494" spans="3:3" x14ac:dyDescent="0.55000000000000004">
      <c r="C494">
        <v>11</v>
      </c>
    </row>
    <row r="495" spans="3:3" x14ac:dyDescent="0.55000000000000004">
      <c r="C495">
        <v>11</v>
      </c>
    </row>
    <row r="496" spans="3:3" x14ac:dyDescent="0.55000000000000004">
      <c r="C496">
        <v>11</v>
      </c>
    </row>
    <row r="497" spans="3:3" x14ac:dyDescent="0.55000000000000004">
      <c r="C497">
        <v>11</v>
      </c>
    </row>
    <row r="498" spans="3:3" x14ac:dyDescent="0.55000000000000004">
      <c r="C498">
        <v>11</v>
      </c>
    </row>
    <row r="499" spans="3:3" x14ac:dyDescent="0.55000000000000004">
      <c r="C499">
        <v>11</v>
      </c>
    </row>
    <row r="500" spans="3:3" x14ac:dyDescent="0.55000000000000004">
      <c r="C500">
        <v>10</v>
      </c>
    </row>
    <row r="501" spans="3:3" x14ac:dyDescent="0.55000000000000004">
      <c r="C501">
        <v>10</v>
      </c>
    </row>
    <row r="502" spans="3:3" x14ac:dyDescent="0.55000000000000004">
      <c r="C502">
        <v>10</v>
      </c>
    </row>
    <row r="503" spans="3:3" x14ac:dyDescent="0.55000000000000004">
      <c r="C503">
        <v>10</v>
      </c>
    </row>
    <row r="504" spans="3:3" x14ac:dyDescent="0.55000000000000004">
      <c r="C504">
        <v>10</v>
      </c>
    </row>
    <row r="505" spans="3:3" x14ac:dyDescent="0.55000000000000004">
      <c r="C505">
        <v>10</v>
      </c>
    </row>
    <row r="506" spans="3:3" x14ac:dyDescent="0.55000000000000004">
      <c r="C506">
        <v>10</v>
      </c>
    </row>
    <row r="507" spans="3:3" x14ac:dyDescent="0.55000000000000004">
      <c r="C507">
        <v>10</v>
      </c>
    </row>
    <row r="508" spans="3:3" x14ac:dyDescent="0.55000000000000004">
      <c r="C508">
        <v>10</v>
      </c>
    </row>
    <row r="509" spans="3:3" x14ac:dyDescent="0.55000000000000004">
      <c r="C509">
        <v>10</v>
      </c>
    </row>
    <row r="510" spans="3:3" x14ac:dyDescent="0.55000000000000004">
      <c r="C510">
        <v>10</v>
      </c>
    </row>
    <row r="511" spans="3:3" x14ac:dyDescent="0.55000000000000004">
      <c r="C511">
        <v>10</v>
      </c>
    </row>
    <row r="512" spans="3:3" x14ac:dyDescent="0.55000000000000004">
      <c r="C512">
        <v>10</v>
      </c>
    </row>
    <row r="513" spans="3:3" x14ac:dyDescent="0.55000000000000004">
      <c r="C513">
        <v>10</v>
      </c>
    </row>
    <row r="514" spans="3:3" x14ac:dyDescent="0.55000000000000004">
      <c r="C514">
        <v>10</v>
      </c>
    </row>
    <row r="515" spans="3:3" x14ac:dyDescent="0.55000000000000004">
      <c r="C515">
        <v>10</v>
      </c>
    </row>
    <row r="516" spans="3:3" x14ac:dyDescent="0.55000000000000004">
      <c r="C516">
        <v>10</v>
      </c>
    </row>
    <row r="517" spans="3:3" x14ac:dyDescent="0.55000000000000004">
      <c r="C517">
        <v>10</v>
      </c>
    </row>
    <row r="518" spans="3:3" x14ac:dyDescent="0.55000000000000004">
      <c r="C518">
        <v>10</v>
      </c>
    </row>
    <row r="519" spans="3:3" x14ac:dyDescent="0.55000000000000004">
      <c r="C519">
        <v>10</v>
      </c>
    </row>
    <row r="520" spans="3:3" x14ac:dyDescent="0.55000000000000004">
      <c r="C520">
        <v>10</v>
      </c>
    </row>
    <row r="521" spans="3:3" x14ac:dyDescent="0.55000000000000004">
      <c r="C521">
        <v>10</v>
      </c>
    </row>
    <row r="522" spans="3:3" x14ac:dyDescent="0.55000000000000004">
      <c r="C522">
        <v>10</v>
      </c>
    </row>
    <row r="523" spans="3:3" x14ac:dyDescent="0.55000000000000004">
      <c r="C523">
        <v>10</v>
      </c>
    </row>
    <row r="524" spans="3:3" x14ac:dyDescent="0.55000000000000004">
      <c r="C524">
        <v>10</v>
      </c>
    </row>
    <row r="525" spans="3:3" x14ac:dyDescent="0.55000000000000004">
      <c r="C525">
        <v>10</v>
      </c>
    </row>
    <row r="526" spans="3:3" x14ac:dyDescent="0.55000000000000004">
      <c r="C526">
        <v>10</v>
      </c>
    </row>
    <row r="527" spans="3:3" x14ac:dyDescent="0.55000000000000004">
      <c r="C527">
        <v>10</v>
      </c>
    </row>
    <row r="528" spans="3:3" x14ac:dyDescent="0.55000000000000004">
      <c r="C528">
        <v>10</v>
      </c>
    </row>
    <row r="529" spans="3:3" x14ac:dyDescent="0.55000000000000004">
      <c r="C529">
        <v>10</v>
      </c>
    </row>
    <row r="530" spans="3:3" x14ac:dyDescent="0.55000000000000004">
      <c r="C530">
        <v>10</v>
      </c>
    </row>
    <row r="531" spans="3:3" x14ac:dyDescent="0.55000000000000004">
      <c r="C531">
        <v>10</v>
      </c>
    </row>
    <row r="532" spans="3:3" x14ac:dyDescent="0.55000000000000004">
      <c r="C532">
        <v>10</v>
      </c>
    </row>
    <row r="533" spans="3:3" x14ac:dyDescent="0.55000000000000004">
      <c r="C533">
        <v>10</v>
      </c>
    </row>
    <row r="534" spans="3:3" x14ac:dyDescent="0.55000000000000004">
      <c r="C534">
        <v>10</v>
      </c>
    </row>
    <row r="535" spans="3:3" x14ac:dyDescent="0.55000000000000004">
      <c r="C535">
        <v>10</v>
      </c>
    </row>
    <row r="536" spans="3:3" x14ac:dyDescent="0.55000000000000004">
      <c r="C536">
        <v>10</v>
      </c>
    </row>
    <row r="537" spans="3:3" x14ac:dyDescent="0.55000000000000004">
      <c r="C537">
        <v>10</v>
      </c>
    </row>
    <row r="538" spans="3:3" x14ac:dyDescent="0.55000000000000004">
      <c r="C538">
        <v>10</v>
      </c>
    </row>
    <row r="539" spans="3:3" x14ac:dyDescent="0.55000000000000004">
      <c r="C539">
        <v>10</v>
      </c>
    </row>
    <row r="540" spans="3:3" x14ac:dyDescent="0.55000000000000004">
      <c r="C540">
        <v>11</v>
      </c>
    </row>
    <row r="541" spans="3:3" x14ac:dyDescent="0.55000000000000004">
      <c r="C541">
        <v>11</v>
      </c>
    </row>
    <row r="542" spans="3:3" x14ac:dyDescent="0.55000000000000004">
      <c r="C542">
        <v>11</v>
      </c>
    </row>
    <row r="543" spans="3:3" x14ac:dyDescent="0.55000000000000004">
      <c r="C543">
        <v>11</v>
      </c>
    </row>
    <row r="544" spans="3:3" x14ac:dyDescent="0.55000000000000004">
      <c r="C544">
        <v>11</v>
      </c>
    </row>
    <row r="545" spans="3:3" x14ac:dyDescent="0.55000000000000004">
      <c r="C545">
        <v>11</v>
      </c>
    </row>
    <row r="546" spans="3:3" x14ac:dyDescent="0.55000000000000004">
      <c r="C546">
        <v>11</v>
      </c>
    </row>
    <row r="547" spans="3:3" x14ac:dyDescent="0.55000000000000004">
      <c r="C547">
        <v>11</v>
      </c>
    </row>
    <row r="548" spans="3:3" x14ac:dyDescent="0.55000000000000004">
      <c r="C548">
        <v>11</v>
      </c>
    </row>
    <row r="549" spans="3:3" x14ac:dyDescent="0.55000000000000004">
      <c r="C549">
        <v>11</v>
      </c>
    </row>
    <row r="550" spans="3:3" x14ac:dyDescent="0.55000000000000004">
      <c r="C550">
        <v>11</v>
      </c>
    </row>
    <row r="551" spans="3:3" x14ac:dyDescent="0.55000000000000004">
      <c r="C551">
        <v>11</v>
      </c>
    </row>
    <row r="552" spans="3:3" x14ac:dyDescent="0.55000000000000004">
      <c r="C552">
        <v>11</v>
      </c>
    </row>
    <row r="553" spans="3:3" x14ac:dyDescent="0.55000000000000004">
      <c r="C553">
        <v>11</v>
      </c>
    </row>
    <row r="554" spans="3:3" x14ac:dyDescent="0.55000000000000004">
      <c r="C554">
        <v>11</v>
      </c>
    </row>
    <row r="555" spans="3:3" x14ac:dyDescent="0.55000000000000004">
      <c r="C555">
        <v>11</v>
      </c>
    </row>
    <row r="556" spans="3:3" x14ac:dyDescent="0.55000000000000004">
      <c r="C556">
        <v>11</v>
      </c>
    </row>
    <row r="557" spans="3:3" x14ac:dyDescent="0.55000000000000004">
      <c r="C557">
        <v>13</v>
      </c>
    </row>
    <row r="558" spans="3:3" x14ac:dyDescent="0.55000000000000004">
      <c r="C558">
        <v>13</v>
      </c>
    </row>
    <row r="559" spans="3:3" x14ac:dyDescent="0.55000000000000004">
      <c r="C559">
        <v>13</v>
      </c>
    </row>
    <row r="560" spans="3:3" x14ac:dyDescent="0.55000000000000004">
      <c r="C560">
        <v>13</v>
      </c>
    </row>
    <row r="561" spans="3:3" x14ac:dyDescent="0.55000000000000004">
      <c r="C561">
        <v>13</v>
      </c>
    </row>
    <row r="562" spans="3:3" x14ac:dyDescent="0.55000000000000004">
      <c r="C562">
        <v>13</v>
      </c>
    </row>
    <row r="563" spans="3:3" x14ac:dyDescent="0.55000000000000004">
      <c r="C563">
        <v>11</v>
      </c>
    </row>
    <row r="564" spans="3:3" x14ac:dyDescent="0.55000000000000004">
      <c r="C564">
        <v>11</v>
      </c>
    </row>
    <row r="565" spans="3:3" x14ac:dyDescent="0.55000000000000004">
      <c r="C565">
        <v>11</v>
      </c>
    </row>
    <row r="566" spans="3:3" x14ac:dyDescent="0.55000000000000004">
      <c r="C566">
        <v>11</v>
      </c>
    </row>
    <row r="567" spans="3:3" x14ac:dyDescent="0.55000000000000004">
      <c r="C567">
        <v>11</v>
      </c>
    </row>
    <row r="568" spans="3:3" x14ac:dyDescent="0.55000000000000004">
      <c r="C568">
        <v>11</v>
      </c>
    </row>
    <row r="569" spans="3:3" x14ac:dyDescent="0.55000000000000004">
      <c r="C569">
        <v>11</v>
      </c>
    </row>
    <row r="570" spans="3:3" x14ac:dyDescent="0.55000000000000004">
      <c r="C570">
        <v>11</v>
      </c>
    </row>
    <row r="571" spans="3:3" x14ac:dyDescent="0.55000000000000004">
      <c r="C571">
        <v>11</v>
      </c>
    </row>
    <row r="572" spans="3:3" x14ac:dyDescent="0.55000000000000004">
      <c r="C572">
        <v>13</v>
      </c>
    </row>
    <row r="573" spans="3:3" x14ac:dyDescent="0.55000000000000004">
      <c r="C573">
        <v>13</v>
      </c>
    </row>
    <row r="574" spans="3:3" x14ac:dyDescent="0.55000000000000004">
      <c r="C574">
        <v>13</v>
      </c>
    </row>
    <row r="575" spans="3:3" x14ac:dyDescent="0.55000000000000004">
      <c r="C575">
        <v>13</v>
      </c>
    </row>
    <row r="576" spans="3:3" x14ac:dyDescent="0.55000000000000004">
      <c r="C576">
        <v>13</v>
      </c>
    </row>
    <row r="577" spans="3:3" x14ac:dyDescent="0.55000000000000004">
      <c r="C577">
        <v>13</v>
      </c>
    </row>
    <row r="578" spans="3:3" x14ac:dyDescent="0.55000000000000004">
      <c r="C578">
        <v>15</v>
      </c>
    </row>
    <row r="579" spans="3:3" x14ac:dyDescent="0.55000000000000004">
      <c r="C579">
        <v>15</v>
      </c>
    </row>
    <row r="580" spans="3:3" x14ac:dyDescent="0.55000000000000004">
      <c r="C580">
        <v>15</v>
      </c>
    </row>
    <row r="581" spans="3:3" x14ac:dyDescent="0.55000000000000004">
      <c r="C581">
        <v>15</v>
      </c>
    </row>
    <row r="582" spans="3:3" x14ac:dyDescent="0.55000000000000004">
      <c r="C582">
        <v>15</v>
      </c>
    </row>
    <row r="583" spans="3:3" x14ac:dyDescent="0.55000000000000004">
      <c r="C583">
        <v>15</v>
      </c>
    </row>
    <row r="584" spans="3:3" x14ac:dyDescent="0.55000000000000004">
      <c r="C584">
        <v>15</v>
      </c>
    </row>
    <row r="585" spans="3:3" x14ac:dyDescent="0.55000000000000004">
      <c r="C585">
        <v>15</v>
      </c>
    </row>
    <row r="586" spans="3:3" x14ac:dyDescent="0.55000000000000004">
      <c r="C586">
        <v>15</v>
      </c>
    </row>
    <row r="587" spans="3:3" x14ac:dyDescent="0.55000000000000004">
      <c r="C587">
        <v>15</v>
      </c>
    </row>
    <row r="588" spans="3:3" x14ac:dyDescent="0.55000000000000004">
      <c r="C588">
        <v>15</v>
      </c>
    </row>
    <row r="589" spans="3:3" x14ac:dyDescent="0.55000000000000004">
      <c r="C589">
        <v>15</v>
      </c>
    </row>
    <row r="590" spans="3:3" x14ac:dyDescent="0.55000000000000004">
      <c r="C590">
        <v>15</v>
      </c>
    </row>
    <row r="591" spans="3:3" x14ac:dyDescent="0.55000000000000004">
      <c r="C591">
        <v>15</v>
      </c>
    </row>
    <row r="592" spans="3:3" x14ac:dyDescent="0.55000000000000004">
      <c r="C592">
        <v>15</v>
      </c>
    </row>
    <row r="593" spans="3:3" x14ac:dyDescent="0.55000000000000004">
      <c r="C593">
        <v>15</v>
      </c>
    </row>
    <row r="594" spans="3:3" x14ac:dyDescent="0.55000000000000004">
      <c r="C594">
        <v>15</v>
      </c>
    </row>
    <row r="595" spans="3:3" x14ac:dyDescent="0.55000000000000004">
      <c r="C595">
        <v>15</v>
      </c>
    </row>
    <row r="596" spans="3:3" x14ac:dyDescent="0.55000000000000004">
      <c r="C596">
        <v>15</v>
      </c>
    </row>
    <row r="597" spans="3:3" x14ac:dyDescent="0.55000000000000004">
      <c r="C597">
        <v>15</v>
      </c>
    </row>
    <row r="598" spans="3:3" x14ac:dyDescent="0.55000000000000004">
      <c r="C598">
        <v>15</v>
      </c>
    </row>
    <row r="599" spans="3:3" x14ac:dyDescent="0.55000000000000004">
      <c r="C599">
        <v>15</v>
      </c>
    </row>
    <row r="600" spans="3:3" x14ac:dyDescent="0.55000000000000004">
      <c r="C600">
        <v>15</v>
      </c>
    </row>
    <row r="601" spans="3:3" x14ac:dyDescent="0.55000000000000004">
      <c r="C601">
        <v>15</v>
      </c>
    </row>
    <row r="602" spans="3:3" x14ac:dyDescent="0.55000000000000004">
      <c r="C602">
        <v>15</v>
      </c>
    </row>
    <row r="603" spans="3:3" x14ac:dyDescent="0.55000000000000004">
      <c r="C603">
        <v>15</v>
      </c>
    </row>
    <row r="604" spans="3:3" x14ac:dyDescent="0.55000000000000004">
      <c r="C604">
        <v>15</v>
      </c>
    </row>
    <row r="605" spans="3:3" x14ac:dyDescent="0.55000000000000004">
      <c r="C605">
        <v>15</v>
      </c>
    </row>
    <row r="606" spans="3:3" x14ac:dyDescent="0.55000000000000004">
      <c r="C606">
        <v>15</v>
      </c>
    </row>
    <row r="607" spans="3:3" x14ac:dyDescent="0.55000000000000004">
      <c r="C607">
        <v>15</v>
      </c>
    </row>
    <row r="608" spans="3:3" x14ac:dyDescent="0.55000000000000004">
      <c r="C608">
        <v>15</v>
      </c>
    </row>
    <row r="609" spans="3:3" x14ac:dyDescent="0.55000000000000004">
      <c r="C609">
        <v>15</v>
      </c>
    </row>
    <row r="610" spans="3:3" x14ac:dyDescent="0.55000000000000004">
      <c r="C610">
        <v>15</v>
      </c>
    </row>
    <row r="611" spans="3:3" x14ac:dyDescent="0.55000000000000004">
      <c r="C611">
        <v>15</v>
      </c>
    </row>
    <row r="612" spans="3:3" x14ac:dyDescent="0.55000000000000004">
      <c r="C612">
        <v>15</v>
      </c>
    </row>
    <row r="613" spans="3:3" x14ac:dyDescent="0.55000000000000004">
      <c r="C613">
        <v>15</v>
      </c>
    </row>
    <row r="614" spans="3:3" x14ac:dyDescent="0.55000000000000004">
      <c r="C614">
        <v>15</v>
      </c>
    </row>
    <row r="615" spans="3:3" x14ac:dyDescent="0.55000000000000004">
      <c r="C615">
        <v>15</v>
      </c>
    </row>
    <row r="616" spans="3:3" x14ac:dyDescent="0.55000000000000004">
      <c r="C616">
        <v>15</v>
      </c>
    </row>
    <row r="617" spans="3:3" x14ac:dyDescent="0.55000000000000004">
      <c r="C617">
        <v>15</v>
      </c>
    </row>
    <row r="618" spans="3:3" x14ac:dyDescent="0.55000000000000004">
      <c r="C618">
        <v>15</v>
      </c>
    </row>
    <row r="619" spans="3:3" x14ac:dyDescent="0.55000000000000004">
      <c r="C619">
        <v>15</v>
      </c>
    </row>
    <row r="620" spans="3:3" x14ac:dyDescent="0.55000000000000004">
      <c r="C620">
        <v>15</v>
      </c>
    </row>
    <row r="621" spans="3:3" x14ac:dyDescent="0.55000000000000004">
      <c r="C621">
        <v>15</v>
      </c>
    </row>
    <row r="622" spans="3:3" x14ac:dyDescent="0.55000000000000004">
      <c r="C622">
        <v>15</v>
      </c>
    </row>
    <row r="623" spans="3:3" x14ac:dyDescent="0.55000000000000004">
      <c r="C623">
        <v>15</v>
      </c>
    </row>
    <row r="624" spans="3:3" x14ac:dyDescent="0.55000000000000004">
      <c r="C624">
        <v>15</v>
      </c>
    </row>
    <row r="625" spans="3:3" x14ac:dyDescent="0.55000000000000004">
      <c r="C625">
        <v>15</v>
      </c>
    </row>
    <row r="626" spans="3:3" x14ac:dyDescent="0.55000000000000004">
      <c r="C626">
        <v>15</v>
      </c>
    </row>
    <row r="627" spans="3:3" x14ac:dyDescent="0.55000000000000004">
      <c r="C627">
        <v>15</v>
      </c>
    </row>
    <row r="628" spans="3:3" x14ac:dyDescent="0.55000000000000004">
      <c r="C628">
        <v>15</v>
      </c>
    </row>
    <row r="629" spans="3:3" x14ac:dyDescent="0.55000000000000004">
      <c r="C629">
        <v>15</v>
      </c>
    </row>
    <row r="630" spans="3:3" x14ac:dyDescent="0.55000000000000004">
      <c r="C630">
        <v>15</v>
      </c>
    </row>
    <row r="631" spans="3:3" x14ac:dyDescent="0.55000000000000004">
      <c r="C631">
        <v>15</v>
      </c>
    </row>
    <row r="632" spans="3:3" x14ac:dyDescent="0.55000000000000004">
      <c r="C632">
        <v>15</v>
      </c>
    </row>
    <row r="633" spans="3:3" x14ac:dyDescent="0.55000000000000004">
      <c r="C633">
        <v>15</v>
      </c>
    </row>
    <row r="634" spans="3:3" x14ac:dyDescent="0.55000000000000004">
      <c r="C634">
        <v>15</v>
      </c>
    </row>
    <row r="635" spans="3:3" x14ac:dyDescent="0.55000000000000004">
      <c r="C635">
        <v>15</v>
      </c>
    </row>
    <row r="636" spans="3:3" x14ac:dyDescent="0.55000000000000004">
      <c r="C636">
        <v>15</v>
      </c>
    </row>
    <row r="637" spans="3:3" x14ac:dyDescent="0.55000000000000004">
      <c r="C637">
        <v>17</v>
      </c>
    </row>
    <row r="638" spans="3:3" x14ac:dyDescent="0.55000000000000004">
      <c r="C638">
        <v>16</v>
      </c>
    </row>
    <row r="639" spans="3:3" x14ac:dyDescent="0.55000000000000004">
      <c r="C639">
        <v>17</v>
      </c>
    </row>
    <row r="640" spans="3:3" x14ac:dyDescent="0.55000000000000004">
      <c r="C640">
        <v>16</v>
      </c>
    </row>
    <row r="641" spans="3:3" x14ac:dyDescent="0.55000000000000004">
      <c r="C641">
        <v>17</v>
      </c>
    </row>
    <row r="642" spans="3:3" x14ac:dyDescent="0.55000000000000004">
      <c r="C642">
        <v>16</v>
      </c>
    </row>
    <row r="643" spans="3:3" x14ac:dyDescent="0.55000000000000004">
      <c r="C643">
        <v>17</v>
      </c>
    </row>
    <row r="644" spans="3:3" x14ac:dyDescent="0.55000000000000004">
      <c r="C644">
        <v>16</v>
      </c>
    </row>
    <row r="645" spans="3:3" x14ac:dyDescent="0.55000000000000004">
      <c r="C645">
        <v>16</v>
      </c>
    </row>
    <row r="646" spans="3:3" x14ac:dyDescent="0.55000000000000004">
      <c r="C646">
        <v>16</v>
      </c>
    </row>
    <row r="647" spans="3:3" x14ac:dyDescent="0.55000000000000004">
      <c r="C647">
        <v>16</v>
      </c>
    </row>
    <row r="648" spans="3:3" x14ac:dyDescent="0.55000000000000004">
      <c r="C648">
        <v>17</v>
      </c>
    </row>
    <row r="649" spans="3:3" x14ac:dyDescent="0.55000000000000004">
      <c r="C649">
        <v>16</v>
      </c>
    </row>
    <row r="650" spans="3:3" x14ac:dyDescent="0.55000000000000004">
      <c r="C650">
        <v>16</v>
      </c>
    </row>
    <row r="651" spans="3:3" x14ac:dyDescent="0.55000000000000004">
      <c r="C651">
        <v>16</v>
      </c>
    </row>
    <row r="652" spans="3:3" x14ac:dyDescent="0.55000000000000004">
      <c r="C652">
        <v>16</v>
      </c>
    </row>
    <row r="653" spans="3:3" x14ac:dyDescent="0.55000000000000004">
      <c r="C653">
        <v>17</v>
      </c>
    </row>
    <row r="654" spans="3:3" x14ac:dyDescent="0.55000000000000004">
      <c r="C654">
        <v>16</v>
      </c>
    </row>
    <row r="655" spans="3:3" x14ac:dyDescent="0.55000000000000004">
      <c r="C655">
        <v>16</v>
      </c>
    </row>
    <row r="656" spans="3:3" x14ac:dyDescent="0.55000000000000004">
      <c r="C656">
        <v>16</v>
      </c>
    </row>
    <row r="657" spans="3:3" x14ac:dyDescent="0.55000000000000004">
      <c r="C657">
        <v>16</v>
      </c>
    </row>
    <row r="658" spans="3:3" x14ac:dyDescent="0.55000000000000004">
      <c r="C658">
        <v>17</v>
      </c>
    </row>
    <row r="659" spans="3:3" x14ac:dyDescent="0.55000000000000004">
      <c r="C659">
        <v>16</v>
      </c>
    </row>
    <row r="660" spans="3:3" x14ac:dyDescent="0.55000000000000004">
      <c r="C660">
        <v>17</v>
      </c>
    </row>
    <row r="661" spans="3:3" x14ac:dyDescent="0.55000000000000004">
      <c r="C661">
        <v>16</v>
      </c>
    </row>
    <row r="662" spans="3:3" x14ac:dyDescent="0.55000000000000004">
      <c r="C662">
        <v>16</v>
      </c>
    </row>
    <row r="663" spans="3:3" x14ac:dyDescent="0.55000000000000004">
      <c r="C663">
        <v>16</v>
      </c>
    </row>
    <row r="664" spans="3:3" x14ac:dyDescent="0.55000000000000004">
      <c r="C664">
        <v>16</v>
      </c>
    </row>
    <row r="665" spans="3:3" x14ac:dyDescent="0.55000000000000004">
      <c r="C665">
        <v>17</v>
      </c>
    </row>
    <row r="666" spans="3:3" x14ac:dyDescent="0.55000000000000004">
      <c r="C666">
        <v>16</v>
      </c>
    </row>
    <row r="667" spans="3:3" x14ac:dyDescent="0.55000000000000004">
      <c r="C667">
        <v>16</v>
      </c>
    </row>
    <row r="668" spans="3:3" x14ac:dyDescent="0.55000000000000004">
      <c r="C668">
        <v>16</v>
      </c>
    </row>
    <row r="669" spans="3:3" x14ac:dyDescent="0.55000000000000004">
      <c r="C669">
        <v>16</v>
      </c>
    </row>
    <row r="670" spans="3:3" x14ac:dyDescent="0.55000000000000004">
      <c r="C670">
        <v>17</v>
      </c>
    </row>
    <row r="671" spans="3:3" x14ac:dyDescent="0.55000000000000004">
      <c r="C671">
        <v>16</v>
      </c>
    </row>
    <row r="672" spans="3:3" x14ac:dyDescent="0.55000000000000004">
      <c r="C672">
        <v>16</v>
      </c>
    </row>
    <row r="673" spans="3:3" x14ac:dyDescent="0.55000000000000004">
      <c r="C673">
        <v>16</v>
      </c>
    </row>
    <row r="674" spans="3:3" x14ac:dyDescent="0.55000000000000004">
      <c r="C674">
        <v>16</v>
      </c>
    </row>
    <row r="675" spans="3:3" x14ac:dyDescent="0.55000000000000004">
      <c r="C675">
        <v>17</v>
      </c>
    </row>
    <row r="676" spans="3:3" x14ac:dyDescent="0.55000000000000004">
      <c r="C676">
        <v>16</v>
      </c>
    </row>
    <row r="677" spans="3:3" x14ac:dyDescent="0.55000000000000004">
      <c r="C677">
        <v>17</v>
      </c>
    </row>
    <row r="678" spans="3:3" x14ac:dyDescent="0.55000000000000004">
      <c r="C678">
        <v>16</v>
      </c>
    </row>
    <row r="679" spans="3:3" x14ac:dyDescent="0.55000000000000004">
      <c r="C679">
        <v>16</v>
      </c>
    </row>
    <row r="680" spans="3:3" x14ac:dyDescent="0.55000000000000004">
      <c r="C680">
        <v>16</v>
      </c>
    </row>
    <row r="681" spans="3:3" x14ac:dyDescent="0.55000000000000004">
      <c r="C681">
        <v>16</v>
      </c>
    </row>
    <row r="682" spans="3:3" x14ac:dyDescent="0.55000000000000004">
      <c r="C682">
        <v>16</v>
      </c>
    </row>
    <row r="683" spans="3:3" x14ac:dyDescent="0.55000000000000004">
      <c r="C683">
        <v>16</v>
      </c>
    </row>
    <row r="684" spans="3:3" x14ac:dyDescent="0.55000000000000004">
      <c r="C684">
        <v>16</v>
      </c>
    </row>
    <row r="685" spans="3:3" x14ac:dyDescent="0.55000000000000004">
      <c r="C685">
        <v>16</v>
      </c>
    </row>
    <row r="686" spans="3:3" x14ac:dyDescent="0.55000000000000004">
      <c r="C686">
        <v>12</v>
      </c>
    </row>
    <row r="687" spans="3:3" x14ac:dyDescent="0.55000000000000004">
      <c r="C687">
        <v>12</v>
      </c>
    </row>
    <row r="688" spans="3:3" x14ac:dyDescent="0.55000000000000004">
      <c r="C688">
        <v>12</v>
      </c>
    </row>
    <row r="689" spans="3:3" x14ac:dyDescent="0.55000000000000004">
      <c r="C689">
        <v>12</v>
      </c>
    </row>
    <row r="690" spans="3:3" x14ac:dyDescent="0.55000000000000004">
      <c r="C690">
        <v>12</v>
      </c>
    </row>
    <row r="691" spans="3:3" x14ac:dyDescent="0.55000000000000004">
      <c r="C691">
        <v>12</v>
      </c>
    </row>
    <row r="692" spans="3:3" x14ac:dyDescent="0.55000000000000004">
      <c r="C692">
        <v>12</v>
      </c>
    </row>
    <row r="693" spans="3:3" x14ac:dyDescent="0.55000000000000004">
      <c r="C693">
        <v>12</v>
      </c>
    </row>
    <row r="694" spans="3:3" x14ac:dyDescent="0.55000000000000004">
      <c r="C694">
        <v>12</v>
      </c>
    </row>
    <row r="695" spans="3:3" x14ac:dyDescent="0.55000000000000004">
      <c r="C695">
        <v>12</v>
      </c>
    </row>
    <row r="696" spans="3:3" x14ac:dyDescent="0.55000000000000004">
      <c r="C696">
        <v>12</v>
      </c>
    </row>
    <row r="697" spans="3:3" x14ac:dyDescent="0.55000000000000004">
      <c r="C697">
        <v>12</v>
      </c>
    </row>
    <row r="698" spans="3:3" x14ac:dyDescent="0.55000000000000004">
      <c r="C698">
        <v>14</v>
      </c>
    </row>
    <row r="699" spans="3:3" x14ac:dyDescent="0.55000000000000004">
      <c r="C699">
        <v>14</v>
      </c>
    </row>
    <row r="700" spans="3:3" x14ac:dyDescent="0.55000000000000004">
      <c r="C700">
        <v>14</v>
      </c>
    </row>
    <row r="701" spans="3:3" x14ac:dyDescent="0.55000000000000004">
      <c r="C701">
        <v>14</v>
      </c>
    </row>
    <row r="702" spans="3:3" x14ac:dyDescent="0.55000000000000004">
      <c r="C702">
        <v>14</v>
      </c>
    </row>
    <row r="703" spans="3:3" x14ac:dyDescent="0.55000000000000004">
      <c r="C703">
        <v>14</v>
      </c>
    </row>
    <row r="704" spans="3:3" x14ac:dyDescent="0.55000000000000004">
      <c r="C704">
        <v>14</v>
      </c>
    </row>
    <row r="705" spans="3:3" x14ac:dyDescent="0.55000000000000004">
      <c r="C705">
        <v>14</v>
      </c>
    </row>
    <row r="706" spans="3:3" x14ac:dyDescent="0.55000000000000004">
      <c r="C706">
        <v>14</v>
      </c>
    </row>
    <row r="707" spans="3:3" x14ac:dyDescent="0.55000000000000004">
      <c r="C707">
        <v>14</v>
      </c>
    </row>
    <row r="708" spans="3:3" x14ac:dyDescent="0.55000000000000004">
      <c r="C708">
        <v>14</v>
      </c>
    </row>
    <row r="709" spans="3:3" x14ac:dyDescent="0.55000000000000004">
      <c r="C709">
        <v>14</v>
      </c>
    </row>
    <row r="710" spans="3:3" x14ac:dyDescent="0.55000000000000004">
      <c r="C710">
        <v>14</v>
      </c>
    </row>
    <row r="711" spans="3:3" x14ac:dyDescent="0.55000000000000004">
      <c r="C711">
        <v>14</v>
      </c>
    </row>
    <row r="712" spans="3:3" x14ac:dyDescent="0.55000000000000004">
      <c r="C712">
        <v>14</v>
      </c>
    </row>
    <row r="713" spans="3:3" x14ac:dyDescent="0.55000000000000004">
      <c r="C713">
        <v>14</v>
      </c>
    </row>
    <row r="714" spans="3:3" x14ac:dyDescent="0.55000000000000004">
      <c r="C714">
        <v>14</v>
      </c>
    </row>
    <row r="715" spans="3:3" x14ac:dyDescent="0.55000000000000004">
      <c r="C715">
        <v>14</v>
      </c>
    </row>
    <row r="716" spans="3:3" x14ac:dyDescent="0.55000000000000004">
      <c r="C716">
        <v>13</v>
      </c>
    </row>
    <row r="717" spans="3:3" x14ac:dyDescent="0.55000000000000004">
      <c r="C717">
        <v>13</v>
      </c>
    </row>
    <row r="718" spans="3:3" x14ac:dyDescent="0.55000000000000004">
      <c r="C718">
        <v>13</v>
      </c>
    </row>
    <row r="719" spans="3:3" x14ac:dyDescent="0.55000000000000004">
      <c r="C719">
        <v>13</v>
      </c>
    </row>
    <row r="720" spans="3:3" x14ac:dyDescent="0.55000000000000004">
      <c r="C720">
        <v>13</v>
      </c>
    </row>
    <row r="721" spans="3:3" x14ac:dyDescent="0.55000000000000004">
      <c r="C721">
        <v>13</v>
      </c>
    </row>
    <row r="722" spans="3:3" x14ac:dyDescent="0.55000000000000004">
      <c r="C722">
        <v>13</v>
      </c>
    </row>
    <row r="723" spans="3:3" x14ac:dyDescent="0.55000000000000004">
      <c r="C723">
        <v>13</v>
      </c>
    </row>
    <row r="724" spans="3:3" x14ac:dyDescent="0.55000000000000004">
      <c r="C724">
        <v>13</v>
      </c>
    </row>
    <row r="725" spans="3:3" x14ac:dyDescent="0.55000000000000004">
      <c r="C725">
        <v>13</v>
      </c>
    </row>
    <row r="726" spans="3:3" x14ac:dyDescent="0.55000000000000004">
      <c r="C726">
        <v>13</v>
      </c>
    </row>
    <row r="727" spans="3:3" x14ac:dyDescent="0.55000000000000004">
      <c r="C727">
        <v>13</v>
      </c>
    </row>
    <row r="728" spans="3:3" x14ac:dyDescent="0.55000000000000004">
      <c r="C728">
        <v>13</v>
      </c>
    </row>
    <row r="729" spans="3:3" x14ac:dyDescent="0.55000000000000004">
      <c r="C729">
        <v>13</v>
      </c>
    </row>
    <row r="730" spans="3:3" x14ac:dyDescent="0.55000000000000004">
      <c r="C730">
        <v>13</v>
      </c>
    </row>
    <row r="731" spans="3:3" x14ac:dyDescent="0.55000000000000004">
      <c r="C731">
        <v>14</v>
      </c>
    </row>
    <row r="732" spans="3:3" x14ac:dyDescent="0.55000000000000004">
      <c r="C732">
        <v>14</v>
      </c>
    </row>
    <row r="733" spans="3:3" x14ac:dyDescent="0.55000000000000004">
      <c r="C733">
        <v>14</v>
      </c>
    </row>
    <row r="734" spans="3:3" x14ac:dyDescent="0.55000000000000004">
      <c r="C734">
        <v>14</v>
      </c>
    </row>
    <row r="735" spans="3:3" x14ac:dyDescent="0.55000000000000004">
      <c r="C735">
        <v>14</v>
      </c>
    </row>
    <row r="736" spans="3:3" x14ac:dyDescent="0.55000000000000004">
      <c r="C736">
        <v>14</v>
      </c>
    </row>
    <row r="737" spans="3:3" x14ac:dyDescent="0.55000000000000004">
      <c r="C737">
        <v>14</v>
      </c>
    </row>
    <row r="738" spans="3:3" x14ac:dyDescent="0.55000000000000004">
      <c r="C738">
        <v>14</v>
      </c>
    </row>
    <row r="739" spans="3:3" x14ac:dyDescent="0.55000000000000004">
      <c r="C739">
        <v>14</v>
      </c>
    </row>
    <row r="740" spans="3:3" x14ac:dyDescent="0.55000000000000004">
      <c r="C740">
        <v>14</v>
      </c>
    </row>
    <row r="741" spans="3:3" x14ac:dyDescent="0.55000000000000004">
      <c r="C741">
        <v>14</v>
      </c>
    </row>
    <row r="742" spans="3:3" x14ac:dyDescent="0.55000000000000004">
      <c r="C742">
        <v>14</v>
      </c>
    </row>
    <row r="743" spans="3:3" x14ac:dyDescent="0.55000000000000004">
      <c r="C743">
        <v>14</v>
      </c>
    </row>
    <row r="744" spans="3:3" x14ac:dyDescent="0.55000000000000004">
      <c r="C744">
        <v>14</v>
      </c>
    </row>
    <row r="745" spans="3:3" x14ac:dyDescent="0.55000000000000004">
      <c r="C745">
        <v>13</v>
      </c>
    </row>
    <row r="746" spans="3:3" x14ac:dyDescent="0.55000000000000004">
      <c r="C746">
        <v>13</v>
      </c>
    </row>
    <row r="747" spans="3:3" x14ac:dyDescent="0.55000000000000004">
      <c r="C747">
        <v>13</v>
      </c>
    </row>
    <row r="748" spans="3:3" x14ac:dyDescent="0.55000000000000004">
      <c r="C748">
        <v>13</v>
      </c>
    </row>
    <row r="749" spans="3:3" x14ac:dyDescent="0.55000000000000004">
      <c r="C749">
        <v>13</v>
      </c>
    </row>
    <row r="750" spans="3:3" x14ac:dyDescent="0.55000000000000004">
      <c r="C750">
        <v>13</v>
      </c>
    </row>
    <row r="751" spans="3:3" x14ac:dyDescent="0.55000000000000004">
      <c r="C751">
        <v>13</v>
      </c>
    </row>
    <row r="752" spans="3:3" x14ac:dyDescent="0.55000000000000004">
      <c r="C752">
        <v>13</v>
      </c>
    </row>
    <row r="753" spans="3:3" x14ac:dyDescent="0.55000000000000004">
      <c r="C753">
        <v>13</v>
      </c>
    </row>
    <row r="754" spans="3:3" x14ac:dyDescent="0.55000000000000004">
      <c r="C754">
        <v>13</v>
      </c>
    </row>
    <row r="755" spans="3:3" x14ac:dyDescent="0.55000000000000004">
      <c r="C755">
        <v>13</v>
      </c>
    </row>
    <row r="756" spans="3:3" x14ac:dyDescent="0.55000000000000004">
      <c r="C756">
        <v>13</v>
      </c>
    </row>
    <row r="757" spans="3:3" x14ac:dyDescent="0.55000000000000004">
      <c r="C757">
        <v>13</v>
      </c>
    </row>
    <row r="758" spans="3:3" x14ac:dyDescent="0.55000000000000004">
      <c r="C758">
        <v>13</v>
      </c>
    </row>
    <row r="759" spans="3:3" x14ac:dyDescent="0.55000000000000004">
      <c r="C759">
        <v>13</v>
      </c>
    </row>
    <row r="760" spans="3:3" x14ac:dyDescent="0.55000000000000004">
      <c r="C760">
        <v>13</v>
      </c>
    </row>
    <row r="761" spans="3:3" x14ac:dyDescent="0.55000000000000004">
      <c r="C761">
        <v>11</v>
      </c>
    </row>
    <row r="762" spans="3:3" x14ac:dyDescent="0.55000000000000004">
      <c r="C762">
        <v>11</v>
      </c>
    </row>
    <row r="763" spans="3:3" x14ac:dyDescent="0.55000000000000004">
      <c r="C763">
        <v>11</v>
      </c>
    </row>
    <row r="764" spans="3:3" x14ac:dyDescent="0.55000000000000004">
      <c r="C764">
        <v>11</v>
      </c>
    </row>
    <row r="765" spans="3:3" x14ac:dyDescent="0.55000000000000004">
      <c r="C765">
        <v>11</v>
      </c>
    </row>
    <row r="766" spans="3:3" x14ac:dyDescent="0.55000000000000004">
      <c r="C766">
        <v>11</v>
      </c>
    </row>
    <row r="767" spans="3:3" x14ac:dyDescent="0.55000000000000004">
      <c r="C767">
        <v>11</v>
      </c>
    </row>
    <row r="768" spans="3:3" x14ac:dyDescent="0.55000000000000004">
      <c r="C768">
        <v>11</v>
      </c>
    </row>
    <row r="769" spans="3:3" x14ac:dyDescent="0.55000000000000004">
      <c r="C769">
        <v>11</v>
      </c>
    </row>
    <row r="770" spans="3:3" x14ac:dyDescent="0.55000000000000004">
      <c r="C770">
        <v>11</v>
      </c>
    </row>
    <row r="771" spans="3:3" x14ac:dyDescent="0.55000000000000004">
      <c r="C771">
        <v>11</v>
      </c>
    </row>
    <row r="772" spans="3:3" x14ac:dyDescent="0.55000000000000004">
      <c r="C772">
        <v>11</v>
      </c>
    </row>
    <row r="773" spans="3:3" x14ac:dyDescent="0.55000000000000004">
      <c r="C773">
        <v>11</v>
      </c>
    </row>
    <row r="774" spans="3:3" x14ac:dyDescent="0.55000000000000004">
      <c r="C774">
        <v>11</v>
      </c>
    </row>
    <row r="775" spans="3:3" x14ac:dyDescent="0.55000000000000004">
      <c r="C775">
        <v>11</v>
      </c>
    </row>
    <row r="776" spans="3:3" x14ac:dyDescent="0.55000000000000004">
      <c r="C776">
        <v>11</v>
      </c>
    </row>
    <row r="777" spans="3:3" x14ac:dyDescent="0.55000000000000004">
      <c r="C777">
        <v>11</v>
      </c>
    </row>
    <row r="778" spans="3:3" x14ac:dyDescent="0.55000000000000004">
      <c r="C778">
        <v>11</v>
      </c>
    </row>
    <row r="779" spans="3:3" x14ac:dyDescent="0.55000000000000004">
      <c r="C779">
        <v>13</v>
      </c>
    </row>
    <row r="780" spans="3:3" x14ac:dyDescent="0.55000000000000004">
      <c r="C780">
        <v>13</v>
      </c>
    </row>
    <row r="781" spans="3:3" x14ac:dyDescent="0.55000000000000004">
      <c r="C781">
        <v>13</v>
      </c>
    </row>
    <row r="782" spans="3:3" x14ac:dyDescent="0.55000000000000004">
      <c r="C782">
        <v>13</v>
      </c>
    </row>
    <row r="783" spans="3:3" x14ac:dyDescent="0.55000000000000004">
      <c r="C783">
        <v>13</v>
      </c>
    </row>
    <row r="784" spans="3:3" x14ac:dyDescent="0.55000000000000004">
      <c r="C784">
        <v>13</v>
      </c>
    </row>
    <row r="785" spans="3:3" x14ac:dyDescent="0.55000000000000004">
      <c r="C785">
        <v>13</v>
      </c>
    </row>
    <row r="786" spans="3:3" x14ac:dyDescent="0.55000000000000004">
      <c r="C786">
        <v>13</v>
      </c>
    </row>
    <row r="787" spans="3:3" x14ac:dyDescent="0.55000000000000004">
      <c r="C787">
        <v>13</v>
      </c>
    </row>
    <row r="788" spans="3:3" x14ac:dyDescent="0.55000000000000004">
      <c r="C788">
        <v>13</v>
      </c>
    </row>
    <row r="789" spans="3:3" x14ac:dyDescent="0.55000000000000004">
      <c r="C789">
        <v>13</v>
      </c>
    </row>
    <row r="790" spans="3:3" x14ac:dyDescent="0.55000000000000004">
      <c r="C790">
        <v>13</v>
      </c>
    </row>
    <row r="791" spans="3:3" x14ac:dyDescent="0.55000000000000004">
      <c r="C791">
        <v>13</v>
      </c>
    </row>
    <row r="792" spans="3:3" x14ac:dyDescent="0.55000000000000004">
      <c r="C792">
        <v>13</v>
      </c>
    </row>
    <row r="793" spans="3:3" x14ac:dyDescent="0.55000000000000004">
      <c r="C793">
        <v>13</v>
      </c>
    </row>
    <row r="794" spans="3:3" x14ac:dyDescent="0.55000000000000004">
      <c r="C794">
        <v>13</v>
      </c>
    </row>
    <row r="795" spans="3:3" x14ac:dyDescent="0.55000000000000004">
      <c r="C795">
        <v>13</v>
      </c>
    </row>
    <row r="796" spans="3:3" x14ac:dyDescent="0.55000000000000004">
      <c r="C796">
        <v>13</v>
      </c>
    </row>
    <row r="797" spans="3:3" x14ac:dyDescent="0.55000000000000004">
      <c r="C797">
        <v>13</v>
      </c>
    </row>
    <row r="798" spans="3:3" x14ac:dyDescent="0.55000000000000004">
      <c r="C798">
        <v>13</v>
      </c>
    </row>
    <row r="799" spans="3:3" x14ac:dyDescent="0.55000000000000004">
      <c r="C799">
        <v>13</v>
      </c>
    </row>
    <row r="800" spans="3:3" x14ac:dyDescent="0.55000000000000004">
      <c r="C800">
        <v>13</v>
      </c>
    </row>
    <row r="801" spans="3:3" x14ac:dyDescent="0.55000000000000004">
      <c r="C801">
        <v>13</v>
      </c>
    </row>
    <row r="802" spans="3:3" x14ac:dyDescent="0.55000000000000004">
      <c r="C802">
        <v>13</v>
      </c>
    </row>
    <row r="803" spans="3:3" x14ac:dyDescent="0.55000000000000004">
      <c r="C803">
        <v>13</v>
      </c>
    </row>
    <row r="804" spans="3:3" x14ac:dyDescent="0.55000000000000004">
      <c r="C804">
        <v>13</v>
      </c>
    </row>
    <row r="805" spans="3:3" x14ac:dyDescent="0.55000000000000004">
      <c r="C805">
        <v>13</v>
      </c>
    </row>
    <row r="806" spans="3:3" x14ac:dyDescent="0.55000000000000004">
      <c r="C806">
        <v>11</v>
      </c>
    </row>
    <row r="807" spans="3:3" x14ac:dyDescent="0.55000000000000004">
      <c r="C807">
        <v>11</v>
      </c>
    </row>
    <row r="808" spans="3:3" x14ac:dyDescent="0.55000000000000004">
      <c r="C808">
        <v>11</v>
      </c>
    </row>
    <row r="809" spans="3:3" x14ac:dyDescent="0.55000000000000004">
      <c r="C809">
        <v>11</v>
      </c>
    </row>
    <row r="810" spans="3:3" x14ac:dyDescent="0.55000000000000004">
      <c r="C810">
        <v>11</v>
      </c>
    </row>
    <row r="811" spans="3:3" x14ac:dyDescent="0.55000000000000004">
      <c r="C811">
        <v>11</v>
      </c>
    </row>
    <row r="812" spans="3:3" x14ac:dyDescent="0.55000000000000004">
      <c r="C812">
        <v>11</v>
      </c>
    </row>
    <row r="813" spans="3:3" x14ac:dyDescent="0.55000000000000004">
      <c r="C813">
        <v>11</v>
      </c>
    </row>
    <row r="814" spans="3:3" x14ac:dyDescent="0.55000000000000004">
      <c r="C814">
        <v>11</v>
      </c>
    </row>
    <row r="815" spans="3:3" x14ac:dyDescent="0.55000000000000004">
      <c r="C815">
        <v>11</v>
      </c>
    </row>
    <row r="816" spans="3:3" x14ac:dyDescent="0.55000000000000004">
      <c r="C816">
        <v>11</v>
      </c>
    </row>
    <row r="817" spans="3:3" x14ac:dyDescent="0.55000000000000004">
      <c r="C817">
        <v>11</v>
      </c>
    </row>
    <row r="818" spans="3:3" x14ac:dyDescent="0.55000000000000004">
      <c r="C818">
        <v>9</v>
      </c>
    </row>
    <row r="819" spans="3:3" x14ac:dyDescent="0.55000000000000004">
      <c r="C819">
        <v>9</v>
      </c>
    </row>
    <row r="820" spans="3:3" x14ac:dyDescent="0.55000000000000004">
      <c r="C820">
        <v>9</v>
      </c>
    </row>
    <row r="821" spans="3:3" x14ac:dyDescent="0.55000000000000004">
      <c r="C821">
        <v>9</v>
      </c>
    </row>
    <row r="822" spans="3:3" x14ac:dyDescent="0.55000000000000004">
      <c r="C822">
        <v>9</v>
      </c>
    </row>
    <row r="823" spans="3:3" x14ac:dyDescent="0.55000000000000004">
      <c r="C823">
        <v>9</v>
      </c>
    </row>
    <row r="824" spans="3:3" x14ac:dyDescent="0.55000000000000004">
      <c r="C824">
        <v>9</v>
      </c>
    </row>
    <row r="825" spans="3:3" x14ac:dyDescent="0.55000000000000004">
      <c r="C825">
        <v>9</v>
      </c>
    </row>
    <row r="826" spans="3:3" x14ac:dyDescent="0.55000000000000004">
      <c r="C826">
        <v>9</v>
      </c>
    </row>
    <row r="827" spans="3:3" x14ac:dyDescent="0.55000000000000004">
      <c r="C827">
        <v>9</v>
      </c>
    </row>
    <row r="828" spans="3:3" x14ac:dyDescent="0.55000000000000004">
      <c r="C828">
        <v>9</v>
      </c>
    </row>
    <row r="829" spans="3:3" x14ac:dyDescent="0.55000000000000004">
      <c r="C829">
        <v>9</v>
      </c>
    </row>
    <row r="830" spans="3:3" x14ac:dyDescent="0.55000000000000004">
      <c r="C830">
        <v>9</v>
      </c>
    </row>
    <row r="831" spans="3:3" x14ac:dyDescent="0.55000000000000004">
      <c r="C831">
        <v>9</v>
      </c>
    </row>
    <row r="832" spans="3:3" x14ac:dyDescent="0.55000000000000004">
      <c r="C832">
        <v>9</v>
      </c>
    </row>
    <row r="833" spans="3:3" x14ac:dyDescent="0.55000000000000004">
      <c r="C833">
        <v>9</v>
      </c>
    </row>
    <row r="834" spans="3:3" x14ac:dyDescent="0.55000000000000004">
      <c r="C834">
        <v>9</v>
      </c>
    </row>
    <row r="835" spans="3:3" x14ac:dyDescent="0.55000000000000004">
      <c r="C835">
        <v>9</v>
      </c>
    </row>
    <row r="836" spans="3:3" x14ac:dyDescent="0.55000000000000004">
      <c r="C836">
        <v>9</v>
      </c>
    </row>
    <row r="837" spans="3:3" x14ac:dyDescent="0.55000000000000004">
      <c r="C837">
        <v>9</v>
      </c>
    </row>
    <row r="838" spans="3:3" x14ac:dyDescent="0.55000000000000004">
      <c r="C838">
        <v>9</v>
      </c>
    </row>
    <row r="839" spans="3:3" x14ac:dyDescent="0.55000000000000004">
      <c r="C839">
        <v>9</v>
      </c>
    </row>
    <row r="840" spans="3:3" x14ac:dyDescent="0.55000000000000004">
      <c r="C840">
        <v>9</v>
      </c>
    </row>
    <row r="841" spans="3:3" x14ac:dyDescent="0.55000000000000004">
      <c r="C841">
        <v>11</v>
      </c>
    </row>
    <row r="842" spans="3:3" x14ac:dyDescent="0.55000000000000004">
      <c r="C842">
        <v>11</v>
      </c>
    </row>
    <row r="843" spans="3:3" x14ac:dyDescent="0.55000000000000004">
      <c r="C843">
        <v>10</v>
      </c>
    </row>
    <row r="844" spans="3:3" x14ac:dyDescent="0.55000000000000004">
      <c r="C844">
        <v>10</v>
      </c>
    </row>
    <row r="845" spans="3:3" x14ac:dyDescent="0.55000000000000004">
      <c r="C845">
        <v>10</v>
      </c>
    </row>
    <row r="846" spans="3:3" x14ac:dyDescent="0.55000000000000004">
      <c r="C846">
        <v>10</v>
      </c>
    </row>
    <row r="847" spans="3:3" x14ac:dyDescent="0.55000000000000004">
      <c r="C847">
        <v>11</v>
      </c>
    </row>
    <row r="848" spans="3:3" x14ac:dyDescent="0.55000000000000004">
      <c r="C848">
        <v>11</v>
      </c>
    </row>
    <row r="849" spans="3:3" x14ac:dyDescent="0.55000000000000004">
      <c r="C849">
        <v>11</v>
      </c>
    </row>
    <row r="850" spans="3:3" x14ac:dyDescent="0.55000000000000004">
      <c r="C850">
        <v>11</v>
      </c>
    </row>
    <row r="851" spans="3:3" x14ac:dyDescent="0.55000000000000004">
      <c r="C851">
        <v>11</v>
      </c>
    </row>
    <row r="852" spans="3:3" x14ac:dyDescent="0.55000000000000004">
      <c r="C852">
        <v>11</v>
      </c>
    </row>
    <row r="853" spans="3:3" x14ac:dyDescent="0.55000000000000004">
      <c r="C853">
        <v>11</v>
      </c>
    </row>
    <row r="854" spans="3:3" x14ac:dyDescent="0.55000000000000004">
      <c r="C854">
        <v>11</v>
      </c>
    </row>
    <row r="855" spans="3:3" x14ac:dyDescent="0.55000000000000004">
      <c r="C855">
        <v>11</v>
      </c>
    </row>
    <row r="856" spans="3:3" x14ac:dyDescent="0.55000000000000004">
      <c r="C856">
        <v>11</v>
      </c>
    </row>
    <row r="857" spans="3:3" x14ac:dyDescent="0.55000000000000004">
      <c r="C857">
        <v>11</v>
      </c>
    </row>
    <row r="858" spans="3:3" x14ac:dyDescent="0.55000000000000004">
      <c r="C858">
        <v>11</v>
      </c>
    </row>
    <row r="859" spans="3:3" x14ac:dyDescent="0.55000000000000004">
      <c r="C859">
        <v>17</v>
      </c>
    </row>
    <row r="860" spans="3:3" x14ac:dyDescent="0.55000000000000004">
      <c r="C860">
        <v>17</v>
      </c>
    </row>
    <row r="861" spans="3:3" x14ac:dyDescent="0.55000000000000004">
      <c r="C861">
        <v>17</v>
      </c>
    </row>
    <row r="862" spans="3:3" x14ac:dyDescent="0.55000000000000004">
      <c r="C862">
        <v>17</v>
      </c>
    </row>
    <row r="863" spans="3:3" x14ac:dyDescent="0.55000000000000004">
      <c r="C863">
        <v>17</v>
      </c>
    </row>
    <row r="864" spans="3:3" x14ac:dyDescent="0.55000000000000004">
      <c r="C864">
        <v>13</v>
      </c>
    </row>
    <row r="865" spans="3:3" x14ac:dyDescent="0.55000000000000004">
      <c r="C865">
        <v>13</v>
      </c>
    </row>
    <row r="866" spans="3:3" x14ac:dyDescent="0.55000000000000004">
      <c r="C866">
        <v>19</v>
      </c>
    </row>
    <row r="867" spans="3:3" x14ac:dyDescent="0.55000000000000004">
      <c r="C867">
        <v>19</v>
      </c>
    </row>
    <row r="868" spans="3:3" x14ac:dyDescent="0.55000000000000004">
      <c r="C868">
        <v>19</v>
      </c>
    </row>
    <row r="869" spans="3:3" x14ac:dyDescent="0.55000000000000004">
      <c r="C869">
        <v>19</v>
      </c>
    </row>
    <row r="870" spans="3:3" x14ac:dyDescent="0.55000000000000004">
      <c r="C870">
        <v>19</v>
      </c>
    </row>
    <row r="871" spans="3:3" x14ac:dyDescent="0.55000000000000004">
      <c r="C871">
        <v>19</v>
      </c>
    </row>
    <row r="872" spans="3:3" x14ac:dyDescent="0.55000000000000004">
      <c r="C872">
        <v>15</v>
      </c>
    </row>
    <row r="873" spans="3:3" x14ac:dyDescent="0.55000000000000004">
      <c r="C873">
        <v>15</v>
      </c>
    </row>
    <row r="874" spans="3:3" x14ac:dyDescent="0.55000000000000004">
      <c r="C874">
        <v>15</v>
      </c>
    </row>
    <row r="875" spans="3:3" x14ac:dyDescent="0.55000000000000004">
      <c r="C875">
        <v>15</v>
      </c>
    </row>
    <row r="876" spans="3:3" x14ac:dyDescent="0.55000000000000004">
      <c r="C876">
        <v>15</v>
      </c>
    </row>
    <row r="877" spans="3:3" x14ac:dyDescent="0.55000000000000004">
      <c r="C877">
        <v>15</v>
      </c>
    </row>
    <row r="878" spans="3:3" x14ac:dyDescent="0.55000000000000004">
      <c r="C878">
        <v>19</v>
      </c>
    </row>
    <row r="879" spans="3:3" x14ac:dyDescent="0.55000000000000004">
      <c r="C879">
        <v>19</v>
      </c>
    </row>
    <row r="880" spans="3:3" x14ac:dyDescent="0.55000000000000004">
      <c r="C880">
        <v>19</v>
      </c>
    </row>
    <row r="881" spans="3:3" x14ac:dyDescent="0.55000000000000004">
      <c r="C881">
        <v>19</v>
      </c>
    </row>
    <row r="882" spans="3:3" x14ac:dyDescent="0.55000000000000004">
      <c r="C882">
        <v>15</v>
      </c>
    </row>
    <row r="883" spans="3:3" x14ac:dyDescent="0.55000000000000004">
      <c r="C883">
        <v>15</v>
      </c>
    </row>
    <row r="884" spans="3:3" x14ac:dyDescent="0.55000000000000004">
      <c r="C884">
        <v>15</v>
      </c>
    </row>
    <row r="885" spans="3:3" x14ac:dyDescent="0.55000000000000004">
      <c r="C885">
        <v>15</v>
      </c>
    </row>
    <row r="886" spans="3:3" x14ac:dyDescent="0.55000000000000004">
      <c r="C886">
        <v>15</v>
      </c>
    </row>
    <row r="887" spans="3:3" x14ac:dyDescent="0.55000000000000004">
      <c r="C887">
        <v>15</v>
      </c>
    </row>
    <row r="888" spans="3:3" x14ac:dyDescent="0.55000000000000004">
      <c r="C888">
        <v>13</v>
      </c>
    </row>
    <row r="889" spans="3:3" x14ac:dyDescent="0.55000000000000004">
      <c r="C889">
        <v>13</v>
      </c>
    </row>
    <row r="890" spans="3:3" x14ac:dyDescent="0.55000000000000004">
      <c r="C890">
        <v>18</v>
      </c>
    </row>
    <row r="891" spans="3:3" x14ac:dyDescent="0.55000000000000004">
      <c r="C891">
        <v>18</v>
      </c>
    </row>
    <row r="892" spans="3:3" x14ac:dyDescent="0.55000000000000004">
      <c r="C892">
        <v>18</v>
      </c>
    </row>
    <row r="893" spans="3:3" x14ac:dyDescent="0.55000000000000004">
      <c r="C893">
        <v>19</v>
      </c>
    </row>
    <row r="894" spans="3:3" x14ac:dyDescent="0.55000000000000004">
      <c r="C894">
        <v>19</v>
      </c>
    </row>
    <row r="895" spans="3:3" x14ac:dyDescent="0.55000000000000004">
      <c r="C895">
        <v>21</v>
      </c>
    </row>
    <row r="896" spans="3:3" x14ac:dyDescent="0.55000000000000004">
      <c r="C896">
        <v>21</v>
      </c>
    </row>
    <row r="897" spans="3:3" x14ac:dyDescent="0.55000000000000004">
      <c r="C897">
        <v>20</v>
      </c>
    </row>
    <row r="898" spans="3:3" x14ac:dyDescent="0.55000000000000004">
      <c r="C898">
        <v>19</v>
      </c>
    </row>
    <row r="899" spans="3:3" x14ac:dyDescent="0.55000000000000004">
      <c r="C899">
        <v>19</v>
      </c>
    </row>
    <row r="900" spans="3:3" x14ac:dyDescent="0.55000000000000004">
      <c r="C900">
        <v>19</v>
      </c>
    </row>
    <row r="901" spans="3:3" x14ac:dyDescent="0.55000000000000004">
      <c r="C901">
        <v>19</v>
      </c>
    </row>
    <row r="902" spans="3:3" x14ac:dyDescent="0.55000000000000004">
      <c r="C902">
        <v>21</v>
      </c>
    </row>
    <row r="903" spans="3:3" x14ac:dyDescent="0.55000000000000004">
      <c r="C903">
        <v>21</v>
      </c>
    </row>
    <row r="904" spans="3:3" x14ac:dyDescent="0.55000000000000004">
      <c r="C904">
        <v>19</v>
      </c>
    </row>
    <row r="905" spans="3:3" x14ac:dyDescent="0.55000000000000004">
      <c r="C905">
        <v>19</v>
      </c>
    </row>
    <row r="906" spans="3:3" x14ac:dyDescent="0.55000000000000004">
      <c r="C906">
        <v>21</v>
      </c>
    </row>
    <row r="907" spans="3:3" x14ac:dyDescent="0.55000000000000004">
      <c r="C907">
        <v>21</v>
      </c>
    </row>
    <row r="908" spans="3:3" x14ac:dyDescent="0.55000000000000004">
      <c r="C908">
        <v>20</v>
      </c>
    </row>
    <row r="909" spans="3:3" x14ac:dyDescent="0.55000000000000004">
      <c r="C909">
        <v>20</v>
      </c>
    </row>
    <row r="910" spans="3:3" x14ac:dyDescent="0.55000000000000004">
      <c r="C910">
        <v>20</v>
      </c>
    </row>
    <row r="911" spans="3:3" x14ac:dyDescent="0.55000000000000004">
      <c r="C911">
        <v>21</v>
      </c>
    </row>
    <row r="912" spans="3:3" x14ac:dyDescent="0.55000000000000004">
      <c r="C912">
        <v>21</v>
      </c>
    </row>
    <row r="913" spans="3:3" x14ac:dyDescent="0.55000000000000004">
      <c r="C913">
        <v>20</v>
      </c>
    </row>
    <row r="914" spans="3:3" x14ac:dyDescent="0.55000000000000004">
      <c r="C914">
        <v>21</v>
      </c>
    </row>
    <row r="915" spans="3:3" x14ac:dyDescent="0.55000000000000004">
      <c r="C915">
        <v>21</v>
      </c>
    </row>
    <row r="916" spans="3:3" x14ac:dyDescent="0.55000000000000004">
      <c r="C916">
        <v>20</v>
      </c>
    </row>
    <row r="917" spans="3:3" x14ac:dyDescent="0.55000000000000004">
      <c r="C917">
        <v>20</v>
      </c>
    </row>
    <row r="918" spans="3:3" x14ac:dyDescent="0.55000000000000004">
      <c r="C918">
        <v>20</v>
      </c>
    </row>
    <row r="919" spans="3:3" x14ac:dyDescent="0.55000000000000004">
      <c r="C919">
        <v>20</v>
      </c>
    </row>
    <row r="920" spans="3:3" x14ac:dyDescent="0.55000000000000004">
      <c r="C920">
        <v>20</v>
      </c>
    </row>
    <row r="921" spans="3:3" x14ac:dyDescent="0.55000000000000004">
      <c r="C921">
        <v>20</v>
      </c>
    </row>
    <row r="922" spans="3:3" x14ac:dyDescent="0.55000000000000004">
      <c r="C922">
        <v>13</v>
      </c>
    </row>
    <row r="923" spans="3:3" x14ac:dyDescent="0.55000000000000004">
      <c r="C923">
        <v>19</v>
      </c>
    </row>
    <row r="924" spans="3:3" x14ac:dyDescent="0.55000000000000004">
      <c r="C924">
        <v>19</v>
      </c>
    </row>
    <row r="925" spans="3:3" x14ac:dyDescent="0.55000000000000004">
      <c r="C925">
        <v>19</v>
      </c>
    </row>
    <row r="926" spans="3:3" x14ac:dyDescent="0.55000000000000004">
      <c r="C926">
        <v>19</v>
      </c>
    </row>
    <row r="927" spans="3:3" x14ac:dyDescent="0.55000000000000004">
      <c r="C927">
        <v>19</v>
      </c>
    </row>
    <row r="928" spans="3:3" x14ac:dyDescent="0.55000000000000004">
      <c r="C928">
        <v>22</v>
      </c>
    </row>
    <row r="929" spans="3:3" x14ac:dyDescent="0.55000000000000004">
      <c r="C929">
        <v>22</v>
      </c>
    </row>
    <row r="930" spans="3:3" x14ac:dyDescent="0.55000000000000004">
      <c r="C930">
        <v>22</v>
      </c>
    </row>
    <row r="931" spans="3:3" x14ac:dyDescent="0.55000000000000004">
      <c r="C931">
        <v>22</v>
      </c>
    </row>
    <row r="932" spans="3:3" x14ac:dyDescent="0.55000000000000004">
      <c r="C932">
        <v>22</v>
      </c>
    </row>
    <row r="933" spans="3:3" x14ac:dyDescent="0.55000000000000004">
      <c r="C933">
        <v>22</v>
      </c>
    </row>
    <row r="934" spans="3:3" x14ac:dyDescent="0.55000000000000004">
      <c r="C934">
        <v>22</v>
      </c>
    </row>
    <row r="935" spans="3:3" x14ac:dyDescent="0.55000000000000004">
      <c r="C935">
        <v>22</v>
      </c>
    </row>
    <row r="936" spans="3:3" x14ac:dyDescent="0.55000000000000004">
      <c r="C936">
        <v>22</v>
      </c>
    </row>
    <row r="937" spans="3:3" x14ac:dyDescent="0.55000000000000004">
      <c r="C937">
        <v>22</v>
      </c>
    </row>
    <row r="938" spans="3:3" x14ac:dyDescent="0.55000000000000004">
      <c r="C938">
        <v>22</v>
      </c>
    </row>
    <row r="939" spans="3:3" x14ac:dyDescent="0.55000000000000004">
      <c r="C939">
        <v>22</v>
      </c>
    </row>
    <row r="940" spans="3:3" x14ac:dyDescent="0.55000000000000004">
      <c r="C940">
        <v>22</v>
      </c>
    </row>
    <row r="941" spans="3:3" x14ac:dyDescent="0.55000000000000004">
      <c r="C941">
        <v>22</v>
      </c>
    </row>
    <row r="942" spans="3:3" x14ac:dyDescent="0.55000000000000004">
      <c r="C942">
        <v>22</v>
      </c>
    </row>
    <row r="943" spans="3:3" x14ac:dyDescent="0.55000000000000004">
      <c r="C943">
        <v>22</v>
      </c>
    </row>
    <row r="944" spans="3:3" x14ac:dyDescent="0.55000000000000004">
      <c r="C944">
        <v>22</v>
      </c>
    </row>
    <row r="945" spans="3:3" x14ac:dyDescent="0.55000000000000004">
      <c r="C945">
        <v>22</v>
      </c>
    </row>
    <row r="946" spans="3:3" x14ac:dyDescent="0.55000000000000004">
      <c r="C946">
        <v>22</v>
      </c>
    </row>
    <row r="947" spans="3:3" x14ac:dyDescent="0.55000000000000004">
      <c r="C947">
        <v>22</v>
      </c>
    </row>
    <row r="948" spans="3:3" x14ac:dyDescent="0.55000000000000004">
      <c r="C948">
        <v>22</v>
      </c>
    </row>
    <row r="949" spans="3:3" x14ac:dyDescent="0.55000000000000004">
      <c r="C949">
        <v>22</v>
      </c>
    </row>
    <row r="950" spans="3:3" x14ac:dyDescent="0.55000000000000004">
      <c r="C950">
        <v>22</v>
      </c>
    </row>
    <row r="951" spans="3:3" x14ac:dyDescent="0.55000000000000004">
      <c r="C951">
        <v>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951"/>
  <sheetViews>
    <sheetView workbookViewId="0">
      <selection activeCell="A50" sqref="A1:A1048576"/>
    </sheetView>
  </sheetViews>
  <sheetFormatPr baseColWidth="10" defaultRowHeight="14.4" x14ac:dyDescent="0.55000000000000004"/>
  <sheetData>
    <row r="1" spans="1:1" x14ac:dyDescent="0.55000000000000004">
      <c r="A1" s="3" t="s">
        <v>9349</v>
      </c>
    </row>
    <row r="2" spans="1:1" x14ac:dyDescent="0.55000000000000004">
      <c r="A2">
        <v>17</v>
      </c>
    </row>
    <row r="3" spans="1:1" x14ac:dyDescent="0.55000000000000004">
      <c r="A3">
        <v>17</v>
      </c>
    </row>
    <row r="4" spans="1:1" x14ac:dyDescent="0.55000000000000004">
      <c r="A4">
        <v>17</v>
      </c>
    </row>
    <row r="5" spans="1:1" x14ac:dyDescent="0.55000000000000004">
      <c r="A5">
        <v>17</v>
      </c>
    </row>
    <row r="6" spans="1:1" x14ac:dyDescent="0.55000000000000004">
      <c r="A6">
        <v>17</v>
      </c>
    </row>
    <row r="7" spans="1:1" x14ac:dyDescent="0.55000000000000004">
      <c r="A7">
        <v>17</v>
      </c>
    </row>
    <row r="8" spans="1:1" x14ac:dyDescent="0.55000000000000004">
      <c r="A8">
        <v>17</v>
      </c>
    </row>
    <row r="9" spans="1:1" x14ac:dyDescent="0.55000000000000004">
      <c r="A9">
        <v>17</v>
      </c>
    </row>
    <row r="10" spans="1:1" x14ac:dyDescent="0.55000000000000004">
      <c r="A10">
        <v>17</v>
      </c>
    </row>
    <row r="11" spans="1:1" x14ac:dyDescent="0.55000000000000004">
      <c r="A11">
        <v>17</v>
      </c>
    </row>
    <row r="12" spans="1:1" x14ac:dyDescent="0.55000000000000004">
      <c r="A12">
        <v>17</v>
      </c>
    </row>
    <row r="13" spans="1:1" x14ac:dyDescent="0.55000000000000004">
      <c r="A13">
        <v>17</v>
      </c>
    </row>
    <row r="14" spans="1:1" x14ac:dyDescent="0.55000000000000004">
      <c r="A14">
        <v>17</v>
      </c>
    </row>
    <row r="15" spans="1:1" x14ac:dyDescent="0.55000000000000004">
      <c r="A15">
        <v>17</v>
      </c>
    </row>
    <row r="16" spans="1:1" x14ac:dyDescent="0.55000000000000004">
      <c r="A16">
        <v>17</v>
      </c>
    </row>
    <row r="17" spans="1:1" x14ac:dyDescent="0.55000000000000004">
      <c r="A17">
        <v>17</v>
      </c>
    </row>
    <row r="18" spans="1:1" x14ac:dyDescent="0.55000000000000004">
      <c r="A18">
        <v>16</v>
      </c>
    </row>
    <row r="19" spans="1:1" x14ac:dyDescent="0.55000000000000004">
      <c r="A19">
        <v>16</v>
      </c>
    </row>
    <row r="20" spans="1:1" x14ac:dyDescent="0.55000000000000004">
      <c r="A20">
        <v>16</v>
      </c>
    </row>
    <row r="21" spans="1:1" x14ac:dyDescent="0.55000000000000004">
      <c r="A21">
        <v>16</v>
      </c>
    </row>
    <row r="22" spans="1:1" x14ac:dyDescent="0.55000000000000004">
      <c r="A22">
        <v>16</v>
      </c>
    </row>
    <row r="23" spans="1:1" x14ac:dyDescent="0.55000000000000004">
      <c r="A23">
        <v>16</v>
      </c>
    </row>
    <row r="24" spans="1:1" x14ac:dyDescent="0.55000000000000004">
      <c r="A24">
        <v>16</v>
      </c>
    </row>
    <row r="25" spans="1:1" x14ac:dyDescent="0.55000000000000004">
      <c r="A25">
        <v>16</v>
      </c>
    </row>
    <row r="26" spans="1:1" x14ac:dyDescent="0.55000000000000004">
      <c r="A26">
        <v>16</v>
      </c>
    </row>
    <row r="27" spans="1:1" x14ac:dyDescent="0.55000000000000004">
      <c r="A27">
        <v>16</v>
      </c>
    </row>
    <row r="28" spans="1:1" x14ac:dyDescent="0.55000000000000004">
      <c r="A28">
        <v>16</v>
      </c>
    </row>
    <row r="29" spans="1:1" x14ac:dyDescent="0.55000000000000004">
      <c r="A29">
        <v>16</v>
      </c>
    </row>
    <row r="30" spans="1:1" x14ac:dyDescent="0.55000000000000004">
      <c r="A30">
        <v>16</v>
      </c>
    </row>
    <row r="31" spans="1:1" x14ac:dyDescent="0.55000000000000004">
      <c r="A31">
        <v>16</v>
      </c>
    </row>
    <row r="32" spans="1:1" x14ac:dyDescent="0.55000000000000004">
      <c r="A32">
        <v>16</v>
      </c>
    </row>
    <row r="33" spans="1:1" x14ac:dyDescent="0.55000000000000004">
      <c r="A33">
        <v>16</v>
      </c>
    </row>
    <row r="34" spans="1:1" x14ac:dyDescent="0.55000000000000004">
      <c r="A34">
        <v>16</v>
      </c>
    </row>
    <row r="35" spans="1:1" x14ac:dyDescent="0.55000000000000004">
      <c r="A35">
        <v>16</v>
      </c>
    </row>
    <row r="36" spans="1:1" x14ac:dyDescent="0.55000000000000004">
      <c r="A36">
        <v>16</v>
      </c>
    </row>
    <row r="37" spans="1:1" x14ac:dyDescent="0.55000000000000004">
      <c r="A37">
        <v>16</v>
      </c>
    </row>
    <row r="38" spans="1:1" x14ac:dyDescent="0.55000000000000004">
      <c r="A38">
        <v>16</v>
      </c>
    </row>
    <row r="39" spans="1:1" x14ac:dyDescent="0.55000000000000004">
      <c r="A39">
        <v>16</v>
      </c>
    </row>
    <row r="40" spans="1:1" x14ac:dyDescent="0.55000000000000004">
      <c r="A40">
        <v>16</v>
      </c>
    </row>
    <row r="41" spans="1:1" x14ac:dyDescent="0.55000000000000004">
      <c r="A41">
        <v>16</v>
      </c>
    </row>
    <row r="42" spans="1:1" x14ac:dyDescent="0.55000000000000004">
      <c r="A42">
        <v>16</v>
      </c>
    </row>
    <row r="43" spans="1:1" x14ac:dyDescent="0.55000000000000004">
      <c r="A43">
        <v>16</v>
      </c>
    </row>
    <row r="44" spans="1:1" x14ac:dyDescent="0.55000000000000004">
      <c r="A44">
        <v>16</v>
      </c>
    </row>
    <row r="45" spans="1:1" x14ac:dyDescent="0.55000000000000004">
      <c r="A45">
        <v>16</v>
      </c>
    </row>
    <row r="46" spans="1:1" x14ac:dyDescent="0.55000000000000004">
      <c r="A46">
        <v>16</v>
      </c>
    </row>
    <row r="47" spans="1:1" x14ac:dyDescent="0.55000000000000004">
      <c r="A47">
        <v>17</v>
      </c>
    </row>
    <row r="48" spans="1:1" x14ac:dyDescent="0.55000000000000004">
      <c r="A48">
        <v>17</v>
      </c>
    </row>
    <row r="49" spans="1:1" x14ac:dyDescent="0.55000000000000004">
      <c r="A49">
        <v>17</v>
      </c>
    </row>
    <row r="50" spans="1:1" x14ac:dyDescent="0.55000000000000004">
      <c r="A50">
        <v>17</v>
      </c>
    </row>
    <row r="51" spans="1:1" x14ac:dyDescent="0.55000000000000004">
      <c r="A51">
        <v>17</v>
      </c>
    </row>
    <row r="52" spans="1:1" x14ac:dyDescent="0.55000000000000004">
      <c r="A52">
        <v>17</v>
      </c>
    </row>
    <row r="53" spans="1:1" x14ac:dyDescent="0.55000000000000004">
      <c r="A53">
        <v>16</v>
      </c>
    </row>
    <row r="54" spans="1:1" x14ac:dyDescent="0.55000000000000004">
      <c r="A54">
        <v>16</v>
      </c>
    </row>
    <row r="55" spans="1:1" x14ac:dyDescent="0.55000000000000004">
      <c r="A55">
        <v>16</v>
      </c>
    </row>
    <row r="56" spans="1:1" x14ac:dyDescent="0.55000000000000004">
      <c r="A56">
        <v>16</v>
      </c>
    </row>
    <row r="57" spans="1:1" x14ac:dyDescent="0.55000000000000004">
      <c r="A57">
        <v>16</v>
      </c>
    </row>
    <row r="58" spans="1:1" x14ac:dyDescent="0.55000000000000004">
      <c r="A58">
        <v>16</v>
      </c>
    </row>
    <row r="59" spans="1:1" x14ac:dyDescent="0.55000000000000004">
      <c r="A59">
        <v>16</v>
      </c>
    </row>
    <row r="60" spans="1:1" x14ac:dyDescent="0.55000000000000004">
      <c r="A60">
        <v>16</v>
      </c>
    </row>
    <row r="61" spans="1:1" x14ac:dyDescent="0.55000000000000004">
      <c r="A61">
        <v>16</v>
      </c>
    </row>
    <row r="62" spans="1:1" x14ac:dyDescent="0.55000000000000004">
      <c r="A62">
        <v>16</v>
      </c>
    </row>
    <row r="63" spans="1:1" x14ac:dyDescent="0.55000000000000004">
      <c r="A63">
        <v>16</v>
      </c>
    </row>
    <row r="64" spans="1:1" x14ac:dyDescent="0.55000000000000004">
      <c r="A64">
        <v>16</v>
      </c>
    </row>
    <row r="65" spans="1:1" x14ac:dyDescent="0.55000000000000004">
      <c r="A65">
        <v>21</v>
      </c>
    </row>
    <row r="66" spans="1:1" x14ac:dyDescent="0.55000000000000004">
      <c r="A66">
        <v>21</v>
      </c>
    </row>
    <row r="67" spans="1:1" x14ac:dyDescent="0.55000000000000004">
      <c r="A67">
        <v>21</v>
      </c>
    </row>
    <row r="68" spans="1:1" x14ac:dyDescent="0.55000000000000004">
      <c r="A68">
        <v>21</v>
      </c>
    </row>
    <row r="69" spans="1:1" x14ac:dyDescent="0.55000000000000004">
      <c r="A69">
        <v>21</v>
      </c>
    </row>
    <row r="70" spans="1:1" x14ac:dyDescent="0.55000000000000004">
      <c r="A70">
        <v>21</v>
      </c>
    </row>
    <row r="71" spans="1:1" x14ac:dyDescent="0.55000000000000004">
      <c r="A71">
        <v>21</v>
      </c>
    </row>
    <row r="72" spans="1:1" x14ac:dyDescent="0.55000000000000004">
      <c r="A72">
        <v>21</v>
      </c>
    </row>
    <row r="73" spans="1:1" x14ac:dyDescent="0.55000000000000004">
      <c r="A73">
        <v>22</v>
      </c>
    </row>
    <row r="74" spans="1:1" x14ac:dyDescent="0.55000000000000004">
      <c r="A74">
        <v>22</v>
      </c>
    </row>
    <row r="75" spans="1:1" x14ac:dyDescent="0.55000000000000004">
      <c r="A75">
        <v>22</v>
      </c>
    </row>
    <row r="76" spans="1:1" x14ac:dyDescent="0.55000000000000004">
      <c r="A76">
        <v>21</v>
      </c>
    </row>
    <row r="77" spans="1:1" x14ac:dyDescent="0.55000000000000004">
      <c r="A77">
        <v>21</v>
      </c>
    </row>
    <row r="78" spans="1:1" x14ac:dyDescent="0.55000000000000004">
      <c r="A78">
        <v>22</v>
      </c>
    </row>
    <row r="79" spans="1:1" x14ac:dyDescent="0.55000000000000004">
      <c r="A79">
        <v>22</v>
      </c>
    </row>
    <row r="80" spans="1:1" x14ac:dyDescent="0.55000000000000004">
      <c r="A80">
        <v>22</v>
      </c>
    </row>
    <row r="81" spans="1:1" x14ac:dyDescent="0.55000000000000004">
      <c r="A81">
        <v>22</v>
      </c>
    </row>
    <row r="82" spans="1:1" x14ac:dyDescent="0.55000000000000004">
      <c r="A82">
        <v>22</v>
      </c>
    </row>
    <row r="83" spans="1:1" x14ac:dyDescent="0.55000000000000004">
      <c r="A83">
        <v>22</v>
      </c>
    </row>
    <row r="84" spans="1:1" x14ac:dyDescent="0.55000000000000004">
      <c r="A84">
        <v>22</v>
      </c>
    </row>
    <row r="85" spans="1:1" x14ac:dyDescent="0.55000000000000004">
      <c r="A85">
        <v>22</v>
      </c>
    </row>
    <row r="86" spans="1:1" x14ac:dyDescent="0.55000000000000004">
      <c r="A86">
        <v>22</v>
      </c>
    </row>
    <row r="87" spans="1:1" x14ac:dyDescent="0.55000000000000004">
      <c r="A87">
        <v>22</v>
      </c>
    </row>
    <row r="88" spans="1:1" x14ac:dyDescent="0.55000000000000004">
      <c r="A88">
        <v>21</v>
      </c>
    </row>
    <row r="89" spans="1:1" x14ac:dyDescent="0.55000000000000004">
      <c r="A89">
        <v>21</v>
      </c>
    </row>
    <row r="90" spans="1:1" x14ac:dyDescent="0.55000000000000004">
      <c r="A90">
        <v>22</v>
      </c>
    </row>
    <row r="91" spans="1:1" x14ac:dyDescent="0.55000000000000004">
      <c r="A91">
        <v>22</v>
      </c>
    </row>
    <row r="92" spans="1:1" x14ac:dyDescent="0.55000000000000004">
      <c r="A92">
        <v>21</v>
      </c>
    </row>
    <row r="93" spans="1:1" x14ac:dyDescent="0.55000000000000004">
      <c r="A93">
        <v>21</v>
      </c>
    </row>
    <row r="94" spans="1:1" x14ac:dyDescent="0.55000000000000004">
      <c r="A94">
        <v>21</v>
      </c>
    </row>
    <row r="95" spans="1:1" x14ac:dyDescent="0.55000000000000004">
      <c r="A95">
        <v>21</v>
      </c>
    </row>
    <row r="96" spans="1:1" x14ac:dyDescent="0.55000000000000004">
      <c r="A96">
        <v>22</v>
      </c>
    </row>
    <row r="97" spans="1:1" x14ac:dyDescent="0.55000000000000004">
      <c r="A97">
        <v>22</v>
      </c>
    </row>
    <row r="98" spans="1:1" x14ac:dyDescent="0.55000000000000004">
      <c r="A98">
        <v>22</v>
      </c>
    </row>
    <row r="99" spans="1:1" x14ac:dyDescent="0.55000000000000004">
      <c r="A99">
        <v>22</v>
      </c>
    </row>
    <row r="100" spans="1:1" x14ac:dyDescent="0.55000000000000004">
      <c r="A100">
        <v>22</v>
      </c>
    </row>
    <row r="101" spans="1:1" x14ac:dyDescent="0.55000000000000004">
      <c r="A101">
        <v>22</v>
      </c>
    </row>
    <row r="102" spans="1:1" x14ac:dyDescent="0.55000000000000004">
      <c r="A102">
        <v>22</v>
      </c>
    </row>
    <row r="103" spans="1:1" x14ac:dyDescent="0.55000000000000004">
      <c r="A103">
        <v>22</v>
      </c>
    </row>
    <row r="104" spans="1:1" x14ac:dyDescent="0.55000000000000004">
      <c r="A104">
        <v>22</v>
      </c>
    </row>
    <row r="105" spans="1:1" x14ac:dyDescent="0.55000000000000004">
      <c r="A105">
        <v>22</v>
      </c>
    </row>
    <row r="106" spans="1:1" x14ac:dyDescent="0.55000000000000004">
      <c r="A106">
        <v>22</v>
      </c>
    </row>
    <row r="107" spans="1:1" x14ac:dyDescent="0.55000000000000004">
      <c r="A107">
        <v>22</v>
      </c>
    </row>
    <row r="108" spans="1:1" x14ac:dyDescent="0.55000000000000004">
      <c r="A108">
        <v>21</v>
      </c>
    </row>
    <row r="109" spans="1:1" x14ac:dyDescent="0.55000000000000004">
      <c r="A109">
        <v>21</v>
      </c>
    </row>
    <row r="110" spans="1:1" x14ac:dyDescent="0.55000000000000004">
      <c r="A110">
        <v>22</v>
      </c>
    </row>
    <row r="111" spans="1:1" x14ac:dyDescent="0.55000000000000004">
      <c r="A111">
        <v>22</v>
      </c>
    </row>
    <row r="112" spans="1:1" x14ac:dyDescent="0.55000000000000004">
      <c r="A112">
        <v>21</v>
      </c>
    </row>
    <row r="113" spans="1:1" x14ac:dyDescent="0.55000000000000004">
      <c r="A113">
        <v>21</v>
      </c>
    </row>
    <row r="114" spans="1:1" x14ac:dyDescent="0.55000000000000004">
      <c r="A114">
        <v>21</v>
      </c>
    </row>
    <row r="115" spans="1:1" x14ac:dyDescent="0.55000000000000004">
      <c r="A115">
        <v>21</v>
      </c>
    </row>
    <row r="116" spans="1:1" x14ac:dyDescent="0.55000000000000004">
      <c r="A116">
        <v>16</v>
      </c>
    </row>
    <row r="117" spans="1:1" x14ac:dyDescent="0.55000000000000004">
      <c r="A117">
        <v>16</v>
      </c>
    </row>
    <row r="118" spans="1:1" x14ac:dyDescent="0.55000000000000004">
      <c r="A118">
        <v>16</v>
      </c>
    </row>
    <row r="119" spans="1:1" x14ac:dyDescent="0.55000000000000004">
      <c r="A119">
        <v>16</v>
      </c>
    </row>
    <row r="120" spans="1:1" x14ac:dyDescent="0.55000000000000004">
      <c r="A120">
        <v>16</v>
      </c>
    </row>
    <row r="121" spans="1:1" x14ac:dyDescent="0.55000000000000004">
      <c r="A121">
        <v>16</v>
      </c>
    </row>
    <row r="122" spans="1:1" x14ac:dyDescent="0.55000000000000004">
      <c r="A122">
        <v>16</v>
      </c>
    </row>
    <row r="123" spans="1:1" x14ac:dyDescent="0.55000000000000004">
      <c r="A123">
        <v>16</v>
      </c>
    </row>
    <row r="124" spans="1:1" x14ac:dyDescent="0.55000000000000004">
      <c r="A124">
        <v>17</v>
      </c>
    </row>
    <row r="125" spans="1:1" x14ac:dyDescent="0.55000000000000004">
      <c r="A125">
        <v>17</v>
      </c>
    </row>
    <row r="126" spans="1:1" x14ac:dyDescent="0.55000000000000004">
      <c r="A126">
        <v>16</v>
      </c>
    </row>
    <row r="127" spans="1:1" x14ac:dyDescent="0.55000000000000004">
      <c r="A127">
        <v>16</v>
      </c>
    </row>
    <row r="128" spans="1:1" x14ac:dyDescent="0.55000000000000004">
      <c r="A128">
        <v>16</v>
      </c>
    </row>
    <row r="129" spans="1:1" x14ac:dyDescent="0.55000000000000004">
      <c r="A129">
        <v>16</v>
      </c>
    </row>
    <row r="130" spans="1:1" x14ac:dyDescent="0.55000000000000004">
      <c r="A130">
        <v>17</v>
      </c>
    </row>
    <row r="131" spans="1:1" x14ac:dyDescent="0.55000000000000004">
      <c r="A131">
        <v>17</v>
      </c>
    </row>
    <row r="132" spans="1:1" x14ac:dyDescent="0.55000000000000004">
      <c r="A132">
        <v>16</v>
      </c>
    </row>
    <row r="133" spans="1:1" x14ac:dyDescent="0.55000000000000004">
      <c r="A133">
        <v>16</v>
      </c>
    </row>
    <row r="134" spans="1:1" x14ac:dyDescent="0.55000000000000004">
      <c r="A134">
        <v>17</v>
      </c>
    </row>
    <row r="135" spans="1:1" x14ac:dyDescent="0.55000000000000004">
      <c r="A135">
        <v>17</v>
      </c>
    </row>
    <row r="136" spans="1:1" x14ac:dyDescent="0.55000000000000004">
      <c r="A136">
        <v>16</v>
      </c>
    </row>
    <row r="137" spans="1:1" x14ac:dyDescent="0.55000000000000004">
      <c r="A137">
        <v>16</v>
      </c>
    </row>
    <row r="138" spans="1:1" x14ac:dyDescent="0.55000000000000004">
      <c r="A138">
        <v>16</v>
      </c>
    </row>
    <row r="139" spans="1:1" x14ac:dyDescent="0.55000000000000004">
      <c r="A139">
        <v>16</v>
      </c>
    </row>
    <row r="140" spans="1:1" x14ac:dyDescent="0.55000000000000004">
      <c r="A140">
        <v>16</v>
      </c>
    </row>
    <row r="141" spans="1:1" x14ac:dyDescent="0.55000000000000004">
      <c r="A141">
        <v>16</v>
      </c>
    </row>
    <row r="142" spans="1:1" x14ac:dyDescent="0.55000000000000004">
      <c r="A142">
        <v>16</v>
      </c>
    </row>
    <row r="143" spans="1:1" x14ac:dyDescent="0.55000000000000004">
      <c r="A143">
        <v>16</v>
      </c>
    </row>
    <row r="144" spans="1:1" x14ac:dyDescent="0.55000000000000004">
      <c r="A144">
        <v>16</v>
      </c>
    </row>
    <row r="145" spans="1:1" x14ac:dyDescent="0.55000000000000004">
      <c r="A145">
        <v>16</v>
      </c>
    </row>
    <row r="146" spans="1:1" x14ac:dyDescent="0.55000000000000004">
      <c r="A146">
        <v>16</v>
      </c>
    </row>
    <row r="147" spans="1:1" x14ac:dyDescent="0.55000000000000004">
      <c r="A147">
        <v>16</v>
      </c>
    </row>
    <row r="148" spans="1:1" x14ac:dyDescent="0.55000000000000004">
      <c r="A148">
        <v>16</v>
      </c>
    </row>
    <row r="149" spans="1:1" x14ac:dyDescent="0.55000000000000004">
      <c r="A149">
        <v>16</v>
      </c>
    </row>
    <row r="150" spans="1:1" x14ac:dyDescent="0.55000000000000004">
      <c r="A150">
        <v>16</v>
      </c>
    </row>
    <row r="151" spans="1:1" x14ac:dyDescent="0.55000000000000004">
      <c r="A151">
        <v>16</v>
      </c>
    </row>
    <row r="152" spans="1:1" x14ac:dyDescent="0.55000000000000004">
      <c r="A152">
        <v>16</v>
      </c>
    </row>
    <row r="153" spans="1:1" x14ac:dyDescent="0.55000000000000004">
      <c r="A153">
        <v>16</v>
      </c>
    </row>
    <row r="154" spans="1:1" x14ac:dyDescent="0.55000000000000004">
      <c r="A154">
        <v>16</v>
      </c>
    </row>
    <row r="155" spans="1:1" x14ac:dyDescent="0.55000000000000004">
      <c r="A155">
        <v>16</v>
      </c>
    </row>
    <row r="156" spans="1:1" x14ac:dyDescent="0.55000000000000004">
      <c r="A156">
        <v>16</v>
      </c>
    </row>
    <row r="157" spans="1:1" x14ac:dyDescent="0.55000000000000004">
      <c r="A157">
        <v>16</v>
      </c>
    </row>
    <row r="158" spans="1:1" x14ac:dyDescent="0.55000000000000004">
      <c r="A158">
        <v>16</v>
      </c>
    </row>
    <row r="159" spans="1:1" x14ac:dyDescent="0.55000000000000004">
      <c r="A159">
        <v>16</v>
      </c>
    </row>
    <row r="160" spans="1:1" x14ac:dyDescent="0.55000000000000004">
      <c r="A160">
        <v>16</v>
      </c>
    </row>
    <row r="161" spans="1:1" x14ac:dyDescent="0.55000000000000004">
      <c r="A161">
        <v>16</v>
      </c>
    </row>
    <row r="162" spans="1:1" x14ac:dyDescent="0.55000000000000004">
      <c r="A162">
        <v>16</v>
      </c>
    </row>
    <row r="163" spans="1:1" x14ac:dyDescent="0.55000000000000004">
      <c r="A163">
        <v>16</v>
      </c>
    </row>
    <row r="164" spans="1:1" x14ac:dyDescent="0.55000000000000004">
      <c r="A164">
        <v>16</v>
      </c>
    </row>
    <row r="165" spans="1:1" x14ac:dyDescent="0.55000000000000004">
      <c r="A165">
        <v>16</v>
      </c>
    </row>
    <row r="166" spans="1:1" x14ac:dyDescent="0.55000000000000004">
      <c r="A166">
        <v>16</v>
      </c>
    </row>
    <row r="167" spans="1:1" x14ac:dyDescent="0.55000000000000004">
      <c r="A167">
        <v>16</v>
      </c>
    </row>
    <row r="168" spans="1:1" x14ac:dyDescent="0.55000000000000004">
      <c r="A168">
        <v>16</v>
      </c>
    </row>
    <row r="169" spans="1:1" x14ac:dyDescent="0.55000000000000004">
      <c r="A169">
        <v>16</v>
      </c>
    </row>
    <row r="170" spans="1:1" x14ac:dyDescent="0.55000000000000004">
      <c r="A170">
        <v>17</v>
      </c>
    </row>
    <row r="171" spans="1:1" x14ac:dyDescent="0.55000000000000004">
      <c r="A171">
        <v>17</v>
      </c>
    </row>
    <row r="172" spans="1:1" x14ac:dyDescent="0.55000000000000004">
      <c r="A172">
        <v>17</v>
      </c>
    </row>
    <row r="173" spans="1:1" x14ac:dyDescent="0.55000000000000004">
      <c r="A173">
        <v>17</v>
      </c>
    </row>
    <row r="174" spans="1:1" x14ac:dyDescent="0.55000000000000004">
      <c r="A174">
        <v>17</v>
      </c>
    </row>
    <row r="175" spans="1:1" x14ac:dyDescent="0.55000000000000004">
      <c r="A175">
        <v>17</v>
      </c>
    </row>
    <row r="176" spans="1:1" x14ac:dyDescent="0.55000000000000004">
      <c r="A176">
        <v>15</v>
      </c>
    </row>
    <row r="177" spans="1:1" x14ac:dyDescent="0.55000000000000004">
      <c r="A177">
        <v>15</v>
      </c>
    </row>
    <row r="178" spans="1:1" x14ac:dyDescent="0.55000000000000004">
      <c r="A178">
        <v>15</v>
      </c>
    </row>
    <row r="179" spans="1:1" x14ac:dyDescent="0.55000000000000004">
      <c r="A179">
        <v>15</v>
      </c>
    </row>
    <row r="180" spans="1:1" x14ac:dyDescent="0.55000000000000004">
      <c r="A180">
        <v>15</v>
      </c>
    </row>
    <row r="181" spans="1:1" x14ac:dyDescent="0.55000000000000004">
      <c r="A181">
        <v>15</v>
      </c>
    </row>
    <row r="182" spans="1:1" x14ac:dyDescent="0.55000000000000004">
      <c r="A182">
        <v>16</v>
      </c>
    </row>
    <row r="183" spans="1:1" x14ac:dyDescent="0.55000000000000004">
      <c r="A183">
        <v>16</v>
      </c>
    </row>
    <row r="184" spans="1:1" x14ac:dyDescent="0.55000000000000004">
      <c r="A184">
        <v>16</v>
      </c>
    </row>
    <row r="185" spans="1:1" x14ac:dyDescent="0.55000000000000004">
      <c r="A185">
        <v>16</v>
      </c>
    </row>
    <row r="186" spans="1:1" x14ac:dyDescent="0.55000000000000004">
      <c r="A186">
        <v>16</v>
      </c>
    </row>
    <row r="187" spans="1:1" x14ac:dyDescent="0.55000000000000004">
      <c r="A187">
        <v>16</v>
      </c>
    </row>
    <row r="188" spans="1:1" x14ac:dyDescent="0.55000000000000004">
      <c r="A188">
        <v>15</v>
      </c>
    </row>
    <row r="189" spans="1:1" x14ac:dyDescent="0.55000000000000004">
      <c r="A189">
        <v>15</v>
      </c>
    </row>
    <row r="190" spans="1:1" x14ac:dyDescent="0.55000000000000004">
      <c r="A190">
        <v>15</v>
      </c>
    </row>
    <row r="191" spans="1:1" x14ac:dyDescent="0.55000000000000004">
      <c r="A191">
        <v>15</v>
      </c>
    </row>
    <row r="192" spans="1:1" x14ac:dyDescent="0.55000000000000004">
      <c r="A192">
        <v>15</v>
      </c>
    </row>
    <row r="193" spans="1:1" x14ac:dyDescent="0.55000000000000004">
      <c r="A193">
        <v>15</v>
      </c>
    </row>
    <row r="194" spans="1:1" x14ac:dyDescent="0.55000000000000004">
      <c r="A194">
        <v>15</v>
      </c>
    </row>
    <row r="195" spans="1:1" x14ac:dyDescent="0.55000000000000004">
      <c r="A195">
        <v>15</v>
      </c>
    </row>
    <row r="196" spans="1:1" x14ac:dyDescent="0.55000000000000004">
      <c r="A196">
        <v>14</v>
      </c>
    </row>
    <row r="197" spans="1:1" x14ac:dyDescent="0.55000000000000004">
      <c r="A197">
        <v>14</v>
      </c>
    </row>
    <row r="198" spans="1:1" x14ac:dyDescent="0.55000000000000004">
      <c r="A198">
        <v>14</v>
      </c>
    </row>
    <row r="199" spans="1:1" x14ac:dyDescent="0.55000000000000004">
      <c r="A199">
        <v>14</v>
      </c>
    </row>
    <row r="200" spans="1:1" x14ac:dyDescent="0.55000000000000004">
      <c r="A200">
        <v>14</v>
      </c>
    </row>
    <row r="201" spans="1:1" x14ac:dyDescent="0.55000000000000004">
      <c r="A201">
        <v>14</v>
      </c>
    </row>
    <row r="202" spans="1:1" x14ac:dyDescent="0.55000000000000004">
      <c r="A202">
        <v>14</v>
      </c>
    </row>
    <row r="203" spans="1:1" x14ac:dyDescent="0.55000000000000004">
      <c r="A203">
        <v>14</v>
      </c>
    </row>
    <row r="204" spans="1:1" x14ac:dyDescent="0.55000000000000004">
      <c r="A204">
        <v>14</v>
      </c>
    </row>
    <row r="205" spans="1:1" x14ac:dyDescent="0.55000000000000004">
      <c r="A205">
        <v>14</v>
      </c>
    </row>
    <row r="206" spans="1:1" x14ac:dyDescent="0.55000000000000004">
      <c r="A206">
        <v>14</v>
      </c>
    </row>
    <row r="207" spans="1:1" x14ac:dyDescent="0.55000000000000004">
      <c r="A207">
        <v>14</v>
      </c>
    </row>
    <row r="208" spans="1:1" x14ac:dyDescent="0.55000000000000004">
      <c r="A208">
        <v>14</v>
      </c>
    </row>
    <row r="209" spans="1:1" x14ac:dyDescent="0.55000000000000004">
      <c r="A209">
        <v>14</v>
      </c>
    </row>
    <row r="210" spans="1:1" x14ac:dyDescent="0.55000000000000004">
      <c r="A210">
        <v>14</v>
      </c>
    </row>
    <row r="211" spans="1:1" x14ac:dyDescent="0.55000000000000004">
      <c r="A211">
        <v>15</v>
      </c>
    </row>
    <row r="212" spans="1:1" x14ac:dyDescent="0.55000000000000004">
      <c r="A212">
        <v>15</v>
      </c>
    </row>
    <row r="213" spans="1:1" x14ac:dyDescent="0.55000000000000004">
      <c r="A213">
        <v>15</v>
      </c>
    </row>
    <row r="214" spans="1:1" x14ac:dyDescent="0.55000000000000004">
      <c r="A214">
        <v>15</v>
      </c>
    </row>
    <row r="215" spans="1:1" x14ac:dyDescent="0.55000000000000004">
      <c r="A215">
        <v>15</v>
      </c>
    </row>
    <row r="216" spans="1:1" x14ac:dyDescent="0.55000000000000004">
      <c r="A216">
        <v>15</v>
      </c>
    </row>
    <row r="217" spans="1:1" x14ac:dyDescent="0.55000000000000004">
      <c r="A217">
        <v>15</v>
      </c>
    </row>
    <row r="218" spans="1:1" x14ac:dyDescent="0.55000000000000004">
      <c r="A218">
        <v>15</v>
      </c>
    </row>
    <row r="219" spans="1:1" x14ac:dyDescent="0.55000000000000004">
      <c r="A219">
        <v>15</v>
      </c>
    </row>
    <row r="220" spans="1:1" x14ac:dyDescent="0.55000000000000004">
      <c r="A220">
        <v>15</v>
      </c>
    </row>
    <row r="221" spans="1:1" x14ac:dyDescent="0.55000000000000004">
      <c r="A221">
        <v>15</v>
      </c>
    </row>
    <row r="222" spans="1:1" x14ac:dyDescent="0.55000000000000004">
      <c r="A222">
        <v>15</v>
      </c>
    </row>
    <row r="223" spans="1:1" x14ac:dyDescent="0.55000000000000004">
      <c r="A223">
        <v>15</v>
      </c>
    </row>
    <row r="224" spans="1:1" x14ac:dyDescent="0.55000000000000004">
      <c r="A224">
        <v>15</v>
      </c>
    </row>
    <row r="225" spans="1:1" x14ac:dyDescent="0.55000000000000004">
      <c r="A225">
        <v>15</v>
      </c>
    </row>
    <row r="226" spans="1:1" x14ac:dyDescent="0.55000000000000004">
      <c r="A226">
        <v>15</v>
      </c>
    </row>
    <row r="227" spans="1:1" x14ac:dyDescent="0.55000000000000004">
      <c r="A227">
        <v>15</v>
      </c>
    </row>
    <row r="228" spans="1:1" x14ac:dyDescent="0.55000000000000004">
      <c r="A228">
        <v>15</v>
      </c>
    </row>
    <row r="229" spans="1:1" x14ac:dyDescent="0.55000000000000004">
      <c r="A229">
        <v>15</v>
      </c>
    </row>
    <row r="230" spans="1:1" x14ac:dyDescent="0.55000000000000004">
      <c r="A230">
        <v>15</v>
      </c>
    </row>
    <row r="231" spans="1:1" x14ac:dyDescent="0.55000000000000004">
      <c r="A231">
        <v>15</v>
      </c>
    </row>
    <row r="232" spans="1:1" x14ac:dyDescent="0.55000000000000004">
      <c r="A232">
        <v>15</v>
      </c>
    </row>
    <row r="233" spans="1:1" x14ac:dyDescent="0.55000000000000004">
      <c r="A233">
        <v>15</v>
      </c>
    </row>
    <row r="234" spans="1:1" x14ac:dyDescent="0.55000000000000004">
      <c r="A234">
        <v>15</v>
      </c>
    </row>
    <row r="235" spans="1:1" x14ac:dyDescent="0.55000000000000004">
      <c r="A235">
        <v>15</v>
      </c>
    </row>
    <row r="236" spans="1:1" x14ac:dyDescent="0.55000000000000004">
      <c r="A236">
        <v>15</v>
      </c>
    </row>
    <row r="237" spans="1:1" x14ac:dyDescent="0.55000000000000004">
      <c r="A237">
        <v>15</v>
      </c>
    </row>
    <row r="238" spans="1:1" x14ac:dyDescent="0.55000000000000004">
      <c r="A238">
        <v>15</v>
      </c>
    </row>
    <row r="239" spans="1:1" x14ac:dyDescent="0.55000000000000004">
      <c r="A239">
        <v>15</v>
      </c>
    </row>
    <row r="240" spans="1:1" x14ac:dyDescent="0.55000000000000004">
      <c r="A240">
        <v>15</v>
      </c>
    </row>
    <row r="241" spans="1:1" x14ac:dyDescent="0.55000000000000004">
      <c r="A241">
        <v>15</v>
      </c>
    </row>
    <row r="242" spans="1:1" x14ac:dyDescent="0.55000000000000004">
      <c r="A242">
        <v>15</v>
      </c>
    </row>
    <row r="243" spans="1:1" x14ac:dyDescent="0.55000000000000004">
      <c r="A243">
        <v>15</v>
      </c>
    </row>
    <row r="244" spans="1:1" x14ac:dyDescent="0.55000000000000004">
      <c r="A244">
        <v>15</v>
      </c>
    </row>
    <row r="245" spans="1:1" x14ac:dyDescent="0.55000000000000004">
      <c r="A245">
        <v>15</v>
      </c>
    </row>
    <row r="246" spans="1:1" x14ac:dyDescent="0.55000000000000004">
      <c r="A246">
        <v>15</v>
      </c>
    </row>
    <row r="247" spans="1:1" x14ac:dyDescent="0.55000000000000004">
      <c r="A247">
        <v>15</v>
      </c>
    </row>
    <row r="248" spans="1:1" x14ac:dyDescent="0.55000000000000004">
      <c r="A248">
        <v>15</v>
      </c>
    </row>
    <row r="249" spans="1:1" x14ac:dyDescent="0.55000000000000004">
      <c r="A249">
        <v>13</v>
      </c>
    </row>
    <row r="250" spans="1:1" x14ac:dyDescent="0.55000000000000004">
      <c r="A250">
        <v>13</v>
      </c>
    </row>
    <row r="251" spans="1:1" x14ac:dyDescent="0.55000000000000004">
      <c r="A251">
        <v>13</v>
      </c>
    </row>
    <row r="252" spans="1:1" x14ac:dyDescent="0.55000000000000004">
      <c r="A252">
        <v>13</v>
      </c>
    </row>
    <row r="253" spans="1:1" x14ac:dyDescent="0.55000000000000004">
      <c r="A253">
        <v>13</v>
      </c>
    </row>
    <row r="254" spans="1:1" x14ac:dyDescent="0.55000000000000004">
      <c r="A254">
        <v>13</v>
      </c>
    </row>
    <row r="255" spans="1:1" x14ac:dyDescent="0.55000000000000004">
      <c r="A255">
        <v>13</v>
      </c>
    </row>
    <row r="256" spans="1:1" x14ac:dyDescent="0.55000000000000004">
      <c r="A256">
        <v>13</v>
      </c>
    </row>
    <row r="257" spans="1:1" x14ac:dyDescent="0.55000000000000004">
      <c r="A257">
        <v>13</v>
      </c>
    </row>
    <row r="258" spans="1:1" x14ac:dyDescent="0.55000000000000004">
      <c r="A258">
        <v>13</v>
      </c>
    </row>
    <row r="259" spans="1:1" x14ac:dyDescent="0.55000000000000004">
      <c r="A259">
        <v>13</v>
      </c>
    </row>
    <row r="260" spans="1:1" x14ac:dyDescent="0.55000000000000004">
      <c r="A260">
        <v>13</v>
      </c>
    </row>
    <row r="261" spans="1:1" x14ac:dyDescent="0.55000000000000004">
      <c r="A261">
        <v>13</v>
      </c>
    </row>
    <row r="262" spans="1:1" x14ac:dyDescent="0.55000000000000004">
      <c r="A262">
        <v>13</v>
      </c>
    </row>
    <row r="263" spans="1:1" x14ac:dyDescent="0.55000000000000004">
      <c r="A263">
        <v>12</v>
      </c>
    </row>
    <row r="264" spans="1:1" x14ac:dyDescent="0.55000000000000004">
      <c r="A264">
        <v>12</v>
      </c>
    </row>
    <row r="265" spans="1:1" x14ac:dyDescent="0.55000000000000004">
      <c r="A265">
        <v>12</v>
      </c>
    </row>
    <row r="266" spans="1:1" x14ac:dyDescent="0.55000000000000004">
      <c r="A266">
        <v>12</v>
      </c>
    </row>
    <row r="267" spans="1:1" x14ac:dyDescent="0.55000000000000004">
      <c r="A267">
        <v>13</v>
      </c>
    </row>
    <row r="268" spans="1:1" x14ac:dyDescent="0.55000000000000004">
      <c r="A268">
        <v>13</v>
      </c>
    </row>
    <row r="269" spans="1:1" x14ac:dyDescent="0.55000000000000004">
      <c r="A269">
        <v>13</v>
      </c>
    </row>
    <row r="270" spans="1:1" x14ac:dyDescent="0.55000000000000004">
      <c r="A270">
        <v>13</v>
      </c>
    </row>
    <row r="271" spans="1:1" x14ac:dyDescent="0.55000000000000004">
      <c r="A271">
        <v>13</v>
      </c>
    </row>
    <row r="272" spans="1:1" x14ac:dyDescent="0.55000000000000004">
      <c r="A272">
        <v>13</v>
      </c>
    </row>
    <row r="273" spans="1:1" x14ac:dyDescent="0.55000000000000004">
      <c r="A273">
        <v>13</v>
      </c>
    </row>
    <row r="274" spans="1:1" x14ac:dyDescent="0.55000000000000004">
      <c r="A274">
        <v>15</v>
      </c>
    </row>
    <row r="275" spans="1:1" x14ac:dyDescent="0.55000000000000004">
      <c r="A275">
        <v>15</v>
      </c>
    </row>
    <row r="276" spans="1:1" x14ac:dyDescent="0.55000000000000004">
      <c r="A276">
        <v>15</v>
      </c>
    </row>
    <row r="277" spans="1:1" x14ac:dyDescent="0.55000000000000004">
      <c r="A277">
        <v>15</v>
      </c>
    </row>
    <row r="278" spans="1:1" x14ac:dyDescent="0.55000000000000004">
      <c r="A278">
        <v>15</v>
      </c>
    </row>
    <row r="279" spans="1:1" x14ac:dyDescent="0.55000000000000004">
      <c r="A279">
        <v>15</v>
      </c>
    </row>
    <row r="280" spans="1:1" x14ac:dyDescent="0.55000000000000004">
      <c r="A280">
        <v>15</v>
      </c>
    </row>
    <row r="281" spans="1:1" x14ac:dyDescent="0.55000000000000004">
      <c r="A281">
        <v>15</v>
      </c>
    </row>
    <row r="282" spans="1:1" x14ac:dyDescent="0.55000000000000004">
      <c r="A282">
        <v>15</v>
      </c>
    </row>
    <row r="283" spans="1:1" x14ac:dyDescent="0.55000000000000004">
      <c r="A283">
        <v>15</v>
      </c>
    </row>
    <row r="284" spans="1:1" x14ac:dyDescent="0.55000000000000004">
      <c r="A284">
        <v>15</v>
      </c>
    </row>
    <row r="285" spans="1:1" x14ac:dyDescent="0.55000000000000004">
      <c r="A285">
        <v>15</v>
      </c>
    </row>
    <row r="286" spans="1:1" x14ac:dyDescent="0.55000000000000004">
      <c r="A286">
        <v>15</v>
      </c>
    </row>
    <row r="287" spans="1:1" x14ac:dyDescent="0.55000000000000004">
      <c r="A287">
        <v>15</v>
      </c>
    </row>
    <row r="288" spans="1:1" x14ac:dyDescent="0.55000000000000004">
      <c r="A288">
        <v>15</v>
      </c>
    </row>
    <row r="289" spans="1:1" x14ac:dyDescent="0.55000000000000004">
      <c r="A289">
        <v>15</v>
      </c>
    </row>
    <row r="290" spans="1:1" x14ac:dyDescent="0.55000000000000004">
      <c r="A290">
        <v>12</v>
      </c>
    </row>
    <row r="291" spans="1:1" x14ac:dyDescent="0.55000000000000004">
      <c r="A291">
        <v>12</v>
      </c>
    </row>
    <row r="292" spans="1:1" x14ac:dyDescent="0.55000000000000004">
      <c r="A292">
        <v>12</v>
      </c>
    </row>
    <row r="293" spans="1:1" x14ac:dyDescent="0.55000000000000004">
      <c r="A293">
        <v>15</v>
      </c>
    </row>
    <row r="294" spans="1:1" x14ac:dyDescent="0.55000000000000004">
      <c r="A294">
        <v>15</v>
      </c>
    </row>
    <row r="295" spans="1:1" x14ac:dyDescent="0.55000000000000004">
      <c r="A295">
        <v>15</v>
      </c>
    </row>
    <row r="296" spans="1:1" x14ac:dyDescent="0.55000000000000004">
      <c r="A296">
        <v>15</v>
      </c>
    </row>
    <row r="297" spans="1:1" x14ac:dyDescent="0.55000000000000004">
      <c r="A297">
        <v>15</v>
      </c>
    </row>
    <row r="298" spans="1:1" x14ac:dyDescent="0.55000000000000004">
      <c r="A298">
        <v>14</v>
      </c>
    </row>
    <row r="299" spans="1:1" x14ac:dyDescent="0.55000000000000004">
      <c r="A299">
        <v>14</v>
      </c>
    </row>
    <row r="300" spans="1:1" x14ac:dyDescent="0.55000000000000004">
      <c r="A300">
        <v>14</v>
      </c>
    </row>
    <row r="301" spans="1:1" x14ac:dyDescent="0.55000000000000004">
      <c r="A301">
        <v>14</v>
      </c>
    </row>
    <row r="302" spans="1:1" x14ac:dyDescent="0.55000000000000004">
      <c r="A302">
        <v>14</v>
      </c>
    </row>
    <row r="303" spans="1:1" x14ac:dyDescent="0.55000000000000004">
      <c r="A303">
        <v>14</v>
      </c>
    </row>
    <row r="304" spans="1:1" x14ac:dyDescent="0.55000000000000004">
      <c r="A304">
        <v>14</v>
      </c>
    </row>
    <row r="305" spans="1:1" x14ac:dyDescent="0.55000000000000004">
      <c r="A305">
        <v>14</v>
      </c>
    </row>
    <row r="306" spans="1:1" x14ac:dyDescent="0.55000000000000004">
      <c r="A306">
        <v>14</v>
      </c>
    </row>
    <row r="307" spans="1:1" x14ac:dyDescent="0.55000000000000004">
      <c r="A307">
        <v>14</v>
      </c>
    </row>
    <row r="308" spans="1:1" x14ac:dyDescent="0.55000000000000004">
      <c r="A308">
        <v>14</v>
      </c>
    </row>
    <row r="309" spans="1:1" x14ac:dyDescent="0.55000000000000004">
      <c r="A309">
        <v>14</v>
      </c>
    </row>
    <row r="310" spans="1:1" x14ac:dyDescent="0.55000000000000004">
      <c r="A310">
        <v>14</v>
      </c>
    </row>
    <row r="311" spans="1:1" x14ac:dyDescent="0.55000000000000004">
      <c r="A311">
        <v>14</v>
      </c>
    </row>
    <row r="312" spans="1:1" x14ac:dyDescent="0.55000000000000004">
      <c r="A312">
        <v>14</v>
      </c>
    </row>
    <row r="313" spans="1:1" x14ac:dyDescent="0.55000000000000004">
      <c r="A313">
        <v>14</v>
      </c>
    </row>
    <row r="314" spans="1:1" x14ac:dyDescent="0.55000000000000004">
      <c r="A314">
        <v>14</v>
      </c>
    </row>
    <row r="315" spans="1:1" x14ac:dyDescent="0.55000000000000004">
      <c r="A315">
        <v>14</v>
      </c>
    </row>
    <row r="316" spans="1:1" x14ac:dyDescent="0.55000000000000004">
      <c r="A316">
        <v>14</v>
      </c>
    </row>
    <row r="317" spans="1:1" x14ac:dyDescent="0.55000000000000004">
      <c r="A317">
        <v>14</v>
      </c>
    </row>
    <row r="318" spans="1:1" x14ac:dyDescent="0.55000000000000004">
      <c r="A318">
        <v>14</v>
      </c>
    </row>
    <row r="319" spans="1:1" x14ac:dyDescent="0.55000000000000004">
      <c r="A319">
        <v>14</v>
      </c>
    </row>
    <row r="320" spans="1:1" x14ac:dyDescent="0.55000000000000004">
      <c r="A320">
        <v>14</v>
      </c>
    </row>
    <row r="321" spans="1:1" x14ac:dyDescent="0.55000000000000004">
      <c r="A321">
        <v>14</v>
      </c>
    </row>
    <row r="322" spans="1:1" x14ac:dyDescent="0.55000000000000004">
      <c r="A322">
        <v>14</v>
      </c>
    </row>
    <row r="323" spans="1:1" x14ac:dyDescent="0.55000000000000004">
      <c r="A323">
        <v>14</v>
      </c>
    </row>
    <row r="324" spans="1:1" x14ac:dyDescent="0.55000000000000004">
      <c r="A324">
        <v>14</v>
      </c>
    </row>
    <row r="325" spans="1:1" x14ac:dyDescent="0.55000000000000004">
      <c r="A325">
        <v>14</v>
      </c>
    </row>
    <row r="326" spans="1:1" x14ac:dyDescent="0.55000000000000004">
      <c r="A326">
        <v>14</v>
      </c>
    </row>
    <row r="327" spans="1:1" x14ac:dyDescent="0.55000000000000004">
      <c r="A327">
        <v>14</v>
      </c>
    </row>
    <row r="328" spans="1:1" x14ac:dyDescent="0.55000000000000004">
      <c r="A328">
        <v>14</v>
      </c>
    </row>
    <row r="329" spans="1:1" x14ac:dyDescent="0.55000000000000004">
      <c r="A329">
        <v>14</v>
      </c>
    </row>
    <row r="330" spans="1:1" x14ac:dyDescent="0.55000000000000004">
      <c r="A330">
        <v>14</v>
      </c>
    </row>
    <row r="331" spans="1:1" x14ac:dyDescent="0.55000000000000004">
      <c r="A331">
        <v>14</v>
      </c>
    </row>
    <row r="332" spans="1:1" x14ac:dyDescent="0.55000000000000004">
      <c r="A332">
        <v>14</v>
      </c>
    </row>
    <row r="333" spans="1:1" x14ac:dyDescent="0.55000000000000004">
      <c r="A333">
        <v>14</v>
      </c>
    </row>
    <row r="334" spans="1:1" x14ac:dyDescent="0.55000000000000004">
      <c r="A334">
        <v>14</v>
      </c>
    </row>
    <row r="335" spans="1:1" x14ac:dyDescent="0.55000000000000004">
      <c r="A335">
        <v>11</v>
      </c>
    </row>
    <row r="336" spans="1:1" x14ac:dyDescent="0.55000000000000004">
      <c r="A336">
        <v>11</v>
      </c>
    </row>
    <row r="337" spans="1:1" x14ac:dyDescent="0.55000000000000004">
      <c r="A337">
        <v>11</v>
      </c>
    </row>
    <row r="338" spans="1:1" x14ac:dyDescent="0.55000000000000004">
      <c r="A338">
        <v>11</v>
      </c>
    </row>
    <row r="339" spans="1:1" x14ac:dyDescent="0.55000000000000004">
      <c r="A339">
        <v>11</v>
      </c>
    </row>
    <row r="340" spans="1:1" x14ac:dyDescent="0.55000000000000004">
      <c r="A340">
        <v>11</v>
      </c>
    </row>
    <row r="341" spans="1:1" x14ac:dyDescent="0.55000000000000004">
      <c r="A341">
        <v>11</v>
      </c>
    </row>
    <row r="342" spans="1:1" x14ac:dyDescent="0.55000000000000004">
      <c r="A342">
        <v>11</v>
      </c>
    </row>
    <row r="343" spans="1:1" x14ac:dyDescent="0.55000000000000004">
      <c r="A343">
        <v>11</v>
      </c>
    </row>
    <row r="344" spans="1:1" x14ac:dyDescent="0.55000000000000004">
      <c r="A344">
        <v>11</v>
      </c>
    </row>
    <row r="345" spans="1:1" x14ac:dyDescent="0.55000000000000004">
      <c r="A345">
        <v>11</v>
      </c>
    </row>
    <row r="346" spans="1:1" x14ac:dyDescent="0.55000000000000004">
      <c r="A346">
        <v>11</v>
      </c>
    </row>
    <row r="347" spans="1:1" x14ac:dyDescent="0.55000000000000004">
      <c r="A347">
        <v>11</v>
      </c>
    </row>
    <row r="348" spans="1:1" x14ac:dyDescent="0.55000000000000004">
      <c r="A348">
        <v>11</v>
      </c>
    </row>
    <row r="349" spans="1:1" x14ac:dyDescent="0.55000000000000004">
      <c r="A349">
        <v>11</v>
      </c>
    </row>
    <row r="350" spans="1:1" x14ac:dyDescent="0.55000000000000004">
      <c r="A350">
        <v>11</v>
      </c>
    </row>
    <row r="351" spans="1:1" x14ac:dyDescent="0.55000000000000004">
      <c r="A351">
        <v>11</v>
      </c>
    </row>
    <row r="352" spans="1:1" x14ac:dyDescent="0.55000000000000004">
      <c r="A352">
        <v>11</v>
      </c>
    </row>
    <row r="353" spans="1:1" x14ac:dyDescent="0.55000000000000004">
      <c r="A353">
        <v>11</v>
      </c>
    </row>
    <row r="354" spans="1:1" x14ac:dyDescent="0.55000000000000004">
      <c r="A354">
        <v>11</v>
      </c>
    </row>
    <row r="355" spans="1:1" x14ac:dyDescent="0.55000000000000004">
      <c r="A355">
        <v>11</v>
      </c>
    </row>
    <row r="356" spans="1:1" x14ac:dyDescent="0.55000000000000004">
      <c r="A356">
        <v>11</v>
      </c>
    </row>
    <row r="357" spans="1:1" x14ac:dyDescent="0.55000000000000004">
      <c r="A357">
        <v>11</v>
      </c>
    </row>
    <row r="358" spans="1:1" x14ac:dyDescent="0.55000000000000004">
      <c r="A358">
        <v>11</v>
      </c>
    </row>
    <row r="359" spans="1:1" x14ac:dyDescent="0.55000000000000004">
      <c r="A359">
        <v>11</v>
      </c>
    </row>
    <row r="360" spans="1:1" x14ac:dyDescent="0.55000000000000004">
      <c r="A360">
        <v>11</v>
      </c>
    </row>
    <row r="361" spans="1:1" x14ac:dyDescent="0.55000000000000004">
      <c r="A361">
        <v>11</v>
      </c>
    </row>
    <row r="362" spans="1:1" x14ac:dyDescent="0.55000000000000004">
      <c r="A362">
        <v>11</v>
      </c>
    </row>
    <row r="363" spans="1:1" x14ac:dyDescent="0.55000000000000004">
      <c r="A363">
        <v>11</v>
      </c>
    </row>
    <row r="364" spans="1:1" x14ac:dyDescent="0.55000000000000004">
      <c r="A364">
        <v>11</v>
      </c>
    </row>
    <row r="365" spans="1:1" x14ac:dyDescent="0.55000000000000004">
      <c r="A365">
        <v>11</v>
      </c>
    </row>
    <row r="366" spans="1:1" x14ac:dyDescent="0.55000000000000004">
      <c r="A366">
        <v>10</v>
      </c>
    </row>
    <row r="367" spans="1:1" x14ac:dyDescent="0.55000000000000004">
      <c r="A367">
        <v>10</v>
      </c>
    </row>
    <row r="368" spans="1:1" x14ac:dyDescent="0.55000000000000004">
      <c r="A368">
        <v>10</v>
      </c>
    </row>
    <row r="369" spans="1:1" x14ac:dyDescent="0.55000000000000004">
      <c r="A369">
        <v>10</v>
      </c>
    </row>
    <row r="370" spans="1:1" x14ac:dyDescent="0.55000000000000004">
      <c r="A370">
        <v>10</v>
      </c>
    </row>
    <row r="371" spans="1:1" x14ac:dyDescent="0.55000000000000004">
      <c r="A371">
        <v>10</v>
      </c>
    </row>
    <row r="372" spans="1:1" x14ac:dyDescent="0.55000000000000004">
      <c r="A372">
        <v>10</v>
      </c>
    </row>
    <row r="373" spans="1:1" x14ac:dyDescent="0.55000000000000004">
      <c r="A373">
        <v>10</v>
      </c>
    </row>
    <row r="374" spans="1:1" x14ac:dyDescent="0.55000000000000004">
      <c r="A374">
        <v>10</v>
      </c>
    </row>
    <row r="375" spans="1:1" x14ac:dyDescent="0.55000000000000004">
      <c r="A375">
        <v>10</v>
      </c>
    </row>
    <row r="376" spans="1:1" x14ac:dyDescent="0.55000000000000004">
      <c r="A376">
        <v>10</v>
      </c>
    </row>
    <row r="377" spans="1:1" x14ac:dyDescent="0.55000000000000004">
      <c r="A377">
        <v>10</v>
      </c>
    </row>
    <row r="378" spans="1:1" x14ac:dyDescent="0.55000000000000004">
      <c r="A378">
        <v>10</v>
      </c>
    </row>
    <row r="379" spans="1:1" x14ac:dyDescent="0.55000000000000004">
      <c r="A379">
        <v>10</v>
      </c>
    </row>
    <row r="380" spans="1:1" x14ac:dyDescent="0.55000000000000004">
      <c r="A380">
        <v>10</v>
      </c>
    </row>
    <row r="381" spans="1:1" x14ac:dyDescent="0.55000000000000004">
      <c r="A381">
        <v>10</v>
      </c>
    </row>
    <row r="382" spans="1:1" x14ac:dyDescent="0.55000000000000004">
      <c r="A382">
        <v>10</v>
      </c>
    </row>
    <row r="383" spans="1:1" x14ac:dyDescent="0.55000000000000004">
      <c r="A383">
        <v>10</v>
      </c>
    </row>
    <row r="384" spans="1:1" x14ac:dyDescent="0.55000000000000004">
      <c r="A384">
        <v>10</v>
      </c>
    </row>
    <row r="385" spans="1:1" x14ac:dyDescent="0.55000000000000004">
      <c r="A385">
        <v>10</v>
      </c>
    </row>
    <row r="386" spans="1:1" x14ac:dyDescent="0.55000000000000004">
      <c r="A386">
        <v>10</v>
      </c>
    </row>
    <row r="387" spans="1:1" x14ac:dyDescent="0.55000000000000004">
      <c r="A387">
        <v>12</v>
      </c>
    </row>
    <row r="388" spans="1:1" x14ac:dyDescent="0.55000000000000004">
      <c r="A388">
        <v>12</v>
      </c>
    </row>
    <row r="389" spans="1:1" x14ac:dyDescent="0.55000000000000004">
      <c r="A389">
        <v>12</v>
      </c>
    </row>
    <row r="390" spans="1:1" x14ac:dyDescent="0.55000000000000004">
      <c r="A390">
        <v>12</v>
      </c>
    </row>
    <row r="391" spans="1:1" x14ac:dyDescent="0.55000000000000004">
      <c r="A391">
        <v>12</v>
      </c>
    </row>
    <row r="392" spans="1:1" x14ac:dyDescent="0.55000000000000004">
      <c r="A392">
        <v>12</v>
      </c>
    </row>
    <row r="393" spans="1:1" x14ac:dyDescent="0.55000000000000004">
      <c r="A393">
        <v>12</v>
      </c>
    </row>
    <row r="394" spans="1:1" x14ac:dyDescent="0.55000000000000004">
      <c r="A394">
        <v>12</v>
      </c>
    </row>
    <row r="395" spans="1:1" x14ac:dyDescent="0.55000000000000004">
      <c r="A395">
        <v>12</v>
      </c>
    </row>
    <row r="396" spans="1:1" x14ac:dyDescent="0.55000000000000004">
      <c r="A396">
        <v>12</v>
      </c>
    </row>
    <row r="397" spans="1:1" x14ac:dyDescent="0.55000000000000004">
      <c r="A397">
        <v>12</v>
      </c>
    </row>
    <row r="398" spans="1:1" x14ac:dyDescent="0.55000000000000004">
      <c r="A398">
        <v>12</v>
      </c>
    </row>
    <row r="399" spans="1:1" x14ac:dyDescent="0.55000000000000004">
      <c r="A399">
        <v>12</v>
      </c>
    </row>
    <row r="400" spans="1:1" x14ac:dyDescent="0.55000000000000004">
      <c r="A400">
        <v>12</v>
      </c>
    </row>
    <row r="401" spans="1:1" x14ac:dyDescent="0.55000000000000004">
      <c r="A401">
        <v>12</v>
      </c>
    </row>
    <row r="402" spans="1:1" x14ac:dyDescent="0.55000000000000004">
      <c r="A402">
        <v>12</v>
      </c>
    </row>
    <row r="403" spans="1:1" x14ac:dyDescent="0.55000000000000004">
      <c r="A403">
        <v>10</v>
      </c>
    </row>
    <row r="404" spans="1:1" x14ac:dyDescent="0.55000000000000004">
      <c r="A404">
        <v>10</v>
      </c>
    </row>
    <row r="405" spans="1:1" x14ac:dyDescent="0.55000000000000004">
      <c r="A405">
        <v>10</v>
      </c>
    </row>
    <row r="406" spans="1:1" x14ac:dyDescent="0.55000000000000004">
      <c r="A406">
        <v>10</v>
      </c>
    </row>
    <row r="407" spans="1:1" x14ac:dyDescent="0.55000000000000004">
      <c r="A407">
        <v>10</v>
      </c>
    </row>
    <row r="408" spans="1:1" x14ac:dyDescent="0.55000000000000004">
      <c r="A408">
        <v>10</v>
      </c>
    </row>
    <row r="409" spans="1:1" x14ac:dyDescent="0.55000000000000004">
      <c r="A409">
        <v>10</v>
      </c>
    </row>
    <row r="410" spans="1:1" x14ac:dyDescent="0.55000000000000004">
      <c r="A410">
        <v>10</v>
      </c>
    </row>
    <row r="411" spans="1:1" x14ac:dyDescent="0.55000000000000004">
      <c r="A411">
        <v>10</v>
      </c>
    </row>
    <row r="412" spans="1:1" x14ac:dyDescent="0.55000000000000004">
      <c r="A412">
        <v>10</v>
      </c>
    </row>
    <row r="413" spans="1:1" x14ac:dyDescent="0.55000000000000004">
      <c r="A413">
        <v>10</v>
      </c>
    </row>
    <row r="414" spans="1:1" x14ac:dyDescent="0.55000000000000004">
      <c r="A414">
        <v>10</v>
      </c>
    </row>
    <row r="415" spans="1:1" x14ac:dyDescent="0.55000000000000004">
      <c r="A415">
        <v>10</v>
      </c>
    </row>
    <row r="416" spans="1:1" x14ac:dyDescent="0.55000000000000004">
      <c r="A416">
        <v>10</v>
      </c>
    </row>
    <row r="417" spans="1:1" x14ac:dyDescent="0.55000000000000004">
      <c r="A417">
        <v>10</v>
      </c>
    </row>
    <row r="418" spans="1:1" x14ac:dyDescent="0.55000000000000004">
      <c r="A418">
        <v>10</v>
      </c>
    </row>
    <row r="419" spans="1:1" x14ac:dyDescent="0.55000000000000004">
      <c r="A419">
        <v>10</v>
      </c>
    </row>
    <row r="420" spans="1:1" x14ac:dyDescent="0.55000000000000004">
      <c r="A420">
        <v>10</v>
      </c>
    </row>
    <row r="421" spans="1:1" x14ac:dyDescent="0.55000000000000004">
      <c r="A421">
        <v>10</v>
      </c>
    </row>
    <row r="422" spans="1:1" x14ac:dyDescent="0.55000000000000004">
      <c r="A422">
        <v>10</v>
      </c>
    </row>
    <row r="423" spans="1:1" x14ac:dyDescent="0.55000000000000004">
      <c r="A423">
        <v>10</v>
      </c>
    </row>
    <row r="424" spans="1:1" x14ac:dyDescent="0.55000000000000004">
      <c r="A424">
        <v>10</v>
      </c>
    </row>
    <row r="425" spans="1:1" x14ac:dyDescent="0.55000000000000004">
      <c r="A425">
        <v>10</v>
      </c>
    </row>
    <row r="426" spans="1:1" x14ac:dyDescent="0.55000000000000004">
      <c r="A426">
        <v>10</v>
      </c>
    </row>
    <row r="427" spans="1:1" x14ac:dyDescent="0.55000000000000004">
      <c r="A427">
        <v>10</v>
      </c>
    </row>
    <row r="428" spans="1:1" x14ac:dyDescent="0.55000000000000004">
      <c r="A428">
        <v>10</v>
      </c>
    </row>
    <row r="429" spans="1:1" x14ac:dyDescent="0.55000000000000004">
      <c r="A429">
        <v>10</v>
      </c>
    </row>
    <row r="430" spans="1:1" x14ac:dyDescent="0.55000000000000004">
      <c r="A430">
        <v>10</v>
      </c>
    </row>
    <row r="431" spans="1:1" x14ac:dyDescent="0.55000000000000004">
      <c r="A431">
        <v>10</v>
      </c>
    </row>
    <row r="432" spans="1:1" x14ac:dyDescent="0.55000000000000004">
      <c r="A432">
        <v>11</v>
      </c>
    </row>
    <row r="433" spans="1:1" x14ac:dyDescent="0.55000000000000004">
      <c r="A433">
        <v>11</v>
      </c>
    </row>
    <row r="434" spans="1:1" x14ac:dyDescent="0.55000000000000004">
      <c r="A434">
        <v>11</v>
      </c>
    </row>
    <row r="435" spans="1:1" x14ac:dyDescent="0.55000000000000004">
      <c r="A435">
        <v>11</v>
      </c>
    </row>
    <row r="436" spans="1:1" x14ac:dyDescent="0.55000000000000004">
      <c r="A436">
        <v>11</v>
      </c>
    </row>
    <row r="437" spans="1:1" x14ac:dyDescent="0.55000000000000004">
      <c r="A437">
        <v>11</v>
      </c>
    </row>
    <row r="438" spans="1:1" x14ac:dyDescent="0.55000000000000004">
      <c r="A438">
        <v>11</v>
      </c>
    </row>
    <row r="439" spans="1:1" x14ac:dyDescent="0.55000000000000004">
      <c r="A439">
        <v>11</v>
      </c>
    </row>
    <row r="440" spans="1:1" x14ac:dyDescent="0.55000000000000004">
      <c r="A440">
        <v>11</v>
      </c>
    </row>
    <row r="441" spans="1:1" x14ac:dyDescent="0.55000000000000004">
      <c r="A441">
        <v>11</v>
      </c>
    </row>
    <row r="442" spans="1:1" x14ac:dyDescent="0.55000000000000004">
      <c r="A442">
        <v>11</v>
      </c>
    </row>
    <row r="443" spans="1:1" x14ac:dyDescent="0.55000000000000004">
      <c r="A443">
        <v>11</v>
      </c>
    </row>
    <row r="444" spans="1:1" x14ac:dyDescent="0.55000000000000004">
      <c r="A444">
        <v>11</v>
      </c>
    </row>
    <row r="445" spans="1:1" x14ac:dyDescent="0.55000000000000004">
      <c r="A445">
        <v>11</v>
      </c>
    </row>
    <row r="446" spans="1:1" x14ac:dyDescent="0.55000000000000004">
      <c r="A446">
        <v>11</v>
      </c>
    </row>
    <row r="447" spans="1:1" x14ac:dyDescent="0.55000000000000004">
      <c r="A447">
        <v>11</v>
      </c>
    </row>
    <row r="448" spans="1:1" x14ac:dyDescent="0.55000000000000004">
      <c r="A448">
        <v>11</v>
      </c>
    </row>
    <row r="449" spans="1:1" x14ac:dyDescent="0.55000000000000004">
      <c r="A449">
        <v>11</v>
      </c>
    </row>
    <row r="450" spans="1:1" x14ac:dyDescent="0.55000000000000004">
      <c r="A450">
        <v>11</v>
      </c>
    </row>
    <row r="451" spans="1:1" x14ac:dyDescent="0.55000000000000004">
      <c r="A451">
        <v>11</v>
      </c>
    </row>
    <row r="452" spans="1:1" x14ac:dyDescent="0.55000000000000004">
      <c r="A452">
        <v>11</v>
      </c>
    </row>
    <row r="453" spans="1:1" x14ac:dyDescent="0.55000000000000004">
      <c r="A453">
        <v>11</v>
      </c>
    </row>
    <row r="454" spans="1:1" x14ac:dyDescent="0.55000000000000004">
      <c r="A454">
        <v>11</v>
      </c>
    </row>
    <row r="455" spans="1:1" x14ac:dyDescent="0.55000000000000004">
      <c r="A455">
        <v>11</v>
      </c>
    </row>
    <row r="456" spans="1:1" x14ac:dyDescent="0.55000000000000004">
      <c r="A456">
        <v>11</v>
      </c>
    </row>
    <row r="457" spans="1:1" x14ac:dyDescent="0.55000000000000004">
      <c r="A457">
        <v>11</v>
      </c>
    </row>
    <row r="458" spans="1:1" x14ac:dyDescent="0.55000000000000004">
      <c r="A458">
        <v>11</v>
      </c>
    </row>
    <row r="459" spans="1:1" x14ac:dyDescent="0.55000000000000004">
      <c r="A459">
        <v>11</v>
      </c>
    </row>
    <row r="460" spans="1:1" x14ac:dyDescent="0.55000000000000004">
      <c r="A460">
        <v>11</v>
      </c>
    </row>
    <row r="461" spans="1:1" x14ac:dyDescent="0.55000000000000004">
      <c r="A461">
        <v>11</v>
      </c>
    </row>
    <row r="462" spans="1:1" x14ac:dyDescent="0.55000000000000004">
      <c r="A462">
        <v>11</v>
      </c>
    </row>
    <row r="463" spans="1:1" x14ac:dyDescent="0.55000000000000004">
      <c r="A463">
        <v>11</v>
      </c>
    </row>
    <row r="464" spans="1:1" x14ac:dyDescent="0.55000000000000004">
      <c r="A464">
        <v>11</v>
      </c>
    </row>
    <row r="465" spans="1:1" x14ac:dyDescent="0.55000000000000004">
      <c r="A465">
        <v>11</v>
      </c>
    </row>
    <row r="466" spans="1:1" x14ac:dyDescent="0.55000000000000004">
      <c r="A466">
        <v>11</v>
      </c>
    </row>
    <row r="467" spans="1:1" x14ac:dyDescent="0.55000000000000004">
      <c r="A467">
        <v>11</v>
      </c>
    </row>
    <row r="468" spans="1:1" x14ac:dyDescent="0.55000000000000004">
      <c r="A468">
        <v>11</v>
      </c>
    </row>
    <row r="469" spans="1:1" x14ac:dyDescent="0.55000000000000004">
      <c r="A469">
        <v>11</v>
      </c>
    </row>
    <row r="470" spans="1:1" x14ac:dyDescent="0.55000000000000004">
      <c r="A470">
        <v>11</v>
      </c>
    </row>
    <row r="471" spans="1:1" x14ac:dyDescent="0.55000000000000004">
      <c r="A471">
        <v>11</v>
      </c>
    </row>
    <row r="472" spans="1:1" x14ac:dyDescent="0.55000000000000004">
      <c r="A472">
        <v>11</v>
      </c>
    </row>
    <row r="473" spans="1:1" x14ac:dyDescent="0.55000000000000004">
      <c r="A473">
        <v>11</v>
      </c>
    </row>
    <row r="474" spans="1:1" x14ac:dyDescent="0.55000000000000004">
      <c r="A474">
        <v>11</v>
      </c>
    </row>
    <row r="475" spans="1:1" x14ac:dyDescent="0.55000000000000004">
      <c r="A475">
        <v>11</v>
      </c>
    </row>
    <row r="476" spans="1:1" x14ac:dyDescent="0.55000000000000004">
      <c r="A476">
        <v>11</v>
      </c>
    </row>
    <row r="477" spans="1:1" x14ac:dyDescent="0.55000000000000004">
      <c r="A477">
        <v>11</v>
      </c>
    </row>
    <row r="478" spans="1:1" x14ac:dyDescent="0.55000000000000004">
      <c r="A478">
        <v>11</v>
      </c>
    </row>
    <row r="479" spans="1:1" x14ac:dyDescent="0.55000000000000004">
      <c r="A479">
        <v>11</v>
      </c>
    </row>
    <row r="480" spans="1:1" x14ac:dyDescent="0.55000000000000004">
      <c r="A480">
        <v>11</v>
      </c>
    </row>
    <row r="481" spans="1:1" x14ac:dyDescent="0.55000000000000004">
      <c r="A481">
        <v>11</v>
      </c>
    </row>
    <row r="482" spans="1:1" x14ac:dyDescent="0.55000000000000004">
      <c r="A482">
        <v>11</v>
      </c>
    </row>
    <row r="483" spans="1:1" x14ac:dyDescent="0.55000000000000004">
      <c r="A483">
        <v>11</v>
      </c>
    </row>
    <row r="484" spans="1:1" x14ac:dyDescent="0.55000000000000004">
      <c r="A484">
        <v>11</v>
      </c>
    </row>
    <row r="485" spans="1:1" x14ac:dyDescent="0.55000000000000004">
      <c r="A485">
        <v>11</v>
      </c>
    </row>
    <row r="486" spans="1:1" x14ac:dyDescent="0.55000000000000004">
      <c r="A486">
        <v>11</v>
      </c>
    </row>
    <row r="487" spans="1:1" x14ac:dyDescent="0.55000000000000004">
      <c r="A487">
        <v>11</v>
      </c>
    </row>
    <row r="488" spans="1:1" x14ac:dyDescent="0.55000000000000004">
      <c r="A488">
        <v>11</v>
      </c>
    </row>
    <row r="489" spans="1:1" x14ac:dyDescent="0.55000000000000004">
      <c r="A489">
        <v>11</v>
      </c>
    </row>
    <row r="490" spans="1:1" x14ac:dyDescent="0.55000000000000004">
      <c r="A490">
        <v>11</v>
      </c>
    </row>
    <row r="491" spans="1:1" x14ac:dyDescent="0.55000000000000004">
      <c r="A491">
        <v>11</v>
      </c>
    </row>
    <row r="492" spans="1:1" x14ac:dyDescent="0.55000000000000004">
      <c r="A492">
        <v>11</v>
      </c>
    </row>
    <row r="493" spans="1:1" x14ac:dyDescent="0.55000000000000004">
      <c r="A493">
        <v>11</v>
      </c>
    </row>
    <row r="494" spans="1:1" x14ac:dyDescent="0.55000000000000004">
      <c r="A494">
        <v>11</v>
      </c>
    </row>
    <row r="495" spans="1:1" x14ac:dyDescent="0.55000000000000004">
      <c r="A495">
        <v>11</v>
      </c>
    </row>
    <row r="496" spans="1:1" x14ac:dyDescent="0.55000000000000004">
      <c r="A496">
        <v>11</v>
      </c>
    </row>
    <row r="497" spans="1:1" x14ac:dyDescent="0.55000000000000004">
      <c r="A497">
        <v>11</v>
      </c>
    </row>
    <row r="498" spans="1:1" x14ac:dyDescent="0.55000000000000004">
      <c r="A498">
        <v>11</v>
      </c>
    </row>
    <row r="499" spans="1:1" x14ac:dyDescent="0.55000000000000004">
      <c r="A499">
        <v>11</v>
      </c>
    </row>
    <row r="500" spans="1:1" x14ac:dyDescent="0.55000000000000004">
      <c r="A500">
        <v>10</v>
      </c>
    </row>
    <row r="501" spans="1:1" x14ac:dyDescent="0.55000000000000004">
      <c r="A501">
        <v>10</v>
      </c>
    </row>
    <row r="502" spans="1:1" x14ac:dyDescent="0.55000000000000004">
      <c r="A502">
        <v>10</v>
      </c>
    </row>
    <row r="503" spans="1:1" x14ac:dyDescent="0.55000000000000004">
      <c r="A503">
        <v>10</v>
      </c>
    </row>
    <row r="504" spans="1:1" x14ac:dyDescent="0.55000000000000004">
      <c r="A504">
        <v>10</v>
      </c>
    </row>
    <row r="505" spans="1:1" x14ac:dyDescent="0.55000000000000004">
      <c r="A505">
        <v>10</v>
      </c>
    </row>
    <row r="506" spans="1:1" x14ac:dyDescent="0.55000000000000004">
      <c r="A506">
        <v>10</v>
      </c>
    </row>
    <row r="507" spans="1:1" x14ac:dyDescent="0.55000000000000004">
      <c r="A507">
        <v>10</v>
      </c>
    </row>
    <row r="508" spans="1:1" x14ac:dyDescent="0.55000000000000004">
      <c r="A508">
        <v>10</v>
      </c>
    </row>
    <row r="509" spans="1:1" x14ac:dyDescent="0.55000000000000004">
      <c r="A509">
        <v>10</v>
      </c>
    </row>
    <row r="510" spans="1:1" x14ac:dyDescent="0.55000000000000004">
      <c r="A510">
        <v>10</v>
      </c>
    </row>
    <row r="511" spans="1:1" x14ac:dyDescent="0.55000000000000004">
      <c r="A511">
        <v>10</v>
      </c>
    </row>
    <row r="512" spans="1:1" x14ac:dyDescent="0.55000000000000004">
      <c r="A512">
        <v>10</v>
      </c>
    </row>
    <row r="513" spans="1:1" x14ac:dyDescent="0.55000000000000004">
      <c r="A513">
        <v>10</v>
      </c>
    </row>
    <row r="514" spans="1:1" x14ac:dyDescent="0.55000000000000004">
      <c r="A514">
        <v>10</v>
      </c>
    </row>
    <row r="515" spans="1:1" x14ac:dyDescent="0.55000000000000004">
      <c r="A515">
        <v>10</v>
      </c>
    </row>
    <row r="516" spans="1:1" x14ac:dyDescent="0.55000000000000004">
      <c r="A516">
        <v>10</v>
      </c>
    </row>
    <row r="517" spans="1:1" x14ac:dyDescent="0.55000000000000004">
      <c r="A517">
        <v>10</v>
      </c>
    </row>
    <row r="518" spans="1:1" x14ac:dyDescent="0.55000000000000004">
      <c r="A518">
        <v>10</v>
      </c>
    </row>
    <row r="519" spans="1:1" x14ac:dyDescent="0.55000000000000004">
      <c r="A519">
        <v>10</v>
      </c>
    </row>
    <row r="520" spans="1:1" x14ac:dyDescent="0.55000000000000004">
      <c r="A520">
        <v>10</v>
      </c>
    </row>
    <row r="521" spans="1:1" x14ac:dyDescent="0.55000000000000004">
      <c r="A521">
        <v>10</v>
      </c>
    </row>
    <row r="522" spans="1:1" x14ac:dyDescent="0.55000000000000004">
      <c r="A522">
        <v>10</v>
      </c>
    </row>
    <row r="523" spans="1:1" x14ac:dyDescent="0.55000000000000004">
      <c r="A523">
        <v>10</v>
      </c>
    </row>
    <row r="524" spans="1:1" x14ac:dyDescent="0.55000000000000004">
      <c r="A524">
        <v>10</v>
      </c>
    </row>
    <row r="525" spans="1:1" x14ac:dyDescent="0.55000000000000004">
      <c r="A525">
        <v>10</v>
      </c>
    </row>
    <row r="526" spans="1:1" x14ac:dyDescent="0.55000000000000004">
      <c r="A526">
        <v>10</v>
      </c>
    </row>
    <row r="527" spans="1:1" x14ac:dyDescent="0.55000000000000004">
      <c r="A527">
        <v>10</v>
      </c>
    </row>
    <row r="528" spans="1:1" x14ac:dyDescent="0.55000000000000004">
      <c r="A528">
        <v>10</v>
      </c>
    </row>
    <row r="529" spans="1:1" x14ac:dyDescent="0.55000000000000004">
      <c r="A529">
        <v>10</v>
      </c>
    </row>
    <row r="530" spans="1:1" x14ac:dyDescent="0.55000000000000004">
      <c r="A530">
        <v>10</v>
      </c>
    </row>
    <row r="531" spans="1:1" x14ac:dyDescent="0.55000000000000004">
      <c r="A531">
        <v>10</v>
      </c>
    </row>
    <row r="532" spans="1:1" x14ac:dyDescent="0.55000000000000004">
      <c r="A532">
        <v>10</v>
      </c>
    </row>
    <row r="533" spans="1:1" x14ac:dyDescent="0.55000000000000004">
      <c r="A533">
        <v>10</v>
      </c>
    </row>
    <row r="534" spans="1:1" x14ac:dyDescent="0.55000000000000004">
      <c r="A534">
        <v>10</v>
      </c>
    </row>
    <row r="535" spans="1:1" x14ac:dyDescent="0.55000000000000004">
      <c r="A535">
        <v>10</v>
      </c>
    </row>
    <row r="536" spans="1:1" x14ac:dyDescent="0.55000000000000004">
      <c r="A536">
        <v>10</v>
      </c>
    </row>
    <row r="537" spans="1:1" x14ac:dyDescent="0.55000000000000004">
      <c r="A537">
        <v>10</v>
      </c>
    </row>
    <row r="538" spans="1:1" x14ac:dyDescent="0.55000000000000004">
      <c r="A538">
        <v>10</v>
      </c>
    </row>
    <row r="539" spans="1:1" x14ac:dyDescent="0.55000000000000004">
      <c r="A539">
        <v>10</v>
      </c>
    </row>
    <row r="540" spans="1:1" x14ac:dyDescent="0.55000000000000004">
      <c r="A540">
        <v>11</v>
      </c>
    </row>
    <row r="541" spans="1:1" x14ac:dyDescent="0.55000000000000004">
      <c r="A541">
        <v>11</v>
      </c>
    </row>
    <row r="542" spans="1:1" x14ac:dyDescent="0.55000000000000004">
      <c r="A542">
        <v>11</v>
      </c>
    </row>
    <row r="543" spans="1:1" x14ac:dyDescent="0.55000000000000004">
      <c r="A543">
        <v>11</v>
      </c>
    </row>
    <row r="544" spans="1:1" x14ac:dyDescent="0.55000000000000004">
      <c r="A544">
        <v>11</v>
      </c>
    </row>
    <row r="545" spans="1:1" x14ac:dyDescent="0.55000000000000004">
      <c r="A545">
        <v>11</v>
      </c>
    </row>
    <row r="546" spans="1:1" x14ac:dyDescent="0.55000000000000004">
      <c r="A546">
        <v>11</v>
      </c>
    </row>
    <row r="547" spans="1:1" x14ac:dyDescent="0.55000000000000004">
      <c r="A547">
        <v>11</v>
      </c>
    </row>
    <row r="548" spans="1:1" x14ac:dyDescent="0.55000000000000004">
      <c r="A548">
        <v>11</v>
      </c>
    </row>
    <row r="549" spans="1:1" x14ac:dyDescent="0.55000000000000004">
      <c r="A549">
        <v>11</v>
      </c>
    </row>
    <row r="550" spans="1:1" x14ac:dyDescent="0.55000000000000004">
      <c r="A550">
        <v>11</v>
      </c>
    </row>
    <row r="551" spans="1:1" x14ac:dyDescent="0.55000000000000004">
      <c r="A551">
        <v>11</v>
      </c>
    </row>
    <row r="552" spans="1:1" x14ac:dyDescent="0.55000000000000004">
      <c r="A552">
        <v>11</v>
      </c>
    </row>
    <row r="553" spans="1:1" x14ac:dyDescent="0.55000000000000004">
      <c r="A553">
        <v>11</v>
      </c>
    </row>
    <row r="554" spans="1:1" x14ac:dyDescent="0.55000000000000004">
      <c r="A554">
        <v>11</v>
      </c>
    </row>
    <row r="555" spans="1:1" x14ac:dyDescent="0.55000000000000004">
      <c r="A555">
        <v>11</v>
      </c>
    </row>
    <row r="556" spans="1:1" x14ac:dyDescent="0.55000000000000004">
      <c r="A556">
        <v>11</v>
      </c>
    </row>
    <row r="557" spans="1:1" x14ac:dyDescent="0.55000000000000004">
      <c r="A557">
        <v>13</v>
      </c>
    </row>
    <row r="558" spans="1:1" x14ac:dyDescent="0.55000000000000004">
      <c r="A558">
        <v>13</v>
      </c>
    </row>
    <row r="559" spans="1:1" x14ac:dyDescent="0.55000000000000004">
      <c r="A559">
        <v>13</v>
      </c>
    </row>
    <row r="560" spans="1:1" x14ac:dyDescent="0.55000000000000004">
      <c r="A560">
        <v>13</v>
      </c>
    </row>
    <row r="561" spans="1:1" x14ac:dyDescent="0.55000000000000004">
      <c r="A561">
        <v>13</v>
      </c>
    </row>
    <row r="562" spans="1:1" x14ac:dyDescent="0.55000000000000004">
      <c r="A562">
        <v>13</v>
      </c>
    </row>
    <row r="563" spans="1:1" x14ac:dyDescent="0.55000000000000004">
      <c r="A563">
        <v>11</v>
      </c>
    </row>
    <row r="564" spans="1:1" x14ac:dyDescent="0.55000000000000004">
      <c r="A564">
        <v>11</v>
      </c>
    </row>
    <row r="565" spans="1:1" x14ac:dyDescent="0.55000000000000004">
      <c r="A565">
        <v>11</v>
      </c>
    </row>
    <row r="566" spans="1:1" x14ac:dyDescent="0.55000000000000004">
      <c r="A566">
        <v>11</v>
      </c>
    </row>
    <row r="567" spans="1:1" x14ac:dyDescent="0.55000000000000004">
      <c r="A567">
        <v>11</v>
      </c>
    </row>
    <row r="568" spans="1:1" x14ac:dyDescent="0.55000000000000004">
      <c r="A568">
        <v>11</v>
      </c>
    </row>
    <row r="569" spans="1:1" x14ac:dyDescent="0.55000000000000004">
      <c r="A569">
        <v>11</v>
      </c>
    </row>
    <row r="570" spans="1:1" x14ac:dyDescent="0.55000000000000004">
      <c r="A570">
        <v>11</v>
      </c>
    </row>
    <row r="571" spans="1:1" x14ac:dyDescent="0.55000000000000004">
      <c r="A571">
        <v>11</v>
      </c>
    </row>
    <row r="572" spans="1:1" x14ac:dyDescent="0.55000000000000004">
      <c r="A572">
        <v>13</v>
      </c>
    </row>
    <row r="573" spans="1:1" x14ac:dyDescent="0.55000000000000004">
      <c r="A573">
        <v>13</v>
      </c>
    </row>
    <row r="574" spans="1:1" x14ac:dyDescent="0.55000000000000004">
      <c r="A574">
        <v>13</v>
      </c>
    </row>
    <row r="575" spans="1:1" x14ac:dyDescent="0.55000000000000004">
      <c r="A575">
        <v>13</v>
      </c>
    </row>
    <row r="576" spans="1:1" x14ac:dyDescent="0.55000000000000004">
      <c r="A576">
        <v>13</v>
      </c>
    </row>
    <row r="577" spans="1:1" x14ac:dyDescent="0.55000000000000004">
      <c r="A577">
        <v>13</v>
      </c>
    </row>
    <row r="578" spans="1:1" x14ac:dyDescent="0.55000000000000004">
      <c r="A578">
        <v>15</v>
      </c>
    </row>
    <row r="579" spans="1:1" x14ac:dyDescent="0.55000000000000004">
      <c r="A579">
        <v>15</v>
      </c>
    </row>
    <row r="580" spans="1:1" x14ac:dyDescent="0.55000000000000004">
      <c r="A580">
        <v>15</v>
      </c>
    </row>
    <row r="581" spans="1:1" x14ac:dyDescent="0.55000000000000004">
      <c r="A581">
        <v>15</v>
      </c>
    </row>
    <row r="582" spans="1:1" x14ac:dyDescent="0.55000000000000004">
      <c r="A582">
        <v>15</v>
      </c>
    </row>
    <row r="583" spans="1:1" x14ac:dyDescent="0.55000000000000004">
      <c r="A583">
        <v>15</v>
      </c>
    </row>
    <row r="584" spans="1:1" x14ac:dyDescent="0.55000000000000004">
      <c r="A584">
        <v>15</v>
      </c>
    </row>
    <row r="585" spans="1:1" x14ac:dyDescent="0.55000000000000004">
      <c r="A585">
        <v>15</v>
      </c>
    </row>
    <row r="586" spans="1:1" x14ac:dyDescent="0.55000000000000004">
      <c r="A586">
        <v>15</v>
      </c>
    </row>
    <row r="587" spans="1:1" x14ac:dyDescent="0.55000000000000004">
      <c r="A587">
        <v>15</v>
      </c>
    </row>
    <row r="588" spans="1:1" x14ac:dyDescent="0.55000000000000004">
      <c r="A588">
        <v>15</v>
      </c>
    </row>
    <row r="589" spans="1:1" x14ac:dyDescent="0.55000000000000004">
      <c r="A589">
        <v>15</v>
      </c>
    </row>
    <row r="590" spans="1:1" x14ac:dyDescent="0.55000000000000004">
      <c r="A590">
        <v>15</v>
      </c>
    </row>
    <row r="591" spans="1:1" x14ac:dyDescent="0.55000000000000004">
      <c r="A591">
        <v>15</v>
      </c>
    </row>
    <row r="592" spans="1:1" x14ac:dyDescent="0.55000000000000004">
      <c r="A592">
        <v>15</v>
      </c>
    </row>
    <row r="593" spans="1:1" x14ac:dyDescent="0.55000000000000004">
      <c r="A593">
        <v>15</v>
      </c>
    </row>
    <row r="594" spans="1:1" x14ac:dyDescent="0.55000000000000004">
      <c r="A594">
        <v>15</v>
      </c>
    </row>
    <row r="595" spans="1:1" x14ac:dyDescent="0.55000000000000004">
      <c r="A595">
        <v>15</v>
      </c>
    </row>
    <row r="596" spans="1:1" x14ac:dyDescent="0.55000000000000004">
      <c r="A596">
        <v>15</v>
      </c>
    </row>
    <row r="597" spans="1:1" x14ac:dyDescent="0.55000000000000004">
      <c r="A597">
        <v>15</v>
      </c>
    </row>
    <row r="598" spans="1:1" x14ac:dyDescent="0.55000000000000004">
      <c r="A598">
        <v>15</v>
      </c>
    </row>
    <row r="599" spans="1:1" x14ac:dyDescent="0.55000000000000004">
      <c r="A599">
        <v>15</v>
      </c>
    </row>
    <row r="600" spans="1:1" x14ac:dyDescent="0.55000000000000004">
      <c r="A600">
        <v>15</v>
      </c>
    </row>
    <row r="601" spans="1:1" x14ac:dyDescent="0.55000000000000004">
      <c r="A601">
        <v>15</v>
      </c>
    </row>
    <row r="602" spans="1:1" x14ac:dyDescent="0.55000000000000004">
      <c r="A602">
        <v>15</v>
      </c>
    </row>
    <row r="603" spans="1:1" x14ac:dyDescent="0.55000000000000004">
      <c r="A603">
        <v>15</v>
      </c>
    </row>
    <row r="604" spans="1:1" x14ac:dyDescent="0.55000000000000004">
      <c r="A604">
        <v>15</v>
      </c>
    </row>
    <row r="605" spans="1:1" x14ac:dyDescent="0.55000000000000004">
      <c r="A605">
        <v>15</v>
      </c>
    </row>
    <row r="606" spans="1:1" x14ac:dyDescent="0.55000000000000004">
      <c r="A606">
        <v>15</v>
      </c>
    </row>
    <row r="607" spans="1:1" x14ac:dyDescent="0.55000000000000004">
      <c r="A607">
        <v>15</v>
      </c>
    </row>
    <row r="608" spans="1:1" x14ac:dyDescent="0.55000000000000004">
      <c r="A608">
        <v>15</v>
      </c>
    </row>
    <row r="609" spans="1:1" x14ac:dyDescent="0.55000000000000004">
      <c r="A609">
        <v>15</v>
      </c>
    </row>
    <row r="610" spans="1:1" x14ac:dyDescent="0.55000000000000004">
      <c r="A610">
        <v>15</v>
      </c>
    </row>
    <row r="611" spans="1:1" x14ac:dyDescent="0.55000000000000004">
      <c r="A611">
        <v>15</v>
      </c>
    </row>
    <row r="612" spans="1:1" x14ac:dyDescent="0.55000000000000004">
      <c r="A612">
        <v>15</v>
      </c>
    </row>
    <row r="613" spans="1:1" x14ac:dyDescent="0.55000000000000004">
      <c r="A613">
        <v>15</v>
      </c>
    </row>
    <row r="614" spans="1:1" x14ac:dyDescent="0.55000000000000004">
      <c r="A614">
        <v>15</v>
      </c>
    </row>
    <row r="615" spans="1:1" x14ac:dyDescent="0.55000000000000004">
      <c r="A615">
        <v>15</v>
      </c>
    </row>
    <row r="616" spans="1:1" x14ac:dyDescent="0.55000000000000004">
      <c r="A616">
        <v>15</v>
      </c>
    </row>
    <row r="617" spans="1:1" x14ac:dyDescent="0.55000000000000004">
      <c r="A617">
        <v>15</v>
      </c>
    </row>
    <row r="618" spans="1:1" x14ac:dyDescent="0.55000000000000004">
      <c r="A618">
        <v>15</v>
      </c>
    </row>
    <row r="619" spans="1:1" x14ac:dyDescent="0.55000000000000004">
      <c r="A619">
        <v>15</v>
      </c>
    </row>
    <row r="620" spans="1:1" x14ac:dyDescent="0.55000000000000004">
      <c r="A620">
        <v>15</v>
      </c>
    </row>
    <row r="621" spans="1:1" x14ac:dyDescent="0.55000000000000004">
      <c r="A621">
        <v>15</v>
      </c>
    </row>
    <row r="622" spans="1:1" x14ac:dyDescent="0.55000000000000004">
      <c r="A622">
        <v>15</v>
      </c>
    </row>
    <row r="623" spans="1:1" x14ac:dyDescent="0.55000000000000004">
      <c r="A623">
        <v>15</v>
      </c>
    </row>
    <row r="624" spans="1:1" x14ac:dyDescent="0.55000000000000004">
      <c r="A624">
        <v>15</v>
      </c>
    </row>
    <row r="625" spans="1:1" x14ac:dyDescent="0.55000000000000004">
      <c r="A625">
        <v>15</v>
      </c>
    </row>
    <row r="626" spans="1:1" x14ac:dyDescent="0.55000000000000004">
      <c r="A626">
        <v>15</v>
      </c>
    </row>
    <row r="627" spans="1:1" x14ac:dyDescent="0.55000000000000004">
      <c r="A627">
        <v>15</v>
      </c>
    </row>
    <row r="628" spans="1:1" x14ac:dyDescent="0.55000000000000004">
      <c r="A628">
        <v>15</v>
      </c>
    </row>
    <row r="629" spans="1:1" x14ac:dyDescent="0.55000000000000004">
      <c r="A629">
        <v>15</v>
      </c>
    </row>
    <row r="630" spans="1:1" x14ac:dyDescent="0.55000000000000004">
      <c r="A630">
        <v>15</v>
      </c>
    </row>
    <row r="631" spans="1:1" x14ac:dyDescent="0.55000000000000004">
      <c r="A631">
        <v>15</v>
      </c>
    </row>
    <row r="632" spans="1:1" x14ac:dyDescent="0.55000000000000004">
      <c r="A632">
        <v>15</v>
      </c>
    </row>
    <row r="633" spans="1:1" x14ac:dyDescent="0.55000000000000004">
      <c r="A633">
        <v>15</v>
      </c>
    </row>
    <row r="634" spans="1:1" x14ac:dyDescent="0.55000000000000004">
      <c r="A634">
        <v>15</v>
      </c>
    </row>
    <row r="635" spans="1:1" x14ac:dyDescent="0.55000000000000004">
      <c r="A635">
        <v>15</v>
      </c>
    </row>
    <row r="636" spans="1:1" x14ac:dyDescent="0.55000000000000004">
      <c r="A636">
        <v>15</v>
      </c>
    </row>
    <row r="637" spans="1:1" x14ac:dyDescent="0.55000000000000004">
      <c r="A637">
        <v>17</v>
      </c>
    </row>
    <row r="638" spans="1:1" x14ac:dyDescent="0.55000000000000004">
      <c r="A638">
        <v>16</v>
      </c>
    </row>
    <row r="639" spans="1:1" x14ac:dyDescent="0.55000000000000004">
      <c r="A639">
        <v>17</v>
      </c>
    </row>
    <row r="640" spans="1:1" x14ac:dyDescent="0.55000000000000004">
      <c r="A640">
        <v>16</v>
      </c>
    </row>
    <row r="641" spans="1:1" x14ac:dyDescent="0.55000000000000004">
      <c r="A641">
        <v>17</v>
      </c>
    </row>
    <row r="642" spans="1:1" x14ac:dyDescent="0.55000000000000004">
      <c r="A642">
        <v>16</v>
      </c>
    </row>
    <row r="643" spans="1:1" x14ac:dyDescent="0.55000000000000004">
      <c r="A643">
        <v>17</v>
      </c>
    </row>
    <row r="644" spans="1:1" x14ac:dyDescent="0.55000000000000004">
      <c r="A644">
        <v>16</v>
      </c>
    </row>
    <row r="645" spans="1:1" x14ac:dyDescent="0.55000000000000004">
      <c r="A645">
        <v>16</v>
      </c>
    </row>
    <row r="646" spans="1:1" x14ac:dyDescent="0.55000000000000004">
      <c r="A646">
        <v>16</v>
      </c>
    </row>
    <row r="647" spans="1:1" x14ac:dyDescent="0.55000000000000004">
      <c r="A647">
        <v>16</v>
      </c>
    </row>
    <row r="648" spans="1:1" x14ac:dyDescent="0.55000000000000004">
      <c r="A648">
        <v>17</v>
      </c>
    </row>
    <row r="649" spans="1:1" x14ac:dyDescent="0.55000000000000004">
      <c r="A649">
        <v>16</v>
      </c>
    </row>
    <row r="650" spans="1:1" x14ac:dyDescent="0.55000000000000004">
      <c r="A650">
        <v>16</v>
      </c>
    </row>
    <row r="651" spans="1:1" x14ac:dyDescent="0.55000000000000004">
      <c r="A651">
        <v>16</v>
      </c>
    </row>
    <row r="652" spans="1:1" x14ac:dyDescent="0.55000000000000004">
      <c r="A652">
        <v>16</v>
      </c>
    </row>
    <row r="653" spans="1:1" x14ac:dyDescent="0.55000000000000004">
      <c r="A653">
        <v>17</v>
      </c>
    </row>
    <row r="654" spans="1:1" x14ac:dyDescent="0.55000000000000004">
      <c r="A654">
        <v>16</v>
      </c>
    </row>
    <row r="655" spans="1:1" x14ac:dyDescent="0.55000000000000004">
      <c r="A655">
        <v>16</v>
      </c>
    </row>
    <row r="656" spans="1:1" x14ac:dyDescent="0.55000000000000004">
      <c r="A656">
        <v>16</v>
      </c>
    </row>
    <row r="657" spans="1:1" x14ac:dyDescent="0.55000000000000004">
      <c r="A657">
        <v>16</v>
      </c>
    </row>
    <row r="658" spans="1:1" x14ac:dyDescent="0.55000000000000004">
      <c r="A658">
        <v>17</v>
      </c>
    </row>
    <row r="659" spans="1:1" x14ac:dyDescent="0.55000000000000004">
      <c r="A659">
        <v>16</v>
      </c>
    </row>
    <row r="660" spans="1:1" x14ac:dyDescent="0.55000000000000004">
      <c r="A660">
        <v>17</v>
      </c>
    </row>
    <row r="661" spans="1:1" x14ac:dyDescent="0.55000000000000004">
      <c r="A661">
        <v>16</v>
      </c>
    </row>
    <row r="662" spans="1:1" x14ac:dyDescent="0.55000000000000004">
      <c r="A662">
        <v>16</v>
      </c>
    </row>
    <row r="663" spans="1:1" x14ac:dyDescent="0.55000000000000004">
      <c r="A663">
        <v>16</v>
      </c>
    </row>
    <row r="664" spans="1:1" x14ac:dyDescent="0.55000000000000004">
      <c r="A664">
        <v>16</v>
      </c>
    </row>
    <row r="665" spans="1:1" x14ac:dyDescent="0.55000000000000004">
      <c r="A665">
        <v>17</v>
      </c>
    </row>
    <row r="666" spans="1:1" x14ac:dyDescent="0.55000000000000004">
      <c r="A666">
        <v>16</v>
      </c>
    </row>
    <row r="667" spans="1:1" x14ac:dyDescent="0.55000000000000004">
      <c r="A667">
        <v>16</v>
      </c>
    </row>
    <row r="668" spans="1:1" x14ac:dyDescent="0.55000000000000004">
      <c r="A668">
        <v>16</v>
      </c>
    </row>
    <row r="669" spans="1:1" x14ac:dyDescent="0.55000000000000004">
      <c r="A669">
        <v>16</v>
      </c>
    </row>
    <row r="670" spans="1:1" x14ac:dyDescent="0.55000000000000004">
      <c r="A670">
        <v>17</v>
      </c>
    </row>
    <row r="671" spans="1:1" x14ac:dyDescent="0.55000000000000004">
      <c r="A671">
        <v>16</v>
      </c>
    </row>
    <row r="672" spans="1:1" x14ac:dyDescent="0.55000000000000004">
      <c r="A672">
        <v>16</v>
      </c>
    </row>
    <row r="673" spans="1:1" x14ac:dyDescent="0.55000000000000004">
      <c r="A673">
        <v>16</v>
      </c>
    </row>
    <row r="674" spans="1:1" x14ac:dyDescent="0.55000000000000004">
      <c r="A674">
        <v>16</v>
      </c>
    </row>
    <row r="675" spans="1:1" x14ac:dyDescent="0.55000000000000004">
      <c r="A675">
        <v>17</v>
      </c>
    </row>
    <row r="676" spans="1:1" x14ac:dyDescent="0.55000000000000004">
      <c r="A676">
        <v>16</v>
      </c>
    </row>
    <row r="677" spans="1:1" x14ac:dyDescent="0.55000000000000004">
      <c r="A677">
        <v>17</v>
      </c>
    </row>
    <row r="678" spans="1:1" x14ac:dyDescent="0.55000000000000004">
      <c r="A678">
        <v>16</v>
      </c>
    </row>
    <row r="679" spans="1:1" x14ac:dyDescent="0.55000000000000004">
      <c r="A679">
        <v>16</v>
      </c>
    </row>
    <row r="680" spans="1:1" x14ac:dyDescent="0.55000000000000004">
      <c r="A680">
        <v>16</v>
      </c>
    </row>
    <row r="681" spans="1:1" x14ac:dyDescent="0.55000000000000004">
      <c r="A681">
        <v>16</v>
      </c>
    </row>
    <row r="682" spans="1:1" x14ac:dyDescent="0.55000000000000004">
      <c r="A682">
        <v>16</v>
      </c>
    </row>
    <row r="683" spans="1:1" x14ac:dyDescent="0.55000000000000004">
      <c r="A683">
        <v>16</v>
      </c>
    </row>
    <row r="684" spans="1:1" x14ac:dyDescent="0.55000000000000004">
      <c r="A684">
        <v>16</v>
      </c>
    </row>
    <row r="685" spans="1:1" x14ac:dyDescent="0.55000000000000004">
      <c r="A685">
        <v>16</v>
      </c>
    </row>
    <row r="686" spans="1:1" x14ac:dyDescent="0.55000000000000004">
      <c r="A686">
        <v>12</v>
      </c>
    </row>
    <row r="687" spans="1:1" x14ac:dyDescent="0.55000000000000004">
      <c r="A687">
        <v>12</v>
      </c>
    </row>
    <row r="688" spans="1:1" x14ac:dyDescent="0.55000000000000004">
      <c r="A688">
        <v>12</v>
      </c>
    </row>
    <row r="689" spans="1:1" x14ac:dyDescent="0.55000000000000004">
      <c r="A689">
        <v>12</v>
      </c>
    </row>
    <row r="690" spans="1:1" x14ac:dyDescent="0.55000000000000004">
      <c r="A690">
        <v>12</v>
      </c>
    </row>
    <row r="691" spans="1:1" x14ac:dyDescent="0.55000000000000004">
      <c r="A691">
        <v>12</v>
      </c>
    </row>
    <row r="692" spans="1:1" x14ac:dyDescent="0.55000000000000004">
      <c r="A692">
        <v>12</v>
      </c>
    </row>
    <row r="693" spans="1:1" x14ac:dyDescent="0.55000000000000004">
      <c r="A693">
        <v>12</v>
      </c>
    </row>
    <row r="694" spans="1:1" x14ac:dyDescent="0.55000000000000004">
      <c r="A694">
        <v>12</v>
      </c>
    </row>
    <row r="695" spans="1:1" x14ac:dyDescent="0.55000000000000004">
      <c r="A695">
        <v>12</v>
      </c>
    </row>
    <row r="696" spans="1:1" x14ac:dyDescent="0.55000000000000004">
      <c r="A696">
        <v>12</v>
      </c>
    </row>
    <row r="697" spans="1:1" x14ac:dyDescent="0.55000000000000004">
      <c r="A697">
        <v>12</v>
      </c>
    </row>
    <row r="698" spans="1:1" x14ac:dyDescent="0.55000000000000004">
      <c r="A698">
        <v>14</v>
      </c>
    </row>
    <row r="699" spans="1:1" x14ac:dyDescent="0.55000000000000004">
      <c r="A699">
        <v>14</v>
      </c>
    </row>
    <row r="700" spans="1:1" x14ac:dyDescent="0.55000000000000004">
      <c r="A700">
        <v>14</v>
      </c>
    </row>
    <row r="701" spans="1:1" x14ac:dyDescent="0.55000000000000004">
      <c r="A701">
        <v>14</v>
      </c>
    </row>
    <row r="702" spans="1:1" x14ac:dyDescent="0.55000000000000004">
      <c r="A702">
        <v>14</v>
      </c>
    </row>
    <row r="703" spans="1:1" x14ac:dyDescent="0.55000000000000004">
      <c r="A703">
        <v>14</v>
      </c>
    </row>
    <row r="704" spans="1:1" x14ac:dyDescent="0.55000000000000004">
      <c r="A704">
        <v>14</v>
      </c>
    </row>
    <row r="705" spans="1:1" x14ac:dyDescent="0.55000000000000004">
      <c r="A705">
        <v>14</v>
      </c>
    </row>
    <row r="706" spans="1:1" x14ac:dyDescent="0.55000000000000004">
      <c r="A706">
        <v>14</v>
      </c>
    </row>
    <row r="707" spans="1:1" x14ac:dyDescent="0.55000000000000004">
      <c r="A707">
        <v>14</v>
      </c>
    </row>
    <row r="708" spans="1:1" x14ac:dyDescent="0.55000000000000004">
      <c r="A708">
        <v>14</v>
      </c>
    </row>
    <row r="709" spans="1:1" x14ac:dyDescent="0.55000000000000004">
      <c r="A709">
        <v>14</v>
      </c>
    </row>
    <row r="710" spans="1:1" x14ac:dyDescent="0.55000000000000004">
      <c r="A710">
        <v>14</v>
      </c>
    </row>
    <row r="711" spans="1:1" x14ac:dyDescent="0.55000000000000004">
      <c r="A711">
        <v>14</v>
      </c>
    </row>
    <row r="712" spans="1:1" x14ac:dyDescent="0.55000000000000004">
      <c r="A712">
        <v>14</v>
      </c>
    </row>
    <row r="713" spans="1:1" x14ac:dyDescent="0.55000000000000004">
      <c r="A713">
        <v>14</v>
      </c>
    </row>
    <row r="714" spans="1:1" x14ac:dyDescent="0.55000000000000004">
      <c r="A714">
        <v>14</v>
      </c>
    </row>
    <row r="715" spans="1:1" x14ac:dyDescent="0.55000000000000004">
      <c r="A715">
        <v>14</v>
      </c>
    </row>
    <row r="716" spans="1:1" x14ac:dyDescent="0.55000000000000004">
      <c r="A716">
        <v>13</v>
      </c>
    </row>
    <row r="717" spans="1:1" x14ac:dyDescent="0.55000000000000004">
      <c r="A717">
        <v>13</v>
      </c>
    </row>
    <row r="718" spans="1:1" x14ac:dyDescent="0.55000000000000004">
      <c r="A718">
        <v>13</v>
      </c>
    </row>
    <row r="719" spans="1:1" x14ac:dyDescent="0.55000000000000004">
      <c r="A719">
        <v>13</v>
      </c>
    </row>
    <row r="720" spans="1:1" x14ac:dyDescent="0.55000000000000004">
      <c r="A720">
        <v>13</v>
      </c>
    </row>
    <row r="721" spans="1:1" x14ac:dyDescent="0.55000000000000004">
      <c r="A721">
        <v>13</v>
      </c>
    </row>
    <row r="722" spans="1:1" x14ac:dyDescent="0.55000000000000004">
      <c r="A722">
        <v>13</v>
      </c>
    </row>
    <row r="723" spans="1:1" x14ac:dyDescent="0.55000000000000004">
      <c r="A723">
        <v>13</v>
      </c>
    </row>
    <row r="724" spans="1:1" x14ac:dyDescent="0.55000000000000004">
      <c r="A724">
        <v>13</v>
      </c>
    </row>
    <row r="725" spans="1:1" x14ac:dyDescent="0.55000000000000004">
      <c r="A725">
        <v>13</v>
      </c>
    </row>
    <row r="726" spans="1:1" x14ac:dyDescent="0.55000000000000004">
      <c r="A726">
        <v>13</v>
      </c>
    </row>
    <row r="727" spans="1:1" x14ac:dyDescent="0.55000000000000004">
      <c r="A727">
        <v>13</v>
      </c>
    </row>
    <row r="728" spans="1:1" x14ac:dyDescent="0.55000000000000004">
      <c r="A728">
        <v>13</v>
      </c>
    </row>
    <row r="729" spans="1:1" x14ac:dyDescent="0.55000000000000004">
      <c r="A729">
        <v>13</v>
      </c>
    </row>
    <row r="730" spans="1:1" x14ac:dyDescent="0.55000000000000004">
      <c r="A730">
        <v>13</v>
      </c>
    </row>
    <row r="731" spans="1:1" x14ac:dyDescent="0.55000000000000004">
      <c r="A731">
        <v>14</v>
      </c>
    </row>
    <row r="732" spans="1:1" x14ac:dyDescent="0.55000000000000004">
      <c r="A732">
        <v>14</v>
      </c>
    </row>
    <row r="733" spans="1:1" x14ac:dyDescent="0.55000000000000004">
      <c r="A733">
        <v>14</v>
      </c>
    </row>
    <row r="734" spans="1:1" x14ac:dyDescent="0.55000000000000004">
      <c r="A734">
        <v>14</v>
      </c>
    </row>
    <row r="735" spans="1:1" x14ac:dyDescent="0.55000000000000004">
      <c r="A735">
        <v>14</v>
      </c>
    </row>
    <row r="736" spans="1:1" x14ac:dyDescent="0.55000000000000004">
      <c r="A736">
        <v>14</v>
      </c>
    </row>
    <row r="737" spans="1:1" x14ac:dyDescent="0.55000000000000004">
      <c r="A737">
        <v>14</v>
      </c>
    </row>
    <row r="738" spans="1:1" x14ac:dyDescent="0.55000000000000004">
      <c r="A738">
        <v>14</v>
      </c>
    </row>
    <row r="739" spans="1:1" x14ac:dyDescent="0.55000000000000004">
      <c r="A739">
        <v>14</v>
      </c>
    </row>
    <row r="740" spans="1:1" x14ac:dyDescent="0.55000000000000004">
      <c r="A740">
        <v>14</v>
      </c>
    </row>
    <row r="741" spans="1:1" x14ac:dyDescent="0.55000000000000004">
      <c r="A741">
        <v>14</v>
      </c>
    </row>
    <row r="742" spans="1:1" x14ac:dyDescent="0.55000000000000004">
      <c r="A742">
        <v>14</v>
      </c>
    </row>
    <row r="743" spans="1:1" x14ac:dyDescent="0.55000000000000004">
      <c r="A743">
        <v>14</v>
      </c>
    </row>
    <row r="744" spans="1:1" x14ac:dyDescent="0.55000000000000004">
      <c r="A744">
        <v>14</v>
      </c>
    </row>
    <row r="745" spans="1:1" x14ac:dyDescent="0.55000000000000004">
      <c r="A745">
        <v>13</v>
      </c>
    </row>
    <row r="746" spans="1:1" x14ac:dyDescent="0.55000000000000004">
      <c r="A746">
        <v>13</v>
      </c>
    </row>
    <row r="747" spans="1:1" x14ac:dyDescent="0.55000000000000004">
      <c r="A747">
        <v>13</v>
      </c>
    </row>
    <row r="748" spans="1:1" x14ac:dyDescent="0.55000000000000004">
      <c r="A748">
        <v>13</v>
      </c>
    </row>
    <row r="749" spans="1:1" x14ac:dyDescent="0.55000000000000004">
      <c r="A749">
        <v>13</v>
      </c>
    </row>
    <row r="750" spans="1:1" x14ac:dyDescent="0.55000000000000004">
      <c r="A750">
        <v>13</v>
      </c>
    </row>
    <row r="751" spans="1:1" x14ac:dyDescent="0.55000000000000004">
      <c r="A751">
        <v>13</v>
      </c>
    </row>
    <row r="752" spans="1:1" x14ac:dyDescent="0.55000000000000004">
      <c r="A752">
        <v>13</v>
      </c>
    </row>
    <row r="753" spans="1:1" x14ac:dyDescent="0.55000000000000004">
      <c r="A753">
        <v>13</v>
      </c>
    </row>
    <row r="754" spans="1:1" x14ac:dyDescent="0.55000000000000004">
      <c r="A754">
        <v>13</v>
      </c>
    </row>
    <row r="755" spans="1:1" x14ac:dyDescent="0.55000000000000004">
      <c r="A755">
        <v>13</v>
      </c>
    </row>
    <row r="756" spans="1:1" x14ac:dyDescent="0.55000000000000004">
      <c r="A756">
        <v>13</v>
      </c>
    </row>
    <row r="757" spans="1:1" x14ac:dyDescent="0.55000000000000004">
      <c r="A757">
        <v>13</v>
      </c>
    </row>
    <row r="758" spans="1:1" x14ac:dyDescent="0.55000000000000004">
      <c r="A758">
        <v>13</v>
      </c>
    </row>
    <row r="759" spans="1:1" x14ac:dyDescent="0.55000000000000004">
      <c r="A759">
        <v>13</v>
      </c>
    </row>
    <row r="760" spans="1:1" x14ac:dyDescent="0.55000000000000004">
      <c r="A760">
        <v>13</v>
      </c>
    </row>
    <row r="761" spans="1:1" x14ac:dyDescent="0.55000000000000004">
      <c r="A761">
        <v>11</v>
      </c>
    </row>
    <row r="762" spans="1:1" x14ac:dyDescent="0.55000000000000004">
      <c r="A762">
        <v>11</v>
      </c>
    </row>
    <row r="763" spans="1:1" x14ac:dyDescent="0.55000000000000004">
      <c r="A763">
        <v>11</v>
      </c>
    </row>
    <row r="764" spans="1:1" x14ac:dyDescent="0.55000000000000004">
      <c r="A764">
        <v>11</v>
      </c>
    </row>
    <row r="765" spans="1:1" x14ac:dyDescent="0.55000000000000004">
      <c r="A765">
        <v>11</v>
      </c>
    </row>
    <row r="766" spans="1:1" x14ac:dyDescent="0.55000000000000004">
      <c r="A766">
        <v>11</v>
      </c>
    </row>
    <row r="767" spans="1:1" x14ac:dyDescent="0.55000000000000004">
      <c r="A767">
        <v>11</v>
      </c>
    </row>
    <row r="768" spans="1:1" x14ac:dyDescent="0.55000000000000004">
      <c r="A768">
        <v>11</v>
      </c>
    </row>
    <row r="769" spans="1:1" x14ac:dyDescent="0.55000000000000004">
      <c r="A769">
        <v>11</v>
      </c>
    </row>
    <row r="770" spans="1:1" x14ac:dyDescent="0.55000000000000004">
      <c r="A770">
        <v>11</v>
      </c>
    </row>
    <row r="771" spans="1:1" x14ac:dyDescent="0.55000000000000004">
      <c r="A771">
        <v>11</v>
      </c>
    </row>
    <row r="772" spans="1:1" x14ac:dyDescent="0.55000000000000004">
      <c r="A772">
        <v>11</v>
      </c>
    </row>
    <row r="773" spans="1:1" x14ac:dyDescent="0.55000000000000004">
      <c r="A773">
        <v>11</v>
      </c>
    </row>
    <row r="774" spans="1:1" x14ac:dyDescent="0.55000000000000004">
      <c r="A774">
        <v>11</v>
      </c>
    </row>
    <row r="775" spans="1:1" x14ac:dyDescent="0.55000000000000004">
      <c r="A775">
        <v>11</v>
      </c>
    </row>
    <row r="776" spans="1:1" x14ac:dyDescent="0.55000000000000004">
      <c r="A776">
        <v>11</v>
      </c>
    </row>
    <row r="777" spans="1:1" x14ac:dyDescent="0.55000000000000004">
      <c r="A777">
        <v>11</v>
      </c>
    </row>
    <row r="778" spans="1:1" x14ac:dyDescent="0.55000000000000004">
      <c r="A778">
        <v>11</v>
      </c>
    </row>
    <row r="779" spans="1:1" x14ac:dyDescent="0.55000000000000004">
      <c r="A779">
        <v>13</v>
      </c>
    </row>
    <row r="780" spans="1:1" x14ac:dyDescent="0.55000000000000004">
      <c r="A780">
        <v>13</v>
      </c>
    </row>
    <row r="781" spans="1:1" x14ac:dyDescent="0.55000000000000004">
      <c r="A781">
        <v>13</v>
      </c>
    </row>
    <row r="782" spans="1:1" x14ac:dyDescent="0.55000000000000004">
      <c r="A782">
        <v>13</v>
      </c>
    </row>
    <row r="783" spans="1:1" x14ac:dyDescent="0.55000000000000004">
      <c r="A783">
        <v>13</v>
      </c>
    </row>
    <row r="784" spans="1:1" x14ac:dyDescent="0.55000000000000004">
      <c r="A784">
        <v>13</v>
      </c>
    </row>
    <row r="785" spans="1:1" x14ac:dyDescent="0.55000000000000004">
      <c r="A785">
        <v>13</v>
      </c>
    </row>
    <row r="786" spans="1:1" x14ac:dyDescent="0.55000000000000004">
      <c r="A786">
        <v>13</v>
      </c>
    </row>
    <row r="787" spans="1:1" x14ac:dyDescent="0.55000000000000004">
      <c r="A787">
        <v>13</v>
      </c>
    </row>
    <row r="788" spans="1:1" x14ac:dyDescent="0.55000000000000004">
      <c r="A788">
        <v>13</v>
      </c>
    </row>
    <row r="789" spans="1:1" x14ac:dyDescent="0.55000000000000004">
      <c r="A789">
        <v>13</v>
      </c>
    </row>
    <row r="790" spans="1:1" x14ac:dyDescent="0.55000000000000004">
      <c r="A790">
        <v>13</v>
      </c>
    </row>
    <row r="791" spans="1:1" x14ac:dyDescent="0.55000000000000004">
      <c r="A791">
        <v>13</v>
      </c>
    </row>
    <row r="792" spans="1:1" x14ac:dyDescent="0.55000000000000004">
      <c r="A792">
        <v>13</v>
      </c>
    </row>
    <row r="793" spans="1:1" x14ac:dyDescent="0.55000000000000004">
      <c r="A793">
        <v>13</v>
      </c>
    </row>
    <row r="794" spans="1:1" x14ac:dyDescent="0.55000000000000004">
      <c r="A794">
        <v>13</v>
      </c>
    </row>
    <row r="795" spans="1:1" x14ac:dyDescent="0.55000000000000004">
      <c r="A795">
        <v>13</v>
      </c>
    </row>
    <row r="796" spans="1:1" x14ac:dyDescent="0.55000000000000004">
      <c r="A796">
        <v>13</v>
      </c>
    </row>
    <row r="797" spans="1:1" x14ac:dyDescent="0.55000000000000004">
      <c r="A797">
        <v>13</v>
      </c>
    </row>
    <row r="798" spans="1:1" x14ac:dyDescent="0.55000000000000004">
      <c r="A798">
        <v>13</v>
      </c>
    </row>
    <row r="799" spans="1:1" x14ac:dyDescent="0.55000000000000004">
      <c r="A799">
        <v>13</v>
      </c>
    </row>
    <row r="800" spans="1:1" x14ac:dyDescent="0.55000000000000004">
      <c r="A800">
        <v>13</v>
      </c>
    </row>
    <row r="801" spans="1:1" x14ac:dyDescent="0.55000000000000004">
      <c r="A801">
        <v>13</v>
      </c>
    </row>
    <row r="802" spans="1:1" x14ac:dyDescent="0.55000000000000004">
      <c r="A802">
        <v>13</v>
      </c>
    </row>
    <row r="803" spans="1:1" x14ac:dyDescent="0.55000000000000004">
      <c r="A803">
        <v>13</v>
      </c>
    </row>
    <row r="804" spans="1:1" x14ac:dyDescent="0.55000000000000004">
      <c r="A804">
        <v>13</v>
      </c>
    </row>
    <row r="805" spans="1:1" x14ac:dyDescent="0.55000000000000004">
      <c r="A805">
        <v>13</v>
      </c>
    </row>
    <row r="806" spans="1:1" x14ac:dyDescent="0.55000000000000004">
      <c r="A806">
        <v>11</v>
      </c>
    </row>
    <row r="807" spans="1:1" x14ac:dyDescent="0.55000000000000004">
      <c r="A807">
        <v>11</v>
      </c>
    </row>
    <row r="808" spans="1:1" x14ac:dyDescent="0.55000000000000004">
      <c r="A808">
        <v>11</v>
      </c>
    </row>
    <row r="809" spans="1:1" x14ac:dyDescent="0.55000000000000004">
      <c r="A809">
        <v>11</v>
      </c>
    </row>
    <row r="810" spans="1:1" x14ac:dyDescent="0.55000000000000004">
      <c r="A810">
        <v>11</v>
      </c>
    </row>
    <row r="811" spans="1:1" x14ac:dyDescent="0.55000000000000004">
      <c r="A811">
        <v>11</v>
      </c>
    </row>
    <row r="812" spans="1:1" x14ac:dyDescent="0.55000000000000004">
      <c r="A812">
        <v>11</v>
      </c>
    </row>
    <row r="813" spans="1:1" x14ac:dyDescent="0.55000000000000004">
      <c r="A813">
        <v>11</v>
      </c>
    </row>
    <row r="814" spans="1:1" x14ac:dyDescent="0.55000000000000004">
      <c r="A814">
        <v>11</v>
      </c>
    </row>
    <row r="815" spans="1:1" x14ac:dyDescent="0.55000000000000004">
      <c r="A815">
        <v>11</v>
      </c>
    </row>
    <row r="816" spans="1:1" x14ac:dyDescent="0.55000000000000004">
      <c r="A816">
        <v>11</v>
      </c>
    </row>
    <row r="817" spans="1:1" x14ac:dyDescent="0.55000000000000004">
      <c r="A817">
        <v>11</v>
      </c>
    </row>
    <row r="818" spans="1:1" x14ac:dyDescent="0.55000000000000004">
      <c r="A818">
        <v>9</v>
      </c>
    </row>
    <row r="819" spans="1:1" x14ac:dyDescent="0.55000000000000004">
      <c r="A819">
        <v>9</v>
      </c>
    </row>
    <row r="820" spans="1:1" x14ac:dyDescent="0.55000000000000004">
      <c r="A820">
        <v>9</v>
      </c>
    </row>
    <row r="821" spans="1:1" x14ac:dyDescent="0.55000000000000004">
      <c r="A821">
        <v>9</v>
      </c>
    </row>
    <row r="822" spans="1:1" x14ac:dyDescent="0.55000000000000004">
      <c r="A822">
        <v>9</v>
      </c>
    </row>
    <row r="823" spans="1:1" x14ac:dyDescent="0.55000000000000004">
      <c r="A823">
        <v>9</v>
      </c>
    </row>
    <row r="824" spans="1:1" x14ac:dyDescent="0.55000000000000004">
      <c r="A824">
        <v>9</v>
      </c>
    </row>
    <row r="825" spans="1:1" x14ac:dyDescent="0.55000000000000004">
      <c r="A825">
        <v>9</v>
      </c>
    </row>
    <row r="826" spans="1:1" x14ac:dyDescent="0.55000000000000004">
      <c r="A826">
        <v>9</v>
      </c>
    </row>
    <row r="827" spans="1:1" x14ac:dyDescent="0.55000000000000004">
      <c r="A827">
        <v>9</v>
      </c>
    </row>
    <row r="828" spans="1:1" x14ac:dyDescent="0.55000000000000004">
      <c r="A828">
        <v>9</v>
      </c>
    </row>
    <row r="829" spans="1:1" x14ac:dyDescent="0.55000000000000004">
      <c r="A829">
        <v>9</v>
      </c>
    </row>
    <row r="830" spans="1:1" x14ac:dyDescent="0.55000000000000004">
      <c r="A830">
        <v>9</v>
      </c>
    </row>
    <row r="831" spans="1:1" x14ac:dyDescent="0.55000000000000004">
      <c r="A831">
        <v>9</v>
      </c>
    </row>
    <row r="832" spans="1:1" x14ac:dyDescent="0.55000000000000004">
      <c r="A832">
        <v>9</v>
      </c>
    </row>
    <row r="833" spans="1:1" x14ac:dyDescent="0.55000000000000004">
      <c r="A833">
        <v>9</v>
      </c>
    </row>
    <row r="834" spans="1:1" x14ac:dyDescent="0.55000000000000004">
      <c r="A834">
        <v>9</v>
      </c>
    </row>
    <row r="835" spans="1:1" x14ac:dyDescent="0.55000000000000004">
      <c r="A835">
        <v>9</v>
      </c>
    </row>
    <row r="836" spans="1:1" x14ac:dyDescent="0.55000000000000004">
      <c r="A836">
        <v>9</v>
      </c>
    </row>
    <row r="837" spans="1:1" x14ac:dyDescent="0.55000000000000004">
      <c r="A837">
        <v>9</v>
      </c>
    </row>
    <row r="838" spans="1:1" x14ac:dyDescent="0.55000000000000004">
      <c r="A838">
        <v>9</v>
      </c>
    </row>
    <row r="839" spans="1:1" x14ac:dyDescent="0.55000000000000004">
      <c r="A839">
        <v>9</v>
      </c>
    </row>
    <row r="840" spans="1:1" x14ac:dyDescent="0.55000000000000004">
      <c r="A840">
        <v>9</v>
      </c>
    </row>
    <row r="841" spans="1:1" x14ac:dyDescent="0.55000000000000004">
      <c r="A841">
        <v>11</v>
      </c>
    </row>
    <row r="842" spans="1:1" x14ac:dyDescent="0.55000000000000004">
      <c r="A842">
        <v>11</v>
      </c>
    </row>
    <row r="843" spans="1:1" x14ac:dyDescent="0.55000000000000004">
      <c r="A843">
        <v>10</v>
      </c>
    </row>
    <row r="844" spans="1:1" x14ac:dyDescent="0.55000000000000004">
      <c r="A844">
        <v>10</v>
      </c>
    </row>
    <row r="845" spans="1:1" x14ac:dyDescent="0.55000000000000004">
      <c r="A845">
        <v>10</v>
      </c>
    </row>
    <row r="846" spans="1:1" x14ac:dyDescent="0.55000000000000004">
      <c r="A846">
        <v>10</v>
      </c>
    </row>
    <row r="847" spans="1:1" x14ac:dyDescent="0.55000000000000004">
      <c r="A847">
        <v>11</v>
      </c>
    </row>
    <row r="848" spans="1:1" x14ac:dyDescent="0.55000000000000004">
      <c r="A848">
        <v>11</v>
      </c>
    </row>
    <row r="849" spans="1:1" x14ac:dyDescent="0.55000000000000004">
      <c r="A849">
        <v>11</v>
      </c>
    </row>
    <row r="850" spans="1:1" x14ac:dyDescent="0.55000000000000004">
      <c r="A850">
        <v>11</v>
      </c>
    </row>
    <row r="851" spans="1:1" x14ac:dyDescent="0.55000000000000004">
      <c r="A851">
        <v>11</v>
      </c>
    </row>
    <row r="852" spans="1:1" x14ac:dyDescent="0.55000000000000004">
      <c r="A852">
        <v>11</v>
      </c>
    </row>
    <row r="853" spans="1:1" x14ac:dyDescent="0.55000000000000004">
      <c r="A853">
        <v>11</v>
      </c>
    </row>
    <row r="854" spans="1:1" x14ac:dyDescent="0.55000000000000004">
      <c r="A854">
        <v>11</v>
      </c>
    </row>
    <row r="855" spans="1:1" x14ac:dyDescent="0.55000000000000004">
      <c r="A855">
        <v>11</v>
      </c>
    </row>
    <row r="856" spans="1:1" x14ac:dyDescent="0.55000000000000004">
      <c r="A856">
        <v>11</v>
      </c>
    </row>
    <row r="857" spans="1:1" x14ac:dyDescent="0.55000000000000004">
      <c r="A857">
        <v>11</v>
      </c>
    </row>
    <row r="858" spans="1:1" x14ac:dyDescent="0.55000000000000004">
      <c r="A858">
        <v>11</v>
      </c>
    </row>
    <row r="859" spans="1:1" x14ac:dyDescent="0.55000000000000004">
      <c r="A859">
        <v>17</v>
      </c>
    </row>
    <row r="860" spans="1:1" x14ac:dyDescent="0.55000000000000004">
      <c r="A860">
        <v>17</v>
      </c>
    </row>
    <row r="861" spans="1:1" x14ac:dyDescent="0.55000000000000004">
      <c r="A861">
        <v>17</v>
      </c>
    </row>
    <row r="862" spans="1:1" x14ac:dyDescent="0.55000000000000004">
      <c r="A862">
        <v>17</v>
      </c>
    </row>
    <row r="863" spans="1:1" x14ac:dyDescent="0.55000000000000004">
      <c r="A863">
        <v>17</v>
      </c>
    </row>
    <row r="864" spans="1:1" x14ac:dyDescent="0.55000000000000004">
      <c r="A864">
        <v>13</v>
      </c>
    </row>
    <row r="865" spans="1:1" x14ac:dyDescent="0.55000000000000004">
      <c r="A865">
        <v>13</v>
      </c>
    </row>
    <row r="866" spans="1:1" x14ac:dyDescent="0.55000000000000004">
      <c r="A866">
        <v>19</v>
      </c>
    </row>
    <row r="867" spans="1:1" x14ac:dyDescent="0.55000000000000004">
      <c r="A867">
        <v>19</v>
      </c>
    </row>
    <row r="868" spans="1:1" x14ac:dyDescent="0.55000000000000004">
      <c r="A868">
        <v>19</v>
      </c>
    </row>
    <row r="869" spans="1:1" x14ac:dyDescent="0.55000000000000004">
      <c r="A869">
        <v>19</v>
      </c>
    </row>
    <row r="870" spans="1:1" x14ac:dyDescent="0.55000000000000004">
      <c r="A870">
        <v>19</v>
      </c>
    </row>
    <row r="871" spans="1:1" x14ac:dyDescent="0.55000000000000004">
      <c r="A871">
        <v>19</v>
      </c>
    </row>
    <row r="872" spans="1:1" x14ac:dyDescent="0.55000000000000004">
      <c r="A872">
        <v>15</v>
      </c>
    </row>
    <row r="873" spans="1:1" x14ac:dyDescent="0.55000000000000004">
      <c r="A873">
        <v>15</v>
      </c>
    </row>
    <row r="874" spans="1:1" x14ac:dyDescent="0.55000000000000004">
      <c r="A874">
        <v>15</v>
      </c>
    </row>
    <row r="875" spans="1:1" x14ac:dyDescent="0.55000000000000004">
      <c r="A875">
        <v>15</v>
      </c>
    </row>
    <row r="876" spans="1:1" x14ac:dyDescent="0.55000000000000004">
      <c r="A876">
        <v>15</v>
      </c>
    </row>
    <row r="877" spans="1:1" x14ac:dyDescent="0.55000000000000004">
      <c r="A877">
        <v>15</v>
      </c>
    </row>
    <row r="878" spans="1:1" x14ac:dyDescent="0.55000000000000004">
      <c r="A878">
        <v>19</v>
      </c>
    </row>
    <row r="879" spans="1:1" x14ac:dyDescent="0.55000000000000004">
      <c r="A879">
        <v>19</v>
      </c>
    </row>
    <row r="880" spans="1:1" x14ac:dyDescent="0.55000000000000004">
      <c r="A880">
        <v>19</v>
      </c>
    </row>
    <row r="881" spans="1:1" x14ac:dyDescent="0.55000000000000004">
      <c r="A881">
        <v>19</v>
      </c>
    </row>
    <row r="882" spans="1:1" x14ac:dyDescent="0.55000000000000004">
      <c r="A882">
        <v>15</v>
      </c>
    </row>
    <row r="883" spans="1:1" x14ac:dyDescent="0.55000000000000004">
      <c r="A883">
        <v>15</v>
      </c>
    </row>
    <row r="884" spans="1:1" x14ac:dyDescent="0.55000000000000004">
      <c r="A884">
        <v>15</v>
      </c>
    </row>
    <row r="885" spans="1:1" x14ac:dyDescent="0.55000000000000004">
      <c r="A885">
        <v>15</v>
      </c>
    </row>
    <row r="886" spans="1:1" x14ac:dyDescent="0.55000000000000004">
      <c r="A886">
        <v>15</v>
      </c>
    </row>
    <row r="887" spans="1:1" x14ac:dyDescent="0.55000000000000004">
      <c r="A887">
        <v>15</v>
      </c>
    </row>
    <row r="888" spans="1:1" x14ac:dyDescent="0.55000000000000004">
      <c r="A888">
        <v>13</v>
      </c>
    </row>
    <row r="889" spans="1:1" x14ac:dyDescent="0.55000000000000004">
      <c r="A889">
        <v>13</v>
      </c>
    </row>
    <row r="890" spans="1:1" x14ac:dyDescent="0.55000000000000004">
      <c r="A890">
        <v>18</v>
      </c>
    </row>
    <row r="891" spans="1:1" x14ac:dyDescent="0.55000000000000004">
      <c r="A891">
        <v>18</v>
      </c>
    </row>
    <row r="892" spans="1:1" x14ac:dyDescent="0.55000000000000004">
      <c r="A892">
        <v>18</v>
      </c>
    </row>
    <row r="893" spans="1:1" x14ac:dyDescent="0.55000000000000004">
      <c r="A893">
        <v>19</v>
      </c>
    </row>
    <row r="894" spans="1:1" x14ac:dyDescent="0.55000000000000004">
      <c r="A894">
        <v>19</v>
      </c>
    </row>
    <row r="895" spans="1:1" x14ac:dyDescent="0.55000000000000004">
      <c r="A895">
        <v>21</v>
      </c>
    </row>
    <row r="896" spans="1:1" x14ac:dyDescent="0.55000000000000004">
      <c r="A896">
        <v>21</v>
      </c>
    </row>
    <row r="897" spans="1:1" x14ac:dyDescent="0.55000000000000004">
      <c r="A897">
        <v>20</v>
      </c>
    </row>
    <row r="898" spans="1:1" x14ac:dyDescent="0.55000000000000004">
      <c r="A898">
        <v>19</v>
      </c>
    </row>
    <row r="899" spans="1:1" x14ac:dyDescent="0.55000000000000004">
      <c r="A899">
        <v>19</v>
      </c>
    </row>
    <row r="900" spans="1:1" x14ac:dyDescent="0.55000000000000004">
      <c r="A900">
        <v>19</v>
      </c>
    </row>
    <row r="901" spans="1:1" x14ac:dyDescent="0.55000000000000004">
      <c r="A901">
        <v>19</v>
      </c>
    </row>
    <row r="902" spans="1:1" x14ac:dyDescent="0.55000000000000004">
      <c r="A902">
        <v>21</v>
      </c>
    </row>
    <row r="903" spans="1:1" x14ac:dyDescent="0.55000000000000004">
      <c r="A903">
        <v>21</v>
      </c>
    </row>
    <row r="904" spans="1:1" x14ac:dyDescent="0.55000000000000004">
      <c r="A904">
        <v>19</v>
      </c>
    </row>
    <row r="905" spans="1:1" x14ac:dyDescent="0.55000000000000004">
      <c r="A905">
        <v>19</v>
      </c>
    </row>
    <row r="906" spans="1:1" x14ac:dyDescent="0.55000000000000004">
      <c r="A906">
        <v>21</v>
      </c>
    </row>
    <row r="907" spans="1:1" x14ac:dyDescent="0.55000000000000004">
      <c r="A907">
        <v>21</v>
      </c>
    </row>
    <row r="908" spans="1:1" x14ac:dyDescent="0.55000000000000004">
      <c r="A908">
        <v>20</v>
      </c>
    </row>
    <row r="909" spans="1:1" x14ac:dyDescent="0.55000000000000004">
      <c r="A909">
        <v>20</v>
      </c>
    </row>
    <row r="910" spans="1:1" x14ac:dyDescent="0.55000000000000004">
      <c r="A910">
        <v>20</v>
      </c>
    </row>
    <row r="911" spans="1:1" x14ac:dyDescent="0.55000000000000004">
      <c r="A911">
        <v>21</v>
      </c>
    </row>
    <row r="912" spans="1:1" x14ac:dyDescent="0.55000000000000004">
      <c r="A912">
        <v>21</v>
      </c>
    </row>
    <row r="913" spans="1:1" x14ac:dyDescent="0.55000000000000004">
      <c r="A913">
        <v>20</v>
      </c>
    </row>
    <row r="914" spans="1:1" x14ac:dyDescent="0.55000000000000004">
      <c r="A914">
        <v>21</v>
      </c>
    </row>
    <row r="915" spans="1:1" x14ac:dyDescent="0.55000000000000004">
      <c r="A915">
        <v>21</v>
      </c>
    </row>
    <row r="916" spans="1:1" x14ac:dyDescent="0.55000000000000004">
      <c r="A916">
        <v>20</v>
      </c>
    </row>
    <row r="917" spans="1:1" x14ac:dyDescent="0.55000000000000004">
      <c r="A917">
        <v>20</v>
      </c>
    </row>
    <row r="918" spans="1:1" x14ac:dyDescent="0.55000000000000004">
      <c r="A918">
        <v>20</v>
      </c>
    </row>
    <row r="919" spans="1:1" x14ac:dyDescent="0.55000000000000004">
      <c r="A919">
        <v>20</v>
      </c>
    </row>
    <row r="920" spans="1:1" x14ac:dyDescent="0.55000000000000004">
      <c r="A920">
        <v>20</v>
      </c>
    </row>
    <row r="921" spans="1:1" x14ac:dyDescent="0.55000000000000004">
      <c r="A921">
        <v>20</v>
      </c>
    </row>
    <row r="922" spans="1:1" x14ac:dyDescent="0.55000000000000004">
      <c r="A922">
        <v>13</v>
      </c>
    </row>
    <row r="923" spans="1:1" x14ac:dyDescent="0.55000000000000004">
      <c r="A923">
        <v>19</v>
      </c>
    </row>
    <row r="924" spans="1:1" x14ac:dyDescent="0.55000000000000004">
      <c r="A924">
        <v>19</v>
      </c>
    </row>
    <row r="925" spans="1:1" x14ac:dyDescent="0.55000000000000004">
      <c r="A925">
        <v>19</v>
      </c>
    </row>
    <row r="926" spans="1:1" x14ac:dyDescent="0.55000000000000004">
      <c r="A926">
        <v>19</v>
      </c>
    </row>
    <row r="927" spans="1:1" x14ac:dyDescent="0.55000000000000004">
      <c r="A927">
        <v>19</v>
      </c>
    </row>
    <row r="928" spans="1:1" x14ac:dyDescent="0.55000000000000004">
      <c r="A928">
        <v>22</v>
      </c>
    </row>
    <row r="929" spans="1:1" x14ac:dyDescent="0.55000000000000004">
      <c r="A929">
        <v>22</v>
      </c>
    </row>
    <row r="930" spans="1:1" x14ac:dyDescent="0.55000000000000004">
      <c r="A930">
        <v>22</v>
      </c>
    </row>
    <row r="931" spans="1:1" x14ac:dyDescent="0.55000000000000004">
      <c r="A931">
        <v>22</v>
      </c>
    </row>
    <row r="932" spans="1:1" x14ac:dyDescent="0.55000000000000004">
      <c r="A932">
        <v>22</v>
      </c>
    </row>
    <row r="933" spans="1:1" x14ac:dyDescent="0.55000000000000004">
      <c r="A933">
        <v>22</v>
      </c>
    </row>
    <row r="934" spans="1:1" x14ac:dyDescent="0.55000000000000004">
      <c r="A934">
        <v>22</v>
      </c>
    </row>
    <row r="935" spans="1:1" x14ac:dyDescent="0.55000000000000004">
      <c r="A935">
        <v>22</v>
      </c>
    </row>
    <row r="936" spans="1:1" x14ac:dyDescent="0.55000000000000004">
      <c r="A936">
        <v>22</v>
      </c>
    </row>
    <row r="937" spans="1:1" x14ac:dyDescent="0.55000000000000004">
      <c r="A937">
        <v>22</v>
      </c>
    </row>
    <row r="938" spans="1:1" x14ac:dyDescent="0.55000000000000004">
      <c r="A938">
        <v>22</v>
      </c>
    </row>
    <row r="939" spans="1:1" x14ac:dyDescent="0.55000000000000004">
      <c r="A939">
        <v>22</v>
      </c>
    </row>
    <row r="940" spans="1:1" x14ac:dyDescent="0.55000000000000004">
      <c r="A940">
        <v>22</v>
      </c>
    </row>
    <row r="941" spans="1:1" x14ac:dyDescent="0.55000000000000004">
      <c r="A941">
        <v>22</v>
      </c>
    </row>
    <row r="942" spans="1:1" x14ac:dyDescent="0.55000000000000004">
      <c r="A942">
        <v>22</v>
      </c>
    </row>
    <row r="943" spans="1:1" x14ac:dyDescent="0.55000000000000004">
      <c r="A943">
        <v>22</v>
      </c>
    </row>
    <row r="944" spans="1:1" x14ac:dyDescent="0.55000000000000004">
      <c r="A944">
        <v>22</v>
      </c>
    </row>
    <row r="945" spans="1:1" x14ac:dyDescent="0.55000000000000004">
      <c r="A945">
        <v>22</v>
      </c>
    </row>
    <row r="946" spans="1:1" x14ac:dyDescent="0.55000000000000004">
      <c r="A946">
        <v>22</v>
      </c>
    </row>
    <row r="947" spans="1:1" x14ac:dyDescent="0.55000000000000004">
      <c r="A947">
        <v>22</v>
      </c>
    </row>
    <row r="948" spans="1:1" x14ac:dyDescent="0.55000000000000004">
      <c r="A948">
        <v>22</v>
      </c>
    </row>
    <row r="949" spans="1:1" x14ac:dyDescent="0.55000000000000004">
      <c r="A949">
        <v>22</v>
      </c>
    </row>
    <row r="950" spans="1:1" x14ac:dyDescent="0.55000000000000004">
      <c r="A950">
        <v>22</v>
      </c>
    </row>
    <row r="951" spans="1:1" x14ac:dyDescent="0.55000000000000004">
      <c r="A951">
        <v>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4.4" x14ac:dyDescent="0.55000000000000004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22"/>
  <sheetViews>
    <sheetView topLeftCell="A85" zoomScaleNormal="100" workbookViewId="0">
      <selection activeCell="L123" sqref="L123"/>
    </sheetView>
  </sheetViews>
  <sheetFormatPr baseColWidth="10" defaultRowHeight="14.4" x14ac:dyDescent="0.55000000000000004"/>
  <cols>
    <col min="1" max="1" width="18.26171875" bestFit="1" customWidth="1"/>
    <col min="2" max="2" width="27" hidden="1" customWidth="1"/>
    <col min="3" max="3" width="37.26171875" hidden="1" customWidth="1"/>
    <col min="4" max="4" width="22" hidden="1" customWidth="1"/>
    <col min="5" max="5" width="13.83984375" hidden="1" customWidth="1"/>
    <col min="6" max="6" width="13.578125" bestFit="1" customWidth="1"/>
    <col min="7" max="7" width="21" hidden="1" customWidth="1"/>
    <col min="8" max="8" width="40.41796875" hidden="1" customWidth="1"/>
    <col min="9" max="9" width="24.15625" hidden="1" customWidth="1"/>
    <col min="10" max="10" width="17.578125" bestFit="1" customWidth="1"/>
  </cols>
  <sheetData>
    <row r="1" spans="1:11" x14ac:dyDescent="0.55000000000000004">
      <c r="A1" s="3" t="s">
        <v>38</v>
      </c>
      <c r="B1" s="3" t="s">
        <v>6398</v>
      </c>
      <c r="C1" s="22" t="s">
        <v>6392</v>
      </c>
      <c r="D1" s="21" t="s">
        <v>6393</v>
      </c>
      <c r="E1" s="3" t="s">
        <v>9354</v>
      </c>
      <c r="F1" s="3" t="s">
        <v>6395</v>
      </c>
      <c r="G1" s="3" t="s">
        <v>6400</v>
      </c>
      <c r="H1" s="3" t="s">
        <v>6401</v>
      </c>
      <c r="I1" s="3" t="s">
        <v>6402</v>
      </c>
      <c r="J1" s="22" t="s">
        <v>9355</v>
      </c>
    </row>
    <row r="2" spans="1:11" x14ac:dyDescent="0.55000000000000004">
      <c r="A2" s="5" t="s">
        <v>103</v>
      </c>
      <c r="B2" s="20" t="s">
        <v>6589</v>
      </c>
      <c r="C2" s="18">
        <v>44317</v>
      </c>
      <c r="D2" s="5">
        <v>10</v>
      </c>
      <c r="E2" s="18">
        <f t="shared" ref="E2:E33" si="0">C2+DATE(D2,1,1)</f>
        <v>47971</v>
      </c>
      <c r="F2" s="18">
        <v>37196</v>
      </c>
      <c r="G2" s="2">
        <f>IF(F2="/",#REF!, F2)</f>
        <v>37196</v>
      </c>
      <c r="H2">
        <f t="shared" ref="H2:H33" si="1">DATEDIF(G2,C2, "y")</f>
        <v>19</v>
      </c>
      <c r="I2">
        <f t="shared" ref="I2:I33" si="2">DATEDIF(G2,E2, "y")</f>
        <v>29</v>
      </c>
      <c r="J2">
        <f>DATEDIF(F2,E2,"m")</f>
        <v>354</v>
      </c>
      <c r="K2">
        <f>J2/12</f>
        <v>29.5</v>
      </c>
    </row>
    <row r="3" spans="1:11" x14ac:dyDescent="0.55000000000000004">
      <c r="A3" s="29" t="s">
        <v>98</v>
      </c>
      <c r="B3" s="30" t="s">
        <v>6589</v>
      </c>
      <c r="C3" s="31">
        <v>44317</v>
      </c>
      <c r="D3" s="29">
        <v>10</v>
      </c>
      <c r="E3" s="31">
        <f t="shared" si="0"/>
        <v>47971</v>
      </c>
      <c r="F3" s="31">
        <v>37257</v>
      </c>
      <c r="G3" s="2">
        <f>IF(F3="/",#REF!, F3)</f>
        <v>37257</v>
      </c>
      <c r="H3">
        <f t="shared" si="1"/>
        <v>19</v>
      </c>
      <c r="I3">
        <f t="shared" si="2"/>
        <v>29</v>
      </c>
      <c r="J3">
        <f t="shared" ref="J3:J66" si="3">DATEDIF(F3,E3,"m")</f>
        <v>352</v>
      </c>
    </row>
    <row r="4" spans="1:11" x14ac:dyDescent="0.55000000000000004">
      <c r="A4" t="s">
        <v>110</v>
      </c>
      <c r="B4" s="4" t="s">
        <v>6589</v>
      </c>
      <c r="C4" s="2">
        <v>44317</v>
      </c>
      <c r="D4">
        <v>10</v>
      </c>
      <c r="E4" s="2">
        <f t="shared" si="0"/>
        <v>47971</v>
      </c>
      <c r="F4" s="2">
        <v>37773</v>
      </c>
      <c r="G4" s="2">
        <f>IF(F4="/",#REF!, F4)</f>
        <v>37773</v>
      </c>
      <c r="H4">
        <f t="shared" si="1"/>
        <v>17</v>
      </c>
      <c r="I4">
        <f t="shared" si="2"/>
        <v>27</v>
      </c>
      <c r="J4">
        <f t="shared" si="3"/>
        <v>335</v>
      </c>
    </row>
    <row r="5" spans="1:11" x14ac:dyDescent="0.55000000000000004">
      <c r="A5" t="s">
        <v>100</v>
      </c>
      <c r="B5" s="4" t="s">
        <v>6589</v>
      </c>
      <c r="C5" s="2">
        <v>44317</v>
      </c>
      <c r="D5">
        <v>10</v>
      </c>
      <c r="E5" s="2">
        <f t="shared" si="0"/>
        <v>47971</v>
      </c>
      <c r="F5" s="2">
        <v>37865</v>
      </c>
      <c r="G5" s="2">
        <f>IF(F5="/",#REF!, F5)</f>
        <v>37865</v>
      </c>
      <c r="H5">
        <f t="shared" si="1"/>
        <v>17</v>
      </c>
      <c r="I5">
        <f t="shared" si="2"/>
        <v>27</v>
      </c>
      <c r="J5">
        <f t="shared" si="3"/>
        <v>332</v>
      </c>
    </row>
    <row r="6" spans="1:11" x14ac:dyDescent="0.55000000000000004">
      <c r="A6" t="s">
        <v>108</v>
      </c>
      <c r="B6" s="4" t="s">
        <v>6589</v>
      </c>
      <c r="C6" s="2">
        <v>44317</v>
      </c>
      <c r="D6">
        <v>10</v>
      </c>
      <c r="E6" s="2">
        <f t="shared" si="0"/>
        <v>47971</v>
      </c>
      <c r="F6" s="2">
        <v>37865</v>
      </c>
      <c r="G6" s="2">
        <f>IF(F6="/",#REF!, F6)</f>
        <v>37865</v>
      </c>
      <c r="H6">
        <f t="shared" si="1"/>
        <v>17</v>
      </c>
      <c r="I6">
        <f t="shared" si="2"/>
        <v>27</v>
      </c>
      <c r="J6">
        <f t="shared" si="3"/>
        <v>332</v>
      </c>
    </row>
    <row r="7" spans="1:11" x14ac:dyDescent="0.55000000000000004">
      <c r="A7" t="s">
        <v>113</v>
      </c>
      <c r="B7" s="4" t="s">
        <v>6589</v>
      </c>
      <c r="C7" s="2">
        <v>44317</v>
      </c>
      <c r="D7">
        <v>10</v>
      </c>
      <c r="E7" s="2">
        <f t="shared" si="0"/>
        <v>47971</v>
      </c>
      <c r="F7" s="2">
        <v>37865</v>
      </c>
      <c r="G7" s="2">
        <f>IF(F7="/",#REF!, F7)</f>
        <v>37865</v>
      </c>
      <c r="H7">
        <f t="shared" si="1"/>
        <v>17</v>
      </c>
      <c r="I7">
        <f t="shared" si="2"/>
        <v>27</v>
      </c>
      <c r="J7">
        <f t="shared" si="3"/>
        <v>332</v>
      </c>
    </row>
    <row r="8" spans="1:11" x14ac:dyDescent="0.55000000000000004">
      <c r="A8" t="s">
        <v>139</v>
      </c>
      <c r="B8" s="4" t="s">
        <v>6589</v>
      </c>
      <c r="C8" s="2">
        <v>44317</v>
      </c>
      <c r="D8">
        <v>10</v>
      </c>
      <c r="E8" s="2">
        <f t="shared" si="0"/>
        <v>47971</v>
      </c>
      <c r="F8" s="2">
        <v>37865</v>
      </c>
      <c r="G8" s="2">
        <f>IF(F8="/",#REF!, F8)</f>
        <v>37865</v>
      </c>
      <c r="H8">
        <f t="shared" si="1"/>
        <v>17</v>
      </c>
      <c r="I8">
        <f t="shared" si="2"/>
        <v>27</v>
      </c>
      <c r="J8">
        <f t="shared" si="3"/>
        <v>332</v>
      </c>
    </row>
    <row r="9" spans="1:11" x14ac:dyDescent="0.55000000000000004">
      <c r="A9" t="s">
        <v>248</v>
      </c>
      <c r="B9" s="4" t="s">
        <v>6589</v>
      </c>
      <c r="C9" s="2">
        <v>44317</v>
      </c>
      <c r="D9">
        <v>10</v>
      </c>
      <c r="E9" s="2">
        <f t="shared" si="0"/>
        <v>47971</v>
      </c>
      <c r="F9" s="2">
        <v>38566</v>
      </c>
      <c r="G9" s="2">
        <f>IF(F9="/",#REF!, F9)</f>
        <v>38566</v>
      </c>
      <c r="H9">
        <f t="shared" si="1"/>
        <v>15</v>
      </c>
      <c r="I9">
        <f t="shared" si="2"/>
        <v>25</v>
      </c>
      <c r="J9">
        <f t="shared" si="3"/>
        <v>309</v>
      </c>
    </row>
    <row r="10" spans="1:11" x14ac:dyDescent="0.55000000000000004">
      <c r="A10" t="s">
        <v>251</v>
      </c>
      <c r="B10" s="4" t="s">
        <v>6589</v>
      </c>
      <c r="C10" s="2">
        <v>44317</v>
      </c>
      <c r="D10">
        <v>10</v>
      </c>
      <c r="E10" s="2">
        <f t="shared" si="0"/>
        <v>47971</v>
      </c>
      <c r="F10" s="2">
        <v>38566</v>
      </c>
      <c r="G10" s="2">
        <f>IF(F10="/",#REF!, F10)</f>
        <v>38566</v>
      </c>
      <c r="H10">
        <f t="shared" si="1"/>
        <v>15</v>
      </c>
      <c r="I10">
        <f t="shared" si="2"/>
        <v>25</v>
      </c>
      <c r="J10">
        <f t="shared" si="3"/>
        <v>309</v>
      </c>
    </row>
    <row r="11" spans="1:11" x14ac:dyDescent="0.55000000000000004">
      <c r="A11" t="s">
        <v>253</v>
      </c>
      <c r="B11" s="4" t="s">
        <v>6589</v>
      </c>
      <c r="C11" s="2">
        <v>44317</v>
      </c>
      <c r="D11">
        <v>10</v>
      </c>
      <c r="E11" s="2">
        <f t="shared" si="0"/>
        <v>47971</v>
      </c>
      <c r="F11" s="2">
        <v>38566</v>
      </c>
      <c r="G11" s="2">
        <f>IF(F11="/",#REF!, F11)</f>
        <v>38566</v>
      </c>
      <c r="H11">
        <f t="shared" si="1"/>
        <v>15</v>
      </c>
      <c r="I11">
        <f t="shared" si="2"/>
        <v>25</v>
      </c>
      <c r="J11">
        <f t="shared" si="3"/>
        <v>309</v>
      </c>
    </row>
    <row r="12" spans="1:11" x14ac:dyDescent="0.55000000000000004">
      <c r="A12" t="s">
        <v>256</v>
      </c>
      <c r="B12" s="4" t="s">
        <v>6589</v>
      </c>
      <c r="C12" s="2">
        <v>44317</v>
      </c>
      <c r="D12">
        <v>10</v>
      </c>
      <c r="E12" s="2">
        <f t="shared" si="0"/>
        <v>47971</v>
      </c>
      <c r="F12" s="2">
        <v>38566</v>
      </c>
      <c r="G12" s="2">
        <f>IF(F12="/",#REF!, F12)</f>
        <v>38566</v>
      </c>
      <c r="H12">
        <f t="shared" si="1"/>
        <v>15</v>
      </c>
      <c r="I12">
        <f t="shared" si="2"/>
        <v>25</v>
      </c>
      <c r="J12">
        <f t="shared" si="3"/>
        <v>309</v>
      </c>
    </row>
    <row r="13" spans="1:11" x14ac:dyDescent="0.55000000000000004">
      <c r="A13" t="s">
        <v>258</v>
      </c>
      <c r="B13" s="4" t="s">
        <v>6589</v>
      </c>
      <c r="C13" s="2">
        <v>44317</v>
      </c>
      <c r="D13">
        <v>10</v>
      </c>
      <c r="E13" s="2">
        <f t="shared" si="0"/>
        <v>47971</v>
      </c>
      <c r="F13" s="2">
        <v>38566</v>
      </c>
      <c r="G13" s="2">
        <f>IF(F13="/",#REF!, F13)</f>
        <v>38566</v>
      </c>
      <c r="H13">
        <f t="shared" si="1"/>
        <v>15</v>
      </c>
      <c r="I13">
        <f t="shared" si="2"/>
        <v>25</v>
      </c>
      <c r="J13">
        <f t="shared" si="3"/>
        <v>309</v>
      </c>
    </row>
    <row r="14" spans="1:11" x14ac:dyDescent="0.55000000000000004">
      <c r="A14" t="s">
        <v>261</v>
      </c>
      <c r="B14" s="4" t="s">
        <v>6589</v>
      </c>
      <c r="C14" s="2">
        <v>44317</v>
      </c>
      <c r="D14">
        <v>10</v>
      </c>
      <c r="E14" s="2">
        <f t="shared" si="0"/>
        <v>47971</v>
      </c>
      <c r="F14" s="2">
        <v>38566</v>
      </c>
      <c r="G14" s="2">
        <f>IF(F14="/",#REF!, F14)</f>
        <v>38566</v>
      </c>
      <c r="H14">
        <f t="shared" si="1"/>
        <v>15</v>
      </c>
      <c r="I14">
        <f t="shared" si="2"/>
        <v>25</v>
      </c>
      <c r="J14">
        <f t="shared" si="3"/>
        <v>309</v>
      </c>
    </row>
    <row r="15" spans="1:11" x14ac:dyDescent="0.55000000000000004">
      <c r="A15" t="s">
        <v>144</v>
      </c>
      <c r="B15" s="4" t="s">
        <v>6589</v>
      </c>
      <c r="C15" s="2">
        <v>44317</v>
      </c>
      <c r="D15">
        <v>10</v>
      </c>
      <c r="E15" s="2">
        <f t="shared" si="0"/>
        <v>47971</v>
      </c>
      <c r="F15" s="2">
        <v>38869</v>
      </c>
      <c r="G15" s="2">
        <f>IF(F15="/",#REF!, F15)</f>
        <v>38869</v>
      </c>
      <c r="H15">
        <f t="shared" si="1"/>
        <v>14</v>
      </c>
      <c r="I15">
        <f t="shared" si="2"/>
        <v>24</v>
      </c>
      <c r="J15">
        <f t="shared" si="3"/>
        <v>299</v>
      </c>
    </row>
    <row r="16" spans="1:11" x14ac:dyDescent="0.55000000000000004">
      <c r="A16" t="s">
        <v>147</v>
      </c>
      <c r="B16" s="4" t="s">
        <v>6589</v>
      </c>
      <c r="C16" s="2">
        <v>44317</v>
      </c>
      <c r="D16">
        <v>10</v>
      </c>
      <c r="E16" s="2">
        <f t="shared" si="0"/>
        <v>47971</v>
      </c>
      <c r="F16" s="2">
        <v>38869</v>
      </c>
      <c r="G16" s="2">
        <f>IF(F16="/",#REF!, F16)</f>
        <v>38869</v>
      </c>
      <c r="H16">
        <f t="shared" si="1"/>
        <v>14</v>
      </c>
      <c r="I16">
        <f t="shared" si="2"/>
        <v>24</v>
      </c>
      <c r="J16">
        <f t="shared" si="3"/>
        <v>299</v>
      </c>
    </row>
    <row r="17" spans="1:10" x14ac:dyDescent="0.55000000000000004">
      <c r="A17" t="s">
        <v>192</v>
      </c>
      <c r="B17" s="4" t="s">
        <v>6589</v>
      </c>
      <c r="C17" s="2">
        <v>44317</v>
      </c>
      <c r="D17">
        <v>10</v>
      </c>
      <c r="E17" s="2">
        <f t="shared" si="0"/>
        <v>47971</v>
      </c>
      <c r="F17" s="2">
        <v>39142</v>
      </c>
      <c r="G17" s="2">
        <f>IF(F17="/",#REF!, F17)</f>
        <v>39142</v>
      </c>
      <c r="H17">
        <f t="shared" si="1"/>
        <v>14</v>
      </c>
      <c r="I17">
        <f t="shared" si="2"/>
        <v>24</v>
      </c>
      <c r="J17">
        <f t="shared" si="3"/>
        <v>290</v>
      </c>
    </row>
    <row r="18" spans="1:10" x14ac:dyDescent="0.55000000000000004">
      <c r="A18" t="s">
        <v>228</v>
      </c>
      <c r="B18" s="4" t="s">
        <v>6589</v>
      </c>
      <c r="C18" s="2">
        <v>44317</v>
      </c>
      <c r="D18">
        <v>10</v>
      </c>
      <c r="E18" s="2">
        <f t="shared" si="0"/>
        <v>47971</v>
      </c>
      <c r="F18" s="2">
        <v>39600</v>
      </c>
      <c r="G18" s="2">
        <f>IF(F18="/",#REF!, F18)</f>
        <v>39600</v>
      </c>
      <c r="H18">
        <f t="shared" si="1"/>
        <v>12</v>
      </c>
      <c r="I18">
        <f t="shared" si="2"/>
        <v>22</v>
      </c>
      <c r="J18">
        <f t="shared" si="3"/>
        <v>275</v>
      </c>
    </row>
    <row r="19" spans="1:10" x14ac:dyDescent="0.55000000000000004">
      <c r="A19" t="s">
        <v>292</v>
      </c>
      <c r="B19" s="4" t="s">
        <v>6589</v>
      </c>
      <c r="C19" s="2">
        <v>44317</v>
      </c>
      <c r="D19">
        <v>10</v>
      </c>
      <c r="E19" s="2">
        <f t="shared" si="0"/>
        <v>47971</v>
      </c>
      <c r="F19" s="2">
        <v>39814</v>
      </c>
      <c r="G19" s="2">
        <f>IF(F19="/",#REF!, F19)</f>
        <v>39814</v>
      </c>
      <c r="H19">
        <f t="shared" si="1"/>
        <v>12</v>
      </c>
      <c r="I19">
        <f t="shared" si="2"/>
        <v>22</v>
      </c>
      <c r="J19">
        <f t="shared" si="3"/>
        <v>268</v>
      </c>
    </row>
    <row r="20" spans="1:10" x14ac:dyDescent="0.55000000000000004">
      <c r="A20" t="s">
        <v>295</v>
      </c>
      <c r="B20" s="4" t="s">
        <v>6589</v>
      </c>
      <c r="C20" s="2">
        <v>44317</v>
      </c>
      <c r="D20">
        <v>10</v>
      </c>
      <c r="E20" s="2">
        <f t="shared" si="0"/>
        <v>47971</v>
      </c>
      <c r="F20" s="2">
        <v>39814</v>
      </c>
      <c r="G20" s="2">
        <f>IF(F20="/",#REF!, F20)</f>
        <v>39814</v>
      </c>
      <c r="H20">
        <f t="shared" si="1"/>
        <v>12</v>
      </c>
      <c r="I20">
        <f t="shared" si="2"/>
        <v>22</v>
      </c>
      <c r="J20">
        <f t="shared" si="3"/>
        <v>268</v>
      </c>
    </row>
    <row r="21" spans="1:10" x14ac:dyDescent="0.55000000000000004">
      <c r="A21" t="s">
        <v>273</v>
      </c>
      <c r="B21" s="4" t="s">
        <v>6589</v>
      </c>
      <c r="C21" s="2">
        <v>44317</v>
      </c>
      <c r="D21">
        <v>10</v>
      </c>
      <c r="E21" s="2">
        <f t="shared" si="0"/>
        <v>47971</v>
      </c>
      <c r="F21" s="2">
        <v>39934</v>
      </c>
      <c r="G21" s="2">
        <f>IF(F21="/",#REF!, F21)</f>
        <v>39934</v>
      </c>
      <c r="H21">
        <f t="shared" si="1"/>
        <v>12</v>
      </c>
      <c r="I21">
        <f t="shared" si="2"/>
        <v>22</v>
      </c>
      <c r="J21">
        <f t="shared" si="3"/>
        <v>264</v>
      </c>
    </row>
    <row r="22" spans="1:10" x14ac:dyDescent="0.55000000000000004">
      <c r="A22" t="s">
        <v>276</v>
      </c>
      <c r="B22" s="4" t="s">
        <v>6589</v>
      </c>
      <c r="C22" s="2">
        <v>44317</v>
      </c>
      <c r="D22">
        <v>10</v>
      </c>
      <c r="E22" s="2">
        <f t="shared" si="0"/>
        <v>47971</v>
      </c>
      <c r="F22" s="2">
        <v>39934</v>
      </c>
      <c r="G22" s="2">
        <f>IF(F22="/",#REF!, F22)</f>
        <v>39934</v>
      </c>
      <c r="H22">
        <f t="shared" si="1"/>
        <v>12</v>
      </c>
      <c r="I22">
        <f t="shared" si="2"/>
        <v>22</v>
      </c>
      <c r="J22">
        <f t="shared" si="3"/>
        <v>264</v>
      </c>
    </row>
    <row r="23" spans="1:10" x14ac:dyDescent="0.55000000000000004">
      <c r="A23" t="s">
        <v>278</v>
      </c>
      <c r="B23" s="4" t="s">
        <v>6589</v>
      </c>
      <c r="C23" s="2">
        <v>44317</v>
      </c>
      <c r="D23">
        <v>10</v>
      </c>
      <c r="E23" s="2">
        <f t="shared" si="0"/>
        <v>47971</v>
      </c>
      <c r="F23" s="2">
        <v>39934</v>
      </c>
      <c r="G23" s="2">
        <f>IF(F23="/",#REF!, F23)</f>
        <v>39934</v>
      </c>
      <c r="H23">
        <f t="shared" si="1"/>
        <v>12</v>
      </c>
      <c r="I23">
        <f t="shared" si="2"/>
        <v>22</v>
      </c>
      <c r="J23">
        <f t="shared" si="3"/>
        <v>264</v>
      </c>
    </row>
    <row r="24" spans="1:10" x14ac:dyDescent="0.55000000000000004">
      <c r="A24" t="s">
        <v>281</v>
      </c>
      <c r="B24" s="4" t="s">
        <v>6589</v>
      </c>
      <c r="C24" s="2">
        <v>44317</v>
      </c>
      <c r="D24">
        <v>10</v>
      </c>
      <c r="E24" s="2">
        <f t="shared" si="0"/>
        <v>47971</v>
      </c>
      <c r="F24" s="2">
        <v>39934</v>
      </c>
      <c r="G24" s="2">
        <f>IF(F24="/",#REF!, F24)</f>
        <v>39934</v>
      </c>
      <c r="H24">
        <f t="shared" si="1"/>
        <v>12</v>
      </c>
      <c r="I24">
        <f t="shared" si="2"/>
        <v>22</v>
      </c>
      <c r="J24">
        <f t="shared" si="3"/>
        <v>264</v>
      </c>
    </row>
    <row r="25" spans="1:10" x14ac:dyDescent="0.55000000000000004">
      <c r="A25" t="s">
        <v>5513</v>
      </c>
      <c r="B25" s="4" t="s">
        <v>6767</v>
      </c>
      <c r="C25" s="2">
        <v>41640</v>
      </c>
      <c r="D25">
        <v>20</v>
      </c>
      <c r="E25" s="2">
        <f t="shared" si="0"/>
        <v>48946</v>
      </c>
      <c r="F25" s="2">
        <v>39995</v>
      </c>
      <c r="G25" s="2">
        <f>IF(F25="/",#REF!, F25)</f>
        <v>39995</v>
      </c>
      <c r="H25">
        <f t="shared" si="1"/>
        <v>4</v>
      </c>
      <c r="I25">
        <f t="shared" si="2"/>
        <v>24</v>
      </c>
      <c r="J25">
        <f t="shared" si="3"/>
        <v>294</v>
      </c>
    </row>
    <row r="26" spans="1:10" x14ac:dyDescent="0.55000000000000004">
      <c r="A26" t="s">
        <v>5515</v>
      </c>
      <c r="B26" s="4" t="s">
        <v>6767</v>
      </c>
      <c r="C26" s="2">
        <v>41640</v>
      </c>
      <c r="D26">
        <v>20</v>
      </c>
      <c r="E26" s="2">
        <f t="shared" si="0"/>
        <v>48946</v>
      </c>
      <c r="F26" s="2">
        <v>39995</v>
      </c>
      <c r="G26" s="2">
        <f>IF(F26="/",#REF!, F26)</f>
        <v>39995</v>
      </c>
      <c r="H26">
        <f t="shared" si="1"/>
        <v>4</v>
      </c>
      <c r="I26">
        <f t="shared" si="2"/>
        <v>24</v>
      </c>
      <c r="J26">
        <f t="shared" si="3"/>
        <v>294</v>
      </c>
    </row>
    <row r="27" spans="1:10" x14ac:dyDescent="0.55000000000000004">
      <c r="A27" t="s">
        <v>5517</v>
      </c>
      <c r="B27" s="4" t="s">
        <v>6767</v>
      </c>
      <c r="C27" s="2">
        <v>41640</v>
      </c>
      <c r="D27">
        <v>20</v>
      </c>
      <c r="E27" s="2">
        <f t="shared" si="0"/>
        <v>48946</v>
      </c>
      <c r="F27" s="2">
        <v>39995</v>
      </c>
      <c r="G27" s="2">
        <f>IF(F27="/",#REF!, F27)</f>
        <v>39995</v>
      </c>
      <c r="H27">
        <f t="shared" si="1"/>
        <v>4</v>
      </c>
      <c r="I27">
        <f t="shared" si="2"/>
        <v>24</v>
      </c>
      <c r="J27">
        <f t="shared" si="3"/>
        <v>294</v>
      </c>
    </row>
    <row r="28" spans="1:10" x14ac:dyDescent="0.55000000000000004">
      <c r="A28" t="s">
        <v>5519</v>
      </c>
      <c r="B28" s="4" t="s">
        <v>6767</v>
      </c>
      <c r="C28" s="2">
        <v>41640</v>
      </c>
      <c r="D28">
        <v>20</v>
      </c>
      <c r="E28" s="2">
        <f t="shared" si="0"/>
        <v>48946</v>
      </c>
      <c r="F28" s="2">
        <v>39995</v>
      </c>
      <c r="G28" s="2">
        <f>IF(F28="/",#REF!, F28)</f>
        <v>39995</v>
      </c>
      <c r="H28">
        <f t="shared" si="1"/>
        <v>4</v>
      </c>
      <c r="I28">
        <f t="shared" si="2"/>
        <v>24</v>
      </c>
      <c r="J28">
        <f t="shared" si="3"/>
        <v>294</v>
      </c>
    </row>
    <row r="29" spans="1:10" x14ac:dyDescent="0.55000000000000004">
      <c r="A29" t="s">
        <v>196</v>
      </c>
      <c r="B29" s="4" t="s">
        <v>6589</v>
      </c>
      <c r="C29" s="2">
        <v>44317</v>
      </c>
      <c r="D29">
        <v>10</v>
      </c>
      <c r="E29" s="2">
        <f t="shared" si="0"/>
        <v>47971</v>
      </c>
      <c r="F29" s="2">
        <v>40179</v>
      </c>
      <c r="G29" s="2">
        <f>IF(F29="/",#REF!, F29)</f>
        <v>40179</v>
      </c>
      <c r="H29">
        <f t="shared" si="1"/>
        <v>11</v>
      </c>
      <c r="I29">
        <f t="shared" si="2"/>
        <v>21</v>
      </c>
      <c r="J29">
        <f t="shared" si="3"/>
        <v>256</v>
      </c>
    </row>
    <row r="30" spans="1:10" x14ac:dyDescent="0.55000000000000004">
      <c r="A30" t="s">
        <v>198</v>
      </c>
      <c r="B30" s="4" t="s">
        <v>6589</v>
      </c>
      <c r="C30" s="2">
        <v>44317</v>
      </c>
      <c r="D30">
        <v>10</v>
      </c>
      <c r="E30" s="2">
        <f t="shared" si="0"/>
        <v>47971</v>
      </c>
      <c r="F30" s="2">
        <v>40179</v>
      </c>
      <c r="G30" s="2">
        <f>IF(F30="/",#REF!, F30)</f>
        <v>40179</v>
      </c>
      <c r="H30">
        <f t="shared" si="1"/>
        <v>11</v>
      </c>
      <c r="I30">
        <f t="shared" si="2"/>
        <v>21</v>
      </c>
      <c r="J30">
        <f t="shared" si="3"/>
        <v>256</v>
      </c>
    </row>
    <row r="31" spans="1:10" x14ac:dyDescent="0.55000000000000004">
      <c r="A31" t="s">
        <v>354</v>
      </c>
      <c r="B31" s="4" t="s">
        <v>6589</v>
      </c>
      <c r="C31" s="2">
        <v>44317</v>
      </c>
      <c r="D31">
        <v>10</v>
      </c>
      <c r="E31" s="2">
        <f t="shared" si="0"/>
        <v>47971</v>
      </c>
      <c r="F31" s="2">
        <v>40360</v>
      </c>
      <c r="G31" s="2">
        <f>IF(F31="/",#REF!, F31)</f>
        <v>40360</v>
      </c>
      <c r="H31">
        <f t="shared" si="1"/>
        <v>10</v>
      </c>
      <c r="I31">
        <f t="shared" si="2"/>
        <v>20</v>
      </c>
      <c r="J31">
        <f t="shared" si="3"/>
        <v>250</v>
      </c>
    </row>
    <row r="32" spans="1:10" x14ac:dyDescent="0.55000000000000004">
      <c r="A32" t="s">
        <v>194</v>
      </c>
      <c r="B32" s="4" t="s">
        <v>6589</v>
      </c>
      <c r="C32" s="2">
        <v>44317</v>
      </c>
      <c r="D32">
        <v>10</v>
      </c>
      <c r="E32" s="2">
        <f t="shared" si="0"/>
        <v>47971</v>
      </c>
      <c r="F32" s="2">
        <v>40422</v>
      </c>
      <c r="G32" s="2">
        <f>IF(F32="/",#REF!, F32)</f>
        <v>40422</v>
      </c>
      <c r="H32">
        <f t="shared" si="1"/>
        <v>10</v>
      </c>
      <c r="I32">
        <f t="shared" si="2"/>
        <v>20</v>
      </c>
      <c r="J32">
        <f t="shared" si="3"/>
        <v>248</v>
      </c>
    </row>
    <row r="33" spans="1:10" x14ac:dyDescent="0.55000000000000004">
      <c r="A33" t="s">
        <v>283</v>
      </c>
      <c r="B33" s="4" t="s">
        <v>6589</v>
      </c>
      <c r="C33" s="2">
        <v>44317</v>
      </c>
      <c r="D33">
        <v>10</v>
      </c>
      <c r="E33" s="2">
        <f t="shared" si="0"/>
        <v>47971</v>
      </c>
      <c r="F33" s="2">
        <v>40452</v>
      </c>
      <c r="G33" s="2">
        <f>IF(F33="/",#REF!, F33)</f>
        <v>40452</v>
      </c>
      <c r="H33">
        <f t="shared" si="1"/>
        <v>10</v>
      </c>
      <c r="I33">
        <f t="shared" si="2"/>
        <v>20</v>
      </c>
      <c r="J33">
        <f t="shared" si="3"/>
        <v>247</v>
      </c>
    </row>
    <row r="34" spans="1:10" x14ac:dyDescent="0.55000000000000004">
      <c r="A34" t="s">
        <v>285</v>
      </c>
      <c r="B34" s="4" t="s">
        <v>6589</v>
      </c>
      <c r="C34" s="2">
        <v>44317</v>
      </c>
      <c r="D34">
        <v>10</v>
      </c>
      <c r="E34" s="2">
        <f t="shared" ref="E34:E65" si="4">C34+DATE(D34,1,1)</f>
        <v>47971</v>
      </c>
      <c r="F34" s="2">
        <v>40452</v>
      </c>
      <c r="G34" s="2">
        <f>IF(F34="/",#REF!, F34)</f>
        <v>40452</v>
      </c>
      <c r="H34">
        <f t="shared" ref="H34:H65" si="5">DATEDIF(G34,C34, "y")</f>
        <v>10</v>
      </c>
      <c r="I34">
        <f t="shared" ref="I34:I65" si="6">DATEDIF(G34,E34, "y")</f>
        <v>20</v>
      </c>
      <c r="J34">
        <f t="shared" si="3"/>
        <v>247</v>
      </c>
    </row>
    <row r="35" spans="1:10" x14ac:dyDescent="0.55000000000000004">
      <c r="A35" t="s">
        <v>287</v>
      </c>
      <c r="B35" s="4" t="s">
        <v>6589</v>
      </c>
      <c r="C35" s="2">
        <v>44317</v>
      </c>
      <c r="D35">
        <v>10</v>
      </c>
      <c r="E35" s="2">
        <f t="shared" si="4"/>
        <v>47971</v>
      </c>
      <c r="F35" s="2">
        <v>40452</v>
      </c>
      <c r="G35" s="2">
        <f>IF(F35="/",#REF!, F35)</f>
        <v>40452</v>
      </c>
      <c r="H35">
        <f t="shared" si="5"/>
        <v>10</v>
      </c>
      <c r="I35">
        <f t="shared" si="6"/>
        <v>20</v>
      </c>
      <c r="J35">
        <f t="shared" si="3"/>
        <v>247</v>
      </c>
    </row>
    <row r="36" spans="1:10" x14ac:dyDescent="0.55000000000000004">
      <c r="A36" t="s">
        <v>290</v>
      </c>
      <c r="B36" s="4" t="s">
        <v>6589</v>
      </c>
      <c r="C36" s="2">
        <v>44317</v>
      </c>
      <c r="D36">
        <v>10</v>
      </c>
      <c r="E36" s="2">
        <f t="shared" si="4"/>
        <v>47971</v>
      </c>
      <c r="F36" s="2">
        <v>40452</v>
      </c>
      <c r="G36" s="2">
        <f>IF(F36="/",#REF!, F36)</f>
        <v>40452</v>
      </c>
      <c r="H36">
        <f t="shared" si="5"/>
        <v>10</v>
      </c>
      <c r="I36">
        <f t="shared" si="6"/>
        <v>20</v>
      </c>
      <c r="J36">
        <f t="shared" si="3"/>
        <v>247</v>
      </c>
    </row>
    <row r="37" spans="1:10" x14ac:dyDescent="0.55000000000000004">
      <c r="A37" t="s">
        <v>5553</v>
      </c>
      <c r="B37" s="4" t="s">
        <v>6767</v>
      </c>
      <c r="C37" s="2">
        <v>41640</v>
      </c>
      <c r="D37">
        <v>20</v>
      </c>
      <c r="E37" s="2">
        <f t="shared" si="4"/>
        <v>48946</v>
      </c>
      <c r="F37" s="2">
        <v>40452</v>
      </c>
      <c r="G37" s="2">
        <f>IF(F37="/",#REF!, F37)</f>
        <v>40452</v>
      </c>
      <c r="H37">
        <f t="shared" si="5"/>
        <v>3</v>
      </c>
      <c r="I37">
        <f t="shared" si="6"/>
        <v>23</v>
      </c>
      <c r="J37">
        <f t="shared" si="3"/>
        <v>279</v>
      </c>
    </row>
    <row r="38" spans="1:10" x14ac:dyDescent="0.55000000000000004">
      <c r="A38" t="s">
        <v>5536</v>
      </c>
      <c r="B38" s="4" t="s">
        <v>6767</v>
      </c>
      <c r="C38" s="2">
        <v>41640</v>
      </c>
      <c r="D38">
        <v>20</v>
      </c>
      <c r="E38" s="2">
        <f t="shared" si="4"/>
        <v>48946</v>
      </c>
      <c r="F38" s="2">
        <v>40513</v>
      </c>
      <c r="G38" s="2">
        <f>IF(F38="/",#REF!, F38)</f>
        <v>40513</v>
      </c>
      <c r="H38">
        <f t="shared" si="5"/>
        <v>3</v>
      </c>
      <c r="I38">
        <f t="shared" si="6"/>
        <v>23</v>
      </c>
      <c r="J38">
        <f t="shared" si="3"/>
        <v>277</v>
      </c>
    </row>
    <row r="39" spans="1:10" x14ac:dyDescent="0.55000000000000004">
      <c r="A39" t="s">
        <v>5538</v>
      </c>
      <c r="B39" s="4" t="s">
        <v>6767</v>
      </c>
      <c r="C39" s="2">
        <v>41640</v>
      </c>
      <c r="D39">
        <v>20</v>
      </c>
      <c r="E39" s="2">
        <f t="shared" si="4"/>
        <v>48946</v>
      </c>
      <c r="F39" s="2">
        <v>40513</v>
      </c>
      <c r="G39" s="2">
        <f>IF(F39="/",#REF!, F39)</f>
        <v>40513</v>
      </c>
      <c r="H39">
        <f t="shared" si="5"/>
        <v>3</v>
      </c>
      <c r="I39">
        <f t="shared" si="6"/>
        <v>23</v>
      </c>
      <c r="J39">
        <f t="shared" si="3"/>
        <v>277</v>
      </c>
    </row>
    <row r="40" spans="1:10" x14ac:dyDescent="0.55000000000000004">
      <c r="A40" t="s">
        <v>5541</v>
      </c>
      <c r="B40" s="4" t="s">
        <v>6767</v>
      </c>
      <c r="C40" s="2">
        <v>41640</v>
      </c>
      <c r="D40">
        <v>20</v>
      </c>
      <c r="E40" s="2">
        <f t="shared" si="4"/>
        <v>48946</v>
      </c>
      <c r="F40" s="2">
        <v>40513</v>
      </c>
      <c r="G40" s="2">
        <f>IF(F40="/",#REF!, F40)</f>
        <v>40513</v>
      </c>
      <c r="H40">
        <f t="shared" si="5"/>
        <v>3</v>
      </c>
      <c r="I40">
        <f t="shared" si="6"/>
        <v>23</v>
      </c>
      <c r="J40">
        <f t="shared" si="3"/>
        <v>277</v>
      </c>
    </row>
    <row r="41" spans="1:10" x14ac:dyDescent="0.55000000000000004">
      <c r="A41" t="s">
        <v>5543</v>
      </c>
      <c r="B41" s="4" t="s">
        <v>6767</v>
      </c>
      <c r="C41" s="2">
        <v>41640</v>
      </c>
      <c r="D41">
        <v>20</v>
      </c>
      <c r="E41" s="2">
        <f t="shared" si="4"/>
        <v>48946</v>
      </c>
      <c r="F41" s="2">
        <v>40513</v>
      </c>
      <c r="G41" s="2">
        <f>IF(F41="/",#REF!, F41)</f>
        <v>40513</v>
      </c>
      <c r="H41">
        <f t="shared" si="5"/>
        <v>3</v>
      </c>
      <c r="I41">
        <f t="shared" si="6"/>
        <v>23</v>
      </c>
      <c r="J41">
        <f t="shared" si="3"/>
        <v>277</v>
      </c>
    </row>
    <row r="42" spans="1:10" x14ac:dyDescent="0.55000000000000004">
      <c r="A42" t="s">
        <v>5583</v>
      </c>
      <c r="B42" s="4" t="s">
        <v>6767</v>
      </c>
      <c r="C42" s="2">
        <v>41640</v>
      </c>
      <c r="D42">
        <v>20</v>
      </c>
      <c r="E42" s="2">
        <f t="shared" si="4"/>
        <v>48946</v>
      </c>
      <c r="F42" s="2">
        <v>40513</v>
      </c>
      <c r="G42" s="2">
        <f>IF(F42="/",#REF!, F42)</f>
        <v>40513</v>
      </c>
      <c r="H42">
        <f t="shared" si="5"/>
        <v>3</v>
      </c>
      <c r="I42">
        <f t="shared" si="6"/>
        <v>23</v>
      </c>
      <c r="J42">
        <f t="shared" si="3"/>
        <v>277</v>
      </c>
    </row>
    <row r="43" spans="1:10" x14ac:dyDescent="0.55000000000000004">
      <c r="A43" t="s">
        <v>5585</v>
      </c>
      <c r="B43" s="4" t="s">
        <v>6767</v>
      </c>
      <c r="C43" s="2">
        <v>41640</v>
      </c>
      <c r="D43">
        <v>20</v>
      </c>
      <c r="E43" s="2">
        <f t="shared" si="4"/>
        <v>48946</v>
      </c>
      <c r="F43" s="2">
        <v>40513</v>
      </c>
      <c r="G43" s="2">
        <f>IF(F43="/",#REF!, F43)</f>
        <v>40513</v>
      </c>
      <c r="H43">
        <f t="shared" si="5"/>
        <v>3</v>
      </c>
      <c r="I43">
        <f t="shared" si="6"/>
        <v>23</v>
      </c>
      <c r="J43">
        <f t="shared" si="3"/>
        <v>277</v>
      </c>
    </row>
    <row r="44" spans="1:10" x14ac:dyDescent="0.55000000000000004">
      <c r="A44" t="s">
        <v>5587</v>
      </c>
      <c r="B44" s="4" t="s">
        <v>6767</v>
      </c>
      <c r="C44" s="2">
        <v>41640</v>
      </c>
      <c r="D44">
        <v>20</v>
      </c>
      <c r="E44" s="2">
        <f t="shared" si="4"/>
        <v>48946</v>
      </c>
      <c r="F44" s="2">
        <v>40513</v>
      </c>
      <c r="G44" s="2">
        <f>IF(F44="/",#REF!, F44)</f>
        <v>40513</v>
      </c>
      <c r="H44">
        <f t="shared" si="5"/>
        <v>3</v>
      </c>
      <c r="I44">
        <f t="shared" si="6"/>
        <v>23</v>
      </c>
      <c r="J44">
        <f t="shared" si="3"/>
        <v>277</v>
      </c>
    </row>
    <row r="45" spans="1:10" x14ac:dyDescent="0.55000000000000004">
      <c r="A45" t="s">
        <v>142</v>
      </c>
      <c r="B45" s="4" t="s">
        <v>6589</v>
      </c>
      <c r="C45" s="2">
        <v>44317</v>
      </c>
      <c r="D45">
        <v>10</v>
      </c>
      <c r="E45" s="2">
        <f t="shared" si="4"/>
        <v>47971</v>
      </c>
      <c r="F45" s="2">
        <v>40817</v>
      </c>
      <c r="G45" s="2">
        <f>IF(F45="/",#REF!, F45)</f>
        <v>40817</v>
      </c>
      <c r="H45">
        <f t="shared" si="5"/>
        <v>9</v>
      </c>
      <c r="I45">
        <f t="shared" si="6"/>
        <v>19</v>
      </c>
      <c r="J45">
        <f t="shared" si="3"/>
        <v>235</v>
      </c>
    </row>
    <row r="46" spans="1:10" x14ac:dyDescent="0.55000000000000004">
      <c r="A46" t="s">
        <v>322</v>
      </c>
      <c r="B46" s="4" t="s">
        <v>6589</v>
      </c>
      <c r="C46" s="2">
        <v>44317</v>
      </c>
      <c r="D46">
        <v>10</v>
      </c>
      <c r="E46" s="2">
        <f t="shared" si="4"/>
        <v>47971</v>
      </c>
      <c r="F46" s="2">
        <v>40848</v>
      </c>
      <c r="G46" s="2">
        <f>IF(F46="/",#REF!, F46)</f>
        <v>40848</v>
      </c>
      <c r="H46">
        <f t="shared" si="5"/>
        <v>9</v>
      </c>
      <c r="I46">
        <f t="shared" si="6"/>
        <v>19</v>
      </c>
      <c r="J46">
        <f t="shared" si="3"/>
        <v>234</v>
      </c>
    </row>
    <row r="47" spans="1:10" x14ac:dyDescent="0.55000000000000004">
      <c r="A47" t="s">
        <v>324</v>
      </c>
      <c r="B47" s="4" t="s">
        <v>6589</v>
      </c>
      <c r="C47" s="2">
        <v>44317</v>
      </c>
      <c r="D47">
        <v>10</v>
      </c>
      <c r="E47" s="2">
        <f t="shared" si="4"/>
        <v>47971</v>
      </c>
      <c r="F47" s="2">
        <v>40848</v>
      </c>
      <c r="G47" s="2">
        <f>IF(F47="/",#REF!, F47)</f>
        <v>40848</v>
      </c>
      <c r="H47">
        <f t="shared" si="5"/>
        <v>9</v>
      </c>
      <c r="I47">
        <f t="shared" si="6"/>
        <v>19</v>
      </c>
      <c r="J47">
        <f t="shared" si="3"/>
        <v>234</v>
      </c>
    </row>
    <row r="48" spans="1:10" x14ac:dyDescent="0.55000000000000004">
      <c r="A48" t="s">
        <v>326</v>
      </c>
      <c r="B48" s="4" t="s">
        <v>6589</v>
      </c>
      <c r="C48" s="2">
        <v>44317</v>
      </c>
      <c r="D48">
        <v>10</v>
      </c>
      <c r="E48" s="2">
        <f t="shared" si="4"/>
        <v>47971</v>
      </c>
      <c r="F48" s="2">
        <v>40848</v>
      </c>
      <c r="G48" s="2">
        <f>IF(F48="/",#REF!, F48)</f>
        <v>40848</v>
      </c>
      <c r="H48">
        <f t="shared" si="5"/>
        <v>9</v>
      </c>
      <c r="I48">
        <f t="shared" si="6"/>
        <v>19</v>
      </c>
      <c r="J48">
        <f t="shared" si="3"/>
        <v>234</v>
      </c>
    </row>
    <row r="49" spans="1:10" x14ac:dyDescent="0.55000000000000004">
      <c r="A49" t="s">
        <v>329</v>
      </c>
      <c r="B49" s="4" t="s">
        <v>6589</v>
      </c>
      <c r="C49" s="2">
        <v>44317</v>
      </c>
      <c r="D49">
        <v>10</v>
      </c>
      <c r="E49" s="2">
        <f t="shared" si="4"/>
        <v>47971</v>
      </c>
      <c r="F49" s="2">
        <v>40848</v>
      </c>
      <c r="G49" s="2">
        <f>IF(F49="/",#REF!, F49)</f>
        <v>40848</v>
      </c>
      <c r="H49">
        <f t="shared" si="5"/>
        <v>9</v>
      </c>
      <c r="I49">
        <f t="shared" si="6"/>
        <v>19</v>
      </c>
      <c r="J49">
        <f t="shared" si="3"/>
        <v>234</v>
      </c>
    </row>
    <row r="50" spans="1:10" x14ac:dyDescent="0.55000000000000004">
      <c r="A50" t="s">
        <v>331</v>
      </c>
      <c r="B50" s="4" t="s">
        <v>6589</v>
      </c>
      <c r="C50" s="2">
        <v>44317</v>
      </c>
      <c r="D50">
        <v>10</v>
      </c>
      <c r="E50" s="2">
        <f t="shared" si="4"/>
        <v>47971</v>
      </c>
      <c r="F50" s="2">
        <v>40848</v>
      </c>
      <c r="G50" s="2">
        <f>IF(F50="/",#REF!, F50)</f>
        <v>40848</v>
      </c>
      <c r="H50">
        <f t="shared" si="5"/>
        <v>9</v>
      </c>
      <c r="I50">
        <f t="shared" si="6"/>
        <v>19</v>
      </c>
      <c r="J50">
        <f t="shared" si="3"/>
        <v>234</v>
      </c>
    </row>
    <row r="51" spans="1:10" x14ac:dyDescent="0.55000000000000004">
      <c r="A51" t="s">
        <v>333</v>
      </c>
      <c r="B51" s="4" t="s">
        <v>6589</v>
      </c>
      <c r="C51" s="2">
        <v>44317</v>
      </c>
      <c r="D51">
        <v>10</v>
      </c>
      <c r="E51" s="2">
        <f t="shared" si="4"/>
        <v>47971</v>
      </c>
      <c r="F51" s="2">
        <v>40848</v>
      </c>
      <c r="G51" s="2">
        <f>IF(F51="/",#REF!, F51)</f>
        <v>40848</v>
      </c>
      <c r="H51">
        <f t="shared" si="5"/>
        <v>9</v>
      </c>
      <c r="I51">
        <f t="shared" si="6"/>
        <v>19</v>
      </c>
      <c r="J51">
        <f t="shared" si="3"/>
        <v>234</v>
      </c>
    </row>
    <row r="52" spans="1:10" x14ac:dyDescent="0.55000000000000004">
      <c r="A52" t="s">
        <v>335</v>
      </c>
      <c r="B52" s="4" t="s">
        <v>6589</v>
      </c>
      <c r="C52" s="2">
        <v>44317</v>
      </c>
      <c r="D52">
        <v>10</v>
      </c>
      <c r="E52" s="2">
        <f t="shared" si="4"/>
        <v>47971</v>
      </c>
      <c r="F52" s="2">
        <v>40848</v>
      </c>
      <c r="G52" s="2">
        <f>IF(F52="/",#REF!, F52)</f>
        <v>40848</v>
      </c>
      <c r="H52">
        <f t="shared" si="5"/>
        <v>9</v>
      </c>
      <c r="I52">
        <f t="shared" si="6"/>
        <v>19</v>
      </c>
      <c r="J52">
        <f t="shared" si="3"/>
        <v>234</v>
      </c>
    </row>
    <row r="53" spans="1:10" x14ac:dyDescent="0.55000000000000004">
      <c r="A53" t="s">
        <v>338</v>
      </c>
      <c r="B53" s="4" t="s">
        <v>6589</v>
      </c>
      <c r="C53" s="2">
        <v>44317</v>
      </c>
      <c r="D53">
        <v>10</v>
      </c>
      <c r="E53" s="2">
        <f t="shared" si="4"/>
        <v>47971</v>
      </c>
      <c r="F53" s="2">
        <v>40848</v>
      </c>
      <c r="G53" s="2">
        <f>IF(F53="/",#REF!, F53)</f>
        <v>40848</v>
      </c>
      <c r="H53">
        <f t="shared" si="5"/>
        <v>9</v>
      </c>
      <c r="I53">
        <f t="shared" si="6"/>
        <v>19</v>
      </c>
      <c r="J53">
        <f t="shared" si="3"/>
        <v>234</v>
      </c>
    </row>
    <row r="54" spans="1:10" x14ac:dyDescent="0.55000000000000004">
      <c r="A54" t="s">
        <v>340</v>
      </c>
      <c r="B54" s="4" t="s">
        <v>6589</v>
      </c>
      <c r="C54" s="2">
        <v>44317</v>
      </c>
      <c r="D54">
        <v>10</v>
      </c>
      <c r="E54" s="2">
        <f t="shared" si="4"/>
        <v>47971</v>
      </c>
      <c r="F54" s="2">
        <v>40848</v>
      </c>
      <c r="G54" s="2">
        <f>IF(F54="/",#REF!, F54)</f>
        <v>40848</v>
      </c>
      <c r="H54">
        <f t="shared" si="5"/>
        <v>9</v>
      </c>
      <c r="I54">
        <f t="shared" si="6"/>
        <v>19</v>
      </c>
      <c r="J54">
        <f t="shared" si="3"/>
        <v>234</v>
      </c>
    </row>
    <row r="55" spans="1:10" x14ac:dyDescent="0.55000000000000004">
      <c r="A55" t="s">
        <v>343</v>
      </c>
      <c r="B55" s="4" t="s">
        <v>6589</v>
      </c>
      <c r="C55" s="2">
        <v>44317</v>
      </c>
      <c r="D55">
        <v>10</v>
      </c>
      <c r="E55" s="2">
        <f t="shared" si="4"/>
        <v>47971</v>
      </c>
      <c r="F55" s="2">
        <v>40848</v>
      </c>
      <c r="G55" s="2">
        <f>IF(F55="/",#REF!, F55)</f>
        <v>40848</v>
      </c>
      <c r="H55">
        <f t="shared" si="5"/>
        <v>9</v>
      </c>
      <c r="I55">
        <f t="shared" si="6"/>
        <v>19</v>
      </c>
      <c r="J55">
        <f t="shared" si="3"/>
        <v>234</v>
      </c>
    </row>
    <row r="56" spans="1:10" x14ac:dyDescent="0.55000000000000004">
      <c r="A56" t="s">
        <v>115</v>
      </c>
      <c r="B56" s="4" t="s">
        <v>6589</v>
      </c>
      <c r="C56" s="2">
        <v>44317</v>
      </c>
      <c r="D56">
        <v>10</v>
      </c>
      <c r="E56" s="2">
        <f t="shared" si="4"/>
        <v>47971</v>
      </c>
      <c r="F56" s="2">
        <v>40909</v>
      </c>
      <c r="G56" s="2">
        <f>IF(F56="/",#REF!, F56)</f>
        <v>40909</v>
      </c>
      <c r="H56">
        <f t="shared" si="5"/>
        <v>9</v>
      </c>
      <c r="I56">
        <f t="shared" si="6"/>
        <v>19</v>
      </c>
      <c r="J56">
        <f t="shared" si="3"/>
        <v>232</v>
      </c>
    </row>
    <row r="57" spans="1:10" x14ac:dyDescent="0.55000000000000004">
      <c r="A57" t="s">
        <v>263</v>
      </c>
      <c r="B57" s="4" t="s">
        <v>6589</v>
      </c>
      <c r="C57" s="2">
        <v>44317</v>
      </c>
      <c r="D57">
        <v>10</v>
      </c>
      <c r="E57" s="2">
        <f t="shared" si="4"/>
        <v>47971</v>
      </c>
      <c r="F57" s="2">
        <v>41061</v>
      </c>
      <c r="G57" s="2">
        <f>IF(F57="/",#REF!, F57)</f>
        <v>41061</v>
      </c>
      <c r="H57">
        <f t="shared" si="5"/>
        <v>8</v>
      </c>
      <c r="I57">
        <f t="shared" si="6"/>
        <v>18</v>
      </c>
      <c r="J57">
        <f t="shared" si="3"/>
        <v>227</v>
      </c>
    </row>
    <row r="58" spans="1:10" x14ac:dyDescent="0.55000000000000004">
      <c r="A58" t="s">
        <v>266</v>
      </c>
      <c r="B58" s="4" t="s">
        <v>6589</v>
      </c>
      <c r="C58" s="2">
        <v>44317</v>
      </c>
      <c r="D58">
        <v>10</v>
      </c>
      <c r="E58" s="2">
        <f t="shared" si="4"/>
        <v>47971</v>
      </c>
      <c r="F58" s="2">
        <v>41061</v>
      </c>
      <c r="G58" s="2">
        <f>IF(F58="/",#REF!, F58)</f>
        <v>41061</v>
      </c>
      <c r="H58">
        <f t="shared" si="5"/>
        <v>8</v>
      </c>
      <c r="I58">
        <f t="shared" si="6"/>
        <v>18</v>
      </c>
      <c r="J58">
        <f t="shared" si="3"/>
        <v>227</v>
      </c>
    </row>
    <row r="59" spans="1:10" x14ac:dyDescent="0.55000000000000004">
      <c r="A59" t="s">
        <v>268</v>
      </c>
      <c r="B59" s="4" t="s">
        <v>6589</v>
      </c>
      <c r="C59" s="2">
        <v>44317</v>
      </c>
      <c r="D59">
        <v>10</v>
      </c>
      <c r="E59" s="2">
        <f t="shared" si="4"/>
        <v>47971</v>
      </c>
      <c r="F59" s="2">
        <v>41061</v>
      </c>
      <c r="G59" s="2">
        <f>IF(F59="/",#REF!, F59)</f>
        <v>41061</v>
      </c>
      <c r="H59">
        <f t="shared" si="5"/>
        <v>8</v>
      </c>
      <c r="I59">
        <f t="shared" si="6"/>
        <v>18</v>
      </c>
      <c r="J59">
        <f t="shared" si="3"/>
        <v>227</v>
      </c>
    </row>
    <row r="60" spans="1:10" x14ac:dyDescent="0.55000000000000004">
      <c r="A60" t="s">
        <v>271</v>
      </c>
      <c r="B60" s="4" t="s">
        <v>6589</v>
      </c>
      <c r="C60" s="2">
        <v>44317</v>
      </c>
      <c r="D60">
        <v>10</v>
      </c>
      <c r="E60" s="2">
        <f t="shared" si="4"/>
        <v>47971</v>
      </c>
      <c r="F60" s="2">
        <v>41061</v>
      </c>
      <c r="G60" s="2">
        <f>IF(F60="/",#REF!, F60)</f>
        <v>41061</v>
      </c>
      <c r="H60">
        <f t="shared" si="5"/>
        <v>8</v>
      </c>
      <c r="I60">
        <f t="shared" si="6"/>
        <v>18</v>
      </c>
      <c r="J60">
        <f t="shared" si="3"/>
        <v>227</v>
      </c>
    </row>
    <row r="61" spans="1:10" x14ac:dyDescent="0.55000000000000004">
      <c r="A61" t="s">
        <v>156</v>
      </c>
      <c r="B61" s="4" t="s">
        <v>6589</v>
      </c>
      <c r="C61" s="2">
        <v>44317</v>
      </c>
      <c r="D61">
        <v>10</v>
      </c>
      <c r="E61" s="2">
        <f t="shared" si="4"/>
        <v>47971</v>
      </c>
      <c r="F61" s="2">
        <v>41091</v>
      </c>
      <c r="G61" s="2">
        <f>IF(F61="/",#REF!, F61)</f>
        <v>41091</v>
      </c>
      <c r="H61">
        <f t="shared" si="5"/>
        <v>8</v>
      </c>
      <c r="I61">
        <f t="shared" si="6"/>
        <v>18</v>
      </c>
      <c r="J61">
        <f t="shared" si="3"/>
        <v>226</v>
      </c>
    </row>
    <row r="62" spans="1:10" x14ac:dyDescent="0.55000000000000004">
      <c r="A62" t="s">
        <v>370</v>
      </c>
      <c r="B62" s="4" t="s">
        <v>6589</v>
      </c>
      <c r="C62" s="2">
        <v>44317</v>
      </c>
      <c r="D62">
        <v>10</v>
      </c>
      <c r="E62" s="2">
        <f t="shared" si="4"/>
        <v>47971</v>
      </c>
      <c r="F62" s="2">
        <v>41122</v>
      </c>
      <c r="G62" s="2">
        <f>IF(F62="/",#REF!, F62)</f>
        <v>41122</v>
      </c>
      <c r="H62">
        <f t="shared" si="5"/>
        <v>8</v>
      </c>
      <c r="I62">
        <f t="shared" si="6"/>
        <v>18</v>
      </c>
      <c r="J62">
        <f t="shared" si="3"/>
        <v>225</v>
      </c>
    </row>
    <row r="63" spans="1:10" x14ac:dyDescent="0.55000000000000004">
      <c r="A63" t="s">
        <v>373</v>
      </c>
      <c r="B63" s="4" t="s">
        <v>6589</v>
      </c>
      <c r="C63" s="2">
        <v>44317</v>
      </c>
      <c r="D63">
        <v>10</v>
      </c>
      <c r="E63" s="2">
        <f t="shared" si="4"/>
        <v>47971</v>
      </c>
      <c r="F63" s="2">
        <v>41122</v>
      </c>
      <c r="G63" s="2">
        <f>IF(F63="/",#REF!, F63)</f>
        <v>41122</v>
      </c>
      <c r="H63">
        <f t="shared" si="5"/>
        <v>8</v>
      </c>
      <c r="I63">
        <f t="shared" si="6"/>
        <v>18</v>
      </c>
      <c r="J63">
        <f t="shared" si="3"/>
        <v>225</v>
      </c>
    </row>
    <row r="64" spans="1:10" x14ac:dyDescent="0.55000000000000004">
      <c r="A64" t="s">
        <v>375</v>
      </c>
      <c r="B64" s="4" t="s">
        <v>6589</v>
      </c>
      <c r="C64" s="2">
        <v>44317</v>
      </c>
      <c r="D64">
        <v>10</v>
      </c>
      <c r="E64" s="2">
        <f t="shared" si="4"/>
        <v>47971</v>
      </c>
      <c r="F64" s="2">
        <v>41122</v>
      </c>
      <c r="G64" s="2">
        <f>IF(F64="/",#REF!, F64)</f>
        <v>41122</v>
      </c>
      <c r="H64">
        <f t="shared" si="5"/>
        <v>8</v>
      </c>
      <c r="I64">
        <f t="shared" si="6"/>
        <v>18</v>
      </c>
      <c r="J64">
        <f t="shared" si="3"/>
        <v>225</v>
      </c>
    </row>
    <row r="65" spans="1:10" x14ac:dyDescent="0.55000000000000004">
      <c r="A65" t="s">
        <v>377</v>
      </c>
      <c r="B65" s="4" t="s">
        <v>6589</v>
      </c>
      <c r="C65" s="2">
        <v>44317</v>
      </c>
      <c r="D65">
        <v>10</v>
      </c>
      <c r="E65" s="2">
        <f t="shared" si="4"/>
        <v>47971</v>
      </c>
      <c r="F65" s="2">
        <v>41122</v>
      </c>
      <c r="G65" s="2">
        <f>IF(F65="/",#REF!, F65)</f>
        <v>41122</v>
      </c>
      <c r="H65">
        <f t="shared" si="5"/>
        <v>8</v>
      </c>
      <c r="I65">
        <f t="shared" si="6"/>
        <v>18</v>
      </c>
      <c r="J65">
        <f t="shared" si="3"/>
        <v>225</v>
      </c>
    </row>
    <row r="66" spans="1:10" x14ac:dyDescent="0.55000000000000004">
      <c r="A66" t="s">
        <v>379</v>
      </c>
      <c r="B66" s="4" t="s">
        <v>6589</v>
      </c>
      <c r="C66" s="2">
        <v>44317</v>
      </c>
      <c r="D66">
        <v>10</v>
      </c>
      <c r="E66" s="2">
        <f t="shared" ref="E66:E97" si="7">C66+DATE(D66,1,1)</f>
        <v>47971</v>
      </c>
      <c r="F66" s="2">
        <v>41122</v>
      </c>
      <c r="G66" s="2">
        <f>IF(F66="/",#REF!, F66)</f>
        <v>41122</v>
      </c>
      <c r="H66">
        <f t="shared" ref="H66:H97" si="8">DATEDIF(G66,C66, "y")</f>
        <v>8</v>
      </c>
      <c r="I66">
        <f t="shared" ref="I66:I97" si="9">DATEDIF(G66,E66, "y")</f>
        <v>18</v>
      </c>
      <c r="J66">
        <f t="shared" si="3"/>
        <v>225</v>
      </c>
    </row>
    <row r="67" spans="1:10" x14ac:dyDescent="0.55000000000000004">
      <c r="A67" t="s">
        <v>381</v>
      </c>
      <c r="B67" s="4" t="s">
        <v>6589</v>
      </c>
      <c r="C67" s="2">
        <v>44317</v>
      </c>
      <c r="D67">
        <v>10</v>
      </c>
      <c r="E67" s="2">
        <f t="shared" si="7"/>
        <v>47971</v>
      </c>
      <c r="F67" s="2">
        <v>41122</v>
      </c>
      <c r="G67" s="2">
        <f>IF(F67="/",#REF!, F67)</f>
        <v>41122</v>
      </c>
      <c r="H67">
        <f t="shared" si="8"/>
        <v>8</v>
      </c>
      <c r="I67">
        <f t="shared" si="9"/>
        <v>18</v>
      </c>
      <c r="J67">
        <f t="shared" ref="J67:J122" si="10">DATEDIF(F67,E67,"m")</f>
        <v>225</v>
      </c>
    </row>
    <row r="68" spans="1:10" x14ac:dyDescent="0.55000000000000004">
      <c r="A68" t="s">
        <v>5579</v>
      </c>
      <c r="B68" s="4" t="s">
        <v>6767</v>
      </c>
      <c r="C68" s="2">
        <v>41640</v>
      </c>
      <c r="D68">
        <v>20</v>
      </c>
      <c r="E68" s="2">
        <f t="shared" si="7"/>
        <v>48946</v>
      </c>
      <c r="F68" s="2">
        <v>41214</v>
      </c>
      <c r="G68" s="2">
        <f>IF(F68="/",#REF!, F68)</f>
        <v>41214</v>
      </c>
      <c r="H68">
        <f t="shared" si="8"/>
        <v>1</v>
      </c>
      <c r="I68">
        <f t="shared" si="9"/>
        <v>21</v>
      </c>
      <c r="J68">
        <f t="shared" si="10"/>
        <v>254</v>
      </c>
    </row>
    <row r="69" spans="1:10" x14ac:dyDescent="0.55000000000000004">
      <c r="A69" t="s">
        <v>5581</v>
      </c>
      <c r="B69" s="4" t="s">
        <v>6767</v>
      </c>
      <c r="C69" s="2">
        <v>41640</v>
      </c>
      <c r="D69">
        <v>20</v>
      </c>
      <c r="E69" s="2">
        <f t="shared" si="7"/>
        <v>48946</v>
      </c>
      <c r="F69" s="2">
        <v>41214</v>
      </c>
      <c r="G69" s="2">
        <f>IF(F69="/",#REF!, F69)</f>
        <v>41214</v>
      </c>
      <c r="H69">
        <f t="shared" si="8"/>
        <v>1</v>
      </c>
      <c r="I69">
        <f t="shared" si="9"/>
        <v>21</v>
      </c>
      <c r="J69">
        <f t="shared" si="10"/>
        <v>254</v>
      </c>
    </row>
    <row r="70" spans="1:10" x14ac:dyDescent="0.55000000000000004">
      <c r="A70" t="s">
        <v>5607</v>
      </c>
      <c r="B70" s="4" t="s">
        <v>6767</v>
      </c>
      <c r="C70" s="2">
        <v>41640</v>
      </c>
      <c r="D70">
        <v>20</v>
      </c>
      <c r="E70" s="2">
        <f t="shared" si="7"/>
        <v>48946</v>
      </c>
      <c r="F70" s="2">
        <v>41214</v>
      </c>
      <c r="G70" s="2">
        <f>IF(F70="/",#REF!, F70)</f>
        <v>41214</v>
      </c>
      <c r="H70">
        <f t="shared" si="8"/>
        <v>1</v>
      </c>
      <c r="I70">
        <f t="shared" si="9"/>
        <v>21</v>
      </c>
      <c r="J70">
        <f t="shared" si="10"/>
        <v>254</v>
      </c>
    </row>
    <row r="71" spans="1:10" x14ac:dyDescent="0.55000000000000004">
      <c r="A71" t="s">
        <v>5609</v>
      </c>
      <c r="B71" s="4" t="s">
        <v>6767</v>
      </c>
      <c r="C71" s="2">
        <v>41640</v>
      </c>
      <c r="D71">
        <v>20</v>
      </c>
      <c r="E71" s="2">
        <f t="shared" si="7"/>
        <v>48946</v>
      </c>
      <c r="F71" s="2">
        <v>41214</v>
      </c>
      <c r="G71" s="2">
        <f>IF(F71="/",#REF!, F71)</f>
        <v>41214</v>
      </c>
      <c r="H71">
        <f t="shared" si="8"/>
        <v>1</v>
      </c>
      <c r="I71">
        <f t="shared" si="9"/>
        <v>21</v>
      </c>
      <c r="J71">
        <f t="shared" si="10"/>
        <v>254</v>
      </c>
    </row>
    <row r="72" spans="1:10" x14ac:dyDescent="0.55000000000000004">
      <c r="A72" t="s">
        <v>159</v>
      </c>
      <c r="B72" s="4" t="s">
        <v>6589</v>
      </c>
      <c r="C72" s="2">
        <v>44317</v>
      </c>
      <c r="D72">
        <v>10</v>
      </c>
      <c r="E72" s="2">
        <f t="shared" si="7"/>
        <v>47971</v>
      </c>
      <c r="F72" s="2">
        <v>41275</v>
      </c>
      <c r="G72" s="2">
        <f>IF(F72="/",#REF!, F72)</f>
        <v>41275</v>
      </c>
      <c r="H72">
        <f t="shared" si="8"/>
        <v>8</v>
      </c>
      <c r="I72">
        <f t="shared" si="9"/>
        <v>18</v>
      </c>
      <c r="J72">
        <f t="shared" si="10"/>
        <v>220</v>
      </c>
    </row>
    <row r="73" spans="1:10" x14ac:dyDescent="0.55000000000000004">
      <c r="A73" t="s">
        <v>163</v>
      </c>
      <c r="B73" s="4" t="s">
        <v>6589</v>
      </c>
      <c r="C73" s="2">
        <v>44317</v>
      </c>
      <c r="D73">
        <v>10</v>
      </c>
      <c r="E73" s="2">
        <f t="shared" si="7"/>
        <v>47971</v>
      </c>
      <c r="F73" s="2">
        <v>41275</v>
      </c>
      <c r="G73" s="2">
        <f>IF(F73="/",#REF!, F73)</f>
        <v>41275</v>
      </c>
      <c r="H73">
        <f t="shared" si="8"/>
        <v>8</v>
      </c>
      <c r="I73">
        <f t="shared" si="9"/>
        <v>18</v>
      </c>
      <c r="J73">
        <f t="shared" si="10"/>
        <v>220</v>
      </c>
    </row>
    <row r="74" spans="1:10" x14ac:dyDescent="0.55000000000000004">
      <c r="A74" t="s">
        <v>383</v>
      </c>
      <c r="B74" s="4" t="s">
        <v>6589</v>
      </c>
      <c r="C74" s="2">
        <v>44317</v>
      </c>
      <c r="D74">
        <v>10</v>
      </c>
      <c r="E74" s="2">
        <f t="shared" si="7"/>
        <v>47971</v>
      </c>
      <c r="F74" s="2">
        <v>41334</v>
      </c>
      <c r="G74" s="2">
        <f>IF(F74="/",#REF!, F74)</f>
        <v>41334</v>
      </c>
      <c r="H74">
        <f t="shared" si="8"/>
        <v>8</v>
      </c>
      <c r="I74">
        <f t="shared" si="9"/>
        <v>18</v>
      </c>
      <c r="J74">
        <f t="shared" si="10"/>
        <v>218</v>
      </c>
    </row>
    <row r="75" spans="1:10" x14ac:dyDescent="0.55000000000000004">
      <c r="A75" t="s">
        <v>385</v>
      </c>
      <c r="B75" s="4" t="s">
        <v>6589</v>
      </c>
      <c r="C75" s="2">
        <v>44317</v>
      </c>
      <c r="D75">
        <v>10</v>
      </c>
      <c r="E75" s="2">
        <f t="shared" si="7"/>
        <v>47971</v>
      </c>
      <c r="F75" s="2">
        <v>41334</v>
      </c>
      <c r="G75" s="2">
        <f>IF(F75="/",#REF!, F75)</f>
        <v>41334</v>
      </c>
      <c r="H75">
        <f t="shared" si="8"/>
        <v>8</v>
      </c>
      <c r="I75">
        <f t="shared" si="9"/>
        <v>18</v>
      </c>
      <c r="J75">
        <f t="shared" si="10"/>
        <v>218</v>
      </c>
    </row>
    <row r="76" spans="1:10" x14ac:dyDescent="0.55000000000000004">
      <c r="A76" t="s">
        <v>387</v>
      </c>
      <c r="B76" s="4" t="s">
        <v>6589</v>
      </c>
      <c r="C76" s="2">
        <v>44317</v>
      </c>
      <c r="D76">
        <v>10</v>
      </c>
      <c r="E76" s="2">
        <f t="shared" si="7"/>
        <v>47971</v>
      </c>
      <c r="F76" s="2">
        <v>41334</v>
      </c>
      <c r="G76" s="2">
        <f>IF(F76="/",#REF!, F76)</f>
        <v>41334</v>
      </c>
      <c r="H76">
        <f t="shared" si="8"/>
        <v>8</v>
      </c>
      <c r="I76">
        <f t="shared" si="9"/>
        <v>18</v>
      </c>
      <c r="J76">
        <f t="shared" si="10"/>
        <v>218</v>
      </c>
    </row>
    <row r="77" spans="1:10" x14ac:dyDescent="0.55000000000000004">
      <c r="A77" t="s">
        <v>389</v>
      </c>
      <c r="B77" s="4" t="s">
        <v>6589</v>
      </c>
      <c r="C77" s="2">
        <v>44317</v>
      </c>
      <c r="D77">
        <v>10</v>
      </c>
      <c r="E77" s="2">
        <f t="shared" si="7"/>
        <v>47971</v>
      </c>
      <c r="F77" s="2">
        <v>41334</v>
      </c>
      <c r="G77" s="2">
        <f>IF(F77="/",#REF!, F77)</f>
        <v>41334</v>
      </c>
      <c r="H77">
        <f t="shared" si="8"/>
        <v>8</v>
      </c>
      <c r="I77">
        <f t="shared" si="9"/>
        <v>18</v>
      </c>
      <c r="J77">
        <f t="shared" si="10"/>
        <v>218</v>
      </c>
    </row>
    <row r="78" spans="1:10" x14ac:dyDescent="0.55000000000000004">
      <c r="A78" t="s">
        <v>391</v>
      </c>
      <c r="B78" s="4" t="s">
        <v>6589</v>
      </c>
      <c r="C78" s="2">
        <v>44317</v>
      </c>
      <c r="D78">
        <v>10</v>
      </c>
      <c r="E78" s="2">
        <f t="shared" si="7"/>
        <v>47971</v>
      </c>
      <c r="F78" s="2">
        <v>41334</v>
      </c>
      <c r="G78" s="2">
        <f>IF(F78="/",#REF!, F78)</f>
        <v>41334</v>
      </c>
      <c r="H78">
        <f t="shared" si="8"/>
        <v>8</v>
      </c>
      <c r="I78">
        <f t="shared" si="9"/>
        <v>18</v>
      </c>
      <c r="J78">
        <f t="shared" si="10"/>
        <v>218</v>
      </c>
    </row>
    <row r="79" spans="1:10" x14ac:dyDescent="0.55000000000000004">
      <c r="A79" t="s">
        <v>393</v>
      </c>
      <c r="B79" s="4" t="s">
        <v>6589</v>
      </c>
      <c r="C79" s="2">
        <v>44317</v>
      </c>
      <c r="D79">
        <v>10</v>
      </c>
      <c r="E79" s="2">
        <f t="shared" si="7"/>
        <v>47971</v>
      </c>
      <c r="F79" s="2">
        <v>41334</v>
      </c>
      <c r="G79" s="2">
        <f>IF(F79="/",#REF!, F79)</f>
        <v>41334</v>
      </c>
      <c r="H79">
        <f t="shared" si="8"/>
        <v>8</v>
      </c>
      <c r="I79">
        <f t="shared" si="9"/>
        <v>18</v>
      </c>
      <c r="J79">
        <f t="shared" si="10"/>
        <v>218</v>
      </c>
    </row>
    <row r="80" spans="1:10" x14ac:dyDescent="0.55000000000000004">
      <c r="A80" t="s">
        <v>231</v>
      </c>
      <c r="B80" s="4" t="s">
        <v>6589</v>
      </c>
      <c r="C80" s="2">
        <v>44317</v>
      </c>
      <c r="D80">
        <v>10</v>
      </c>
      <c r="E80" s="2">
        <f t="shared" si="7"/>
        <v>47971</v>
      </c>
      <c r="F80" s="2">
        <v>41365</v>
      </c>
      <c r="G80" s="2">
        <f>IF(F80="/",#REF!, F80)</f>
        <v>41365</v>
      </c>
      <c r="H80">
        <f t="shared" si="8"/>
        <v>8</v>
      </c>
      <c r="I80">
        <f t="shared" si="9"/>
        <v>18</v>
      </c>
      <c r="J80">
        <f t="shared" si="10"/>
        <v>217</v>
      </c>
    </row>
    <row r="81" spans="1:10" x14ac:dyDescent="0.55000000000000004">
      <c r="A81" t="s">
        <v>233</v>
      </c>
      <c r="B81" s="4" t="s">
        <v>6589</v>
      </c>
      <c r="C81" s="2">
        <v>44317</v>
      </c>
      <c r="D81">
        <v>10</v>
      </c>
      <c r="E81" s="2">
        <f t="shared" si="7"/>
        <v>47971</v>
      </c>
      <c r="F81" s="2">
        <v>41365</v>
      </c>
      <c r="G81" s="2">
        <f>IF(F81="/",#REF!, F81)</f>
        <v>41365</v>
      </c>
      <c r="H81">
        <f t="shared" si="8"/>
        <v>8</v>
      </c>
      <c r="I81">
        <f t="shared" si="9"/>
        <v>18</v>
      </c>
      <c r="J81">
        <f t="shared" si="10"/>
        <v>217</v>
      </c>
    </row>
    <row r="82" spans="1:10" x14ac:dyDescent="0.55000000000000004">
      <c r="A82" t="s">
        <v>236</v>
      </c>
      <c r="B82" s="4" t="s">
        <v>6589</v>
      </c>
      <c r="C82" s="2">
        <v>44317</v>
      </c>
      <c r="D82">
        <v>10</v>
      </c>
      <c r="E82" s="2">
        <f t="shared" si="7"/>
        <v>47971</v>
      </c>
      <c r="F82" s="2">
        <v>41365</v>
      </c>
      <c r="G82" s="2">
        <f>IF(F82="/",#REF!, F82)</f>
        <v>41365</v>
      </c>
      <c r="H82">
        <f t="shared" si="8"/>
        <v>8</v>
      </c>
      <c r="I82">
        <f t="shared" si="9"/>
        <v>18</v>
      </c>
      <c r="J82">
        <f t="shared" si="10"/>
        <v>217</v>
      </c>
    </row>
    <row r="83" spans="1:10" x14ac:dyDescent="0.55000000000000004">
      <c r="A83" t="s">
        <v>409</v>
      </c>
      <c r="B83" s="4" t="s">
        <v>6589</v>
      </c>
      <c r="C83" s="2">
        <v>44317</v>
      </c>
      <c r="D83">
        <v>10</v>
      </c>
      <c r="E83" s="2">
        <f t="shared" si="7"/>
        <v>47971</v>
      </c>
      <c r="F83" s="2">
        <v>41365</v>
      </c>
      <c r="G83" s="2">
        <f>IF(F83="/",#REF!, F83)</f>
        <v>41365</v>
      </c>
      <c r="H83">
        <f t="shared" si="8"/>
        <v>8</v>
      </c>
      <c r="I83">
        <f t="shared" si="9"/>
        <v>18</v>
      </c>
      <c r="J83">
        <f t="shared" si="10"/>
        <v>217</v>
      </c>
    </row>
    <row r="84" spans="1:10" x14ac:dyDescent="0.55000000000000004">
      <c r="A84" t="s">
        <v>411</v>
      </c>
      <c r="B84" s="4" t="s">
        <v>6589</v>
      </c>
      <c r="C84" s="2">
        <v>44317</v>
      </c>
      <c r="D84">
        <v>10</v>
      </c>
      <c r="E84" s="2">
        <f t="shared" si="7"/>
        <v>47971</v>
      </c>
      <c r="F84" s="2">
        <v>41365</v>
      </c>
      <c r="G84" s="2">
        <f>IF(F84="/",#REF!, F84)</f>
        <v>41365</v>
      </c>
      <c r="H84">
        <f t="shared" si="8"/>
        <v>8</v>
      </c>
      <c r="I84">
        <f t="shared" si="9"/>
        <v>18</v>
      </c>
      <c r="J84">
        <f t="shared" si="10"/>
        <v>217</v>
      </c>
    </row>
    <row r="85" spans="1:10" x14ac:dyDescent="0.55000000000000004">
      <c r="A85" t="s">
        <v>413</v>
      </c>
      <c r="B85" s="4" t="s">
        <v>6589</v>
      </c>
      <c r="C85" s="2">
        <v>44317</v>
      </c>
      <c r="D85">
        <v>10</v>
      </c>
      <c r="E85" s="2">
        <f t="shared" si="7"/>
        <v>47971</v>
      </c>
      <c r="F85" s="2">
        <v>41365</v>
      </c>
      <c r="G85" s="2">
        <f>IF(F85="/",#REF!, F85)</f>
        <v>41365</v>
      </c>
      <c r="H85">
        <f t="shared" si="8"/>
        <v>8</v>
      </c>
      <c r="I85">
        <f t="shared" si="9"/>
        <v>18</v>
      </c>
      <c r="J85">
        <f t="shared" si="10"/>
        <v>217</v>
      </c>
    </row>
    <row r="86" spans="1:10" x14ac:dyDescent="0.55000000000000004">
      <c r="A86" t="s">
        <v>416</v>
      </c>
      <c r="B86" s="4" t="s">
        <v>6589</v>
      </c>
      <c r="C86" s="2">
        <v>44317</v>
      </c>
      <c r="D86">
        <v>10</v>
      </c>
      <c r="E86" s="2">
        <f t="shared" si="7"/>
        <v>47971</v>
      </c>
      <c r="F86" s="2">
        <v>41365</v>
      </c>
      <c r="G86" s="2">
        <f>IF(F86="/",#REF!, F86)</f>
        <v>41365</v>
      </c>
      <c r="H86">
        <f t="shared" si="8"/>
        <v>8</v>
      </c>
      <c r="I86">
        <f t="shared" si="9"/>
        <v>18</v>
      </c>
      <c r="J86">
        <f t="shared" si="10"/>
        <v>217</v>
      </c>
    </row>
    <row r="87" spans="1:10" x14ac:dyDescent="0.55000000000000004">
      <c r="A87" t="s">
        <v>418</v>
      </c>
      <c r="B87" s="4" t="s">
        <v>6589</v>
      </c>
      <c r="C87" s="2">
        <v>44317</v>
      </c>
      <c r="D87">
        <v>10</v>
      </c>
      <c r="E87" s="2">
        <f t="shared" si="7"/>
        <v>47971</v>
      </c>
      <c r="F87" s="2">
        <v>41365</v>
      </c>
      <c r="G87" s="2">
        <f>IF(F87="/",#REF!, F87)</f>
        <v>41365</v>
      </c>
      <c r="H87">
        <f t="shared" si="8"/>
        <v>8</v>
      </c>
      <c r="I87">
        <f t="shared" si="9"/>
        <v>18</v>
      </c>
      <c r="J87">
        <f t="shared" si="10"/>
        <v>217</v>
      </c>
    </row>
    <row r="88" spans="1:10" x14ac:dyDescent="0.55000000000000004">
      <c r="A88" t="s">
        <v>420</v>
      </c>
      <c r="B88" s="4" t="s">
        <v>6589</v>
      </c>
      <c r="C88" s="2">
        <v>44317</v>
      </c>
      <c r="D88">
        <v>10</v>
      </c>
      <c r="E88" s="2">
        <f t="shared" si="7"/>
        <v>47971</v>
      </c>
      <c r="F88" s="2">
        <v>41365</v>
      </c>
      <c r="G88" s="2">
        <f>IF(F88="/",#REF!, F88)</f>
        <v>41365</v>
      </c>
      <c r="H88">
        <f t="shared" si="8"/>
        <v>8</v>
      </c>
      <c r="I88">
        <f t="shared" si="9"/>
        <v>18</v>
      </c>
      <c r="J88">
        <f t="shared" si="10"/>
        <v>217</v>
      </c>
    </row>
    <row r="89" spans="1:10" x14ac:dyDescent="0.55000000000000004">
      <c r="A89" t="s">
        <v>5186</v>
      </c>
      <c r="B89" s="4" t="s">
        <v>6767</v>
      </c>
      <c r="C89" s="2">
        <v>42278</v>
      </c>
      <c r="D89">
        <v>15</v>
      </c>
      <c r="E89" s="2">
        <f t="shared" si="7"/>
        <v>47758</v>
      </c>
      <c r="F89" s="2">
        <v>41365</v>
      </c>
      <c r="G89" s="2">
        <f>IF(F89="/",#REF!, F89)</f>
        <v>41365</v>
      </c>
      <c r="H89">
        <f t="shared" si="8"/>
        <v>2</v>
      </c>
      <c r="I89">
        <f t="shared" si="9"/>
        <v>17</v>
      </c>
      <c r="J89">
        <f t="shared" si="10"/>
        <v>210</v>
      </c>
    </row>
    <row r="90" spans="1:10" x14ac:dyDescent="0.55000000000000004">
      <c r="A90" t="s">
        <v>5188</v>
      </c>
      <c r="B90" s="4" t="s">
        <v>6767</v>
      </c>
      <c r="C90" s="2">
        <v>42278</v>
      </c>
      <c r="D90">
        <v>15</v>
      </c>
      <c r="E90" s="2">
        <f t="shared" si="7"/>
        <v>47758</v>
      </c>
      <c r="F90" s="2">
        <v>41365</v>
      </c>
      <c r="G90" s="2">
        <f>IF(F90="/",#REF!, F90)</f>
        <v>41365</v>
      </c>
      <c r="H90">
        <f t="shared" si="8"/>
        <v>2</v>
      </c>
      <c r="I90">
        <f t="shared" si="9"/>
        <v>17</v>
      </c>
      <c r="J90">
        <f t="shared" si="10"/>
        <v>210</v>
      </c>
    </row>
    <row r="91" spans="1:10" x14ac:dyDescent="0.55000000000000004">
      <c r="A91" t="s">
        <v>5190</v>
      </c>
      <c r="B91" s="4" t="s">
        <v>6767</v>
      </c>
      <c r="C91" s="2">
        <v>42278</v>
      </c>
      <c r="D91">
        <v>15</v>
      </c>
      <c r="E91" s="2">
        <f t="shared" si="7"/>
        <v>47758</v>
      </c>
      <c r="F91" s="2">
        <v>41365</v>
      </c>
      <c r="G91" s="2">
        <f>IF(F91="/",#REF!, F91)</f>
        <v>41365</v>
      </c>
      <c r="H91">
        <f t="shared" si="8"/>
        <v>2</v>
      </c>
      <c r="I91">
        <f t="shared" si="9"/>
        <v>17</v>
      </c>
      <c r="J91">
        <f t="shared" si="10"/>
        <v>210</v>
      </c>
    </row>
    <row r="92" spans="1:10" x14ac:dyDescent="0.55000000000000004">
      <c r="A92" t="s">
        <v>5192</v>
      </c>
      <c r="B92" s="4" t="s">
        <v>6767</v>
      </c>
      <c r="C92" s="2">
        <v>42278</v>
      </c>
      <c r="D92">
        <v>15</v>
      </c>
      <c r="E92" s="2">
        <f t="shared" si="7"/>
        <v>47758</v>
      </c>
      <c r="F92" s="2">
        <v>41365</v>
      </c>
      <c r="G92" s="2">
        <f>IF(F92="/",#REF!, F92)</f>
        <v>41365</v>
      </c>
      <c r="H92">
        <f t="shared" si="8"/>
        <v>2</v>
      </c>
      <c r="I92">
        <f t="shared" si="9"/>
        <v>17</v>
      </c>
      <c r="J92">
        <f t="shared" si="10"/>
        <v>210</v>
      </c>
    </row>
    <row r="93" spans="1:10" x14ac:dyDescent="0.55000000000000004">
      <c r="A93" t="s">
        <v>395</v>
      </c>
      <c r="B93" s="4" t="s">
        <v>6589</v>
      </c>
      <c r="C93" s="2">
        <v>44317</v>
      </c>
      <c r="D93">
        <v>10</v>
      </c>
      <c r="E93" s="2">
        <f t="shared" si="7"/>
        <v>47971</v>
      </c>
      <c r="F93" s="2">
        <v>41671</v>
      </c>
      <c r="G93" s="2">
        <f>IF(F93="/",#REF!, F93)</f>
        <v>41671</v>
      </c>
      <c r="H93">
        <f t="shared" si="8"/>
        <v>7</v>
      </c>
      <c r="I93">
        <f t="shared" si="9"/>
        <v>17</v>
      </c>
      <c r="J93">
        <f t="shared" si="10"/>
        <v>207</v>
      </c>
    </row>
    <row r="94" spans="1:10" x14ac:dyDescent="0.55000000000000004">
      <c r="A94" t="s">
        <v>398</v>
      </c>
      <c r="B94" s="4" t="s">
        <v>6589</v>
      </c>
      <c r="C94" s="2">
        <v>44317</v>
      </c>
      <c r="D94">
        <v>10</v>
      </c>
      <c r="E94" s="2">
        <f t="shared" si="7"/>
        <v>47971</v>
      </c>
      <c r="F94" s="2">
        <v>41671</v>
      </c>
      <c r="G94" s="2">
        <f>IF(F94="/",#REF!, F94)</f>
        <v>41671</v>
      </c>
      <c r="H94">
        <f t="shared" si="8"/>
        <v>7</v>
      </c>
      <c r="I94">
        <f t="shared" si="9"/>
        <v>17</v>
      </c>
      <c r="J94">
        <f t="shared" si="10"/>
        <v>207</v>
      </c>
    </row>
    <row r="95" spans="1:10" x14ac:dyDescent="0.55000000000000004">
      <c r="A95" t="s">
        <v>400</v>
      </c>
      <c r="B95" s="4" t="s">
        <v>6589</v>
      </c>
      <c r="C95" s="2">
        <v>44317</v>
      </c>
      <c r="D95">
        <v>10</v>
      </c>
      <c r="E95" s="2">
        <f t="shared" si="7"/>
        <v>47971</v>
      </c>
      <c r="F95" s="2">
        <v>41671</v>
      </c>
      <c r="G95" s="2">
        <f>IF(F95="/",#REF!, F95)</f>
        <v>41671</v>
      </c>
      <c r="H95">
        <f t="shared" si="8"/>
        <v>7</v>
      </c>
      <c r="I95">
        <f t="shared" si="9"/>
        <v>17</v>
      </c>
      <c r="J95">
        <f t="shared" si="10"/>
        <v>207</v>
      </c>
    </row>
    <row r="96" spans="1:10" x14ac:dyDescent="0.55000000000000004">
      <c r="A96" t="s">
        <v>364</v>
      </c>
      <c r="B96" s="4" t="s">
        <v>6589</v>
      </c>
      <c r="C96" s="2">
        <v>44317</v>
      </c>
      <c r="D96">
        <v>10</v>
      </c>
      <c r="E96" s="2">
        <f t="shared" si="7"/>
        <v>47971</v>
      </c>
      <c r="F96" s="2">
        <v>41730</v>
      </c>
      <c r="G96" s="2">
        <f>IF(F96="/",#REF!, F96)</f>
        <v>41730</v>
      </c>
      <c r="H96">
        <f t="shared" si="8"/>
        <v>7</v>
      </c>
      <c r="I96">
        <f t="shared" si="9"/>
        <v>17</v>
      </c>
      <c r="J96">
        <f t="shared" si="10"/>
        <v>205</v>
      </c>
    </row>
    <row r="97" spans="1:10" x14ac:dyDescent="0.55000000000000004">
      <c r="A97" t="s">
        <v>403</v>
      </c>
      <c r="B97" s="4" t="s">
        <v>6589</v>
      </c>
      <c r="C97" s="2">
        <v>44317</v>
      </c>
      <c r="D97">
        <v>10</v>
      </c>
      <c r="E97" s="2">
        <f t="shared" si="7"/>
        <v>47971</v>
      </c>
      <c r="F97" s="2">
        <v>41883</v>
      </c>
      <c r="G97" s="2">
        <f>IF(F97="/",#REF!, F97)</f>
        <v>41883</v>
      </c>
      <c r="H97">
        <f t="shared" si="8"/>
        <v>6</v>
      </c>
      <c r="I97">
        <f t="shared" si="9"/>
        <v>16</v>
      </c>
      <c r="J97">
        <f t="shared" si="10"/>
        <v>200</v>
      </c>
    </row>
    <row r="98" spans="1:10" x14ac:dyDescent="0.55000000000000004">
      <c r="A98" t="s">
        <v>405</v>
      </c>
      <c r="B98" s="4" t="s">
        <v>6589</v>
      </c>
      <c r="C98" s="2">
        <v>44317</v>
      </c>
      <c r="D98">
        <v>10</v>
      </c>
      <c r="E98" s="2">
        <f t="shared" ref="E98:E122" si="11">C98+DATE(D98,1,1)</f>
        <v>47971</v>
      </c>
      <c r="F98" s="2">
        <v>41883</v>
      </c>
      <c r="G98" s="2">
        <f>IF(F98="/",#REF!, F98)</f>
        <v>41883</v>
      </c>
      <c r="H98">
        <f t="shared" ref="H98:H115" si="12">DATEDIF(G98,C98, "y")</f>
        <v>6</v>
      </c>
      <c r="I98">
        <f t="shared" ref="I98:I122" si="13">DATEDIF(G98,E98, "y")</f>
        <v>16</v>
      </c>
      <c r="J98">
        <f t="shared" si="10"/>
        <v>200</v>
      </c>
    </row>
    <row r="99" spans="1:10" x14ac:dyDescent="0.55000000000000004">
      <c r="A99" t="s">
        <v>368</v>
      </c>
      <c r="B99" s="4" t="s">
        <v>6589</v>
      </c>
      <c r="C99" s="2">
        <v>44317</v>
      </c>
      <c r="D99">
        <v>10</v>
      </c>
      <c r="E99" s="2">
        <f t="shared" si="11"/>
        <v>47971</v>
      </c>
      <c r="F99" s="2">
        <v>41913</v>
      </c>
      <c r="G99" s="2">
        <f>IF(F99="/",#REF!, F99)</f>
        <v>41913</v>
      </c>
      <c r="H99">
        <f t="shared" si="12"/>
        <v>6</v>
      </c>
      <c r="I99">
        <f t="shared" si="13"/>
        <v>16</v>
      </c>
      <c r="J99">
        <f t="shared" si="10"/>
        <v>199</v>
      </c>
    </row>
    <row r="100" spans="1:10" x14ac:dyDescent="0.55000000000000004">
      <c r="A100" t="s">
        <v>407</v>
      </c>
      <c r="B100" s="4" t="s">
        <v>6589</v>
      </c>
      <c r="C100" s="2">
        <v>44317</v>
      </c>
      <c r="D100">
        <v>10</v>
      </c>
      <c r="E100" s="2">
        <f t="shared" si="11"/>
        <v>47971</v>
      </c>
      <c r="F100" s="2">
        <v>42064</v>
      </c>
      <c r="G100" s="2">
        <f>IF(F100="/",#REF!, F100)</f>
        <v>42064</v>
      </c>
      <c r="H100">
        <f t="shared" si="12"/>
        <v>6</v>
      </c>
      <c r="I100">
        <f t="shared" si="13"/>
        <v>16</v>
      </c>
      <c r="J100">
        <f t="shared" si="10"/>
        <v>194</v>
      </c>
    </row>
    <row r="101" spans="1:10" x14ac:dyDescent="0.55000000000000004">
      <c r="A101" t="s">
        <v>171</v>
      </c>
      <c r="B101" s="4" t="s">
        <v>6589</v>
      </c>
      <c r="C101" s="2">
        <v>44317</v>
      </c>
      <c r="D101">
        <v>10</v>
      </c>
      <c r="E101" s="2">
        <f t="shared" si="11"/>
        <v>47971</v>
      </c>
      <c r="F101" s="2">
        <v>42217</v>
      </c>
      <c r="G101" s="2">
        <f>IF(F101="/",#REF!, F101)</f>
        <v>42217</v>
      </c>
      <c r="H101">
        <f t="shared" si="12"/>
        <v>5</v>
      </c>
      <c r="I101">
        <f t="shared" si="13"/>
        <v>15</v>
      </c>
      <c r="J101">
        <f t="shared" si="10"/>
        <v>189</v>
      </c>
    </row>
    <row r="102" spans="1:10" x14ac:dyDescent="0.55000000000000004">
      <c r="A102" t="s">
        <v>118</v>
      </c>
      <c r="B102" s="4" t="s">
        <v>6589</v>
      </c>
      <c r="C102" s="2">
        <v>44317</v>
      </c>
      <c r="D102">
        <v>10</v>
      </c>
      <c r="E102" s="2">
        <f t="shared" si="11"/>
        <v>47971</v>
      </c>
      <c r="F102" s="2">
        <v>42278</v>
      </c>
      <c r="G102" s="2">
        <f>IF(F102="/",#REF!, F102)</f>
        <v>42278</v>
      </c>
      <c r="H102">
        <f t="shared" si="12"/>
        <v>5</v>
      </c>
      <c r="I102">
        <f t="shared" si="13"/>
        <v>15</v>
      </c>
      <c r="J102">
        <f t="shared" si="10"/>
        <v>187</v>
      </c>
    </row>
    <row r="103" spans="1:10" x14ac:dyDescent="0.55000000000000004">
      <c r="A103" t="s">
        <v>127</v>
      </c>
      <c r="B103" s="4" t="s">
        <v>6589</v>
      </c>
      <c r="C103" s="2">
        <v>44317</v>
      </c>
      <c r="D103">
        <v>10</v>
      </c>
      <c r="E103" s="2">
        <f t="shared" si="11"/>
        <v>47971</v>
      </c>
      <c r="F103" s="32">
        <v>42278</v>
      </c>
      <c r="G103" s="2">
        <f>IF(F103="/",#REF!, F103)</f>
        <v>42278</v>
      </c>
      <c r="H103">
        <f t="shared" si="12"/>
        <v>5</v>
      </c>
      <c r="I103">
        <f t="shared" si="13"/>
        <v>15</v>
      </c>
      <c r="J103">
        <f t="shared" si="10"/>
        <v>187</v>
      </c>
    </row>
    <row r="104" spans="1:10" x14ac:dyDescent="0.55000000000000004">
      <c r="A104" t="s">
        <v>149</v>
      </c>
      <c r="B104" s="4" t="s">
        <v>6589</v>
      </c>
      <c r="C104" s="2">
        <v>44317</v>
      </c>
      <c r="D104">
        <v>10</v>
      </c>
      <c r="E104" s="2">
        <f t="shared" si="11"/>
        <v>47971</v>
      </c>
      <c r="F104" s="2">
        <v>42278</v>
      </c>
      <c r="G104" s="2">
        <f>IF(F104="/",#REF!, F104)</f>
        <v>42278</v>
      </c>
      <c r="H104">
        <f t="shared" si="12"/>
        <v>5</v>
      </c>
      <c r="I104">
        <f t="shared" si="13"/>
        <v>15</v>
      </c>
      <c r="J104">
        <f t="shared" si="10"/>
        <v>187</v>
      </c>
    </row>
    <row r="105" spans="1:10" x14ac:dyDescent="0.55000000000000004">
      <c r="A105" t="s">
        <v>166</v>
      </c>
      <c r="B105" s="4" t="s">
        <v>6589</v>
      </c>
      <c r="C105" s="2">
        <v>44317</v>
      </c>
      <c r="D105">
        <v>10</v>
      </c>
      <c r="E105" s="2">
        <f t="shared" si="11"/>
        <v>47971</v>
      </c>
      <c r="F105" s="2">
        <v>42278</v>
      </c>
      <c r="G105" s="2">
        <f>IF(F105="/",#REF!, F105)</f>
        <v>42278</v>
      </c>
      <c r="H105">
        <f t="shared" si="12"/>
        <v>5</v>
      </c>
      <c r="I105">
        <f t="shared" si="13"/>
        <v>15</v>
      </c>
      <c r="J105">
        <f t="shared" si="10"/>
        <v>187</v>
      </c>
    </row>
    <row r="106" spans="1:10" x14ac:dyDescent="0.55000000000000004">
      <c r="A106" t="s">
        <v>168</v>
      </c>
      <c r="B106" s="4" t="s">
        <v>6589</v>
      </c>
      <c r="C106" s="2">
        <v>44317</v>
      </c>
      <c r="D106">
        <v>10</v>
      </c>
      <c r="E106" s="2">
        <f t="shared" si="11"/>
        <v>47971</v>
      </c>
      <c r="F106" s="2">
        <v>42278</v>
      </c>
      <c r="G106" s="2">
        <f>IF(F106="/",#REF!, F106)</f>
        <v>42278</v>
      </c>
      <c r="H106">
        <f t="shared" si="12"/>
        <v>5</v>
      </c>
      <c r="I106">
        <f t="shared" si="13"/>
        <v>15</v>
      </c>
      <c r="J106">
        <f t="shared" si="10"/>
        <v>187</v>
      </c>
    </row>
    <row r="107" spans="1:10" x14ac:dyDescent="0.55000000000000004">
      <c r="A107" t="s">
        <v>362</v>
      </c>
      <c r="B107" s="4" t="s">
        <v>6589</v>
      </c>
      <c r="C107" s="2">
        <v>44317</v>
      </c>
      <c r="D107">
        <v>10</v>
      </c>
      <c r="E107" s="2">
        <f t="shared" si="11"/>
        <v>47971</v>
      </c>
      <c r="F107" s="2">
        <v>42339</v>
      </c>
      <c r="G107" s="2">
        <f>IF(F107="/",#REF!, F107)</f>
        <v>42339</v>
      </c>
      <c r="H107">
        <f t="shared" si="12"/>
        <v>5</v>
      </c>
      <c r="I107">
        <f t="shared" si="13"/>
        <v>15</v>
      </c>
      <c r="J107">
        <f t="shared" si="10"/>
        <v>185</v>
      </c>
    </row>
    <row r="108" spans="1:10" x14ac:dyDescent="0.55000000000000004">
      <c r="A108" t="s">
        <v>366</v>
      </c>
      <c r="B108" s="4" t="s">
        <v>6589</v>
      </c>
      <c r="C108" s="2">
        <v>44317</v>
      </c>
      <c r="D108">
        <v>10</v>
      </c>
      <c r="E108" s="2">
        <f t="shared" si="11"/>
        <v>47971</v>
      </c>
      <c r="F108" s="2">
        <v>42339</v>
      </c>
      <c r="G108" s="2">
        <f>IF(F108="/",#REF!, F108)</f>
        <v>42339</v>
      </c>
      <c r="H108">
        <f t="shared" si="12"/>
        <v>5</v>
      </c>
      <c r="I108">
        <f t="shared" si="13"/>
        <v>15</v>
      </c>
      <c r="J108">
        <f t="shared" si="10"/>
        <v>185</v>
      </c>
    </row>
    <row r="109" spans="1:10" x14ac:dyDescent="0.55000000000000004">
      <c r="A109" t="s">
        <v>238</v>
      </c>
      <c r="B109" s="4" t="s">
        <v>6589</v>
      </c>
      <c r="C109" s="2">
        <v>44317</v>
      </c>
      <c r="D109">
        <v>10</v>
      </c>
      <c r="E109" s="2">
        <f t="shared" si="11"/>
        <v>47971</v>
      </c>
      <c r="F109" s="2">
        <v>42644</v>
      </c>
      <c r="G109" s="2">
        <f>IF(F109="/",#REF!, F109)</f>
        <v>42644</v>
      </c>
      <c r="H109">
        <f t="shared" si="12"/>
        <v>4</v>
      </c>
      <c r="I109">
        <f t="shared" si="13"/>
        <v>14</v>
      </c>
      <c r="J109">
        <f t="shared" si="10"/>
        <v>175</v>
      </c>
    </row>
    <row r="110" spans="1:10" x14ac:dyDescent="0.55000000000000004">
      <c r="A110" t="s">
        <v>241</v>
      </c>
      <c r="B110" s="4" t="s">
        <v>6589</v>
      </c>
      <c r="C110" s="2">
        <v>44317</v>
      </c>
      <c r="D110">
        <v>10</v>
      </c>
      <c r="E110" s="2">
        <f t="shared" si="11"/>
        <v>47971</v>
      </c>
      <c r="F110" s="2">
        <v>42644</v>
      </c>
      <c r="G110" s="2">
        <f>IF(F110="/",#REF!, F110)</f>
        <v>42644</v>
      </c>
      <c r="H110">
        <f t="shared" si="12"/>
        <v>4</v>
      </c>
      <c r="I110">
        <f t="shared" si="13"/>
        <v>14</v>
      </c>
      <c r="J110">
        <f t="shared" si="10"/>
        <v>175</v>
      </c>
    </row>
    <row r="111" spans="1:10" x14ac:dyDescent="0.55000000000000004">
      <c r="A111" t="s">
        <v>246</v>
      </c>
      <c r="B111" s="4" t="s">
        <v>6589</v>
      </c>
      <c r="C111" s="2">
        <v>44317</v>
      </c>
      <c r="D111">
        <v>10</v>
      </c>
      <c r="E111" s="2">
        <f t="shared" si="11"/>
        <v>47971</v>
      </c>
      <c r="F111" s="2">
        <v>42644</v>
      </c>
      <c r="G111" s="2">
        <f>IF(F111="/",#REF!, F111)</f>
        <v>42644</v>
      </c>
      <c r="H111">
        <f t="shared" si="12"/>
        <v>4</v>
      </c>
      <c r="I111">
        <f t="shared" si="13"/>
        <v>14</v>
      </c>
      <c r="J111">
        <f t="shared" si="10"/>
        <v>175</v>
      </c>
    </row>
    <row r="112" spans="1:10" x14ac:dyDescent="0.55000000000000004">
      <c r="A112" t="s">
        <v>153</v>
      </c>
      <c r="B112" s="4" t="s">
        <v>6589</v>
      </c>
      <c r="C112" s="2">
        <v>44317</v>
      </c>
      <c r="D112">
        <v>10</v>
      </c>
      <c r="E112" s="2">
        <f t="shared" si="11"/>
        <v>47971</v>
      </c>
      <c r="F112" s="2">
        <v>43556</v>
      </c>
      <c r="G112" s="2">
        <f>IF(F112="/",#REF!, F112)</f>
        <v>43556</v>
      </c>
      <c r="H112">
        <f t="shared" si="12"/>
        <v>2</v>
      </c>
      <c r="I112">
        <f t="shared" si="13"/>
        <v>12</v>
      </c>
      <c r="J112">
        <f t="shared" si="10"/>
        <v>145</v>
      </c>
    </row>
    <row r="113" spans="1:12" x14ac:dyDescent="0.55000000000000004">
      <c r="A113" t="s">
        <v>161</v>
      </c>
      <c r="B113" s="4" t="s">
        <v>6589</v>
      </c>
      <c r="C113" s="2">
        <v>44317</v>
      </c>
      <c r="D113">
        <v>10</v>
      </c>
      <c r="E113" s="2">
        <f t="shared" si="11"/>
        <v>47971</v>
      </c>
      <c r="F113" s="2">
        <v>43556</v>
      </c>
      <c r="G113" s="2">
        <f>IF(F113="/",#REF!, F113)</f>
        <v>43556</v>
      </c>
      <c r="H113">
        <f t="shared" si="12"/>
        <v>2</v>
      </c>
      <c r="I113">
        <f t="shared" si="13"/>
        <v>12</v>
      </c>
      <c r="J113">
        <f t="shared" si="10"/>
        <v>145</v>
      </c>
    </row>
    <row r="114" spans="1:12" x14ac:dyDescent="0.55000000000000004">
      <c r="A114" t="s">
        <v>432</v>
      </c>
      <c r="B114" s="4" t="s">
        <v>6589</v>
      </c>
      <c r="C114" s="2">
        <v>44317</v>
      </c>
      <c r="D114">
        <v>10</v>
      </c>
      <c r="E114" s="2">
        <f t="shared" si="11"/>
        <v>47971</v>
      </c>
      <c r="F114" s="2">
        <v>43831</v>
      </c>
      <c r="G114" s="2">
        <f>IF(F114="/",#REF!, F114)</f>
        <v>43831</v>
      </c>
      <c r="H114">
        <f t="shared" si="12"/>
        <v>1</v>
      </c>
      <c r="I114">
        <f t="shared" si="13"/>
        <v>11</v>
      </c>
      <c r="J114">
        <f t="shared" si="10"/>
        <v>136</v>
      </c>
    </row>
    <row r="115" spans="1:12" x14ac:dyDescent="0.55000000000000004">
      <c r="A115" t="s">
        <v>437</v>
      </c>
      <c r="B115" s="4" t="s">
        <v>6589</v>
      </c>
      <c r="C115" s="2">
        <v>44317</v>
      </c>
      <c r="D115">
        <v>10</v>
      </c>
      <c r="E115" s="2">
        <f t="shared" si="11"/>
        <v>47971</v>
      </c>
      <c r="F115" s="2">
        <v>43831</v>
      </c>
      <c r="G115" s="2">
        <f>IF(F115="/",#REF!, F115)</f>
        <v>43831</v>
      </c>
      <c r="H115">
        <f t="shared" si="12"/>
        <v>1</v>
      </c>
      <c r="I115">
        <f t="shared" si="13"/>
        <v>11</v>
      </c>
      <c r="J115">
        <f t="shared" si="10"/>
        <v>136</v>
      </c>
    </row>
    <row r="116" spans="1:12" x14ac:dyDescent="0.55000000000000004">
      <c r="A116" t="s">
        <v>318</v>
      </c>
      <c r="B116" s="4" t="s">
        <v>6589</v>
      </c>
      <c r="C116" s="2">
        <v>43770</v>
      </c>
      <c r="D116">
        <v>10</v>
      </c>
      <c r="E116" s="2">
        <f t="shared" si="11"/>
        <v>47424</v>
      </c>
      <c r="F116" s="2">
        <v>44136</v>
      </c>
      <c r="G116" s="2">
        <f>IF(F116="/",#REF!, F116)</f>
        <v>44136</v>
      </c>
      <c r="H116">
        <v>0</v>
      </c>
      <c r="I116">
        <f t="shared" si="13"/>
        <v>9</v>
      </c>
      <c r="J116">
        <f t="shared" si="10"/>
        <v>108</v>
      </c>
    </row>
    <row r="117" spans="1:12" x14ac:dyDescent="0.55000000000000004">
      <c r="A117" t="s">
        <v>320</v>
      </c>
      <c r="B117" s="4" t="s">
        <v>6589</v>
      </c>
      <c r="C117" s="2">
        <v>44317</v>
      </c>
      <c r="D117">
        <v>10</v>
      </c>
      <c r="E117" s="2">
        <f t="shared" si="11"/>
        <v>47971</v>
      </c>
      <c r="F117" s="2">
        <v>44136</v>
      </c>
      <c r="G117" s="2">
        <f>IF(F117="/",#REF!, F117)</f>
        <v>44136</v>
      </c>
      <c r="H117">
        <f>DATEDIF(G117,C117, "y")</f>
        <v>0</v>
      </c>
      <c r="I117">
        <f t="shared" si="13"/>
        <v>10</v>
      </c>
      <c r="J117">
        <f t="shared" si="10"/>
        <v>126</v>
      </c>
    </row>
    <row r="118" spans="1:12" x14ac:dyDescent="0.55000000000000004">
      <c r="A118" t="s">
        <v>133</v>
      </c>
      <c r="B118" s="4" t="s">
        <v>6589</v>
      </c>
      <c r="C118" s="2">
        <v>43374</v>
      </c>
      <c r="D118">
        <v>10</v>
      </c>
      <c r="E118" s="2">
        <f t="shared" si="11"/>
        <v>47028</v>
      </c>
      <c r="F118" s="2">
        <v>44166</v>
      </c>
      <c r="G118" s="2">
        <f>IF(F118="/",#REF!, F118)</f>
        <v>44166</v>
      </c>
      <c r="H118">
        <v>0</v>
      </c>
      <c r="I118">
        <f t="shared" si="13"/>
        <v>7</v>
      </c>
      <c r="J118">
        <f t="shared" si="10"/>
        <v>94</v>
      </c>
    </row>
    <row r="119" spans="1:12" x14ac:dyDescent="0.55000000000000004">
      <c r="A119" t="s">
        <v>243</v>
      </c>
      <c r="B119" s="4" t="s">
        <v>6589</v>
      </c>
      <c r="C119" s="2">
        <v>44317</v>
      </c>
      <c r="D119">
        <v>10</v>
      </c>
      <c r="E119" s="2">
        <f t="shared" si="11"/>
        <v>47971</v>
      </c>
      <c r="F119" s="2">
        <v>44256</v>
      </c>
      <c r="G119" s="2">
        <f>IF(F119="/",#REF!, F119)</f>
        <v>44256</v>
      </c>
      <c r="H119">
        <f>DATEDIF(G119,C119, "y")</f>
        <v>0</v>
      </c>
      <c r="I119">
        <f t="shared" si="13"/>
        <v>10</v>
      </c>
      <c r="J119">
        <f t="shared" si="10"/>
        <v>122</v>
      </c>
    </row>
    <row r="120" spans="1:12" x14ac:dyDescent="0.55000000000000004">
      <c r="A120" t="s">
        <v>439</v>
      </c>
      <c r="B120" s="4" t="s">
        <v>6589</v>
      </c>
      <c r="C120" s="2">
        <v>44317</v>
      </c>
      <c r="D120">
        <v>10</v>
      </c>
      <c r="E120" s="2">
        <f t="shared" si="11"/>
        <v>47971</v>
      </c>
      <c r="F120" s="2">
        <v>44256</v>
      </c>
      <c r="G120" s="2">
        <f>IF(F120="/",#REF!, F120)</f>
        <v>44256</v>
      </c>
      <c r="H120">
        <f>DATEDIF(G120,C120, "y")</f>
        <v>0</v>
      </c>
      <c r="I120">
        <f t="shared" si="13"/>
        <v>10</v>
      </c>
      <c r="J120">
        <f t="shared" si="10"/>
        <v>122</v>
      </c>
    </row>
    <row r="121" spans="1:12" x14ac:dyDescent="0.55000000000000004">
      <c r="A121" t="s">
        <v>309</v>
      </c>
      <c r="B121" s="4" t="s">
        <v>6589</v>
      </c>
      <c r="C121" s="2">
        <v>43770</v>
      </c>
      <c r="D121">
        <v>10</v>
      </c>
      <c r="E121" s="2">
        <f t="shared" si="11"/>
        <v>47424</v>
      </c>
      <c r="F121" s="2">
        <v>44470</v>
      </c>
      <c r="G121" s="2">
        <f>IF(F121="/",#REF!, F121)</f>
        <v>44470</v>
      </c>
      <c r="H121">
        <v>0</v>
      </c>
      <c r="I121">
        <f t="shared" si="13"/>
        <v>8</v>
      </c>
      <c r="J121">
        <f t="shared" si="10"/>
        <v>97</v>
      </c>
    </row>
    <row r="122" spans="1:12" x14ac:dyDescent="0.55000000000000004">
      <c r="A122" t="s">
        <v>105</v>
      </c>
      <c r="B122" s="4" t="s">
        <v>6589</v>
      </c>
      <c r="C122" s="2">
        <v>43374</v>
      </c>
      <c r="D122">
        <v>10</v>
      </c>
      <c r="E122" s="2">
        <f t="shared" si="11"/>
        <v>47028</v>
      </c>
      <c r="F122" s="2">
        <v>44501</v>
      </c>
      <c r="G122" s="2">
        <f>IF(F122="/",#REF!, F122)</f>
        <v>44501</v>
      </c>
      <c r="H122">
        <v>0</v>
      </c>
      <c r="I122">
        <f t="shared" si="13"/>
        <v>6</v>
      </c>
      <c r="J122">
        <f t="shared" si="10"/>
        <v>83</v>
      </c>
      <c r="L122">
        <f>83/12</f>
        <v>6.916666666666667</v>
      </c>
    </row>
  </sheetData>
  <sortState ref="A2:I122">
    <sortCondition ref="F2:F122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43"/>
  <sheetViews>
    <sheetView topLeftCell="D925" zoomScaleNormal="100" workbookViewId="0">
      <selection activeCell="L123" sqref="L123"/>
    </sheetView>
  </sheetViews>
  <sheetFormatPr baseColWidth="10" defaultRowHeight="14.4" x14ac:dyDescent="0.55000000000000004"/>
  <cols>
    <col min="1" max="1" width="18.26171875" bestFit="1" customWidth="1"/>
    <col min="2" max="2" width="34.68359375" bestFit="1" customWidth="1"/>
    <col min="3" max="3" width="37.26171875" bestFit="1" customWidth="1"/>
    <col min="4" max="4" width="22" bestFit="1" customWidth="1"/>
    <col min="5" max="5" width="13.83984375" bestFit="1" customWidth="1"/>
    <col min="6" max="6" width="13.578125" bestFit="1" customWidth="1"/>
    <col min="7" max="7" width="21" bestFit="1" customWidth="1"/>
    <col min="8" max="8" width="40.41796875" hidden="1" customWidth="1"/>
    <col min="9" max="9" width="24.15625" hidden="1" customWidth="1"/>
    <col min="10" max="10" width="17.578125" bestFit="1" customWidth="1"/>
  </cols>
  <sheetData>
    <row r="1" spans="1:11" x14ac:dyDescent="0.55000000000000004">
      <c r="A1" s="3" t="s">
        <v>38</v>
      </c>
      <c r="B1" s="3" t="s">
        <v>6398</v>
      </c>
      <c r="C1" s="22" t="s">
        <v>6392</v>
      </c>
      <c r="D1" s="21" t="s">
        <v>6393</v>
      </c>
      <c r="E1" s="3" t="s">
        <v>9354</v>
      </c>
      <c r="F1" s="3" t="s">
        <v>6395</v>
      </c>
      <c r="G1" s="3" t="s">
        <v>6400</v>
      </c>
      <c r="H1" s="3" t="s">
        <v>6401</v>
      </c>
      <c r="I1" s="3" t="s">
        <v>6402</v>
      </c>
      <c r="J1" s="22" t="s">
        <v>9355</v>
      </c>
    </row>
    <row r="2" spans="1:11" x14ac:dyDescent="0.55000000000000004">
      <c r="A2" t="s">
        <v>3882</v>
      </c>
      <c r="B2" s="4" t="s">
        <v>7160</v>
      </c>
      <c r="C2" s="2">
        <v>44197</v>
      </c>
      <c r="D2">
        <v>10</v>
      </c>
      <c r="E2" s="2">
        <f t="shared" ref="E2:E65" si="0">C2+DATE(D2,1,1)</f>
        <v>47851</v>
      </c>
      <c r="F2" s="2">
        <v>39569</v>
      </c>
      <c r="G2" s="2">
        <f>IF(F2="/",#REF!, F2)</f>
        <v>39569</v>
      </c>
      <c r="H2">
        <f t="shared" ref="H2:H65" si="1">DATEDIF(G2,C2, "y")</f>
        <v>12</v>
      </c>
      <c r="I2">
        <f t="shared" ref="I2:I65" si="2">DATEDIF(G2,E2, "y")</f>
        <v>22</v>
      </c>
      <c r="J2">
        <f>DATEDIF(F2,E2,"m")</f>
        <v>272</v>
      </c>
      <c r="K2">
        <f>J2/12</f>
        <v>22.666666666666668</v>
      </c>
    </row>
    <row r="3" spans="1:11" x14ac:dyDescent="0.55000000000000004">
      <c r="A3" t="s">
        <v>3884</v>
      </c>
      <c r="B3" s="4" t="s">
        <v>7160</v>
      </c>
      <c r="C3" s="2">
        <v>44197</v>
      </c>
      <c r="D3">
        <v>10</v>
      </c>
      <c r="E3" s="2">
        <f t="shared" si="0"/>
        <v>47851</v>
      </c>
      <c r="F3" s="2">
        <v>39569</v>
      </c>
      <c r="G3" s="2">
        <f>IF(F3="/",#REF!, F3)</f>
        <v>39569</v>
      </c>
      <c r="H3">
        <f t="shared" si="1"/>
        <v>12</v>
      </c>
      <c r="I3">
        <f t="shared" si="2"/>
        <v>22</v>
      </c>
      <c r="J3">
        <f t="shared" ref="J3:J66" si="3">DATEDIF(F3,E3,"m")</f>
        <v>272</v>
      </c>
    </row>
    <row r="4" spans="1:11" x14ac:dyDescent="0.55000000000000004">
      <c r="A4" t="s">
        <v>3886</v>
      </c>
      <c r="B4" s="4" t="s">
        <v>7160</v>
      </c>
      <c r="C4" s="2">
        <v>44197</v>
      </c>
      <c r="D4">
        <v>10</v>
      </c>
      <c r="E4" s="2">
        <f t="shared" si="0"/>
        <v>47851</v>
      </c>
      <c r="F4" s="2">
        <v>39569</v>
      </c>
      <c r="G4" s="2">
        <f>IF(F4="/",#REF!, F4)</f>
        <v>39569</v>
      </c>
      <c r="H4">
        <f t="shared" si="1"/>
        <v>12</v>
      </c>
      <c r="I4">
        <f t="shared" si="2"/>
        <v>22</v>
      </c>
      <c r="J4">
        <f t="shared" si="3"/>
        <v>272</v>
      </c>
    </row>
    <row r="5" spans="1:11" x14ac:dyDescent="0.55000000000000004">
      <c r="A5" t="s">
        <v>3888</v>
      </c>
      <c r="B5" s="4" t="s">
        <v>7160</v>
      </c>
      <c r="C5" s="2">
        <v>44197</v>
      </c>
      <c r="D5">
        <v>10</v>
      </c>
      <c r="E5" s="2">
        <f t="shared" si="0"/>
        <v>47851</v>
      </c>
      <c r="F5" s="2">
        <v>39569</v>
      </c>
      <c r="G5" s="2">
        <f>IF(F5="/",#REF!, F5)</f>
        <v>39569</v>
      </c>
      <c r="H5">
        <f t="shared" si="1"/>
        <v>12</v>
      </c>
      <c r="I5">
        <f t="shared" si="2"/>
        <v>22</v>
      </c>
      <c r="J5">
        <f t="shared" si="3"/>
        <v>272</v>
      </c>
    </row>
    <row r="6" spans="1:11" x14ac:dyDescent="0.55000000000000004">
      <c r="A6" t="s">
        <v>3890</v>
      </c>
      <c r="B6" s="4" t="s">
        <v>7160</v>
      </c>
      <c r="C6" s="2">
        <v>44197</v>
      </c>
      <c r="D6">
        <v>10</v>
      </c>
      <c r="E6" s="2">
        <f t="shared" si="0"/>
        <v>47851</v>
      </c>
      <c r="F6" s="2">
        <v>39569</v>
      </c>
      <c r="G6" s="2">
        <f>IF(F6="/",#REF!, F6)</f>
        <v>39569</v>
      </c>
      <c r="H6">
        <f t="shared" si="1"/>
        <v>12</v>
      </c>
      <c r="I6">
        <f t="shared" si="2"/>
        <v>22</v>
      </c>
      <c r="J6">
        <f t="shared" si="3"/>
        <v>272</v>
      </c>
    </row>
    <row r="7" spans="1:11" x14ac:dyDescent="0.55000000000000004">
      <c r="A7" t="s">
        <v>3892</v>
      </c>
      <c r="B7" s="4" t="s">
        <v>7160</v>
      </c>
      <c r="C7" s="2">
        <v>44197</v>
      </c>
      <c r="D7">
        <v>10</v>
      </c>
      <c r="E7" s="2">
        <f t="shared" si="0"/>
        <v>47851</v>
      </c>
      <c r="F7" s="2">
        <v>39569</v>
      </c>
      <c r="G7" s="2">
        <f>IF(F7="/",#REF!, F7)</f>
        <v>39569</v>
      </c>
      <c r="H7">
        <f t="shared" si="1"/>
        <v>12</v>
      </c>
      <c r="I7">
        <f t="shared" si="2"/>
        <v>22</v>
      </c>
      <c r="J7">
        <f t="shared" si="3"/>
        <v>272</v>
      </c>
    </row>
    <row r="8" spans="1:11" x14ac:dyDescent="0.55000000000000004">
      <c r="A8" t="s">
        <v>3894</v>
      </c>
      <c r="B8" s="4" t="s">
        <v>7160</v>
      </c>
      <c r="C8" s="2">
        <v>44197</v>
      </c>
      <c r="D8">
        <v>10</v>
      </c>
      <c r="E8" s="2">
        <f t="shared" si="0"/>
        <v>47851</v>
      </c>
      <c r="F8" s="2">
        <v>39569</v>
      </c>
      <c r="G8" s="2">
        <f>IF(F8="/",#REF!, F8)</f>
        <v>39569</v>
      </c>
      <c r="H8">
        <f t="shared" si="1"/>
        <v>12</v>
      </c>
      <c r="I8">
        <f t="shared" si="2"/>
        <v>22</v>
      </c>
      <c r="J8">
        <f t="shared" si="3"/>
        <v>272</v>
      </c>
    </row>
    <row r="9" spans="1:11" x14ac:dyDescent="0.55000000000000004">
      <c r="A9" t="s">
        <v>3896</v>
      </c>
      <c r="B9" s="4" t="s">
        <v>7160</v>
      </c>
      <c r="C9" s="2">
        <v>44197</v>
      </c>
      <c r="D9">
        <v>10</v>
      </c>
      <c r="E9" s="2">
        <f t="shared" si="0"/>
        <v>47851</v>
      </c>
      <c r="F9" s="2">
        <v>39569</v>
      </c>
      <c r="G9" s="2">
        <f>IF(F9="/",#REF!, F9)</f>
        <v>39569</v>
      </c>
      <c r="H9">
        <f t="shared" si="1"/>
        <v>12</v>
      </c>
      <c r="I9">
        <f t="shared" si="2"/>
        <v>22</v>
      </c>
      <c r="J9">
        <f t="shared" si="3"/>
        <v>272</v>
      </c>
    </row>
    <row r="10" spans="1:11" x14ac:dyDescent="0.55000000000000004">
      <c r="A10" t="s">
        <v>3899</v>
      </c>
      <c r="B10" s="4" t="s">
        <v>7160</v>
      </c>
      <c r="C10" s="2">
        <v>44197</v>
      </c>
      <c r="D10">
        <v>10</v>
      </c>
      <c r="E10" s="2">
        <f t="shared" si="0"/>
        <v>47851</v>
      </c>
      <c r="F10" s="2">
        <v>39569</v>
      </c>
      <c r="G10" s="2">
        <f>IF(F10="/",#REF!, F10)</f>
        <v>39569</v>
      </c>
      <c r="H10">
        <f t="shared" si="1"/>
        <v>12</v>
      </c>
      <c r="I10">
        <f t="shared" si="2"/>
        <v>22</v>
      </c>
      <c r="J10">
        <f t="shared" si="3"/>
        <v>272</v>
      </c>
    </row>
    <row r="11" spans="1:11" x14ac:dyDescent="0.55000000000000004">
      <c r="A11" t="s">
        <v>3901</v>
      </c>
      <c r="B11" s="4" t="s">
        <v>7160</v>
      </c>
      <c r="C11" s="2">
        <v>44197</v>
      </c>
      <c r="D11">
        <v>10</v>
      </c>
      <c r="E11" s="2">
        <f t="shared" si="0"/>
        <v>47851</v>
      </c>
      <c r="F11" s="2">
        <v>39569</v>
      </c>
      <c r="G11" s="2">
        <f>IF(F11="/",#REF!, F11)</f>
        <v>39569</v>
      </c>
      <c r="H11">
        <f t="shared" si="1"/>
        <v>12</v>
      </c>
      <c r="I11">
        <f t="shared" si="2"/>
        <v>22</v>
      </c>
      <c r="J11">
        <f t="shared" si="3"/>
        <v>272</v>
      </c>
    </row>
    <row r="12" spans="1:11" x14ac:dyDescent="0.55000000000000004">
      <c r="A12" t="s">
        <v>3904</v>
      </c>
      <c r="B12" s="4" t="s">
        <v>7160</v>
      </c>
      <c r="C12" s="2">
        <v>44197</v>
      </c>
      <c r="D12">
        <v>10</v>
      </c>
      <c r="E12" s="2">
        <f t="shared" si="0"/>
        <v>47851</v>
      </c>
      <c r="F12" s="2">
        <v>39569</v>
      </c>
      <c r="G12" s="2">
        <f>IF(F12="/",#REF!, F12)</f>
        <v>39569</v>
      </c>
      <c r="H12">
        <f t="shared" si="1"/>
        <v>12</v>
      </c>
      <c r="I12">
        <f t="shared" si="2"/>
        <v>22</v>
      </c>
      <c r="J12">
        <f t="shared" si="3"/>
        <v>272</v>
      </c>
    </row>
    <row r="13" spans="1:11" x14ac:dyDescent="0.55000000000000004">
      <c r="A13" t="s">
        <v>3906</v>
      </c>
      <c r="B13" s="4" t="s">
        <v>7160</v>
      </c>
      <c r="C13" s="2">
        <v>44197</v>
      </c>
      <c r="D13">
        <v>10</v>
      </c>
      <c r="E13" s="2">
        <f t="shared" si="0"/>
        <v>47851</v>
      </c>
      <c r="F13" s="2">
        <v>39569</v>
      </c>
      <c r="G13" s="2">
        <f>IF(F13="/",#REF!, F13)</f>
        <v>39569</v>
      </c>
      <c r="H13">
        <f t="shared" si="1"/>
        <v>12</v>
      </c>
      <c r="I13">
        <f t="shared" si="2"/>
        <v>22</v>
      </c>
      <c r="J13">
        <f t="shared" si="3"/>
        <v>272</v>
      </c>
    </row>
    <row r="14" spans="1:11" x14ac:dyDescent="0.55000000000000004">
      <c r="A14" t="s">
        <v>3908</v>
      </c>
      <c r="B14" s="4" t="s">
        <v>7160</v>
      </c>
      <c r="C14" s="2">
        <v>44197</v>
      </c>
      <c r="D14">
        <v>10</v>
      </c>
      <c r="E14" s="2">
        <f t="shared" si="0"/>
        <v>47851</v>
      </c>
      <c r="F14" s="2">
        <v>39569</v>
      </c>
      <c r="G14" s="2">
        <f>IF(F14="/",#REF!, F14)</f>
        <v>39569</v>
      </c>
      <c r="H14">
        <f t="shared" si="1"/>
        <v>12</v>
      </c>
      <c r="I14">
        <f t="shared" si="2"/>
        <v>22</v>
      </c>
      <c r="J14">
        <f t="shared" si="3"/>
        <v>272</v>
      </c>
    </row>
    <row r="15" spans="1:11" x14ac:dyDescent="0.55000000000000004">
      <c r="A15" t="s">
        <v>3910</v>
      </c>
      <c r="B15" s="4" t="s">
        <v>7160</v>
      </c>
      <c r="C15" s="2">
        <v>44197</v>
      </c>
      <c r="D15">
        <v>10</v>
      </c>
      <c r="E15" s="2">
        <f t="shared" si="0"/>
        <v>47851</v>
      </c>
      <c r="F15" s="2">
        <v>39569</v>
      </c>
      <c r="G15" s="2">
        <f>IF(F15="/",#REF!, F15)</f>
        <v>39569</v>
      </c>
      <c r="H15">
        <f t="shared" si="1"/>
        <v>12</v>
      </c>
      <c r="I15">
        <f t="shared" si="2"/>
        <v>22</v>
      </c>
      <c r="J15">
        <f t="shared" si="3"/>
        <v>272</v>
      </c>
    </row>
    <row r="16" spans="1:11" x14ac:dyDescent="0.55000000000000004">
      <c r="A16" t="s">
        <v>3912</v>
      </c>
      <c r="B16" s="4" t="s">
        <v>7160</v>
      </c>
      <c r="C16" s="2">
        <v>44197</v>
      </c>
      <c r="D16">
        <v>10</v>
      </c>
      <c r="E16" s="2">
        <f t="shared" si="0"/>
        <v>47851</v>
      </c>
      <c r="F16" s="2">
        <v>39569</v>
      </c>
      <c r="G16" s="2">
        <f>IF(F16="/",#REF!, F16)</f>
        <v>39569</v>
      </c>
      <c r="H16">
        <f t="shared" si="1"/>
        <v>12</v>
      </c>
      <c r="I16">
        <f t="shared" si="2"/>
        <v>22</v>
      </c>
      <c r="J16">
        <f t="shared" si="3"/>
        <v>272</v>
      </c>
    </row>
    <row r="17" spans="1:10" x14ac:dyDescent="0.55000000000000004">
      <c r="A17" t="s">
        <v>3914</v>
      </c>
      <c r="B17" s="4" t="s">
        <v>7160</v>
      </c>
      <c r="C17" s="2">
        <v>44197</v>
      </c>
      <c r="D17">
        <v>10</v>
      </c>
      <c r="E17" s="2">
        <f t="shared" si="0"/>
        <v>47851</v>
      </c>
      <c r="F17" s="2">
        <v>39569</v>
      </c>
      <c r="G17" s="2">
        <f>IF(F17="/",#REF!, F17)</f>
        <v>39569</v>
      </c>
      <c r="H17">
        <f t="shared" si="1"/>
        <v>12</v>
      </c>
      <c r="I17">
        <f t="shared" si="2"/>
        <v>22</v>
      </c>
      <c r="J17">
        <f t="shared" si="3"/>
        <v>272</v>
      </c>
    </row>
    <row r="18" spans="1:10" x14ac:dyDescent="0.55000000000000004">
      <c r="A18" t="s">
        <v>3916</v>
      </c>
      <c r="B18" s="4" t="s">
        <v>7160</v>
      </c>
      <c r="C18" s="2">
        <v>44197</v>
      </c>
      <c r="D18">
        <v>10</v>
      </c>
      <c r="E18" s="2">
        <f t="shared" si="0"/>
        <v>47851</v>
      </c>
      <c r="F18" s="2">
        <v>39569</v>
      </c>
      <c r="G18" s="2">
        <f>IF(F18="/",#REF!, F18)</f>
        <v>39569</v>
      </c>
      <c r="H18">
        <f t="shared" si="1"/>
        <v>12</v>
      </c>
      <c r="I18">
        <f t="shared" si="2"/>
        <v>22</v>
      </c>
      <c r="J18">
        <f t="shared" si="3"/>
        <v>272</v>
      </c>
    </row>
    <row r="19" spans="1:10" x14ac:dyDescent="0.55000000000000004">
      <c r="A19" t="s">
        <v>3918</v>
      </c>
      <c r="B19" s="4" t="s">
        <v>7160</v>
      </c>
      <c r="C19" s="2">
        <v>44197</v>
      </c>
      <c r="D19">
        <v>10</v>
      </c>
      <c r="E19" s="2">
        <f t="shared" si="0"/>
        <v>47851</v>
      </c>
      <c r="F19" s="2">
        <v>39569</v>
      </c>
      <c r="G19" s="2">
        <f>IF(F19="/",#REF!, F19)</f>
        <v>39569</v>
      </c>
      <c r="H19">
        <f t="shared" si="1"/>
        <v>12</v>
      </c>
      <c r="I19">
        <f t="shared" si="2"/>
        <v>22</v>
      </c>
      <c r="J19">
        <f t="shared" si="3"/>
        <v>272</v>
      </c>
    </row>
    <row r="20" spans="1:10" x14ac:dyDescent="0.55000000000000004">
      <c r="A20" t="s">
        <v>3920</v>
      </c>
      <c r="B20" s="4" t="s">
        <v>7160</v>
      </c>
      <c r="C20" s="2">
        <v>44197</v>
      </c>
      <c r="D20">
        <v>10</v>
      </c>
      <c r="E20" s="2">
        <f t="shared" si="0"/>
        <v>47851</v>
      </c>
      <c r="F20" s="2">
        <v>39569</v>
      </c>
      <c r="G20" s="2">
        <f>IF(F20="/",#REF!, F20)</f>
        <v>39569</v>
      </c>
      <c r="H20">
        <f t="shared" si="1"/>
        <v>12</v>
      </c>
      <c r="I20">
        <f t="shared" si="2"/>
        <v>22</v>
      </c>
      <c r="J20">
        <f t="shared" si="3"/>
        <v>272</v>
      </c>
    </row>
    <row r="21" spans="1:10" x14ac:dyDescent="0.55000000000000004">
      <c r="A21" t="s">
        <v>3922</v>
      </c>
      <c r="B21" s="4" t="s">
        <v>7160</v>
      </c>
      <c r="C21" s="2">
        <v>44197</v>
      </c>
      <c r="D21">
        <v>10</v>
      </c>
      <c r="E21" s="2">
        <f t="shared" si="0"/>
        <v>47851</v>
      </c>
      <c r="F21" s="2">
        <v>39569</v>
      </c>
      <c r="G21" s="2">
        <f>IF(F21="/",#REF!, F21)</f>
        <v>39569</v>
      </c>
      <c r="H21">
        <f t="shared" si="1"/>
        <v>12</v>
      </c>
      <c r="I21">
        <f t="shared" si="2"/>
        <v>22</v>
      </c>
      <c r="J21">
        <f t="shared" si="3"/>
        <v>272</v>
      </c>
    </row>
    <row r="22" spans="1:10" x14ac:dyDescent="0.55000000000000004">
      <c r="A22" t="s">
        <v>3924</v>
      </c>
      <c r="B22" s="4" t="s">
        <v>7160</v>
      </c>
      <c r="C22" s="2">
        <v>44197</v>
      </c>
      <c r="D22">
        <v>10</v>
      </c>
      <c r="E22" s="2">
        <f t="shared" si="0"/>
        <v>47851</v>
      </c>
      <c r="F22" s="2">
        <v>39569</v>
      </c>
      <c r="G22" s="2">
        <f>IF(F22="/",#REF!, F22)</f>
        <v>39569</v>
      </c>
      <c r="H22">
        <f t="shared" si="1"/>
        <v>12</v>
      </c>
      <c r="I22">
        <f t="shared" si="2"/>
        <v>22</v>
      </c>
      <c r="J22">
        <f t="shared" si="3"/>
        <v>272</v>
      </c>
    </row>
    <row r="23" spans="1:10" x14ac:dyDescent="0.55000000000000004">
      <c r="A23" t="s">
        <v>3926</v>
      </c>
      <c r="B23" s="4" t="s">
        <v>7160</v>
      </c>
      <c r="C23" s="2">
        <v>44197</v>
      </c>
      <c r="D23">
        <v>10</v>
      </c>
      <c r="E23" s="2">
        <f t="shared" si="0"/>
        <v>47851</v>
      </c>
      <c r="F23" s="2">
        <v>39569</v>
      </c>
      <c r="G23" s="2">
        <f>IF(F23="/",#REF!, F23)</f>
        <v>39569</v>
      </c>
      <c r="H23">
        <f t="shared" si="1"/>
        <v>12</v>
      </c>
      <c r="I23">
        <f t="shared" si="2"/>
        <v>22</v>
      </c>
      <c r="J23">
        <f t="shared" si="3"/>
        <v>272</v>
      </c>
    </row>
    <row r="24" spans="1:10" x14ac:dyDescent="0.55000000000000004">
      <c r="A24" t="s">
        <v>3928</v>
      </c>
      <c r="B24" s="4" t="s">
        <v>7160</v>
      </c>
      <c r="C24" s="2">
        <v>44197</v>
      </c>
      <c r="D24">
        <v>10</v>
      </c>
      <c r="E24" s="2">
        <f t="shared" si="0"/>
        <v>47851</v>
      </c>
      <c r="F24" s="2">
        <v>39569</v>
      </c>
      <c r="G24" s="2">
        <f>IF(F24="/",#REF!, F24)</f>
        <v>39569</v>
      </c>
      <c r="H24">
        <f t="shared" si="1"/>
        <v>12</v>
      </c>
      <c r="I24">
        <f t="shared" si="2"/>
        <v>22</v>
      </c>
      <c r="J24">
        <f t="shared" si="3"/>
        <v>272</v>
      </c>
    </row>
    <row r="25" spans="1:10" x14ac:dyDescent="0.55000000000000004">
      <c r="A25" t="s">
        <v>1136</v>
      </c>
      <c r="B25" s="4" t="s">
        <v>7160</v>
      </c>
      <c r="C25" s="2">
        <v>44197</v>
      </c>
      <c r="D25">
        <v>10</v>
      </c>
      <c r="E25" s="2">
        <f t="shared" si="0"/>
        <v>47851</v>
      </c>
      <c r="F25" s="2">
        <v>39692</v>
      </c>
      <c r="G25" s="2">
        <f>IF(F25="/",#REF!, F25)</f>
        <v>39692</v>
      </c>
      <c r="H25">
        <f t="shared" si="1"/>
        <v>12</v>
      </c>
      <c r="I25">
        <f t="shared" si="2"/>
        <v>22</v>
      </c>
      <c r="J25">
        <f t="shared" si="3"/>
        <v>268</v>
      </c>
    </row>
    <row r="26" spans="1:10" x14ac:dyDescent="0.55000000000000004">
      <c r="A26" t="s">
        <v>1138</v>
      </c>
      <c r="B26" s="4" t="s">
        <v>7160</v>
      </c>
      <c r="C26" s="2">
        <v>44197</v>
      </c>
      <c r="D26">
        <v>10</v>
      </c>
      <c r="E26" s="2">
        <f t="shared" si="0"/>
        <v>47851</v>
      </c>
      <c r="F26" s="2">
        <v>39692</v>
      </c>
      <c r="G26" s="2">
        <f>IF(F26="/",#REF!, F26)</f>
        <v>39692</v>
      </c>
      <c r="H26">
        <f t="shared" si="1"/>
        <v>12</v>
      </c>
      <c r="I26">
        <f t="shared" si="2"/>
        <v>22</v>
      </c>
      <c r="J26">
        <f t="shared" si="3"/>
        <v>268</v>
      </c>
    </row>
    <row r="27" spans="1:10" x14ac:dyDescent="0.55000000000000004">
      <c r="A27" t="s">
        <v>1144</v>
      </c>
      <c r="B27" s="4" t="s">
        <v>7160</v>
      </c>
      <c r="C27" s="2">
        <v>44197</v>
      </c>
      <c r="D27">
        <v>10</v>
      </c>
      <c r="E27" s="2">
        <f t="shared" si="0"/>
        <v>47851</v>
      </c>
      <c r="F27" s="2">
        <v>39692</v>
      </c>
      <c r="G27" s="2">
        <f>IF(F27="/",#REF!, F27)</f>
        <v>39692</v>
      </c>
      <c r="H27">
        <f t="shared" si="1"/>
        <v>12</v>
      </c>
      <c r="I27">
        <f t="shared" si="2"/>
        <v>22</v>
      </c>
      <c r="J27">
        <f t="shared" si="3"/>
        <v>268</v>
      </c>
    </row>
    <row r="28" spans="1:10" x14ac:dyDescent="0.55000000000000004">
      <c r="A28" t="s">
        <v>1147</v>
      </c>
      <c r="B28" s="4" t="s">
        <v>7160</v>
      </c>
      <c r="C28" s="2">
        <v>44197</v>
      </c>
      <c r="D28">
        <v>10</v>
      </c>
      <c r="E28" s="2">
        <f t="shared" si="0"/>
        <v>47851</v>
      </c>
      <c r="F28" s="2">
        <v>39692</v>
      </c>
      <c r="G28" s="2">
        <f>IF(F28="/",#REF!, F28)</f>
        <v>39692</v>
      </c>
      <c r="H28">
        <f t="shared" si="1"/>
        <v>12</v>
      </c>
      <c r="I28">
        <f t="shared" si="2"/>
        <v>22</v>
      </c>
      <c r="J28">
        <f t="shared" si="3"/>
        <v>268</v>
      </c>
    </row>
    <row r="29" spans="1:10" x14ac:dyDescent="0.55000000000000004">
      <c r="A29" t="s">
        <v>1165</v>
      </c>
      <c r="B29" s="4" t="s">
        <v>7160</v>
      </c>
      <c r="C29" s="2">
        <v>44197</v>
      </c>
      <c r="D29">
        <v>10</v>
      </c>
      <c r="E29" s="2">
        <f t="shared" si="0"/>
        <v>47851</v>
      </c>
      <c r="F29" s="2">
        <v>39692</v>
      </c>
      <c r="G29" s="2">
        <f>IF(F29="/",#REF!, F29)</f>
        <v>39692</v>
      </c>
      <c r="H29">
        <f t="shared" si="1"/>
        <v>12</v>
      </c>
      <c r="I29">
        <f t="shared" si="2"/>
        <v>22</v>
      </c>
      <c r="J29">
        <f t="shared" si="3"/>
        <v>268</v>
      </c>
    </row>
    <row r="30" spans="1:10" x14ac:dyDescent="0.55000000000000004">
      <c r="A30" t="s">
        <v>1167</v>
      </c>
      <c r="B30" s="4" t="s">
        <v>7160</v>
      </c>
      <c r="C30" s="2">
        <v>44197</v>
      </c>
      <c r="D30">
        <v>10</v>
      </c>
      <c r="E30" s="2">
        <f t="shared" si="0"/>
        <v>47851</v>
      </c>
      <c r="F30" s="2">
        <v>39692</v>
      </c>
      <c r="G30" s="2">
        <f>IF(F30="/",#REF!, F30)</f>
        <v>39692</v>
      </c>
      <c r="H30">
        <f t="shared" si="1"/>
        <v>12</v>
      </c>
      <c r="I30">
        <f t="shared" si="2"/>
        <v>22</v>
      </c>
      <c r="J30">
        <f t="shared" si="3"/>
        <v>268</v>
      </c>
    </row>
    <row r="31" spans="1:10" x14ac:dyDescent="0.55000000000000004">
      <c r="A31" t="s">
        <v>1203</v>
      </c>
      <c r="B31" s="4" t="s">
        <v>7160</v>
      </c>
      <c r="C31" s="2">
        <v>44197</v>
      </c>
      <c r="D31">
        <v>10</v>
      </c>
      <c r="E31" s="2">
        <f t="shared" si="0"/>
        <v>47851</v>
      </c>
      <c r="F31" s="2">
        <v>39692</v>
      </c>
      <c r="G31" s="2">
        <f>IF(F31="/",#REF!, F31)</f>
        <v>39692</v>
      </c>
      <c r="H31">
        <f t="shared" si="1"/>
        <v>12</v>
      </c>
      <c r="I31">
        <f t="shared" si="2"/>
        <v>22</v>
      </c>
      <c r="J31">
        <f t="shared" si="3"/>
        <v>268</v>
      </c>
    </row>
    <row r="32" spans="1:10" x14ac:dyDescent="0.55000000000000004">
      <c r="A32" t="s">
        <v>1205</v>
      </c>
      <c r="B32" s="4" t="s">
        <v>7160</v>
      </c>
      <c r="C32" s="2">
        <v>44197</v>
      </c>
      <c r="D32">
        <v>10</v>
      </c>
      <c r="E32" s="2">
        <f t="shared" si="0"/>
        <v>47851</v>
      </c>
      <c r="F32" s="2">
        <v>39692</v>
      </c>
      <c r="G32" s="2">
        <f>IF(F32="/",#REF!, F32)</f>
        <v>39692</v>
      </c>
      <c r="H32">
        <f t="shared" si="1"/>
        <v>12</v>
      </c>
      <c r="I32">
        <f t="shared" si="2"/>
        <v>22</v>
      </c>
      <c r="J32">
        <f t="shared" si="3"/>
        <v>268</v>
      </c>
    </row>
    <row r="33" spans="1:10" x14ac:dyDescent="0.55000000000000004">
      <c r="A33" t="s">
        <v>1208</v>
      </c>
      <c r="B33" s="4" t="s">
        <v>7160</v>
      </c>
      <c r="C33" s="2">
        <v>44197</v>
      </c>
      <c r="D33">
        <v>10</v>
      </c>
      <c r="E33" s="2">
        <f t="shared" si="0"/>
        <v>47851</v>
      </c>
      <c r="F33" s="2">
        <v>39692</v>
      </c>
      <c r="G33" s="2">
        <f>IF(F33="/",#REF!, F33)</f>
        <v>39692</v>
      </c>
      <c r="H33">
        <f t="shared" si="1"/>
        <v>12</v>
      </c>
      <c r="I33">
        <f t="shared" si="2"/>
        <v>22</v>
      </c>
      <c r="J33">
        <f t="shared" si="3"/>
        <v>268</v>
      </c>
    </row>
    <row r="34" spans="1:10" x14ac:dyDescent="0.55000000000000004">
      <c r="A34" t="s">
        <v>1210</v>
      </c>
      <c r="B34" s="4" t="s">
        <v>7160</v>
      </c>
      <c r="C34" s="2">
        <v>44197</v>
      </c>
      <c r="D34">
        <v>10</v>
      </c>
      <c r="E34" s="2">
        <f t="shared" si="0"/>
        <v>47851</v>
      </c>
      <c r="F34" s="2">
        <v>39692</v>
      </c>
      <c r="G34" s="2">
        <f>IF(F34="/",#REF!, F34)</f>
        <v>39692</v>
      </c>
      <c r="H34">
        <f t="shared" si="1"/>
        <v>12</v>
      </c>
      <c r="I34">
        <f t="shared" si="2"/>
        <v>22</v>
      </c>
      <c r="J34">
        <f t="shared" si="3"/>
        <v>268</v>
      </c>
    </row>
    <row r="35" spans="1:10" x14ac:dyDescent="0.55000000000000004">
      <c r="A35" t="s">
        <v>1212</v>
      </c>
      <c r="B35" s="4" t="s">
        <v>7160</v>
      </c>
      <c r="C35" s="2">
        <v>44197</v>
      </c>
      <c r="D35">
        <v>10</v>
      </c>
      <c r="E35" s="2">
        <f t="shared" si="0"/>
        <v>47851</v>
      </c>
      <c r="F35" s="2">
        <v>39692</v>
      </c>
      <c r="G35" s="2">
        <f>IF(F35="/",#REF!, F35)</f>
        <v>39692</v>
      </c>
      <c r="H35">
        <f t="shared" si="1"/>
        <v>12</v>
      </c>
      <c r="I35">
        <f t="shared" si="2"/>
        <v>22</v>
      </c>
      <c r="J35">
        <f t="shared" si="3"/>
        <v>268</v>
      </c>
    </row>
    <row r="36" spans="1:10" x14ac:dyDescent="0.55000000000000004">
      <c r="A36" t="s">
        <v>1214</v>
      </c>
      <c r="B36" s="4" t="s">
        <v>7160</v>
      </c>
      <c r="C36" s="2">
        <v>44197</v>
      </c>
      <c r="D36">
        <v>10</v>
      </c>
      <c r="E36" s="2">
        <f t="shared" si="0"/>
        <v>47851</v>
      </c>
      <c r="F36" s="2">
        <v>39692</v>
      </c>
      <c r="G36" s="2">
        <f>IF(F36="/",#REF!, F36)</f>
        <v>39692</v>
      </c>
      <c r="H36">
        <f t="shared" si="1"/>
        <v>12</v>
      </c>
      <c r="I36">
        <f t="shared" si="2"/>
        <v>22</v>
      </c>
      <c r="J36">
        <f t="shared" si="3"/>
        <v>268</v>
      </c>
    </row>
    <row r="37" spans="1:10" x14ac:dyDescent="0.55000000000000004">
      <c r="A37" t="s">
        <v>1216</v>
      </c>
      <c r="B37" s="4" t="s">
        <v>7160</v>
      </c>
      <c r="C37" s="2">
        <v>44197</v>
      </c>
      <c r="D37">
        <v>10</v>
      </c>
      <c r="E37" s="2">
        <f t="shared" si="0"/>
        <v>47851</v>
      </c>
      <c r="F37" s="2">
        <v>39692</v>
      </c>
      <c r="G37" s="2">
        <f>IF(F37="/",#REF!, F37)</f>
        <v>39692</v>
      </c>
      <c r="H37">
        <f t="shared" si="1"/>
        <v>12</v>
      </c>
      <c r="I37">
        <f t="shared" si="2"/>
        <v>22</v>
      </c>
      <c r="J37">
        <f t="shared" si="3"/>
        <v>268</v>
      </c>
    </row>
    <row r="38" spans="1:10" x14ac:dyDescent="0.55000000000000004">
      <c r="A38" t="s">
        <v>1218</v>
      </c>
      <c r="B38" s="4" t="s">
        <v>7160</v>
      </c>
      <c r="C38" s="2">
        <v>44197</v>
      </c>
      <c r="D38">
        <v>10</v>
      </c>
      <c r="E38" s="2">
        <f t="shared" si="0"/>
        <v>47851</v>
      </c>
      <c r="F38" s="2">
        <v>39692</v>
      </c>
      <c r="G38" s="2">
        <f>IF(F38="/",#REF!, F38)</f>
        <v>39692</v>
      </c>
      <c r="H38">
        <f t="shared" si="1"/>
        <v>12</v>
      </c>
      <c r="I38">
        <f t="shared" si="2"/>
        <v>22</v>
      </c>
      <c r="J38">
        <f t="shared" si="3"/>
        <v>268</v>
      </c>
    </row>
    <row r="39" spans="1:10" x14ac:dyDescent="0.55000000000000004">
      <c r="A39" t="s">
        <v>1220</v>
      </c>
      <c r="B39" s="4" t="s">
        <v>7160</v>
      </c>
      <c r="C39" s="2">
        <v>44197</v>
      </c>
      <c r="D39">
        <v>10</v>
      </c>
      <c r="E39" s="2">
        <f t="shared" si="0"/>
        <v>47851</v>
      </c>
      <c r="F39" s="2">
        <v>39692</v>
      </c>
      <c r="G39" s="2">
        <f>IF(F39="/",#REF!, F39)</f>
        <v>39692</v>
      </c>
      <c r="H39">
        <f t="shared" si="1"/>
        <v>12</v>
      </c>
      <c r="I39">
        <f t="shared" si="2"/>
        <v>22</v>
      </c>
      <c r="J39">
        <f t="shared" si="3"/>
        <v>268</v>
      </c>
    </row>
    <row r="40" spans="1:10" x14ac:dyDescent="0.55000000000000004">
      <c r="A40" t="s">
        <v>1222</v>
      </c>
      <c r="B40" s="4" t="s">
        <v>7160</v>
      </c>
      <c r="C40" s="2">
        <v>44197</v>
      </c>
      <c r="D40">
        <v>10</v>
      </c>
      <c r="E40" s="2">
        <f t="shared" si="0"/>
        <v>47851</v>
      </c>
      <c r="F40" s="2">
        <v>39692</v>
      </c>
      <c r="G40" s="2">
        <f>IF(F40="/",#REF!, F40)</f>
        <v>39692</v>
      </c>
      <c r="H40">
        <f t="shared" si="1"/>
        <v>12</v>
      </c>
      <c r="I40">
        <f t="shared" si="2"/>
        <v>22</v>
      </c>
      <c r="J40">
        <f t="shared" si="3"/>
        <v>268</v>
      </c>
    </row>
    <row r="41" spans="1:10" x14ac:dyDescent="0.55000000000000004">
      <c r="A41" t="s">
        <v>1230</v>
      </c>
      <c r="B41" s="4" t="s">
        <v>7160</v>
      </c>
      <c r="C41" s="2">
        <v>44197</v>
      </c>
      <c r="D41">
        <v>10</v>
      </c>
      <c r="E41" s="2">
        <f t="shared" si="0"/>
        <v>47851</v>
      </c>
      <c r="F41" s="2">
        <v>39692</v>
      </c>
      <c r="G41" s="2">
        <f>IF(F41="/",#REF!, F41)</f>
        <v>39692</v>
      </c>
      <c r="H41">
        <f t="shared" si="1"/>
        <v>12</v>
      </c>
      <c r="I41">
        <f t="shared" si="2"/>
        <v>22</v>
      </c>
      <c r="J41">
        <f t="shared" si="3"/>
        <v>268</v>
      </c>
    </row>
    <row r="42" spans="1:10" x14ac:dyDescent="0.55000000000000004">
      <c r="A42" t="s">
        <v>1232</v>
      </c>
      <c r="B42" s="4" t="s">
        <v>7160</v>
      </c>
      <c r="C42" s="2">
        <v>44197</v>
      </c>
      <c r="D42">
        <v>10</v>
      </c>
      <c r="E42" s="2">
        <f t="shared" si="0"/>
        <v>47851</v>
      </c>
      <c r="F42" s="2">
        <v>39692</v>
      </c>
      <c r="G42" s="2">
        <f>IF(F42="/",#REF!, F42)</f>
        <v>39692</v>
      </c>
      <c r="H42">
        <f t="shared" si="1"/>
        <v>12</v>
      </c>
      <c r="I42">
        <f t="shared" si="2"/>
        <v>22</v>
      </c>
      <c r="J42">
        <f t="shared" si="3"/>
        <v>268</v>
      </c>
    </row>
    <row r="43" spans="1:10" x14ac:dyDescent="0.55000000000000004">
      <c r="A43" t="s">
        <v>1252</v>
      </c>
      <c r="B43" s="4" t="s">
        <v>7160</v>
      </c>
      <c r="C43" s="2">
        <v>44197</v>
      </c>
      <c r="D43">
        <v>10</v>
      </c>
      <c r="E43" s="2">
        <f t="shared" si="0"/>
        <v>47851</v>
      </c>
      <c r="F43" s="2">
        <v>39692</v>
      </c>
      <c r="G43" s="2">
        <f>IF(F43="/",#REF!, F43)</f>
        <v>39692</v>
      </c>
      <c r="H43">
        <f t="shared" si="1"/>
        <v>12</v>
      </c>
      <c r="I43">
        <f t="shared" si="2"/>
        <v>22</v>
      </c>
      <c r="J43">
        <f t="shared" si="3"/>
        <v>268</v>
      </c>
    </row>
    <row r="44" spans="1:10" x14ac:dyDescent="0.55000000000000004">
      <c r="A44" t="s">
        <v>1254</v>
      </c>
      <c r="B44" s="4" t="s">
        <v>7160</v>
      </c>
      <c r="C44" s="2">
        <v>44197</v>
      </c>
      <c r="D44">
        <v>10</v>
      </c>
      <c r="E44" s="2">
        <f t="shared" si="0"/>
        <v>47851</v>
      </c>
      <c r="F44" s="2">
        <v>39692</v>
      </c>
      <c r="G44" s="2">
        <f>IF(F44="/",#REF!, F44)</f>
        <v>39692</v>
      </c>
      <c r="H44">
        <f t="shared" si="1"/>
        <v>12</v>
      </c>
      <c r="I44">
        <f t="shared" si="2"/>
        <v>22</v>
      </c>
      <c r="J44">
        <f t="shared" si="3"/>
        <v>268</v>
      </c>
    </row>
    <row r="45" spans="1:10" x14ac:dyDescent="0.55000000000000004">
      <c r="A45" t="s">
        <v>1110</v>
      </c>
      <c r="B45" s="4" t="s">
        <v>7160</v>
      </c>
      <c r="C45" s="2">
        <v>44197</v>
      </c>
      <c r="D45">
        <v>10</v>
      </c>
      <c r="E45" s="2">
        <f t="shared" si="0"/>
        <v>47851</v>
      </c>
      <c r="F45" s="2">
        <v>39722</v>
      </c>
      <c r="G45" s="2">
        <f>IF(F45="/",#REF!, F45)</f>
        <v>39722</v>
      </c>
      <c r="H45">
        <f t="shared" si="1"/>
        <v>12</v>
      </c>
      <c r="I45">
        <f t="shared" si="2"/>
        <v>22</v>
      </c>
      <c r="J45">
        <f t="shared" si="3"/>
        <v>267</v>
      </c>
    </row>
    <row r="46" spans="1:10" x14ac:dyDescent="0.55000000000000004">
      <c r="A46" t="s">
        <v>1112</v>
      </c>
      <c r="B46" s="4" t="s">
        <v>7160</v>
      </c>
      <c r="C46" s="2">
        <v>44197</v>
      </c>
      <c r="D46">
        <v>10</v>
      </c>
      <c r="E46" s="2">
        <f t="shared" si="0"/>
        <v>47851</v>
      </c>
      <c r="F46" s="2">
        <v>39722</v>
      </c>
      <c r="G46" s="2">
        <f>IF(F46="/",#REF!, F46)</f>
        <v>39722</v>
      </c>
      <c r="H46">
        <f t="shared" si="1"/>
        <v>12</v>
      </c>
      <c r="I46">
        <f t="shared" si="2"/>
        <v>22</v>
      </c>
      <c r="J46">
        <f t="shared" si="3"/>
        <v>267</v>
      </c>
    </row>
    <row r="47" spans="1:10" x14ac:dyDescent="0.55000000000000004">
      <c r="A47" t="s">
        <v>1115</v>
      </c>
      <c r="B47" s="4" t="s">
        <v>7160</v>
      </c>
      <c r="C47" s="2">
        <v>44197</v>
      </c>
      <c r="D47">
        <v>10</v>
      </c>
      <c r="E47" s="2">
        <f t="shared" si="0"/>
        <v>47851</v>
      </c>
      <c r="F47" s="2">
        <v>39722</v>
      </c>
      <c r="G47" s="2">
        <f>IF(F47="/",#REF!, F47)</f>
        <v>39722</v>
      </c>
      <c r="H47">
        <f t="shared" si="1"/>
        <v>12</v>
      </c>
      <c r="I47">
        <f t="shared" si="2"/>
        <v>22</v>
      </c>
      <c r="J47">
        <f t="shared" si="3"/>
        <v>267</v>
      </c>
    </row>
    <row r="48" spans="1:10" x14ac:dyDescent="0.55000000000000004">
      <c r="A48" t="s">
        <v>1121</v>
      </c>
      <c r="B48" s="4" t="s">
        <v>7160</v>
      </c>
      <c r="C48" s="2">
        <v>44197</v>
      </c>
      <c r="D48">
        <v>10</v>
      </c>
      <c r="E48" s="2">
        <f t="shared" si="0"/>
        <v>47851</v>
      </c>
      <c r="F48" s="2">
        <v>39722</v>
      </c>
      <c r="G48" s="2">
        <f>IF(F48="/",#REF!, F48)</f>
        <v>39722</v>
      </c>
      <c r="H48">
        <f t="shared" si="1"/>
        <v>12</v>
      </c>
      <c r="I48">
        <f t="shared" si="2"/>
        <v>22</v>
      </c>
      <c r="J48">
        <f t="shared" si="3"/>
        <v>267</v>
      </c>
    </row>
    <row r="49" spans="1:10" x14ac:dyDescent="0.55000000000000004">
      <c r="A49" t="s">
        <v>1124</v>
      </c>
      <c r="B49" s="4" t="s">
        <v>7160</v>
      </c>
      <c r="C49" s="2">
        <v>44197</v>
      </c>
      <c r="D49">
        <v>10</v>
      </c>
      <c r="E49" s="2">
        <f t="shared" si="0"/>
        <v>47851</v>
      </c>
      <c r="F49" s="2">
        <v>39722</v>
      </c>
      <c r="G49" s="2">
        <f>IF(F49="/",#REF!, F49)</f>
        <v>39722</v>
      </c>
      <c r="H49">
        <f t="shared" si="1"/>
        <v>12</v>
      </c>
      <c r="I49">
        <f t="shared" si="2"/>
        <v>22</v>
      </c>
      <c r="J49">
        <f t="shared" si="3"/>
        <v>267</v>
      </c>
    </row>
    <row r="50" spans="1:10" x14ac:dyDescent="0.55000000000000004">
      <c r="A50" t="s">
        <v>1126</v>
      </c>
      <c r="B50" s="4" t="s">
        <v>7160</v>
      </c>
      <c r="C50" s="2">
        <v>44197</v>
      </c>
      <c r="D50">
        <v>10</v>
      </c>
      <c r="E50" s="2">
        <f t="shared" si="0"/>
        <v>47851</v>
      </c>
      <c r="F50" s="2">
        <v>39722</v>
      </c>
      <c r="G50" s="2">
        <f>IF(F50="/",#REF!, F50)</f>
        <v>39722</v>
      </c>
      <c r="H50">
        <f t="shared" si="1"/>
        <v>12</v>
      </c>
      <c r="I50">
        <f t="shared" si="2"/>
        <v>22</v>
      </c>
      <c r="J50">
        <f t="shared" si="3"/>
        <v>267</v>
      </c>
    </row>
    <row r="51" spans="1:10" x14ac:dyDescent="0.55000000000000004">
      <c r="A51" t="s">
        <v>1129</v>
      </c>
      <c r="B51" s="4" t="s">
        <v>7160</v>
      </c>
      <c r="C51" s="2">
        <v>44197</v>
      </c>
      <c r="D51">
        <v>10</v>
      </c>
      <c r="E51" s="2">
        <f t="shared" si="0"/>
        <v>47851</v>
      </c>
      <c r="F51" s="2">
        <v>39722</v>
      </c>
      <c r="G51" s="2">
        <f>IF(F51="/",#REF!, F51)</f>
        <v>39722</v>
      </c>
      <c r="H51">
        <f t="shared" si="1"/>
        <v>12</v>
      </c>
      <c r="I51">
        <f t="shared" si="2"/>
        <v>22</v>
      </c>
      <c r="J51">
        <f t="shared" si="3"/>
        <v>267</v>
      </c>
    </row>
    <row r="52" spans="1:10" x14ac:dyDescent="0.55000000000000004">
      <c r="A52" t="s">
        <v>1131</v>
      </c>
      <c r="B52" s="4" t="s">
        <v>7160</v>
      </c>
      <c r="C52" s="2">
        <v>44197</v>
      </c>
      <c r="D52">
        <v>10</v>
      </c>
      <c r="E52" s="2">
        <f t="shared" si="0"/>
        <v>47851</v>
      </c>
      <c r="F52" s="2">
        <v>39722</v>
      </c>
      <c r="G52" s="2">
        <f>IF(F52="/",#REF!, F52)</f>
        <v>39722</v>
      </c>
      <c r="H52">
        <f t="shared" si="1"/>
        <v>12</v>
      </c>
      <c r="I52">
        <f t="shared" si="2"/>
        <v>22</v>
      </c>
      <c r="J52">
        <f t="shared" si="3"/>
        <v>267</v>
      </c>
    </row>
    <row r="53" spans="1:10" x14ac:dyDescent="0.55000000000000004">
      <c r="A53" t="s">
        <v>1134</v>
      </c>
      <c r="B53" s="4" t="s">
        <v>7160</v>
      </c>
      <c r="C53" s="2">
        <v>44197</v>
      </c>
      <c r="D53">
        <v>10</v>
      </c>
      <c r="E53" s="2">
        <f t="shared" si="0"/>
        <v>47851</v>
      </c>
      <c r="F53" s="2">
        <v>39722</v>
      </c>
      <c r="G53" s="2">
        <f>IF(F53="/",#REF!, F53)</f>
        <v>39722</v>
      </c>
      <c r="H53">
        <f t="shared" si="1"/>
        <v>12</v>
      </c>
      <c r="I53">
        <f t="shared" si="2"/>
        <v>22</v>
      </c>
      <c r="J53">
        <f t="shared" si="3"/>
        <v>267</v>
      </c>
    </row>
    <row r="54" spans="1:10" x14ac:dyDescent="0.55000000000000004">
      <c r="A54" t="s">
        <v>3791</v>
      </c>
      <c r="B54" s="4" t="s">
        <v>7160</v>
      </c>
      <c r="C54" s="2">
        <v>44197</v>
      </c>
      <c r="D54">
        <v>10</v>
      </c>
      <c r="E54" s="2">
        <f t="shared" si="0"/>
        <v>47851</v>
      </c>
      <c r="F54" s="2">
        <v>40026</v>
      </c>
      <c r="G54" s="2">
        <f>IF(F54="/",#REF!, F54)</f>
        <v>40026</v>
      </c>
      <c r="H54">
        <f t="shared" si="1"/>
        <v>11</v>
      </c>
      <c r="I54">
        <f t="shared" si="2"/>
        <v>21</v>
      </c>
      <c r="J54">
        <f t="shared" si="3"/>
        <v>257</v>
      </c>
    </row>
    <row r="55" spans="1:10" x14ac:dyDescent="0.55000000000000004">
      <c r="A55" t="s">
        <v>3793</v>
      </c>
      <c r="B55" s="4" t="s">
        <v>7160</v>
      </c>
      <c r="C55" s="2">
        <v>44197</v>
      </c>
      <c r="D55">
        <v>10</v>
      </c>
      <c r="E55" s="2">
        <f t="shared" si="0"/>
        <v>47851</v>
      </c>
      <c r="F55" s="2">
        <v>40026</v>
      </c>
      <c r="G55" s="2">
        <f>IF(F55="/",#REF!, F55)</f>
        <v>40026</v>
      </c>
      <c r="H55">
        <f t="shared" si="1"/>
        <v>11</v>
      </c>
      <c r="I55">
        <f t="shared" si="2"/>
        <v>21</v>
      </c>
      <c r="J55">
        <f t="shared" si="3"/>
        <v>257</v>
      </c>
    </row>
    <row r="56" spans="1:10" x14ac:dyDescent="0.55000000000000004">
      <c r="A56" t="s">
        <v>3806</v>
      </c>
      <c r="B56" s="4" t="s">
        <v>7160</v>
      </c>
      <c r="C56" s="2">
        <v>44197</v>
      </c>
      <c r="D56">
        <v>10</v>
      </c>
      <c r="E56" s="2">
        <f t="shared" si="0"/>
        <v>47851</v>
      </c>
      <c r="F56" s="2">
        <v>40026</v>
      </c>
      <c r="G56" s="2">
        <f>IF(F56="/",#REF!, F56)</f>
        <v>40026</v>
      </c>
      <c r="H56">
        <f t="shared" si="1"/>
        <v>11</v>
      </c>
      <c r="I56">
        <f t="shared" si="2"/>
        <v>21</v>
      </c>
      <c r="J56">
        <f t="shared" si="3"/>
        <v>257</v>
      </c>
    </row>
    <row r="57" spans="1:10" x14ac:dyDescent="0.55000000000000004">
      <c r="A57" t="s">
        <v>3808</v>
      </c>
      <c r="B57" s="4" t="s">
        <v>7160</v>
      </c>
      <c r="C57" s="2">
        <v>44197</v>
      </c>
      <c r="D57">
        <v>10</v>
      </c>
      <c r="E57" s="2">
        <f t="shared" si="0"/>
        <v>47851</v>
      </c>
      <c r="F57" s="2">
        <v>40026</v>
      </c>
      <c r="G57" s="2">
        <f>IF(F57="/",#REF!, F57)</f>
        <v>40026</v>
      </c>
      <c r="H57">
        <f t="shared" si="1"/>
        <v>11</v>
      </c>
      <c r="I57">
        <f t="shared" si="2"/>
        <v>21</v>
      </c>
      <c r="J57">
        <f t="shared" si="3"/>
        <v>257</v>
      </c>
    </row>
    <row r="58" spans="1:10" x14ac:dyDescent="0.55000000000000004">
      <c r="A58" t="s">
        <v>3814</v>
      </c>
      <c r="B58" s="4" t="s">
        <v>7160</v>
      </c>
      <c r="C58" s="2">
        <v>44197</v>
      </c>
      <c r="D58">
        <v>10</v>
      </c>
      <c r="E58" s="2">
        <f t="shared" si="0"/>
        <v>47851</v>
      </c>
      <c r="F58" s="2">
        <v>40026</v>
      </c>
      <c r="G58" s="2">
        <f>IF(F58="/",#REF!, F58)</f>
        <v>40026</v>
      </c>
      <c r="H58">
        <f t="shared" si="1"/>
        <v>11</v>
      </c>
      <c r="I58">
        <f t="shared" si="2"/>
        <v>21</v>
      </c>
      <c r="J58">
        <f t="shared" si="3"/>
        <v>257</v>
      </c>
    </row>
    <row r="59" spans="1:10" x14ac:dyDescent="0.55000000000000004">
      <c r="A59" t="s">
        <v>3817</v>
      </c>
      <c r="B59" s="4" t="s">
        <v>7160</v>
      </c>
      <c r="C59" s="2">
        <v>44197</v>
      </c>
      <c r="D59">
        <v>10</v>
      </c>
      <c r="E59" s="2">
        <f t="shared" si="0"/>
        <v>47851</v>
      </c>
      <c r="F59" s="2">
        <v>40026</v>
      </c>
      <c r="G59" s="2">
        <f>IF(F59="/",#REF!, F59)</f>
        <v>40026</v>
      </c>
      <c r="H59">
        <f t="shared" si="1"/>
        <v>11</v>
      </c>
      <c r="I59">
        <f t="shared" si="2"/>
        <v>21</v>
      </c>
      <c r="J59">
        <f t="shared" si="3"/>
        <v>257</v>
      </c>
    </row>
    <row r="60" spans="1:10" x14ac:dyDescent="0.55000000000000004">
      <c r="A60" t="s">
        <v>3826</v>
      </c>
      <c r="B60" s="4" t="s">
        <v>7160</v>
      </c>
      <c r="C60" s="2">
        <v>44197</v>
      </c>
      <c r="D60">
        <v>10</v>
      </c>
      <c r="E60" s="2">
        <f t="shared" si="0"/>
        <v>47851</v>
      </c>
      <c r="F60" s="2">
        <v>40026</v>
      </c>
      <c r="G60" s="2">
        <f>IF(F60="/",#REF!, F60)</f>
        <v>40026</v>
      </c>
      <c r="H60">
        <f t="shared" si="1"/>
        <v>11</v>
      </c>
      <c r="I60">
        <f t="shared" si="2"/>
        <v>21</v>
      </c>
      <c r="J60">
        <f t="shared" si="3"/>
        <v>257</v>
      </c>
    </row>
    <row r="61" spans="1:10" x14ac:dyDescent="0.55000000000000004">
      <c r="A61" t="s">
        <v>3828</v>
      </c>
      <c r="B61" s="4" t="s">
        <v>7160</v>
      </c>
      <c r="C61" s="2">
        <v>44197</v>
      </c>
      <c r="D61">
        <v>10</v>
      </c>
      <c r="E61" s="2">
        <f t="shared" si="0"/>
        <v>47851</v>
      </c>
      <c r="F61" s="2">
        <v>40026</v>
      </c>
      <c r="G61" s="2">
        <f>IF(F61="/",#REF!, F61)</f>
        <v>40026</v>
      </c>
      <c r="H61">
        <f t="shared" si="1"/>
        <v>11</v>
      </c>
      <c r="I61">
        <f t="shared" si="2"/>
        <v>21</v>
      </c>
      <c r="J61">
        <f t="shared" si="3"/>
        <v>257</v>
      </c>
    </row>
    <row r="62" spans="1:10" x14ac:dyDescent="0.55000000000000004">
      <c r="A62" t="s">
        <v>3832</v>
      </c>
      <c r="B62" s="4" t="s">
        <v>7160</v>
      </c>
      <c r="C62" s="2">
        <v>44197</v>
      </c>
      <c r="D62">
        <v>10</v>
      </c>
      <c r="E62" s="2">
        <f t="shared" si="0"/>
        <v>47851</v>
      </c>
      <c r="F62" s="2">
        <v>40026</v>
      </c>
      <c r="G62" s="2">
        <f>IF(F62="/",#REF!, F62)</f>
        <v>40026</v>
      </c>
      <c r="H62">
        <f t="shared" si="1"/>
        <v>11</v>
      </c>
      <c r="I62">
        <f t="shared" si="2"/>
        <v>21</v>
      </c>
      <c r="J62">
        <f t="shared" si="3"/>
        <v>257</v>
      </c>
    </row>
    <row r="63" spans="1:10" x14ac:dyDescent="0.55000000000000004">
      <c r="A63" t="s">
        <v>3835</v>
      </c>
      <c r="B63" s="4" t="s">
        <v>7160</v>
      </c>
      <c r="C63" s="2">
        <v>44197</v>
      </c>
      <c r="D63">
        <v>10</v>
      </c>
      <c r="E63" s="2">
        <f t="shared" si="0"/>
        <v>47851</v>
      </c>
      <c r="F63" s="2">
        <v>40026</v>
      </c>
      <c r="G63" s="2">
        <f>IF(F63="/",#REF!, F63)</f>
        <v>40026</v>
      </c>
      <c r="H63">
        <f t="shared" si="1"/>
        <v>11</v>
      </c>
      <c r="I63">
        <f t="shared" si="2"/>
        <v>21</v>
      </c>
      <c r="J63">
        <f t="shared" si="3"/>
        <v>257</v>
      </c>
    </row>
    <row r="64" spans="1:10" x14ac:dyDescent="0.55000000000000004">
      <c r="A64" t="s">
        <v>1091</v>
      </c>
      <c r="B64" s="4" t="s">
        <v>7160</v>
      </c>
      <c r="C64" s="2">
        <v>44197</v>
      </c>
      <c r="D64">
        <v>10</v>
      </c>
      <c r="E64" s="2">
        <f t="shared" si="0"/>
        <v>47851</v>
      </c>
      <c r="F64" s="2">
        <v>40087</v>
      </c>
      <c r="G64" s="2">
        <f>IF(F64="/",#REF!, F64)</f>
        <v>40087</v>
      </c>
      <c r="H64">
        <f t="shared" si="1"/>
        <v>11</v>
      </c>
      <c r="I64">
        <f t="shared" si="2"/>
        <v>21</v>
      </c>
      <c r="J64">
        <f t="shared" si="3"/>
        <v>255</v>
      </c>
    </row>
    <row r="65" spans="1:10" x14ac:dyDescent="0.55000000000000004">
      <c r="A65" t="s">
        <v>1093</v>
      </c>
      <c r="B65" s="4" t="s">
        <v>7160</v>
      </c>
      <c r="C65" s="2">
        <v>44197</v>
      </c>
      <c r="D65">
        <v>10</v>
      </c>
      <c r="E65" s="2">
        <f t="shared" si="0"/>
        <v>47851</v>
      </c>
      <c r="F65" s="2">
        <v>40087</v>
      </c>
      <c r="G65" s="2">
        <f>IF(F65="/",#REF!, F65)</f>
        <v>40087</v>
      </c>
      <c r="H65">
        <f t="shared" si="1"/>
        <v>11</v>
      </c>
      <c r="I65">
        <f t="shared" si="2"/>
        <v>21</v>
      </c>
      <c r="J65">
        <f t="shared" si="3"/>
        <v>255</v>
      </c>
    </row>
    <row r="66" spans="1:10" x14ac:dyDescent="0.55000000000000004">
      <c r="A66" t="s">
        <v>1095</v>
      </c>
      <c r="B66" s="4" t="s">
        <v>7160</v>
      </c>
      <c r="C66" s="2">
        <v>44197</v>
      </c>
      <c r="D66">
        <v>10</v>
      </c>
      <c r="E66" s="2">
        <f t="shared" ref="E66:E129" si="4">C66+DATE(D66,1,1)</f>
        <v>47851</v>
      </c>
      <c r="F66" s="2">
        <v>40087</v>
      </c>
      <c r="G66" s="2">
        <f>IF(F66="/",#REF!, F66)</f>
        <v>40087</v>
      </c>
      <c r="H66">
        <f t="shared" ref="H66:H129" si="5">DATEDIF(G66,C66, "y")</f>
        <v>11</v>
      </c>
      <c r="I66">
        <f t="shared" ref="I66:I129" si="6">DATEDIF(G66,E66, "y")</f>
        <v>21</v>
      </c>
      <c r="J66">
        <f t="shared" si="3"/>
        <v>255</v>
      </c>
    </row>
    <row r="67" spans="1:10" x14ac:dyDescent="0.55000000000000004">
      <c r="A67" t="s">
        <v>1097</v>
      </c>
      <c r="B67" s="4" t="s">
        <v>7160</v>
      </c>
      <c r="C67" s="2">
        <v>44197</v>
      </c>
      <c r="D67">
        <v>10</v>
      </c>
      <c r="E67" s="2">
        <f t="shared" si="4"/>
        <v>47851</v>
      </c>
      <c r="F67" s="2">
        <v>40087</v>
      </c>
      <c r="G67" s="2">
        <f>IF(F67="/",#REF!, F67)</f>
        <v>40087</v>
      </c>
      <c r="H67">
        <f t="shared" si="5"/>
        <v>11</v>
      </c>
      <c r="I67">
        <f t="shared" si="6"/>
        <v>21</v>
      </c>
      <c r="J67">
        <f t="shared" ref="J67:J130" si="7">DATEDIF(F67,E67,"m")</f>
        <v>255</v>
      </c>
    </row>
    <row r="68" spans="1:10" x14ac:dyDescent="0.55000000000000004">
      <c r="A68" t="s">
        <v>1100</v>
      </c>
      <c r="B68" s="4" t="s">
        <v>7160</v>
      </c>
      <c r="C68" s="2">
        <v>44197</v>
      </c>
      <c r="D68">
        <v>10</v>
      </c>
      <c r="E68" s="2">
        <f t="shared" si="4"/>
        <v>47851</v>
      </c>
      <c r="F68" s="2">
        <v>40087</v>
      </c>
      <c r="G68" s="2">
        <f>IF(F68="/",#REF!, F68)</f>
        <v>40087</v>
      </c>
      <c r="H68">
        <f t="shared" si="5"/>
        <v>11</v>
      </c>
      <c r="I68">
        <f t="shared" si="6"/>
        <v>21</v>
      </c>
      <c r="J68">
        <f t="shared" si="7"/>
        <v>255</v>
      </c>
    </row>
    <row r="69" spans="1:10" x14ac:dyDescent="0.55000000000000004">
      <c r="A69" t="s">
        <v>1102</v>
      </c>
      <c r="B69" s="4" t="s">
        <v>7160</v>
      </c>
      <c r="C69" s="2">
        <v>44197</v>
      </c>
      <c r="D69">
        <v>10</v>
      </c>
      <c r="E69" s="2">
        <f t="shared" si="4"/>
        <v>47851</v>
      </c>
      <c r="F69" s="2">
        <v>40087</v>
      </c>
      <c r="G69" s="2">
        <f>IF(F69="/",#REF!, F69)</f>
        <v>40087</v>
      </c>
      <c r="H69">
        <f t="shared" si="5"/>
        <v>11</v>
      </c>
      <c r="I69">
        <f t="shared" si="6"/>
        <v>21</v>
      </c>
      <c r="J69">
        <f t="shared" si="7"/>
        <v>255</v>
      </c>
    </row>
    <row r="70" spans="1:10" x14ac:dyDescent="0.55000000000000004">
      <c r="A70" t="s">
        <v>1105</v>
      </c>
      <c r="B70" s="4" t="s">
        <v>7160</v>
      </c>
      <c r="C70" s="2">
        <v>44197</v>
      </c>
      <c r="D70">
        <v>10</v>
      </c>
      <c r="E70" s="2">
        <f t="shared" si="4"/>
        <v>47851</v>
      </c>
      <c r="F70" s="2">
        <v>40087</v>
      </c>
      <c r="G70" s="2">
        <f>IF(F70="/",#REF!, F70)</f>
        <v>40087</v>
      </c>
      <c r="H70">
        <f t="shared" si="5"/>
        <v>11</v>
      </c>
      <c r="I70">
        <f t="shared" si="6"/>
        <v>21</v>
      </c>
      <c r="J70">
        <f t="shared" si="7"/>
        <v>255</v>
      </c>
    </row>
    <row r="71" spans="1:10" x14ac:dyDescent="0.55000000000000004">
      <c r="A71" t="s">
        <v>1107</v>
      </c>
      <c r="B71" s="4" t="s">
        <v>7160</v>
      </c>
      <c r="C71" s="2">
        <v>44197</v>
      </c>
      <c r="D71">
        <v>10</v>
      </c>
      <c r="E71" s="2">
        <f t="shared" si="4"/>
        <v>47851</v>
      </c>
      <c r="F71" s="2">
        <v>40087</v>
      </c>
      <c r="G71" s="2">
        <f>IF(F71="/",#REF!, F71)</f>
        <v>40087</v>
      </c>
      <c r="H71">
        <f t="shared" si="5"/>
        <v>11</v>
      </c>
      <c r="I71">
        <f t="shared" si="6"/>
        <v>21</v>
      </c>
      <c r="J71">
        <f t="shared" si="7"/>
        <v>255</v>
      </c>
    </row>
    <row r="72" spans="1:10" x14ac:dyDescent="0.55000000000000004">
      <c r="A72" t="s">
        <v>1117</v>
      </c>
      <c r="B72" s="4" t="s">
        <v>7160</v>
      </c>
      <c r="C72" s="2">
        <v>44197</v>
      </c>
      <c r="D72">
        <v>10</v>
      </c>
      <c r="E72" s="2">
        <f t="shared" si="4"/>
        <v>47851</v>
      </c>
      <c r="F72" s="2">
        <v>40087</v>
      </c>
      <c r="G72" s="2">
        <f>IF(F72="/",#REF!, F72)</f>
        <v>40087</v>
      </c>
      <c r="H72">
        <f t="shared" si="5"/>
        <v>11</v>
      </c>
      <c r="I72">
        <f t="shared" si="6"/>
        <v>21</v>
      </c>
      <c r="J72">
        <f t="shared" si="7"/>
        <v>255</v>
      </c>
    </row>
    <row r="73" spans="1:10" x14ac:dyDescent="0.55000000000000004">
      <c r="A73" t="s">
        <v>1119</v>
      </c>
      <c r="B73" s="4" t="s">
        <v>7160</v>
      </c>
      <c r="C73" s="2">
        <v>44197</v>
      </c>
      <c r="D73">
        <v>10</v>
      </c>
      <c r="E73" s="2">
        <f t="shared" si="4"/>
        <v>47851</v>
      </c>
      <c r="F73" s="2">
        <v>40087</v>
      </c>
      <c r="G73" s="2">
        <f>IF(F73="/",#REF!, F73)</f>
        <v>40087</v>
      </c>
      <c r="H73">
        <f t="shared" si="5"/>
        <v>11</v>
      </c>
      <c r="I73">
        <f t="shared" si="6"/>
        <v>21</v>
      </c>
      <c r="J73">
        <f t="shared" si="7"/>
        <v>255</v>
      </c>
    </row>
    <row r="74" spans="1:10" x14ac:dyDescent="0.55000000000000004">
      <c r="A74" t="s">
        <v>1161</v>
      </c>
      <c r="B74" s="4" t="s">
        <v>7160</v>
      </c>
      <c r="C74" s="2">
        <v>44197</v>
      </c>
      <c r="D74">
        <v>10</v>
      </c>
      <c r="E74" s="2">
        <f t="shared" si="4"/>
        <v>47851</v>
      </c>
      <c r="F74" s="2">
        <v>40087</v>
      </c>
      <c r="G74" s="2">
        <f>IF(F74="/",#REF!, F74)</f>
        <v>40087</v>
      </c>
      <c r="H74">
        <f t="shared" si="5"/>
        <v>11</v>
      </c>
      <c r="I74">
        <f t="shared" si="6"/>
        <v>21</v>
      </c>
      <c r="J74">
        <f t="shared" si="7"/>
        <v>255</v>
      </c>
    </row>
    <row r="75" spans="1:10" x14ac:dyDescent="0.55000000000000004">
      <c r="A75" t="s">
        <v>1163</v>
      </c>
      <c r="B75" s="4" t="s">
        <v>7160</v>
      </c>
      <c r="C75" s="2">
        <v>44197</v>
      </c>
      <c r="D75">
        <v>10</v>
      </c>
      <c r="E75" s="2">
        <f t="shared" si="4"/>
        <v>47851</v>
      </c>
      <c r="F75" s="2">
        <v>40087</v>
      </c>
      <c r="G75" s="2">
        <f>IF(F75="/",#REF!, F75)</f>
        <v>40087</v>
      </c>
      <c r="H75">
        <f t="shared" si="5"/>
        <v>11</v>
      </c>
      <c r="I75">
        <f t="shared" si="6"/>
        <v>21</v>
      </c>
      <c r="J75">
        <f t="shared" si="7"/>
        <v>255</v>
      </c>
    </row>
    <row r="76" spans="1:10" x14ac:dyDescent="0.55000000000000004">
      <c r="A76" t="s">
        <v>1187</v>
      </c>
      <c r="B76" s="4" t="s">
        <v>7160</v>
      </c>
      <c r="C76" s="2">
        <v>44197</v>
      </c>
      <c r="D76">
        <v>10</v>
      </c>
      <c r="E76" s="2">
        <f t="shared" si="4"/>
        <v>47851</v>
      </c>
      <c r="F76" s="2">
        <v>40087</v>
      </c>
      <c r="G76" s="2">
        <f>IF(F76="/",#REF!, F76)</f>
        <v>40087</v>
      </c>
      <c r="H76">
        <f t="shared" si="5"/>
        <v>11</v>
      </c>
      <c r="I76">
        <f t="shared" si="6"/>
        <v>21</v>
      </c>
      <c r="J76">
        <f t="shared" si="7"/>
        <v>255</v>
      </c>
    </row>
    <row r="77" spans="1:10" x14ac:dyDescent="0.55000000000000004">
      <c r="A77" t="s">
        <v>1189</v>
      </c>
      <c r="B77" s="4" t="s">
        <v>7160</v>
      </c>
      <c r="C77" s="2">
        <v>44197</v>
      </c>
      <c r="D77">
        <v>10</v>
      </c>
      <c r="E77" s="2">
        <f t="shared" si="4"/>
        <v>47851</v>
      </c>
      <c r="F77" s="2">
        <v>40087</v>
      </c>
      <c r="G77" s="2">
        <f>IF(F77="/",#REF!, F77)</f>
        <v>40087</v>
      </c>
      <c r="H77">
        <f t="shared" si="5"/>
        <v>11</v>
      </c>
      <c r="I77">
        <f t="shared" si="6"/>
        <v>21</v>
      </c>
      <c r="J77">
        <f t="shared" si="7"/>
        <v>255</v>
      </c>
    </row>
    <row r="78" spans="1:10" x14ac:dyDescent="0.55000000000000004">
      <c r="A78" t="s">
        <v>1198</v>
      </c>
      <c r="B78" s="4" t="s">
        <v>7160</v>
      </c>
      <c r="C78" s="2">
        <v>44197</v>
      </c>
      <c r="D78">
        <v>10</v>
      </c>
      <c r="E78" s="2">
        <f t="shared" si="4"/>
        <v>47851</v>
      </c>
      <c r="F78" s="2">
        <v>40087</v>
      </c>
      <c r="G78" s="2">
        <f>IF(F78="/",#REF!, F78)</f>
        <v>40087</v>
      </c>
      <c r="H78">
        <f t="shared" si="5"/>
        <v>11</v>
      </c>
      <c r="I78">
        <f t="shared" si="6"/>
        <v>21</v>
      </c>
      <c r="J78">
        <f t="shared" si="7"/>
        <v>255</v>
      </c>
    </row>
    <row r="79" spans="1:10" x14ac:dyDescent="0.55000000000000004">
      <c r="A79" t="s">
        <v>1200</v>
      </c>
      <c r="B79" s="4" t="s">
        <v>7160</v>
      </c>
      <c r="C79" s="2">
        <v>44197</v>
      </c>
      <c r="D79">
        <v>10</v>
      </c>
      <c r="E79" s="2">
        <f t="shared" si="4"/>
        <v>47851</v>
      </c>
      <c r="F79" s="2">
        <v>40087</v>
      </c>
      <c r="G79" s="2">
        <f>IF(F79="/",#REF!, F79)</f>
        <v>40087</v>
      </c>
      <c r="H79">
        <f t="shared" si="5"/>
        <v>11</v>
      </c>
      <c r="I79">
        <f t="shared" si="6"/>
        <v>21</v>
      </c>
      <c r="J79">
        <f t="shared" si="7"/>
        <v>255</v>
      </c>
    </row>
    <row r="80" spans="1:10" x14ac:dyDescent="0.55000000000000004">
      <c r="A80" t="s">
        <v>1247</v>
      </c>
      <c r="B80" s="4" t="s">
        <v>7160</v>
      </c>
      <c r="C80" s="2">
        <v>44197</v>
      </c>
      <c r="D80">
        <v>10</v>
      </c>
      <c r="E80" s="2">
        <f t="shared" si="4"/>
        <v>47851</v>
      </c>
      <c r="F80" s="2">
        <v>40087</v>
      </c>
      <c r="G80" s="2">
        <f>IF(F80="/",#REF!, F80)</f>
        <v>40087</v>
      </c>
      <c r="H80">
        <f t="shared" si="5"/>
        <v>11</v>
      </c>
      <c r="I80">
        <f t="shared" si="6"/>
        <v>21</v>
      </c>
      <c r="J80">
        <f t="shared" si="7"/>
        <v>255</v>
      </c>
    </row>
    <row r="81" spans="1:10" x14ac:dyDescent="0.55000000000000004">
      <c r="A81" t="s">
        <v>1250</v>
      </c>
      <c r="B81" s="4" t="s">
        <v>7160</v>
      </c>
      <c r="C81" s="2">
        <v>44197</v>
      </c>
      <c r="D81">
        <v>10</v>
      </c>
      <c r="E81" s="2">
        <f t="shared" si="4"/>
        <v>47851</v>
      </c>
      <c r="F81" s="2">
        <v>40087</v>
      </c>
      <c r="G81" s="2">
        <f>IF(F81="/",#REF!, F81)</f>
        <v>40087</v>
      </c>
      <c r="H81">
        <f t="shared" si="5"/>
        <v>11</v>
      </c>
      <c r="I81">
        <f t="shared" si="6"/>
        <v>21</v>
      </c>
      <c r="J81">
        <f t="shared" si="7"/>
        <v>255</v>
      </c>
    </row>
    <row r="82" spans="1:10" x14ac:dyDescent="0.55000000000000004">
      <c r="A82" t="s">
        <v>1274</v>
      </c>
      <c r="B82" s="4" t="s">
        <v>7160</v>
      </c>
      <c r="C82" s="2">
        <v>44197</v>
      </c>
      <c r="D82">
        <v>10</v>
      </c>
      <c r="E82" s="2">
        <f t="shared" si="4"/>
        <v>47851</v>
      </c>
      <c r="F82" s="2">
        <v>40087</v>
      </c>
      <c r="G82" s="2">
        <f>IF(F82="/",#REF!, F82)</f>
        <v>40087</v>
      </c>
      <c r="H82">
        <f t="shared" si="5"/>
        <v>11</v>
      </c>
      <c r="I82">
        <f t="shared" si="6"/>
        <v>21</v>
      </c>
      <c r="J82">
        <f t="shared" si="7"/>
        <v>255</v>
      </c>
    </row>
    <row r="83" spans="1:10" x14ac:dyDescent="0.55000000000000004">
      <c r="A83" t="s">
        <v>1276</v>
      </c>
      <c r="B83" s="4" t="s">
        <v>7160</v>
      </c>
      <c r="C83" s="2">
        <v>44197</v>
      </c>
      <c r="D83">
        <v>10</v>
      </c>
      <c r="E83" s="2">
        <f t="shared" si="4"/>
        <v>47851</v>
      </c>
      <c r="F83" s="2">
        <v>40087</v>
      </c>
      <c r="G83" s="2">
        <f>IF(F83="/",#REF!, F83)</f>
        <v>40087</v>
      </c>
      <c r="H83">
        <f t="shared" si="5"/>
        <v>11</v>
      </c>
      <c r="I83">
        <f t="shared" si="6"/>
        <v>21</v>
      </c>
      <c r="J83">
        <f t="shared" si="7"/>
        <v>255</v>
      </c>
    </row>
    <row r="84" spans="1:10" x14ac:dyDescent="0.55000000000000004">
      <c r="A84" t="s">
        <v>1286</v>
      </c>
      <c r="B84" s="4" t="s">
        <v>7160</v>
      </c>
      <c r="C84" s="2">
        <v>44197</v>
      </c>
      <c r="D84">
        <v>10</v>
      </c>
      <c r="E84" s="2">
        <f t="shared" si="4"/>
        <v>47851</v>
      </c>
      <c r="F84" s="2">
        <v>40087</v>
      </c>
      <c r="G84" s="2">
        <f>IF(F84="/",#REF!, F84)</f>
        <v>40087</v>
      </c>
      <c r="H84">
        <f t="shared" si="5"/>
        <v>11</v>
      </c>
      <c r="I84">
        <f t="shared" si="6"/>
        <v>21</v>
      </c>
      <c r="J84">
        <f t="shared" si="7"/>
        <v>255</v>
      </c>
    </row>
    <row r="85" spans="1:10" x14ac:dyDescent="0.55000000000000004">
      <c r="A85" t="s">
        <v>1289</v>
      </c>
      <c r="B85" s="4" t="s">
        <v>7160</v>
      </c>
      <c r="C85" s="2">
        <v>44197</v>
      </c>
      <c r="D85">
        <v>10</v>
      </c>
      <c r="E85" s="2">
        <f t="shared" si="4"/>
        <v>47851</v>
      </c>
      <c r="F85" s="2">
        <v>40087</v>
      </c>
      <c r="G85" s="2">
        <f>IF(F85="/",#REF!, F85)</f>
        <v>40087</v>
      </c>
      <c r="H85">
        <f t="shared" si="5"/>
        <v>11</v>
      </c>
      <c r="I85">
        <f t="shared" si="6"/>
        <v>21</v>
      </c>
      <c r="J85">
        <f t="shared" si="7"/>
        <v>255</v>
      </c>
    </row>
    <row r="86" spans="1:10" x14ac:dyDescent="0.55000000000000004">
      <c r="A86" t="s">
        <v>3795</v>
      </c>
      <c r="B86" s="4" t="s">
        <v>7160</v>
      </c>
      <c r="C86" s="2">
        <v>44197</v>
      </c>
      <c r="D86">
        <v>10</v>
      </c>
      <c r="E86" s="2">
        <f t="shared" si="4"/>
        <v>47851</v>
      </c>
      <c r="F86" s="2">
        <v>40422</v>
      </c>
      <c r="G86" s="2">
        <f>IF(F86="/",#REF!, F86)</f>
        <v>40422</v>
      </c>
      <c r="H86">
        <f t="shared" si="5"/>
        <v>10</v>
      </c>
      <c r="I86">
        <f t="shared" si="6"/>
        <v>20</v>
      </c>
      <c r="J86">
        <f t="shared" si="7"/>
        <v>244</v>
      </c>
    </row>
    <row r="87" spans="1:10" x14ac:dyDescent="0.55000000000000004">
      <c r="A87" t="s">
        <v>3819</v>
      </c>
      <c r="B87" s="4" t="s">
        <v>7160</v>
      </c>
      <c r="C87" s="2">
        <v>44197</v>
      </c>
      <c r="D87">
        <v>10</v>
      </c>
      <c r="E87" s="2">
        <f t="shared" si="4"/>
        <v>47851</v>
      </c>
      <c r="F87" s="2">
        <v>40422</v>
      </c>
      <c r="G87" s="2">
        <f>IF(F87="/",#REF!, F87)</f>
        <v>40422</v>
      </c>
      <c r="H87">
        <f t="shared" si="5"/>
        <v>10</v>
      </c>
      <c r="I87">
        <f t="shared" si="6"/>
        <v>20</v>
      </c>
      <c r="J87">
        <f t="shared" si="7"/>
        <v>244</v>
      </c>
    </row>
    <row r="88" spans="1:10" x14ac:dyDescent="0.55000000000000004">
      <c r="A88" t="s">
        <v>3822</v>
      </c>
      <c r="B88" s="4" t="s">
        <v>7160</v>
      </c>
      <c r="C88" s="2">
        <v>44197</v>
      </c>
      <c r="D88">
        <v>10</v>
      </c>
      <c r="E88" s="2">
        <f t="shared" si="4"/>
        <v>47851</v>
      </c>
      <c r="F88" s="2">
        <v>40422</v>
      </c>
      <c r="G88" s="2">
        <f>IF(F88="/",#REF!, F88)</f>
        <v>40422</v>
      </c>
      <c r="H88">
        <f t="shared" si="5"/>
        <v>10</v>
      </c>
      <c r="I88">
        <f t="shared" si="6"/>
        <v>20</v>
      </c>
      <c r="J88">
        <f t="shared" si="7"/>
        <v>244</v>
      </c>
    </row>
    <row r="89" spans="1:10" x14ac:dyDescent="0.55000000000000004">
      <c r="A89" t="s">
        <v>3824</v>
      </c>
      <c r="B89" s="4" t="s">
        <v>7160</v>
      </c>
      <c r="C89" s="2">
        <v>44197</v>
      </c>
      <c r="D89">
        <v>10</v>
      </c>
      <c r="E89" s="2">
        <f t="shared" si="4"/>
        <v>47851</v>
      </c>
      <c r="F89" s="2">
        <v>40422</v>
      </c>
      <c r="G89" s="2">
        <f>IF(F89="/",#REF!, F89)</f>
        <v>40422</v>
      </c>
      <c r="H89">
        <f t="shared" si="5"/>
        <v>10</v>
      </c>
      <c r="I89">
        <f t="shared" si="6"/>
        <v>20</v>
      </c>
      <c r="J89">
        <f t="shared" si="7"/>
        <v>244</v>
      </c>
    </row>
    <row r="90" spans="1:10" x14ac:dyDescent="0.55000000000000004">
      <c r="A90" t="s">
        <v>3830</v>
      </c>
      <c r="B90" s="4" t="s">
        <v>7160</v>
      </c>
      <c r="C90" s="2">
        <v>44197</v>
      </c>
      <c r="D90">
        <v>10</v>
      </c>
      <c r="E90" s="2">
        <f t="shared" si="4"/>
        <v>47851</v>
      </c>
      <c r="F90" s="2">
        <v>40422</v>
      </c>
      <c r="G90" s="2">
        <f>IF(F90="/",#REF!, F90)</f>
        <v>40422</v>
      </c>
      <c r="H90">
        <f t="shared" si="5"/>
        <v>10</v>
      </c>
      <c r="I90">
        <f t="shared" si="6"/>
        <v>20</v>
      </c>
      <c r="J90">
        <f t="shared" si="7"/>
        <v>244</v>
      </c>
    </row>
    <row r="91" spans="1:10" x14ac:dyDescent="0.55000000000000004">
      <c r="A91" t="s">
        <v>3837</v>
      </c>
      <c r="B91" s="4" t="s">
        <v>7160</v>
      </c>
      <c r="C91" s="2">
        <v>44197</v>
      </c>
      <c r="D91">
        <v>10</v>
      </c>
      <c r="E91" s="2">
        <f t="shared" si="4"/>
        <v>47851</v>
      </c>
      <c r="F91" s="2">
        <v>40422</v>
      </c>
      <c r="G91" s="2">
        <f>IF(F91="/",#REF!, F91)</f>
        <v>40422</v>
      </c>
      <c r="H91">
        <f t="shared" si="5"/>
        <v>10</v>
      </c>
      <c r="I91">
        <f t="shared" si="6"/>
        <v>20</v>
      </c>
      <c r="J91">
        <f t="shared" si="7"/>
        <v>244</v>
      </c>
    </row>
    <row r="92" spans="1:10" x14ac:dyDescent="0.55000000000000004">
      <c r="A92" t="s">
        <v>3840</v>
      </c>
      <c r="B92" s="4" t="s">
        <v>7160</v>
      </c>
      <c r="C92" s="2">
        <v>44197</v>
      </c>
      <c r="D92">
        <v>10</v>
      </c>
      <c r="E92" s="2">
        <f t="shared" si="4"/>
        <v>47851</v>
      </c>
      <c r="F92" s="2">
        <v>40422</v>
      </c>
      <c r="G92" s="2">
        <f>IF(F92="/",#REF!, F92)</f>
        <v>40422</v>
      </c>
      <c r="H92">
        <f t="shared" si="5"/>
        <v>10</v>
      </c>
      <c r="I92">
        <f t="shared" si="6"/>
        <v>20</v>
      </c>
      <c r="J92">
        <f t="shared" si="7"/>
        <v>244</v>
      </c>
    </row>
    <row r="93" spans="1:10" x14ac:dyDescent="0.55000000000000004">
      <c r="A93" t="s">
        <v>3842</v>
      </c>
      <c r="B93" s="4" t="s">
        <v>7160</v>
      </c>
      <c r="C93" s="2">
        <v>44197</v>
      </c>
      <c r="D93">
        <v>10</v>
      </c>
      <c r="E93" s="2">
        <f t="shared" si="4"/>
        <v>47851</v>
      </c>
      <c r="F93" s="2">
        <v>40422</v>
      </c>
      <c r="G93" s="2">
        <f>IF(F93="/",#REF!, F93)</f>
        <v>40422</v>
      </c>
      <c r="H93">
        <f t="shared" si="5"/>
        <v>10</v>
      </c>
      <c r="I93">
        <f t="shared" si="6"/>
        <v>20</v>
      </c>
      <c r="J93">
        <f t="shared" si="7"/>
        <v>244</v>
      </c>
    </row>
    <row r="94" spans="1:10" x14ac:dyDescent="0.55000000000000004">
      <c r="A94" t="s">
        <v>3844</v>
      </c>
      <c r="B94" s="4" t="s">
        <v>7160</v>
      </c>
      <c r="C94" s="2">
        <v>44197</v>
      </c>
      <c r="D94">
        <v>10</v>
      </c>
      <c r="E94" s="2">
        <f t="shared" si="4"/>
        <v>47851</v>
      </c>
      <c r="F94" s="2">
        <v>40422</v>
      </c>
      <c r="G94" s="2">
        <f>IF(F94="/",#REF!, F94)</f>
        <v>40422</v>
      </c>
      <c r="H94">
        <f t="shared" si="5"/>
        <v>10</v>
      </c>
      <c r="I94">
        <f t="shared" si="6"/>
        <v>20</v>
      </c>
      <c r="J94">
        <f t="shared" si="7"/>
        <v>244</v>
      </c>
    </row>
    <row r="95" spans="1:10" x14ac:dyDescent="0.55000000000000004">
      <c r="A95" t="s">
        <v>3846</v>
      </c>
      <c r="B95" s="4" t="s">
        <v>7160</v>
      </c>
      <c r="C95" s="2">
        <v>44197</v>
      </c>
      <c r="D95">
        <v>10</v>
      </c>
      <c r="E95" s="2">
        <f t="shared" si="4"/>
        <v>47851</v>
      </c>
      <c r="F95" s="2">
        <v>40422</v>
      </c>
      <c r="G95" s="2">
        <f>IF(F95="/",#REF!, F95)</f>
        <v>40422</v>
      </c>
      <c r="H95">
        <f t="shared" si="5"/>
        <v>10</v>
      </c>
      <c r="I95">
        <f t="shared" si="6"/>
        <v>20</v>
      </c>
      <c r="J95">
        <f t="shared" si="7"/>
        <v>244</v>
      </c>
    </row>
    <row r="96" spans="1:10" x14ac:dyDescent="0.55000000000000004">
      <c r="A96" t="s">
        <v>3848</v>
      </c>
      <c r="B96" s="4" t="s">
        <v>7160</v>
      </c>
      <c r="C96" s="2">
        <v>44197</v>
      </c>
      <c r="D96">
        <v>10</v>
      </c>
      <c r="E96" s="2">
        <f t="shared" si="4"/>
        <v>47851</v>
      </c>
      <c r="F96" s="2">
        <v>40422</v>
      </c>
      <c r="G96" s="2">
        <f>IF(F96="/",#REF!, F96)</f>
        <v>40422</v>
      </c>
      <c r="H96">
        <f t="shared" si="5"/>
        <v>10</v>
      </c>
      <c r="I96">
        <f t="shared" si="6"/>
        <v>20</v>
      </c>
      <c r="J96">
        <f t="shared" si="7"/>
        <v>244</v>
      </c>
    </row>
    <row r="97" spans="1:10" x14ac:dyDescent="0.55000000000000004">
      <c r="A97" t="s">
        <v>3787</v>
      </c>
      <c r="B97" s="4" t="s">
        <v>7160</v>
      </c>
      <c r="C97" s="2">
        <v>44197</v>
      </c>
      <c r="D97">
        <v>10</v>
      </c>
      <c r="E97" s="2">
        <f t="shared" si="4"/>
        <v>47851</v>
      </c>
      <c r="F97" s="2">
        <v>40695</v>
      </c>
      <c r="G97" s="2">
        <f>IF(F97="/",#REF!, F97)</f>
        <v>40695</v>
      </c>
      <c r="H97">
        <f t="shared" si="5"/>
        <v>9</v>
      </c>
      <c r="I97">
        <f t="shared" si="6"/>
        <v>19</v>
      </c>
      <c r="J97">
        <f t="shared" si="7"/>
        <v>235</v>
      </c>
    </row>
    <row r="98" spans="1:10" x14ac:dyDescent="0.55000000000000004">
      <c r="A98" t="s">
        <v>3789</v>
      </c>
      <c r="B98" s="4" t="s">
        <v>7160</v>
      </c>
      <c r="C98" s="2">
        <v>44197</v>
      </c>
      <c r="D98">
        <v>10</v>
      </c>
      <c r="E98" s="2">
        <f t="shared" si="4"/>
        <v>47851</v>
      </c>
      <c r="F98" s="2">
        <v>40695</v>
      </c>
      <c r="G98" s="2">
        <f>IF(F98="/",#REF!, F98)</f>
        <v>40695</v>
      </c>
      <c r="H98">
        <f t="shared" si="5"/>
        <v>9</v>
      </c>
      <c r="I98">
        <f t="shared" si="6"/>
        <v>19</v>
      </c>
      <c r="J98">
        <f t="shared" si="7"/>
        <v>235</v>
      </c>
    </row>
    <row r="99" spans="1:10" x14ac:dyDescent="0.55000000000000004">
      <c r="A99" t="s">
        <v>3797</v>
      </c>
      <c r="B99" s="4" t="s">
        <v>7160</v>
      </c>
      <c r="C99" s="2">
        <v>44197</v>
      </c>
      <c r="D99">
        <v>10</v>
      </c>
      <c r="E99" s="2">
        <f t="shared" si="4"/>
        <v>47851</v>
      </c>
      <c r="F99" s="2">
        <v>40695</v>
      </c>
      <c r="G99" s="2">
        <f>IF(F99="/",#REF!, F99)</f>
        <v>40695</v>
      </c>
      <c r="H99">
        <f t="shared" si="5"/>
        <v>9</v>
      </c>
      <c r="I99">
        <f t="shared" si="6"/>
        <v>19</v>
      </c>
      <c r="J99">
        <f t="shared" si="7"/>
        <v>235</v>
      </c>
    </row>
    <row r="100" spans="1:10" x14ac:dyDescent="0.55000000000000004">
      <c r="A100" t="s">
        <v>3799</v>
      </c>
      <c r="B100" s="4" t="s">
        <v>7160</v>
      </c>
      <c r="C100" s="2">
        <v>44197</v>
      </c>
      <c r="D100">
        <v>10</v>
      </c>
      <c r="E100" s="2">
        <f t="shared" si="4"/>
        <v>47851</v>
      </c>
      <c r="F100" s="2">
        <v>40695</v>
      </c>
      <c r="G100" s="2">
        <f>IF(F100="/",#REF!, F100)</f>
        <v>40695</v>
      </c>
      <c r="H100">
        <f t="shared" si="5"/>
        <v>9</v>
      </c>
      <c r="I100">
        <f t="shared" si="6"/>
        <v>19</v>
      </c>
      <c r="J100">
        <f t="shared" si="7"/>
        <v>235</v>
      </c>
    </row>
    <row r="101" spans="1:10" x14ac:dyDescent="0.55000000000000004">
      <c r="A101" t="s">
        <v>3801</v>
      </c>
      <c r="B101" s="4" t="s">
        <v>7160</v>
      </c>
      <c r="C101" s="2">
        <v>44197</v>
      </c>
      <c r="D101">
        <v>10</v>
      </c>
      <c r="E101" s="2">
        <f t="shared" si="4"/>
        <v>47851</v>
      </c>
      <c r="F101" s="2">
        <v>40695</v>
      </c>
      <c r="G101" s="2">
        <f>IF(F101="/",#REF!, F101)</f>
        <v>40695</v>
      </c>
      <c r="H101">
        <f t="shared" si="5"/>
        <v>9</v>
      </c>
      <c r="I101">
        <f t="shared" si="6"/>
        <v>19</v>
      </c>
      <c r="J101">
        <f t="shared" si="7"/>
        <v>235</v>
      </c>
    </row>
    <row r="102" spans="1:10" x14ac:dyDescent="0.55000000000000004">
      <c r="A102" t="s">
        <v>3804</v>
      </c>
      <c r="B102" s="4" t="s">
        <v>7160</v>
      </c>
      <c r="C102" s="2">
        <v>44197</v>
      </c>
      <c r="D102">
        <v>10</v>
      </c>
      <c r="E102" s="2">
        <f t="shared" si="4"/>
        <v>47851</v>
      </c>
      <c r="F102" s="2">
        <v>40695</v>
      </c>
      <c r="G102" s="2">
        <f>IF(F102="/",#REF!, F102)</f>
        <v>40695</v>
      </c>
      <c r="H102">
        <f t="shared" si="5"/>
        <v>9</v>
      </c>
      <c r="I102">
        <f t="shared" si="6"/>
        <v>19</v>
      </c>
      <c r="J102">
        <f t="shared" si="7"/>
        <v>235</v>
      </c>
    </row>
    <row r="103" spans="1:10" x14ac:dyDescent="0.55000000000000004">
      <c r="A103" t="s">
        <v>3810</v>
      </c>
      <c r="B103" s="4" t="s">
        <v>7160</v>
      </c>
      <c r="C103" s="2">
        <v>44197</v>
      </c>
      <c r="D103">
        <v>10</v>
      </c>
      <c r="E103" s="2">
        <f t="shared" si="4"/>
        <v>47851</v>
      </c>
      <c r="F103" s="2">
        <v>40695</v>
      </c>
      <c r="G103" s="2">
        <f>IF(F103="/",#REF!, F103)</f>
        <v>40695</v>
      </c>
      <c r="H103">
        <f t="shared" si="5"/>
        <v>9</v>
      </c>
      <c r="I103">
        <f t="shared" si="6"/>
        <v>19</v>
      </c>
      <c r="J103">
        <f t="shared" si="7"/>
        <v>235</v>
      </c>
    </row>
    <row r="104" spans="1:10" x14ac:dyDescent="0.55000000000000004">
      <c r="A104" t="s">
        <v>3812</v>
      </c>
      <c r="B104" s="4" t="s">
        <v>7160</v>
      </c>
      <c r="C104" s="2">
        <v>44197</v>
      </c>
      <c r="D104">
        <v>10</v>
      </c>
      <c r="E104" s="2">
        <f t="shared" si="4"/>
        <v>47851</v>
      </c>
      <c r="F104" s="2">
        <v>40695</v>
      </c>
      <c r="G104" s="2">
        <f>IF(F104="/",#REF!, F104)</f>
        <v>40695</v>
      </c>
      <c r="H104">
        <f t="shared" si="5"/>
        <v>9</v>
      </c>
      <c r="I104">
        <f t="shared" si="6"/>
        <v>19</v>
      </c>
      <c r="J104">
        <f t="shared" si="7"/>
        <v>235</v>
      </c>
    </row>
    <row r="105" spans="1:10" x14ac:dyDescent="0.55000000000000004">
      <c r="A105" t="s">
        <v>3852</v>
      </c>
      <c r="B105" s="4" t="s">
        <v>7160</v>
      </c>
      <c r="C105" s="2">
        <v>44197</v>
      </c>
      <c r="D105">
        <v>10</v>
      </c>
      <c r="E105" s="2">
        <f t="shared" si="4"/>
        <v>47851</v>
      </c>
      <c r="F105" s="2">
        <v>40725</v>
      </c>
      <c r="G105" s="2">
        <f>IF(F105="/",#REF!, F105)</f>
        <v>40725</v>
      </c>
      <c r="H105">
        <f t="shared" si="5"/>
        <v>9</v>
      </c>
      <c r="I105">
        <f t="shared" si="6"/>
        <v>19</v>
      </c>
      <c r="J105">
        <f t="shared" si="7"/>
        <v>234</v>
      </c>
    </row>
    <row r="106" spans="1:10" x14ac:dyDescent="0.55000000000000004">
      <c r="A106" t="s">
        <v>3854</v>
      </c>
      <c r="B106" s="4" t="s">
        <v>7160</v>
      </c>
      <c r="C106" s="2">
        <v>44197</v>
      </c>
      <c r="D106">
        <v>10</v>
      </c>
      <c r="E106" s="2">
        <f t="shared" si="4"/>
        <v>47851</v>
      </c>
      <c r="F106" s="2">
        <v>40725</v>
      </c>
      <c r="G106" s="2">
        <f>IF(F106="/",#REF!, F106)</f>
        <v>40725</v>
      </c>
      <c r="H106">
        <f t="shared" si="5"/>
        <v>9</v>
      </c>
      <c r="I106">
        <f t="shared" si="6"/>
        <v>19</v>
      </c>
      <c r="J106">
        <f t="shared" si="7"/>
        <v>234</v>
      </c>
    </row>
    <row r="107" spans="1:10" x14ac:dyDescent="0.55000000000000004">
      <c r="A107" t="s">
        <v>3934</v>
      </c>
      <c r="B107" s="4" t="s">
        <v>7160</v>
      </c>
      <c r="C107" s="2">
        <v>44197</v>
      </c>
      <c r="D107">
        <v>10</v>
      </c>
      <c r="E107" s="2">
        <f t="shared" si="4"/>
        <v>47851</v>
      </c>
      <c r="F107" s="2">
        <v>40725</v>
      </c>
      <c r="G107" s="2">
        <f>IF(F107="/",#REF!, F107)</f>
        <v>40725</v>
      </c>
      <c r="H107">
        <f t="shared" si="5"/>
        <v>9</v>
      </c>
      <c r="I107">
        <f t="shared" si="6"/>
        <v>19</v>
      </c>
      <c r="J107">
        <f t="shared" si="7"/>
        <v>234</v>
      </c>
    </row>
    <row r="108" spans="1:10" x14ac:dyDescent="0.55000000000000004">
      <c r="A108" t="s">
        <v>3857</v>
      </c>
      <c r="B108" s="4" t="s">
        <v>7160</v>
      </c>
      <c r="C108" s="2">
        <v>44197</v>
      </c>
      <c r="D108">
        <v>10</v>
      </c>
      <c r="E108" s="2">
        <f t="shared" si="4"/>
        <v>47851</v>
      </c>
      <c r="F108" s="2">
        <v>40817</v>
      </c>
      <c r="G108" s="2">
        <f>IF(F108="/",#REF!, F108)</f>
        <v>40817</v>
      </c>
      <c r="H108">
        <f t="shared" si="5"/>
        <v>9</v>
      </c>
      <c r="I108">
        <f t="shared" si="6"/>
        <v>19</v>
      </c>
      <c r="J108">
        <f t="shared" si="7"/>
        <v>231</v>
      </c>
    </row>
    <row r="109" spans="1:10" x14ac:dyDescent="0.55000000000000004">
      <c r="A109" t="s">
        <v>3859</v>
      </c>
      <c r="B109" s="4" t="s">
        <v>7160</v>
      </c>
      <c r="C109" s="2">
        <v>44197</v>
      </c>
      <c r="D109">
        <v>10</v>
      </c>
      <c r="E109" s="2">
        <f t="shared" si="4"/>
        <v>47851</v>
      </c>
      <c r="F109" s="2">
        <v>40817</v>
      </c>
      <c r="G109" s="2">
        <f>IF(F109="/",#REF!, F109)</f>
        <v>40817</v>
      </c>
      <c r="H109">
        <f t="shared" si="5"/>
        <v>9</v>
      </c>
      <c r="I109">
        <f t="shared" si="6"/>
        <v>19</v>
      </c>
      <c r="J109">
        <f t="shared" si="7"/>
        <v>231</v>
      </c>
    </row>
    <row r="110" spans="1:10" x14ac:dyDescent="0.55000000000000004">
      <c r="A110" t="s">
        <v>3862</v>
      </c>
      <c r="B110" s="4" t="s">
        <v>7160</v>
      </c>
      <c r="C110" s="2">
        <v>44197</v>
      </c>
      <c r="D110">
        <v>10</v>
      </c>
      <c r="E110" s="2">
        <f t="shared" si="4"/>
        <v>47851</v>
      </c>
      <c r="F110" s="2">
        <v>40817</v>
      </c>
      <c r="G110" s="2">
        <f>IF(F110="/",#REF!, F110)</f>
        <v>40817</v>
      </c>
      <c r="H110">
        <f t="shared" si="5"/>
        <v>9</v>
      </c>
      <c r="I110">
        <f t="shared" si="6"/>
        <v>19</v>
      </c>
      <c r="J110">
        <f t="shared" si="7"/>
        <v>231</v>
      </c>
    </row>
    <row r="111" spans="1:10" x14ac:dyDescent="0.55000000000000004">
      <c r="A111" t="s">
        <v>3717</v>
      </c>
      <c r="B111" s="4" t="s">
        <v>7160</v>
      </c>
      <c r="C111" s="2">
        <v>44197</v>
      </c>
      <c r="D111">
        <v>10</v>
      </c>
      <c r="E111" s="2">
        <f t="shared" si="4"/>
        <v>47851</v>
      </c>
      <c r="F111" s="2">
        <v>40909</v>
      </c>
      <c r="G111" s="2">
        <f>IF(F111="/",#REF!, F111)</f>
        <v>40909</v>
      </c>
      <c r="H111">
        <f t="shared" si="5"/>
        <v>9</v>
      </c>
      <c r="I111">
        <f t="shared" si="6"/>
        <v>19</v>
      </c>
      <c r="J111">
        <f t="shared" si="7"/>
        <v>228</v>
      </c>
    </row>
    <row r="112" spans="1:10" x14ac:dyDescent="0.55000000000000004">
      <c r="A112" t="s">
        <v>3719</v>
      </c>
      <c r="B112" s="4" t="s">
        <v>7160</v>
      </c>
      <c r="C112" s="2">
        <v>44197</v>
      </c>
      <c r="D112">
        <v>10</v>
      </c>
      <c r="E112" s="2">
        <f t="shared" si="4"/>
        <v>47851</v>
      </c>
      <c r="F112" s="2">
        <v>40909</v>
      </c>
      <c r="G112" s="2">
        <f>IF(F112="/",#REF!, F112)</f>
        <v>40909</v>
      </c>
      <c r="H112">
        <f t="shared" si="5"/>
        <v>9</v>
      </c>
      <c r="I112">
        <f t="shared" si="6"/>
        <v>19</v>
      </c>
      <c r="J112">
        <f t="shared" si="7"/>
        <v>228</v>
      </c>
    </row>
    <row r="113" spans="1:10" x14ac:dyDescent="0.55000000000000004">
      <c r="A113" t="s">
        <v>3721</v>
      </c>
      <c r="B113" s="4" t="s">
        <v>7160</v>
      </c>
      <c r="C113" s="2">
        <v>44197</v>
      </c>
      <c r="D113">
        <v>10</v>
      </c>
      <c r="E113" s="2">
        <f t="shared" si="4"/>
        <v>47851</v>
      </c>
      <c r="F113" s="2">
        <v>40909</v>
      </c>
      <c r="G113" s="2">
        <f>IF(F113="/",#REF!, F113)</f>
        <v>40909</v>
      </c>
      <c r="H113">
        <f t="shared" si="5"/>
        <v>9</v>
      </c>
      <c r="I113">
        <f t="shared" si="6"/>
        <v>19</v>
      </c>
      <c r="J113">
        <f t="shared" si="7"/>
        <v>228</v>
      </c>
    </row>
    <row r="114" spans="1:10" x14ac:dyDescent="0.55000000000000004">
      <c r="A114" t="s">
        <v>3723</v>
      </c>
      <c r="B114" s="4" t="s">
        <v>7160</v>
      </c>
      <c r="C114" s="2">
        <v>44197</v>
      </c>
      <c r="D114">
        <v>10</v>
      </c>
      <c r="E114" s="2">
        <f t="shared" si="4"/>
        <v>47851</v>
      </c>
      <c r="F114" s="2">
        <v>40909</v>
      </c>
      <c r="G114" s="2">
        <f>IF(F114="/",#REF!, F114)</f>
        <v>40909</v>
      </c>
      <c r="H114">
        <f t="shared" si="5"/>
        <v>9</v>
      </c>
      <c r="I114">
        <f t="shared" si="6"/>
        <v>19</v>
      </c>
      <c r="J114">
        <f t="shared" si="7"/>
        <v>228</v>
      </c>
    </row>
    <row r="115" spans="1:10" x14ac:dyDescent="0.55000000000000004">
      <c r="A115" t="s">
        <v>3725</v>
      </c>
      <c r="B115" s="4" t="s">
        <v>7160</v>
      </c>
      <c r="C115" s="2">
        <v>44197</v>
      </c>
      <c r="D115">
        <v>10</v>
      </c>
      <c r="E115" s="2">
        <f t="shared" si="4"/>
        <v>47851</v>
      </c>
      <c r="F115" s="2">
        <v>40909</v>
      </c>
      <c r="G115" s="2">
        <f>IF(F115="/",#REF!, F115)</f>
        <v>40909</v>
      </c>
      <c r="H115">
        <f t="shared" si="5"/>
        <v>9</v>
      </c>
      <c r="I115">
        <f t="shared" si="6"/>
        <v>19</v>
      </c>
      <c r="J115">
        <f t="shared" si="7"/>
        <v>228</v>
      </c>
    </row>
    <row r="116" spans="1:10" x14ac:dyDescent="0.55000000000000004">
      <c r="A116" t="s">
        <v>3727</v>
      </c>
      <c r="B116" s="4" t="s">
        <v>7160</v>
      </c>
      <c r="C116" s="2">
        <v>44197</v>
      </c>
      <c r="D116">
        <v>10</v>
      </c>
      <c r="E116" s="2">
        <f t="shared" si="4"/>
        <v>47851</v>
      </c>
      <c r="F116" s="2">
        <v>40909</v>
      </c>
      <c r="G116" s="2">
        <f>IF(F116="/",#REF!, F116)</f>
        <v>40909</v>
      </c>
      <c r="H116">
        <f t="shared" si="5"/>
        <v>9</v>
      </c>
      <c r="I116">
        <f t="shared" si="6"/>
        <v>19</v>
      </c>
      <c r="J116">
        <f t="shared" si="7"/>
        <v>228</v>
      </c>
    </row>
    <row r="117" spans="1:10" x14ac:dyDescent="0.55000000000000004">
      <c r="A117" t="s">
        <v>3741</v>
      </c>
      <c r="B117" s="4" t="s">
        <v>7160</v>
      </c>
      <c r="C117" s="2">
        <v>44197</v>
      </c>
      <c r="D117">
        <v>10</v>
      </c>
      <c r="E117" s="2">
        <f t="shared" si="4"/>
        <v>47851</v>
      </c>
      <c r="F117" s="2">
        <v>40909</v>
      </c>
      <c r="G117" s="2">
        <f>IF(F117="/",#REF!, F117)</f>
        <v>40909</v>
      </c>
      <c r="H117">
        <f t="shared" si="5"/>
        <v>9</v>
      </c>
      <c r="I117">
        <f t="shared" si="6"/>
        <v>19</v>
      </c>
      <c r="J117">
        <f t="shared" si="7"/>
        <v>228</v>
      </c>
    </row>
    <row r="118" spans="1:10" x14ac:dyDescent="0.55000000000000004">
      <c r="A118" t="s">
        <v>3743</v>
      </c>
      <c r="B118" s="4" t="s">
        <v>7160</v>
      </c>
      <c r="C118" s="2">
        <v>44197</v>
      </c>
      <c r="D118">
        <v>10</v>
      </c>
      <c r="E118" s="2">
        <f t="shared" si="4"/>
        <v>47851</v>
      </c>
      <c r="F118" s="2">
        <v>40909</v>
      </c>
      <c r="G118" s="2">
        <f>IF(F118="/",#REF!, F118)</f>
        <v>40909</v>
      </c>
      <c r="H118">
        <f t="shared" si="5"/>
        <v>9</v>
      </c>
      <c r="I118">
        <f t="shared" si="6"/>
        <v>19</v>
      </c>
      <c r="J118">
        <f t="shared" si="7"/>
        <v>228</v>
      </c>
    </row>
    <row r="119" spans="1:10" x14ac:dyDescent="0.55000000000000004">
      <c r="A119" t="s">
        <v>3745</v>
      </c>
      <c r="B119" s="4" t="s">
        <v>7160</v>
      </c>
      <c r="C119" s="2">
        <v>44197</v>
      </c>
      <c r="D119">
        <v>10</v>
      </c>
      <c r="E119" s="2">
        <f t="shared" si="4"/>
        <v>47851</v>
      </c>
      <c r="F119" s="2">
        <v>40909</v>
      </c>
      <c r="G119" s="2">
        <f>IF(F119="/",#REF!, F119)</f>
        <v>40909</v>
      </c>
      <c r="H119">
        <f t="shared" si="5"/>
        <v>9</v>
      </c>
      <c r="I119">
        <f t="shared" si="6"/>
        <v>19</v>
      </c>
      <c r="J119">
        <f t="shared" si="7"/>
        <v>228</v>
      </c>
    </row>
    <row r="120" spans="1:10" x14ac:dyDescent="0.55000000000000004">
      <c r="A120" t="s">
        <v>3747</v>
      </c>
      <c r="B120" s="4" t="s">
        <v>7160</v>
      </c>
      <c r="C120" s="2">
        <v>44197</v>
      </c>
      <c r="D120">
        <v>10</v>
      </c>
      <c r="E120" s="2">
        <f t="shared" si="4"/>
        <v>47851</v>
      </c>
      <c r="F120" s="2">
        <v>40909</v>
      </c>
      <c r="G120" s="2">
        <f>IF(F120="/",#REF!, F120)</f>
        <v>40909</v>
      </c>
      <c r="H120">
        <f t="shared" si="5"/>
        <v>9</v>
      </c>
      <c r="I120">
        <f t="shared" si="6"/>
        <v>19</v>
      </c>
      <c r="J120">
        <f t="shared" si="7"/>
        <v>228</v>
      </c>
    </row>
    <row r="121" spans="1:10" x14ac:dyDescent="0.55000000000000004">
      <c r="A121" t="s">
        <v>3769</v>
      </c>
      <c r="B121" s="4" t="s">
        <v>7160</v>
      </c>
      <c r="C121" s="2">
        <v>44197</v>
      </c>
      <c r="D121">
        <v>10</v>
      </c>
      <c r="E121" s="2">
        <f t="shared" si="4"/>
        <v>47851</v>
      </c>
      <c r="F121" s="2">
        <v>41061</v>
      </c>
      <c r="G121" s="2">
        <f>IF(F121="/",#REF!, F121)</f>
        <v>41061</v>
      </c>
      <c r="H121">
        <f t="shared" si="5"/>
        <v>8</v>
      </c>
      <c r="I121">
        <f t="shared" si="6"/>
        <v>18</v>
      </c>
      <c r="J121">
        <f t="shared" si="7"/>
        <v>223</v>
      </c>
    </row>
    <row r="122" spans="1:10" x14ac:dyDescent="0.55000000000000004">
      <c r="A122" t="s">
        <v>3771</v>
      </c>
      <c r="B122" s="4" t="s">
        <v>7160</v>
      </c>
      <c r="C122" s="2">
        <v>44197</v>
      </c>
      <c r="D122">
        <v>10</v>
      </c>
      <c r="E122" s="2">
        <f t="shared" si="4"/>
        <v>47851</v>
      </c>
      <c r="F122" s="2">
        <v>41061</v>
      </c>
      <c r="G122" s="2">
        <f>IF(F122="/",#REF!, F122)</f>
        <v>41061</v>
      </c>
      <c r="H122">
        <f t="shared" si="5"/>
        <v>8</v>
      </c>
      <c r="I122">
        <f t="shared" si="6"/>
        <v>18</v>
      </c>
      <c r="J122">
        <f t="shared" si="7"/>
        <v>223</v>
      </c>
    </row>
    <row r="123" spans="1:10" x14ac:dyDescent="0.55000000000000004">
      <c r="A123" t="s">
        <v>3767</v>
      </c>
      <c r="B123" s="4" t="s">
        <v>7160</v>
      </c>
      <c r="C123" s="2">
        <v>44197</v>
      </c>
      <c r="D123">
        <v>10</v>
      </c>
      <c r="E123" s="2">
        <f t="shared" si="4"/>
        <v>47851</v>
      </c>
      <c r="F123" s="2">
        <v>41122</v>
      </c>
      <c r="G123" s="2">
        <f>IF(F123="/",#REF!, F123)</f>
        <v>41122</v>
      </c>
      <c r="H123">
        <f t="shared" si="5"/>
        <v>8</v>
      </c>
      <c r="I123">
        <f t="shared" si="6"/>
        <v>18</v>
      </c>
      <c r="J123">
        <f t="shared" si="7"/>
        <v>221</v>
      </c>
    </row>
    <row r="124" spans="1:10" x14ac:dyDescent="0.55000000000000004">
      <c r="A124" t="s">
        <v>2975</v>
      </c>
      <c r="B124" s="4" t="s">
        <v>7160</v>
      </c>
      <c r="C124" s="2">
        <v>44197</v>
      </c>
      <c r="D124">
        <v>10</v>
      </c>
      <c r="E124" s="2">
        <f t="shared" si="4"/>
        <v>47851</v>
      </c>
      <c r="F124" s="2">
        <v>41306</v>
      </c>
      <c r="G124" s="2">
        <f>IF(F124="/",#REF!, F124)</f>
        <v>41306</v>
      </c>
      <c r="H124">
        <f t="shared" si="5"/>
        <v>7</v>
      </c>
      <c r="I124">
        <f t="shared" si="6"/>
        <v>17</v>
      </c>
      <c r="J124">
        <f t="shared" si="7"/>
        <v>215</v>
      </c>
    </row>
    <row r="125" spans="1:10" x14ac:dyDescent="0.55000000000000004">
      <c r="A125" t="s">
        <v>2979</v>
      </c>
      <c r="B125" s="4" t="s">
        <v>7160</v>
      </c>
      <c r="C125" s="2">
        <v>44197</v>
      </c>
      <c r="D125">
        <v>10</v>
      </c>
      <c r="E125" s="2">
        <f t="shared" si="4"/>
        <v>47851</v>
      </c>
      <c r="F125" s="2">
        <v>41306</v>
      </c>
      <c r="G125" s="2">
        <f>IF(F125="/",#REF!, F125)</f>
        <v>41306</v>
      </c>
      <c r="H125">
        <f t="shared" si="5"/>
        <v>7</v>
      </c>
      <c r="I125">
        <f t="shared" si="6"/>
        <v>17</v>
      </c>
      <c r="J125">
        <f t="shared" si="7"/>
        <v>215</v>
      </c>
    </row>
    <row r="126" spans="1:10" x14ac:dyDescent="0.55000000000000004">
      <c r="A126" t="s">
        <v>2983</v>
      </c>
      <c r="B126" s="4" t="s">
        <v>7160</v>
      </c>
      <c r="C126" s="2">
        <v>44197</v>
      </c>
      <c r="D126">
        <v>10</v>
      </c>
      <c r="E126" s="2">
        <f t="shared" si="4"/>
        <v>47851</v>
      </c>
      <c r="F126" s="2">
        <v>41306</v>
      </c>
      <c r="G126" s="2">
        <f>IF(F126="/",#REF!, F126)</f>
        <v>41306</v>
      </c>
      <c r="H126">
        <f t="shared" si="5"/>
        <v>7</v>
      </c>
      <c r="I126">
        <f t="shared" si="6"/>
        <v>17</v>
      </c>
      <c r="J126">
        <f t="shared" si="7"/>
        <v>215</v>
      </c>
    </row>
    <row r="127" spans="1:10" x14ac:dyDescent="0.55000000000000004">
      <c r="A127" t="s">
        <v>911</v>
      </c>
      <c r="B127" s="4" t="s">
        <v>7160</v>
      </c>
      <c r="C127" s="2">
        <v>44197</v>
      </c>
      <c r="D127">
        <v>10</v>
      </c>
      <c r="E127" s="2">
        <f t="shared" si="4"/>
        <v>47851</v>
      </c>
      <c r="F127" s="2">
        <v>41456</v>
      </c>
      <c r="G127" s="2">
        <f>IF(F127="/",#REF!, F127)</f>
        <v>41456</v>
      </c>
      <c r="H127">
        <f t="shared" si="5"/>
        <v>7</v>
      </c>
      <c r="I127">
        <f t="shared" si="6"/>
        <v>17</v>
      </c>
      <c r="J127">
        <f t="shared" si="7"/>
        <v>210</v>
      </c>
    </row>
    <row r="128" spans="1:10" x14ac:dyDescent="0.55000000000000004">
      <c r="A128" t="s">
        <v>914</v>
      </c>
      <c r="B128" s="4" t="s">
        <v>7160</v>
      </c>
      <c r="C128" s="2">
        <v>44197</v>
      </c>
      <c r="D128">
        <v>10</v>
      </c>
      <c r="E128" s="2">
        <f t="shared" si="4"/>
        <v>47851</v>
      </c>
      <c r="F128" s="2">
        <v>41456</v>
      </c>
      <c r="G128" s="2">
        <f>IF(F128="/",#REF!, F128)</f>
        <v>41456</v>
      </c>
      <c r="H128">
        <f t="shared" si="5"/>
        <v>7</v>
      </c>
      <c r="I128">
        <f t="shared" si="6"/>
        <v>17</v>
      </c>
      <c r="J128">
        <f t="shared" si="7"/>
        <v>210</v>
      </c>
    </row>
    <row r="129" spans="1:10" x14ac:dyDescent="0.55000000000000004">
      <c r="A129" t="s">
        <v>916</v>
      </c>
      <c r="B129" s="4" t="s">
        <v>7160</v>
      </c>
      <c r="C129" s="2">
        <v>44197</v>
      </c>
      <c r="D129">
        <v>10</v>
      </c>
      <c r="E129" s="2">
        <f t="shared" si="4"/>
        <v>47851</v>
      </c>
      <c r="F129" s="2">
        <v>41456</v>
      </c>
      <c r="G129" s="2">
        <f>IF(F129="/",#REF!, F129)</f>
        <v>41456</v>
      </c>
      <c r="H129">
        <f t="shared" si="5"/>
        <v>7</v>
      </c>
      <c r="I129">
        <f t="shared" si="6"/>
        <v>17</v>
      </c>
      <c r="J129">
        <f t="shared" si="7"/>
        <v>210</v>
      </c>
    </row>
    <row r="130" spans="1:10" x14ac:dyDescent="0.55000000000000004">
      <c r="A130" t="s">
        <v>919</v>
      </c>
      <c r="B130" s="4" t="s">
        <v>7160</v>
      </c>
      <c r="C130" s="2">
        <v>44197</v>
      </c>
      <c r="D130">
        <v>10</v>
      </c>
      <c r="E130" s="2">
        <f t="shared" ref="E130:E193" si="8">C130+DATE(D130,1,1)</f>
        <v>47851</v>
      </c>
      <c r="F130" s="2">
        <v>41456</v>
      </c>
      <c r="G130" s="2">
        <f>IF(F130="/",#REF!, F130)</f>
        <v>41456</v>
      </c>
      <c r="H130">
        <f t="shared" ref="H130:H193" si="9">DATEDIF(G130,C130, "y")</f>
        <v>7</v>
      </c>
      <c r="I130">
        <f t="shared" ref="I130:I193" si="10">DATEDIF(G130,E130, "y")</f>
        <v>17</v>
      </c>
      <c r="J130">
        <f t="shared" si="7"/>
        <v>210</v>
      </c>
    </row>
    <row r="131" spans="1:10" x14ac:dyDescent="0.55000000000000004">
      <c r="A131" t="s">
        <v>921</v>
      </c>
      <c r="B131" s="4" t="s">
        <v>7160</v>
      </c>
      <c r="C131" s="2">
        <v>44197</v>
      </c>
      <c r="D131">
        <v>10</v>
      </c>
      <c r="E131" s="2">
        <f t="shared" si="8"/>
        <v>47851</v>
      </c>
      <c r="F131" s="2">
        <v>41456</v>
      </c>
      <c r="G131" s="2">
        <f>IF(F131="/",#REF!, F131)</f>
        <v>41456</v>
      </c>
      <c r="H131">
        <f t="shared" si="9"/>
        <v>7</v>
      </c>
      <c r="I131">
        <f t="shared" si="10"/>
        <v>17</v>
      </c>
      <c r="J131">
        <f t="shared" ref="J131:J194" si="11">DATEDIF(F131,E131,"m")</f>
        <v>210</v>
      </c>
    </row>
    <row r="132" spans="1:10" x14ac:dyDescent="0.55000000000000004">
      <c r="A132" t="s">
        <v>924</v>
      </c>
      <c r="B132" s="4" t="s">
        <v>7160</v>
      </c>
      <c r="C132" s="2">
        <v>44197</v>
      </c>
      <c r="D132">
        <v>10</v>
      </c>
      <c r="E132" s="2">
        <f t="shared" si="8"/>
        <v>47851</v>
      </c>
      <c r="F132" s="2">
        <v>41456</v>
      </c>
      <c r="G132" s="2">
        <f>IF(F132="/",#REF!, F132)</f>
        <v>41456</v>
      </c>
      <c r="H132">
        <f t="shared" si="9"/>
        <v>7</v>
      </c>
      <c r="I132">
        <f t="shared" si="10"/>
        <v>17</v>
      </c>
      <c r="J132">
        <f t="shared" si="11"/>
        <v>210</v>
      </c>
    </row>
    <row r="133" spans="1:10" x14ac:dyDescent="0.55000000000000004">
      <c r="A133" t="s">
        <v>926</v>
      </c>
      <c r="B133" s="4" t="s">
        <v>7160</v>
      </c>
      <c r="C133" s="2">
        <v>44197</v>
      </c>
      <c r="D133">
        <v>10</v>
      </c>
      <c r="E133" s="2">
        <f t="shared" si="8"/>
        <v>47851</v>
      </c>
      <c r="F133" s="2">
        <v>41456</v>
      </c>
      <c r="G133" s="2">
        <f>IF(F133="/",#REF!, F133)</f>
        <v>41456</v>
      </c>
      <c r="H133">
        <f t="shared" si="9"/>
        <v>7</v>
      </c>
      <c r="I133">
        <f t="shared" si="10"/>
        <v>17</v>
      </c>
      <c r="J133">
        <f t="shared" si="11"/>
        <v>210</v>
      </c>
    </row>
    <row r="134" spans="1:10" x14ac:dyDescent="0.55000000000000004">
      <c r="A134" t="s">
        <v>2988</v>
      </c>
      <c r="B134" s="4" t="s">
        <v>7160</v>
      </c>
      <c r="C134" s="2">
        <v>44197</v>
      </c>
      <c r="D134">
        <v>10</v>
      </c>
      <c r="E134" s="2">
        <f t="shared" si="8"/>
        <v>47851</v>
      </c>
      <c r="F134" s="2">
        <v>41456</v>
      </c>
      <c r="G134" s="2">
        <f>IF(F134="/",#REF!, F134)</f>
        <v>41456</v>
      </c>
      <c r="H134">
        <f t="shared" si="9"/>
        <v>7</v>
      </c>
      <c r="I134">
        <f t="shared" si="10"/>
        <v>17</v>
      </c>
      <c r="J134">
        <f t="shared" si="11"/>
        <v>210</v>
      </c>
    </row>
    <row r="135" spans="1:10" x14ac:dyDescent="0.55000000000000004">
      <c r="A135" t="s">
        <v>3012</v>
      </c>
      <c r="B135" s="4" t="s">
        <v>7160</v>
      </c>
      <c r="C135" s="2">
        <v>44197</v>
      </c>
      <c r="D135">
        <v>10</v>
      </c>
      <c r="E135" s="2">
        <f t="shared" si="8"/>
        <v>47851</v>
      </c>
      <c r="F135" s="2">
        <v>41548</v>
      </c>
      <c r="G135" s="2">
        <f>IF(F135="/",#REF!, F135)</f>
        <v>41548</v>
      </c>
      <c r="H135">
        <f t="shared" si="9"/>
        <v>7</v>
      </c>
      <c r="I135">
        <f t="shared" si="10"/>
        <v>17</v>
      </c>
      <c r="J135">
        <f t="shared" si="11"/>
        <v>207</v>
      </c>
    </row>
    <row r="136" spans="1:10" x14ac:dyDescent="0.55000000000000004">
      <c r="A136" t="s">
        <v>3033</v>
      </c>
      <c r="B136" s="4" t="s">
        <v>7160</v>
      </c>
      <c r="C136" s="2">
        <v>44197</v>
      </c>
      <c r="D136">
        <v>10</v>
      </c>
      <c r="E136" s="2">
        <f t="shared" si="8"/>
        <v>47851</v>
      </c>
      <c r="F136" s="2">
        <v>41548</v>
      </c>
      <c r="G136" s="2">
        <f>IF(F136="/",#REF!, F136)</f>
        <v>41548</v>
      </c>
      <c r="H136">
        <f t="shared" si="9"/>
        <v>7</v>
      </c>
      <c r="I136">
        <f t="shared" si="10"/>
        <v>17</v>
      </c>
      <c r="J136">
        <f t="shared" si="11"/>
        <v>207</v>
      </c>
    </row>
    <row r="137" spans="1:10" x14ac:dyDescent="0.55000000000000004">
      <c r="A137" t="s">
        <v>3056</v>
      </c>
      <c r="B137" s="4" t="s">
        <v>7160</v>
      </c>
      <c r="C137" s="2">
        <v>44197</v>
      </c>
      <c r="D137">
        <v>10</v>
      </c>
      <c r="E137" s="2">
        <f t="shared" si="8"/>
        <v>47851</v>
      </c>
      <c r="F137" s="2">
        <v>41548</v>
      </c>
      <c r="G137" s="2">
        <f>IF(F137="/",#REF!, F137)</f>
        <v>41548</v>
      </c>
      <c r="H137">
        <f t="shared" si="9"/>
        <v>7</v>
      </c>
      <c r="I137">
        <f t="shared" si="10"/>
        <v>17</v>
      </c>
      <c r="J137">
        <f t="shared" si="11"/>
        <v>207</v>
      </c>
    </row>
    <row r="138" spans="1:10" x14ac:dyDescent="0.55000000000000004">
      <c r="A138" t="s">
        <v>3062</v>
      </c>
      <c r="B138" s="4" t="s">
        <v>7160</v>
      </c>
      <c r="C138" s="2">
        <v>44197</v>
      </c>
      <c r="D138">
        <v>10</v>
      </c>
      <c r="E138" s="2">
        <f t="shared" si="8"/>
        <v>47851</v>
      </c>
      <c r="F138" s="2">
        <v>41548</v>
      </c>
      <c r="G138" s="2">
        <f>IF(F138="/",#REF!, F138)</f>
        <v>41548</v>
      </c>
      <c r="H138">
        <f t="shared" si="9"/>
        <v>7</v>
      </c>
      <c r="I138">
        <f t="shared" si="10"/>
        <v>17</v>
      </c>
      <c r="J138">
        <f t="shared" si="11"/>
        <v>207</v>
      </c>
    </row>
    <row r="139" spans="1:10" x14ac:dyDescent="0.55000000000000004">
      <c r="A139" t="s">
        <v>3084</v>
      </c>
      <c r="B139" s="4" t="s">
        <v>7160</v>
      </c>
      <c r="C139" s="2">
        <v>44197</v>
      </c>
      <c r="D139">
        <v>10</v>
      </c>
      <c r="E139" s="2">
        <f t="shared" si="8"/>
        <v>47851</v>
      </c>
      <c r="F139" s="2">
        <v>41548</v>
      </c>
      <c r="G139" s="2">
        <f>IF(F139="/",#REF!, F139)</f>
        <v>41548</v>
      </c>
      <c r="H139">
        <f t="shared" si="9"/>
        <v>7</v>
      </c>
      <c r="I139">
        <f t="shared" si="10"/>
        <v>17</v>
      </c>
      <c r="J139">
        <f t="shared" si="11"/>
        <v>207</v>
      </c>
    </row>
    <row r="140" spans="1:10" x14ac:dyDescent="0.55000000000000004">
      <c r="A140" t="s">
        <v>3106</v>
      </c>
      <c r="B140" s="4" t="s">
        <v>7160</v>
      </c>
      <c r="C140" s="2">
        <v>44197</v>
      </c>
      <c r="D140">
        <v>10</v>
      </c>
      <c r="E140" s="2">
        <f t="shared" si="8"/>
        <v>47851</v>
      </c>
      <c r="F140" s="2">
        <v>41548</v>
      </c>
      <c r="G140" s="2">
        <f>IF(F140="/",#REF!, F140)</f>
        <v>41548</v>
      </c>
      <c r="H140">
        <f t="shared" si="9"/>
        <v>7</v>
      </c>
      <c r="I140">
        <f t="shared" si="10"/>
        <v>17</v>
      </c>
      <c r="J140">
        <f t="shared" si="11"/>
        <v>207</v>
      </c>
    </row>
    <row r="141" spans="1:10" x14ac:dyDescent="0.55000000000000004">
      <c r="A141" t="s">
        <v>3128</v>
      </c>
      <c r="B141" s="4" t="s">
        <v>7160</v>
      </c>
      <c r="C141" s="2">
        <v>44197</v>
      </c>
      <c r="D141">
        <v>10</v>
      </c>
      <c r="E141" s="2">
        <f t="shared" si="8"/>
        <v>47851</v>
      </c>
      <c r="F141" s="2">
        <v>41548</v>
      </c>
      <c r="G141" s="2">
        <f>IF(F141="/",#REF!, F141)</f>
        <v>41548</v>
      </c>
      <c r="H141">
        <f t="shared" si="9"/>
        <v>7</v>
      </c>
      <c r="I141">
        <f t="shared" si="10"/>
        <v>17</v>
      </c>
      <c r="J141">
        <f t="shared" si="11"/>
        <v>207</v>
      </c>
    </row>
    <row r="142" spans="1:10" x14ac:dyDescent="0.55000000000000004">
      <c r="A142" t="s">
        <v>3134</v>
      </c>
      <c r="B142" s="4" t="s">
        <v>7160</v>
      </c>
      <c r="C142" s="2">
        <v>44197</v>
      </c>
      <c r="D142">
        <v>10</v>
      </c>
      <c r="E142" s="2">
        <f t="shared" si="8"/>
        <v>47851</v>
      </c>
      <c r="F142" s="2">
        <v>41548</v>
      </c>
      <c r="G142" s="2">
        <f>IF(F142="/",#REF!, F142)</f>
        <v>41548</v>
      </c>
      <c r="H142">
        <f t="shared" si="9"/>
        <v>7</v>
      </c>
      <c r="I142">
        <f t="shared" si="10"/>
        <v>17</v>
      </c>
      <c r="J142">
        <f t="shared" si="11"/>
        <v>207</v>
      </c>
    </row>
    <row r="143" spans="1:10" x14ac:dyDescent="0.55000000000000004">
      <c r="A143" t="s">
        <v>3674</v>
      </c>
      <c r="B143" s="4" t="s">
        <v>7160</v>
      </c>
      <c r="C143" s="2">
        <v>44197</v>
      </c>
      <c r="D143">
        <v>10</v>
      </c>
      <c r="E143" s="2">
        <f t="shared" si="8"/>
        <v>47851</v>
      </c>
      <c r="F143" s="2">
        <v>41548</v>
      </c>
      <c r="G143" s="2">
        <f>IF(F143="/",#REF!, F143)</f>
        <v>41548</v>
      </c>
      <c r="H143">
        <f t="shared" si="9"/>
        <v>7</v>
      </c>
      <c r="I143">
        <f t="shared" si="10"/>
        <v>17</v>
      </c>
      <c r="J143">
        <f t="shared" si="11"/>
        <v>207</v>
      </c>
    </row>
    <row r="144" spans="1:10" x14ac:dyDescent="0.55000000000000004">
      <c r="A144" t="s">
        <v>3676</v>
      </c>
      <c r="B144" s="4" t="s">
        <v>7160</v>
      </c>
      <c r="C144" s="2">
        <v>44197</v>
      </c>
      <c r="D144">
        <v>10</v>
      </c>
      <c r="E144" s="2">
        <f t="shared" si="8"/>
        <v>47851</v>
      </c>
      <c r="F144" s="2">
        <v>41548</v>
      </c>
      <c r="G144" s="2">
        <f>IF(F144="/",#REF!, F144)</f>
        <v>41548</v>
      </c>
      <c r="H144">
        <f t="shared" si="9"/>
        <v>7</v>
      </c>
      <c r="I144">
        <f t="shared" si="10"/>
        <v>17</v>
      </c>
      <c r="J144">
        <f t="shared" si="11"/>
        <v>207</v>
      </c>
    </row>
    <row r="145" spans="1:10" x14ac:dyDescent="0.55000000000000004">
      <c r="A145" t="s">
        <v>3678</v>
      </c>
      <c r="B145" s="4" t="s">
        <v>7160</v>
      </c>
      <c r="C145" s="2">
        <v>44197</v>
      </c>
      <c r="D145">
        <v>10</v>
      </c>
      <c r="E145" s="2">
        <f t="shared" si="8"/>
        <v>47851</v>
      </c>
      <c r="F145" s="2">
        <v>41548</v>
      </c>
      <c r="G145" s="2">
        <f>IF(F145="/",#REF!, F145)</f>
        <v>41548</v>
      </c>
      <c r="H145">
        <f t="shared" si="9"/>
        <v>7</v>
      </c>
      <c r="I145">
        <f t="shared" si="10"/>
        <v>17</v>
      </c>
      <c r="J145">
        <f t="shared" si="11"/>
        <v>207</v>
      </c>
    </row>
    <row r="146" spans="1:10" x14ac:dyDescent="0.55000000000000004">
      <c r="A146" t="s">
        <v>3680</v>
      </c>
      <c r="B146" s="4" t="s">
        <v>7160</v>
      </c>
      <c r="C146" s="2">
        <v>44197</v>
      </c>
      <c r="D146">
        <v>10</v>
      </c>
      <c r="E146" s="2">
        <f t="shared" si="8"/>
        <v>47851</v>
      </c>
      <c r="F146" s="2">
        <v>41548</v>
      </c>
      <c r="G146" s="2">
        <f>IF(F146="/",#REF!, F146)</f>
        <v>41548</v>
      </c>
      <c r="H146">
        <f t="shared" si="9"/>
        <v>7</v>
      </c>
      <c r="I146">
        <f t="shared" si="10"/>
        <v>17</v>
      </c>
      <c r="J146">
        <f t="shared" si="11"/>
        <v>207</v>
      </c>
    </row>
    <row r="147" spans="1:10" x14ac:dyDescent="0.55000000000000004">
      <c r="A147" t="s">
        <v>3682</v>
      </c>
      <c r="B147" s="4" t="s">
        <v>7160</v>
      </c>
      <c r="C147" s="2">
        <v>44197</v>
      </c>
      <c r="D147">
        <v>10</v>
      </c>
      <c r="E147" s="2">
        <f t="shared" si="8"/>
        <v>47851</v>
      </c>
      <c r="F147" s="2">
        <v>41548</v>
      </c>
      <c r="G147" s="2">
        <f>IF(F147="/",#REF!, F147)</f>
        <v>41548</v>
      </c>
      <c r="H147">
        <f t="shared" si="9"/>
        <v>7</v>
      </c>
      <c r="I147">
        <f t="shared" si="10"/>
        <v>17</v>
      </c>
      <c r="J147">
        <f t="shared" si="11"/>
        <v>207</v>
      </c>
    </row>
    <row r="148" spans="1:10" x14ac:dyDescent="0.55000000000000004">
      <c r="A148" t="s">
        <v>1425</v>
      </c>
      <c r="B148" s="4" t="s">
        <v>7160</v>
      </c>
      <c r="C148" s="2">
        <v>44197</v>
      </c>
      <c r="D148">
        <v>10</v>
      </c>
      <c r="E148" s="2">
        <f t="shared" si="8"/>
        <v>47851</v>
      </c>
      <c r="F148" s="2">
        <v>41579</v>
      </c>
      <c r="G148" s="2">
        <f>IF(F148="/",#REF!, F148)</f>
        <v>41579</v>
      </c>
      <c r="H148">
        <f t="shared" si="9"/>
        <v>7</v>
      </c>
      <c r="I148">
        <f t="shared" si="10"/>
        <v>17</v>
      </c>
      <c r="J148">
        <f t="shared" si="11"/>
        <v>206</v>
      </c>
    </row>
    <row r="149" spans="1:10" x14ac:dyDescent="0.55000000000000004">
      <c r="A149" t="s">
        <v>1428</v>
      </c>
      <c r="B149" s="4" t="s">
        <v>7160</v>
      </c>
      <c r="C149" s="2">
        <v>44197</v>
      </c>
      <c r="D149">
        <v>10</v>
      </c>
      <c r="E149" s="2">
        <f t="shared" si="8"/>
        <v>47851</v>
      </c>
      <c r="F149" s="2">
        <v>41579</v>
      </c>
      <c r="G149" s="2">
        <f>IF(F149="/",#REF!, F149)</f>
        <v>41579</v>
      </c>
      <c r="H149">
        <f t="shared" si="9"/>
        <v>7</v>
      </c>
      <c r="I149">
        <f t="shared" si="10"/>
        <v>17</v>
      </c>
      <c r="J149">
        <f t="shared" si="11"/>
        <v>206</v>
      </c>
    </row>
    <row r="150" spans="1:10" x14ac:dyDescent="0.55000000000000004">
      <c r="A150" t="s">
        <v>1439</v>
      </c>
      <c r="B150" s="4" t="s">
        <v>7160</v>
      </c>
      <c r="C150" s="2">
        <v>44197</v>
      </c>
      <c r="D150">
        <v>10</v>
      </c>
      <c r="E150" s="2">
        <f t="shared" si="8"/>
        <v>47851</v>
      </c>
      <c r="F150" s="2">
        <v>41579</v>
      </c>
      <c r="G150" s="2">
        <f>IF(F150="/",#REF!, F150)</f>
        <v>41579</v>
      </c>
      <c r="H150">
        <f t="shared" si="9"/>
        <v>7</v>
      </c>
      <c r="I150">
        <f t="shared" si="10"/>
        <v>17</v>
      </c>
      <c r="J150">
        <f t="shared" si="11"/>
        <v>206</v>
      </c>
    </row>
    <row r="151" spans="1:10" x14ac:dyDescent="0.55000000000000004">
      <c r="A151" t="s">
        <v>1442</v>
      </c>
      <c r="B151" s="4" t="s">
        <v>7160</v>
      </c>
      <c r="C151" s="2">
        <v>44197</v>
      </c>
      <c r="D151">
        <v>10</v>
      </c>
      <c r="E151" s="2">
        <f t="shared" si="8"/>
        <v>47851</v>
      </c>
      <c r="F151" s="2">
        <v>41579</v>
      </c>
      <c r="G151" s="2">
        <f>IF(F151="/",#REF!, F151)</f>
        <v>41579</v>
      </c>
      <c r="H151">
        <f t="shared" si="9"/>
        <v>7</v>
      </c>
      <c r="I151">
        <f t="shared" si="10"/>
        <v>17</v>
      </c>
      <c r="J151">
        <f t="shared" si="11"/>
        <v>206</v>
      </c>
    </row>
    <row r="152" spans="1:10" x14ac:dyDescent="0.55000000000000004">
      <c r="A152" t="s">
        <v>1448</v>
      </c>
      <c r="B152" s="4" t="s">
        <v>7160</v>
      </c>
      <c r="C152" s="2">
        <v>44197</v>
      </c>
      <c r="D152">
        <v>10</v>
      </c>
      <c r="E152" s="2">
        <f t="shared" si="8"/>
        <v>47851</v>
      </c>
      <c r="F152" s="2">
        <v>41579</v>
      </c>
      <c r="G152" s="2">
        <f>IF(F152="/",#REF!, F152)</f>
        <v>41579</v>
      </c>
      <c r="H152">
        <f t="shared" si="9"/>
        <v>7</v>
      </c>
      <c r="I152">
        <f t="shared" si="10"/>
        <v>17</v>
      </c>
      <c r="J152">
        <f t="shared" si="11"/>
        <v>206</v>
      </c>
    </row>
    <row r="153" spans="1:10" x14ac:dyDescent="0.55000000000000004">
      <c r="A153" t="s">
        <v>1451</v>
      </c>
      <c r="B153" s="4" t="s">
        <v>7160</v>
      </c>
      <c r="C153" s="2">
        <v>44197</v>
      </c>
      <c r="D153">
        <v>10</v>
      </c>
      <c r="E153" s="2">
        <f t="shared" si="8"/>
        <v>47851</v>
      </c>
      <c r="F153" s="2">
        <v>41579</v>
      </c>
      <c r="G153" s="2">
        <f>IF(F153="/",#REF!, F153)</f>
        <v>41579</v>
      </c>
      <c r="H153">
        <f t="shared" si="9"/>
        <v>7</v>
      </c>
      <c r="I153">
        <f t="shared" si="10"/>
        <v>17</v>
      </c>
      <c r="J153">
        <f t="shared" si="11"/>
        <v>206</v>
      </c>
    </row>
    <row r="154" spans="1:10" x14ac:dyDescent="0.55000000000000004">
      <c r="A154" t="s">
        <v>929</v>
      </c>
      <c r="B154" s="4" t="s">
        <v>7160</v>
      </c>
      <c r="C154" s="2">
        <v>44197</v>
      </c>
      <c r="D154">
        <v>10</v>
      </c>
      <c r="E154" s="2">
        <f t="shared" si="8"/>
        <v>47851</v>
      </c>
      <c r="F154" s="2">
        <v>41640</v>
      </c>
      <c r="G154" s="2">
        <f>IF(F154="/",#REF!, F154)</f>
        <v>41640</v>
      </c>
      <c r="H154">
        <f t="shared" si="9"/>
        <v>7</v>
      </c>
      <c r="I154">
        <f t="shared" si="10"/>
        <v>17</v>
      </c>
      <c r="J154">
        <f t="shared" si="11"/>
        <v>204</v>
      </c>
    </row>
    <row r="155" spans="1:10" x14ac:dyDescent="0.55000000000000004">
      <c r="A155" t="s">
        <v>931</v>
      </c>
      <c r="B155" s="4" t="s">
        <v>7160</v>
      </c>
      <c r="C155" s="2">
        <v>44197</v>
      </c>
      <c r="D155">
        <v>10</v>
      </c>
      <c r="E155" s="2">
        <f t="shared" si="8"/>
        <v>47851</v>
      </c>
      <c r="F155" s="2">
        <v>41640</v>
      </c>
      <c r="G155" s="2">
        <f>IF(F155="/",#REF!, F155)</f>
        <v>41640</v>
      </c>
      <c r="H155">
        <f t="shared" si="9"/>
        <v>7</v>
      </c>
      <c r="I155">
        <f t="shared" si="10"/>
        <v>17</v>
      </c>
      <c r="J155">
        <f t="shared" si="11"/>
        <v>204</v>
      </c>
    </row>
    <row r="156" spans="1:10" x14ac:dyDescent="0.55000000000000004">
      <c r="A156" t="s">
        <v>934</v>
      </c>
      <c r="B156" s="4" t="s">
        <v>7160</v>
      </c>
      <c r="C156" s="2">
        <v>44197</v>
      </c>
      <c r="D156">
        <v>10</v>
      </c>
      <c r="E156" s="2">
        <f t="shared" si="8"/>
        <v>47851</v>
      </c>
      <c r="F156" s="2">
        <v>41640</v>
      </c>
      <c r="G156" s="2">
        <f>IF(F156="/",#REF!, F156)</f>
        <v>41640</v>
      </c>
      <c r="H156">
        <f t="shared" si="9"/>
        <v>7</v>
      </c>
      <c r="I156">
        <f t="shared" si="10"/>
        <v>17</v>
      </c>
      <c r="J156">
        <f t="shared" si="11"/>
        <v>204</v>
      </c>
    </row>
    <row r="157" spans="1:10" x14ac:dyDescent="0.55000000000000004">
      <c r="A157" t="s">
        <v>936</v>
      </c>
      <c r="B157" s="4" t="s">
        <v>7160</v>
      </c>
      <c r="C157" s="2">
        <v>44197</v>
      </c>
      <c r="D157">
        <v>10</v>
      </c>
      <c r="E157" s="2">
        <f t="shared" si="8"/>
        <v>47851</v>
      </c>
      <c r="F157" s="2">
        <v>41640</v>
      </c>
      <c r="G157" s="2">
        <f>IF(F157="/",#REF!, F157)</f>
        <v>41640</v>
      </c>
      <c r="H157">
        <f t="shared" si="9"/>
        <v>7</v>
      </c>
      <c r="I157">
        <f t="shared" si="10"/>
        <v>17</v>
      </c>
      <c r="J157">
        <f t="shared" si="11"/>
        <v>204</v>
      </c>
    </row>
    <row r="158" spans="1:10" x14ac:dyDescent="0.55000000000000004">
      <c r="A158" t="s">
        <v>939</v>
      </c>
      <c r="B158" s="4" t="s">
        <v>7160</v>
      </c>
      <c r="C158" s="2">
        <v>44197</v>
      </c>
      <c r="D158">
        <v>10</v>
      </c>
      <c r="E158" s="2">
        <f t="shared" si="8"/>
        <v>47851</v>
      </c>
      <c r="F158" s="2">
        <v>41640</v>
      </c>
      <c r="G158" s="2">
        <f>IF(F158="/",#REF!, F158)</f>
        <v>41640</v>
      </c>
      <c r="H158">
        <f t="shared" si="9"/>
        <v>7</v>
      </c>
      <c r="I158">
        <f t="shared" si="10"/>
        <v>17</v>
      </c>
      <c r="J158">
        <f t="shared" si="11"/>
        <v>204</v>
      </c>
    </row>
    <row r="159" spans="1:10" x14ac:dyDescent="0.55000000000000004">
      <c r="A159" t="s">
        <v>941</v>
      </c>
      <c r="B159" s="4" t="s">
        <v>7160</v>
      </c>
      <c r="C159" s="2">
        <v>44197</v>
      </c>
      <c r="D159">
        <v>10</v>
      </c>
      <c r="E159" s="2">
        <f t="shared" si="8"/>
        <v>47851</v>
      </c>
      <c r="F159" s="2">
        <v>41640</v>
      </c>
      <c r="G159" s="2">
        <f>IF(F159="/",#REF!, F159)</f>
        <v>41640</v>
      </c>
      <c r="H159">
        <f t="shared" si="9"/>
        <v>7</v>
      </c>
      <c r="I159">
        <f t="shared" si="10"/>
        <v>17</v>
      </c>
      <c r="J159">
        <f t="shared" si="11"/>
        <v>204</v>
      </c>
    </row>
    <row r="160" spans="1:10" x14ac:dyDescent="0.55000000000000004">
      <c r="A160" t="s">
        <v>944</v>
      </c>
      <c r="B160" s="4" t="s">
        <v>7160</v>
      </c>
      <c r="C160" s="2">
        <v>44197</v>
      </c>
      <c r="D160">
        <v>10</v>
      </c>
      <c r="E160" s="2">
        <f t="shared" si="8"/>
        <v>47851</v>
      </c>
      <c r="F160" s="2">
        <v>41640</v>
      </c>
      <c r="G160" s="2">
        <f>IF(F160="/",#REF!, F160)</f>
        <v>41640</v>
      </c>
      <c r="H160">
        <f t="shared" si="9"/>
        <v>7</v>
      </c>
      <c r="I160">
        <f t="shared" si="10"/>
        <v>17</v>
      </c>
      <c r="J160">
        <f t="shared" si="11"/>
        <v>204</v>
      </c>
    </row>
    <row r="161" spans="1:10" x14ac:dyDescent="0.55000000000000004">
      <c r="A161" t="s">
        <v>946</v>
      </c>
      <c r="B161" s="4" t="s">
        <v>7160</v>
      </c>
      <c r="C161" s="2">
        <v>44197</v>
      </c>
      <c r="D161">
        <v>10</v>
      </c>
      <c r="E161" s="2">
        <f t="shared" si="8"/>
        <v>47851</v>
      </c>
      <c r="F161" s="2">
        <v>41640</v>
      </c>
      <c r="G161" s="2">
        <f>IF(F161="/",#REF!, F161)</f>
        <v>41640</v>
      </c>
      <c r="H161">
        <f t="shared" si="9"/>
        <v>7</v>
      </c>
      <c r="I161">
        <f t="shared" si="10"/>
        <v>17</v>
      </c>
      <c r="J161">
        <f t="shared" si="11"/>
        <v>204</v>
      </c>
    </row>
    <row r="162" spans="1:10" x14ac:dyDescent="0.55000000000000004">
      <c r="A162" t="s">
        <v>949</v>
      </c>
      <c r="B162" s="4" t="s">
        <v>7160</v>
      </c>
      <c r="C162" s="2">
        <v>44197</v>
      </c>
      <c r="D162">
        <v>10</v>
      </c>
      <c r="E162" s="2">
        <f t="shared" si="8"/>
        <v>47851</v>
      </c>
      <c r="F162" s="2">
        <v>41640</v>
      </c>
      <c r="G162" s="2">
        <f>IF(F162="/",#REF!, F162)</f>
        <v>41640</v>
      </c>
      <c r="H162">
        <f t="shared" si="9"/>
        <v>7</v>
      </c>
      <c r="I162">
        <f t="shared" si="10"/>
        <v>17</v>
      </c>
      <c r="J162">
        <f t="shared" si="11"/>
        <v>204</v>
      </c>
    </row>
    <row r="163" spans="1:10" x14ac:dyDescent="0.55000000000000004">
      <c r="A163" t="s">
        <v>1048</v>
      </c>
      <c r="B163" s="4" t="s">
        <v>7160</v>
      </c>
      <c r="C163" s="2">
        <v>44197</v>
      </c>
      <c r="D163">
        <v>10</v>
      </c>
      <c r="E163" s="2">
        <f t="shared" si="8"/>
        <v>47851</v>
      </c>
      <c r="F163" s="2">
        <v>41640</v>
      </c>
      <c r="G163" s="2">
        <f>IF(F163="/",#REF!, F163)</f>
        <v>41640</v>
      </c>
      <c r="H163">
        <f t="shared" si="9"/>
        <v>7</v>
      </c>
      <c r="I163">
        <f t="shared" si="10"/>
        <v>17</v>
      </c>
      <c r="J163">
        <f t="shared" si="11"/>
        <v>204</v>
      </c>
    </row>
    <row r="164" spans="1:10" x14ac:dyDescent="0.55000000000000004">
      <c r="A164" t="s">
        <v>1050</v>
      </c>
      <c r="B164" s="4" t="s">
        <v>7160</v>
      </c>
      <c r="C164" s="2">
        <v>44197</v>
      </c>
      <c r="D164">
        <v>10</v>
      </c>
      <c r="E164" s="2">
        <f t="shared" si="8"/>
        <v>47851</v>
      </c>
      <c r="F164" s="2">
        <v>41640</v>
      </c>
      <c r="G164" s="2">
        <f>IF(F164="/",#REF!, F164)</f>
        <v>41640</v>
      </c>
      <c r="H164">
        <f t="shared" si="9"/>
        <v>7</v>
      </c>
      <c r="I164">
        <f t="shared" si="10"/>
        <v>17</v>
      </c>
      <c r="J164">
        <f t="shared" si="11"/>
        <v>204</v>
      </c>
    </row>
    <row r="165" spans="1:10" x14ac:dyDescent="0.55000000000000004">
      <c r="A165" t="s">
        <v>1053</v>
      </c>
      <c r="B165" s="4" t="s">
        <v>7160</v>
      </c>
      <c r="C165" s="2">
        <v>44197</v>
      </c>
      <c r="D165">
        <v>10</v>
      </c>
      <c r="E165" s="2">
        <f t="shared" si="8"/>
        <v>47851</v>
      </c>
      <c r="F165" s="2">
        <v>41640</v>
      </c>
      <c r="G165" s="2">
        <f>IF(F165="/",#REF!, F165)</f>
        <v>41640</v>
      </c>
      <c r="H165">
        <f t="shared" si="9"/>
        <v>7</v>
      </c>
      <c r="I165">
        <f t="shared" si="10"/>
        <v>17</v>
      </c>
      <c r="J165">
        <f t="shared" si="11"/>
        <v>204</v>
      </c>
    </row>
    <row r="166" spans="1:10" x14ac:dyDescent="0.55000000000000004">
      <c r="A166" t="s">
        <v>1055</v>
      </c>
      <c r="B166" s="4" t="s">
        <v>7160</v>
      </c>
      <c r="C166" s="2">
        <v>44197</v>
      </c>
      <c r="D166">
        <v>10</v>
      </c>
      <c r="E166" s="2">
        <f t="shared" si="8"/>
        <v>47851</v>
      </c>
      <c r="F166" s="2">
        <v>41640</v>
      </c>
      <c r="G166" s="2">
        <f>IF(F166="/",#REF!, F166)</f>
        <v>41640</v>
      </c>
      <c r="H166">
        <f t="shared" si="9"/>
        <v>7</v>
      </c>
      <c r="I166">
        <f t="shared" si="10"/>
        <v>17</v>
      </c>
      <c r="J166">
        <f t="shared" si="11"/>
        <v>204</v>
      </c>
    </row>
    <row r="167" spans="1:10" x14ac:dyDescent="0.55000000000000004">
      <c r="A167" t="s">
        <v>1057</v>
      </c>
      <c r="B167" s="4" t="s">
        <v>7160</v>
      </c>
      <c r="C167" s="2">
        <v>44197</v>
      </c>
      <c r="D167">
        <v>10</v>
      </c>
      <c r="E167" s="2">
        <f t="shared" si="8"/>
        <v>47851</v>
      </c>
      <c r="F167" s="2">
        <v>41640</v>
      </c>
      <c r="G167" s="2">
        <f>IF(F167="/",#REF!, F167)</f>
        <v>41640</v>
      </c>
      <c r="H167">
        <f t="shared" si="9"/>
        <v>7</v>
      </c>
      <c r="I167">
        <f t="shared" si="10"/>
        <v>17</v>
      </c>
      <c r="J167">
        <f t="shared" si="11"/>
        <v>204</v>
      </c>
    </row>
    <row r="168" spans="1:10" x14ac:dyDescent="0.55000000000000004">
      <c r="A168" t="s">
        <v>1059</v>
      </c>
      <c r="B168" s="4" t="s">
        <v>7160</v>
      </c>
      <c r="C168" s="2">
        <v>44197</v>
      </c>
      <c r="D168">
        <v>10</v>
      </c>
      <c r="E168" s="2">
        <f t="shared" si="8"/>
        <v>47851</v>
      </c>
      <c r="F168" s="2">
        <v>41640</v>
      </c>
      <c r="G168" s="2">
        <f>IF(F168="/",#REF!, F168)</f>
        <v>41640</v>
      </c>
      <c r="H168">
        <f t="shared" si="9"/>
        <v>7</v>
      </c>
      <c r="I168">
        <f t="shared" si="10"/>
        <v>17</v>
      </c>
      <c r="J168">
        <f t="shared" si="11"/>
        <v>204</v>
      </c>
    </row>
    <row r="169" spans="1:10" x14ac:dyDescent="0.55000000000000004">
      <c r="A169" t="s">
        <v>1573</v>
      </c>
      <c r="B169" s="4" t="s">
        <v>7160</v>
      </c>
      <c r="C169" s="2">
        <v>44197</v>
      </c>
      <c r="D169">
        <v>10</v>
      </c>
      <c r="E169" s="2">
        <f t="shared" si="8"/>
        <v>47851</v>
      </c>
      <c r="F169" s="2">
        <v>41640</v>
      </c>
      <c r="G169" s="2">
        <f>IF(F169="/",#REF!, F169)</f>
        <v>41640</v>
      </c>
      <c r="H169">
        <f t="shared" si="9"/>
        <v>7</v>
      </c>
      <c r="I169">
        <f t="shared" si="10"/>
        <v>17</v>
      </c>
      <c r="J169">
        <f t="shared" si="11"/>
        <v>204</v>
      </c>
    </row>
    <row r="170" spans="1:10" x14ac:dyDescent="0.55000000000000004">
      <c r="A170" t="s">
        <v>1575</v>
      </c>
      <c r="B170" s="4" t="s">
        <v>7160</v>
      </c>
      <c r="C170" s="2">
        <v>44197</v>
      </c>
      <c r="D170">
        <v>10</v>
      </c>
      <c r="E170" s="2">
        <f t="shared" si="8"/>
        <v>47851</v>
      </c>
      <c r="F170" s="2">
        <v>41640</v>
      </c>
      <c r="G170" s="2">
        <f>IF(F170="/",#REF!, F170)</f>
        <v>41640</v>
      </c>
      <c r="H170">
        <f t="shared" si="9"/>
        <v>7</v>
      </c>
      <c r="I170">
        <f t="shared" si="10"/>
        <v>17</v>
      </c>
      <c r="J170">
        <f t="shared" si="11"/>
        <v>204</v>
      </c>
    </row>
    <row r="171" spans="1:10" x14ac:dyDescent="0.55000000000000004">
      <c r="A171" t="s">
        <v>1582</v>
      </c>
      <c r="B171" s="4" t="s">
        <v>7160</v>
      </c>
      <c r="C171" s="2">
        <v>44197</v>
      </c>
      <c r="D171">
        <v>10</v>
      </c>
      <c r="E171" s="2">
        <f t="shared" si="8"/>
        <v>47851</v>
      </c>
      <c r="F171" s="2">
        <v>41640</v>
      </c>
      <c r="G171" s="2">
        <f>IF(F171="/",#REF!, F171)</f>
        <v>41640</v>
      </c>
      <c r="H171">
        <f t="shared" si="9"/>
        <v>7</v>
      </c>
      <c r="I171">
        <f t="shared" si="10"/>
        <v>17</v>
      </c>
      <c r="J171">
        <f t="shared" si="11"/>
        <v>204</v>
      </c>
    </row>
    <row r="172" spans="1:10" x14ac:dyDescent="0.55000000000000004">
      <c r="A172" t="s">
        <v>1584</v>
      </c>
      <c r="B172" s="4" t="s">
        <v>7160</v>
      </c>
      <c r="C172" s="2">
        <v>44197</v>
      </c>
      <c r="D172">
        <v>10</v>
      </c>
      <c r="E172" s="2">
        <f t="shared" si="8"/>
        <v>47851</v>
      </c>
      <c r="F172" s="2">
        <v>41640</v>
      </c>
      <c r="G172" s="2">
        <f>IF(F172="/",#REF!, F172)</f>
        <v>41640</v>
      </c>
      <c r="H172">
        <f t="shared" si="9"/>
        <v>7</v>
      </c>
      <c r="I172">
        <f t="shared" si="10"/>
        <v>17</v>
      </c>
      <c r="J172">
        <f t="shared" si="11"/>
        <v>204</v>
      </c>
    </row>
    <row r="173" spans="1:10" x14ac:dyDescent="0.55000000000000004">
      <c r="A173" t="s">
        <v>1591</v>
      </c>
      <c r="B173" s="4" t="s">
        <v>7160</v>
      </c>
      <c r="C173" s="2">
        <v>44197</v>
      </c>
      <c r="D173">
        <v>10</v>
      </c>
      <c r="E173" s="2">
        <f t="shared" si="8"/>
        <v>47851</v>
      </c>
      <c r="F173" s="2">
        <v>41640</v>
      </c>
      <c r="G173" s="2">
        <f>IF(F173="/",#REF!, F173)</f>
        <v>41640</v>
      </c>
      <c r="H173">
        <f t="shared" si="9"/>
        <v>7</v>
      </c>
      <c r="I173">
        <f t="shared" si="10"/>
        <v>17</v>
      </c>
      <c r="J173">
        <f t="shared" si="11"/>
        <v>204</v>
      </c>
    </row>
    <row r="174" spans="1:10" x14ac:dyDescent="0.55000000000000004">
      <c r="A174" t="s">
        <v>1593</v>
      </c>
      <c r="B174" s="4" t="s">
        <v>7160</v>
      </c>
      <c r="C174" s="2">
        <v>44197</v>
      </c>
      <c r="D174">
        <v>10</v>
      </c>
      <c r="E174" s="2">
        <f t="shared" si="8"/>
        <v>47851</v>
      </c>
      <c r="F174" s="2">
        <v>41640</v>
      </c>
      <c r="G174" s="2">
        <f>IF(F174="/",#REF!, F174)</f>
        <v>41640</v>
      </c>
      <c r="H174">
        <f t="shared" si="9"/>
        <v>7</v>
      </c>
      <c r="I174">
        <f t="shared" si="10"/>
        <v>17</v>
      </c>
      <c r="J174">
        <f t="shared" si="11"/>
        <v>204</v>
      </c>
    </row>
    <row r="175" spans="1:10" x14ac:dyDescent="0.55000000000000004">
      <c r="A175" t="s">
        <v>964</v>
      </c>
      <c r="B175" s="4" t="s">
        <v>7160</v>
      </c>
      <c r="C175" s="2">
        <v>44197</v>
      </c>
      <c r="D175">
        <v>10</v>
      </c>
      <c r="E175" s="2">
        <f t="shared" si="8"/>
        <v>47851</v>
      </c>
      <c r="F175" s="2">
        <v>41671</v>
      </c>
      <c r="G175" s="2">
        <f>IF(F175="/",#REF!, F175)</f>
        <v>41671</v>
      </c>
      <c r="H175">
        <f t="shared" si="9"/>
        <v>6</v>
      </c>
      <c r="I175">
        <f t="shared" si="10"/>
        <v>16</v>
      </c>
      <c r="J175">
        <f t="shared" si="11"/>
        <v>203</v>
      </c>
    </row>
    <row r="176" spans="1:10" x14ac:dyDescent="0.55000000000000004">
      <c r="A176" t="s">
        <v>966</v>
      </c>
      <c r="B176" s="4" t="s">
        <v>7160</v>
      </c>
      <c r="C176" s="2">
        <v>44197</v>
      </c>
      <c r="D176">
        <v>10</v>
      </c>
      <c r="E176" s="2">
        <f t="shared" si="8"/>
        <v>47851</v>
      </c>
      <c r="F176" s="2">
        <v>41671</v>
      </c>
      <c r="G176" s="2">
        <f>IF(F176="/",#REF!, F176)</f>
        <v>41671</v>
      </c>
      <c r="H176">
        <f t="shared" si="9"/>
        <v>6</v>
      </c>
      <c r="I176">
        <f t="shared" si="10"/>
        <v>16</v>
      </c>
      <c r="J176">
        <f t="shared" si="11"/>
        <v>203</v>
      </c>
    </row>
    <row r="177" spans="1:10" x14ac:dyDescent="0.55000000000000004">
      <c r="A177" t="s">
        <v>969</v>
      </c>
      <c r="B177" s="4" t="s">
        <v>7160</v>
      </c>
      <c r="C177" s="2">
        <v>44197</v>
      </c>
      <c r="D177">
        <v>10</v>
      </c>
      <c r="E177" s="2">
        <f t="shared" si="8"/>
        <v>47851</v>
      </c>
      <c r="F177" s="2">
        <v>41671</v>
      </c>
      <c r="G177" s="2">
        <f>IF(F177="/",#REF!, F177)</f>
        <v>41671</v>
      </c>
      <c r="H177">
        <f t="shared" si="9"/>
        <v>6</v>
      </c>
      <c r="I177">
        <f t="shared" si="10"/>
        <v>16</v>
      </c>
      <c r="J177">
        <f t="shared" si="11"/>
        <v>203</v>
      </c>
    </row>
    <row r="178" spans="1:10" x14ac:dyDescent="0.55000000000000004">
      <c r="A178" t="s">
        <v>971</v>
      </c>
      <c r="B178" s="4" t="s">
        <v>7160</v>
      </c>
      <c r="C178" s="2">
        <v>44197</v>
      </c>
      <c r="D178">
        <v>10</v>
      </c>
      <c r="E178" s="2">
        <f t="shared" si="8"/>
        <v>47851</v>
      </c>
      <c r="F178" s="2">
        <v>41671</v>
      </c>
      <c r="G178" s="2">
        <f>IF(F178="/",#REF!, F178)</f>
        <v>41671</v>
      </c>
      <c r="H178">
        <f t="shared" si="9"/>
        <v>6</v>
      </c>
      <c r="I178">
        <f t="shared" si="10"/>
        <v>16</v>
      </c>
      <c r="J178">
        <f t="shared" si="11"/>
        <v>203</v>
      </c>
    </row>
    <row r="179" spans="1:10" x14ac:dyDescent="0.55000000000000004">
      <c r="A179" t="s">
        <v>974</v>
      </c>
      <c r="B179" s="4" t="s">
        <v>7160</v>
      </c>
      <c r="C179" s="2">
        <v>44197</v>
      </c>
      <c r="D179">
        <v>10</v>
      </c>
      <c r="E179" s="2">
        <f t="shared" si="8"/>
        <v>47851</v>
      </c>
      <c r="F179" s="2">
        <v>41671</v>
      </c>
      <c r="G179" s="2">
        <f>IF(F179="/",#REF!, F179)</f>
        <v>41671</v>
      </c>
      <c r="H179">
        <f t="shared" si="9"/>
        <v>6</v>
      </c>
      <c r="I179">
        <f t="shared" si="10"/>
        <v>16</v>
      </c>
      <c r="J179">
        <f t="shared" si="11"/>
        <v>203</v>
      </c>
    </row>
    <row r="180" spans="1:10" x14ac:dyDescent="0.55000000000000004">
      <c r="A180" t="s">
        <v>977</v>
      </c>
      <c r="B180" s="4" t="s">
        <v>7160</v>
      </c>
      <c r="C180" s="2">
        <v>44197</v>
      </c>
      <c r="D180">
        <v>10</v>
      </c>
      <c r="E180" s="2">
        <f t="shared" si="8"/>
        <v>47851</v>
      </c>
      <c r="F180" s="2">
        <v>41671</v>
      </c>
      <c r="G180" s="2">
        <f>IF(F180="/",#REF!, F180)</f>
        <v>41671</v>
      </c>
      <c r="H180">
        <f t="shared" si="9"/>
        <v>6</v>
      </c>
      <c r="I180">
        <f t="shared" si="10"/>
        <v>16</v>
      </c>
      <c r="J180">
        <f t="shared" si="11"/>
        <v>203</v>
      </c>
    </row>
    <row r="181" spans="1:10" x14ac:dyDescent="0.55000000000000004">
      <c r="A181" t="s">
        <v>980</v>
      </c>
      <c r="B181" s="4" t="s">
        <v>7160</v>
      </c>
      <c r="C181" s="2">
        <v>44197</v>
      </c>
      <c r="D181">
        <v>10</v>
      </c>
      <c r="E181" s="2">
        <f t="shared" si="8"/>
        <v>47851</v>
      </c>
      <c r="F181" s="2">
        <v>41671</v>
      </c>
      <c r="G181" s="2">
        <f>IF(F181="/",#REF!, F181)</f>
        <v>41671</v>
      </c>
      <c r="H181">
        <f t="shared" si="9"/>
        <v>6</v>
      </c>
      <c r="I181">
        <f t="shared" si="10"/>
        <v>16</v>
      </c>
      <c r="J181">
        <f t="shared" si="11"/>
        <v>203</v>
      </c>
    </row>
    <row r="182" spans="1:10" x14ac:dyDescent="0.55000000000000004">
      <c r="A182" t="s">
        <v>983</v>
      </c>
      <c r="B182" s="4" t="s">
        <v>7160</v>
      </c>
      <c r="C182" s="2">
        <v>44197</v>
      </c>
      <c r="D182">
        <v>10</v>
      </c>
      <c r="E182" s="2">
        <f t="shared" si="8"/>
        <v>47851</v>
      </c>
      <c r="F182" s="2">
        <v>41671</v>
      </c>
      <c r="G182" s="2">
        <f>IF(F182="/",#REF!, F182)</f>
        <v>41671</v>
      </c>
      <c r="H182">
        <f t="shared" si="9"/>
        <v>6</v>
      </c>
      <c r="I182">
        <f t="shared" si="10"/>
        <v>16</v>
      </c>
      <c r="J182">
        <f t="shared" si="11"/>
        <v>203</v>
      </c>
    </row>
    <row r="183" spans="1:10" x14ac:dyDescent="0.55000000000000004">
      <c r="A183" t="s">
        <v>986</v>
      </c>
      <c r="B183" s="4" t="s">
        <v>7160</v>
      </c>
      <c r="C183" s="2">
        <v>44197</v>
      </c>
      <c r="D183">
        <v>10</v>
      </c>
      <c r="E183" s="2">
        <f t="shared" si="8"/>
        <v>47851</v>
      </c>
      <c r="F183" s="2">
        <v>41671</v>
      </c>
      <c r="G183" s="2">
        <f>IF(F183="/",#REF!, F183)</f>
        <v>41671</v>
      </c>
      <c r="H183">
        <f t="shared" si="9"/>
        <v>6</v>
      </c>
      <c r="I183">
        <f t="shared" si="10"/>
        <v>16</v>
      </c>
      <c r="J183">
        <f t="shared" si="11"/>
        <v>203</v>
      </c>
    </row>
    <row r="184" spans="1:10" x14ac:dyDescent="0.55000000000000004">
      <c r="A184" t="s">
        <v>2993</v>
      </c>
      <c r="B184" s="4" t="s">
        <v>7160</v>
      </c>
      <c r="C184" s="2">
        <v>44197</v>
      </c>
      <c r="D184">
        <v>10</v>
      </c>
      <c r="E184" s="2">
        <f t="shared" si="8"/>
        <v>47851</v>
      </c>
      <c r="F184" s="2">
        <v>41671</v>
      </c>
      <c r="G184" s="2">
        <f>IF(F184="/",#REF!, F184)</f>
        <v>41671</v>
      </c>
      <c r="H184">
        <f t="shared" si="9"/>
        <v>6</v>
      </c>
      <c r="I184">
        <f t="shared" si="10"/>
        <v>16</v>
      </c>
      <c r="J184">
        <f t="shared" si="11"/>
        <v>203</v>
      </c>
    </row>
    <row r="185" spans="1:10" x14ac:dyDescent="0.55000000000000004">
      <c r="A185" t="s">
        <v>2998</v>
      </c>
      <c r="B185" s="4" t="s">
        <v>7160</v>
      </c>
      <c r="C185" s="2">
        <v>44197</v>
      </c>
      <c r="D185">
        <v>10</v>
      </c>
      <c r="E185" s="2">
        <f t="shared" si="8"/>
        <v>47851</v>
      </c>
      <c r="F185" s="2">
        <v>41671</v>
      </c>
      <c r="G185" s="2">
        <f>IF(F185="/",#REF!, F185)</f>
        <v>41671</v>
      </c>
      <c r="H185">
        <f t="shared" si="9"/>
        <v>6</v>
      </c>
      <c r="I185">
        <f t="shared" si="10"/>
        <v>16</v>
      </c>
      <c r="J185">
        <f t="shared" si="11"/>
        <v>203</v>
      </c>
    </row>
    <row r="186" spans="1:10" x14ac:dyDescent="0.55000000000000004">
      <c r="A186" t="s">
        <v>3003</v>
      </c>
      <c r="B186" s="4" t="s">
        <v>7160</v>
      </c>
      <c r="C186" s="2">
        <v>44197</v>
      </c>
      <c r="D186">
        <v>10</v>
      </c>
      <c r="E186" s="2">
        <f t="shared" si="8"/>
        <v>47851</v>
      </c>
      <c r="F186" s="2">
        <v>41671</v>
      </c>
      <c r="G186" s="2">
        <f>IF(F186="/",#REF!, F186)</f>
        <v>41671</v>
      </c>
      <c r="H186">
        <f t="shared" si="9"/>
        <v>6</v>
      </c>
      <c r="I186">
        <f t="shared" si="10"/>
        <v>16</v>
      </c>
      <c r="J186">
        <f t="shared" si="11"/>
        <v>203</v>
      </c>
    </row>
    <row r="187" spans="1:10" x14ac:dyDescent="0.55000000000000004">
      <c r="A187" t="s">
        <v>3016</v>
      </c>
      <c r="B187" s="4" t="s">
        <v>7160</v>
      </c>
      <c r="C187" s="2">
        <v>44197</v>
      </c>
      <c r="D187">
        <v>10</v>
      </c>
      <c r="E187" s="2">
        <f t="shared" si="8"/>
        <v>47851</v>
      </c>
      <c r="F187" s="2">
        <v>41671</v>
      </c>
      <c r="G187" s="2">
        <f>IF(F187="/",#REF!, F187)</f>
        <v>41671</v>
      </c>
      <c r="H187">
        <f t="shared" si="9"/>
        <v>6</v>
      </c>
      <c r="I187">
        <f t="shared" si="10"/>
        <v>16</v>
      </c>
      <c r="J187">
        <f t="shared" si="11"/>
        <v>203</v>
      </c>
    </row>
    <row r="188" spans="1:10" x14ac:dyDescent="0.55000000000000004">
      <c r="A188" t="s">
        <v>3020</v>
      </c>
      <c r="B188" s="4" t="s">
        <v>7160</v>
      </c>
      <c r="C188" s="2">
        <v>44197</v>
      </c>
      <c r="D188">
        <v>10</v>
      </c>
      <c r="E188" s="2">
        <f t="shared" si="8"/>
        <v>47851</v>
      </c>
      <c r="F188" s="2">
        <v>41671</v>
      </c>
      <c r="G188" s="2">
        <f>IF(F188="/",#REF!, F188)</f>
        <v>41671</v>
      </c>
      <c r="H188">
        <f t="shared" si="9"/>
        <v>6</v>
      </c>
      <c r="I188">
        <f t="shared" si="10"/>
        <v>16</v>
      </c>
      <c r="J188">
        <f t="shared" si="11"/>
        <v>203</v>
      </c>
    </row>
    <row r="189" spans="1:10" x14ac:dyDescent="0.55000000000000004">
      <c r="A189" t="s">
        <v>3025</v>
      </c>
      <c r="B189" s="4" t="s">
        <v>7160</v>
      </c>
      <c r="C189" s="2">
        <v>44197</v>
      </c>
      <c r="D189">
        <v>10</v>
      </c>
      <c r="E189" s="2">
        <f t="shared" si="8"/>
        <v>47851</v>
      </c>
      <c r="F189" s="2">
        <v>41671</v>
      </c>
      <c r="G189" s="2">
        <f>IF(F189="/",#REF!, F189)</f>
        <v>41671</v>
      </c>
      <c r="H189">
        <f t="shared" si="9"/>
        <v>6</v>
      </c>
      <c r="I189">
        <f t="shared" si="10"/>
        <v>16</v>
      </c>
      <c r="J189">
        <f t="shared" si="11"/>
        <v>203</v>
      </c>
    </row>
    <row r="190" spans="1:10" x14ac:dyDescent="0.55000000000000004">
      <c r="A190" t="s">
        <v>3039</v>
      </c>
      <c r="B190" s="4" t="s">
        <v>7160</v>
      </c>
      <c r="C190" s="2">
        <v>44197</v>
      </c>
      <c r="D190">
        <v>10</v>
      </c>
      <c r="E190" s="2">
        <f t="shared" si="8"/>
        <v>47851</v>
      </c>
      <c r="F190" s="2">
        <v>41671</v>
      </c>
      <c r="G190" s="2">
        <f>IF(F190="/",#REF!, F190)</f>
        <v>41671</v>
      </c>
      <c r="H190">
        <f t="shared" si="9"/>
        <v>6</v>
      </c>
      <c r="I190">
        <f t="shared" si="10"/>
        <v>16</v>
      </c>
      <c r="J190">
        <f t="shared" si="11"/>
        <v>203</v>
      </c>
    </row>
    <row r="191" spans="1:10" x14ac:dyDescent="0.55000000000000004">
      <c r="A191" t="s">
        <v>3043</v>
      </c>
      <c r="B191" s="4" t="s">
        <v>7160</v>
      </c>
      <c r="C191" s="2">
        <v>44197</v>
      </c>
      <c r="D191">
        <v>10</v>
      </c>
      <c r="E191" s="2">
        <f t="shared" si="8"/>
        <v>47851</v>
      </c>
      <c r="F191" s="2">
        <v>41671</v>
      </c>
      <c r="G191" s="2">
        <f>IF(F191="/",#REF!, F191)</f>
        <v>41671</v>
      </c>
      <c r="H191">
        <f t="shared" si="9"/>
        <v>6</v>
      </c>
      <c r="I191">
        <f t="shared" si="10"/>
        <v>16</v>
      </c>
      <c r="J191">
        <f t="shared" si="11"/>
        <v>203</v>
      </c>
    </row>
    <row r="192" spans="1:10" x14ac:dyDescent="0.55000000000000004">
      <c r="A192" t="s">
        <v>3066</v>
      </c>
      <c r="B192" s="4" t="s">
        <v>7160</v>
      </c>
      <c r="C192" s="2">
        <v>44197</v>
      </c>
      <c r="D192">
        <v>10</v>
      </c>
      <c r="E192" s="2">
        <f t="shared" si="8"/>
        <v>47851</v>
      </c>
      <c r="F192" s="2">
        <v>41671</v>
      </c>
      <c r="G192" s="2">
        <f>IF(F192="/",#REF!, F192)</f>
        <v>41671</v>
      </c>
      <c r="H192">
        <f t="shared" si="9"/>
        <v>6</v>
      </c>
      <c r="I192">
        <f t="shared" si="10"/>
        <v>16</v>
      </c>
      <c r="J192">
        <f t="shared" si="11"/>
        <v>203</v>
      </c>
    </row>
    <row r="193" spans="1:10" x14ac:dyDescent="0.55000000000000004">
      <c r="A193" t="s">
        <v>3071</v>
      </c>
      <c r="B193" s="4" t="s">
        <v>7160</v>
      </c>
      <c r="C193" s="2">
        <v>44197</v>
      </c>
      <c r="D193">
        <v>10</v>
      </c>
      <c r="E193" s="2">
        <f t="shared" si="8"/>
        <v>47851</v>
      </c>
      <c r="F193" s="2">
        <v>41671</v>
      </c>
      <c r="G193" s="2">
        <f>IF(F193="/",#REF!, F193)</f>
        <v>41671</v>
      </c>
      <c r="H193">
        <f t="shared" si="9"/>
        <v>6</v>
      </c>
      <c r="I193">
        <f t="shared" si="10"/>
        <v>16</v>
      </c>
      <c r="J193">
        <f t="shared" si="11"/>
        <v>203</v>
      </c>
    </row>
    <row r="194" spans="1:10" x14ac:dyDescent="0.55000000000000004">
      <c r="A194" t="s">
        <v>3076</v>
      </c>
      <c r="B194" s="4" t="s">
        <v>7160</v>
      </c>
      <c r="C194" s="2">
        <v>44197</v>
      </c>
      <c r="D194">
        <v>10</v>
      </c>
      <c r="E194" s="2">
        <f t="shared" ref="E194:E257" si="12">C194+DATE(D194,1,1)</f>
        <v>47851</v>
      </c>
      <c r="F194" s="2">
        <v>41671</v>
      </c>
      <c r="G194" s="2">
        <f>IF(F194="/",#REF!, F194)</f>
        <v>41671</v>
      </c>
      <c r="H194">
        <f t="shared" ref="H194:H257" si="13">DATEDIF(G194,C194, "y")</f>
        <v>6</v>
      </c>
      <c r="I194">
        <f t="shared" ref="I194:I257" si="14">DATEDIF(G194,E194, "y")</f>
        <v>16</v>
      </c>
      <c r="J194">
        <f t="shared" si="11"/>
        <v>203</v>
      </c>
    </row>
    <row r="195" spans="1:10" x14ac:dyDescent="0.55000000000000004">
      <c r="A195" t="s">
        <v>3088</v>
      </c>
      <c r="B195" s="4" t="s">
        <v>7160</v>
      </c>
      <c r="C195" s="2">
        <v>44197</v>
      </c>
      <c r="D195">
        <v>10</v>
      </c>
      <c r="E195" s="2">
        <f t="shared" si="12"/>
        <v>47851</v>
      </c>
      <c r="F195" s="2">
        <v>41671</v>
      </c>
      <c r="G195" s="2">
        <f>IF(F195="/",#REF!, F195)</f>
        <v>41671</v>
      </c>
      <c r="H195">
        <f t="shared" si="13"/>
        <v>6</v>
      </c>
      <c r="I195">
        <f t="shared" si="14"/>
        <v>16</v>
      </c>
      <c r="J195">
        <f t="shared" ref="J195:J258" si="15">DATEDIF(F195,E195,"m")</f>
        <v>203</v>
      </c>
    </row>
    <row r="196" spans="1:10" x14ac:dyDescent="0.55000000000000004">
      <c r="A196" t="s">
        <v>3092</v>
      </c>
      <c r="B196" s="4" t="s">
        <v>7160</v>
      </c>
      <c r="C196" s="2">
        <v>44197</v>
      </c>
      <c r="D196">
        <v>10</v>
      </c>
      <c r="E196" s="2">
        <f t="shared" si="12"/>
        <v>47851</v>
      </c>
      <c r="F196" s="2">
        <v>41671</v>
      </c>
      <c r="G196" s="2">
        <f>IF(F196="/",#REF!, F196)</f>
        <v>41671</v>
      </c>
      <c r="H196">
        <f t="shared" si="13"/>
        <v>6</v>
      </c>
      <c r="I196">
        <f t="shared" si="14"/>
        <v>16</v>
      </c>
      <c r="J196">
        <f t="shared" si="15"/>
        <v>203</v>
      </c>
    </row>
    <row r="197" spans="1:10" x14ac:dyDescent="0.55000000000000004">
      <c r="A197" t="s">
        <v>3097</v>
      </c>
      <c r="B197" s="4" t="s">
        <v>7160</v>
      </c>
      <c r="C197" s="2">
        <v>44197</v>
      </c>
      <c r="D197">
        <v>10</v>
      </c>
      <c r="E197" s="2">
        <f t="shared" si="12"/>
        <v>47851</v>
      </c>
      <c r="F197" s="2">
        <v>41671</v>
      </c>
      <c r="G197" s="2">
        <f>IF(F197="/",#REF!, F197)</f>
        <v>41671</v>
      </c>
      <c r="H197">
        <f t="shared" si="13"/>
        <v>6</v>
      </c>
      <c r="I197">
        <f t="shared" si="14"/>
        <v>16</v>
      </c>
      <c r="J197">
        <f t="shared" si="15"/>
        <v>203</v>
      </c>
    </row>
    <row r="198" spans="1:10" x14ac:dyDescent="0.55000000000000004">
      <c r="A198" t="s">
        <v>3112</v>
      </c>
      <c r="B198" s="4" t="s">
        <v>7160</v>
      </c>
      <c r="C198" s="2">
        <v>44197</v>
      </c>
      <c r="D198">
        <v>10</v>
      </c>
      <c r="E198" s="2">
        <f t="shared" si="12"/>
        <v>47851</v>
      </c>
      <c r="F198" s="2">
        <v>41671</v>
      </c>
      <c r="G198" s="2">
        <f>IF(F198="/",#REF!, F198)</f>
        <v>41671</v>
      </c>
      <c r="H198">
        <f t="shared" si="13"/>
        <v>6</v>
      </c>
      <c r="I198">
        <f t="shared" si="14"/>
        <v>16</v>
      </c>
      <c r="J198">
        <f t="shared" si="15"/>
        <v>203</v>
      </c>
    </row>
    <row r="199" spans="1:10" x14ac:dyDescent="0.55000000000000004">
      <c r="A199" t="s">
        <v>3116</v>
      </c>
      <c r="B199" s="4" t="s">
        <v>7160</v>
      </c>
      <c r="C199" s="2">
        <v>44197</v>
      </c>
      <c r="D199">
        <v>10</v>
      </c>
      <c r="E199" s="2">
        <f t="shared" si="12"/>
        <v>47851</v>
      </c>
      <c r="F199" s="2">
        <v>41671</v>
      </c>
      <c r="G199" s="2">
        <f>IF(F199="/",#REF!, F199)</f>
        <v>41671</v>
      </c>
      <c r="H199">
        <f t="shared" si="13"/>
        <v>6</v>
      </c>
      <c r="I199">
        <f t="shared" si="14"/>
        <v>16</v>
      </c>
      <c r="J199">
        <f t="shared" si="15"/>
        <v>203</v>
      </c>
    </row>
    <row r="200" spans="1:10" x14ac:dyDescent="0.55000000000000004">
      <c r="A200" t="s">
        <v>3147</v>
      </c>
      <c r="B200" s="4" t="s">
        <v>7160</v>
      </c>
      <c r="C200" s="2">
        <v>44197</v>
      </c>
      <c r="D200">
        <v>10</v>
      </c>
      <c r="E200" s="2">
        <f t="shared" si="12"/>
        <v>47851</v>
      </c>
      <c r="F200" s="2">
        <v>41671</v>
      </c>
      <c r="G200" s="2">
        <f>IF(F200="/",#REF!, F200)</f>
        <v>41671</v>
      </c>
      <c r="H200">
        <f t="shared" si="13"/>
        <v>6</v>
      </c>
      <c r="I200">
        <f t="shared" si="14"/>
        <v>16</v>
      </c>
      <c r="J200">
        <f t="shared" si="15"/>
        <v>203</v>
      </c>
    </row>
    <row r="201" spans="1:10" x14ac:dyDescent="0.55000000000000004">
      <c r="A201" t="s">
        <v>3158</v>
      </c>
      <c r="B201" s="4" t="s">
        <v>7160</v>
      </c>
      <c r="C201" s="2">
        <v>44197</v>
      </c>
      <c r="D201">
        <v>10</v>
      </c>
      <c r="E201" s="2">
        <f t="shared" si="12"/>
        <v>47851</v>
      </c>
      <c r="F201" s="2">
        <v>41671</v>
      </c>
      <c r="G201" s="2">
        <f>IF(F201="/",#REF!, F201)</f>
        <v>41671</v>
      </c>
      <c r="H201">
        <f t="shared" si="13"/>
        <v>6</v>
      </c>
      <c r="I201">
        <f t="shared" si="14"/>
        <v>16</v>
      </c>
      <c r="J201">
        <f t="shared" si="15"/>
        <v>203</v>
      </c>
    </row>
    <row r="202" spans="1:10" x14ac:dyDescent="0.55000000000000004">
      <c r="A202" t="s">
        <v>3164</v>
      </c>
      <c r="B202" s="4" t="s">
        <v>7160</v>
      </c>
      <c r="C202" s="2">
        <v>44197</v>
      </c>
      <c r="D202">
        <v>10</v>
      </c>
      <c r="E202" s="2">
        <f t="shared" si="12"/>
        <v>47851</v>
      </c>
      <c r="F202" s="2">
        <v>41671</v>
      </c>
      <c r="G202" s="2">
        <f>IF(F202="/",#REF!, F202)</f>
        <v>41671</v>
      </c>
      <c r="H202">
        <f t="shared" si="13"/>
        <v>6</v>
      </c>
      <c r="I202">
        <f t="shared" si="14"/>
        <v>16</v>
      </c>
      <c r="J202">
        <f t="shared" si="15"/>
        <v>203</v>
      </c>
    </row>
    <row r="203" spans="1:10" x14ac:dyDescent="0.55000000000000004">
      <c r="A203" t="s">
        <v>1558</v>
      </c>
      <c r="B203" s="4" t="s">
        <v>7160</v>
      </c>
      <c r="C203" s="2">
        <v>44197</v>
      </c>
      <c r="D203">
        <v>10</v>
      </c>
      <c r="E203" s="2">
        <f t="shared" si="12"/>
        <v>47851</v>
      </c>
      <c r="F203" s="2">
        <v>41699</v>
      </c>
      <c r="G203" s="2">
        <f>IF(F203="/",#REF!, F203)</f>
        <v>41699</v>
      </c>
      <c r="H203">
        <f t="shared" si="13"/>
        <v>6</v>
      </c>
      <c r="I203">
        <f t="shared" si="14"/>
        <v>16</v>
      </c>
      <c r="J203">
        <f t="shared" si="15"/>
        <v>202</v>
      </c>
    </row>
    <row r="204" spans="1:10" x14ac:dyDescent="0.55000000000000004">
      <c r="A204" t="s">
        <v>1560</v>
      </c>
      <c r="B204" s="4" t="s">
        <v>7160</v>
      </c>
      <c r="C204" s="2">
        <v>44197</v>
      </c>
      <c r="D204">
        <v>10</v>
      </c>
      <c r="E204" s="2">
        <f t="shared" si="12"/>
        <v>47851</v>
      </c>
      <c r="F204" s="2">
        <v>41699</v>
      </c>
      <c r="G204" s="2">
        <f>IF(F204="/",#REF!, F204)</f>
        <v>41699</v>
      </c>
      <c r="H204">
        <f t="shared" si="13"/>
        <v>6</v>
      </c>
      <c r="I204">
        <f t="shared" si="14"/>
        <v>16</v>
      </c>
      <c r="J204">
        <f t="shared" si="15"/>
        <v>202</v>
      </c>
    </row>
    <row r="205" spans="1:10" x14ac:dyDescent="0.55000000000000004">
      <c r="A205" t="s">
        <v>1563</v>
      </c>
      <c r="B205" s="4" t="s">
        <v>7160</v>
      </c>
      <c r="C205" s="2">
        <v>44197</v>
      </c>
      <c r="D205">
        <v>10</v>
      </c>
      <c r="E205" s="2">
        <f t="shared" si="12"/>
        <v>47851</v>
      </c>
      <c r="F205" s="2">
        <v>41699</v>
      </c>
      <c r="G205" s="2">
        <f>IF(F205="/",#REF!, F205)</f>
        <v>41699</v>
      </c>
      <c r="H205">
        <f t="shared" si="13"/>
        <v>6</v>
      </c>
      <c r="I205">
        <f t="shared" si="14"/>
        <v>16</v>
      </c>
      <c r="J205">
        <f t="shared" si="15"/>
        <v>202</v>
      </c>
    </row>
    <row r="206" spans="1:10" x14ac:dyDescent="0.55000000000000004">
      <c r="A206" t="s">
        <v>2977</v>
      </c>
      <c r="B206" s="4" t="s">
        <v>7160</v>
      </c>
      <c r="C206" s="2">
        <v>44197</v>
      </c>
      <c r="D206">
        <v>10</v>
      </c>
      <c r="E206" s="2">
        <f t="shared" si="12"/>
        <v>47851</v>
      </c>
      <c r="F206" s="2">
        <v>41699</v>
      </c>
      <c r="G206" s="2">
        <f>IF(F206="/",#REF!, F206)</f>
        <v>41699</v>
      </c>
      <c r="H206">
        <f t="shared" si="13"/>
        <v>6</v>
      </c>
      <c r="I206">
        <f t="shared" si="14"/>
        <v>16</v>
      </c>
      <c r="J206">
        <f t="shared" si="15"/>
        <v>202</v>
      </c>
    </row>
    <row r="207" spans="1:10" x14ac:dyDescent="0.55000000000000004">
      <c r="A207" t="s">
        <v>2981</v>
      </c>
      <c r="B207" s="4" t="s">
        <v>7160</v>
      </c>
      <c r="C207" s="2">
        <v>44197</v>
      </c>
      <c r="D207">
        <v>10</v>
      </c>
      <c r="E207" s="2">
        <f t="shared" si="12"/>
        <v>47851</v>
      </c>
      <c r="F207" s="2">
        <v>41699</v>
      </c>
      <c r="G207" s="2">
        <f>IF(F207="/",#REF!, F207)</f>
        <v>41699</v>
      </c>
      <c r="H207">
        <f t="shared" si="13"/>
        <v>6</v>
      </c>
      <c r="I207">
        <f t="shared" si="14"/>
        <v>16</v>
      </c>
      <c r="J207">
        <f t="shared" si="15"/>
        <v>202</v>
      </c>
    </row>
    <row r="208" spans="1:10" x14ac:dyDescent="0.55000000000000004">
      <c r="A208" t="s">
        <v>2985</v>
      </c>
      <c r="B208" s="4" t="s">
        <v>7160</v>
      </c>
      <c r="C208" s="2">
        <v>44197</v>
      </c>
      <c r="D208">
        <v>10</v>
      </c>
      <c r="E208" s="2">
        <f t="shared" si="12"/>
        <v>47851</v>
      </c>
      <c r="F208" s="2">
        <v>41699</v>
      </c>
      <c r="G208" s="2">
        <f>IF(F208="/",#REF!, F208)</f>
        <v>41699</v>
      </c>
      <c r="H208">
        <f t="shared" si="13"/>
        <v>6</v>
      </c>
      <c r="I208">
        <f t="shared" si="14"/>
        <v>16</v>
      </c>
      <c r="J208">
        <f t="shared" si="15"/>
        <v>202</v>
      </c>
    </row>
    <row r="209" spans="1:10" x14ac:dyDescent="0.55000000000000004">
      <c r="A209" t="s">
        <v>1406</v>
      </c>
      <c r="B209" s="4" t="s">
        <v>7160</v>
      </c>
      <c r="C209" s="2">
        <v>44197</v>
      </c>
      <c r="D209">
        <v>10</v>
      </c>
      <c r="E209" s="2">
        <f t="shared" si="12"/>
        <v>47851</v>
      </c>
      <c r="F209" s="2">
        <v>41730</v>
      </c>
      <c r="G209" s="2">
        <f>IF(F209="/",#REF!, F209)</f>
        <v>41730</v>
      </c>
      <c r="H209">
        <f t="shared" si="13"/>
        <v>6</v>
      </c>
      <c r="I209">
        <f t="shared" si="14"/>
        <v>16</v>
      </c>
      <c r="J209">
        <f t="shared" si="15"/>
        <v>201</v>
      </c>
    </row>
    <row r="210" spans="1:10" x14ac:dyDescent="0.55000000000000004">
      <c r="A210" t="s">
        <v>1409</v>
      </c>
      <c r="B210" s="4" t="s">
        <v>7160</v>
      </c>
      <c r="C210" s="2">
        <v>44197</v>
      </c>
      <c r="D210">
        <v>10</v>
      </c>
      <c r="E210" s="2">
        <f t="shared" si="12"/>
        <v>47851</v>
      </c>
      <c r="F210" s="2">
        <v>41730</v>
      </c>
      <c r="G210" s="2">
        <f>IF(F210="/",#REF!, F210)</f>
        <v>41730</v>
      </c>
      <c r="H210">
        <f t="shared" si="13"/>
        <v>6</v>
      </c>
      <c r="I210">
        <f t="shared" si="14"/>
        <v>16</v>
      </c>
      <c r="J210">
        <f t="shared" si="15"/>
        <v>201</v>
      </c>
    </row>
    <row r="211" spans="1:10" x14ac:dyDescent="0.55000000000000004">
      <c r="A211" t="s">
        <v>1411</v>
      </c>
      <c r="B211" s="4" t="s">
        <v>7160</v>
      </c>
      <c r="C211" s="2">
        <v>44197</v>
      </c>
      <c r="D211">
        <v>10</v>
      </c>
      <c r="E211" s="2">
        <f t="shared" si="12"/>
        <v>47851</v>
      </c>
      <c r="F211" s="2">
        <v>41730</v>
      </c>
      <c r="G211" s="2">
        <f>IF(F211="/",#REF!, F211)</f>
        <v>41730</v>
      </c>
      <c r="H211">
        <f t="shared" si="13"/>
        <v>6</v>
      </c>
      <c r="I211">
        <f t="shared" si="14"/>
        <v>16</v>
      </c>
      <c r="J211">
        <f t="shared" si="15"/>
        <v>201</v>
      </c>
    </row>
    <row r="212" spans="1:10" x14ac:dyDescent="0.55000000000000004">
      <c r="A212" t="s">
        <v>1414</v>
      </c>
      <c r="B212" s="4" t="s">
        <v>7160</v>
      </c>
      <c r="C212" s="2">
        <v>44197</v>
      </c>
      <c r="D212">
        <v>10</v>
      </c>
      <c r="E212" s="2">
        <f t="shared" si="12"/>
        <v>47851</v>
      </c>
      <c r="F212" s="2">
        <v>41730</v>
      </c>
      <c r="G212" s="2">
        <f>IF(F212="/",#REF!, F212)</f>
        <v>41730</v>
      </c>
      <c r="H212">
        <f t="shared" si="13"/>
        <v>6</v>
      </c>
      <c r="I212">
        <f t="shared" si="14"/>
        <v>16</v>
      </c>
      <c r="J212">
        <f t="shared" si="15"/>
        <v>201</v>
      </c>
    </row>
    <row r="213" spans="1:10" x14ac:dyDescent="0.55000000000000004">
      <c r="A213" t="s">
        <v>1416</v>
      </c>
      <c r="B213" s="4" t="s">
        <v>7160</v>
      </c>
      <c r="C213" s="2">
        <v>44197</v>
      </c>
      <c r="D213">
        <v>10</v>
      </c>
      <c r="E213" s="2">
        <f t="shared" si="12"/>
        <v>47851</v>
      </c>
      <c r="F213" s="2">
        <v>41730</v>
      </c>
      <c r="G213" s="2">
        <f>IF(F213="/",#REF!, F213)</f>
        <v>41730</v>
      </c>
      <c r="H213">
        <f t="shared" si="13"/>
        <v>6</v>
      </c>
      <c r="I213">
        <f t="shared" si="14"/>
        <v>16</v>
      </c>
      <c r="J213">
        <f t="shared" si="15"/>
        <v>201</v>
      </c>
    </row>
    <row r="214" spans="1:10" x14ac:dyDescent="0.55000000000000004">
      <c r="A214" t="s">
        <v>1418</v>
      </c>
      <c r="B214" s="4" t="s">
        <v>7160</v>
      </c>
      <c r="C214" s="2">
        <v>44197</v>
      </c>
      <c r="D214">
        <v>10</v>
      </c>
      <c r="E214" s="2">
        <f t="shared" si="12"/>
        <v>47851</v>
      </c>
      <c r="F214" s="2">
        <v>41730</v>
      </c>
      <c r="G214" s="2">
        <f>IF(F214="/",#REF!, F214)</f>
        <v>41730</v>
      </c>
      <c r="H214">
        <f t="shared" si="13"/>
        <v>6</v>
      </c>
      <c r="I214">
        <f t="shared" si="14"/>
        <v>16</v>
      </c>
      <c r="J214">
        <f t="shared" si="15"/>
        <v>201</v>
      </c>
    </row>
    <row r="215" spans="1:10" x14ac:dyDescent="0.55000000000000004">
      <c r="A215" t="s">
        <v>1420</v>
      </c>
      <c r="B215" s="4" t="s">
        <v>7160</v>
      </c>
      <c r="C215" s="2">
        <v>44197</v>
      </c>
      <c r="D215">
        <v>10</v>
      </c>
      <c r="E215" s="2">
        <f t="shared" si="12"/>
        <v>47851</v>
      </c>
      <c r="F215" s="2">
        <v>41730</v>
      </c>
      <c r="G215" s="2">
        <f>IF(F215="/",#REF!, F215)</f>
        <v>41730</v>
      </c>
      <c r="H215">
        <f t="shared" si="13"/>
        <v>6</v>
      </c>
      <c r="I215">
        <f t="shared" si="14"/>
        <v>16</v>
      </c>
      <c r="J215">
        <f t="shared" si="15"/>
        <v>201</v>
      </c>
    </row>
    <row r="216" spans="1:10" x14ac:dyDescent="0.55000000000000004">
      <c r="A216" t="s">
        <v>1423</v>
      </c>
      <c r="B216" s="4" t="s">
        <v>7160</v>
      </c>
      <c r="C216" s="2">
        <v>44197</v>
      </c>
      <c r="D216">
        <v>10</v>
      </c>
      <c r="E216" s="2">
        <f t="shared" si="12"/>
        <v>47851</v>
      </c>
      <c r="F216" s="2">
        <v>41730</v>
      </c>
      <c r="G216" s="2">
        <f>IF(F216="/",#REF!, F216)</f>
        <v>41730</v>
      </c>
      <c r="H216">
        <f t="shared" si="13"/>
        <v>6</v>
      </c>
      <c r="I216">
        <f t="shared" si="14"/>
        <v>16</v>
      </c>
      <c r="J216">
        <f t="shared" si="15"/>
        <v>201</v>
      </c>
    </row>
    <row r="217" spans="1:10" x14ac:dyDescent="0.55000000000000004">
      <c r="A217" t="s">
        <v>1430</v>
      </c>
      <c r="B217" s="4" t="s">
        <v>7160</v>
      </c>
      <c r="C217" s="2">
        <v>44197</v>
      </c>
      <c r="D217">
        <v>10</v>
      </c>
      <c r="E217" s="2">
        <f t="shared" si="12"/>
        <v>47851</v>
      </c>
      <c r="F217" s="2">
        <v>41730</v>
      </c>
      <c r="G217" s="2">
        <f>IF(F217="/",#REF!, F217)</f>
        <v>41730</v>
      </c>
      <c r="H217">
        <f t="shared" si="13"/>
        <v>6</v>
      </c>
      <c r="I217">
        <f t="shared" si="14"/>
        <v>16</v>
      </c>
      <c r="J217">
        <f t="shared" si="15"/>
        <v>201</v>
      </c>
    </row>
    <row r="218" spans="1:10" x14ac:dyDescent="0.55000000000000004">
      <c r="A218" t="s">
        <v>1433</v>
      </c>
      <c r="B218" s="4" t="s">
        <v>7160</v>
      </c>
      <c r="C218" s="2">
        <v>44197</v>
      </c>
      <c r="D218">
        <v>10</v>
      </c>
      <c r="E218" s="2">
        <f t="shared" si="12"/>
        <v>47851</v>
      </c>
      <c r="F218" s="2">
        <v>41730</v>
      </c>
      <c r="G218" s="2">
        <f>IF(F218="/",#REF!, F218)</f>
        <v>41730</v>
      </c>
      <c r="H218">
        <f t="shared" si="13"/>
        <v>6</v>
      </c>
      <c r="I218">
        <f t="shared" si="14"/>
        <v>16</v>
      </c>
      <c r="J218">
        <f t="shared" si="15"/>
        <v>201</v>
      </c>
    </row>
    <row r="219" spans="1:10" x14ac:dyDescent="0.55000000000000004">
      <c r="A219" t="s">
        <v>1435</v>
      </c>
      <c r="B219" s="4" t="s">
        <v>7160</v>
      </c>
      <c r="C219" s="2">
        <v>44197</v>
      </c>
      <c r="D219">
        <v>10</v>
      </c>
      <c r="E219" s="2">
        <f t="shared" si="12"/>
        <v>47851</v>
      </c>
      <c r="F219" s="2">
        <v>41730</v>
      </c>
      <c r="G219" s="2">
        <f>IF(F219="/",#REF!, F219)</f>
        <v>41730</v>
      </c>
      <c r="H219">
        <f t="shared" si="13"/>
        <v>6</v>
      </c>
      <c r="I219">
        <f t="shared" si="14"/>
        <v>16</v>
      </c>
      <c r="J219">
        <f t="shared" si="15"/>
        <v>201</v>
      </c>
    </row>
    <row r="220" spans="1:10" x14ac:dyDescent="0.55000000000000004">
      <c r="A220" t="s">
        <v>1437</v>
      </c>
      <c r="B220" s="4" t="s">
        <v>7160</v>
      </c>
      <c r="C220" s="2">
        <v>44197</v>
      </c>
      <c r="D220">
        <v>10</v>
      </c>
      <c r="E220" s="2">
        <f t="shared" si="12"/>
        <v>47851</v>
      </c>
      <c r="F220" s="2">
        <v>41730</v>
      </c>
      <c r="G220" s="2">
        <f>IF(F220="/",#REF!, F220)</f>
        <v>41730</v>
      </c>
      <c r="H220">
        <f t="shared" si="13"/>
        <v>6</v>
      </c>
      <c r="I220">
        <f t="shared" si="14"/>
        <v>16</v>
      </c>
      <c r="J220">
        <f t="shared" si="15"/>
        <v>201</v>
      </c>
    </row>
    <row r="221" spans="1:10" x14ac:dyDescent="0.55000000000000004">
      <c r="A221" t="s">
        <v>1463</v>
      </c>
      <c r="B221" s="4" t="s">
        <v>7160</v>
      </c>
      <c r="C221" s="2">
        <v>44197</v>
      </c>
      <c r="D221">
        <v>10</v>
      </c>
      <c r="E221" s="2">
        <f t="shared" si="12"/>
        <v>47851</v>
      </c>
      <c r="F221" s="2">
        <v>41730</v>
      </c>
      <c r="G221" s="2">
        <f>IF(F221="/",#REF!, F221)</f>
        <v>41730</v>
      </c>
      <c r="H221">
        <f t="shared" si="13"/>
        <v>6</v>
      </c>
      <c r="I221">
        <f t="shared" si="14"/>
        <v>16</v>
      </c>
      <c r="J221">
        <f t="shared" si="15"/>
        <v>201</v>
      </c>
    </row>
    <row r="222" spans="1:10" x14ac:dyDescent="0.55000000000000004">
      <c r="A222" t="s">
        <v>1465</v>
      </c>
      <c r="B222" s="4" t="s">
        <v>7160</v>
      </c>
      <c r="C222" s="2">
        <v>44197</v>
      </c>
      <c r="D222">
        <v>10</v>
      </c>
      <c r="E222" s="2">
        <f t="shared" si="12"/>
        <v>47851</v>
      </c>
      <c r="F222" s="2">
        <v>41730</v>
      </c>
      <c r="G222" s="2">
        <f>IF(F222="/",#REF!, F222)</f>
        <v>41730</v>
      </c>
      <c r="H222">
        <f t="shared" si="13"/>
        <v>6</v>
      </c>
      <c r="I222">
        <f t="shared" si="14"/>
        <v>16</v>
      </c>
      <c r="J222">
        <f t="shared" si="15"/>
        <v>201</v>
      </c>
    </row>
    <row r="223" spans="1:10" x14ac:dyDescent="0.55000000000000004">
      <c r="A223" t="s">
        <v>1472</v>
      </c>
      <c r="B223" s="4" t="s">
        <v>7160</v>
      </c>
      <c r="C223" s="2">
        <v>44197</v>
      </c>
      <c r="D223">
        <v>10</v>
      </c>
      <c r="E223" s="2">
        <f t="shared" si="12"/>
        <v>47851</v>
      </c>
      <c r="F223" s="2">
        <v>41730</v>
      </c>
      <c r="G223" s="2">
        <f>IF(F223="/",#REF!, F223)</f>
        <v>41730</v>
      </c>
      <c r="H223">
        <f t="shared" si="13"/>
        <v>6</v>
      </c>
      <c r="I223">
        <f t="shared" si="14"/>
        <v>16</v>
      </c>
      <c r="J223">
        <f t="shared" si="15"/>
        <v>201</v>
      </c>
    </row>
    <row r="224" spans="1:10" x14ac:dyDescent="0.55000000000000004">
      <c r="A224" t="s">
        <v>1474</v>
      </c>
      <c r="B224" s="4" t="s">
        <v>7160</v>
      </c>
      <c r="C224" s="2">
        <v>44197</v>
      </c>
      <c r="D224">
        <v>10</v>
      </c>
      <c r="E224" s="2">
        <f t="shared" si="12"/>
        <v>47851</v>
      </c>
      <c r="F224" s="2">
        <v>41730</v>
      </c>
      <c r="G224" s="2">
        <f>IF(F224="/",#REF!, F224)</f>
        <v>41730</v>
      </c>
      <c r="H224">
        <f t="shared" si="13"/>
        <v>6</v>
      </c>
      <c r="I224">
        <f t="shared" si="14"/>
        <v>16</v>
      </c>
      <c r="J224">
        <f t="shared" si="15"/>
        <v>201</v>
      </c>
    </row>
    <row r="225" spans="1:10" x14ac:dyDescent="0.55000000000000004">
      <c r="A225" t="s">
        <v>1476</v>
      </c>
      <c r="B225" s="4" t="s">
        <v>7160</v>
      </c>
      <c r="C225" s="2">
        <v>44197</v>
      </c>
      <c r="D225">
        <v>10</v>
      </c>
      <c r="E225" s="2">
        <f t="shared" si="12"/>
        <v>47851</v>
      </c>
      <c r="F225" s="2">
        <v>41730</v>
      </c>
      <c r="G225" s="2">
        <f>IF(F225="/",#REF!, F225)</f>
        <v>41730</v>
      </c>
      <c r="H225">
        <f t="shared" si="13"/>
        <v>6</v>
      </c>
      <c r="I225">
        <f t="shared" si="14"/>
        <v>16</v>
      </c>
      <c r="J225">
        <f t="shared" si="15"/>
        <v>201</v>
      </c>
    </row>
    <row r="226" spans="1:10" x14ac:dyDescent="0.55000000000000004">
      <c r="A226" t="s">
        <v>1479</v>
      </c>
      <c r="B226" s="4" t="s">
        <v>7160</v>
      </c>
      <c r="C226" s="2">
        <v>44197</v>
      </c>
      <c r="D226">
        <v>10</v>
      </c>
      <c r="E226" s="2">
        <f t="shared" si="12"/>
        <v>47851</v>
      </c>
      <c r="F226" s="2">
        <v>41730</v>
      </c>
      <c r="G226" s="2">
        <f>IF(F226="/",#REF!, F226)</f>
        <v>41730</v>
      </c>
      <c r="H226">
        <f t="shared" si="13"/>
        <v>6</v>
      </c>
      <c r="I226">
        <f t="shared" si="14"/>
        <v>16</v>
      </c>
      <c r="J226">
        <f t="shared" si="15"/>
        <v>201</v>
      </c>
    </row>
    <row r="227" spans="1:10" x14ac:dyDescent="0.55000000000000004">
      <c r="A227" t="s">
        <v>1530</v>
      </c>
      <c r="B227" s="4" t="s">
        <v>7160</v>
      </c>
      <c r="C227" s="2">
        <v>44197</v>
      </c>
      <c r="D227">
        <v>10</v>
      </c>
      <c r="E227" s="2">
        <f t="shared" si="12"/>
        <v>47851</v>
      </c>
      <c r="F227" s="2">
        <v>41730</v>
      </c>
      <c r="G227" s="2">
        <f>IF(F227="/",#REF!, F227)</f>
        <v>41730</v>
      </c>
      <c r="H227">
        <f t="shared" si="13"/>
        <v>6</v>
      </c>
      <c r="I227">
        <f t="shared" si="14"/>
        <v>16</v>
      </c>
      <c r="J227">
        <f t="shared" si="15"/>
        <v>201</v>
      </c>
    </row>
    <row r="228" spans="1:10" x14ac:dyDescent="0.55000000000000004">
      <c r="A228" t="s">
        <v>1532</v>
      </c>
      <c r="B228" s="4" t="s">
        <v>7160</v>
      </c>
      <c r="C228" s="2">
        <v>44197</v>
      </c>
      <c r="D228">
        <v>10</v>
      </c>
      <c r="E228" s="2">
        <f t="shared" si="12"/>
        <v>47851</v>
      </c>
      <c r="F228" s="2">
        <v>41730</v>
      </c>
      <c r="G228" s="2">
        <f>IF(F228="/",#REF!, F228)</f>
        <v>41730</v>
      </c>
      <c r="H228">
        <f t="shared" si="13"/>
        <v>6</v>
      </c>
      <c r="I228">
        <f t="shared" si="14"/>
        <v>16</v>
      </c>
      <c r="J228">
        <f t="shared" si="15"/>
        <v>201</v>
      </c>
    </row>
    <row r="229" spans="1:10" x14ac:dyDescent="0.55000000000000004">
      <c r="A229" t="s">
        <v>1535</v>
      </c>
      <c r="B229" s="4" t="s">
        <v>7160</v>
      </c>
      <c r="C229" s="2">
        <v>44197</v>
      </c>
      <c r="D229">
        <v>10</v>
      </c>
      <c r="E229" s="2">
        <f t="shared" si="12"/>
        <v>47851</v>
      </c>
      <c r="F229" s="2">
        <v>41730</v>
      </c>
      <c r="G229" s="2">
        <f>IF(F229="/",#REF!, F229)</f>
        <v>41730</v>
      </c>
      <c r="H229">
        <f t="shared" si="13"/>
        <v>6</v>
      </c>
      <c r="I229">
        <f t="shared" si="14"/>
        <v>16</v>
      </c>
      <c r="J229">
        <f t="shared" si="15"/>
        <v>201</v>
      </c>
    </row>
    <row r="230" spans="1:10" x14ac:dyDescent="0.55000000000000004">
      <c r="A230" t="s">
        <v>3008</v>
      </c>
      <c r="B230" s="4" t="s">
        <v>7160</v>
      </c>
      <c r="C230" s="2">
        <v>44197</v>
      </c>
      <c r="D230">
        <v>10</v>
      </c>
      <c r="E230" s="2">
        <f t="shared" si="12"/>
        <v>47851</v>
      </c>
      <c r="F230" s="2">
        <v>41730</v>
      </c>
      <c r="G230" s="2">
        <f>IF(F230="/",#REF!, F230)</f>
        <v>41730</v>
      </c>
      <c r="H230">
        <f t="shared" si="13"/>
        <v>6</v>
      </c>
      <c r="I230">
        <f t="shared" si="14"/>
        <v>16</v>
      </c>
      <c r="J230">
        <f t="shared" si="15"/>
        <v>201</v>
      </c>
    </row>
    <row r="231" spans="1:10" x14ac:dyDescent="0.55000000000000004">
      <c r="A231" t="s">
        <v>3029</v>
      </c>
      <c r="B231" s="4" t="s">
        <v>7160</v>
      </c>
      <c r="C231" s="2">
        <v>44197</v>
      </c>
      <c r="D231">
        <v>10</v>
      </c>
      <c r="E231" s="2">
        <f t="shared" si="12"/>
        <v>47851</v>
      </c>
      <c r="F231" s="2">
        <v>41730</v>
      </c>
      <c r="G231" s="2">
        <f>IF(F231="/",#REF!, F231)</f>
        <v>41730</v>
      </c>
      <c r="H231">
        <f t="shared" si="13"/>
        <v>6</v>
      </c>
      <c r="I231">
        <f t="shared" si="14"/>
        <v>16</v>
      </c>
      <c r="J231">
        <f t="shared" si="15"/>
        <v>201</v>
      </c>
    </row>
    <row r="232" spans="1:10" x14ac:dyDescent="0.55000000000000004">
      <c r="A232" t="s">
        <v>3048</v>
      </c>
      <c r="B232" s="4" t="s">
        <v>7160</v>
      </c>
      <c r="C232" s="2">
        <v>44197</v>
      </c>
      <c r="D232">
        <v>10</v>
      </c>
      <c r="E232" s="2">
        <f t="shared" si="12"/>
        <v>47851</v>
      </c>
      <c r="F232" s="2">
        <v>41730</v>
      </c>
      <c r="G232" s="2">
        <f>IF(F232="/",#REF!, F232)</f>
        <v>41730</v>
      </c>
      <c r="H232">
        <f t="shared" si="13"/>
        <v>6</v>
      </c>
      <c r="I232">
        <f t="shared" si="14"/>
        <v>16</v>
      </c>
      <c r="J232">
        <f t="shared" si="15"/>
        <v>201</v>
      </c>
    </row>
    <row r="233" spans="1:10" x14ac:dyDescent="0.55000000000000004">
      <c r="A233" t="s">
        <v>3058</v>
      </c>
      <c r="B233" s="4" t="s">
        <v>7160</v>
      </c>
      <c r="C233" s="2">
        <v>44197</v>
      </c>
      <c r="D233">
        <v>10</v>
      </c>
      <c r="E233" s="2">
        <f t="shared" si="12"/>
        <v>47851</v>
      </c>
      <c r="F233" s="2">
        <v>41730</v>
      </c>
      <c r="G233" s="2">
        <f>IF(F233="/",#REF!, F233)</f>
        <v>41730</v>
      </c>
      <c r="H233">
        <f t="shared" si="13"/>
        <v>6</v>
      </c>
      <c r="I233">
        <f t="shared" si="14"/>
        <v>16</v>
      </c>
      <c r="J233">
        <f t="shared" si="15"/>
        <v>201</v>
      </c>
    </row>
    <row r="234" spans="1:10" x14ac:dyDescent="0.55000000000000004">
      <c r="A234" t="s">
        <v>3080</v>
      </c>
      <c r="B234" s="4" t="s">
        <v>7160</v>
      </c>
      <c r="C234" s="2">
        <v>44197</v>
      </c>
      <c r="D234">
        <v>10</v>
      </c>
      <c r="E234" s="2">
        <f t="shared" si="12"/>
        <v>47851</v>
      </c>
      <c r="F234" s="2">
        <v>41730</v>
      </c>
      <c r="G234" s="2">
        <f>IF(F234="/",#REF!, F234)</f>
        <v>41730</v>
      </c>
      <c r="H234">
        <f t="shared" si="13"/>
        <v>6</v>
      </c>
      <c r="I234">
        <f t="shared" si="14"/>
        <v>16</v>
      </c>
      <c r="J234">
        <f t="shared" si="15"/>
        <v>201</v>
      </c>
    </row>
    <row r="235" spans="1:10" x14ac:dyDescent="0.55000000000000004">
      <c r="A235" t="s">
        <v>3102</v>
      </c>
      <c r="B235" s="4" t="s">
        <v>7160</v>
      </c>
      <c r="C235" s="2">
        <v>44197</v>
      </c>
      <c r="D235">
        <v>10</v>
      </c>
      <c r="E235" s="2">
        <f t="shared" si="12"/>
        <v>47851</v>
      </c>
      <c r="F235" s="2">
        <v>41730</v>
      </c>
      <c r="G235" s="2">
        <f>IF(F235="/",#REF!, F235)</f>
        <v>41730</v>
      </c>
      <c r="H235">
        <f t="shared" si="13"/>
        <v>6</v>
      </c>
      <c r="I235">
        <f t="shared" si="14"/>
        <v>16</v>
      </c>
      <c r="J235">
        <f t="shared" si="15"/>
        <v>201</v>
      </c>
    </row>
    <row r="236" spans="1:10" x14ac:dyDescent="0.55000000000000004">
      <c r="A236" t="s">
        <v>3121</v>
      </c>
      <c r="B236" s="4" t="s">
        <v>7160</v>
      </c>
      <c r="C236" s="2">
        <v>44197</v>
      </c>
      <c r="D236">
        <v>10</v>
      </c>
      <c r="E236" s="2">
        <f t="shared" si="12"/>
        <v>47851</v>
      </c>
      <c r="F236" s="2">
        <v>41730</v>
      </c>
      <c r="G236" s="2">
        <f>IF(F236="/",#REF!, F236)</f>
        <v>41730</v>
      </c>
      <c r="H236">
        <f t="shared" si="13"/>
        <v>6</v>
      </c>
      <c r="I236">
        <f t="shared" si="14"/>
        <v>16</v>
      </c>
      <c r="J236">
        <f t="shared" si="15"/>
        <v>201</v>
      </c>
    </row>
    <row r="237" spans="1:10" x14ac:dyDescent="0.55000000000000004">
      <c r="A237" t="s">
        <v>3130</v>
      </c>
      <c r="B237" s="4" t="s">
        <v>7160</v>
      </c>
      <c r="C237" s="2">
        <v>44197</v>
      </c>
      <c r="D237">
        <v>10</v>
      </c>
      <c r="E237" s="2">
        <f t="shared" si="12"/>
        <v>47851</v>
      </c>
      <c r="F237" s="2">
        <v>41730</v>
      </c>
      <c r="G237" s="2">
        <f>IF(F237="/",#REF!, F237)</f>
        <v>41730</v>
      </c>
      <c r="H237">
        <f t="shared" si="13"/>
        <v>6</v>
      </c>
      <c r="I237">
        <f t="shared" si="14"/>
        <v>16</v>
      </c>
      <c r="J237">
        <f t="shared" si="15"/>
        <v>201</v>
      </c>
    </row>
    <row r="238" spans="1:10" x14ac:dyDescent="0.55000000000000004">
      <c r="A238" t="s">
        <v>951</v>
      </c>
      <c r="B238" s="4" t="s">
        <v>7160</v>
      </c>
      <c r="C238" s="2">
        <v>44197</v>
      </c>
      <c r="D238">
        <v>10</v>
      </c>
      <c r="E238" s="2">
        <f t="shared" si="12"/>
        <v>47851</v>
      </c>
      <c r="F238" s="2">
        <v>41760</v>
      </c>
      <c r="G238" s="2">
        <f>IF(F238="/",#REF!, F238)</f>
        <v>41760</v>
      </c>
      <c r="H238">
        <f t="shared" si="13"/>
        <v>6</v>
      </c>
      <c r="I238">
        <f t="shared" si="14"/>
        <v>16</v>
      </c>
      <c r="J238">
        <f t="shared" si="15"/>
        <v>200</v>
      </c>
    </row>
    <row r="239" spans="1:10" x14ac:dyDescent="0.55000000000000004">
      <c r="A239" t="s">
        <v>954</v>
      </c>
      <c r="B239" s="4" t="s">
        <v>7160</v>
      </c>
      <c r="C239" s="2">
        <v>44197</v>
      </c>
      <c r="D239">
        <v>10</v>
      </c>
      <c r="E239" s="2">
        <f t="shared" si="12"/>
        <v>47851</v>
      </c>
      <c r="F239" s="2">
        <v>41760</v>
      </c>
      <c r="G239" s="2">
        <f>IF(F239="/",#REF!, F239)</f>
        <v>41760</v>
      </c>
      <c r="H239">
        <f t="shared" si="13"/>
        <v>6</v>
      </c>
      <c r="I239">
        <f t="shared" si="14"/>
        <v>16</v>
      </c>
      <c r="J239">
        <f t="shared" si="15"/>
        <v>200</v>
      </c>
    </row>
    <row r="240" spans="1:10" x14ac:dyDescent="0.55000000000000004">
      <c r="A240" t="s">
        <v>956</v>
      </c>
      <c r="B240" s="4" t="s">
        <v>7160</v>
      </c>
      <c r="C240" s="2">
        <v>44197</v>
      </c>
      <c r="D240">
        <v>10</v>
      </c>
      <c r="E240" s="2">
        <f t="shared" si="12"/>
        <v>47851</v>
      </c>
      <c r="F240" s="2">
        <v>41760</v>
      </c>
      <c r="G240" s="2">
        <f>IF(F240="/",#REF!, F240)</f>
        <v>41760</v>
      </c>
      <c r="H240">
        <f t="shared" si="13"/>
        <v>6</v>
      </c>
      <c r="I240">
        <f t="shared" si="14"/>
        <v>16</v>
      </c>
      <c r="J240">
        <f t="shared" si="15"/>
        <v>200</v>
      </c>
    </row>
    <row r="241" spans="1:10" x14ac:dyDescent="0.55000000000000004">
      <c r="A241" t="s">
        <v>959</v>
      </c>
      <c r="B241" s="4" t="s">
        <v>7160</v>
      </c>
      <c r="C241" s="2">
        <v>44197</v>
      </c>
      <c r="D241">
        <v>10</v>
      </c>
      <c r="E241" s="2">
        <f t="shared" si="12"/>
        <v>47851</v>
      </c>
      <c r="F241" s="2">
        <v>41760</v>
      </c>
      <c r="G241" s="2">
        <f>IF(F241="/",#REF!, F241)</f>
        <v>41760</v>
      </c>
      <c r="H241">
        <f t="shared" si="13"/>
        <v>6</v>
      </c>
      <c r="I241">
        <f t="shared" si="14"/>
        <v>16</v>
      </c>
      <c r="J241">
        <f t="shared" si="15"/>
        <v>200</v>
      </c>
    </row>
    <row r="242" spans="1:10" x14ac:dyDescent="0.55000000000000004">
      <c r="A242" t="s">
        <v>961</v>
      </c>
      <c r="B242" s="4" t="s">
        <v>7160</v>
      </c>
      <c r="C242" s="2">
        <v>44197</v>
      </c>
      <c r="D242">
        <v>10</v>
      </c>
      <c r="E242" s="2">
        <f t="shared" si="12"/>
        <v>47851</v>
      </c>
      <c r="F242" s="2">
        <v>41760</v>
      </c>
      <c r="G242" s="2">
        <f>IF(F242="/",#REF!, F242)</f>
        <v>41760</v>
      </c>
      <c r="H242">
        <f t="shared" si="13"/>
        <v>6</v>
      </c>
      <c r="I242">
        <f t="shared" si="14"/>
        <v>16</v>
      </c>
      <c r="J242">
        <f t="shared" si="15"/>
        <v>200</v>
      </c>
    </row>
    <row r="243" spans="1:10" x14ac:dyDescent="0.55000000000000004">
      <c r="A243" t="s">
        <v>989</v>
      </c>
      <c r="B243" s="4" t="s">
        <v>7160</v>
      </c>
      <c r="C243" s="2">
        <v>44197</v>
      </c>
      <c r="D243">
        <v>10</v>
      </c>
      <c r="E243" s="2">
        <f t="shared" si="12"/>
        <v>47851</v>
      </c>
      <c r="F243" s="2">
        <v>41760</v>
      </c>
      <c r="G243" s="2">
        <f>IF(F243="/",#REF!, F243)</f>
        <v>41760</v>
      </c>
      <c r="H243">
        <f t="shared" si="13"/>
        <v>6</v>
      </c>
      <c r="I243">
        <f t="shared" si="14"/>
        <v>16</v>
      </c>
      <c r="J243">
        <f t="shared" si="15"/>
        <v>200</v>
      </c>
    </row>
    <row r="244" spans="1:10" x14ac:dyDescent="0.55000000000000004">
      <c r="A244" t="s">
        <v>992</v>
      </c>
      <c r="B244" s="4" t="s">
        <v>7160</v>
      </c>
      <c r="C244" s="2">
        <v>44197</v>
      </c>
      <c r="D244">
        <v>10</v>
      </c>
      <c r="E244" s="2">
        <f t="shared" si="12"/>
        <v>47851</v>
      </c>
      <c r="F244" s="2">
        <v>41760</v>
      </c>
      <c r="G244" s="2">
        <f>IF(F244="/",#REF!, F244)</f>
        <v>41760</v>
      </c>
      <c r="H244">
        <f t="shared" si="13"/>
        <v>6</v>
      </c>
      <c r="I244">
        <f t="shared" si="14"/>
        <v>16</v>
      </c>
      <c r="J244">
        <f t="shared" si="15"/>
        <v>200</v>
      </c>
    </row>
    <row r="245" spans="1:10" x14ac:dyDescent="0.55000000000000004">
      <c r="A245" t="s">
        <v>994</v>
      </c>
      <c r="B245" s="4" t="s">
        <v>7160</v>
      </c>
      <c r="C245" s="2">
        <v>44197</v>
      </c>
      <c r="D245">
        <v>10</v>
      </c>
      <c r="E245" s="2">
        <f t="shared" si="12"/>
        <v>47851</v>
      </c>
      <c r="F245" s="2">
        <v>41760</v>
      </c>
      <c r="G245" s="2">
        <f>IF(F245="/",#REF!, F245)</f>
        <v>41760</v>
      </c>
      <c r="H245">
        <f t="shared" si="13"/>
        <v>6</v>
      </c>
      <c r="I245">
        <f t="shared" si="14"/>
        <v>16</v>
      </c>
      <c r="J245">
        <f t="shared" si="15"/>
        <v>200</v>
      </c>
    </row>
    <row r="246" spans="1:10" x14ac:dyDescent="0.55000000000000004">
      <c r="A246" t="s">
        <v>1504</v>
      </c>
      <c r="B246" s="4" t="s">
        <v>7160</v>
      </c>
      <c r="C246" s="2">
        <v>44197</v>
      </c>
      <c r="D246">
        <v>10</v>
      </c>
      <c r="E246" s="2">
        <f t="shared" si="12"/>
        <v>47851</v>
      </c>
      <c r="F246" s="2">
        <v>41760</v>
      </c>
      <c r="G246" s="2">
        <f>IF(F246="/",#REF!, F246)</f>
        <v>41760</v>
      </c>
      <c r="H246">
        <f t="shared" si="13"/>
        <v>6</v>
      </c>
      <c r="I246">
        <f t="shared" si="14"/>
        <v>16</v>
      </c>
      <c r="J246">
        <f t="shared" si="15"/>
        <v>200</v>
      </c>
    </row>
    <row r="247" spans="1:10" x14ac:dyDescent="0.55000000000000004">
      <c r="A247" t="s">
        <v>1507</v>
      </c>
      <c r="B247" s="4" t="s">
        <v>7160</v>
      </c>
      <c r="C247" s="2">
        <v>44197</v>
      </c>
      <c r="D247">
        <v>10</v>
      </c>
      <c r="E247" s="2">
        <f t="shared" si="12"/>
        <v>47851</v>
      </c>
      <c r="F247" s="2">
        <v>41760</v>
      </c>
      <c r="G247" s="2">
        <f>IF(F247="/",#REF!, F247)</f>
        <v>41760</v>
      </c>
      <c r="H247">
        <f t="shared" si="13"/>
        <v>6</v>
      </c>
      <c r="I247">
        <f t="shared" si="14"/>
        <v>16</v>
      </c>
      <c r="J247">
        <f t="shared" si="15"/>
        <v>200</v>
      </c>
    </row>
    <row r="248" spans="1:10" x14ac:dyDescent="0.55000000000000004">
      <c r="A248" t="s">
        <v>1509</v>
      </c>
      <c r="B248" s="4" t="s">
        <v>7160</v>
      </c>
      <c r="C248" s="2">
        <v>44197</v>
      </c>
      <c r="D248">
        <v>10</v>
      </c>
      <c r="E248" s="2">
        <f t="shared" si="12"/>
        <v>47851</v>
      </c>
      <c r="F248" s="2">
        <v>41760</v>
      </c>
      <c r="G248" s="2">
        <f>IF(F248="/",#REF!, F248)</f>
        <v>41760</v>
      </c>
      <c r="H248">
        <f t="shared" si="13"/>
        <v>6</v>
      </c>
      <c r="I248">
        <f t="shared" si="14"/>
        <v>16</v>
      </c>
      <c r="J248">
        <f t="shared" si="15"/>
        <v>200</v>
      </c>
    </row>
    <row r="249" spans="1:10" x14ac:dyDescent="0.55000000000000004">
      <c r="A249" t="s">
        <v>3136</v>
      </c>
      <c r="B249" s="4" t="s">
        <v>7160</v>
      </c>
      <c r="C249" s="2">
        <v>44197</v>
      </c>
      <c r="D249">
        <v>10</v>
      </c>
      <c r="E249" s="2">
        <f t="shared" si="12"/>
        <v>47851</v>
      </c>
      <c r="F249" s="2">
        <v>41760</v>
      </c>
      <c r="G249" s="2">
        <f>IF(F249="/",#REF!, F249)</f>
        <v>41760</v>
      </c>
      <c r="H249">
        <f t="shared" si="13"/>
        <v>6</v>
      </c>
      <c r="I249">
        <f t="shared" si="14"/>
        <v>16</v>
      </c>
      <c r="J249">
        <f t="shared" si="15"/>
        <v>200</v>
      </c>
    </row>
    <row r="250" spans="1:10" x14ac:dyDescent="0.55000000000000004">
      <c r="A250" t="s">
        <v>3142</v>
      </c>
      <c r="B250" s="4" t="s">
        <v>7160</v>
      </c>
      <c r="C250" s="2">
        <v>44197</v>
      </c>
      <c r="D250">
        <v>10</v>
      </c>
      <c r="E250" s="2">
        <f t="shared" si="12"/>
        <v>47851</v>
      </c>
      <c r="F250" s="2">
        <v>41760</v>
      </c>
      <c r="G250" s="2">
        <f>IF(F250="/",#REF!, F250)</f>
        <v>41760</v>
      </c>
      <c r="H250">
        <f t="shared" si="13"/>
        <v>6</v>
      </c>
      <c r="I250">
        <f t="shared" si="14"/>
        <v>16</v>
      </c>
      <c r="J250">
        <f t="shared" si="15"/>
        <v>200</v>
      </c>
    </row>
    <row r="251" spans="1:10" x14ac:dyDescent="0.55000000000000004">
      <c r="A251" t="s">
        <v>3152</v>
      </c>
      <c r="B251" s="4" t="s">
        <v>7160</v>
      </c>
      <c r="C251" s="2">
        <v>44197</v>
      </c>
      <c r="D251">
        <v>10</v>
      </c>
      <c r="E251" s="2">
        <f t="shared" si="12"/>
        <v>47851</v>
      </c>
      <c r="F251" s="2">
        <v>41760</v>
      </c>
      <c r="G251" s="2">
        <f>IF(F251="/",#REF!, F251)</f>
        <v>41760</v>
      </c>
      <c r="H251">
        <f t="shared" si="13"/>
        <v>6</v>
      </c>
      <c r="I251">
        <f t="shared" si="14"/>
        <v>16</v>
      </c>
      <c r="J251">
        <f t="shared" si="15"/>
        <v>200</v>
      </c>
    </row>
    <row r="252" spans="1:10" x14ac:dyDescent="0.55000000000000004">
      <c r="A252" t="s">
        <v>3160</v>
      </c>
      <c r="B252" s="4" t="s">
        <v>7160</v>
      </c>
      <c r="C252" s="2">
        <v>44197</v>
      </c>
      <c r="D252">
        <v>10</v>
      </c>
      <c r="E252" s="2">
        <f t="shared" si="12"/>
        <v>47851</v>
      </c>
      <c r="F252" s="2">
        <v>41760</v>
      </c>
      <c r="G252" s="2">
        <f>IF(F252="/",#REF!, F252)</f>
        <v>41760</v>
      </c>
      <c r="H252">
        <f t="shared" si="13"/>
        <v>6</v>
      </c>
      <c r="I252">
        <f t="shared" si="14"/>
        <v>16</v>
      </c>
      <c r="J252">
        <f t="shared" si="15"/>
        <v>200</v>
      </c>
    </row>
    <row r="253" spans="1:10" x14ac:dyDescent="0.55000000000000004">
      <c r="A253" t="s">
        <v>1019</v>
      </c>
      <c r="B253" s="4" t="s">
        <v>7160</v>
      </c>
      <c r="C253" s="2">
        <v>44197</v>
      </c>
      <c r="D253">
        <v>10</v>
      </c>
      <c r="E253" s="2">
        <f t="shared" si="12"/>
        <v>47851</v>
      </c>
      <c r="F253" s="2">
        <v>41791</v>
      </c>
      <c r="G253" s="2">
        <f>IF(F253="/",#REF!, F253)</f>
        <v>41791</v>
      </c>
      <c r="H253">
        <f t="shared" si="13"/>
        <v>6</v>
      </c>
      <c r="I253">
        <f t="shared" si="14"/>
        <v>16</v>
      </c>
      <c r="J253">
        <f t="shared" si="15"/>
        <v>199</v>
      </c>
    </row>
    <row r="254" spans="1:10" x14ac:dyDescent="0.55000000000000004">
      <c r="A254" t="s">
        <v>1021</v>
      </c>
      <c r="B254" s="4" t="s">
        <v>7160</v>
      </c>
      <c r="C254" s="2">
        <v>44197</v>
      </c>
      <c r="D254">
        <v>10</v>
      </c>
      <c r="E254" s="2">
        <f t="shared" si="12"/>
        <v>47851</v>
      </c>
      <c r="F254" s="2">
        <v>41791</v>
      </c>
      <c r="G254" s="2">
        <f>IF(F254="/",#REF!, F254)</f>
        <v>41791</v>
      </c>
      <c r="H254">
        <f t="shared" si="13"/>
        <v>6</v>
      </c>
      <c r="I254">
        <f t="shared" si="14"/>
        <v>16</v>
      </c>
      <c r="J254">
        <f t="shared" si="15"/>
        <v>199</v>
      </c>
    </row>
    <row r="255" spans="1:10" x14ac:dyDescent="0.55000000000000004">
      <c r="A255" t="s">
        <v>1024</v>
      </c>
      <c r="B255" s="4" t="s">
        <v>7160</v>
      </c>
      <c r="C255" s="2">
        <v>44197</v>
      </c>
      <c r="D255">
        <v>10</v>
      </c>
      <c r="E255" s="2">
        <f t="shared" si="12"/>
        <v>47851</v>
      </c>
      <c r="F255" s="2">
        <v>41791</v>
      </c>
      <c r="G255" s="2">
        <f>IF(F255="/",#REF!, F255)</f>
        <v>41791</v>
      </c>
      <c r="H255">
        <f t="shared" si="13"/>
        <v>6</v>
      </c>
      <c r="I255">
        <f t="shared" si="14"/>
        <v>16</v>
      </c>
      <c r="J255">
        <f t="shared" si="15"/>
        <v>199</v>
      </c>
    </row>
    <row r="256" spans="1:10" x14ac:dyDescent="0.55000000000000004">
      <c r="A256" t="s">
        <v>1512</v>
      </c>
      <c r="B256" s="4" t="s">
        <v>7160</v>
      </c>
      <c r="C256" s="2">
        <v>44197</v>
      </c>
      <c r="D256">
        <v>10</v>
      </c>
      <c r="E256" s="2">
        <f t="shared" si="12"/>
        <v>47851</v>
      </c>
      <c r="F256" s="2">
        <v>41791</v>
      </c>
      <c r="G256" s="2">
        <f>IF(F256="/",#REF!, F256)</f>
        <v>41791</v>
      </c>
      <c r="H256">
        <f t="shared" si="13"/>
        <v>6</v>
      </c>
      <c r="I256">
        <f t="shared" si="14"/>
        <v>16</v>
      </c>
      <c r="J256">
        <f t="shared" si="15"/>
        <v>199</v>
      </c>
    </row>
    <row r="257" spans="1:10" x14ac:dyDescent="0.55000000000000004">
      <c r="A257" t="s">
        <v>1514</v>
      </c>
      <c r="B257" s="4" t="s">
        <v>7160</v>
      </c>
      <c r="C257" s="2">
        <v>44197</v>
      </c>
      <c r="D257">
        <v>10</v>
      </c>
      <c r="E257" s="2">
        <f t="shared" si="12"/>
        <v>47851</v>
      </c>
      <c r="F257" s="2">
        <v>41791</v>
      </c>
      <c r="G257" s="2">
        <f>IF(F257="/",#REF!, F257)</f>
        <v>41791</v>
      </c>
      <c r="H257">
        <f t="shared" si="13"/>
        <v>6</v>
      </c>
      <c r="I257">
        <f t="shared" si="14"/>
        <v>16</v>
      </c>
      <c r="J257">
        <f t="shared" si="15"/>
        <v>199</v>
      </c>
    </row>
    <row r="258" spans="1:10" x14ac:dyDescent="0.55000000000000004">
      <c r="A258" t="s">
        <v>1517</v>
      </c>
      <c r="B258" s="4" t="s">
        <v>7160</v>
      </c>
      <c r="C258" s="2">
        <v>44197</v>
      </c>
      <c r="D258">
        <v>10</v>
      </c>
      <c r="E258" s="2">
        <f t="shared" ref="E258:E321" si="16">C258+DATE(D258,1,1)</f>
        <v>47851</v>
      </c>
      <c r="F258" s="2">
        <v>41791</v>
      </c>
      <c r="G258" s="2">
        <f>IF(F258="/",#REF!, F258)</f>
        <v>41791</v>
      </c>
      <c r="H258">
        <f t="shared" ref="H258:H321" si="17">DATEDIF(G258,C258, "y")</f>
        <v>6</v>
      </c>
      <c r="I258">
        <f t="shared" ref="I258:I321" si="18">DATEDIF(G258,E258, "y")</f>
        <v>16</v>
      </c>
      <c r="J258">
        <f t="shared" si="15"/>
        <v>199</v>
      </c>
    </row>
    <row r="259" spans="1:10" x14ac:dyDescent="0.55000000000000004">
      <c r="A259" t="s">
        <v>1519</v>
      </c>
      <c r="B259" s="4" t="s">
        <v>7160</v>
      </c>
      <c r="C259" s="2">
        <v>44197</v>
      </c>
      <c r="D259">
        <v>10</v>
      </c>
      <c r="E259" s="2">
        <f t="shared" si="16"/>
        <v>47851</v>
      </c>
      <c r="F259" s="2">
        <v>41791</v>
      </c>
      <c r="G259" s="2">
        <f>IF(F259="/",#REF!, F259)</f>
        <v>41791</v>
      </c>
      <c r="H259">
        <f t="shared" si="17"/>
        <v>6</v>
      </c>
      <c r="I259">
        <f t="shared" si="18"/>
        <v>16</v>
      </c>
      <c r="J259">
        <f t="shared" ref="J259:J322" si="19">DATEDIF(F259,E259,"m")</f>
        <v>199</v>
      </c>
    </row>
    <row r="260" spans="1:10" x14ac:dyDescent="0.55000000000000004">
      <c r="A260" t="s">
        <v>1521</v>
      </c>
      <c r="B260" s="4" t="s">
        <v>7160</v>
      </c>
      <c r="C260" s="2">
        <v>44197</v>
      </c>
      <c r="D260">
        <v>10</v>
      </c>
      <c r="E260" s="2">
        <f t="shared" si="16"/>
        <v>47851</v>
      </c>
      <c r="F260" s="2">
        <v>41791</v>
      </c>
      <c r="G260" s="2">
        <f>IF(F260="/",#REF!, F260)</f>
        <v>41791</v>
      </c>
      <c r="H260">
        <f t="shared" si="17"/>
        <v>6</v>
      </c>
      <c r="I260">
        <f t="shared" si="18"/>
        <v>16</v>
      </c>
      <c r="J260">
        <f t="shared" si="19"/>
        <v>199</v>
      </c>
    </row>
    <row r="261" spans="1:10" x14ac:dyDescent="0.55000000000000004">
      <c r="A261" t="s">
        <v>1523</v>
      </c>
      <c r="B261" s="4" t="s">
        <v>7160</v>
      </c>
      <c r="C261" s="2">
        <v>44197</v>
      </c>
      <c r="D261">
        <v>10</v>
      </c>
      <c r="E261" s="2">
        <f t="shared" si="16"/>
        <v>47851</v>
      </c>
      <c r="F261" s="2">
        <v>41791</v>
      </c>
      <c r="G261" s="2">
        <f>IF(F261="/",#REF!, F261)</f>
        <v>41791</v>
      </c>
      <c r="H261">
        <f t="shared" si="17"/>
        <v>6</v>
      </c>
      <c r="I261">
        <f t="shared" si="18"/>
        <v>16</v>
      </c>
      <c r="J261">
        <f t="shared" si="19"/>
        <v>199</v>
      </c>
    </row>
    <row r="262" spans="1:10" x14ac:dyDescent="0.55000000000000004">
      <c r="A262" t="s">
        <v>1526</v>
      </c>
      <c r="B262" s="4" t="s">
        <v>7160</v>
      </c>
      <c r="C262" s="2">
        <v>44197</v>
      </c>
      <c r="D262">
        <v>10</v>
      </c>
      <c r="E262" s="2">
        <f t="shared" si="16"/>
        <v>47851</v>
      </c>
      <c r="F262" s="2">
        <v>41791</v>
      </c>
      <c r="G262" s="2">
        <f>IF(F262="/",#REF!, F262)</f>
        <v>41791</v>
      </c>
      <c r="H262">
        <f t="shared" si="17"/>
        <v>6</v>
      </c>
      <c r="I262">
        <f t="shared" si="18"/>
        <v>16</v>
      </c>
      <c r="J262">
        <f t="shared" si="19"/>
        <v>199</v>
      </c>
    </row>
    <row r="263" spans="1:10" x14ac:dyDescent="0.55000000000000004">
      <c r="A263" t="s">
        <v>1528</v>
      </c>
      <c r="B263" s="4" t="s">
        <v>7160</v>
      </c>
      <c r="C263" s="2">
        <v>44197</v>
      </c>
      <c r="D263">
        <v>10</v>
      </c>
      <c r="E263" s="2">
        <f t="shared" si="16"/>
        <v>47851</v>
      </c>
      <c r="F263" s="2">
        <v>41791</v>
      </c>
      <c r="G263" s="2">
        <f>IF(F263="/",#REF!, F263)</f>
        <v>41791</v>
      </c>
      <c r="H263">
        <f t="shared" si="17"/>
        <v>6</v>
      </c>
      <c r="I263">
        <f t="shared" si="18"/>
        <v>16</v>
      </c>
      <c r="J263">
        <f t="shared" si="19"/>
        <v>199</v>
      </c>
    </row>
    <row r="264" spans="1:10" x14ac:dyDescent="0.55000000000000004">
      <c r="A264" t="s">
        <v>1635</v>
      </c>
      <c r="B264" s="4" t="s">
        <v>7160</v>
      </c>
      <c r="C264" s="2">
        <v>44197</v>
      </c>
      <c r="D264">
        <v>10</v>
      </c>
      <c r="E264" s="2">
        <f t="shared" si="16"/>
        <v>47851</v>
      </c>
      <c r="F264" s="2">
        <v>41791</v>
      </c>
      <c r="G264" s="2">
        <f>IF(F264="/",#REF!, F264)</f>
        <v>41791</v>
      </c>
      <c r="H264">
        <f t="shared" si="17"/>
        <v>6</v>
      </c>
      <c r="I264">
        <f t="shared" si="18"/>
        <v>16</v>
      </c>
      <c r="J264">
        <f t="shared" si="19"/>
        <v>199</v>
      </c>
    </row>
    <row r="265" spans="1:10" x14ac:dyDescent="0.55000000000000004">
      <c r="A265" t="s">
        <v>1638</v>
      </c>
      <c r="B265" s="4" t="s">
        <v>7160</v>
      </c>
      <c r="C265" s="2">
        <v>44197</v>
      </c>
      <c r="D265">
        <v>10</v>
      </c>
      <c r="E265" s="2">
        <f t="shared" si="16"/>
        <v>47851</v>
      </c>
      <c r="F265" s="2">
        <v>41791</v>
      </c>
      <c r="G265" s="2">
        <f>IF(F265="/",#REF!, F265)</f>
        <v>41791</v>
      </c>
      <c r="H265">
        <f t="shared" si="17"/>
        <v>6</v>
      </c>
      <c r="I265">
        <f t="shared" si="18"/>
        <v>16</v>
      </c>
      <c r="J265">
        <f t="shared" si="19"/>
        <v>199</v>
      </c>
    </row>
    <row r="266" spans="1:10" x14ac:dyDescent="0.55000000000000004">
      <c r="A266" t="s">
        <v>1640</v>
      </c>
      <c r="B266" s="4" t="s">
        <v>7160</v>
      </c>
      <c r="C266" s="2">
        <v>44197</v>
      </c>
      <c r="D266">
        <v>10</v>
      </c>
      <c r="E266" s="2">
        <f t="shared" si="16"/>
        <v>47851</v>
      </c>
      <c r="F266" s="2">
        <v>41791</v>
      </c>
      <c r="G266" s="2">
        <f>IF(F266="/",#REF!, F266)</f>
        <v>41791</v>
      </c>
      <c r="H266">
        <f t="shared" si="17"/>
        <v>6</v>
      </c>
      <c r="I266">
        <f t="shared" si="18"/>
        <v>16</v>
      </c>
      <c r="J266">
        <f t="shared" si="19"/>
        <v>199</v>
      </c>
    </row>
    <row r="267" spans="1:10" x14ac:dyDescent="0.55000000000000004">
      <c r="A267" t="s">
        <v>1643</v>
      </c>
      <c r="B267" s="4" t="s">
        <v>7160</v>
      </c>
      <c r="C267" s="2">
        <v>44197</v>
      </c>
      <c r="D267">
        <v>10</v>
      </c>
      <c r="E267" s="2">
        <f t="shared" si="16"/>
        <v>47851</v>
      </c>
      <c r="F267" s="2">
        <v>41791</v>
      </c>
      <c r="G267" s="2">
        <f>IF(F267="/",#REF!, F267)</f>
        <v>41791</v>
      </c>
      <c r="H267">
        <f t="shared" si="17"/>
        <v>6</v>
      </c>
      <c r="I267">
        <f t="shared" si="18"/>
        <v>16</v>
      </c>
      <c r="J267">
        <f t="shared" si="19"/>
        <v>199</v>
      </c>
    </row>
    <row r="268" spans="1:10" x14ac:dyDescent="0.55000000000000004">
      <c r="A268" t="s">
        <v>1645</v>
      </c>
      <c r="B268" s="4" t="s">
        <v>7160</v>
      </c>
      <c r="C268" s="2">
        <v>44197</v>
      </c>
      <c r="D268">
        <v>10</v>
      </c>
      <c r="E268" s="2">
        <f t="shared" si="16"/>
        <v>47851</v>
      </c>
      <c r="F268" s="2">
        <v>41791</v>
      </c>
      <c r="G268" s="2">
        <f>IF(F268="/",#REF!, F268)</f>
        <v>41791</v>
      </c>
      <c r="H268">
        <f t="shared" si="17"/>
        <v>6</v>
      </c>
      <c r="I268">
        <f t="shared" si="18"/>
        <v>16</v>
      </c>
      <c r="J268">
        <f t="shared" si="19"/>
        <v>199</v>
      </c>
    </row>
    <row r="269" spans="1:10" x14ac:dyDescent="0.55000000000000004">
      <c r="A269" t="s">
        <v>1648</v>
      </c>
      <c r="B269" s="4" t="s">
        <v>7160</v>
      </c>
      <c r="C269" s="2">
        <v>44197</v>
      </c>
      <c r="D269">
        <v>10</v>
      </c>
      <c r="E269" s="2">
        <f t="shared" si="16"/>
        <v>47851</v>
      </c>
      <c r="F269" s="2">
        <v>41791</v>
      </c>
      <c r="G269" s="2">
        <f>IF(F269="/",#REF!, F269)</f>
        <v>41791</v>
      </c>
      <c r="H269">
        <f t="shared" si="17"/>
        <v>6</v>
      </c>
      <c r="I269">
        <f t="shared" si="18"/>
        <v>16</v>
      </c>
      <c r="J269">
        <f t="shared" si="19"/>
        <v>199</v>
      </c>
    </row>
    <row r="270" spans="1:10" x14ac:dyDescent="0.55000000000000004">
      <c r="A270" t="s">
        <v>1069</v>
      </c>
      <c r="B270" s="4" t="s">
        <v>7160</v>
      </c>
      <c r="C270" s="2">
        <v>44197</v>
      </c>
      <c r="D270">
        <v>10</v>
      </c>
      <c r="E270" s="2">
        <f t="shared" si="16"/>
        <v>47851</v>
      </c>
      <c r="F270" s="2">
        <v>41913</v>
      </c>
      <c r="G270" s="2">
        <f>IF(F270="/",#REF!, F270)</f>
        <v>41913</v>
      </c>
      <c r="H270">
        <f t="shared" si="17"/>
        <v>6</v>
      </c>
      <c r="I270">
        <f t="shared" si="18"/>
        <v>16</v>
      </c>
      <c r="J270">
        <f t="shared" si="19"/>
        <v>195</v>
      </c>
    </row>
    <row r="271" spans="1:10" x14ac:dyDescent="0.55000000000000004">
      <c r="A271" t="s">
        <v>1072</v>
      </c>
      <c r="B271" s="4" t="s">
        <v>7160</v>
      </c>
      <c r="C271" s="2">
        <v>44197</v>
      </c>
      <c r="D271">
        <v>10</v>
      </c>
      <c r="E271" s="2">
        <f t="shared" si="16"/>
        <v>47851</v>
      </c>
      <c r="F271" s="2">
        <v>41913</v>
      </c>
      <c r="G271" s="2">
        <f>IF(F271="/",#REF!, F271)</f>
        <v>41913</v>
      </c>
      <c r="H271">
        <f t="shared" si="17"/>
        <v>6</v>
      </c>
      <c r="I271">
        <f t="shared" si="18"/>
        <v>16</v>
      </c>
      <c r="J271">
        <f t="shared" si="19"/>
        <v>195</v>
      </c>
    </row>
    <row r="272" spans="1:10" x14ac:dyDescent="0.55000000000000004">
      <c r="A272" t="s">
        <v>1074</v>
      </c>
      <c r="B272" s="4" t="s">
        <v>7160</v>
      </c>
      <c r="C272" s="2">
        <v>44197</v>
      </c>
      <c r="D272">
        <v>10</v>
      </c>
      <c r="E272" s="2">
        <f t="shared" si="16"/>
        <v>47851</v>
      </c>
      <c r="F272" s="2">
        <v>41913</v>
      </c>
      <c r="G272" s="2">
        <f>IF(F272="/",#REF!, F272)</f>
        <v>41913</v>
      </c>
      <c r="H272">
        <f t="shared" si="17"/>
        <v>6</v>
      </c>
      <c r="I272">
        <f t="shared" si="18"/>
        <v>16</v>
      </c>
      <c r="J272">
        <f t="shared" si="19"/>
        <v>195</v>
      </c>
    </row>
    <row r="273" spans="1:10" x14ac:dyDescent="0.55000000000000004">
      <c r="A273" t="s">
        <v>1077</v>
      </c>
      <c r="B273" s="4" t="s">
        <v>7160</v>
      </c>
      <c r="C273" s="2">
        <v>44197</v>
      </c>
      <c r="D273">
        <v>10</v>
      </c>
      <c r="E273" s="2">
        <f t="shared" si="16"/>
        <v>47851</v>
      </c>
      <c r="F273" s="2">
        <v>41913</v>
      </c>
      <c r="G273" s="2">
        <f>IF(F273="/",#REF!, F273)</f>
        <v>41913</v>
      </c>
      <c r="H273">
        <f t="shared" si="17"/>
        <v>6</v>
      </c>
      <c r="I273">
        <f t="shared" si="18"/>
        <v>16</v>
      </c>
      <c r="J273">
        <f t="shared" si="19"/>
        <v>195</v>
      </c>
    </row>
    <row r="274" spans="1:10" x14ac:dyDescent="0.55000000000000004">
      <c r="A274" t="s">
        <v>1079</v>
      </c>
      <c r="B274" s="4" t="s">
        <v>7160</v>
      </c>
      <c r="C274" s="2">
        <v>44197</v>
      </c>
      <c r="D274">
        <v>10</v>
      </c>
      <c r="E274" s="2">
        <f t="shared" si="16"/>
        <v>47851</v>
      </c>
      <c r="F274" s="2">
        <v>41913</v>
      </c>
      <c r="G274" s="2">
        <f>IF(F274="/",#REF!, F274)</f>
        <v>41913</v>
      </c>
      <c r="H274">
        <f t="shared" si="17"/>
        <v>6</v>
      </c>
      <c r="I274">
        <f t="shared" si="18"/>
        <v>16</v>
      </c>
      <c r="J274">
        <f t="shared" si="19"/>
        <v>195</v>
      </c>
    </row>
    <row r="275" spans="1:10" x14ac:dyDescent="0.55000000000000004">
      <c r="A275" t="s">
        <v>1082</v>
      </c>
      <c r="B275" s="4" t="s">
        <v>7160</v>
      </c>
      <c r="C275" s="2">
        <v>44197</v>
      </c>
      <c r="D275">
        <v>10</v>
      </c>
      <c r="E275" s="2">
        <f t="shared" si="16"/>
        <v>47851</v>
      </c>
      <c r="F275" s="2">
        <v>41913</v>
      </c>
      <c r="G275" s="2">
        <f>IF(F275="/",#REF!, F275)</f>
        <v>41913</v>
      </c>
      <c r="H275">
        <f t="shared" si="17"/>
        <v>6</v>
      </c>
      <c r="I275">
        <f t="shared" si="18"/>
        <v>16</v>
      </c>
      <c r="J275">
        <f t="shared" si="19"/>
        <v>195</v>
      </c>
    </row>
    <row r="276" spans="1:10" x14ac:dyDescent="0.55000000000000004">
      <c r="A276" t="s">
        <v>1026</v>
      </c>
      <c r="B276" s="4" t="s">
        <v>7160</v>
      </c>
      <c r="C276" s="2">
        <v>44197</v>
      </c>
      <c r="D276">
        <v>10</v>
      </c>
      <c r="E276" s="2">
        <f t="shared" si="16"/>
        <v>47851</v>
      </c>
      <c r="F276" s="2">
        <v>41944</v>
      </c>
      <c r="G276" s="2">
        <f>IF(F276="/",#REF!, F276)</f>
        <v>41944</v>
      </c>
      <c r="H276">
        <f t="shared" si="17"/>
        <v>6</v>
      </c>
      <c r="I276">
        <f t="shared" si="18"/>
        <v>16</v>
      </c>
      <c r="J276">
        <f t="shared" si="19"/>
        <v>194</v>
      </c>
    </row>
    <row r="277" spans="1:10" x14ac:dyDescent="0.55000000000000004">
      <c r="A277" t="s">
        <v>1029</v>
      </c>
      <c r="B277" s="4" t="s">
        <v>7160</v>
      </c>
      <c r="C277" s="2">
        <v>44197</v>
      </c>
      <c r="D277">
        <v>10</v>
      </c>
      <c r="E277" s="2">
        <f t="shared" si="16"/>
        <v>47851</v>
      </c>
      <c r="F277" s="2">
        <v>41944</v>
      </c>
      <c r="G277" s="2">
        <f>IF(F277="/",#REF!, F277)</f>
        <v>41944</v>
      </c>
      <c r="H277">
        <f t="shared" si="17"/>
        <v>6</v>
      </c>
      <c r="I277">
        <f t="shared" si="18"/>
        <v>16</v>
      </c>
      <c r="J277">
        <f t="shared" si="19"/>
        <v>194</v>
      </c>
    </row>
    <row r="278" spans="1:10" x14ac:dyDescent="0.55000000000000004">
      <c r="A278" t="s">
        <v>1031</v>
      </c>
      <c r="B278" s="4" t="s">
        <v>7160</v>
      </c>
      <c r="C278" s="2">
        <v>44197</v>
      </c>
      <c r="D278">
        <v>10</v>
      </c>
      <c r="E278" s="2">
        <f t="shared" si="16"/>
        <v>47851</v>
      </c>
      <c r="F278" s="2">
        <v>41944</v>
      </c>
      <c r="G278" s="2">
        <f>IF(F278="/",#REF!, F278)</f>
        <v>41944</v>
      </c>
      <c r="H278">
        <f t="shared" si="17"/>
        <v>6</v>
      </c>
      <c r="I278">
        <f t="shared" si="18"/>
        <v>16</v>
      </c>
      <c r="J278">
        <f t="shared" si="19"/>
        <v>194</v>
      </c>
    </row>
    <row r="279" spans="1:10" x14ac:dyDescent="0.55000000000000004">
      <c r="A279" t="s">
        <v>1034</v>
      </c>
      <c r="B279" s="4" t="s">
        <v>7160</v>
      </c>
      <c r="C279" s="2">
        <v>44197</v>
      </c>
      <c r="D279">
        <v>10</v>
      </c>
      <c r="E279" s="2">
        <f t="shared" si="16"/>
        <v>47851</v>
      </c>
      <c r="F279" s="2">
        <v>41944</v>
      </c>
      <c r="G279" s="2">
        <f>IF(F279="/",#REF!, F279)</f>
        <v>41944</v>
      </c>
      <c r="H279">
        <f t="shared" si="17"/>
        <v>6</v>
      </c>
      <c r="I279">
        <f t="shared" si="18"/>
        <v>16</v>
      </c>
      <c r="J279">
        <f t="shared" si="19"/>
        <v>194</v>
      </c>
    </row>
    <row r="280" spans="1:10" x14ac:dyDescent="0.55000000000000004">
      <c r="A280" t="s">
        <v>1084</v>
      </c>
      <c r="B280" s="4" t="s">
        <v>7160</v>
      </c>
      <c r="C280" s="2">
        <v>44197</v>
      </c>
      <c r="D280">
        <v>10</v>
      </c>
      <c r="E280" s="2">
        <f t="shared" si="16"/>
        <v>47851</v>
      </c>
      <c r="F280" s="2">
        <v>41944</v>
      </c>
      <c r="G280" s="2">
        <f>IF(F280="/",#REF!, F280)</f>
        <v>41944</v>
      </c>
      <c r="H280">
        <f t="shared" si="17"/>
        <v>6</v>
      </c>
      <c r="I280">
        <f t="shared" si="18"/>
        <v>16</v>
      </c>
      <c r="J280">
        <f t="shared" si="19"/>
        <v>194</v>
      </c>
    </row>
    <row r="281" spans="1:10" x14ac:dyDescent="0.55000000000000004">
      <c r="A281" t="s">
        <v>1086</v>
      </c>
      <c r="B281" s="4" t="s">
        <v>7160</v>
      </c>
      <c r="C281" s="2">
        <v>44197</v>
      </c>
      <c r="D281">
        <v>10</v>
      </c>
      <c r="E281" s="2">
        <f t="shared" si="16"/>
        <v>47851</v>
      </c>
      <c r="F281" s="2">
        <v>41944</v>
      </c>
      <c r="G281" s="2">
        <f>IF(F281="/",#REF!, F281)</f>
        <v>41944</v>
      </c>
      <c r="H281">
        <f t="shared" si="17"/>
        <v>6</v>
      </c>
      <c r="I281">
        <f t="shared" si="18"/>
        <v>16</v>
      </c>
      <c r="J281">
        <f t="shared" si="19"/>
        <v>194</v>
      </c>
    </row>
    <row r="282" spans="1:10" x14ac:dyDescent="0.55000000000000004">
      <c r="A282" t="s">
        <v>1088</v>
      </c>
      <c r="B282" s="4" t="s">
        <v>7160</v>
      </c>
      <c r="C282" s="2">
        <v>44197</v>
      </c>
      <c r="D282">
        <v>10</v>
      </c>
      <c r="E282" s="2">
        <f t="shared" si="16"/>
        <v>47851</v>
      </c>
      <c r="F282" s="2">
        <v>41944</v>
      </c>
      <c r="G282" s="2">
        <f>IF(F282="/",#REF!, F282)</f>
        <v>41944</v>
      </c>
      <c r="H282">
        <f t="shared" si="17"/>
        <v>6</v>
      </c>
      <c r="I282">
        <f t="shared" si="18"/>
        <v>16</v>
      </c>
      <c r="J282">
        <f t="shared" si="19"/>
        <v>194</v>
      </c>
    </row>
    <row r="283" spans="1:10" x14ac:dyDescent="0.55000000000000004">
      <c r="A283" t="s">
        <v>1444</v>
      </c>
      <c r="B283" s="4" t="s">
        <v>7160</v>
      </c>
      <c r="C283" s="2">
        <v>44197</v>
      </c>
      <c r="D283">
        <v>10</v>
      </c>
      <c r="E283" s="2">
        <f t="shared" si="16"/>
        <v>47851</v>
      </c>
      <c r="F283" s="2">
        <v>42005</v>
      </c>
      <c r="G283" s="2">
        <f>IF(F283="/",#REF!, F283)</f>
        <v>42005</v>
      </c>
      <c r="H283">
        <f t="shared" si="17"/>
        <v>6</v>
      </c>
      <c r="I283">
        <f t="shared" si="18"/>
        <v>16</v>
      </c>
      <c r="J283">
        <f t="shared" si="19"/>
        <v>192</v>
      </c>
    </row>
    <row r="284" spans="1:10" x14ac:dyDescent="0.55000000000000004">
      <c r="A284" t="s">
        <v>1446</v>
      </c>
      <c r="B284" s="4" t="s">
        <v>7160</v>
      </c>
      <c r="C284" s="2">
        <v>44197</v>
      </c>
      <c r="D284">
        <v>10</v>
      </c>
      <c r="E284" s="2">
        <f t="shared" si="16"/>
        <v>47851</v>
      </c>
      <c r="F284" s="2">
        <v>42005</v>
      </c>
      <c r="G284" s="2">
        <f>IF(F284="/",#REF!, F284)</f>
        <v>42005</v>
      </c>
      <c r="H284">
        <f t="shared" si="17"/>
        <v>6</v>
      </c>
      <c r="I284">
        <f t="shared" si="18"/>
        <v>16</v>
      </c>
      <c r="J284">
        <f t="shared" si="19"/>
        <v>192</v>
      </c>
    </row>
    <row r="285" spans="1:10" x14ac:dyDescent="0.55000000000000004">
      <c r="A285" t="s">
        <v>1453</v>
      </c>
      <c r="B285" s="4" t="s">
        <v>7160</v>
      </c>
      <c r="C285" s="2">
        <v>44197</v>
      </c>
      <c r="D285">
        <v>10</v>
      </c>
      <c r="E285" s="2">
        <f t="shared" si="16"/>
        <v>47851</v>
      </c>
      <c r="F285" s="2">
        <v>42005</v>
      </c>
      <c r="G285" s="2">
        <f>IF(F285="/",#REF!, F285)</f>
        <v>42005</v>
      </c>
      <c r="H285">
        <f t="shared" si="17"/>
        <v>6</v>
      </c>
      <c r="I285">
        <f t="shared" si="18"/>
        <v>16</v>
      </c>
      <c r="J285">
        <f t="shared" si="19"/>
        <v>192</v>
      </c>
    </row>
    <row r="286" spans="1:10" x14ac:dyDescent="0.55000000000000004">
      <c r="A286" t="s">
        <v>1456</v>
      </c>
      <c r="B286" s="4" t="s">
        <v>7160</v>
      </c>
      <c r="C286" s="2">
        <v>44197</v>
      </c>
      <c r="D286">
        <v>10</v>
      </c>
      <c r="E286" s="2">
        <f t="shared" si="16"/>
        <v>47851</v>
      </c>
      <c r="F286" s="2">
        <v>42005</v>
      </c>
      <c r="G286" s="2">
        <f>IF(F286="/",#REF!, F286)</f>
        <v>42005</v>
      </c>
      <c r="H286">
        <f t="shared" si="17"/>
        <v>6</v>
      </c>
      <c r="I286">
        <f t="shared" si="18"/>
        <v>16</v>
      </c>
      <c r="J286">
        <f t="shared" si="19"/>
        <v>192</v>
      </c>
    </row>
    <row r="287" spans="1:10" x14ac:dyDescent="0.55000000000000004">
      <c r="A287" t="s">
        <v>1458</v>
      </c>
      <c r="B287" s="4" t="s">
        <v>7160</v>
      </c>
      <c r="C287" s="2">
        <v>44197</v>
      </c>
      <c r="D287">
        <v>10</v>
      </c>
      <c r="E287" s="2">
        <f t="shared" si="16"/>
        <v>47851</v>
      </c>
      <c r="F287" s="2">
        <v>42005</v>
      </c>
      <c r="G287" s="2">
        <f>IF(F287="/",#REF!, F287)</f>
        <v>42005</v>
      </c>
      <c r="H287">
        <f t="shared" si="17"/>
        <v>6</v>
      </c>
      <c r="I287">
        <f t="shared" si="18"/>
        <v>16</v>
      </c>
      <c r="J287">
        <f t="shared" si="19"/>
        <v>192</v>
      </c>
    </row>
    <row r="288" spans="1:10" x14ac:dyDescent="0.55000000000000004">
      <c r="A288" t="s">
        <v>1461</v>
      </c>
      <c r="B288" s="4" t="s">
        <v>7160</v>
      </c>
      <c r="C288" s="2">
        <v>44197</v>
      </c>
      <c r="D288">
        <v>10</v>
      </c>
      <c r="E288" s="2">
        <f t="shared" si="16"/>
        <v>47851</v>
      </c>
      <c r="F288" s="2">
        <v>42005</v>
      </c>
      <c r="G288" s="2">
        <f>IF(F288="/",#REF!, F288)</f>
        <v>42005</v>
      </c>
      <c r="H288">
        <f t="shared" si="17"/>
        <v>6</v>
      </c>
      <c r="I288">
        <f t="shared" si="18"/>
        <v>16</v>
      </c>
      <c r="J288">
        <f t="shared" si="19"/>
        <v>192</v>
      </c>
    </row>
    <row r="289" spans="1:10" x14ac:dyDescent="0.55000000000000004">
      <c r="A289" t="s">
        <v>1486</v>
      </c>
      <c r="B289" s="4" t="s">
        <v>7160</v>
      </c>
      <c r="C289" s="2">
        <v>44197</v>
      </c>
      <c r="D289">
        <v>10</v>
      </c>
      <c r="E289" s="2">
        <f t="shared" si="16"/>
        <v>47851</v>
      </c>
      <c r="F289" s="2">
        <v>42005</v>
      </c>
      <c r="G289" s="2">
        <f>IF(F289="/",#REF!, F289)</f>
        <v>42005</v>
      </c>
      <c r="H289">
        <f t="shared" si="17"/>
        <v>6</v>
      </c>
      <c r="I289">
        <f t="shared" si="18"/>
        <v>16</v>
      </c>
      <c r="J289">
        <f t="shared" si="19"/>
        <v>192</v>
      </c>
    </row>
    <row r="290" spans="1:10" x14ac:dyDescent="0.55000000000000004">
      <c r="A290" t="s">
        <v>1489</v>
      </c>
      <c r="B290" s="4" t="s">
        <v>7160</v>
      </c>
      <c r="C290" s="2">
        <v>44197</v>
      </c>
      <c r="D290">
        <v>10</v>
      </c>
      <c r="E290" s="2">
        <f t="shared" si="16"/>
        <v>47851</v>
      </c>
      <c r="F290" s="2">
        <v>42005</v>
      </c>
      <c r="G290" s="2">
        <f>IF(F290="/",#REF!, F290)</f>
        <v>42005</v>
      </c>
      <c r="H290">
        <f t="shared" si="17"/>
        <v>6</v>
      </c>
      <c r="I290">
        <f t="shared" si="18"/>
        <v>16</v>
      </c>
      <c r="J290">
        <f t="shared" si="19"/>
        <v>192</v>
      </c>
    </row>
    <row r="291" spans="1:10" x14ac:dyDescent="0.55000000000000004">
      <c r="A291" t="s">
        <v>1495</v>
      </c>
      <c r="B291" s="4" t="s">
        <v>7160</v>
      </c>
      <c r="C291" s="2">
        <v>44197</v>
      </c>
      <c r="D291">
        <v>10</v>
      </c>
      <c r="E291" s="2">
        <f t="shared" si="16"/>
        <v>47851</v>
      </c>
      <c r="F291" s="2">
        <v>42005</v>
      </c>
      <c r="G291" s="2">
        <f>IF(F291="/",#REF!, F291)</f>
        <v>42005</v>
      </c>
      <c r="H291">
        <f t="shared" si="17"/>
        <v>6</v>
      </c>
      <c r="I291">
        <f t="shared" si="18"/>
        <v>16</v>
      </c>
      <c r="J291">
        <f t="shared" si="19"/>
        <v>192</v>
      </c>
    </row>
    <row r="292" spans="1:10" x14ac:dyDescent="0.55000000000000004">
      <c r="A292" t="s">
        <v>1498</v>
      </c>
      <c r="B292" s="4" t="s">
        <v>7160</v>
      </c>
      <c r="C292" s="2">
        <v>44197</v>
      </c>
      <c r="D292">
        <v>10</v>
      </c>
      <c r="E292" s="2">
        <f t="shared" si="16"/>
        <v>47851</v>
      </c>
      <c r="F292" s="2">
        <v>42005</v>
      </c>
      <c r="G292" s="2">
        <f>IF(F292="/",#REF!, F292)</f>
        <v>42005</v>
      </c>
      <c r="H292">
        <f t="shared" si="17"/>
        <v>6</v>
      </c>
      <c r="I292">
        <f t="shared" si="18"/>
        <v>16</v>
      </c>
      <c r="J292">
        <f t="shared" si="19"/>
        <v>192</v>
      </c>
    </row>
    <row r="293" spans="1:10" x14ac:dyDescent="0.55000000000000004">
      <c r="A293" t="s">
        <v>1500</v>
      </c>
      <c r="B293" s="4" t="s">
        <v>7160</v>
      </c>
      <c r="C293" s="2">
        <v>44197</v>
      </c>
      <c r="D293">
        <v>10</v>
      </c>
      <c r="E293" s="2">
        <f t="shared" si="16"/>
        <v>47851</v>
      </c>
      <c r="F293" s="2">
        <v>42005</v>
      </c>
      <c r="G293" s="2">
        <f>IF(F293="/",#REF!, F293)</f>
        <v>42005</v>
      </c>
      <c r="H293">
        <f t="shared" si="17"/>
        <v>6</v>
      </c>
      <c r="I293">
        <f t="shared" si="18"/>
        <v>16</v>
      </c>
      <c r="J293">
        <f t="shared" si="19"/>
        <v>192</v>
      </c>
    </row>
    <row r="294" spans="1:10" x14ac:dyDescent="0.55000000000000004">
      <c r="A294" t="s">
        <v>1502</v>
      </c>
      <c r="B294" s="4" t="s">
        <v>7160</v>
      </c>
      <c r="C294" s="2">
        <v>44197</v>
      </c>
      <c r="D294">
        <v>10</v>
      </c>
      <c r="E294" s="2">
        <f t="shared" si="16"/>
        <v>47851</v>
      </c>
      <c r="F294" s="2">
        <v>42005</v>
      </c>
      <c r="G294" s="2">
        <f>IF(F294="/",#REF!, F294)</f>
        <v>42005</v>
      </c>
      <c r="H294">
        <f t="shared" si="17"/>
        <v>6</v>
      </c>
      <c r="I294">
        <f t="shared" si="18"/>
        <v>16</v>
      </c>
      <c r="J294">
        <f t="shared" si="19"/>
        <v>192</v>
      </c>
    </row>
    <row r="295" spans="1:10" x14ac:dyDescent="0.55000000000000004">
      <c r="A295" t="s">
        <v>1565</v>
      </c>
      <c r="B295" s="4" t="s">
        <v>7160</v>
      </c>
      <c r="C295" s="2">
        <v>44197</v>
      </c>
      <c r="D295">
        <v>10</v>
      </c>
      <c r="E295" s="2">
        <f t="shared" si="16"/>
        <v>47851</v>
      </c>
      <c r="F295" s="2">
        <v>42005</v>
      </c>
      <c r="G295" s="2">
        <f>IF(F295="/",#REF!, F295)</f>
        <v>42005</v>
      </c>
      <c r="H295">
        <f t="shared" si="17"/>
        <v>6</v>
      </c>
      <c r="I295">
        <f t="shared" si="18"/>
        <v>16</v>
      </c>
      <c r="J295">
        <f t="shared" si="19"/>
        <v>192</v>
      </c>
    </row>
    <row r="296" spans="1:10" x14ac:dyDescent="0.55000000000000004">
      <c r="A296" t="s">
        <v>3053</v>
      </c>
      <c r="B296" s="4" t="s">
        <v>7160</v>
      </c>
      <c r="C296" s="2">
        <v>44197</v>
      </c>
      <c r="D296">
        <v>10</v>
      </c>
      <c r="E296" s="2">
        <f t="shared" si="16"/>
        <v>47851</v>
      </c>
      <c r="F296" s="2">
        <v>42005</v>
      </c>
      <c r="G296" s="2">
        <f>IF(F296="/",#REF!, F296)</f>
        <v>42005</v>
      </c>
      <c r="H296">
        <f t="shared" si="17"/>
        <v>6</v>
      </c>
      <c r="I296">
        <f t="shared" si="18"/>
        <v>16</v>
      </c>
      <c r="J296">
        <f t="shared" si="19"/>
        <v>192</v>
      </c>
    </row>
    <row r="297" spans="1:10" x14ac:dyDescent="0.55000000000000004">
      <c r="A297" t="s">
        <v>3126</v>
      </c>
      <c r="B297" s="4" t="s">
        <v>7160</v>
      </c>
      <c r="C297" s="2">
        <v>44197</v>
      </c>
      <c r="D297">
        <v>10</v>
      </c>
      <c r="E297" s="2">
        <f t="shared" si="16"/>
        <v>47851</v>
      </c>
      <c r="F297" s="2">
        <v>42005</v>
      </c>
      <c r="G297" s="2">
        <f>IF(F297="/",#REF!, F297)</f>
        <v>42005</v>
      </c>
      <c r="H297">
        <f t="shared" si="17"/>
        <v>6</v>
      </c>
      <c r="I297">
        <f t="shared" si="18"/>
        <v>16</v>
      </c>
      <c r="J297">
        <f t="shared" si="19"/>
        <v>192</v>
      </c>
    </row>
    <row r="298" spans="1:10" x14ac:dyDescent="0.55000000000000004">
      <c r="A298" t="s">
        <v>3156</v>
      </c>
      <c r="B298" s="4" t="s">
        <v>7160</v>
      </c>
      <c r="C298" s="2">
        <v>44197</v>
      </c>
      <c r="D298">
        <v>10</v>
      </c>
      <c r="E298" s="2">
        <f t="shared" si="16"/>
        <v>47851</v>
      </c>
      <c r="F298" s="2">
        <v>42005</v>
      </c>
      <c r="G298" s="2">
        <f>IF(F298="/",#REF!, F298)</f>
        <v>42005</v>
      </c>
      <c r="H298">
        <f t="shared" si="17"/>
        <v>6</v>
      </c>
      <c r="I298">
        <f t="shared" si="18"/>
        <v>16</v>
      </c>
      <c r="J298">
        <f t="shared" si="19"/>
        <v>192</v>
      </c>
    </row>
    <row r="299" spans="1:10" x14ac:dyDescent="0.55000000000000004">
      <c r="A299" t="s">
        <v>1846</v>
      </c>
      <c r="B299" s="4" t="s">
        <v>7160</v>
      </c>
      <c r="C299" s="2">
        <v>44197</v>
      </c>
      <c r="D299">
        <v>10</v>
      </c>
      <c r="E299" s="2">
        <f t="shared" si="16"/>
        <v>47851</v>
      </c>
      <c r="F299" s="2">
        <v>42036</v>
      </c>
      <c r="G299" s="2">
        <f>IF(F299="/",#REF!, F299)</f>
        <v>42036</v>
      </c>
      <c r="H299">
        <f t="shared" si="17"/>
        <v>5</v>
      </c>
      <c r="I299">
        <f t="shared" si="18"/>
        <v>15</v>
      </c>
      <c r="J299">
        <f t="shared" si="19"/>
        <v>191</v>
      </c>
    </row>
    <row r="300" spans="1:10" x14ac:dyDescent="0.55000000000000004">
      <c r="A300" t="s">
        <v>1848</v>
      </c>
      <c r="B300" s="4" t="s">
        <v>7160</v>
      </c>
      <c r="C300" s="2">
        <v>44197</v>
      </c>
      <c r="D300">
        <v>10</v>
      </c>
      <c r="E300" s="2">
        <f t="shared" si="16"/>
        <v>47851</v>
      </c>
      <c r="F300" s="2">
        <v>42036</v>
      </c>
      <c r="G300" s="2">
        <f>IF(F300="/",#REF!, F300)</f>
        <v>42036</v>
      </c>
      <c r="H300">
        <f t="shared" si="17"/>
        <v>5</v>
      </c>
      <c r="I300">
        <f t="shared" si="18"/>
        <v>15</v>
      </c>
      <c r="J300">
        <f t="shared" si="19"/>
        <v>191</v>
      </c>
    </row>
    <row r="301" spans="1:10" x14ac:dyDescent="0.55000000000000004">
      <c r="A301" t="s">
        <v>1850</v>
      </c>
      <c r="B301" s="4" t="s">
        <v>7160</v>
      </c>
      <c r="C301" s="2">
        <v>44197</v>
      </c>
      <c r="D301">
        <v>10</v>
      </c>
      <c r="E301" s="2">
        <f t="shared" si="16"/>
        <v>47851</v>
      </c>
      <c r="F301" s="2">
        <v>42036</v>
      </c>
      <c r="G301" s="2">
        <f>IF(F301="/",#REF!, F301)</f>
        <v>42036</v>
      </c>
      <c r="H301">
        <f t="shared" si="17"/>
        <v>5</v>
      </c>
      <c r="I301">
        <f t="shared" si="18"/>
        <v>15</v>
      </c>
      <c r="J301">
        <f t="shared" si="19"/>
        <v>191</v>
      </c>
    </row>
    <row r="302" spans="1:10" x14ac:dyDescent="0.55000000000000004">
      <c r="A302" t="s">
        <v>1852</v>
      </c>
      <c r="B302" s="4" t="s">
        <v>7160</v>
      </c>
      <c r="C302" s="2">
        <v>44197</v>
      </c>
      <c r="D302">
        <v>10</v>
      </c>
      <c r="E302" s="2">
        <f t="shared" si="16"/>
        <v>47851</v>
      </c>
      <c r="F302" s="2">
        <v>42036</v>
      </c>
      <c r="G302" s="2">
        <f>IF(F302="/",#REF!, F302)</f>
        <v>42036</v>
      </c>
      <c r="H302">
        <f t="shared" si="17"/>
        <v>5</v>
      </c>
      <c r="I302">
        <f t="shared" si="18"/>
        <v>15</v>
      </c>
      <c r="J302">
        <f t="shared" si="19"/>
        <v>191</v>
      </c>
    </row>
    <row r="303" spans="1:10" x14ac:dyDescent="0.55000000000000004">
      <c r="A303" t="s">
        <v>1854</v>
      </c>
      <c r="B303" s="4" t="s">
        <v>7160</v>
      </c>
      <c r="C303" s="2">
        <v>44197</v>
      </c>
      <c r="D303">
        <v>10</v>
      </c>
      <c r="E303" s="2">
        <f t="shared" si="16"/>
        <v>47851</v>
      </c>
      <c r="F303" s="2">
        <v>42036</v>
      </c>
      <c r="G303" s="2">
        <f>IF(F303="/",#REF!, F303)</f>
        <v>42036</v>
      </c>
      <c r="H303">
        <f t="shared" si="17"/>
        <v>5</v>
      </c>
      <c r="I303">
        <f t="shared" si="18"/>
        <v>15</v>
      </c>
      <c r="J303">
        <f t="shared" si="19"/>
        <v>191</v>
      </c>
    </row>
    <row r="304" spans="1:10" x14ac:dyDescent="0.55000000000000004">
      <c r="A304" t="s">
        <v>1856</v>
      </c>
      <c r="B304" s="4" t="s">
        <v>7160</v>
      </c>
      <c r="C304" s="2">
        <v>44197</v>
      </c>
      <c r="D304">
        <v>10</v>
      </c>
      <c r="E304" s="2">
        <f t="shared" si="16"/>
        <v>47851</v>
      </c>
      <c r="F304" s="2">
        <v>42036</v>
      </c>
      <c r="G304" s="2">
        <f>IF(F304="/",#REF!, F304)</f>
        <v>42036</v>
      </c>
      <c r="H304">
        <f t="shared" si="17"/>
        <v>5</v>
      </c>
      <c r="I304">
        <f t="shared" si="18"/>
        <v>15</v>
      </c>
      <c r="J304">
        <f t="shared" si="19"/>
        <v>191</v>
      </c>
    </row>
    <row r="305" spans="1:10" x14ac:dyDescent="0.55000000000000004">
      <c r="A305" t="s">
        <v>1858</v>
      </c>
      <c r="B305" s="4" t="s">
        <v>7160</v>
      </c>
      <c r="C305" s="2">
        <v>44197</v>
      </c>
      <c r="D305">
        <v>10</v>
      </c>
      <c r="E305" s="2">
        <f t="shared" si="16"/>
        <v>47851</v>
      </c>
      <c r="F305" s="2">
        <v>42036</v>
      </c>
      <c r="G305" s="2">
        <f>IF(F305="/",#REF!, F305)</f>
        <v>42036</v>
      </c>
      <c r="H305">
        <f t="shared" si="17"/>
        <v>5</v>
      </c>
      <c r="I305">
        <f t="shared" si="18"/>
        <v>15</v>
      </c>
      <c r="J305">
        <f t="shared" si="19"/>
        <v>191</v>
      </c>
    </row>
    <row r="306" spans="1:10" x14ac:dyDescent="0.55000000000000004">
      <c r="A306" t="s">
        <v>1861</v>
      </c>
      <c r="B306" s="4" t="s">
        <v>7160</v>
      </c>
      <c r="C306" s="2">
        <v>44197</v>
      </c>
      <c r="D306">
        <v>10</v>
      </c>
      <c r="E306" s="2">
        <f t="shared" si="16"/>
        <v>47851</v>
      </c>
      <c r="F306" s="2">
        <v>42036</v>
      </c>
      <c r="G306" s="2">
        <f>IF(F306="/",#REF!, F306)</f>
        <v>42036</v>
      </c>
      <c r="H306">
        <f t="shared" si="17"/>
        <v>5</v>
      </c>
      <c r="I306">
        <f t="shared" si="18"/>
        <v>15</v>
      </c>
      <c r="J306">
        <f t="shared" si="19"/>
        <v>191</v>
      </c>
    </row>
    <row r="307" spans="1:10" x14ac:dyDescent="0.55000000000000004">
      <c r="A307" t="s">
        <v>3729</v>
      </c>
      <c r="B307" s="4" t="s">
        <v>7160</v>
      </c>
      <c r="C307" s="2">
        <v>44197</v>
      </c>
      <c r="D307">
        <v>10</v>
      </c>
      <c r="E307" s="2">
        <f t="shared" si="16"/>
        <v>47851</v>
      </c>
      <c r="F307" s="2">
        <v>42036</v>
      </c>
      <c r="G307" s="2">
        <f>IF(F307="/",#REF!, F307)</f>
        <v>42036</v>
      </c>
      <c r="H307">
        <f t="shared" si="17"/>
        <v>5</v>
      </c>
      <c r="I307">
        <f t="shared" si="18"/>
        <v>15</v>
      </c>
      <c r="J307">
        <f t="shared" si="19"/>
        <v>191</v>
      </c>
    </row>
    <row r="308" spans="1:10" x14ac:dyDescent="0.55000000000000004">
      <c r="A308" t="s">
        <v>3731</v>
      </c>
      <c r="B308" s="4" t="s">
        <v>7160</v>
      </c>
      <c r="C308" s="2">
        <v>44197</v>
      </c>
      <c r="D308">
        <v>10</v>
      </c>
      <c r="E308" s="2">
        <f t="shared" si="16"/>
        <v>47851</v>
      </c>
      <c r="F308" s="2">
        <v>42036</v>
      </c>
      <c r="G308" s="2">
        <f>IF(F308="/",#REF!, F308)</f>
        <v>42036</v>
      </c>
      <c r="H308">
        <f t="shared" si="17"/>
        <v>5</v>
      </c>
      <c r="I308">
        <f t="shared" si="18"/>
        <v>15</v>
      </c>
      <c r="J308">
        <f t="shared" si="19"/>
        <v>191</v>
      </c>
    </row>
    <row r="309" spans="1:10" x14ac:dyDescent="0.55000000000000004">
      <c r="A309" t="s">
        <v>3733</v>
      </c>
      <c r="B309" s="4" t="s">
        <v>7160</v>
      </c>
      <c r="C309" s="2">
        <v>44197</v>
      </c>
      <c r="D309">
        <v>10</v>
      </c>
      <c r="E309" s="2">
        <f t="shared" si="16"/>
        <v>47851</v>
      </c>
      <c r="F309" s="2">
        <v>42036</v>
      </c>
      <c r="G309" s="2">
        <f>IF(F309="/",#REF!, F309)</f>
        <v>42036</v>
      </c>
      <c r="H309">
        <f t="shared" si="17"/>
        <v>5</v>
      </c>
      <c r="I309">
        <f t="shared" si="18"/>
        <v>15</v>
      </c>
      <c r="J309">
        <f t="shared" si="19"/>
        <v>191</v>
      </c>
    </row>
    <row r="310" spans="1:10" x14ac:dyDescent="0.55000000000000004">
      <c r="A310" t="s">
        <v>3749</v>
      </c>
      <c r="B310" s="4" t="s">
        <v>7160</v>
      </c>
      <c r="C310" s="2">
        <v>44197</v>
      </c>
      <c r="D310">
        <v>10</v>
      </c>
      <c r="E310" s="2">
        <f t="shared" si="16"/>
        <v>47851</v>
      </c>
      <c r="F310" s="2">
        <v>42036</v>
      </c>
      <c r="G310" s="2">
        <f>IF(F310="/",#REF!, F310)</f>
        <v>42036</v>
      </c>
      <c r="H310">
        <f t="shared" si="17"/>
        <v>5</v>
      </c>
      <c r="I310">
        <f t="shared" si="18"/>
        <v>15</v>
      </c>
      <c r="J310">
        <f t="shared" si="19"/>
        <v>191</v>
      </c>
    </row>
    <row r="311" spans="1:10" x14ac:dyDescent="0.55000000000000004">
      <c r="A311" t="s">
        <v>3751</v>
      </c>
      <c r="B311" s="4" t="s">
        <v>7160</v>
      </c>
      <c r="C311" s="2">
        <v>44197</v>
      </c>
      <c r="D311">
        <v>10</v>
      </c>
      <c r="E311" s="2">
        <f t="shared" si="16"/>
        <v>47851</v>
      </c>
      <c r="F311" s="2">
        <v>42036</v>
      </c>
      <c r="G311" s="2">
        <f>IF(F311="/",#REF!, F311)</f>
        <v>42036</v>
      </c>
      <c r="H311">
        <f t="shared" si="17"/>
        <v>5</v>
      </c>
      <c r="I311">
        <f t="shared" si="18"/>
        <v>15</v>
      </c>
      <c r="J311">
        <f t="shared" si="19"/>
        <v>191</v>
      </c>
    </row>
    <row r="312" spans="1:10" x14ac:dyDescent="0.55000000000000004">
      <c r="A312" t="s">
        <v>3753</v>
      </c>
      <c r="B312" s="4" t="s">
        <v>7160</v>
      </c>
      <c r="C312" s="2">
        <v>44197</v>
      </c>
      <c r="D312">
        <v>10</v>
      </c>
      <c r="E312" s="2">
        <f t="shared" si="16"/>
        <v>47851</v>
      </c>
      <c r="F312" s="2">
        <v>42036</v>
      </c>
      <c r="G312" s="2">
        <f>IF(F312="/",#REF!, F312)</f>
        <v>42036</v>
      </c>
      <c r="H312">
        <f t="shared" si="17"/>
        <v>5</v>
      </c>
      <c r="I312">
        <f t="shared" si="18"/>
        <v>15</v>
      </c>
      <c r="J312">
        <f t="shared" si="19"/>
        <v>191</v>
      </c>
    </row>
    <row r="313" spans="1:10" x14ac:dyDescent="0.55000000000000004">
      <c r="A313" t="s">
        <v>3735</v>
      </c>
      <c r="B313" s="4" t="s">
        <v>7160</v>
      </c>
      <c r="C313" s="2">
        <v>44197</v>
      </c>
      <c r="D313">
        <v>10</v>
      </c>
      <c r="E313" s="2">
        <f t="shared" si="16"/>
        <v>47851</v>
      </c>
      <c r="F313" s="2">
        <v>42095</v>
      </c>
      <c r="G313" s="2">
        <f>IF(F313="/",#REF!, F313)</f>
        <v>42095</v>
      </c>
      <c r="H313">
        <f t="shared" si="17"/>
        <v>5</v>
      </c>
      <c r="I313">
        <f t="shared" si="18"/>
        <v>15</v>
      </c>
      <c r="J313">
        <f t="shared" si="19"/>
        <v>189</v>
      </c>
    </row>
    <row r="314" spans="1:10" x14ac:dyDescent="0.55000000000000004">
      <c r="A314" t="s">
        <v>3737</v>
      </c>
      <c r="B314" s="4" t="s">
        <v>7160</v>
      </c>
      <c r="C314" s="2">
        <v>44197</v>
      </c>
      <c r="D314">
        <v>10</v>
      </c>
      <c r="E314" s="2">
        <f t="shared" si="16"/>
        <v>47851</v>
      </c>
      <c r="F314" s="2">
        <v>42095</v>
      </c>
      <c r="G314" s="2">
        <f>IF(F314="/",#REF!, F314)</f>
        <v>42095</v>
      </c>
      <c r="H314">
        <f t="shared" si="17"/>
        <v>5</v>
      </c>
      <c r="I314">
        <f t="shared" si="18"/>
        <v>15</v>
      </c>
      <c r="J314">
        <f t="shared" si="19"/>
        <v>189</v>
      </c>
    </row>
    <row r="315" spans="1:10" x14ac:dyDescent="0.55000000000000004">
      <c r="A315" t="s">
        <v>3739</v>
      </c>
      <c r="B315" s="4" t="s">
        <v>7160</v>
      </c>
      <c r="C315" s="2">
        <v>44197</v>
      </c>
      <c r="D315">
        <v>10</v>
      </c>
      <c r="E315" s="2">
        <f t="shared" si="16"/>
        <v>47851</v>
      </c>
      <c r="F315" s="2">
        <v>42095</v>
      </c>
      <c r="G315" s="2">
        <f>IF(F315="/",#REF!, F315)</f>
        <v>42095</v>
      </c>
      <c r="H315">
        <f t="shared" si="17"/>
        <v>5</v>
      </c>
      <c r="I315">
        <f t="shared" si="18"/>
        <v>15</v>
      </c>
      <c r="J315">
        <f t="shared" si="19"/>
        <v>189</v>
      </c>
    </row>
    <row r="316" spans="1:10" x14ac:dyDescent="0.55000000000000004">
      <c r="A316" t="s">
        <v>3756</v>
      </c>
      <c r="B316" s="4" t="s">
        <v>7160</v>
      </c>
      <c r="C316" s="2">
        <v>44197</v>
      </c>
      <c r="D316">
        <v>10</v>
      </c>
      <c r="E316" s="2">
        <f t="shared" si="16"/>
        <v>47851</v>
      </c>
      <c r="F316" s="2">
        <v>42095</v>
      </c>
      <c r="G316" s="2">
        <f>IF(F316="/",#REF!, F316)</f>
        <v>42095</v>
      </c>
      <c r="H316">
        <f t="shared" si="17"/>
        <v>5</v>
      </c>
      <c r="I316">
        <f t="shared" si="18"/>
        <v>15</v>
      </c>
      <c r="J316">
        <f t="shared" si="19"/>
        <v>189</v>
      </c>
    </row>
    <row r="317" spans="1:10" x14ac:dyDescent="0.55000000000000004">
      <c r="A317" t="s">
        <v>3758</v>
      </c>
      <c r="B317" s="4" t="s">
        <v>7160</v>
      </c>
      <c r="C317" s="2">
        <v>44197</v>
      </c>
      <c r="D317">
        <v>10</v>
      </c>
      <c r="E317" s="2">
        <f t="shared" si="16"/>
        <v>47851</v>
      </c>
      <c r="F317" s="2">
        <v>42095</v>
      </c>
      <c r="G317" s="2">
        <f>IF(F317="/",#REF!, F317)</f>
        <v>42095</v>
      </c>
      <c r="H317">
        <f t="shared" si="17"/>
        <v>5</v>
      </c>
      <c r="I317">
        <f t="shared" si="18"/>
        <v>15</v>
      </c>
      <c r="J317">
        <f t="shared" si="19"/>
        <v>189</v>
      </c>
    </row>
    <row r="318" spans="1:10" x14ac:dyDescent="0.55000000000000004">
      <c r="A318" t="s">
        <v>3760</v>
      </c>
      <c r="B318" s="4" t="s">
        <v>7160</v>
      </c>
      <c r="C318" s="2">
        <v>44197</v>
      </c>
      <c r="D318">
        <v>10</v>
      </c>
      <c r="E318" s="2">
        <f t="shared" si="16"/>
        <v>47851</v>
      </c>
      <c r="F318" s="2">
        <v>42095</v>
      </c>
      <c r="G318" s="2">
        <f>IF(F318="/",#REF!, F318)</f>
        <v>42095</v>
      </c>
      <c r="H318">
        <f t="shared" si="17"/>
        <v>5</v>
      </c>
      <c r="I318">
        <f t="shared" si="18"/>
        <v>15</v>
      </c>
      <c r="J318">
        <f t="shared" si="19"/>
        <v>189</v>
      </c>
    </row>
    <row r="319" spans="1:10" x14ac:dyDescent="0.55000000000000004">
      <c r="A319" t="s">
        <v>1979</v>
      </c>
      <c r="B319" s="4" t="s">
        <v>7160</v>
      </c>
      <c r="C319" s="2">
        <v>44197</v>
      </c>
      <c r="D319">
        <v>10</v>
      </c>
      <c r="E319" s="2">
        <f t="shared" si="16"/>
        <v>47851</v>
      </c>
      <c r="F319" s="2">
        <v>42125</v>
      </c>
      <c r="G319" s="2">
        <f>IF(F319="/",#REF!, F319)</f>
        <v>42125</v>
      </c>
      <c r="H319">
        <f t="shared" si="17"/>
        <v>5</v>
      </c>
      <c r="I319">
        <f t="shared" si="18"/>
        <v>15</v>
      </c>
      <c r="J319">
        <f t="shared" si="19"/>
        <v>188</v>
      </c>
    </row>
    <row r="320" spans="1:10" x14ac:dyDescent="0.55000000000000004">
      <c r="A320" t="s">
        <v>1981</v>
      </c>
      <c r="B320" s="4" t="s">
        <v>7160</v>
      </c>
      <c r="C320" s="2">
        <v>44197</v>
      </c>
      <c r="D320">
        <v>10</v>
      </c>
      <c r="E320" s="2">
        <f t="shared" si="16"/>
        <v>47851</v>
      </c>
      <c r="F320" s="2">
        <v>42125</v>
      </c>
      <c r="G320" s="2">
        <f>IF(F320="/",#REF!, F320)</f>
        <v>42125</v>
      </c>
      <c r="H320">
        <f t="shared" si="17"/>
        <v>5</v>
      </c>
      <c r="I320">
        <f t="shared" si="18"/>
        <v>15</v>
      </c>
      <c r="J320">
        <f t="shared" si="19"/>
        <v>188</v>
      </c>
    </row>
    <row r="321" spans="1:10" x14ac:dyDescent="0.55000000000000004">
      <c r="A321" t="s">
        <v>1983</v>
      </c>
      <c r="B321" s="4" t="s">
        <v>7160</v>
      </c>
      <c r="C321" s="2">
        <v>44197</v>
      </c>
      <c r="D321">
        <v>10</v>
      </c>
      <c r="E321" s="2">
        <f t="shared" si="16"/>
        <v>47851</v>
      </c>
      <c r="F321" s="2">
        <v>42125</v>
      </c>
      <c r="G321" s="2">
        <f>IF(F321="/",#REF!, F321)</f>
        <v>42125</v>
      </c>
      <c r="H321">
        <f t="shared" si="17"/>
        <v>5</v>
      </c>
      <c r="I321">
        <f t="shared" si="18"/>
        <v>15</v>
      </c>
      <c r="J321">
        <f t="shared" si="19"/>
        <v>188</v>
      </c>
    </row>
    <row r="322" spans="1:10" x14ac:dyDescent="0.55000000000000004">
      <c r="A322" t="s">
        <v>1985</v>
      </c>
      <c r="B322" s="4" t="s">
        <v>7160</v>
      </c>
      <c r="C322" s="2">
        <v>44197</v>
      </c>
      <c r="D322">
        <v>10</v>
      </c>
      <c r="E322" s="2">
        <f t="shared" ref="E322:E385" si="20">C322+DATE(D322,1,1)</f>
        <v>47851</v>
      </c>
      <c r="F322" s="2">
        <v>42125</v>
      </c>
      <c r="G322" s="2">
        <f>IF(F322="/",#REF!, F322)</f>
        <v>42125</v>
      </c>
      <c r="H322">
        <f t="shared" ref="H322:H385" si="21">DATEDIF(G322,C322, "y")</f>
        <v>5</v>
      </c>
      <c r="I322">
        <f t="shared" ref="I322:I385" si="22">DATEDIF(G322,E322, "y")</f>
        <v>15</v>
      </c>
      <c r="J322">
        <f t="shared" si="19"/>
        <v>188</v>
      </c>
    </row>
    <row r="323" spans="1:10" x14ac:dyDescent="0.55000000000000004">
      <c r="A323" t="s">
        <v>1988</v>
      </c>
      <c r="B323" s="4" t="s">
        <v>7160</v>
      </c>
      <c r="C323" s="2">
        <v>44197</v>
      </c>
      <c r="D323">
        <v>10</v>
      </c>
      <c r="E323" s="2">
        <f t="shared" si="20"/>
        <v>47851</v>
      </c>
      <c r="F323" s="2">
        <v>42125</v>
      </c>
      <c r="G323" s="2">
        <f>IF(F323="/",#REF!, F323)</f>
        <v>42125</v>
      </c>
      <c r="H323">
        <f t="shared" si="21"/>
        <v>5</v>
      </c>
      <c r="I323">
        <f t="shared" si="22"/>
        <v>15</v>
      </c>
      <c r="J323">
        <f t="shared" ref="J323:J386" si="23">DATEDIF(F323,E323,"m")</f>
        <v>188</v>
      </c>
    </row>
    <row r="324" spans="1:10" x14ac:dyDescent="0.55000000000000004">
      <c r="A324" t="s">
        <v>1990</v>
      </c>
      <c r="B324" s="4" t="s">
        <v>7160</v>
      </c>
      <c r="C324" s="2">
        <v>44197</v>
      </c>
      <c r="D324">
        <v>10</v>
      </c>
      <c r="E324" s="2">
        <f t="shared" si="20"/>
        <v>47851</v>
      </c>
      <c r="F324" s="2">
        <v>42125</v>
      </c>
      <c r="G324" s="2">
        <f>IF(F324="/",#REF!, F324)</f>
        <v>42125</v>
      </c>
      <c r="H324">
        <f t="shared" si="21"/>
        <v>5</v>
      </c>
      <c r="I324">
        <f t="shared" si="22"/>
        <v>15</v>
      </c>
      <c r="J324">
        <f t="shared" si="23"/>
        <v>188</v>
      </c>
    </row>
    <row r="325" spans="1:10" x14ac:dyDescent="0.55000000000000004">
      <c r="A325" t="s">
        <v>1993</v>
      </c>
      <c r="B325" s="4" t="s">
        <v>7160</v>
      </c>
      <c r="C325" s="2">
        <v>44197</v>
      </c>
      <c r="D325">
        <v>10</v>
      </c>
      <c r="E325" s="2">
        <f t="shared" si="20"/>
        <v>47851</v>
      </c>
      <c r="F325" s="2">
        <v>42125</v>
      </c>
      <c r="G325" s="2">
        <f>IF(F325="/",#REF!, F325)</f>
        <v>42125</v>
      </c>
      <c r="H325">
        <f t="shared" si="21"/>
        <v>5</v>
      </c>
      <c r="I325">
        <f t="shared" si="22"/>
        <v>15</v>
      </c>
      <c r="J325">
        <f t="shared" si="23"/>
        <v>188</v>
      </c>
    </row>
    <row r="326" spans="1:10" x14ac:dyDescent="0.55000000000000004">
      <c r="A326" t="s">
        <v>1995</v>
      </c>
      <c r="B326" s="4" t="s">
        <v>7160</v>
      </c>
      <c r="C326" s="2">
        <v>44197</v>
      </c>
      <c r="D326">
        <v>10</v>
      </c>
      <c r="E326" s="2">
        <f t="shared" si="20"/>
        <v>47851</v>
      </c>
      <c r="F326" s="2">
        <v>42125</v>
      </c>
      <c r="G326" s="2">
        <f>IF(F326="/",#REF!, F326)</f>
        <v>42125</v>
      </c>
      <c r="H326">
        <f t="shared" si="21"/>
        <v>5</v>
      </c>
      <c r="I326">
        <f t="shared" si="22"/>
        <v>15</v>
      </c>
      <c r="J326">
        <f t="shared" si="23"/>
        <v>188</v>
      </c>
    </row>
    <row r="327" spans="1:10" x14ac:dyDescent="0.55000000000000004">
      <c r="A327" t="s">
        <v>1997</v>
      </c>
      <c r="B327" s="4" t="s">
        <v>7160</v>
      </c>
      <c r="C327" s="2">
        <v>44197</v>
      </c>
      <c r="D327">
        <v>10</v>
      </c>
      <c r="E327" s="2">
        <f t="shared" si="20"/>
        <v>47851</v>
      </c>
      <c r="F327" s="2">
        <v>42125</v>
      </c>
      <c r="G327" s="2">
        <f>IF(F327="/",#REF!, F327)</f>
        <v>42125</v>
      </c>
      <c r="H327">
        <f t="shared" si="21"/>
        <v>5</v>
      </c>
      <c r="I327">
        <f t="shared" si="22"/>
        <v>15</v>
      </c>
      <c r="J327">
        <f t="shared" si="23"/>
        <v>188</v>
      </c>
    </row>
    <row r="328" spans="1:10" x14ac:dyDescent="0.55000000000000004">
      <c r="A328" t="s">
        <v>1999</v>
      </c>
      <c r="B328" s="4" t="s">
        <v>7160</v>
      </c>
      <c r="C328" s="2">
        <v>44197</v>
      </c>
      <c r="D328">
        <v>10</v>
      </c>
      <c r="E328" s="2">
        <f t="shared" si="20"/>
        <v>47851</v>
      </c>
      <c r="F328" s="2">
        <v>42125</v>
      </c>
      <c r="G328" s="2">
        <f>IF(F328="/",#REF!, F328)</f>
        <v>42125</v>
      </c>
      <c r="H328">
        <f t="shared" si="21"/>
        <v>5</v>
      </c>
      <c r="I328">
        <f t="shared" si="22"/>
        <v>15</v>
      </c>
      <c r="J328">
        <f t="shared" si="23"/>
        <v>188</v>
      </c>
    </row>
    <row r="329" spans="1:10" x14ac:dyDescent="0.55000000000000004">
      <c r="A329" t="s">
        <v>2001</v>
      </c>
      <c r="B329" s="4" t="s">
        <v>7160</v>
      </c>
      <c r="C329" s="2">
        <v>44197</v>
      </c>
      <c r="D329">
        <v>10</v>
      </c>
      <c r="E329" s="2">
        <f t="shared" si="20"/>
        <v>47851</v>
      </c>
      <c r="F329" s="2">
        <v>42125</v>
      </c>
      <c r="G329" s="2">
        <f>IF(F329="/",#REF!, F329)</f>
        <v>42125</v>
      </c>
      <c r="H329">
        <f t="shared" si="21"/>
        <v>5</v>
      </c>
      <c r="I329">
        <f t="shared" si="22"/>
        <v>15</v>
      </c>
      <c r="J329">
        <f t="shared" si="23"/>
        <v>188</v>
      </c>
    </row>
    <row r="330" spans="1:10" x14ac:dyDescent="0.55000000000000004">
      <c r="A330" t="s">
        <v>2003</v>
      </c>
      <c r="B330" s="4" t="s">
        <v>7160</v>
      </c>
      <c r="C330" s="2">
        <v>44197</v>
      </c>
      <c r="D330">
        <v>10</v>
      </c>
      <c r="E330" s="2">
        <f t="shared" si="20"/>
        <v>47851</v>
      </c>
      <c r="F330" s="2">
        <v>42125</v>
      </c>
      <c r="G330" s="2">
        <f>IF(F330="/",#REF!, F330)</f>
        <v>42125</v>
      </c>
      <c r="H330">
        <f t="shared" si="21"/>
        <v>5</v>
      </c>
      <c r="I330">
        <f t="shared" si="22"/>
        <v>15</v>
      </c>
      <c r="J330">
        <f t="shared" si="23"/>
        <v>188</v>
      </c>
    </row>
    <row r="331" spans="1:10" x14ac:dyDescent="0.55000000000000004">
      <c r="A331" t="s">
        <v>2006</v>
      </c>
      <c r="B331" s="4" t="s">
        <v>7160</v>
      </c>
      <c r="C331" s="2">
        <v>44197</v>
      </c>
      <c r="D331">
        <v>10</v>
      </c>
      <c r="E331" s="2">
        <f t="shared" si="20"/>
        <v>47851</v>
      </c>
      <c r="F331" s="2">
        <v>42125</v>
      </c>
      <c r="G331" s="2">
        <f>IF(F331="/",#REF!, F331)</f>
        <v>42125</v>
      </c>
      <c r="H331">
        <f t="shared" si="21"/>
        <v>5</v>
      </c>
      <c r="I331">
        <f t="shared" si="22"/>
        <v>15</v>
      </c>
      <c r="J331">
        <f t="shared" si="23"/>
        <v>188</v>
      </c>
    </row>
    <row r="332" spans="1:10" x14ac:dyDescent="0.55000000000000004">
      <c r="A332" t="s">
        <v>2008</v>
      </c>
      <c r="B332" s="4" t="s">
        <v>7160</v>
      </c>
      <c r="C332" s="2">
        <v>44197</v>
      </c>
      <c r="D332">
        <v>10</v>
      </c>
      <c r="E332" s="2">
        <f t="shared" si="20"/>
        <v>47851</v>
      </c>
      <c r="F332" s="2">
        <v>42125</v>
      </c>
      <c r="G332" s="2">
        <f>IF(F332="/",#REF!, F332)</f>
        <v>42125</v>
      </c>
      <c r="H332">
        <f t="shared" si="21"/>
        <v>5</v>
      </c>
      <c r="I332">
        <f t="shared" si="22"/>
        <v>15</v>
      </c>
      <c r="J332">
        <f t="shared" si="23"/>
        <v>188</v>
      </c>
    </row>
    <row r="333" spans="1:10" x14ac:dyDescent="0.55000000000000004">
      <c r="A333" t="s">
        <v>2011</v>
      </c>
      <c r="B333" s="4" t="s">
        <v>7160</v>
      </c>
      <c r="C333" s="2">
        <v>44197</v>
      </c>
      <c r="D333">
        <v>10</v>
      </c>
      <c r="E333" s="2">
        <f t="shared" si="20"/>
        <v>47851</v>
      </c>
      <c r="F333" s="2">
        <v>42125</v>
      </c>
      <c r="G333" s="2">
        <f>IF(F333="/",#REF!, F333)</f>
        <v>42125</v>
      </c>
      <c r="H333">
        <f t="shared" si="21"/>
        <v>5</v>
      </c>
      <c r="I333">
        <f t="shared" si="22"/>
        <v>15</v>
      </c>
      <c r="J333">
        <f t="shared" si="23"/>
        <v>188</v>
      </c>
    </row>
    <row r="334" spans="1:10" x14ac:dyDescent="0.55000000000000004">
      <c r="A334" t="s">
        <v>2013</v>
      </c>
      <c r="B334" s="4" t="s">
        <v>7160</v>
      </c>
      <c r="C334" s="2">
        <v>44197</v>
      </c>
      <c r="D334">
        <v>10</v>
      </c>
      <c r="E334" s="2">
        <f t="shared" si="20"/>
        <v>47851</v>
      </c>
      <c r="F334" s="2">
        <v>42125</v>
      </c>
      <c r="G334" s="2">
        <f>IF(F334="/",#REF!, F334)</f>
        <v>42125</v>
      </c>
      <c r="H334">
        <f t="shared" si="21"/>
        <v>5</v>
      </c>
      <c r="I334">
        <f t="shared" si="22"/>
        <v>15</v>
      </c>
      <c r="J334">
        <f t="shared" si="23"/>
        <v>188</v>
      </c>
    </row>
    <row r="335" spans="1:10" x14ac:dyDescent="0.55000000000000004">
      <c r="A335" t="s">
        <v>2021</v>
      </c>
      <c r="B335" s="4" t="s">
        <v>7160</v>
      </c>
      <c r="C335" s="2">
        <v>44197</v>
      </c>
      <c r="D335">
        <v>10</v>
      </c>
      <c r="E335" s="2">
        <f t="shared" si="20"/>
        <v>47851</v>
      </c>
      <c r="F335" s="2">
        <v>42125</v>
      </c>
      <c r="G335" s="2">
        <f>IF(F335="/",#REF!, F335)</f>
        <v>42125</v>
      </c>
      <c r="H335">
        <f t="shared" si="21"/>
        <v>5</v>
      </c>
      <c r="I335">
        <f t="shared" si="22"/>
        <v>15</v>
      </c>
      <c r="J335">
        <f t="shared" si="23"/>
        <v>188</v>
      </c>
    </row>
    <row r="336" spans="1:10" x14ac:dyDescent="0.55000000000000004">
      <c r="A336" t="s">
        <v>2023</v>
      </c>
      <c r="B336" s="4" t="s">
        <v>7160</v>
      </c>
      <c r="C336" s="2">
        <v>44197</v>
      </c>
      <c r="D336">
        <v>10</v>
      </c>
      <c r="E336" s="2">
        <f t="shared" si="20"/>
        <v>47851</v>
      </c>
      <c r="F336" s="2">
        <v>42125</v>
      </c>
      <c r="G336" s="2">
        <f>IF(F336="/",#REF!, F336)</f>
        <v>42125</v>
      </c>
      <c r="H336">
        <f t="shared" si="21"/>
        <v>5</v>
      </c>
      <c r="I336">
        <f t="shared" si="22"/>
        <v>15</v>
      </c>
      <c r="J336">
        <f t="shared" si="23"/>
        <v>188</v>
      </c>
    </row>
    <row r="337" spans="1:10" x14ac:dyDescent="0.55000000000000004">
      <c r="A337" t="s">
        <v>2025</v>
      </c>
      <c r="B337" s="4" t="s">
        <v>7160</v>
      </c>
      <c r="C337" s="2">
        <v>44197</v>
      </c>
      <c r="D337">
        <v>10</v>
      </c>
      <c r="E337" s="2">
        <f t="shared" si="20"/>
        <v>47851</v>
      </c>
      <c r="F337" s="2">
        <v>42125</v>
      </c>
      <c r="G337" s="2">
        <f>IF(F337="/",#REF!, F337)</f>
        <v>42125</v>
      </c>
      <c r="H337">
        <f t="shared" si="21"/>
        <v>5</v>
      </c>
      <c r="I337">
        <f t="shared" si="22"/>
        <v>15</v>
      </c>
      <c r="J337">
        <f t="shared" si="23"/>
        <v>188</v>
      </c>
    </row>
    <row r="338" spans="1:10" x14ac:dyDescent="0.55000000000000004">
      <c r="A338" t="s">
        <v>2028</v>
      </c>
      <c r="B338" s="4" t="s">
        <v>7160</v>
      </c>
      <c r="C338" s="2">
        <v>44197</v>
      </c>
      <c r="D338">
        <v>10</v>
      </c>
      <c r="E338" s="2">
        <f t="shared" si="20"/>
        <v>47851</v>
      </c>
      <c r="F338" s="2">
        <v>42125</v>
      </c>
      <c r="G338" s="2">
        <f>IF(F338="/",#REF!, F338)</f>
        <v>42125</v>
      </c>
      <c r="H338">
        <f t="shared" si="21"/>
        <v>5</v>
      </c>
      <c r="I338">
        <f t="shared" si="22"/>
        <v>15</v>
      </c>
      <c r="J338">
        <f t="shared" si="23"/>
        <v>188</v>
      </c>
    </row>
    <row r="339" spans="1:10" x14ac:dyDescent="0.55000000000000004">
      <c r="A339" t="s">
        <v>2030</v>
      </c>
      <c r="B339" s="4" t="s">
        <v>7160</v>
      </c>
      <c r="C339" s="2">
        <v>44197</v>
      </c>
      <c r="D339">
        <v>10</v>
      </c>
      <c r="E339" s="2">
        <f t="shared" si="20"/>
        <v>47851</v>
      </c>
      <c r="F339" s="2">
        <v>42125</v>
      </c>
      <c r="G339" s="2">
        <f>IF(F339="/",#REF!, F339)</f>
        <v>42125</v>
      </c>
      <c r="H339">
        <f t="shared" si="21"/>
        <v>5</v>
      </c>
      <c r="I339">
        <f t="shared" si="22"/>
        <v>15</v>
      </c>
      <c r="J339">
        <f t="shared" si="23"/>
        <v>188</v>
      </c>
    </row>
    <row r="340" spans="1:10" x14ac:dyDescent="0.55000000000000004">
      <c r="A340" t="s">
        <v>2929</v>
      </c>
      <c r="B340" s="4" t="s">
        <v>7160</v>
      </c>
      <c r="C340" s="2">
        <v>44197</v>
      </c>
      <c r="D340">
        <v>10</v>
      </c>
      <c r="E340" s="2">
        <f t="shared" si="20"/>
        <v>47851</v>
      </c>
      <c r="F340" s="2">
        <v>42217</v>
      </c>
      <c r="G340" s="2">
        <f>IF(F340="/",#REF!, F340)</f>
        <v>42217</v>
      </c>
      <c r="H340">
        <f t="shared" si="21"/>
        <v>5</v>
      </c>
      <c r="I340">
        <f t="shared" si="22"/>
        <v>15</v>
      </c>
      <c r="J340">
        <f t="shared" si="23"/>
        <v>185</v>
      </c>
    </row>
    <row r="341" spans="1:10" x14ac:dyDescent="0.55000000000000004">
      <c r="A341" t="s">
        <v>2931</v>
      </c>
      <c r="B341" s="4" t="s">
        <v>7160</v>
      </c>
      <c r="C341" s="2">
        <v>44197</v>
      </c>
      <c r="D341">
        <v>10</v>
      </c>
      <c r="E341" s="2">
        <f t="shared" si="20"/>
        <v>47851</v>
      </c>
      <c r="F341" s="2">
        <v>42217</v>
      </c>
      <c r="G341" s="2">
        <f>IF(F341="/",#REF!, F341)</f>
        <v>42217</v>
      </c>
      <c r="H341">
        <f t="shared" si="21"/>
        <v>5</v>
      </c>
      <c r="I341">
        <f t="shared" si="22"/>
        <v>15</v>
      </c>
      <c r="J341">
        <f t="shared" si="23"/>
        <v>185</v>
      </c>
    </row>
    <row r="342" spans="1:10" x14ac:dyDescent="0.55000000000000004">
      <c r="A342" t="s">
        <v>2934</v>
      </c>
      <c r="B342" s="4" t="s">
        <v>7160</v>
      </c>
      <c r="C342" s="2">
        <v>44197</v>
      </c>
      <c r="D342">
        <v>10</v>
      </c>
      <c r="E342" s="2">
        <f t="shared" si="20"/>
        <v>47851</v>
      </c>
      <c r="F342" s="2">
        <v>42217</v>
      </c>
      <c r="G342" s="2">
        <f>IF(F342="/",#REF!, F342)</f>
        <v>42217</v>
      </c>
      <c r="H342">
        <f t="shared" si="21"/>
        <v>5</v>
      </c>
      <c r="I342">
        <f t="shared" si="22"/>
        <v>15</v>
      </c>
      <c r="J342">
        <f t="shared" si="23"/>
        <v>185</v>
      </c>
    </row>
    <row r="343" spans="1:10" x14ac:dyDescent="0.55000000000000004">
      <c r="A343" t="s">
        <v>2936</v>
      </c>
      <c r="B343" s="4" t="s">
        <v>7160</v>
      </c>
      <c r="C343" s="2">
        <v>44197</v>
      </c>
      <c r="D343">
        <v>10</v>
      </c>
      <c r="E343" s="2">
        <f t="shared" si="20"/>
        <v>47851</v>
      </c>
      <c r="F343" s="2">
        <v>42217</v>
      </c>
      <c r="G343" s="2">
        <f>IF(F343="/",#REF!, F343)</f>
        <v>42217</v>
      </c>
      <c r="H343">
        <f t="shared" si="21"/>
        <v>5</v>
      </c>
      <c r="I343">
        <f t="shared" si="22"/>
        <v>15</v>
      </c>
      <c r="J343">
        <f t="shared" si="23"/>
        <v>185</v>
      </c>
    </row>
    <row r="344" spans="1:10" x14ac:dyDescent="0.55000000000000004">
      <c r="A344" t="s">
        <v>2939</v>
      </c>
      <c r="B344" s="4" t="s">
        <v>7160</v>
      </c>
      <c r="C344" s="2">
        <v>44197</v>
      </c>
      <c r="D344">
        <v>10</v>
      </c>
      <c r="E344" s="2">
        <f t="shared" si="20"/>
        <v>47851</v>
      </c>
      <c r="F344" s="2">
        <v>42217</v>
      </c>
      <c r="G344" s="2">
        <f>IF(F344="/",#REF!, F344)</f>
        <v>42217</v>
      </c>
      <c r="H344">
        <f t="shared" si="21"/>
        <v>5</v>
      </c>
      <c r="I344">
        <f t="shared" si="22"/>
        <v>15</v>
      </c>
      <c r="J344">
        <f t="shared" si="23"/>
        <v>185</v>
      </c>
    </row>
    <row r="345" spans="1:10" x14ac:dyDescent="0.55000000000000004">
      <c r="A345" t="s">
        <v>2941</v>
      </c>
      <c r="B345" s="4" t="s">
        <v>7160</v>
      </c>
      <c r="C345" s="2">
        <v>44197</v>
      </c>
      <c r="D345">
        <v>10</v>
      </c>
      <c r="E345" s="2">
        <f t="shared" si="20"/>
        <v>47851</v>
      </c>
      <c r="F345" s="2">
        <v>42217</v>
      </c>
      <c r="G345" s="2">
        <f>IF(F345="/",#REF!, F345)</f>
        <v>42217</v>
      </c>
      <c r="H345">
        <f t="shared" si="21"/>
        <v>5</v>
      </c>
      <c r="I345">
        <f t="shared" si="22"/>
        <v>15</v>
      </c>
      <c r="J345">
        <f t="shared" si="23"/>
        <v>185</v>
      </c>
    </row>
    <row r="346" spans="1:10" x14ac:dyDescent="0.55000000000000004">
      <c r="A346" t="s">
        <v>2944</v>
      </c>
      <c r="B346" s="4" t="s">
        <v>7160</v>
      </c>
      <c r="C346" s="2">
        <v>44197</v>
      </c>
      <c r="D346">
        <v>10</v>
      </c>
      <c r="E346" s="2">
        <f t="shared" si="20"/>
        <v>47851</v>
      </c>
      <c r="F346" s="2">
        <v>42217</v>
      </c>
      <c r="G346" s="2">
        <f>IF(F346="/",#REF!, F346)</f>
        <v>42217</v>
      </c>
      <c r="H346">
        <f t="shared" si="21"/>
        <v>5</v>
      </c>
      <c r="I346">
        <f t="shared" si="22"/>
        <v>15</v>
      </c>
      <c r="J346">
        <f t="shared" si="23"/>
        <v>185</v>
      </c>
    </row>
    <row r="347" spans="1:10" x14ac:dyDescent="0.55000000000000004">
      <c r="A347" t="s">
        <v>2959</v>
      </c>
      <c r="B347" s="4" t="s">
        <v>7160</v>
      </c>
      <c r="C347" s="2">
        <v>44197</v>
      </c>
      <c r="D347">
        <v>10</v>
      </c>
      <c r="E347" s="2">
        <f t="shared" si="20"/>
        <v>47851</v>
      </c>
      <c r="F347" s="2">
        <v>42217</v>
      </c>
      <c r="G347" s="2">
        <f>IF(F347="/",#REF!, F347)</f>
        <v>42217</v>
      </c>
      <c r="H347">
        <f t="shared" si="21"/>
        <v>5</v>
      </c>
      <c r="I347">
        <f t="shared" si="22"/>
        <v>15</v>
      </c>
      <c r="J347">
        <f t="shared" si="23"/>
        <v>185</v>
      </c>
    </row>
    <row r="348" spans="1:10" x14ac:dyDescent="0.55000000000000004">
      <c r="A348" t="s">
        <v>2961</v>
      </c>
      <c r="B348" s="4" t="s">
        <v>7160</v>
      </c>
      <c r="C348" s="2">
        <v>44197</v>
      </c>
      <c r="D348">
        <v>10</v>
      </c>
      <c r="E348" s="2">
        <f t="shared" si="20"/>
        <v>47851</v>
      </c>
      <c r="F348" s="2">
        <v>42217</v>
      </c>
      <c r="G348" s="2">
        <f>IF(F348="/",#REF!, F348)</f>
        <v>42217</v>
      </c>
      <c r="H348">
        <f t="shared" si="21"/>
        <v>5</v>
      </c>
      <c r="I348">
        <f t="shared" si="22"/>
        <v>15</v>
      </c>
      <c r="J348">
        <f t="shared" si="23"/>
        <v>185</v>
      </c>
    </row>
    <row r="349" spans="1:10" x14ac:dyDescent="0.55000000000000004">
      <c r="A349" t="s">
        <v>2963</v>
      </c>
      <c r="B349" s="4" t="s">
        <v>7160</v>
      </c>
      <c r="C349" s="2">
        <v>44197</v>
      </c>
      <c r="D349">
        <v>10</v>
      </c>
      <c r="E349" s="2">
        <f t="shared" si="20"/>
        <v>47851</v>
      </c>
      <c r="F349" s="2">
        <v>42217</v>
      </c>
      <c r="G349" s="2">
        <f>IF(F349="/",#REF!, F349)</f>
        <v>42217</v>
      </c>
      <c r="H349">
        <f t="shared" si="21"/>
        <v>5</v>
      </c>
      <c r="I349">
        <f t="shared" si="22"/>
        <v>15</v>
      </c>
      <c r="J349">
        <f t="shared" si="23"/>
        <v>185</v>
      </c>
    </row>
    <row r="350" spans="1:10" x14ac:dyDescent="0.55000000000000004">
      <c r="A350" t="s">
        <v>2966</v>
      </c>
      <c r="B350" s="4" t="s">
        <v>7160</v>
      </c>
      <c r="C350" s="2">
        <v>44197</v>
      </c>
      <c r="D350">
        <v>10</v>
      </c>
      <c r="E350" s="2">
        <f t="shared" si="20"/>
        <v>47851</v>
      </c>
      <c r="F350" s="2">
        <v>42217</v>
      </c>
      <c r="G350" s="2">
        <f>IF(F350="/",#REF!, F350)</f>
        <v>42217</v>
      </c>
      <c r="H350">
        <f t="shared" si="21"/>
        <v>5</v>
      </c>
      <c r="I350">
        <f t="shared" si="22"/>
        <v>15</v>
      </c>
      <c r="J350">
        <f t="shared" si="23"/>
        <v>185</v>
      </c>
    </row>
    <row r="351" spans="1:10" x14ac:dyDescent="0.55000000000000004">
      <c r="A351" t="s">
        <v>2968</v>
      </c>
      <c r="B351" s="4" t="s">
        <v>7160</v>
      </c>
      <c r="C351" s="2">
        <v>44197</v>
      </c>
      <c r="D351">
        <v>10</v>
      </c>
      <c r="E351" s="2">
        <f t="shared" si="20"/>
        <v>47851</v>
      </c>
      <c r="F351" s="2">
        <v>42217</v>
      </c>
      <c r="G351" s="2">
        <f>IF(F351="/",#REF!, F351)</f>
        <v>42217</v>
      </c>
      <c r="H351">
        <f t="shared" si="21"/>
        <v>5</v>
      </c>
      <c r="I351">
        <f t="shared" si="22"/>
        <v>15</v>
      </c>
      <c r="J351">
        <f t="shared" si="23"/>
        <v>185</v>
      </c>
    </row>
    <row r="352" spans="1:10" x14ac:dyDescent="0.55000000000000004">
      <c r="A352" t="s">
        <v>2970</v>
      </c>
      <c r="B352" s="4" t="s">
        <v>7160</v>
      </c>
      <c r="C352" s="2">
        <v>44197</v>
      </c>
      <c r="D352">
        <v>10</v>
      </c>
      <c r="E352" s="2">
        <f t="shared" si="20"/>
        <v>47851</v>
      </c>
      <c r="F352" s="2">
        <v>42217</v>
      </c>
      <c r="G352" s="2">
        <f>IF(F352="/",#REF!, F352)</f>
        <v>42217</v>
      </c>
      <c r="H352">
        <f t="shared" si="21"/>
        <v>5</v>
      </c>
      <c r="I352">
        <f t="shared" si="22"/>
        <v>15</v>
      </c>
      <c r="J352">
        <f t="shared" si="23"/>
        <v>185</v>
      </c>
    </row>
    <row r="353" spans="1:10" x14ac:dyDescent="0.55000000000000004">
      <c r="A353" t="s">
        <v>2972</v>
      </c>
      <c r="B353" s="4" t="s">
        <v>7160</v>
      </c>
      <c r="C353" s="2">
        <v>44197</v>
      </c>
      <c r="D353">
        <v>10</v>
      </c>
      <c r="E353" s="2">
        <f t="shared" si="20"/>
        <v>47851</v>
      </c>
      <c r="F353" s="2">
        <v>42217</v>
      </c>
      <c r="G353" s="2">
        <f>IF(F353="/",#REF!, F353)</f>
        <v>42217</v>
      </c>
      <c r="H353">
        <f t="shared" si="21"/>
        <v>5</v>
      </c>
      <c r="I353">
        <f t="shared" si="22"/>
        <v>15</v>
      </c>
      <c r="J353">
        <f t="shared" si="23"/>
        <v>185</v>
      </c>
    </row>
    <row r="354" spans="1:10" x14ac:dyDescent="0.55000000000000004">
      <c r="A354" t="s">
        <v>1621</v>
      </c>
      <c r="B354" s="4" t="s">
        <v>7160</v>
      </c>
      <c r="C354" s="2">
        <v>44197</v>
      </c>
      <c r="D354">
        <v>10</v>
      </c>
      <c r="E354" s="2">
        <f t="shared" si="20"/>
        <v>47851</v>
      </c>
      <c r="F354" s="2">
        <v>42248</v>
      </c>
      <c r="G354" s="2">
        <f>IF(F354="/",#REF!, F354)</f>
        <v>42248</v>
      </c>
      <c r="H354">
        <f t="shared" si="21"/>
        <v>5</v>
      </c>
      <c r="I354">
        <f t="shared" si="22"/>
        <v>15</v>
      </c>
      <c r="J354">
        <f t="shared" si="23"/>
        <v>184</v>
      </c>
    </row>
    <row r="355" spans="1:10" x14ac:dyDescent="0.55000000000000004">
      <c r="A355" t="s">
        <v>1624</v>
      </c>
      <c r="B355" s="4" t="s">
        <v>7160</v>
      </c>
      <c r="C355" s="2">
        <v>44197</v>
      </c>
      <c r="D355">
        <v>10</v>
      </c>
      <c r="E355" s="2">
        <f t="shared" si="20"/>
        <v>47851</v>
      </c>
      <c r="F355" s="2">
        <v>42248</v>
      </c>
      <c r="G355" s="2">
        <f>IF(F355="/",#REF!, F355)</f>
        <v>42248</v>
      </c>
      <c r="H355">
        <f t="shared" si="21"/>
        <v>5</v>
      </c>
      <c r="I355">
        <f t="shared" si="22"/>
        <v>15</v>
      </c>
      <c r="J355">
        <f t="shared" si="23"/>
        <v>184</v>
      </c>
    </row>
    <row r="356" spans="1:10" x14ac:dyDescent="0.55000000000000004">
      <c r="A356" t="s">
        <v>1626</v>
      </c>
      <c r="B356" s="4" t="s">
        <v>7160</v>
      </c>
      <c r="C356" s="2">
        <v>44197</v>
      </c>
      <c r="D356">
        <v>10</v>
      </c>
      <c r="E356" s="2">
        <f t="shared" si="20"/>
        <v>47851</v>
      </c>
      <c r="F356" s="2">
        <v>42248</v>
      </c>
      <c r="G356" s="2">
        <f>IF(F356="/",#REF!, F356)</f>
        <v>42248</v>
      </c>
      <c r="H356">
        <f t="shared" si="21"/>
        <v>5</v>
      </c>
      <c r="I356">
        <f t="shared" si="22"/>
        <v>15</v>
      </c>
      <c r="J356">
        <f t="shared" si="23"/>
        <v>184</v>
      </c>
    </row>
    <row r="357" spans="1:10" x14ac:dyDescent="0.55000000000000004">
      <c r="A357" t="s">
        <v>1629</v>
      </c>
      <c r="B357" s="4" t="s">
        <v>7160</v>
      </c>
      <c r="C357" s="2">
        <v>44197</v>
      </c>
      <c r="D357">
        <v>10</v>
      </c>
      <c r="E357" s="2">
        <f t="shared" si="20"/>
        <v>47851</v>
      </c>
      <c r="F357" s="2">
        <v>42248</v>
      </c>
      <c r="G357" s="2">
        <f>IF(F357="/",#REF!, F357)</f>
        <v>42248</v>
      </c>
      <c r="H357">
        <f t="shared" si="21"/>
        <v>5</v>
      </c>
      <c r="I357">
        <f t="shared" si="22"/>
        <v>15</v>
      </c>
      <c r="J357">
        <f t="shared" si="23"/>
        <v>184</v>
      </c>
    </row>
    <row r="358" spans="1:10" x14ac:dyDescent="0.55000000000000004">
      <c r="A358" t="s">
        <v>1631</v>
      </c>
      <c r="B358" s="4" t="s">
        <v>7160</v>
      </c>
      <c r="C358" s="2">
        <v>44197</v>
      </c>
      <c r="D358">
        <v>10</v>
      </c>
      <c r="E358" s="2">
        <f t="shared" si="20"/>
        <v>47851</v>
      </c>
      <c r="F358" s="2">
        <v>42248</v>
      </c>
      <c r="G358" s="2">
        <f>IF(F358="/",#REF!, F358)</f>
        <v>42248</v>
      </c>
      <c r="H358">
        <f t="shared" si="21"/>
        <v>5</v>
      </c>
      <c r="I358">
        <f t="shared" si="22"/>
        <v>15</v>
      </c>
      <c r="J358">
        <f t="shared" si="23"/>
        <v>184</v>
      </c>
    </row>
    <row r="359" spans="1:10" x14ac:dyDescent="0.55000000000000004">
      <c r="A359" t="s">
        <v>1633</v>
      </c>
      <c r="B359" s="4" t="s">
        <v>7160</v>
      </c>
      <c r="C359" s="2">
        <v>44197</v>
      </c>
      <c r="D359">
        <v>10</v>
      </c>
      <c r="E359" s="2">
        <f t="shared" si="20"/>
        <v>47851</v>
      </c>
      <c r="F359" s="2">
        <v>42248</v>
      </c>
      <c r="G359" s="2">
        <f>IF(F359="/",#REF!, F359)</f>
        <v>42248</v>
      </c>
      <c r="H359">
        <f t="shared" si="21"/>
        <v>5</v>
      </c>
      <c r="I359">
        <f t="shared" si="22"/>
        <v>15</v>
      </c>
      <c r="J359">
        <f t="shared" si="23"/>
        <v>184</v>
      </c>
    </row>
    <row r="360" spans="1:10" x14ac:dyDescent="0.55000000000000004">
      <c r="A360" t="s">
        <v>1863</v>
      </c>
      <c r="B360" s="4" t="s">
        <v>7160</v>
      </c>
      <c r="C360" s="2">
        <v>44197</v>
      </c>
      <c r="D360">
        <v>10</v>
      </c>
      <c r="E360" s="2">
        <f t="shared" si="20"/>
        <v>47851</v>
      </c>
      <c r="F360" s="2">
        <v>42248</v>
      </c>
      <c r="G360" s="2">
        <f>IF(F360="/",#REF!, F360)</f>
        <v>42248</v>
      </c>
      <c r="H360">
        <f t="shared" si="21"/>
        <v>5</v>
      </c>
      <c r="I360">
        <f t="shared" si="22"/>
        <v>15</v>
      </c>
      <c r="J360">
        <f t="shared" si="23"/>
        <v>184</v>
      </c>
    </row>
    <row r="361" spans="1:10" x14ac:dyDescent="0.55000000000000004">
      <c r="A361" t="s">
        <v>1865</v>
      </c>
      <c r="B361" s="4" t="s">
        <v>7160</v>
      </c>
      <c r="C361" s="2">
        <v>44197</v>
      </c>
      <c r="D361">
        <v>10</v>
      </c>
      <c r="E361" s="2">
        <f t="shared" si="20"/>
        <v>47851</v>
      </c>
      <c r="F361" s="2">
        <v>42248</v>
      </c>
      <c r="G361" s="2">
        <f>IF(F361="/",#REF!, F361)</f>
        <v>42248</v>
      </c>
      <c r="H361">
        <f t="shared" si="21"/>
        <v>5</v>
      </c>
      <c r="I361">
        <f t="shared" si="22"/>
        <v>15</v>
      </c>
      <c r="J361">
        <f t="shared" si="23"/>
        <v>184</v>
      </c>
    </row>
    <row r="362" spans="1:10" x14ac:dyDescent="0.55000000000000004">
      <c r="A362" t="s">
        <v>1867</v>
      </c>
      <c r="B362" s="4" t="s">
        <v>7160</v>
      </c>
      <c r="C362" s="2">
        <v>44197</v>
      </c>
      <c r="D362">
        <v>10</v>
      </c>
      <c r="E362" s="2">
        <f t="shared" si="20"/>
        <v>47851</v>
      </c>
      <c r="F362" s="2">
        <v>42248</v>
      </c>
      <c r="G362" s="2">
        <f>IF(F362="/",#REF!, F362)</f>
        <v>42248</v>
      </c>
      <c r="H362">
        <f t="shared" si="21"/>
        <v>5</v>
      </c>
      <c r="I362">
        <f t="shared" si="22"/>
        <v>15</v>
      </c>
      <c r="J362">
        <f t="shared" si="23"/>
        <v>184</v>
      </c>
    </row>
    <row r="363" spans="1:10" x14ac:dyDescent="0.55000000000000004">
      <c r="A363" t="s">
        <v>1869</v>
      </c>
      <c r="B363" s="4" t="s">
        <v>7160</v>
      </c>
      <c r="C363" s="2">
        <v>44197</v>
      </c>
      <c r="D363">
        <v>10</v>
      </c>
      <c r="E363" s="2">
        <f t="shared" si="20"/>
        <v>47851</v>
      </c>
      <c r="F363" s="2">
        <v>42248</v>
      </c>
      <c r="G363" s="2">
        <f>IF(F363="/",#REF!, F363)</f>
        <v>42248</v>
      </c>
      <c r="H363">
        <f t="shared" si="21"/>
        <v>5</v>
      </c>
      <c r="I363">
        <f t="shared" si="22"/>
        <v>15</v>
      </c>
      <c r="J363">
        <f t="shared" si="23"/>
        <v>184</v>
      </c>
    </row>
    <row r="364" spans="1:10" x14ac:dyDescent="0.55000000000000004">
      <c r="A364" t="s">
        <v>1871</v>
      </c>
      <c r="B364" s="4" t="s">
        <v>7160</v>
      </c>
      <c r="C364" s="2">
        <v>44197</v>
      </c>
      <c r="D364">
        <v>10</v>
      </c>
      <c r="E364" s="2">
        <f t="shared" si="20"/>
        <v>47851</v>
      </c>
      <c r="F364" s="2">
        <v>42248</v>
      </c>
      <c r="G364" s="2">
        <f>IF(F364="/",#REF!, F364)</f>
        <v>42248</v>
      </c>
      <c r="H364">
        <f t="shared" si="21"/>
        <v>5</v>
      </c>
      <c r="I364">
        <f t="shared" si="22"/>
        <v>15</v>
      </c>
      <c r="J364">
        <f t="shared" si="23"/>
        <v>184</v>
      </c>
    </row>
    <row r="365" spans="1:10" x14ac:dyDescent="0.55000000000000004">
      <c r="A365" t="s">
        <v>1873</v>
      </c>
      <c r="B365" s="4" t="s">
        <v>7160</v>
      </c>
      <c r="C365" s="2">
        <v>44197</v>
      </c>
      <c r="D365">
        <v>10</v>
      </c>
      <c r="E365" s="2">
        <f t="shared" si="20"/>
        <v>47851</v>
      </c>
      <c r="F365" s="2">
        <v>42248</v>
      </c>
      <c r="G365" s="2">
        <f>IF(F365="/",#REF!, F365)</f>
        <v>42248</v>
      </c>
      <c r="H365">
        <f t="shared" si="21"/>
        <v>5</v>
      </c>
      <c r="I365">
        <f t="shared" si="22"/>
        <v>15</v>
      </c>
      <c r="J365">
        <f t="shared" si="23"/>
        <v>184</v>
      </c>
    </row>
    <row r="366" spans="1:10" x14ac:dyDescent="0.55000000000000004">
      <c r="A366" t="s">
        <v>1875</v>
      </c>
      <c r="B366" s="4" t="s">
        <v>7160</v>
      </c>
      <c r="C366" s="2">
        <v>44197</v>
      </c>
      <c r="D366">
        <v>10</v>
      </c>
      <c r="E366" s="2">
        <f t="shared" si="20"/>
        <v>47851</v>
      </c>
      <c r="F366" s="2">
        <v>42248</v>
      </c>
      <c r="G366" s="2">
        <f>IF(F366="/",#REF!, F366)</f>
        <v>42248</v>
      </c>
      <c r="H366">
        <f t="shared" si="21"/>
        <v>5</v>
      </c>
      <c r="I366">
        <f t="shared" si="22"/>
        <v>15</v>
      </c>
      <c r="J366">
        <f t="shared" si="23"/>
        <v>184</v>
      </c>
    </row>
    <row r="367" spans="1:10" x14ac:dyDescent="0.55000000000000004">
      <c r="A367" t="s">
        <v>1877</v>
      </c>
      <c r="B367" s="4" t="s">
        <v>7160</v>
      </c>
      <c r="C367" s="2">
        <v>44197</v>
      </c>
      <c r="D367">
        <v>10</v>
      </c>
      <c r="E367" s="2">
        <f t="shared" si="20"/>
        <v>47851</v>
      </c>
      <c r="F367" s="2">
        <v>42248</v>
      </c>
      <c r="G367" s="2">
        <f>IF(F367="/",#REF!, F367)</f>
        <v>42248</v>
      </c>
      <c r="H367">
        <f t="shared" si="21"/>
        <v>5</v>
      </c>
      <c r="I367">
        <f t="shared" si="22"/>
        <v>15</v>
      </c>
      <c r="J367">
        <f t="shared" si="23"/>
        <v>184</v>
      </c>
    </row>
    <row r="368" spans="1:10" x14ac:dyDescent="0.55000000000000004">
      <c r="A368" t="s">
        <v>1879</v>
      </c>
      <c r="B368" s="4" t="s">
        <v>7160</v>
      </c>
      <c r="C368" s="2">
        <v>44197</v>
      </c>
      <c r="D368">
        <v>10</v>
      </c>
      <c r="E368" s="2">
        <f t="shared" si="20"/>
        <v>47851</v>
      </c>
      <c r="F368" s="2">
        <v>42248</v>
      </c>
      <c r="G368" s="2">
        <f>IF(F368="/",#REF!, F368)</f>
        <v>42248</v>
      </c>
      <c r="H368">
        <f t="shared" si="21"/>
        <v>5</v>
      </c>
      <c r="I368">
        <f t="shared" si="22"/>
        <v>15</v>
      </c>
      <c r="J368">
        <f t="shared" si="23"/>
        <v>184</v>
      </c>
    </row>
    <row r="369" spans="1:10" x14ac:dyDescent="0.55000000000000004">
      <c r="A369" t="s">
        <v>1882</v>
      </c>
      <c r="B369" s="4" t="s">
        <v>7160</v>
      </c>
      <c r="C369" s="2">
        <v>44197</v>
      </c>
      <c r="D369">
        <v>10</v>
      </c>
      <c r="E369" s="2">
        <f t="shared" si="20"/>
        <v>47851</v>
      </c>
      <c r="F369" s="2">
        <v>42248</v>
      </c>
      <c r="G369" s="2">
        <f>IF(F369="/",#REF!, F369)</f>
        <v>42248</v>
      </c>
      <c r="H369">
        <f t="shared" si="21"/>
        <v>5</v>
      </c>
      <c r="I369">
        <f t="shared" si="22"/>
        <v>15</v>
      </c>
      <c r="J369">
        <f t="shared" si="23"/>
        <v>184</v>
      </c>
    </row>
    <row r="370" spans="1:10" x14ac:dyDescent="0.55000000000000004">
      <c r="A370" t="s">
        <v>1884</v>
      </c>
      <c r="B370" s="4" t="s">
        <v>7160</v>
      </c>
      <c r="C370" s="2">
        <v>44197</v>
      </c>
      <c r="D370">
        <v>10</v>
      </c>
      <c r="E370" s="2">
        <f t="shared" si="20"/>
        <v>47851</v>
      </c>
      <c r="F370" s="2">
        <v>42248</v>
      </c>
      <c r="G370" s="2">
        <f>IF(F370="/",#REF!, F370)</f>
        <v>42248</v>
      </c>
      <c r="H370">
        <f t="shared" si="21"/>
        <v>5</v>
      </c>
      <c r="I370">
        <f t="shared" si="22"/>
        <v>15</v>
      </c>
      <c r="J370">
        <f t="shared" si="23"/>
        <v>184</v>
      </c>
    </row>
    <row r="371" spans="1:10" x14ac:dyDescent="0.55000000000000004">
      <c r="A371" t="s">
        <v>1887</v>
      </c>
      <c r="B371" s="4" t="s">
        <v>7160</v>
      </c>
      <c r="C371" s="2">
        <v>44197</v>
      </c>
      <c r="D371">
        <v>10</v>
      </c>
      <c r="E371" s="2">
        <f t="shared" si="20"/>
        <v>47851</v>
      </c>
      <c r="F371" s="2">
        <v>42248</v>
      </c>
      <c r="G371" s="2">
        <f>IF(F371="/",#REF!, F371)</f>
        <v>42248</v>
      </c>
      <c r="H371">
        <f t="shared" si="21"/>
        <v>5</v>
      </c>
      <c r="I371">
        <f t="shared" si="22"/>
        <v>15</v>
      </c>
      <c r="J371">
        <f t="shared" si="23"/>
        <v>184</v>
      </c>
    </row>
    <row r="372" spans="1:10" x14ac:dyDescent="0.55000000000000004">
      <c r="A372" t="s">
        <v>1889</v>
      </c>
      <c r="B372" s="4" t="s">
        <v>7160</v>
      </c>
      <c r="C372" s="2">
        <v>44197</v>
      </c>
      <c r="D372">
        <v>10</v>
      </c>
      <c r="E372" s="2">
        <f t="shared" si="20"/>
        <v>47851</v>
      </c>
      <c r="F372" s="2">
        <v>42248</v>
      </c>
      <c r="G372" s="2">
        <f>IF(F372="/",#REF!, F372)</f>
        <v>42248</v>
      </c>
      <c r="H372">
        <f t="shared" si="21"/>
        <v>5</v>
      </c>
      <c r="I372">
        <f t="shared" si="22"/>
        <v>15</v>
      </c>
      <c r="J372">
        <f t="shared" si="23"/>
        <v>184</v>
      </c>
    </row>
    <row r="373" spans="1:10" x14ac:dyDescent="0.55000000000000004">
      <c r="A373" t="s">
        <v>1891</v>
      </c>
      <c r="B373" s="4" t="s">
        <v>7160</v>
      </c>
      <c r="C373" s="2">
        <v>44197</v>
      </c>
      <c r="D373">
        <v>10</v>
      </c>
      <c r="E373" s="2">
        <f t="shared" si="20"/>
        <v>47851</v>
      </c>
      <c r="F373" s="2">
        <v>42248</v>
      </c>
      <c r="G373" s="2">
        <f>IF(F373="/",#REF!, F373)</f>
        <v>42248</v>
      </c>
      <c r="H373">
        <f t="shared" si="21"/>
        <v>5</v>
      </c>
      <c r="I373">
        <f t="shared" si="22"/>
        <v>15</v>
      </c>
      <c r="J373">
        <f t="shared" si="23"/>
        <v>184</v>
      </c>
    </row>
    <row r="374" spans="1:10" x14ac:dyDescent="0.55000000000000004">
      <c r="A374" t="s">
        <v>1893</v>
      </c>
      <c r="B374" s="4" t="s">
        <v>7160</v>
      </c>
      <c r="C374" s="2">
        <v>44197</v>
      </c>
      <c r="D374">
        <v>10</v>
      </c>
      <c r="E374" s="2">
        <f t="shared" si="20"/>
        <v>47851</v>
      </c>
      <c r="F374" s="2">
        <v>42248</v>
      </c>
      <c r="G374" s="2">
        <f>IF(F374="/",#REF!, F374)</f>
        <v>42248</v>
      </c>
      <c r="H374">
        <f t="shared" si="21"/>
        <v>5</v>
      </c>
      <c r="I374">
        <f t="shared" si="22"/>
        <v>15</v>
      </c>
      <c r="J374">
        <f t="shared" si="23"/>
        <v>184</v>
      </c>
    </row>
    <row r="375" spans="1:10" x14ac:dyDescent="0.55000000000000004">
      <c r="A375" t="s">
        <v>1895</v>
      </c>
      <c r="B375" s="4" t="s">
        <v>7160</v>
      </c>
      <c r="C375" s="2">
        <v>44197</v>
      </c>
      <c r="D375">
        <v>10</v>
      </c>
      <c r="E375" s="2">
        <f t="shared" si="20"/>
        <v>47851</v>
      </c>
      <c r="F375" s="2">
        <v>42248</v>
      </c>
      <c r="G375" s="2">
        <f>IF(F375="/",#REF!, F375)</f>
        <v>42248</v>
      </c>
      <c r="H375">
        <f t="shared" si="21"/>
        <v>5</v>
      </c>
      <c r="I375">
        <f t="shared" si="22"/>
        <v>15</v>
      </c>
      <c r="J375">
        <f t="shared" si="23"/>
        <v>184</v>
      </c>
    </row>
    <row r="376" spans="1:10" x14ac:dyDescent="0.55000000000000004">
      <c r="A376" t="s">
        <v>1897</v>
      </c>
      <c r="B376" s="4" t="s">
        <v>7160</v>
      </c>
      <c r="C376" s="2">
        <v>44197</v>
      </c>
      <c r="D376">
        <v>10</v>
      </c>
      <c r="E376" s="2">
        <f t="shared" si="20"/>
        <v>47851</v>
      </c>
      <c r="F376" s="2">
        <v>42248</v>
      </c>
      <c r="G376" s="2">
        <f>IF(F376="/",#REF!, F376)</f>
        <v>42248</v>
      </c>
      <c r="H376">
        <f t="shared" si="21"/>
        <v>5</v>
      </c>
      <c r="I376">
        <f t="shared" si="22"/>
        <v>15</v>
      </c>
      <c r="J376">
        <f t="shared" si="23"/>
        <v>184</v>
      </c>
    </row>
    <row r="377" spans="1:10" x14ac:dyDescent="0.55000000000000004">
      <c r="A377" t="s">
        <v>1899</v>
      </c>
      <c r="B377" s="4" t="s">
        <v>7160</v>
      </c>
      <c r="C377" s="2">
        <v>44197</v>
      </c>
      <c r="D377">
        <v>10</v>
      </c>
      <c r="E377" s="2">
        <f t="shared" si="20"/>
        <v>47851</v>
      </c>
      <c r="F377" s="2">
        <v>42248</v>
      </c>
      <c r="G377" s="2">
        <f>IF(F377="/",#REF!, F377)</f>
        <v>42248</v>
      </c>
      <c r="H377">
        <f t="shared" si="21"/>
        <v>5</v>
      </c>
      <c r="I377">
        <f t="shared" si="22"/>
        <v>15</v>
      </c>
      <c r="J377">
        <f t="shared" si="23"/>
        <v>184</v>
      </c>
    </row>
    <row r="378" spans="1:10" x14ac:dyDescent="0.55000000000000004">
      <c r="A378" t="s">
        <v>1901</v>
      </c>
      <c r="B378" s="4" t="s">
        <v>7160</v>
      </c>
      <c r="C378" s="2">
        <v>44197</v>
      </c>
      <c r="D378">
        <v>10</v>
      </c>
      <c r="E378" s="2">
        <f t="shared" si="20"/>
        <v>47851</v>
      </c>
      <c r="F378" s="2">
        <v>42248</v>
      </c>
      <c r="G378" s="2">
        <f>IF(F378="/",#REF!, F378)</f>
        <v>42248</v>
      </c>
      <c r="H378">
        <f t="shared" si="21"/>
        <v>5</v>
      </c>
      <c r="I378">
        <f t="shared" si="22"/>
        <v>15</v>
      </c>
      <c r="J378">
        <f t="shared" si="23"/>
        <v>184</v>
      </c>
    </row>
    <row r="379" spans="1:10" x14ac:dyDescent="0.55000000000000004">
      <c r="A379" t="s">
        <v>1903</v>
      </c>
      <c r="B379" s="4" t="s">
        <v>7160</v>
      </c>
      <c r="C379" s="2">
        <v>44197</v>
      </c>
      <c r="D379">
        <v>10</v>
      </c>
      <c r="E379" s="2">
        <f t="shared" si="20"/>
        <v>47851</v>
      </c>
      <c r="F379" s="2">
        <v>42248</v>
      </c>
      <c r="G379" s="2">
        <f>IF(F379="/",#REF!, F379)</f>
        <v>42248</v>
      </c>
      <c r="H379">
        <f t="shared" si="21"/>
        <v>5</v>
      </c>
      <c r="I379">
        <f t="shared" si="22"/>
        <v>15</v>
      </c>
      <c r="J379">
        <f t="shared" si="23"/>
        <v>184</v>
      </c>
    </row>
    <row r="380" spans="1:10" x14ac:dyDescent="0.55000000000000004">
      <c r="A380" t="s">
        <v>1905</v>
      </c>
      <c r="B380" s="4" t="s">
        <v>7160</v>
      </c>
      <c r="C380" s="2">
        <v>44197</v>
      </c>
      <c r="D380">
        <v>10</v>
      </c>
      <c r="E380" s="2">
        <f t="shared" si="20"/>
        <v>47851</v>
      </c>
      <c r="F380" s="2">
        <v>42248</v>
      </c>
      <c r="G380" s="2">
        <f>IF(F380="/",#REF!, F380)</f>
        <v>42248</v>
      </c>
      <c r="H380">
        <f t="shared" si="21"/>
        <v>5</v>
      </c>
      <c r="I380">
        <f t="shared" si="22"/>
        <v>15</v>
      </c>
      <c r="J380">
        <f t="shared" si="23"/>
        <v>184</v>
      </c>
    </row>
    <row r="381" spans="1:10" x14ac:dyDescent="0.55000000000000004">
      <c r="A381" t="s">
        <v>1907</v>
      </c>
      <c r="B381" s="4" t="s">
        <v>7160</v>
      </c>
      <c r="C381" s="2">
        <v>44197</v>
      </c>
      <c r="D381">
        <v>10</v>
      </c>
      <c r="E381" s="2">
        <f t="shared" si="20"/>
        <v>47851</v>
      </c>
      <c r="F381" s="2">
        <v>42248</v>
      </c>
      <c r="G381" s="2">
        <f>IF(F381="/",#REF!, F381)</f>
        <v>42248</v>
      </c>
      <c r="H381">
        <f t="shared" si="21"/>
        <v>5</v>
      </c>
      <c r="I381">
        <f t="shared" si="22"/>
        <v>15</v>
      </c>
      <c r="J381">
        <f t="shared" si="23"/>
        <v>184</v>
      </c>
    </row>
    <row r="382" spans="1:10" x14ac:dyDescent="0.55000000000000004">
      <c r="A382" t="s">
        <v>1909</v>
      </c>
      <c r="B382" s="4" t="s">
        <v>7160</v>
      </c>
      <c r="C382" s="2">
        <v>44197</v>
      </c>
      <c r="D382">
        <v>10</v>
      </c>
      <c r="E382" s="2">
        <f t="shared" si="20"/>
        <v>47851</v>
      </c>
      <c r="F382" s="2">
        <v>42248</v>
      </c>
      <c r="G382" s="2">
        <f>IF(F382="/",#REF!, F382)</f>
        <v>42248</v>
      </c>
      <c r="H382">
        <f t="shared" si="21"/>
        <v>5</v>
      </c>
      <c r="I382">
        <f t="shared" si="22"/>
        <v>15</v>
      </c>
      <c r="J382">
        <f t="shared" si="23"/>
        <v>184</v>
      </c>
    </row>
    <row r="383" spans="1:10" x14ac:dyDescent="0.55000000000000004">
      <c r="A383" t="s">
        <v>1911</v>
      </c>
      <c r="B383" s="4" t="s">
        <v>7160</v>
      </c>
      <c r="C383" s="2">
        <v>44197</v>
      </c>
      <c r="D383">
        <v>10</v>
      </c>
      <c r="E383" s="2">
        <f t="shared" si="20"/>
        <v>47851</v>
      </c>
      <c r="F383" s="2">
        <v>42248</v>
      </c>
      <c r="G383" s="2">
        <f>IF(F383="/",#REF!, F383)</f>
        <v>42248</v>
      </c>
      <c r="H383">
        <f t="shared" si="21"/>
        <v>5</v>
      </c>
      <c r="I383">
        <f t="shared" si="22"/>
        <v>15</v>
      </c>
      <c r="J383">
        <f t="shared" si="23"/>
        <v>184</v>
      </c>
    </row>
    <row r="384" spans="1:10" x14ac:dyDescent="0.55000000000000004">
      <c r="A384" t="s">
        <v>1913</v>
      </c>
      <c r="B384" s="4" t="s">
        <v>7160</v>
      </c>
      <c r="C384" s="2">
        <v>44197</v>
      </c>
      <c r="D384">
        <v>10</v>
      </c>
      <c r="E384" s="2">
        <f t="shared" si="20"/>
        <v>47851</v>
      </c>
      <c r="F384" s="2">
        <v>42248</v>
      </c>
      <c r="G384" s="2">
        <f>IF(F384="/",#REF!, F384)</f>
        <v>42248</v>
      </c>
      <c r="H384">
        <f t="shared" si="21"/>
        <v>5</v>
      </c>
      <c r="I384">
        <f t="shared" si="22"/>
        <v>15</v>
      </c>
      <c r="J384">
        <f t="shared" si="23"/>
        <v>184</v>
      </c>
    </row>
    <row r="385" spans="1:10" x14ac:dyDescent="0.55000000000000004">
      <c r="A385" t="s">
        <v>1915</v>
      </c>
      <c r="B385" s="4" t="s">
        <v>7160</v>
      </c>
      <c r="C385" s="2">
        <v>44197</v>
      </c>
      <c r="D385">
        <v>10</v>
      </c>
      <c r="E385" s="2">
        <f t="shared" si="20"/>
        <v>47851</v>
      </c>
      <c r="F385" s="2">
        <v>42248</v>
      </c>
      <c r="G385" s="2">
        <f>IF(F385="/",#REF!, F385)</f>
        <v>42248</v>
      </c>
      <c r="H385">
        <f t="shared" si="21"/>
        <v>5</v>
      </c>
      <c r="I385">
        <f t="shared" si="22"/>
        <v>15</v>
      </c>
      <c r="J385">
        <f t="shared" si="23"/>
        <v>184</v>
      </c>
    </row>
    <row r="386" spans="1:10" x14ac:dyDescent="0.55000000000000004">
      <c r="A386" t="s">
        <v>1917</v>
      </c>
      <c r="B386" s="4" t="s">
        <v>7160</v>
      </c>
      <c r="C386" s="2">
        <v>44197</v>
      </c>
      <c r="D386">
        <v>10</v>
      </c>
      <c r="E386" s="2">
        <f t="shared" ref="E386:E449" si="24">C386+DATE(D386,1,1)</f>
        <v>47851</v>
      </c>
      <c r="F386" s="2">
        <v>42248</v>
      </c>
      <c r="G386" s="2">
        <f>IF(F386="/",#REF!, F386)</f>
        <v>42248</v>
      </c>
      <c r="H386">
        <f t="shared" ref="H386:H449" si="25">DATEDIF(G386,C386, "y")</f>
        <v>5</v>
      </c>
      <c r="I386">
        <f t="shared" ref="I386:I449" si="26">DATEDIF(G386,E386, "y")</f>
        <v>15</v>
      </c>
      <c r="J386">
        <f t="shared" si="23"/>
        <v>184</v>
      </c>
    </row>
    <row r="387" spans="1:10" x14ac:dyDescent="0.55000000000000004">
      <c r="A387" t="s">
        <v>1919</v>
      </c>
      <c r="B387" s="4" t="s">
        <v>7160</v>
      </c>
      <c r="C387" s="2">
        <v>44197</v>
      </c>
      <c r="D387">
        <v>10</v>
      </c>
      <c r="E387" s="2">
        <f t="shared" si="24"/>
        <v>47851</v>
      </c>
      <c r="F387" s="2">
        <v>42248</v>
      </c>
      <c r="G387" s="2">
        <f>IF(F387="/",#REF!, F387)</f>
        <v>42248</v>
      </c>
      <c r="H387">
        <f t="shared" si="25"/>
        <v>5</v>
      </c>
      <c r="I387">
        <f t="shared" si="26"/>
        <v>15</v>
      </c>
      <c r="J387">
        <f t="shared" ref="J387:J450" si="27">DATEDIF(F387,E387,"m")</f>
        <v>184</v>
      </c>
    </row>
    <row r="388" spans="1:10" x14ac:dyDescent="0.55000000000000004">
      <c r="A388" t="s">
        <v>1921</v>
      </c>
      <c r="B388" s="4" t="s">
        <v>7160</v>
      </c>
      <c r="C388" s="2">
        <v>44197</v>
      </c>
      <c r="D388">
        <v>10</v>
      </c>
      <c r="E388" s="2">
        <f t="shared" si="24"/>
        <v>47851</v>
      </c>
      <c r="F388" s="2">
        <v>42248</v>
      </c>
      <c r="G388" s="2">
        <f>IF(F388="/",#REF!, F388)</f>
        <v>42248</v>
      </c>
      <c r="H388">
        <f t="shared" si="25"/>
        <v>5</v>
      </c>
      <c r="I388">
        <f t="shared" si="26"/>
        <v>15</v>
      </c>
      <c r="J388">
        <f t="shared" si="27"/>
        <v>184</v>
      </c>
    </row>
    <row r="389" spans="1:10" x14ac:dyDescent="0.55000000000000004">
      <c r="A389" t="s">
        <v>1923</v>
      </c>
      <c r="B389" s="4" t="s">
        <v>7160</v>
      </c>
      <c r="C389" s="2">
        <v>44197</v>
      </c>
      <c r="D389">
        <v>10</v>
      </c>
      <c r="E389" s="2">
        <f t="shared" si="24"/>
        <v>47851</v>
      </c>
      <c r="F389" s="2">
        <v>42248</v>
      </c>
      <c r="G389" s="2">
        <f>IF(F389="/",#REF!, F389)</f>
        <v>42248</v>
      </c>
      <c r="H389">
        <f t="shared" si="25"/>
        <v>5</v>
      </c>
      <c r="I389">
        <f t="shared" si="26"/>
        <v>15</v>
      </c>
      <c r="J389">
        <f t="shared" si="27"/>
        <v>184</v>
      </c>
    </row>
    <row r="390" spans="1:10" x14ac:dyDescent="0.55000000000000004">
      <c r="A390" t="s">
        <v>2885</v>
      </c>
      <c r="B390" s="4" t="s">
        <v>7160</v>
      </c>
      <c r="C390" s="2">
        <v>44197</v>
      </c>
      <c r="D390">
        <v>10</v>
      </c>
      <c r="E390" s="2">
        <f t="shared" si="24"/>
        <v>47851</v>
      </c>
      <c r="F390" s="2">
        <v>42248</v>
      </c>
      <c r="G390" s="2">
        <f>IF(F390="/",#REF!, F390)</f>
        <v>42248</v>
      </c>
      <c r="H390">
        <f t="shared" si="25"/>
        <v>5</v>
      </c>
      <c r="I390">
        <f t="shared" si="26"/>
        <v>15</v>
      </c>
      <c r="J390">
        <f t="shared" si="27"/>
        <v>184</v>
      </c>
    </row>
    <row r="391" spans="1:10" x14ac:dyDescent="0.55000000000000004">
      <c r="A391" t="s">
        <v>2887</v>
      </c>
      <c r="B391" s="4" t="s">
        <v>7160</v>
      </c>
      <c r="C391" s="2">
        <v>44197</v>
      </c>
      <c r="D391">
        <v>10</v>
      </c>
      <c r="E391" s="2">
        <f t="shared" si="24"/>
        <v>47851</v>
      </c>
      <c r="F391" s="2">
        <v>42248</v>
      </c>
      <c r="G391" s="2">
        <f>IF(F391="/",#REF!, F391)</f>
        <v>42248</v>
      </c>
      <c r="H391">
        <f t="shared" si="25"/>
        <v>5</v>
      </c>
      <c r="I391">
        <f t="shared" si="26"/>
        <v>15</v>
      </c>
      <c r="J391">
        <f t="shared" si="27"/>
        <v>184</v>
      </c>
    </row>
    <row r="392" spans="1:10" x14ac:dyDescent="0.55000000000000004">
      <c r="A392" t="s">
        <v>2890</v>
      </c>
      <c r="B392" s="4" t="s">
        <v>7160</v>
      </c>
      <c r="C392" s="2">
        <v>44197</v>
      </c>
      <c r="D392">
        <v>10</v>
      </c>
      <c r="E392" s="2">
        <f t="shared" si="24"/>
        <v>47851</v>
      </c>
      <c r="F392" s="2">
        <v>42248</v>
      </c>
      <c r="G392" s="2">
        <f>IF(F392="/",#REF!, F392)</f>
        <v>42248</v>
      </c>
      <c r="H392">
        <f t="shared" si="25"/>
        <v>5</v>
      </c>
      <c r="I392">
        <f t="shared" si="26"/>
        <v>15</v>
      </c>
      <c r="J392">
        <f t="shared" si="27"/>
        <v>184</v>
      </c>
    </row>
    <row r="393" spans="1:10" x14ac:dyDescent="0.55000000000000004">
      <c r="A393" t="s">
        <v>2892</v>
      </c>
      <c r="B393" s="4" t="s">
        <v>7160</v>
      </c>
      <c r="C393" s="2">
        <v>44197</v>
      </c>
      <c r="D393">
        <v>10</v>
      </c>
      <c r="E393" s="2">
        <f t="shared" si="24"/>
        <v>47851</v>
      </c>
      <c r="F393" s="2">
        <v>42248</v>
      </c>
      <c r="G393" s="2">
        <f>IF(F393="/",#REF!, F393)</f>
        <v>42248</v>
      </c>
      <c r="H393">
        <f t="shared" si="25"/>
        <v>5</v>
      </c>
      <c r="I393">
        <f t="shared" si="26"/>
        <v>15</v>
      </c>
      <c r="J393">
        <f t="shared" si="27"/>
        <v>184</v>
      </c>
    </row>
    <row r="394" spans="1:10" x14ac:dyDescent="0.55000000000000004">
      <c r="A394" t="s">
        <v>2895</v>
      </c>
      <c r="B394" s="4" t="s">
        <v>7160</v>
      </c>
      <c r="C394" s="2">
        <v>44197</v>
      </c>
      <c r="D394">
        <v>10</v>
      </c>
      <c r="E394" s="2">
        <f t="shared" si="24"/>
        <v>47851</v>
      </c>
      <c r="F394" s="2">
        <v>42248</v>
      </c>
      <c r="G394" s="2">
        <f>IF(F394="/",#REF!, F394)</f>
        <v>42248</v>
      </c>
      <c r="H394">
        <f t="shared" si="25"/>
        <v>5</v>
      </c>
      <c r="I394">
        <f t="shared" si="26"/>
        <v>15</v>
      </c>
      <c r="J394">
        <f t="shared" si="27"/>
        <v>184</v>
      </c>
    </row>
    <row r="395" spans="1:10" x14ac:dyDescent="0.55000000000000004">
      <c r="A395" t="s">
        <v>2897</v>
      </c>
      <c r="B395" s="4" t="s">
        <v>7160</v>
      </c>
      <c r="C395" s="2">
        <v>44197</v>
      </c>
      <c r="D395">
        <v>10</v>
      </c>
      <c r="E395" s="2">
        <f t="shared" si="24"/>
        <v>47851</v>
      </c>
      <c r="F395" s="2">
        <v>42248</v>
      </c>
      <c r="G395" s="2">
        <f>IF(F395="/",#REF!, F395)</f>
        <v>42248</v>
      </c>
      <c r="H395">
        <f t="shared" si="25"/>
        <v>5</v>
      </c>
      <c r="I395">
        <f t="shared" si="26"/>
        <v>15</v>
      </c>
      <c r="J395">
        <f t="shared" si="27"/>
        <v>184</v>
      </c>
    </row>
    <row r="396" spans="1:10" x14ac:dyDescent="0.55000000000000004">
      <c r="A396" t="s">
        <v>2899</v>
      </c>
      <c r="B396" s="4" t="s">
        <v>7160</v>
      </c>
      <c r="C396" s="2">
        <v>44197</v>
      </c>
      <c r="D396">
        <v>10</v>
      </c>
      <c r="E396" s="2">
        <f t="shared" si="24"/>
        <v>47851</v>
      </c>
      <c r="F396" s="2">
        <v>42248</v>
      </c>
      <c r="G396" s="2">
        <f>IF(F396="/",#REF!, F396)</f>
        <v>42248</v>
      </c>
      <c r="H396">
        <f t="shared" si="25"/>
        <v>5</v>
      </c>
      <c r="I396">
        <f t="shared" si="26"/>
        <v>15</v>
      </c>
      <c r="J396">
        <f t="shared" si="27"/>
        <v>184</v>
      </c>
    </row>
    <row r="397" spans="1:10" x14ac:dyDescent="0.55000000000000004">
      <c r="A397" t="s">
        <v>2901</v>
      </c>
      <c r="B397" s="4" t="s">
        <v>7160</v>
      </c>
      <c r="C397" s="2">
        <v>44197</v>
      </c>
      <c r="D397">
        <v>10</v>
      </c>
      <c r="E397" s="2">
        <f t="shared" si="24"/>
        <v>47851</v>
      </c>
      <c r="F397" s="2">
        <v>42248</v>
      </c>
      <c r="G397" s="2">
        <f>IF(F397="/",#REF!, F397)</f>
        <v>42248</v>
      </c>
      <c r="H397">
        <f t="shared" si="25"/>
        <v>5</v>
      </c>
      <c r="I397">
        <f t="shared" si="26"/>
        <v>15</v>
      </c>
      <c r="J397">
        <f t="shared" si="27"/>
        <v>184</v>
      </c>
    </row>
    <row r="398" spans="1:10" x14ac:dyDescent="0.55000000000000004">
      <c r="A398" t="s">
        <v>2904</v>
      </c>
      <c r="B398" s="4" t="s">
        <v>7160</v>
      </c>
      <c r="C398" s="2">
        <v>44197</v>
      </c>
      <c r="D398">
        <v>10</v>
      </c>
      <c r="E398" s="2">
        <f t="shared" si="24"/>
        <v>47851</v>
      </c>
      <c r="F398" s="2">
        <v>42248</v>
      </c>
      <c r="G398" s="2">
        <f>IF(F398="/",#REF!, F398)</f>
        <v>42248</v>
      </c>
      <c r="H398">
        <f t="shared" si="25"/>
        <v>5</v>
      </c>
      <c r="I398">
        <f t="shared" si="26"/>
        <v>15</v>
      </c>
      <c r="J398">
        <f t="shared" si="27"/>
        <v>184</v>
      </c>
    </row>
    <row r="399" spans="1:10" x14ac:dyDescent="0.55000000000000004">
      <c r="A399" t="s">
        <v>2906</v>
      </c>
      <c r="B399" s="4" t="s">
        <v>7160</v>
      </c>
      <c r="C399" s="2">
        <v>44197</v>
      </c>
      <c r="D399">
        <v>10</v>
      </c>
      <c r="E399" s="2">
        <f t="shared" si="24"/>
        <v>47851</v>
      </c>
      <c r="F399" s="2">
        <v>42248</v>
      </c>
      <c r="G399" s="2">
        <f>IF(F399="/",#REF!, F399)</f>
        <v>42248</v>
      </c>
      <c r="H399">
        <f t="shared" si="25"/>
        <v>5</v>
      </c>
      <c r="I399">
        <f t="shared" si="26"/>
        <v>15</v>
      </c>
      <c r="J399">
        <f t="shared" si="27"/>
        <v>184</v>
      </c>
    </row>
    <row r="400" spans="1:10" x14ac:dyDescent="0.55000000000000004">
      <c r="A400" t="s">
        <v>2908</v>
      </c>
      <c r="B400" s="4" t="s">
        <v>7160</v>
      </c>
      <c r="C400" s="2">
        <v>44197</v>
      </c>
      <c r="D400">
        <v>10</v>
      </c>
      <c r="E400" s="2">
        <f t="shared" si="24"/>
        <v>47851</v>
      </c>
      <c r="F400" s="2">
        <v>42248</v>
      </c>
      <c r="G400" s="2">
        <f>IF(F400="/",#REF!, F400)</f>
        <v>42248</v>
      </c>
      <c r="H400">
        <f t="shared" si="25"/>
        <v>5</v>
      </c>
      <c r="I400">
        <f t="shared" si="26"/>
        <v>15</v>
      </c>
      <c r="J400">
        <f t="shared" si="27"/>
        <v>184</v>
      </c>
    </row>
    <row r="401" spans="1:10" x14ac:dyDescent="0.55000000000000004">
      <c r="A401" t="s">
        <v>2910</v>
      </c>
      <c r="B401" s="4" t="s">
        <v>7160</v>
      </c>
      <c r="C401" s="2">
        <v>44197</v>
      </c>
      <c r="D401">
        <v>10</v>
      </c>
      <c r="E401" s="2">
        <f t="shared" si="24"/>
        <v>47851</v>
      </c>
      <c r="F401" s="2">
        <v>42248</v>
      </c>
      <c r="G401" s="2">
        <f>IF(F401="/",#REF!, F401)</f>
        <v>42248</v>
      </c>
      <c r="H401">
        <f t="shared" si="25"/>
        <v>5</v>
      </c>
      <c r="I401">
        <f t="shared" si="26"/>
        <v>15</v>
      </c>
      <c r="J401">
        <f t="shared" si="27"/>
        <v>184</v>
      </c>
    </row>
    <row r="402" spans="1:10" x14ac:dyDescent="0.55000000000000004">
      <c r="A402" t="s">
        <v>2912</v>
      </c>
      <c r="B402" s="4" t="s">
        <v>7160</v>
      </c>
      <c r="C402" s="2">
        <v>44197</v>
      </c>
      <c r="D402">
        <v>10</v>
      </c>
      <c r="E402" s="2">
        <f t="shared" si="24"/>
        <v>47851</v>
      </c>
      <c r="F402" s="2">
        <v>42248</v>
      </c>
      <c r="G402" s="2">
        <f>IF(F402="/",#REF!, F402)</f>
        <v>42248</v>
      </c>
      <c r="H402">
        <f t="shared" si="25"/>
        <v>5</v>
      </c>
      <c r="I402">
        <f t="shared" si="26"/>
        <v>15</v>
      </c>
      <c r="J402">
        <f t="shared" si="27"/>
        <v>184</v>
      </c>
    </row>
    <row r="403" spans="1:10" x14ac:dyDescent="0.55000000000000004">
      <c r="A403" t="s">
        <v>2914</v>
      </c>
      <c r="B403" s="4" t="s">
        <v>7160</v>
      </c>
      <c r="C403" s="2">
        <v>44197</v>
      </c>
      <c r="D403">
        <v>10</v>
      </c>
      <c r="E403" s="2">
        <f t="shared" si="24"/>
        <v>47851</v>
      </c>
      <c r="F403" s="2">
        <v>42248</v>
      </c>
      <c r="G403" s="2">
        <f>IF(F403="/",#REF!, F403)</f>
        <v>42248</v>
      </c>
      <c r="H403">
        <f t="shared" si="25"/>
        <v>5</v>
      </c>
      <c r="I403">
        <f t="shared" si="26"/>
        <v>15</v>
      </c>
      <c r="J403">
        <f t="shared" si="27"/>
        <v>184</v>
      </c>
    </row>
    <row r="404" spans="1:10" x14ac:dyDescent="0.55000000000000004">
      <c r="A404" t="s">
        <v>2916</v>
      </c>
      <c r="B404" s="4" t="s">
        <v>7160</v>
      </c>
      <c r="C404" s="2">
        <v>44197</v>
      </c>
      <c r="D404">
        <v>10</v>
      </c>
      <c r="E404" s="2">
        <f t="shared" si="24"/>
        <v>47851</v>
      </c>
      <c r="F404" s="2">
        <v>42248</v>
      </c>
      <c r="G404" s="2">
        <f>IF(F404="/",#REF!, F404)</f>
        <v>42248</v>
      </c>
      <c r="H404">
        <f t="shared" si="25"/>
        <v>5</v>
      </c>
      <c r="I404">
        <f t="shared" si="26"/>
        <v>15</v>
      </c>
      <c r="J404">
        <f t="shared" si="27"/>
        <v>184</v>
      </c>
    </row>
    <row r="405" spans="1:10" x14ac:dyDescent="0.55000000000000004">
      <c r="A405" t="s">
        <v>2918</v>
      </c>
      <c r="B405" s="4" t="s">
        <v>7160</v>
      </c>
      <c r="C405" s="2">
        <v>44197</v>
      </c>
      <c r="D405">
        <v>10</v>
      </c>
      <c r="E405" s="2">
        <f t="shared" si="24"/>
        <v>47851</v>
      </c>
      <c r="F405" s="2">
        <v>42248</v>
      </c>
      <c r="G405" s="2">
        <f>IF(F405="/",#REF!, F405)</f>
        <v>42248</v>
      </c>
      <c r="H405">
        <f t="shared" si="25"/>
        <v>5</v>
      </c>
      <c r="I405">
        <f t="shared" si="26"/>
        <v>15</v>
      </c>
      <c r="J405">
        <f t="shared" si="27"/>
        <v>184</v>
      </c>
    </row>
    <row r="406" spans="1:10" x14ac:dyDescent="0.55000000000000004">
      <c r="A406" t="s">
        <v>2921</v>
      </c>
      <c r="B406" s="4" t="s">
        <v>7160</v>
      </c>
      <c r="C406" s="2">
        <v>44197</v>
      </c>
      <c r="D406">
        <v>10</v>
      </c>
      <c r="E406" s="2">
        <f t="shared" si="24"/>
        <v>47851</v>
      </c>
      <c r="F406" s="2">
        <v>42248</v>
      </c>
      <c r="G406" s="2">
        <f>IF(F406="/",#REF!, F406)</f>
        <v>42248</v>
      </c>
      <c r="H406">
        <f t="shared" si="25"/>
        <v>5</v>
      </c>
      <c r="I406">
        <f t="shared" si="26"/>
        <v>15</v>
      </c>
      <c r="J406">
        <f t="shared" si="27"/>
        <v>184</v>
      </c>
    </row>
    <row r="407" spans="1:10" x14ac:dyDescent="0.55000000000000004">
      <c r="A407" t="s">
        <v>2923</v>
      </c>
      <c r="B407" s="4" t="s">
        <v>7160</v>
      </c>
      <c r="C407" s="2">
        <v>44197</v>
      </c>
      <c r="D407">
        <v>10</v>
      </c>
      <c r="E407" s="2">
        <f t="shared" si="24"/>
        <v>47851</v>
      </c>
      <c r="F407" s="2">
        <v>42248</v>
      </c>
      <c r="G407" s="2">
        <f>IF(F407="/",#REF!, F407)</f>
        <v>42248</v>
      </c>
      <c r="H407">
        <f t="shared" si="25"/>
        <v>5</v>
      </c>
      <c r="I407">
        <f t="shared" si="26"/>
        <v>15</v>
      </c>
      <c r="J407">
        <f t="shared" si="27"/>
        <v>184</v>
      </c>
    </row>
    <row r="408" spans="1:10" x14ac:dyDescent="0.55000000000000004">
      <c r="A408" t="s">
        <v>2925</v>
      </c>
      <c r="B408" s="4" t="s">
        <v>7160</v>
      </c>
      <c r="C408" s="2">
        <v>44197</v>
      </c>
      <c r="D408">
        <v>10</v>
      </c>
      <c r="E408" s="2">
        <f t="shared" si="24"/>
        <v>47851</v>
      </c>
      <c r="F408" s="2">
        <v>42248</v>
      </c>
      <c r="G408" s="2">
        <f>IF(F408="/",#REF!, F408)</f>
        <v>42248</v>
      </c>
      <c r="H408">
        <f t="shared" si="25"/>
        <v>5</v>
      </c>
      <c r="I408">
        <f t="shared" si="26"/>
        <v>15</v>
      </c>
      <c r="J408">
        <f t="shared" si="27"/>
        <v>184</v>
      </c>
    </row>
    <row r="409" spans="1:10" x14ac:dyDescent="0.55000000000000004">
      <c r="A409" t="s">
        <v>2927</v>
      </c>
      <c r="B409" s="4" t="s">
        <v>7160</v>
      </c>
      <c r="C409" s="2">
        <v>44197</v>
      </c>
      <c r="D409">
        <v>10</v>
      </c>
      <c r="E409" s="2">
        <f t="shared" si="24"/>
        <v>47851</v>
      </c>
      <c r="F409" s="2">
        <v>42248</v>
      </c>
      <c r="G409" s="2">
        <f>IF(F409="/",#REF!, F409)</f>
        <v>42248</v>
      </c>
      <c r="H409">
        <f t="shared" si="25"/>
        <v>5</v>
      </c>
      <c r="I409">
        <f t="shared" si="26"/>
        <v>15</v>
      </c>
      <c r="J409">
        <f t="shared" si="27"/>
        <v>184</v>
      </c>
    </row>
    <row r="410" spans="1:10" x14ac:dyDescent="0.55000000000000004">
      <c r="A410" t="s">
        <v>2946</v>
      </c>
      <c r="B410" s="4" t="s">
        <v>7160</v>
      </c>
      <c r="C410" s="2">
        <v>44197</v>
      </c>
      <c r="D410">
        <v>10</v>
      </c>
      <c r="E410" s="2">
        <f t="shared" si="24"/>
        <v>47851</v>
      </c>
      <c r="F410" s="2">
        <v>42248</v>
      </c>
      <c r="G410" s="2">
        <f>IF(F410="/",#REF!, F410)</f>
        <v>42248</v>
      </c>
      <c r="H410">
        <f t="shared" si="25"/>
        <v>5</v>
      </c>
      <c r="I410">
        <f t="shared" si="26"/>
        <v>15</v>
      </c>
      <c r="J410">
        <f t="shared" si="27"/>
        <v>184</v>
      </c>
    </row>
    <row r="411" spans="1:10" x14ac:dyDescent="0.55000000000000004">
      <c r="A411" t="s">
        <v>2948</v>
      </c>
      <c r="B411" s="4" t="s">
        <v>7160</v>
      </c>
      <c r="C411" s="2">
        <v>44197</v>
      </c>
      <c r="D411">
        <v>10</v>
      </c>
      <c r="E411" s="2">
        <f t="shared" si="24"/>
        <v>47851</v>
      </c>
      <c r="F411" s="2">
        <v>42248</v>
      </c>
      <c r="G411" s="2">
        <f>IF(F411="/",#REF!, F411)</f>
        <v>42248</v>
      </c>
      <c r="H411">
        <f t="shared" si="25"/>
        <v>5</v>
      </c>
      <c r="I411">
        <f t="shared" si="26"/>
        <v>15</v>
      </c>
      <c r="J411">
        <f t="shared" si="27"/>
        <v>184</v>
      </c>
    </row>
    <row r="412" spans="1:10" x14ac:dyDescent="0.55000000000000004">
      <c r="A412" t="s">
        <v>2950</v>
      </c>
      <c r="B412" s="4" t="s">
        <v>7160</v>
      </c>
      <c r="C412" s="2">
        <v>44197</v>
      </c>
      <c r="D412">
        <v>10</v>
      </c>
      <c r="E412" s="2">
        <f t="shared" si="24"/>
        <v>47851</v>
      </c>
      <c r="F412" s="2">
        <v>42248</v>
      </c>
      <c r="G412" s="2">
        <f>IF(F412="/",#REF!, F412)</f>
        <v>42248</v>
      </c>
      <c r="H412">
        <f t="shared" si="25"/>
        <v>5</v>
      </c>
      <c r="I412">
        <f t="shared" si="26"/>
        <v>15</v>
      </c>
      <c r="J412">
        <f t="shared" si="27"/>
        <v>184</v>
      </c>
    </row>
    <row r="413" spans="1:10" x14ac:dyDescent="0.55000000000000004">
      <c r="A413" t="s">
        <v>2953</v>
      </c>
      <c r="B413" s="4" t="s">
        <v>7160</v>
      </c>
      <c r="C413" s="2">
        <v>44197</v>
      </c>
      <c r="D413">
        <v>10</v>
      </c>
      <c r="E413" s="2">
        <f t="shared" si="24"/>
        <v>47851</v>
      </c>
      <c r="F413" s="2">
        <v>42248</v>
      </c>
      <c r="G413" s="2">
        <f>IF(F413="/",#REF!, F413)</f>
        <v>42248</v>
      </c>
      <c r="H413">
        <f t="shared" si="25"/>
        <v>5</v>
      </c>
      <c r="I413">
        <f t="shared" si="26"/>
        <v>15</v>
      </c>
      <c r="J413">
        <f t="shared" si="27"/>
        <v>184</v>
      </c>
    </row>
    <row r="414" spans="1:10" x14ac:dyDescent="0.55000000000000004">
      <c r="A414" t="s">
        <v>2955</v>
      </c>
      <c r="B414" s="4" t="s">
        <v>7160</v>
      </c>
      <c r="C414" s="2">
        <v>44197</v>
      </c>
      <c r="D414">
        <v>10</v>
      </c>
      <c r="E414" s="2">
        <f t="shared" si="24"/>
        <v>47851</v>
      </c>
      <c r="F414" s="2">
        <v>42248</v>
      </c>
      <c r="G414" s="2">
        <f>IF(F414="/",#REF!, F414)</f>
        <v>42248</v>
      </c>
      <c r="H414">
        <f t="shared" si="25"/>
        <v>5</v>
      </c>
      <c r="I414">
        <f t="shared" si="26"/>
        <v>15</v>
      </c>
      <c r="J414">
        <f t="shared" si="27"/>
        <v>184</v>
      </c>
    </row>
    <row r="415" spans="1:10" x14ac:dyDescent="0.55000000000000004">
      <c r="A415" t="s">
        <v>2957</v>
      </c>
      <c r="B415" s="4" t="s">
        <v>7160</v>
      </c>
      <c r="C415" s="2">
        <v>44197</v>
      </c>
      <c r="D415">
        <v>10</v>
      </c>
      <c r="E415" s="2">
        <f t="shared" si="24"/>
        <v>47851</v>
      </c>
      <c r="F415" s="2">
        <v>42248</v>
      </c>
      <c r="G415" s="2">
        <f>IF(F415="/",#REF!, F415)</f>
        <v>42248</v>
      </c>
      <c r="H415">
        <f t="shared" si="25"/>
        <v>5</v>
      </c>
      <c r="I415">
        <f t="shared" si="26"/>
        <v>15</v>
      </c>
      <c r="J415">
        <f t="shared" si="27"/>
        <v>184</v>
      </c>
    </row>
    <row r="416" spans="1:10" x14ac:dyDescent="0.55000000000000004">
      <c r="A416" t="s">
        <v>1650</v>
      </c>
      <c r="B416" s="4" t="s">
        <v>7160</v>
      </c>
      <c r="C416" s="2">
        <v>44197</v>
      </c>
      <c r="D416">
        <v>10</v>
      </c>
      <c r="E416" s="2">
        <f t="shared" si="24"/>
        <v>47851</v>
      </c>
      <c r="F416" s="2">
        <v>42309</v>
      </c>
      <c r="G416" s="2">
        <f>IF(F416="/",#REF!, F416)</f>
        <v>42309</v>
      </c>
      <c r="H416">
        <f t="shared" si="25"/>
        <v>5</v>
      </c>
      <c r="I416">
        <f t="shared" si="26"/>
        <v>15</v>
      </c>
      <c r="J416">
        <f t="shared" si="27"/>
        <v>182</v>
      </c>
    </row>
    <row r="417" spans="1:10" x14ac:dyDescent="0.55000000000000004">
      <c r="A417" t="s">
        <v>1653</v>
      </c>
      <c r="B417" s="4" t="s">
        <v>7160</v>
      </c>
      <c r="C417" s="2">
        <v>44197</v>
      </c>
      <c r="D417">
        <v>10</v>
      </c>
      <c r="E417" s="2">
        <f t="shared" si="24"/>
        <v>47851</v>
      </c>
      <c r="F417" s="2">
        <v>42309</v>
      </c>
      <c r="G417" s="2">
        <f>IF(F417="/",#REF!, F417)</f>
        <v>42309</v>
      </c>
      <c r="H417">
        <f t="shared" si="25"/>
        <v>5</v>
      </c>
      <c r="I417">
        <f t="shared" si="26"/>
        <v>15</v>
      </c>
      <c r="J417">
        <f t="shared" si="27"/>
        <v>182</v>
      </c>
    </row>
    <row r="418" spans="1:10" x14ac:dyDescent="0.55000000000000004">
      <c r="A418" t="s">
        <v>1655</v>
      </c>
      <c r="B418" s="4" t="s">
        <v>7160</v>
      </c>
      <c r="C418" s="2">
        <v>44197</v>
      </c>
      <c r="D418">
        <v>10</v>
      </c>
      <c r="E418" s="2">
        <f t="shared" si="24"/>
        <v>47851</v>
      </c>
      <c r="F418" s="2">
        <v>42309</v>
      </c>
      <c r="G418" s="2">
        <f>IF(F418="/",#REF!, F418)</f>
        <v>42309</v>
      </c>
      <c r="H418">
        <f t="shared" si="25"/>
        <v>5</v>
      </c>
      <c r="I418">
        <f t="shared" si="26"/>
        <v>15</v>
      </c>
      <c r="J418">
        <f t="shared" si="27"/>
        <v>182</v>
      </c>
    </row>
    <row r="419" spans="1:10" x14ac:dyDescent="0.55000000000000004">
      <c r="A419" t="s">
        <v>1658</v>
      </c>
      <c r="B419" s="4" t="s">
        <v>7160</v>
      </c>
      <c r="C419" s="2">
        <v>44197</v>
      </c>
      <c r="D419">
        <v>10</v>
      </c>
      <c r="E419" s="2">
        <f t="shared" si="24"/>
        <v>47851</v>
      </c>
      <c r="F419" s="2">
        <v>42309</v>
      </c>
      <c r="G419" s="2">
        <f>IF(F419="/",#REF!, F419)</f>
        <v>42309</v>
      </c>
      <c r="H419">
        <f t="shared" si="25"/>
        <v>5</v>
      </c>
      <c r="I419">
        <f t="shared" si="26"/>
        <v>15</v>
      </c>
      <c r="J419">
        <f t="shared" si="27"/>
        <v>182</v>
      </c>
    </row>
    <row r="420" spans="1:10" x14ac:dyDescent="0.55000000000000004">
      <c r="A420" t="s">
        <v>1660</v>
      </c>
      <c r="B420" s="4" t="s">
        <v>7160</v>
      </c>
      <c r="C420" s="2">
        <v>44197</v>
      </c>
      <c r="D420">
        <v>10</v>
      </c>
      <c r="E420" s="2">
        <f t="shared" si="24"/>
        <v>47851</v>
      </c>
      <c r="F420" s="2">
        <v>42309</v>
      </c>
      <c r="G420" s="2">
        <f>IF(F420="/",#REF!, F420)</f>
        <v>42309</v>
      </c>
      <c r="H420">
        <f t="shared" si="25"/>
        <v>5</v>
      </c>
      <c r="I420">
        <f t="shared" si="26"/>
        <v>15</v>
      </c>
      <c r="J420">
        <f t="shared" si="27"/>
        <v>182</v>
      </c>
    </row>
    <row r="421" spans="1:10" x14ac:dyDescent="0.55000000000000004">
      <c r="A421" t="s">
        <v>1663</v>
      </c>
      <c r="B421" s="4" t="s">
        <v>7160</v>
      </c>
      <c r="C421" s="2">
        <v>44197</v>
      </c>
      <c r="D421">
        <v>10</v>
      </c>
      <c r="E421" s="2">
        <f t="shared" si="24"/>
        <v>47851</v>
      </c>
      <c r="F421" s="2">
        <v>42309</v>
      </c>
      <c r="G421" s="2">
        <f>IF(F421="/",#REF!, F421)</f>
        <v>42309</v>
      </c>
      <c r="H421">
        <f t="shared" si="25"/>
        <v>5</v>
      </c>
      <c r="I421">
        <f t="shared" si="26"/>
        <v>15</v>
      </c>
      <c r="J421">
        <f t="shared" si="27"/>
        <v>182</v>
      </c>
    </row>
    <row r="422" spans="1:10" x14ac:dyDescent="0.55000000000000004">
      <c r="A422" t="s">
        <v>1665</v>
      </c>
      <c r="B422" s="4" t="s">
        <v>7160</v>
      </c>
      <c r="C422" s="2">
        <v>44197</v>
      </c>
      <c r="D422">
        <v>10</v>
      </c>
      <c r="E422" s="2">
        <f t="shared" si="24"/>
        <v>47851</v>
      </c>
      <c r="F422" s="2">
        <v>42309</v>
      </c>
      <c r="G422" s="2">
        <f>IF(F422="/",#REF!, F422)</f>
        <v>42309</v>
      </c>
      <c r="H422">
        <f t="shared" si="25"/>
        <v>5</v>
      </c>
      <c r="I422">
        <f t="shared" si="26"/>
        <v>15</v>
      </c>
      <c r="J422">
        <f t="shared" si="27"/>
        <v>182</v>
      </c>
    </row>
    <row r="423" spans="1:10" x14ac:dyDescent="0.55000000000000004">
      <c r="A423" t="s">
        <v>1668</v>
      </c>
      <c r="B423" s="4" t="s">
        <v>7160</v>
      </c>
      <c r="C423" s="2">
        <v>44197</v>
      </c>
      <c r="D423">
        <v>10</v>
      </c>
      <c r="E423" s="2">
        <f t="shared" si="24"/>
        <v>47851</v>
      </c>
      <c r="F423" s="2">
        <v>42309</v>
      </c>
      <c r="G423" s="2">
        <f>IF(F423="/",#REF!, F423)</f>
        <v>42309</v>
      </c>
      <c r="H423">
        <f t="shared" si="25"/>
        <v>5</v>
      </c>
      <c r="I423">
        <f t="shared" si="26"/>
        <v>15</v>
      </c>
      <c r="J423">
        <f t="shared" si="27"/>
        <v>182</v>
      </c>
    </row>
    <row r="424" spans="1:10" x14ac:dyDescent="0.55000000000000004">
      <c r="A424" t="s">
        <v>2824</v>
      </c>
      <c r="B424" s="4" t="s">
        <v>7160</v>
      </c>
      <c r="C424" s="2">
        <v>44197</v>
      </c>
      <c r="D424">
        <v>10</v>
      </c>
      <c r="E424" s="2">
        <f t="shared" si="24"/>
        <v>47851</v>
      </c>
      <c r="F424" s="2">
        <v>42309</v>
      </c>
      <c r="G424" s="2">
        <f>IF(F424="/",#REF!, F424)</f>
        <v>42309</v>
      </c>
      <c r="H424">
        <f t="shared" si="25"/>
        <v>5</v>
      </c>
      <c r="I424">
        <f t="shared" si="26"/>
        <v>15</v>
      </c>
      <c r="J424">
        <f t="shared" si="27"/>
        <v>182</v>
      </c>
    </row>
    <row r="425" spans="1:10" x14ac:dyDescent="0.55000000000000004">
      <c r="A425" t="s">
        <v>2826</v>
      </c>
      <c r="B425" s="4" t="s">
        <v>7160</v>
      </c>
      <c r="C425" s="2">
        <v>44197</v>
      </c>
      <c r="D425">
        <v>10</v>
      </c>
      <c r="E425" s="2">
        <f t="shared" si="24"/>
        <v>47851</v>
      </c>
      <c r="F425" s="2">
        <v>42309</v>
      </c>
      <c r="G425" s="2">
        <f>IF(F425="/",#REF!, F425)</f>
        <v>42309</v>
      </c>
      <c r="H425">
        <f t="shared" si="25"/>
        <v>5</v>
      </c>
      <c r="I425">
        <f t="shared" si="26"/>
        <v>15</v>
      </c>
      <c r="J425">
        <f t="shared" si="27"/>
        <v>182</v>
      </c>
    </row>
    <row r="426" spans="1:10" x14ac:dyDescent="0.55000000000000004">
      <c r="A426" t="s">
        <v>2828</v>
      </c>
      <c r="B426" s="4" t="s">
        <v>7160</v>
      </c>
      <c r="C426" s="2">
        <v>44197</v>
      </c>
      <c r="D426">
        <v>10</v>
      </c>
      <c r="E426" s="2">
        <f t="shared" si="24"/>
        <v>47851</v>
      </c>
      <c r="F426" s="2">
        <v>42309</v>
      </c>
      <c r="G426" s="2">
        <f>IF(F426="/",#REF!, F426)</f>
        <v>42309</v>
      </c>
      <c r="H426">
        <f t="shared" si="25"/>
        <v>5</v>
      </c>
      <c r="I426">
        <f t="shared" si="26"/>
        <v>15</v>
      </c>
      <c r="J426">
        <f t="shared" si="27"/>
        <v>182</v>
      </c>
    </row>
    <row r="427" spans="1:10" x14ac:dyDescent="0.55000000000000004">
      <c r="A427" t="s">
        <v>2830</v>
      </c>
      <c r="B427" s="4" t="s">
        <v>7160</v>
      </c>
      <c r="C427" s="2">
        <v>44197</v>
      </c>
      <c r="D427">
        <v>10</v>
      </c>
      <c r="E427" s="2">
        <f t="shared" si="24"/>
        <v>47851</v>
      </c>
      <c r="F427" s="2">
        <v>42309</v>
      </c>
      <c r="G427" s="2">
        <f>IF(F427="/",#REF!, F427)</f>
        <v>42309</v>
      </c>
      <c r="H427">
        <f t="shared" si="25"/>
        <v>5</v>
      </c>
      <c r="I427">
        <f t="shared" si="26"/>
        <v>15</v>
      </c>
      <c r="J427">
        <f t="shared" si="27"/>
        <v>182</v>
      </c>
    </row>
    <row r="428" spans="1:10" x14ac:dyDescent="0.55000000000000004">
      <c r="A428" t="s">
        <v>2832</v>
      </c>
      <c r="B428" s="4" t="s">
        <v>7160</v>
      </c>
      <c r="C428" s="2">
        <v>44197</v>
      </c>
      <c r="D428">
        <v>10</v>
      </c>
      <c r="E428" s="2">
        <f t="shared" si="24"/>
        <v>47851</v>
      </c>
      <c r="F428" s="2">
        <v>42309</v>
      </c>
      <c r="G428" s="2">
        <f>IF(F428="/",#REF!, F428)</f>
        <v>42309</v>
      </c>
      <c r="H428">
        <f t="shared" si="25"/>
        <v>5</v>
      </c>
      <c r="I428">
        <f t="shared" si="26"/>
        <v>15</v>
      </c>
      <c r="J428">
        <f t="shared" si="27"/>
        <v>182</v>
      </c>
    </row>
    <row r="429" spans="1:10" x14ac:dyDescent="0.55000000000000004">
      <c r="A429" t="s">
        <v>2773</v>
      </c>
      <c r="B429" s="4" t="s">
        <v>7160</v>
      </c>
      <c r="C429" s="2">
        <v>44197</v>
      </c>
      <c r="D429">
        <v>10</v>
      </c>
      <c r="E429" s="2">
        <f t="shared" si="24"/>
        <v>47851</v>
      </c>
      <c r="F429" s="2">
        <v>42339</v>
      </c>
      <c r="G429" s="2">
        <f>IF(F429="/",#REF!, F429)</f>
        <v>42339</v>
      </c>
      <c r="H429">
        <f t="shared" si="25"/>
        <v>5</v>
      </c>
      <c r="I429">
        <f t="shared" si="26"/>
        <v>15</v>
      </c>
      <c r="J429">
        <f t="shared" si="27"/>
        <v>181</v>
      </c>
    </row>
    <row r="430" spans="1:10" x14ac:dyDescent="0.55000000000000004">
      <c r="A430" t="s">
        <v>2775</v>
      </c>
      <c r="B430" s="4" t="s">
        <v>7160</v>
      </c>
      <c r="C430" s="2">
        <v>44197</v>
      </c>
      <c r="D430">
        <v>10</v>
      </c>
      <c r="E430" s="2">
        <f t="shared" si="24"/>
        <v>47851</v>
      </c>
      <c r="F430" s="2">
        <v>42339</v>
      </c>
      <c r="G430" s="2">
        <f>IF(F430="/",#REF!, F430)</f>
        <v>42339</v>
      </c>
      <c r="H430">
        <f t="shared" si="25"/>
        <v>5</v>
      </c>
      <c r="I430">
        <f t="shared" si="26"/>
        <v>15</v>
      </c>
      <c r="J430">
        <f t="shared" si="27"/>
        <v>181</v>
      </c>
    </row>
    <row r="431" spans="1:10" x14ac:dyDescent="0.55000000000000004">
      <c r="A431" t="s">
        <v>2777</v>
      </c>
      <c r="B431" s="4" t="s">
        <v>7160</v>
      </c>
      <c r="C431" s="2">
        <v>44197</v>
      </c>
      <c r="D431">
        <v>10</v>
      </c>
      <c r="E431" s="2">
        <f t="shared" si="24"/>
        <v>47851</v>
      </c>
      <c r="F431" s="2">
        <v>42339</v>
      </c>
      <c r="G431" s="2">
        <f>IF(F431="/",#REF!, F431)</f>
        <v>42339</v>
      </c>
      <c r="H431">
        <f t="shared" si="25"/>
        <v>5</v>
      </c>
      <c r="I431">
        <f t="shared" si="26"/>
        <v>15</v>
      </c>
      <c r="J431">
        <f t="shared" si="27"/>
        <v>181</v>
      </c>
    </row>
    <row r="432" spans="1:10" x14ac:dyDescent="0.55000000000000004">
      <c r="A432" t="s">
        <v>2779</v>
      </c>
      <c r="B432" s="4" t="s">
        <v>7160</v>
      </c>
      <c r="C432" s="2">
        <v>44197</v>
      </c>
      <c r="D432">
        <v>10</v>
      </c>
      <c r="E432" s="2">
        <f t="shared" si="24"/>
        <v>47851</v>
      </c>
      <c r="F432" s="2">
        <v>42339</v>
      </c>
      <c r="G432" s="2">
        <f>IF(F432="/",#REF!, F432)</f>
        <v>42339</v>
      </c>
      <c r="H432">
        <f t="shared" si="25"/>
        <v>5</v>
      </c>
      <c r="I432">
        <f t="shared" si="26"/>
        <v>15</v>
      </c>
      <c r="J432">
        <f t="shared" si="27"/>
        <v>181</v>
      </c>
    </row>
    <row r="433" spans="1:10" x14ac:dyDescent="0.55000000000000004">
      <c r="A433" t="s">
        <v>2781</v>
      </c>
      <c r="B433" s="4" t="s">
        <v>7160</v>
      </c>
      <c r="C433" s="2">
        <v>44197</v>
      </c>
      <c r="D433">
        <v>10</v>
      </c>
      <c r="E433" s="2">
        <f t="shared" si="24"/>
        <v>47851</v>
      </c>
      <c r="F433" s="2">
        <v>42339</v>
      </c>
      <c r="G433" s="2">
        <f>IF(F433="/",#REF!, F433)</f>
        <v>42339</v>
      </c>
      <c r="H433">
        <f t="shared" si="25"/>
        <v>5</v>
      </c>
      <c r="I433">
        <f t="shared" si="26"/>
        <v>15</v>
      </c>
      <c r="J433">
        <f t="shared" si="27"/>
        <v>181</v>
      </c>
    </row>
    <row r="434" spans="1:10" x14ac:dyDescent="0.55000000000000004">
      <c r="A434" t="s">
        <v>2783</v>
      </c>
      <c r="B434" s="4" t="s">
        <v>7160</v>
      </c>
      <c r="C434" s="2">
        <v>44197</v>
      </c>
      <c r="D434">
        <v>10</v>
      </c>
      <c r="E434" s="2">
        <f t="shared" si="24"/>
        <v>47851</v>
      </c>
      <c r="F434" s="2">
        <v>42339</v>
      </c>
      <c r="G434" s="2">
        <f>IF(F434="/",#REF!, F434)</f>
        <v>42339</v>
      </c>
      <c r="H434">
        <f t="shared" si="25"/>
        <v>5</v>
      </c>
      <c r="I434">
        <f t="shared" si="26"/>
        <v>15</v>
      </c>
      <c r="J434">
        <f t="shared" si="27"/>
        <v>181</v>
      </c>
    </row>
    <row r="435" spans="1:10" x14ac:dyDescent="0.55000000000000004">
      <c r="A435" t="s">
        <v>2785</v>
      </c>
      <c r="B435" s="4" t="s">
        <v>7160</v>
      </c>
      <c r="C435" s="2">
        <v>44197</v>
      </c>
      <c r="D435">
        <v>10</v>
      </c>
      <c r="E435" s="2">
        <f t="shared" si="24"/>
        <v>47851</v>
      </c>
      <c r="F435" s="2">
        <v>42339</v>
      </c>
      <c r="G435" s="2">
        <f>IF(F435="/",#REF!, F435)</f>
        <v>42339</v>
      </c>
      <c r="H435">
        <f t="shared" si="25"/>
        <v>5</v>
      </c>
      <c r="I435">
        <f t="shared" si="26"/>
        <v>15</v>
      </c>
      <c r="J435">
        <f t="shared" si="27"/>
        <v>181</v>
      </c>
    </row>
    <row r="436" spans="1:10" x14ac:dyDescent="0.55000000000000004">
      <c r="A436" t="s">
        <v>2787</v>
      </c>
      <c r="B436" s="4" t="s">
        <v>7160</v>
      </c>
      <c r="C436" s="2">
        <v>44197</v>
      </c>
      <c r="D436">
        <v>10</v>
      </c>
      <c r="E436" s="2">
        <f t="shared" si="24"/>
        <v>47851</v>
      </c>
      <c r="F436" s="2">
        <v>42339</v>
      </c>
      <c r="G436" s="2">
        <f>IF(F436="/",#REF!, F436)</f>
        <v>42339</v>
      </c>
      <c r="H436">
        <f t="shared" si="25"/>
        <v>5</v>
      </c>
      <c r="I436">
        <f t="shared" si="26"/>
        <v>15</v>
      </c>
      <c r="J436">
        <f t="shared" si="27"/>
        <v>181</v>
      </c>
    </row>
    <row r="437" spans="1:10" x14ac:dyDescent="0.55000000000000004">
      <c r="A437" t="s">
        <v>2789</v>
      </c>
      <c r="B437" s="4" t="s">
        <v>7160</v>
      </c>
      <c r="C437" s="2">
        <v>44197</v>
      </c>
      <c r="D437">
        <v>10</v>
      </c>
      <c r="E437" s="2">
        <f t="shared" si="24"/>
        <v>47851</v>
      </c>
      <c r="F437" s="2">
        <v>42339</v>
      </c>
      <c r="G437" s="2">
        <f>IF(F437="/",#REF!, F437)</f>
        <v>42339</v>
      </c>
      <c r="H437">
        <f t="shared" si="25"/>
        <v>5</v>
      </c>
      <c r="I437">
        <f t="shared" si="26"/>
        <v>15</v>
      </c>
      <c r="J437">
        <f t="shared" si="27"/>
        <v>181</v>
      </c>
    </row>
    <row r="438" spans="1:10" x14ac:dyDescent="0.55000000000000004">
      <c r="A438" t="s">
        <v>2791</v>
      </c>
      <c r="B438" s="4" t="s">
        <v>7160</v>
      </c>
      <c r="C438" s="2">
        <v>44197</v>
      </c>
      <c r="D438">
        <v>10</v>
      </c>
      <c r="E438" s="2">
        <f t="shared" si="24"/>
        <v>47851</v>
      </c>
      <c r="F438" s="2">
        <v>42339</v>
      </c>
      <c r="G438" s="2">
        <f>IF(F438="/",#REF!, F438)</f>
        <v>42339</v>
      </c>
      <c r="H438">
        <f t="shared" si="25"/>
        <v>5</v>
      </c>
      <c r="I438">
        <f t="shared" si="26"/>
        <v>15</v>
      </c>
      <c r="J438">
        <f t="shared" si="27"/>
        <v>181</v>
      </c>
    </row>
    <row r="439" spans="1:10" x14ac:dyDescent="0.55000000000000004">
      <c r="A439" t="s">
        <v>2793</v>
      </c>
      <c r="B439" s="4" t="s">
        <v>7160</v>
      </c>
      <c r="C439" s="2">
        <v>44197</v>
      </c>
      <c r="D439">
        <v>10</v>
      </c>
      <c r="E439" s="2">
        <f t="shared" si="24"/>
        <v>47851</v>
      </c>
      <c r="F439" s="2">
        <v>42339</v>
      </c>
      <c r="G439" s="2">
        <f>IF(F439="/",#REF!, F439)</f>
        <v>42339</v>
      </c>
      <c r="H439">
        <f t="shared" si="25"/>
        <v>5</v>
      </c>
      <c r="I439">
        <f t="shared" si="26"/>
        <v>15</v>
      </c>
      <c r="J439">
        <f t="shared" si="27"/>
        <v>181</v>
      </c>
    </row>
    <row r="440" spans="1:10" x14ac:dyDescent="0.55000000000000004">
      <c r="A440" t="s">
        <v>2796</v>
      </c>
      <c r="B440" s="4" t="s">
        <v>7160</v>
      </c>
      <c r="C440" s="2">
        <v>44197</v>
      </c>
      <c r="D440">
        <v>10</v>
      </c>
      <c r="E440" s="2">
        <f t="shared" si="24"/>
        <v>47851</v>
      </c>
      <c r="F440" s="2">
        <v>42339</v>
      </c>
      <c r="G440" s="2">
        <f>IF(F440="/",#REF!, F440)</f>
        <v>42339</v>
      </c>
      <c r="H440">
        <f t="shared" si="25"/>
        <v>5</v>
      </c>
      <c r="I440">
        <f t="shared" si="26"/>
        <v>15</v>
      </c>
      <c r="J440">
        <f t="shared" si="27"/>
        <v>181</v>
      </c>
    </row>
    <row r="441" spans="1:10" x14ac:dyDescent="0.55000000000000004">
      <c r="A441" t="s">
        <v>2798</v>
      </c>
      <c r="B441" s="4" t="s">
        <v>7160</v>
      </c>
      <c r="C441" s="2">
        <v>44197</v>
      </c>
      <c r="D441">
        <v>10</v>
      </c>
      <c r="E441" s="2">
        <f t="shared" si="24"/>
        <v>47851</v>
      </c>
      <c r="F441" s="2">
        <v>42339</v>
      </c>
      <c r="G441" s="2">
        <f>IF(F441="/",#REF!, F441)</f>
        <v>42339</v>
      </c>
      <c r="H441">
        <f t="shared" si="25"/>
        <v>5</v>
      </c>
      <c r="I441">
        <f t="shared" si="26"/>
        <v>15</v>
      </c>
      <c r="J441">
        <f t="shared" si="27"/>
        <v>181</v>
      </c>
    </row>
    <row r="442" spans="1:10" x14ac:dyDescent="0.55000000000000004">
      <c r="A442" t="s">
        <v>2801</v>
      </c>
      <c r="B442" s="4" t="s">
        <v>7160</v>
      </c>
      <c r="C442" s="2">
        <v>44197</v>
      </c>
      <c r="D442">
        <v>10</v>
      </c>
      <c r="E442" s="2">
        <f t="shared" si="24"/>
        <v>47851</v>
      </c>
      <c r="F442" s="2">
        <v>42339</v>
      </c>
      <c r="G442" s="2">
        <f>IF(F442="/",#REF!, F442)</f>
        <v>42339</v>
      </c>
      <c r="H442">
        <f t="shared" si="25"/>
        <v>5</v>
      </c>
      <c r="I442">
        <f t="shared" si="26"/>
        <v>15</v>
      </c>
      <c r="J442">
        <f t="shared" si="27"/>
        <v>181</v>
      </c>
    </row>
    <row r="443" spans="1:10" x14ac:dyDescent="0.55000000000000004">
      <c r="A443" t="s">
        <v>3206</v>
      </c>
      <c r="B443" s="4" t="s">
        <v>7160</v>
      </c>
      <c r="C443" s="2">
        <v>44197</v>
      </c>
      <c r="D443">
        <v>10</v>
      </c>
      <c r="E443" s="2">
        <f t="shared" si="24"/>
        <v>47851</v>
      </c>
      <c r="F443" s="2">
        <v>42401</v>
      </c>
      <c r="G443" s="2">
        <f>IF(F443="/",#REF!, F443)</f>
        <v>42401</v>
      </c>
      <c r="H443">
        <f t="shared" si="25"/>
        <v>4</v>
      </c>
      <c r="I443">
        <f t="shared" si="26"/>
        <v>14</v>
      </c>
      <c r="J443">
        <f t="shared" si="27"/>
        <v>179</v>
      </c>
    </row>
    <row r="444" spans="1:10" x14ac:dyDescent="0.55000000000000004">
      <c r="A444" t="s">
        <v>3208</v>
      </c>
      <c r="B444" s="4" t="s">
        <v>7160</v>
      </c>
      <c r="C444" s="2">
        <v>44197</v>
      </c>
      <c r="D444">
        <v>10</v>
      </c>
      <c r="E444" s="2">
        <f t="shared" si="24"/>
        <v>47851</v>
      </c>
      <c r="F444" s="2">
        <v>42401</v>
      </c>
      <c r="G444" s="2">
        <f>IF(F444="/",#REF!, F444)</f>
        <v>42401</v>
      </c>
      <c r="H444">
        <f t="shared" si="25"/>
        <v>4</v>
      </c>
      <c r="I444">
        <f t="shared" si="26"/>
        <v>14</v>
      </c>
      <c r="J444">
        <f t="shared" si="27"/>
        <v>179</v>
      </c>
    </row>
    <row r="445" spans="1:10" x14ac:dyDescent="0.55000000000000004">
      <c r="A445" t="s">
        <v>3210</v>
      </c>
      <c r="B445" s="4" t="s">
        <v>7160</v>
      </c>
      <c r="C445" s="2">
        <v>44197</v>
      </c>
      <c r="D445">
        <v>10</v>
      </c>
      <c r="E445" s="2">
        <f t="shared" si="24"/>
        <v>47851</v>
      </c>
      <c r="F445" s="2">
        <v>42401</v>
      </c>
      <c r="G445" s="2">
        <f>IF(F445="/",#REF!, F445)</f>
        <v>42401</v>
      </c>
      <c r="H445">
        <f t="shared" si="25"/>
        <v>4</v>
      </c>
      <c r="I445">
        <f t="shared" si="26"/>
        <v>14</v>
      </c>
      <c r="J445">
        <f t="shared" si="27"/>
        <v>179</v>
      </c>
    </row>
    <row r="446" spans="1:10" x14ac:dyDescent="0.55000000000000004">
      <c r="A446" t="s">
        <v>3212</v>
      </c>
      <c r="B446" s="4" t="s">
        <v>7160</v>
      </c>
      <c r="C446" s="2">
        <v>44197</v>
      </c>
      <c r="D446">
        <v>10</v>
      </c>
      <c r="E446" s="2">
        <f t="shared" si="24"/>
        <v>47851</v>
      </c>
      <c r="F446" s="2">
        <v>42401</v>
      </c>
      <c r="G446" s="2">
        <f>IF(F446="/",#REF!, F446)</f>
        <v>42401</v>
      </c>
      <c r="H446">
        <f t="shared" si="25"/>
        <v>4</v>
      </c>
      <c r="I446">
        <f t="shared" si="26"/>
        <v>14</v>
      </c>
      <c r="J446">
        <f t="shared" si="27"/>
        <v>179</v>
      </c>
    </row>
    <row r="447" spans="1:10" x14ac:dyDescent="0.55000000000000004">
      <c r="A447" t="s">
        <v>3214</v>
      </c>
      <c r="B447" s="4" t="s">
        <v>7160</v>
      </c>
      <c r="C447" s="2">
        <v>44197</v>
      </c>
      <c r="D447">
        <v>10</v>
      </c>
      <c r="E447" s="2">
        <f t="shared" si="24"/>
        <v>47851</v>
      </c>
      <c r="F447" s="2">
        <v>42401</v>
      </c>
      <c r="G447" s="2">
        <f>IF(F447="/",#REF!, F447)</f>
        <v>42401</v>
      </c>
      <c r="H447">
        <f t="shared" si="25"/>
        <v>4</v>
      </c>
      <c r="I447">
        <f t="shared" si="26"/>
        <v>14</v>
      </c>
      <c r="J447">
        <f t="shared" si="27"/>
        <v>179</v>
      </c>
    </row>
    <row r="448" spans="1:10" x14ac:dyDescent="0.55000000000000004">
      <c r="A448" t="s">
        <v>3216</v>
      </c>
      <c r="B448" s="4" t="s">
        <v>7160</v>
      </c>
      <c r="C448" s="2">
        <v>44197</v>
      </c>
      <c r="D448">
        <v>10</v>
      </c>
      <c r="E448" s="2">
        <f t="shared" si="24"/>
        <v>47851</v>
      </c>
      <c r="F448" s="2">
        <v>42401</v>
      </c>
      <c r="G448" s="2">
        <f>IF(F448="/",#REF!, F448)</f>
        <v>42401</v>
      </c>
      <c r="H448">
        <f t="shared" si="25"/>
        <v>4</v>
      </c>
      <c r="I448">
        <f t="shared" si="26"/>
        <v>14</v>
      </c>
      <c r="J448">
        <f t="shared" si="27"/>
        <v>179</v>
      </c>
    </row>
    <row r="449" spans="1:10" x14ac:dyDescent="0.55000000000000004">
      <c r="A449" t="s">
        <v>3218</v>
      </c>
      <c r="B449" s="4" t="s">
        <v>7160</v>
      </c>
      <c r="C449" s="2">
        <v>44197</v>
      </c>
      <c r="D449">
        <v>10</v>
      </c>
      <c r="E449" s="2">
        <f t="shared" si="24"/>
        <v>47851</v>
      </c>
      <c r="F449" s="2">
        <v>42401</v>
      </c>
      <c r="G449" s="2">
        <f>IF(F449="/",#REF!, F449)</f>
        <v>42401</v>
      </c>
      <c r="H449">
        <f t="shared" si="25"/>
        <v>4</v>
      </c>
      <c r="I449">
        <f t="shared" si="26"/>
        <v>14</v>
      </c>
      <c r="J449">
        <f t="shared" si="27"/>
        <v>179</v>
      </c>
    </row>
    <row r="450" spans="1:10" x14ac:dyDescent="0.55000000000000004">
      <c r="A450" t="s">
        <v>3220</v>
      </c>
      <c r="B450" s="4" t="s">
        <v>7160</v>
      </c>
      <c r="C450" s="2">
        <v>44197</v>
      </c>
      <c r="D450">
        <v>10</v>
      </c>
      <c r="E450" s="2">
        <f t="shared" ref="E450:E513" si="28">C450+DATE(D450,1,1)</f>
        <v>47851</v>
      </c>
      <c r="F450" s="2">
        <v>42401</v>
      </c>
      <c r="G450" s="2">
        <f>IF(F450="/",#REF!, F450)</f>
        <v>42401</v>
      </c>
      <c r="H450">
        <f t="shared" ref="H450:H513" si="29">DATEDIF(G450,C450, "y")</f>
        <v>4</v>
      </c>
      <c r="I450">
        <f t="shared" ref="I450:I513" si="30">DATEDIF(G450,E450, "y")</f>
        <v>14</v>
      </c>
      <c r="J450">
        <f t="shared" si="27"/>
        <v>179</v>
      </c>
    </row>
    <row r="451" spans="1:10" x14ac:dyDescent="0.55000000000000004">
      <c r="A451" t="s">
        <v>3223</v>
      </c>
      <c r="B451" s="4" t="s">
        <v>7160</v>
      </c>
      <c r="C451" s="2">
        <v>44197</v>
      </c>
      <c r="D451">
        <v>10</v>
      </c>
      <c r="E451" s="2">
        <f t="shared" si="28"/>
        <v>47851</v>
      </c>
      <c r="F451" s="2">
        <v>42401</v>
      </c>
      <c r="G451" s="2">
        <f>IF(F451="/",#REF!, F451)</f>
        <v>42401</v>
      </c>
      <c r="H451">
        <f t="shared" si="29"/>
        <v>4</v>
      </c>
      <c r="I451">
        <f t="shared" si="30"/>
        <v>14</v>
      </c>
      <c r="J451">
        <f t="shared" ref="J451:J514" si="31">DATEDIF(F451,E451,"m")</f>
        <v>179</v>
      </c>
    </row>
    <row r="452" spans="1:10" x14ac:dyDescent="0.55000000000000004">
      <c r="A452" t="s">
        <v>3225</v>
      </c>
      <c r="B452" s="4" t="s">
        <v>7160</v>
      </c>
      <c r="C452" s="2">
        <v>44197</v>
      </c>
      <c r="D452">
        <v>10</v>
      </c>
      <c r="E452" s="2">
        <f t="shared" si="28"/>
        <v>47851</v>
      </c>
      <c r="F452" s="2">
        <v>42401</v>
      </c>
      <c r="G452" s="2">
        <f>IF(F452="/",#REF!, F452)</f>
        <v>42401</v>
      </c>
      <c r="H452">
        <f t="shared" si="29"/>
        <v>4</v>
      </c>
      <c r="I452">
        <f t="shared" si="30"/>
        <v>14</v>
      </c>
      <c r="J452">
        <f t="shared" si="31"/>
        <v>179</v>
      </c>
    </row>
    <row r="453" spans="1:10" x14ac:dyDescent="0.55000000000000004">
      <c r="A453" t="s">
        <v>3228</v>
      </c>
      <c r="B453" s="4" t="s">
        <v>7160</v>
      </c>
      <c r="C453" s="2">
        <v>44197</v>
      </c>
      <c r="D453">
        <v>10</v>
      </c>
      <c r="E453" s="2">
        <f t="shared" si="28"/>
        <v>47851</v>
      </c>
      <c r="F453" s="2">
        <v>42401</v>
      </c>
      <c r="G453" s="2">
        <f>IF(F453="/",#REF!, F453)</f>
        <v>42401</v>
      </c>
      <c r="H453">
        <f t="shared" si="29"/>
        <v>4</v>
      </c>
      <c r="I453">
        <f t="shared" si="30"/>
        <v>14</v>
      </c>
      <c r="J453">
        <f t="shared" si="31"/>
        <v>179</v>
      </c>
    </row>
    <row r="454" spans="1:10" x14ac:dyDescent="0.55000000000000004">
      <c r="A454" t="s">
        <v>3262</v>
      </c>
      <c r="B454" s="4" t="s">
        <v>7160</v>
      </c>
      <c r="C454" s="2">
        <v>44197</v>
      </c>
      <c r="D454">
        <v>10</v>
      </c>
      <c r="E454" s="2">
        <f t="shared" si="28"/>
        <v>47851</v>
      </c>
      <c r="F454" s="2">
        <v>42401</v>
      </c>
      <c r="G454" s="2">
        <f>IF(F454="/",#REF!, F454)</f>
        <v>42401</v>
      </c>
      <c r="H454">
        <f t="shared" si="29"/>
        <v>4</v>
      </c>
      <c r="I454">
        <f t="shared" si="30"/>
        <v>14</v>
      </c>
      <c r="J454">
        <f t="shared" si="31"/>
        <v>179</v>
      </c>
    </row>
    <row r="455" spans="1:10" x14ac:dyDescent="0.55000000000000004">
      <c r="A455" t="s">
        <v>3264</v>
      </c>
      <c r="B455" s="4" t="s">
        <v>7160</v>
      </c>
      <c r="C455" s="2">
        <v>44197</v>
      </c>
      <c r="D455">
        <v>10</v>
      </c>
      <c r="E455" s="2">
        <f t="shared" si="28"/>
        <v>47851</v>
      </c>
      <c r="F455" s="2">
        <v>42401</v>
      </c>
      <c r="G455" s="2">
        <f>IF(F455="/",#REF!, F455)</f>
        <v>42401</v>
      </c>
      <c r="H455">
        <f t="shared" si="29"/>
        <v>4</v>
      </c>
      <c r="I455">
        <f t="shared" si="30"/>
        <v>14</v>
      </c>
      <c r="J455">
        <f t="shared" si="31"/>
        <v>179</v>
      </c>
    </row>
    <row r="456" spans="1:10" x14ac:dyDescent="0.55000000000000004">
      <c r="A456" t="s">
        <v>3267</v>
      </c>
      <c r="B456" s="4" t="s">
        <v>7160</v>
      </c>
      <c r="C456" s="2">
        <v>44197</v>
      </c>
      <c r="D456">
        <v>10</v>
      </c>
      <c r="E456" s="2">
        <f t="shared" si="28"/>
        <v>47851</v>
      </c>
      <c r="F456" s="2">
        <v>42401</v>
      </c>
      <c r="G456" s="2">
        <f>IF(F456="/",#REF!, F456)</f>
        <v>42401</v>
      </c>
      <c r="H456">
        <f t="shared" si="29"/>
        <v>4</v>
      </c>
      <c r="I456">
        <f t="shared" si="30"/>
        <v>14</v>
      </c>
      <c r="J456">
        <f t="shared" si="31"/>
        <v>179</v>
      </c>
    </row>
    <row r="457" spans="1:10" x14ac:dyDescent="0.55000000000000004">
      <c r="A457" t="s">
        <v>3269</v>
      </c>
      <c r="B457" s="4" t="s">
        <v>7160</v>
      </c>
      <c r="C457" s="2">
        <v>44197</v>
      </c>
      <c r="D457">
        <v>10</v>
      </c>
      <c r="E457" s="2">
        <f t="shared" si="28"/>
        <v>47851</v>
      </c>
      <c r="F457" s="2">
        <v>42401</v>
      </c>
      <c r="G457" s="2">
        <f>IF(F457="/",#REF!, F457)</f>
        <v>42401</v>
      </c>
      <c r="H457">
        <f t="shared" si="29"/>
        <v>4</v>
      </c>
      <c r="I457">
        <f t="shared" si="30"/>
        <v>14</v>
      </c>
      <c r="J457">
        <f t="shared" si="31"/>
        <v>179</v>
      </c>
    </row>
    <row r="458" spans="1:10" x14ac:dyDescent="0.55000000000000004">
      <c r="A458" t="s">
        <v>3271</v>
      </c>
      <c r="B458" s="4" t="s">
        <v>7160</v>
      </c>
      <c r="C458" s="2">
        <v>44197</v>
      </c>
      <c r="D458">
        <v>10</v>
      </c>
      <c r="E458" s="2">
        <f t="shared" si="28"/>
        <v>47851</v>
      </c>
      <c r="F458" s="2">
        <v>42401</v>
      </c>
      <c r="G458" s="2">
        <f>IF(F458="/",#REF!, F458)</f>
        <v>42401</v>
      </c>
      <c r="H458">
        <f t="shared" si="29"/>
        <v>4</v>
      </c>
      <c r="I458">
        <f t="shared" si="30"/>
        <v>14</v>
      </c>
      <c r="J458">
        <f t="shared" si="31"/>
        <v>179</v>
      </c>
    </row>
    <row r="459" spans="1:10" x14ac:dyDescent="0.55000000000000004">
      <c r="A459" t="s">
        <v>3273</v>
      </c>
      <c r="B459" s="4" t="s">
        <v>7160</v>
      </c>
      <c r="C459" s="2">
        <v>44197</v>
      </c>
      <c r="D459">
        <v>10</v>
      </c>
      <c r="E459" s="2">
        <f t="shared" si="28"/>
        <v>47851</v>
      </c>
      <c r="F459" s="2">
        <v>42401</v>
      </c>
      <c r="G459" s="2">
        <f>IF(F459="/",#REF!, F459)</f>
        <v>42401</v>
      </c>
      <c r="H459">
        <f t="shared" si="29"/>
        <v>4</v>
      </c>
      <c r="I459">
        <f t="shared" si="30"/>
        <v>14</v>
      </c>
      <c r="J459">
        <f t="shared" si="31"/>
        <v>179</v>
      </c>
    </row>
    <row r="460" spans="1:10" x14ac:dyDescent="0.55000000000000004">
      <c r="A460" t="s">
        <v>3275</v>
      </c>
      <c r="B460" s="4" t="s">
        <v>7160</v>
      </c>
      <c r="C460" s="2">
        <v>44197</v>
      </c>
      <c r="D460">
        <v>10</v>
      </c>
      <c r="E460" s="2">
        <f t="shared" si="28"/>
        <v>47851</v>
      </c>
      <c r="F460" s="2">
        <v>42401</v>
      </c>
      <c r="G460" s="2">
        <f>IF(F460="/",#REF!, F460)</f>
        <v>42401</v>
      </c>
      <c r="H460">
        <f t="shared" si="29"/>
        <v>4</v>
      </c>
      <c r="I460">
        <f t="shared" si="30"/>
        <v>14</v>
      </c>
      <c r="J460">
        <f t="shared" si="31"/>
        <v>179</v>
      </c>
    </row>
    <row r="461" spans="1:10" x14ac:dyDescent="0.55000000000000004">
      <c r="A461" t="s">
        <v>3277</v>
      </c>
      <c r="B461" s="4" t="s">
        <v>7160</v>
      </c>
      <c r="C461" s="2">
        <v>44197</v>
      </c>
      <c r="D461">
        <v>10</v>
      </c>
      <c r="E461" s="2">
        <f t="shared" si="28"/>
        <v>47851</v>
      </c>
      <c r="F461" s="2">
        <v>42401</v>
      </c>
      <c r="G461" s="2">
        <f>IF(F461="/",#REF!, F461)</f>
        <v>42401</v>
      </c>
      <c r="H461">
        <f t="shared" si="29"/>
        <v>4</v>
      </c>
      <c r="I461">
        <f t="shared" si="30"/>
        <v>14</v>
      </c>
      <c r="J461">
        <f t="shared" si="31"/>
        <v>179</v>
      </c>
    </row>
    <row r="462" spans="1:10" x14ac:dyDescent="0.55000000000000004">
      <c r="A462" t="s">
        <v>3279</v>
      </c>
      <c r="B462" s="4" t="s">
        <v>7160</v>
      </c>
      <c r="C462" s="2">
        <v>44197</v>
      </c>
      <c r="D462">
        <v>10</v>
      </c>
      <c r="E462" s="2">
        <f t="shared" si="28"/>
        <v>47851</v>
      </c>
      <c r="F462" s="2">
        <v>42401</v>
      </c>
      <c r="G462" s="2">
        <f>IF(F462="/",#REF!, F462)</f>
        <v>42401</v>
      </c>
      <c r="H462">
        <f t="shared" si="29"/>
        <v>4</v>
      </c>
      <c r="I462">
        <f t="shared" si="30"/>
        <v>14</v>
      </c>
      <c r="J462">
        <f t="shared" si="31"/>
        <v>179</v>
      </c>
    </row>
    <row r="463" spans="1:10" x14ac:dyDescent="0.55000000000000004">
      <c r="A463" t="s">
        <v>3281</v>
      </c>
      <c r="B463" s="4" t="s">
        <v>7160</v>
      </c>
      <c r="C463" s="2">
        <v>44197</v>
      </c>
      <c r="D463">
        <v>10</v>
      </c>
      <c r="E463" s="2">
        <f t="shared" si="28"/>
        <v>47851</v>
      </c>
      <c r="F463" s="2">
        <v>42401</v>
      </c>
      <c r="G463" s="2">
        <f>IF(F463="/",#REF!, F463)</f>
        <v>42401</v>
      </c>
      <c r="H463">
        <f t="shared" si="29"/>
        <v>4</v>
      </c>
      <c r="I463">
        <f t="shared" si="30"/>
        <v>14</v>
      </c>
      <c r="J463">
        <f t="shared" si="31"/>
        <v>179</v>
      </c>
    </row>
    <row r="464" spans="1:10" x14ac:dyDescent="0.55000000000000004">
      <c r="A464" t="s">
        <v>3283</v>
      </c>
      <c r="B464" s="4" t="s">
        <v>7160</v>
      </c>
      <c r="C464" s="2">
        <v>44197</v>
      </c>
      <c r="D464">
        <v>10</v>
      </c>
      <c r="E464" s="2">
        <f t="shared" si="28"/>
        <v>47851</v>
      </c>
      <c r="F464" s="2">
        <v>42401</v>
      </c>
      <c r="G464" s="2">
        <f>IF(F464="/",#REF!, F464)</f>
        <v>42401</v>
      </c>
      <c r="H464">
        <f t="shared" si="29"/>
        <v>4</v>
      </c>
      <c r="I464">
        <f t="shared" si="30"/>
        <v>14</v>
      </c>
      <c r="J464">
        <f t="shared" si="31"/>
        <v>179</v>
      </c>
    </row>
    <row r="465" spans="1:10" x14ac:dyDescent="0.55000000000000004">
      <c r="A465" t="s">
        <v>3285</v>
      </c>
      <c r="B465" s="4" t="s">
        <v>7160</v>
      </c>
      <c r="C465" s="2">
        <v>44197</v>
      </c>
      <c r="D465">
        <v>10</v>
      </c>
      <c r="E465" s="2">
        <f t="shared" si="28"/>
        <v>47851</v>
      </c>
      <c r="F465" s="2">
        <v>42401</v>
      </c>
      <c r="G465" s="2">
        <f>IF(F465="/",#REF!, F465)</f>
        <v>42401</v>
      </c>
      <c r="H465">
        <f t="shared" si="29"/>
        <v>4</v>
      </c>
      <c r="I465">
        <f t="shared" si="30"/>
        <v>14</v>
      </c>
      <c r="J465">
        <f t="shared" si="31"/>
        <v>179</v>
      </c>
    </row>
    <row r="466" spans="1:10" x14ac:dyDescent="0.55000000000000004">
      <c r="A466" t="s">
        <v>3288</v>
      </c>
      <c r="B466" s="4" t="s">
        <v>7160</v>
      </c>
      <c r="C466" s="2">
        <v>44197</v>
      </c>
      <c r="D466">
        <v>10</v>
      </c>
      <c r="E466" s="2">
        <f t="shared" si="28"/>
        <v>47851</v>
      </c>
      <c r="F466" s="2">
        <v>42401</v>
      </c>
      <c r="G466" s="2">
        <f>IF(F466="/",#REF!, F466)</f>
        <v>42401</v>
      </c>
      <c r="H466">
        <f t="shared" si="29"/>
        <v>4</v>
      </c>
      <c r="I466">
        <f t="shared" si="30"/>
        <v>14</v>
      </c>
      <c r="J466">
        <f t="shared" si="31"/>
        <v>179</v>
      </c>
    </row>
    <row r="467" spans="1:10" x14ac:dyDescent="0.55000000000000004">
      <c r="A467" t="s">
        <v>3290</v>
      </c>
      <c r="B467" s="4" t="s">
        <v>7160</v>
      </c>
      <c r="C467" s="2">
        <v>44197</v>
      </c>
      <c r="D467">
        <v>10</v>
      </c>
      <c r="E467" s="2">
        <f t="shared" si="28"/>
        <v>47851</v>
      </c>
      <c r="F467" s="2">
        <v>42401</v>
      </c>
      <c r="G467" s="2">
        <f>IF(F467="/",#REF!, F467)</f>
        <v>42401</v>
      </c>
      <c r="H467">
        <f t="shared" si="29"/>
        <v>4</v>
      </c>
      <c r="I467">
        <f t="shared" si="30"/>
        <v>14</v>
      </c>
      <c r="J467">
        <f t="shared" si="31"/>
        <v>179</v>
      </c>
    </row>
    <row r="468" spans="1:10" x14ac:dyDescent="0.55000000000000004">
      <c r="A468" t="s">
        <v>2033</v>
      </c>
      <c r="B468" s="4" t="s">
        <v>7160</v>
      </c>
      <c r="C468" s="2">
        <v>44197</v>
      </c>
      <c r="D468">
        <v>10</v>
      </c>
      <c r="E468" s="2">
        <f t="shared" si="28"/>
        <v>47851</v>
      </c>
      <c r="F468" s="2">
        <v>42430</v>
      </c>
      <c r="G468" s="2">
        <f>IF(F468="/",#REF!, F468)</f>
        <v>42430</v>
      </c>
      <c r="H468">
        <f t="shared" si="29"/>
        <v>4</v>
      </c>
      <c r="I468">
        <f t="shared" si="30"/>
        <v>14</v>
      </c>
      <c r="J468">
        <f t="shared" si="31"/>
        <v>178</v>
      </c>
    </row>
    <row r="469" spans="1:10" x14ac:dyDescent="0.55000000000000004">
      <c r="A469" t="s">
        <v>2035</v>
      </c>
      <c r="B469" s="4" t="s">
        <v>7160</v>
      </c>
      <c r="C469" s="2">
        <v>44197</v>
      </c>
      <c r="D469">
        <v>10</v>
      </c>
      <c r="E469" s="2">
        <f t="shared" si="28"/>
        <v>47851</v>
      </c>
      <c r="F469" s="2">
        <v>42430</v>
      </c>
      <c r="G469" s="2">
        <f>IF(F469="/",#REF!, F469)</f>
        <v>42430</v>
      </c>
      <c r="H469">
        <f t="shared" si="29"/>
        <v>4</v>
      </c>
      <c r="I469">
        <f t="shared" si="30"/>
        <v>14</v>
      </c>
      <c r="J469">
        <f t="shared" si="31"/>
        <v>178</v>
      </c>
    </row>
    <row r="470" spans="1:10" x14ac:dyDescent="0.55000000000000004">
      <c r="A470" t="s">
        <v>2037</v>
      </c>
      <c r="B470" s="4" t="s">
        <v>7160</v>
      </c>
      <c r="C470" s="2">
        <v>44197</v>
      </c>
      <c r="D470">
        <v>10</v>
      </c>
      <c r="E470" s="2">
        <f t="shared" si="28"/>
        <v>47851</v>
      </c>
      <c r="F470" s="2">
        <v>42430</v>
      </c>
      <c r="G470" s="2">
        <f>IF(F470="/",#REF!, F470)</f>
        <v>42430</v>
      </c>
      <c r="H470">
        <f t="shared" si="29"/>
        <v>4</v>
      </c>
      <c r="I470">
        <f t="shared" si="30"/>
        <v>14</v>
      </c>
      <c r="J470">
        <f t="shared" si="31"/>
        <v>178</v>
      </c>
    </row>
    <row r="471" spans="1:10" x14ac:dyDescent="0.55000000000000004">
      <c r="A471" t="s">
        <v>2039</v>
      </c>
      <c r="B471" s="4" t="s">
        <v>7160</v>
      </c>
      <c r="C471" s="2">
        <v>44197</v>
      </c>
      <c r="D471">
        <v>10</v>
      </c>
      <c r="E471" s="2">
        <f t="shared" si="28"/>
        <v>47851</v>
      </c>
      <c r="F471" s="2">
        <v>42430</v>
      </c>
      <c r="G471" s="2">
        <f>IF(F471="/",#REF!, F471)</f>
        <v>42430</v>
      </c>
      <c r="H471">
        <f t="shared" si="29"/>
        <v>4</v>
      </c>
      <c r="I471">
        <f t="shared" si="30"/>
        <v>14</v>
      </c>
      <c r="J471">
        <f t="shared" si="31"/>
        <v>178</v>
      </c>
    </row>
    <row r="472" spans="1:10" x14ac:dyDescent="0.55000000000000004">
      <c r="A472" t="s">
        <v>2041</v>
      </c>
      <c r="B472" s="4" t="s">
        <v>7160</v>
      </c>
      <c r="C472" s="2">
        <v>44197</v>
      </c>
      <c r="D472">
        <v>10</v>
      </c>
      <c r="E472" s="2">
        <f t="shared" si="28"/>
        <v>47851</v>
      </c>
      <c r="F472" s="2">
        <v>42430</v>
      </c>
      <c r="G472" s="2">
        <f>IF(F472="/",#REF!, F472)</f>
        <v>42430</v>
      </c>
      <c r="H472">
        <f t="shared" si="29"/>
        <v>4</v>
      </c>
      <c r="I472">
        <f t="shared" si="30"/>
        <v>14</v>
      </c>
      <c r="J472">
        <f t="shared" si="31"/>
        <v>178</v>
      </c>
    </row>
    <row r="473" spans="1:10" x14ac:dyDescent="0.55000000000000004">
      <c r="A473" t="s">
        <v>2043</v>
      </c>
      <c r="B473" s="4" t="s">
        <v>7160</v>
      </c>
      <c r="C473" s="2">
        <v>44197</v>
      </c>
      <c r="D473">
        <v>10</v>
      </c>
      <c r="E473" s="2">
        <f t="shared" si="28"/>
        <v>47851</v>
      </c>
      <c r="F473" s="2">
        <v>42430</v>
      </c>
      <c r="G473" s="2">
        <f>IF(F473="/",#REF!, F473)</f>
        <v>42430</v>
      </c>
      <c r="H473">
        <f t="shared" si="29"/>
        <v>4</v>
      </c>
      <c r="I473">
        <f t="shared" si="30"/>
        <v>14</v>
      </c>
      <c r="J473">
        <f t="shared" si="31"/>
        <v>178</v>
      </c>
    </row>
    <row r="474" spans="1:10" x14ac:dyDescent="0.55000000000000004">
      <c r="A474" t="s">
        <v>2045</v>
      </c>
      <c r="B474" s="4" t="s">
        <v>7160</v>
      </c>
      <c r="C474" s="2">
        <v>44197</v>
      </c>
      <c r="D474">
        <v>10</v>
      </c>
      <c r="E474" s="2">
        <f t="shared" si="28"/>
        <v>47851</v>
      </c>
      <c r="F474" s="2">
        <v>42430</v>
      </c>
      <c r="G474" s="2">
        <f>IF(F474="/",#REF!, F474)</f>
        <v>42430</v>
      </c>
      <c r="H474">
        <f t="shared" si="29"/>
        <v>4</v>
      </c>
      <c r="I474">
        <f t="shared" si="30"/>
        <v>14</v>
      </c>
      <c r="J474">
        <f t="shared" si="31"/>
        <v>178</v>
      </c>
    </row>
    <row r="475" spans="1:10" x14ac:dyDescent="0.55000000000000004">
      <c r="A475" t="s">
        <v>2047</v>
      </c>
      <c r="B475" s="4" t="s">
        <v>7160</v>
      </c>
      <c r="C475" s="2">
        <v>44197</v>
      </c>
      <c r="D475">
        <v>10</v>
      </c>
      <c r="E475" s="2">
        <f t="shared" si="28"/>
        <v>47851</v>
      </c>
      <c r="F475" s="2">
        <v>42430</v>
      </c>
      <c r="G475" s="2">
        <f>IF(F475="/",#REF!, F475)</f>
        <v>42430</v>
      </c>
      <c r="H475">
        <f t="shared" si="29"/>
        <v>4</v>
      </c>
      <c r="I475">
        <f t="shared" si="30"/>
        <v>14</v>
      </c>
      <c r="J475">
        <f t="shared" si="31"/>
        <v>178</v>
      </c>
    </row>
    <row r="476" spans="1:10" x14ac:dyDescent="0.55000000000000004">
      <c r="A476" t="s">
        <v>2049</v>
      </c>
      <c r="B476" s="4" t="s">
        <v>7160</v>
      </c>
      <c r="C476" s="2">
        <v>44197</v>
      </c>
      <c r="D476">
        <v>10</v>
      </c>
      <c r="E476" s="2">
        <f t="shared" si="28"/>
        <v>47851</v>
      </c>
      <c r="F476" s="2">
        <v>42430</v>
      </c>
      <c r="G476" s="2">
        <f>IF(F476="/",#REF!, F476)</f>
        <v>42430</v>
      </c>
      <c r="H476">
        <f t="shared" si="29"/>
        <v>4</v>
      </c>
      <c r="I476">
        <f t="shared" si="30"/>
        <v>14</v>
      </c>
      <c r="J476">
        <f t="shared" si="31"/>
        <v>178</v>
      </c>
    </row>
    <row r="477" spans="1:10" x14ac:dyDescent="0.55000000000000004">
      <c r="A477" t="s">
        <v>2051</v>
      </c>
      <c r="B477" s="4" t="s">
        <v>7160</v>
      </c>
      <c r="C477" s="2">
        <v>44197</v>
      </c>
      <c r="D477">
        <v>10</v>
      </c>
      <c r="E477" s="2">
        <f t="shared" si="28"/>
        <v>47851</v>
      </c>
      <c r="F477" s="2">
        <v>42430</v>
      </c>
      <c r="G477" s="2">
        <f>IF(F477="/",#REF!, F477)</f>
        <v>42430</v>
      </c>
      <c r="H477">
        <f t="shared" si="29"/>
        <v>4</v>
      </c>
      <c r="I477">
        <f t="shared" si="30"/>
        <v>14</v>
      </c>
      <c r="J477">
        <f t="shared" si="31"/>
        <v>178</v>
      </c>
    </row>
    <row r="478" spans="1:10" x14ac:dyDescent="0.55000000000000004">
      <c r="A478" t="s">
        <v>2054</v>
      </c>
      <c r="B478" s="4" t="s">
        <v>7160</v>
      </c>
      <c r="C478" s="2">
        <v>44197</v>
      </c>
      <c r="D478">
        <v>10</v>
      </c>
      <c r="E478" s="2">
        <f t="shared" si="28"/>
        <v>47851</v>
      </c>
      <c r="F478" s="2">
        <v>42430</v>
      </c>
      <c r="G478" s="2">
        <f>IF(F478="/",#REF!, F478)</f>
        <v>42430</v>
      </c>
      <c r="H478">
        <f t="shared" si="29"/>
        <v>4</v>
      </c>
      <c r="I478">
        <f t="shared" si="30"/>
        <v>14</v>
      </c>
      <c r="J478">
        <f t="shared" si="31"/>
        <v>178</v>
      </c>
    </row>
    <row r="479" spans="1:10" x14ac:dyDescent="0.55000000000000004">
      <c r="A479" t="s">
        <v>2056</v>
      </c>
      <c r="B479" s="4" t="s">
        <v>7160</v>
      </c>
      <c r="C479" s="2">
        <v>44197</v>
      </c>
      <c r="D479">
        <v>10</v>
      </c>
      <c r="E479" s="2">
        <f t="shared" si="28"/>
        <v>47851</v>
      </c>
      <c r="F479" s="2">
        <v>42430</v>
      </c>
      <c r="G479" s="2">
        <f>IF(F479="/",#REF!, F479)</f>
        <v>42430</v>
      </c>
      <c r="H479">
        <f t="shared" si="29"/>
        <v>4</v>
      </c>
      <c r="I479">
        <f t="shared" si="30"/>
        <v>14</v>
      </c>
      <c r="J479">
        <f t="shared" si="31"/>
        <v>178</v>
      </c>
    </row>
    <row r="480" spans="1:10" x14ac:dyDescent="0.55000000000000004">
      <c r="A480" t="s">
        <v>2058</v>
      </c>
      <c r="B480" s="4" t="s">
        <v>7160</v>
      </c>
      <c r="C480" s="2">
        <v>44197</v>
      </c>
      <c r="D480">
        <v>10</v>
      </c>
      <c r="E480" s="2">
        <f t="shared" si="28"/>
        <v>47851</v>
      </c>
      <c r="F480" s="2">
        <v>42430</v>
      </c>
      <c r="G480" s="2">
        <f>IF(F480="/",#REF!, F480)</f>
        <v>42430</v>
      </c>
      <c r="H480">
        <f t="shared" si="29"/>
        <v>4</v>
      </c>
      <c r="I480">
        <f t="shared" si="30"/>
        <v>14</v>
      </c>
      <c r="J480">
        <f t="shared" si="31"/>
        <v>178</v>
      </c>
    </row>
    <row r="481" spans="1:10" x14ac:dyDescent="0.55000000000000004">
      <c r="A481" t="s">
        <v>2060</v>
      </c>
      <c r="B481" s="4" t="s">
        <v>7160</v>
      </c>
      <c r="C481" s="2">
        <v>44197</v>
      </c>
      <c r="D481">
        <v>10</v>
      </c>
      <c r="E481" s="2">
        <f t="shared" si="28"/>
        <v>47851</v>
      </c>
      <c r="F481" s="2">
        <v>42430</v>
      </c>
      <c r="G481" s="2">
        <f>IF(F481="/",#REF!, F481)</f>
        <v>42430</v>
      </c>
      <c r="H481">
        <f t="shared" si="29"/>
        <v>4</v>
      </c>
      <c r="I481">
        <f t="shared" si="30"/>
        <v>14</v>
      </c>
      <c r="J481">
        <f t="shared" si="31"/>
        <v>178</v>
      </c>
    </row>
    <row r="482" spans="1:10" x14ac:dyDescent="0.55000000000000004">
      <c r="A482" t="s">
        <v>2062</v>
      </c>
      <c r="B482" s="4" t="s">
        <v>7160</v>
      </c>
      <c r="C482" s="2">
        <v>44197</v>
      </c>
      <c r="D482">
        <v>10</v>
      </c>
      <c r="E482" s="2">
        <f t="shared" si="28"/>
        <v>47851</v>
      </c>
      <c r="F482" s="2">
        <v>42430</v>
      </c>
      <c r="G482" s="2">
        <f>IF(F482="/",#REF!, F482)</f>
        <v>42430</v>
      </c>
      <c r="H482">
        <f t="shared" si="29"/>
        <v>4</v>
      </c>
      <c r="I482">
        <f t="shared" si="30"/>
        <v>14</v>
      </c>
      <c r="J482">
        <f t="shared" si="31"/>
        <v>178</v>
      </c>
    </row>
    <row r="483" spans="1:10" x14ac:dyDescent="0.55000000000000004">
      <c r="A483" t="s">
        <v>2064</v>
      </c>
      <c r="B483" s="4" t="s">
        <v>7160</v>
      </c>
      <c r="C483" s="2">
        <v>44197</v>
      </c>
      <c r="D483">
        <v>10</v>
      </c>
      <c r="E483" s="2">
        <f t="shared" si="28"/>
        <v>47851</v>
      </c>
      <c r="F483" s="2">
        <v>42430</v>
      </c>
      <c r="G483" s="2">
        <f>IF(F483="/",#REF!, F483)</f>
        <v>42430</v>
      </c>
      <c r="H483">
        <f t="shared" si="29"/>
        <v>4</v>
      </c>
      <c r="I483">
        <f t="shared" si="30"/>
        <v>14</v>
      </c>
      <c r="J483">
        <f t="shared" si="31"/>
        <v>178</v>
      </c>
    </row>
    <row r="484" spans="1:10" x14ac:dyDescent="0.55000000000000004">
      <c r="A484" t="s">
        <v>2067</v>
      </c>
      <c r="B484" s="4" t="s">
        <v>7160</v>
      </c>
      <c r="C484" s="2">
        <v>44197</v>
      </c>
      <c r="D484">
        <v>10</v>
      </c>
      <c r="E484" s="2">
        <f t="shared" si="28"/>
        <v>47851</v>
      </c>
      <c r="F484" s="2">
        <v>42430</v>
      </c>
      <c r="G484" s="2">
        <f>IF(F484="/",#REF!, F484)</f>
        <v>42430</v>
      </c>
      <c r="H484">
        <f t="shared" si="29"/>
        <v>4</v>
      </c>
      <c r="I484">
        <f t="shared" si="30"/>
        <v>14</v>
      </c>
      <c r="J484">
        <f t="shared" si="31"/>
        <v>178</v>
      </c>
    </row>
    <row r="485" spans="1:10" x14ac:dyDescent="0.55000000000000004">
      <c r="A485" t="s">
        <v>2069</v>
      </c>
      <c r="B485" s="4" t="s">
        <v>7160</v>
      </c>
      <c r="C485" s="2">
        <v>44197</v>
      </c>
      <c r="D485">
        <v>10</v>
      </c>
      <c r="E485" s="2">
        <f t="shared" si="28"/>
        <v>47851</v>
      </c>
      <c r="F485" s="2">
        <v>42430</v>
      </c>
      <c r="G485" s="2">
        <f>IF(F485="/",#REF!, F485)</f>
        <v>42430</v>
      </c>
      <c r="H485">
        <f t="shared" si="29"/>
        <v>4</v>
      </c>
      <c r="I485">
        <f t="shared" si="30"/>
        <v>14</v>
      </c>
      <c r="J485">
        <f t="shared" si="31"/>
        <v>178</v>
      </c>
    </row>
    <row r="486" spans="1:10" x14ac:dyDescent="0.55000000000000004">
      <c r="A486" t="s">
        <v>2072</v>
      </c>
      <c r="B486" s="4" t="s">
        <v>7160</v>
      </c>
      <c r="C486" s="2">
        <v>44197</v>
      </c>
      <c r="D486">
        <v>10</v>
      </c>
      <c r="E486" s="2">
        <f t="shared" si="28"/>
        <v>47851</v>
      </c>
      <c r="F486" s="2">
        <v>42430</v>
      </c>
      <c r="G486" s="2">
        <f>IF(F486="/",#REF!, F486)</f>
        <v>42430</v>
      </c>
      <c r="H486">
        <f t="shared" si="29"/>
        <v>4</v>
      </c>
      <c r="I486">
        <f t="shared" si="30"/>
        <v>14</v>
      </c>
      <c r="J486">
        <f t="shared" si="31"/>
        <v>178</v>
      </c>
    </row>
    <row r="487" spans="1:10" x14ac:dyDescent="0.55000000000000004">
      <c r="A487" t="s">
        <v>2074</v>
      </c>
      <c r="B487" s="4" t="s">
        <v>7160</v>
      </c>
      <c r="C487" s="2">
        <v>44197</v>
      </c>
      <c r="D487">
        <v>10</v>
      </c>
      <c r="E487" s="2">
        <f t="shared" si="28"/>
        <v>47851</v>
      </c>
      <c r="F487" s="2">
        <v>42430</v>
      </c>
      <c r="G487" s="2">
        <f>IF(F487="/",#REF!, F487)</f>
        <v>42430</v>
      </c>
      <c r="H487">
        <f t="shared" si="29"/>
        <v>4</v>
      </c>
      <c r="I487">
        <f t="shared" si="30"/>
        <v>14</v>
      </c>
      <c r="J487">
        <f t="shared" si="31"/>
        <v>178</v>
      </c>
    </row>
    <row r="488" spans="1:10" x14ac:dyDescent="0.55000000000000004">
      <c r="A488" t="s">
        <v>2076</v>
      </c>
      <c r="B488" s="4" t="s">
        <v>7160</v>
      </c>
      <c r="C488" s="2">
        <v>44197</v>
      </c>
      <c r="D488">
        <v>10</v>
      </c>
      <c r="E488" s="2">
        <f t="shared" si="28"/>
        <v>47851</v>
      </c>
      <c r="F488" s="2">
        <v>42430</v>
      </c>
      <c r="G488" s="2">
        <f>IF(F488="/",#REF!, F488)</f>
        <v>42430</v>
      </c>
      <c r="H488">
        <f t="shared" si="29"/>
        <v>4</v>
      </c>
      <c r="I488">
        <f t="shared" si="30"/>
        <v>14</v>
      </c>
      <c r="J488">
        <f t="shared" si="31"/>
        <v>178</v>
      </c>
    </row>
    <row r="489" spans="1:10" x14ac:dyDescent="0.55000000000000004">
      <c r="A489" t="s">
        <v>2078</v>
      </c>
      <c r="B489" s="4" t="s">
        <v>7160</v>
      </c>
      <c r="C489" s="2">
        <v>44197</v>
      </c>
      <c r="D489">
        <v>10</v>
      </c>
      <c r="E489" s="2">
        <f t="shared" si="28"/>
        <v>47851</v>
      </c>
      <c r="F489" s="2">
        <v>42430</v>
      </c>
      <c r="G489" s="2">
        <f>IF(F489="/",#REF!, F489)</f>
        <v>42430</v>
      </c>
      <c r="H489">
        <f t="shared" si="29"/>
        <v>4</v>
      </c>
      <c r="I489">
        <f t="shared" si="30"/>
        <v>14</v>
      </c>
      <c r="J489">
        <f t="shared" si="31"/>
        <v>178</v>
      </c>
    </row>
    <row r="490" spans="1:10" x14ac:dyDescent="0.55000000000000004">
      <c r="A490" t="s">
        <v>2080</v>
      </c>
      <c r="B490" s="4" t="s">
        <v>7160</v>
      </c>
      <c r="C490" s="2">
        <v>44197</v>
      </c>
      <c r="D490">
        <v>10</v>
      </c>
      <c r="E490" s="2">
        <f t="shared" si="28"/>
        <v>47851</v>
      </c>
      <c r="F490" s="2">
        <v>42430</v>
      </c>
      <c r="G490" s="2">
        <f>IF(F490="/",#REF!, F490)</f>
        <v>42430</v>
      </c>
      <c r="H490">
        <f t="shared" si="29"/>
        <v>4</v>
      </c>
      <c r="I490">
        <f t="shared" si="30"/>
        <v>14</v>
      </c>
      <c r="J490">
        <f t="shared" si="31"/>
        <v>178</v>
      </c>
    </row>
    <row r="491" spans="1:10" x14ac:dyDescent="0.55000000000000004">
      <c r="A491" t="s">
        <v>2082</v>
      </c>
      <c r="B491" s="4" t="s">
        <v>7160</v>
      </c>
      <c r="C491" s="2">
        <v>44197</v>
      </c>
      <c r="D491">
        <v>10</v>
      </c>
      <c r="E491" s="2">
        <f t="shared" si="28"/>
        <v>47851</v>
      </c>
      <c r="F491" s="2">
        <v>42430</v>
      </c>
      <c r="G491" s="2">
        <f>IF(F491="/",#REF!, F491)</f>
        <v>42430</v>
      </c>
      <c r="H491">
        <f t="shared" si="29"/>
        <v>4</v>
      </c>
      <c r="I491">
        <f t="shared" si="30"/>
        <v>14</v>
      </c>
      <c r="J491">
        <f t="shared" si="31"/>
        <v>178</v>
      </c>
    </row>
    <row r="492" spans="1:10" x14ac:dyDescent="0.55000000000000004">
      <c r="A492" t="s">
        <v>2084</v>
      </c>
      <c r="B492" s="4" t="s">
        <v>7160</v>
      </c>
      <c r="C492" s="2">
        <v>44197</v>
      </c>
      <c r="D492">
        <v>10</v>
      </c>
      <c r="E492" s="2">
        <f t="shared" si="28"/>
        <v>47851</v>
      </c>
      <c r="F492" s="2">
        <v>42430</v>
      </c>
      <c r="G492" s="2">
        <f>IF(F492="/",#REF!, F492)</f>
        <v>42430</v>
      </c>
      <c r="H492">
        <f t="shared" si="29"/>
        <v>4</v>
      </c>
      <c r="I492">
        <f t="shared" si="30"/>
        <v>14</v>
      </c>
      <c r="J492">
        <f t="shared" si="31"/>
        <v>178</v>
      </c>
    </row>
    <row r="493" spans="1:10" x14ac:dyDescent="0.55000000000000004">
      <c r="A493" t="s">
        <v>2086</v>
      </c>
      <c r="B493" s="4" t="s">
        <v>7160</v>
      </c>
      <c r="C493" s="2">
        <v>44197</v>
      </c>
      <c r="D493">
        <v>10</v>
      </c>
      <c r="E493" s="2">
        <f t="shared" si="28"/>
        <v>47851</v>
      </c>
      <c r="F493" s="2">
        <v>42430</v>
      </c>
      <c r="G493" s="2">
        <f>IF(F493="/",#REF!, F493)</f>
        <v>42430</v>
      </c>
      <c r="H493">
        <f t="shared" si="29"/>
        <v>4</v>
      </c>
      <c r="I493">
        <f t="shared" si="30"/>
        <v>14</v>
      </c>
      <c r="J493">
        <f t="shared" si="31"/>
        <v>178</v>
      </c>
    </row>
    <row r="494" spans="1:10" x14ac:dyDescent="0.55000000000000004">
      <c r="A494" t="s">
        <v>2088</v>
      </c>
      <c r="B494" s="4" t="s">
        <v>7160</v>
      </c>
      <c r="C494" s="2">
        <v>44197</v>
      </c>
      <c r="D494">
        <v>10</v>
      </c>
      <c r="E494" s="2">
        <f t="shared" si="28"/>
        <v>47851</v>
      </c>
      <c r="F494" s="2">
        <v>42430</v>
      </c>
      <c r="G494" s="2">
        <f>IF(F494="/",#REF!, F494)</f>
        <v>42430</v>
      </c>
      <c r="H494">
        <f t="shared" si="29"/>
        <v>4</v>
      </c>
      <c r="I494">
        <f t="shared" si="30"/>
        <v>14</v>
      </c>
      <c r="J494">
        <f t="shared" si="31"/>
        <v>178</v>
      </c>
    </row>
    <row r="495" spans="1:10" x14ac:dyDescent="0.55000000000000004">
      <c r="A495" t="s">
        <v>2090</v>
      </c>
      <c r="B495" s="4" t="s">
        <v>7160</v>
      </c>
      <c r="C495" s="2">
        <v>44197</v>
      </c>
      <c r="D495">
        <v>10</v>
      </c>
      <c r="E495" s="2">
        <f t="shared" si="28"/>
        <v>47851</v>
      </c>
      <c r="F495" s="2">
        <v>42430</v>
      </c>
      <c r="G495" s="2">
        <f>IF(F495="/",#REF!, F495)</f>
        <v>42430</v>
      </c>
      <c r="H495">
        <f t="shared" si="29"/>
        <v>4</v>
      </c>
      <c r="I495">
        <f t="shared" si="30"/>
        <v>14</v>
      </c>
      <c r="J495">
        <f t="shared" si="31"/>
        <v>178</v>
      </c>
    </row>
    <row r="496" spans="1:10" x14ac:dyDescent="0.55000000000000004">
      <c r="A496" t="s">
        <v>2093</v>
      </c>
      <c r="B496" s="4" t="s">
        <v>7160</v>
      </c>
      <c r="C496" s="2">
        <v>44197</v>
      </c>
      <c r="D496">
        <v>10</v>
      </c>
      <c r="E496" s="2">
        <f t="shared" si="28"/>
        <v>47851</v>
      </c>
      <c r="F496" s="2">
        <v>42430</v>
      </c>
      <c r="G496" s="2">
        <f>IF(F496="/",#REF!, F496)</f>
        <v>42430</v>
      </c>
      <c r="H496">
        <f t="shared" si="29"/>
        <v>4</v>
      </c>
      <c r="I496">
        <f t="shared" si="30"/>
        <v>14</v>
      </c>
      <c r="J496">
        <f t="shared" si="31"/>
        <v>178</v>
      </c>
    </row>
    <row r="497" spans="1:10" x14ac:dyDescent="0.55000000000000004">
      <c r="A497" t="s">
        <v>2095</v>
      </c>
      <c r="B497" s="4" t="s">
        <v>7160</v>
      </c>
      <c r="C497" s="2">
        <v>44197</v>
      </c>
      <c r="D497">
        <v>10</v>
      </c>
      <c r="E497" s="2">
        <f t="shared" si="28"/>
        <v>47851</v>
      </c>
      <c r="F497" s="2">
        <v>42430</v>
      </c>
      <c r="G497" s="2">
        <f>IF(F497="/",#REF!, F497)</f>
        <v>42430</v>
      </c>
      <c r="H497">
        <f t="shared" si="29"/>
        <v>4</v>
      </c>
      <c r="I497">
        <f t="shared" si="30"/>
        <v>14</v>
      </c>
      <c r="J497">
        <f t="shared" si="31"/>
        <v>178</v>
      </c>
    </row>
    <row r="498" spans="1:10" x14ac:dyDescent="0.55000000000000004">
      <c r="A498" t="s">
        <v>2097</v>
      </c>
      <c r="B498" s="4" t="s">
        <v>7160</v>
      </c>
      <c r="C498" s="2">
        <v>44197</v>
      </c>
      <c r="D498">
        <v>10</v>
      </c>
      <c r="E498" s="2">
        <f t="shared" si="28"/>
        <v>47851</v>
      </c>
      <c r="F498" s="2">
        <v>42430</v>
      </c>
      <c r="G498" s="2">
        <f>IF(F498="/",#REF!, F498)</f>
        <v>42430</v>
      </c>
      <c r="H498">
        <f t="shared" si="29"/>
        <v>4</v>
      </c>
      <c r="I498">
        <f t="shared" si="30"/>
        <v>14</v>
      </c>
      <c r="J498">
        <f t="shared" si="31"/>
        <v>178</v>
      </c>
    </row>
    <row r="499" spans="1:10" x14ac:dyDescent="0.55000000000000004">
      <c r="A499" t="s">
        <v>2099</v>
      </c>
      <c r="B499" s="4" t="s">
        <v>7160</v>
      </c>
      <c r="C499" s="2">
        <v>44197</v>
      </c>
      <c r="D499">
        <v>10</v>
      </c>
      <c r="E499" s="2">
        <f t="shared" si="28"/>
        <v>47851</v>
      </c>
      <c r="F499" s="2">
        <v>42430</v>
      </c>
      <c r="G499" s="2">
        <f>IF(F499="/",#REF!, F499)</f>
        <v>42430</v>
      </c>
      <c r="H499">
        <f t="shared" si="29"/>
        <v>4</v>
      </c>
      <c r="I499">
        <f t="shared" si="30"/>
        <v>14</v>
      </c>
      <c r="J499">
        <f t="shared" si="31"/>
        <v>178</v>
      </c>
    </row>
    <row r="500" spans="1:10" x14ac:dyDescent="0.55000000000000004">
      <c r="A500" t="s">
        <v>2101</v>
      </c>
      <c r="B500" s="4" t="s">
        <v>7160</v>
      </c>
      <c r="C500" s="2">
        <v>44197</v>
      </c>
      <c r="D500">
        <v>10</v>
      </c>
      <c r="E500" s="2">
        <f t="shared" si="28"/>
        <v>47851</v>
      </c>
      <c r="F500" s="2">
        <v>42430</v>
      </c>
      <c r="G500" s="2">
        <f>IF(F500="/",#REF!, F500)</f>
        <v>42430</v>
      </c>
      <c r="H500">
        <f t="shared" si="29"/>
        <v>4</v>
      </c>
      <c r="I500">
        <f t="shared" si="30"/>
        <v>14</v>
      </c>
      <c r="J500">
        <f t="shared" si="31"/>
        <v>178</v>
      </c>
    </row>
    <row r="501" spans="1:10" x14ac:dyDescent="0.55000000000000004">
      <c r="A501" t="s">
        <v>2103</v>
      </c>
      <c r="B501" s="4" t="s">
        <v>7160</v>
      </c>
      <c r="C501" s="2">
        <v>44197</v>
      </c>
      <c r="D501">
        <v>10</v>
      </c>
      <c r="E501" s="2">
        <f t="shared" si="28"/>
        <v>47851</v>
      </c>
      <c r="F501" s="2">
        <v>42430</v>
      </c>
      <c r="G501" s="2">
        <f>IF(F501="/",#REF!, F501)</f>
        <v>42430</v>
      </c>
      <c r="H501">
        <f t="shared" si="29"/>
        <v>4</v>
      </c>
      <c r="I501">
        <f t="shared" si="30"/>
        <v>14</v>
      </c>
      <c r="J501">
        <f t="shared" si="31"/>
        <v>178</v>
      </c>
    </row>
    <row r="502" spans="1:10" x14ac:dyDescent="0.55000000000000004">
      <c r="A502" t="s">
        <v>2106</v>
      </c>
      <c r="B502" s="4" t="s">
        <v>7160</v>
      </c>
      <c r="C502" s="2">
        <v>44197</v>
      </c>
      <c r="D502">
        <v>10</v>
      </c>
      <c r="E502" s="2">
        <f t="shared" si="28"/>
        <v>47851</v>
      </c>
      <c r="F502" s="2">
        <v>42430</v>
      </c>
      <c r="G502" s="2">
        <f>IF(F502="/",#REF!, F502)</f>
        <v>42430</v>
      </c>
      <c r="H502">
        <f t="shared" si="29"/>
        <v>4</v>
      </c>
      <c r="I502">
        <f t="shared" si="30"/>
        <v>14</v>
      </c>
      <c r="J502">
        <f t="shared" si="31"/>
        <v>178</v>
      </c>
    </row>
    <row r="503" spans="1:10" x14ac:dyDescent="0.55000000000000004">
      <c r="A503" t="s">
        <v>2108</v>
      </c>
      <c r="B503" s="4" t="s">
        <v>7160</v>
      </c>
      <c r="C503" s="2">
        <v>44197</v>
      </c>
      <c r="D503">
        <v>10</v>
      </c>
      <c r="E503" s="2">
        <f t="shared" si="28"/>
        <v>47851</v>
      </c>
      <c r="F503" s="2">
        <v>42430</v>
      </c>
      <c r="G503" s="2">
        <f>IF(F503="/",#REF!, F503)</f>
        <v>42430</v>
      </c>
      <c r="H503">
        <f t="shared" si="29"/>
        <v>4</v>
      </c>
      <c r="I503">
        <f t="shared" si="30"/>
        <v>14</v>
      </c>
      <c r="J503">
        <f t="shared" si="31"/>
        <v>178</v>
      </c>
    </row>
    <row r="504" spans="1:10" x14ac:dyDescent="0.55000000000000004">
      <c r="A504" t="s">
        <v>2111</v>
      </c>
      <c r="B504" s="4" t="s">
        <v>7160</v>
      </c>
      <c r="C504" s="2">
        <v>44197</v>
      </c>
      <c r="D504">
        <v>10</v>
      </c>
      <c r="E504" s="2">
        <f t="shared" si="28"/>
        <v>47851</v>
      </c>
      <c r="F504" s="2">
        <v>42430</v>
      </c>
      <c r="G504" s="2">
        <f>IF(F504="/",#REF!, F504)</f>
        <v>42430</v>
      </c>
      <c r="H504">
        <f t="shared" si="29"/>
        <v>4</v>
      </c>
      <c r="I504">
        <f t="shared" si="30"/>
        <v>14</v>
      </c>
      <c r="J504">
        <f t="shared" si="31"/>
        <v>178</v>
      </c>
    </row>
    <row r="505" spans="1:10" x14ac:dyDescent="0.55000000000000004">
      <c r="A505" t="s">
        <v>3192</v>
      </c>
      <c r="B505" s="4" t="s">
        <v>7160</v>
      </c>
      <c r="C505" s="2">
        <v>44197</v>
      </c>
      <c r="D505">
        <v>10</v>
      </c>
      <c r="E505" s="2">
        <f t="shared" si="28"/>
        <v>47851</v>
      </c>
      <c r="F505" s="2">
        <v>42491</v>
      </c>
      <c r="G505" s="2">
        <f>IF(F505="/",#REF!, F505)</f>
        <v>42491</v>
      </c>
      <c r="H505">
        <f t="shared" si="29"/>
        <v>4</v>
      </c>
      <c r="I505">
        <f t="shared" si="30"/>
        <v>14</v>
      </c>
      <c r="J505">
        <f t="shared" si="31"/>
        <v>176</v>
      </c>
    </row>
    <row r="506" spans="1:10" x14ac:dyDescent="0.55000000000000004">
      <c r="A506" t="s">
        <v>3194</v>
      </c>
      <c r="B506" s="4" t="s">
        <v>7160</v>
      </c>
      <c r="C506" s="2">
        <v>44197</v>
      </c>
      <c r="D506">
        <v>10</v>
      </c>
      <c r="E506" s="2">
        <f t="shared" si="28"/>
        <v>47851</v>
      </c>
      <c r="F506" s="2">
        <v>42491</v>
      </c>
      <c r="G506" s="2">
        <f>IF(F506="/",#REF!, F506)</f>
        <v>42491</v>
      </c>
      <c r="H506">
        <f t="shared" si="29"/>
        <v>4</v>
      </c>
      <c r="I506">
        <f t="shared" si="30"/>
        <v>14</v>
      </c>
      <c r="J506">
        <f t="shared" si="31"/>
        <v>176</v>
      </c>
    </row>
    <row r="507" spans="1:10" x14ac:dyDescent="0.55000000000000004">
      <c r="A507" t="s">
        <v>3196</v>
      </c>
      <c r="B507" s="4" t="s">
        <v>7160</v>
      </c>
      <c r="C507" s="2">
        <v>44197</v>
      </c>
      <c r="D507">
        <v>10</v>
      </c>
      <c r="E507" s="2">
        <f t="shared" si="28"/>
        <v>47851</v>
      </c>
      <c r="F507" s="2">
        <v>42491</v>
      </c>
      <c r="G507" s="2">
        <f>IF(F507="/",#REF!, F507)</f>
        <v>42491</v>
      </c>
      <c r="H507">
        <f t="shared" si="29"/>
        <v>4</v>
      </c>
      <c r="I507">
        <f t="shared" si="30"/>
        <v>14</v>
      </c>
      <c r="J507">
        <f t="shared" si="31"/>
        <v>176</v>
      </c>
    </row>
    <row r="508" spans="1:10" x14ac:dyDescent="0.55000000000000004">
      <c r="A508" t="s">
        <v>3198</v>
      </c>
      <c r="B508" s="4" t="s">
        <v>7160</v>
      </c>
      <c r="C508" s="2">
        <v>44197</v>
      </c>
      <c r="D508">
        <v>10</v>
      </c>
      <c r="E508" s="2">
        <f t="shared" si="28"/>
        <v>47851</v>
      </c>
      <c r="F508" s="2">
        <v>42491</v>
      </c>
      <c r="G508" s="2">
        <f>IF(F508="/",#REF!, F508)</f>
        <v>42491</v>
      </c>
      <c r="H508">
        <f t="shared" si="29"/>
        <v>4</v>
      </c>
      <c r="I508">
        <f t="shared" si="30"/>
        <v>14</v>
      </c>
      <c r="J508">
        <f t="shared" si="31"/>
        <v>176</v>
      </c>
    </row>
    <row r="509" spans="1:10" x14ac:dyDescent="0.55000000000000004">
      <c r="A509" t="s">
        <v>3200</v>
      </c>
      <c r="B509" s="4" t="s">
        <v>7160</v>
      </c>
      <c r="C509" s="2">
        <v>44197</v>
      </c>
      <c r="D509">
        <v>10</v>
      </c>
      <c r="E509" s="2">
        <f t="shared" si="28"/>
        <v>47851</v>
      </c>
      <c r="F509" s="2">
        <v>42491</v>
      </c>
      <c r="G509" s="2">
        <f>IF(F509="/",#REF!, F509)</f>
        <v>42491</v>
      </c>
      <c r="H509">
        <f t="shared" si="29"/>
        <v>4</v>
      </c>
      <c r="I509">
        <f t="shared" si="30"/>
        <v>14</v>
      </c>
      <c r="J509">
        <f t="shared" si="31"/>
        <v>176</v>
      </c>
    </row>
    <row r="510" spans="1:10" x14ac:dyDescent="0.55000000000000004">
      <c r="A510" t="s">
        <v>3202</v>
      </c>
      <c r="B510" s="4" t="s">
        <v>7160</v>
      </c>
      <c r="C510" s="2">
        <v>44197</v>
      </c>
      <c r="D510">
        <v>10</v>
      </c>
      <c r="E510" s="2">
        <f t="shared" si="28"/>
        <v>47851</v>
      </c>
      <c r="F510" s="2">
        <v>42491</v>
      </c>
      <c r="G510" s="2">
        <f>IF(F510="/",#REF!, F510)</f>
        <v>42491</v>
      </c>
      <c r="H510">
        <f t="shared" si="29"/>
        <v>4</v>
      </c>
      <c r="I510">
        <f t="shared" si="30"/>
        <v>14</v>
      </c>
      <c r="J510">
        <f t="shared" si="31"/>
        <v>176</v>
      </c>
    </row>
    <row r="511" spans="1:10" x14ac:dyDescent="0.55000000000000004">
      <c r="A511" t="s">
        <v>3204</v>
      </c>
      <c r="B511" s="4" t="s">
        <v>7160</v>
      </c>
      <c r="C511" s="2">
        <v>44197</v>
      </c>
      <c r="D511">
        <v>10</v>
      </c>
      <c r="E511" s="2">
        <f t="shared" si="28"/>
        <v>47851</v>
      </c>
      <c r="F511" s="2">
        <v>42491</v>
      </c>
      <c r="G511" s="2">
        <f>IF(F511="/",#REF!, F511)</f>
        <v>42491</v>
      </c>
      <c r="H511">
        <f t="shared" si="29"/>
        <v>4</v>
      </c>
      <c r="I511">
        <f t="shared" si="30"/>
        <v>14</v>
      </c>
      <c r="J511">
        <f t="shared" si="31"/>
        <v>176</v>
      </c>
    </row>
    <row r="512" spans="1:10" x14ac:dyDescent="0.55000000000000004">
      <c r="A512" t="s">
        <v>1670</v>
      </c>
      <c r="B512" s="4" t="s">
        <v>7160</v>
      </c>
      <c r="C512" s="2">
        <v>44197</v>
      </c>
      <c r="D512">
        <v>10</v>
      </c>
      <c r="E512" s="2">
        <f t="shared" si="28"/>
        <v>47851</v>
      </c>
      <c r="F512" s="2">
        <v>42583</v>
      </c>
      <c r="G512" s="2">
        <f>IF(F512="/",#REF!, F512)</f>
        <v>42583</v>
      </c>
      <c r="H512">
        <f t="shared" si="29"/>
        <v>4</v>
      </c>
      <c r="I512">
        <f t="shared" si="30"/>
        <v>14</v>
      </c>
      <c r="J512">
        <f t="shared" si="31"/>
        <v>173</v>
      </c>
    </row>
    <row r="513" spans="1:10" x14ac:dyDescent="0.55000000000000004">
      <c r="A513" t="s">
        <v>1673</v>
      </c>
      <c r="B513" s="4" t="s">
        <v>7160</v>
      </c>
      <c r="C513" s="2">
        <v>44197</v>
      </c>
      <c r="D513">
        <v>10</v>
      </c>
      <c r="E513" s="2">
        <f t="shared" si="28"/>
        <v>47851</v>
      </c>
      <c r="F513" s="2">
        <v>42583</v>
      </c>
      <c r="G513" s="2">
        <f>IF(F513="/",#REF!, F513)</f>
        <v>42583</v>
      </c>
      <c r="H513">
        <f t="shared" si="29"/>
        <v>4</v>
      </c>
      <c r="I513">
        <f t="shared" si="30"/>
        <v>14</v>
      </c>
      <c r="J513">
        <f t="shared" si="31"/>
        <v>173</v>
      </c>
    </row>
    <row r="514" spans="1:10" x14ac:dyDescent="0.55000000000000004">
      <c r="A514" t="s">
        <v>1676</v>
      </c>
      <c r="B514" s="4" t="s">
        <v>7160</v>
      </c>
      <c r="C514" s="2">
        <v>44197</v>
      </c>
      <c r="D514">
        <v>10</v>
      </c>
      <c r="E514" s="2">
        <f t="shared" ref="E514:E577" si="32">C514+DATE(D514,1,1)</f>
        <v>47851</v>
      </c>
      <c r="F514" s="2">
        <v>42583</v>
      </c>
      <c r="G514" s="2">
        <f>IF(F514="/",#REF!, F514)</f>
        <v>42583</v>
      </c>
      <c r="H514">
        <f t="shared" ref="H514:H577" si="33">DATEDIF(G514,C514, "y")</f>
        <v>4</v>
      </c>
      <c r="I514">
        <f t="shared" ref="I514:I577" si="34">DATEDIF(G514,E514, "y")</f>
        <v>14</v>
      </c>
      <c r="J514">
        <f t="shared" si="31"/>
        <v>173</v>
      </c>
    </row>
    <row r="515" spans="1:10" x14ac:dyDescent="0.55000000000000004">
      <c r="A515" t="s">
        <v>1679</v>
      </c>
      <c r="B515" s="4" t="s">
        <v>7160</v>
      </c>
      <c r="C515" s="2">
        <v>44197</v>
      </c>
      <c r="D515">
        <v>10</v>
      </c>
      <c r="E515" s="2">
        <f t="shared" si="32"/>
        <v>47851</v>
      </c>
      <c r="F515" s="2">
        <v>42583</v>
      </c>
      <c r="G515" s="2">
        <f>IF(F515="/",#REF!, F515)</f>
        <v>42583</v>
      </c>
      <c r="H515">
        <f t="shared" si="33"/>
        <v>4</v>
      </c>
      <c r="I515">
        <f t="shared" si="34"/>
        <v>14</v>
      </c>
      <c r="J515">
        <f t="shared" ref="J515:J578" si="35">DATEDIF(F515,E515,"m")</f>
        <v>173</v>
      </c>
    </row>
    <row r="516" spans="1:10" x14ac:dyDescent="0.55000000000000004">
      <c r="A516" t="s">
        <v>1682</v>
      </c>
      <c r="B516" s="4" t="s">
        <v>7160</v>
      </c>
      <c r="C516" s="2">
        <v>44197</v>
      </c>
      <c r="D516">
        <v>10</v>
      </c>
      <c r="E516" s="2">
        <f t="shared" si="32"/>
        <v>47851</v>
      </c>
      <c r="F516" s="2">
        <v>42583</v>
      </c>
      <c r="G516" s="2">
        <f>IF(F516="/",#REF!, F516)</f>
        <v>42583</v>
      </c>
      <c r="H516">
        <f t="shared" si="33"/>
        <v>4</v>
      </c>
      <c r="I516">
        <f t="shared" si="34"/>
        <v>14</v>
      </c>
      <c r="J516">
        <f t="shared" si="35"/>
        <v>173</v>
      </c>
    </row>
    <row r="517" spans="1:10" x14ac:dyDescent="0.55000000000000004">
      <c r="A517" t="s">
        <v>1685</v>
      </c>
      <c r="B517" s="4" t="s">
        <v>7160</v>
      </c>
      <c r="C517" s="2">
        <v>44197</v>
      </c>
      <c r="D517">
        <v>10</v>
      </c>
      <c r="E517" s="2">
        <f t="shared" si="32"/>
        <v>47851</v>
      </c>
      <c r="F517" s="2">
        <v>42583</v>
      </c>
      <c r="G517" s="2">
        <f>IF(F517="/",#REF!, F517)</f>
        <v>42583</v>
      </c>
      <c r="H517">
        <f t="shared" si="33"/>
        <v>4</v>
      </c>
      <c r="I517">
        <f t="shared" si="34"/>
        <v>14</v>
      </c>
      <c r="J517">
        <f t="shared" si="35"/>
        <v>173</v>
      </c>
    </row>
    <row r="518" spans="1:10" x14ac:dyDescent="0.55000000000000004">
      <c r="A518" t="s">
        <v>1688</v>
      </c>
      <c r="B518" s="4" t="s">
        <v>7160</v>
      </c>
      <c r="C518" s="2">
        <v>44197</v>
      </c>
      <c r="D518">
        <v>10</v>
      </c>
      <c r="E518" s="2">
        <f t="shared" si="32"/>
        <v>47851</v>
      </c>
      <c r="F518" s="2">
        <v>42583</v>
      </c>
      <c r="G518" s="2">
        <f>IF(F518="/",#REF!, F518)</f>
        <v>42583</v>
      </c>
      <c r="H518">
        <f t="shared" si="33"/>
        <v>4</v>
      </c>
      <c r="I518">
        <f t="shared" si="34"/>
        <v>14</v>
      </c>
      <c r="J518">
        <f t="shared" si="35"/>
        <v>173</v>
      </c>
    </row>
    <row r="519" spans="1:10" x14ac:dyDescent="0.55000000000000004">
      <c r="A519" t="s">
        <v>1691</v>
      </c>
      <c r="B519" s="4" t="s">
        <v>7160</v>
      </c>
      <c r="C519" s="2">
        <v>44197</v>
      </c>
      <c r="D519">
        <v>10</v>
      </c>
      <c r="E519" s="2">
        <f t="shared" si="32"/>
        <v>47851</v>
      </c>
      <c r="F519" s="2">
        <v>42583</v>
      </c>
      <c r="G519" s="2">
        <f>IF(F519="/",#REF!, F519)</f>
        <v>42583</v>
      </c>
      <c r="H519">
        <f t="shared" si="33"/>
        <v>4</v>
      </c>
      <c r="I519">
        <f t="shared" si="34"/>
        <v>14</v>
      </c>
      <c r="J519">
        <f t="shared" si="35"/>
        <v>173</v>
      </c>
    </row>
    <row r="520" spans="1:10" x14ac:dyDescent="0.55000000000000004">
      <c r="A520" t="s">
        <v>1693</v>
      </c>
      <c r="B520" s="4" t="s">
        <v>7160</v>
      </c>
      <c r="C520" s="2">
        <v>44197</v>
      </c>
      <c r="D520">
        <v>10</v>
      </c>
      <c r="E520" s="2">
        <f t="shared" si="32"/>
        <v>47851</v>
      </c>
      <c r="F520" s="2">
        <v>42583</v>
      </c>
      <c r="G520" s="2">
        <f>IF(F520="/",#REF!, F520)</f>
        <v>42583</v>
      </c>
      <c r="H520">
        <f t="shared" si="33"/>
        <v>4</v>
      </c>
      <c r="I520">
        <f t="shared" si="34"/>
        <v>14</v>
      </c>
      <c r="J520">
        <f t="shared" si="35"/>
        <v>173</v>
      </c>
    </row>
    <row r="521" spans="1:10" x14ac:dyDescent="0.55000000000000004">
      <c r="A521" t="s">
        <v>1696</v>
      </c>
      <c r="B521" s="4" t="s">
        <v>7160</v>
      </c>
      <c r="C521" s="2">
        <v>44197</v>
      </c>
      <c r="D521">
        <v>10</v>
      </c>
      <c r="E521" s="2">
        <f t="shared" si="32"/>
        <v>47851</v>
      </c>
      <c r="F521" s="2">
        <v>42583</v>
      </c>
      <c r="G521" s="2">
        <f>IF(F521="/",#REF!, F521)</f>
        <v>42583</v>
      </c>
      <c r="H521">
        <f t="shared" si="33"/>
        <v>4</v>
      </c>
      <c r="I521">
        <f t="shared" si="34"/>
        <v>14</v>
      </c>
      <c r="J521">
        <f t="shared" si="35"/>
        <v>173</v>
      </c>
    </row>
    <row r="522" spans="1:10" x14ac:dyDescent="0.55000000000000004">
      <c r="A522" t="s">
        <v>1726</v>
      </c>
      <c r="B522" s="4" t="s">
        <v>7160</v>
      </c>
      <c r="C522" s="2">
        <v>44197</v>
      </c>
      <c r="D522">
        <v>10</v>
      </c>
      <c r="E522" s="2">
        <f t="shared" si="32"/>
        <v>47851</v>
      </c>
      <c r="F522" s="2">
        <v>42614</v>
      </c>
      <c r="G522" s="2">
        <f>IF(F522="/",#REF!, F522)</f>
        <v>42614</v>
      </c>
      <c r="H522">
        <f t="shared" si="33"/>
        <v>4</v>
      </c>
      <c r="I522">
        <f t="shared" si="34"/>
        <v>14</v>
      </c>
      <c r="J522">
        <f t="shared" si="35"/>
        <v>172</v>
      </c>
    </row>
    <row r="523" spans="1:10" x14ac:dyDescent="0.55000000000000004">
      <c r="A523" t="s">
        <v>1729</v>
      </c>
      <c r="B523" s="4" t="s">
        <v>7160</v>
      </c>
      <c r="C523" s="2">
        <v>44197</v>
      </c>
      <c r="D523">
        <v>10</v>
      </c>
      <c r="E523" s="2">
        <f t="shared" si="32"/>
        <v>47851</v>
      </c>
      <c r="F523" s="2">
        <v>42614</v>
      </c>
      <c r="G523" s="2">
        <f>IF(F523="/",#REF!, F523)</f>
        <v>42614</v>
      </c>
      <c r="H523">
        <f t="shared" si="33"/>
        <v>4</v>
      </c>
      <c r="I523">
        <f t="shared" si="34"/>
        <v>14</v>
      </c>
      <c r="J523">
        <f t="shared" si="35"/>
        <v>172</v>
      </c>
    </row>
    <row r="524" spans="1:10" x14ac:dyDescent="0.55000000000000004">
      <c r="A524" t="s">
        <v>1731</v>
      </c>
      <c r="B524" s="4" t="s">
        <v>7160</v>
      </c>
      <c r="C524" s="2">
        <v>44197</v>
      </c>
      <c r="D524">
        <v>10</v>
      </c>
      <c r="E524" s="2">
        <f t="shared" si="32"/>
        <v>47851</v>
      </c>
      <c r="F524" s="2">
        <v>42614</v>
      </c>
      <c r="G524" s="2">
        <f>IF(F524="/",#REF!, F524)</f>
        <v>42614</v>
      </c>
      <c r="H524">
        <f t="shared" si="33"/>
        <v>4</v>
      </c>
      <c r="I524">
        <f t="shared" si="34"/>
        <v>14</v>
      </c>
      <c r="J524">
        <f t="shared" si="35"/>
        <v>172</v>
      </c>
    </row>
    <row r="525" spans="1:10" x14ac:dyDescent="0.55000000000000004">
      <c r="A525" t="s">
        <v>1734</v>
      </c>
      <c r="B525" s="4" t="s">
        <v>7160</v>
      </c>
      <c r="C525" s="2">
        <v>44197</v>
      </c>
      <c r="D525">
        <v>10</v>
      </c>
      <c r="E525" s="2">
        <f t="shared" si="32"/>
        <v>47851</v>
      </c>
      <c r="F525" s="2">
        <v>42614</v>
      </c>
      <c r="G525" s="2">
        <f>IF(F525="/",#REF!, F525)</f>
        <v>42614</v>
      </c>
      <c r="H525">
        <f t="shared" si="33"/>
        <v>4</v>
      </c>
      <c r="I525">
        <f t="shared" si="34"/>
        <v>14</v>
      </c>
      <c r="J525">
        <f t="shared" si="35"/>
        <v>172</v>
      </c>
    </row>
    <row r="526" spans="1:10" x14ac:dyDescent="0.55000000000000004">
      <c r="A526" t="s">
        <v>1737</v>
      </c>
      <c r="B526" s="4" t="s">
        <v>7160</v>
      </c>
      <c r="C526" s="2">
        <v>44197</v>
      </c>
      <c r="D526">
        <v>10</v>
      </c>
      <c r="E526" s="2">
        <f t="shared" si="32"/>
        <v>47851</v>
      </c>
      <c r="F526" s="2">
        <v>42614</v>
      </c>
      <c r="G526" s="2">
        <f>IF(F526="/",#REF!, F526)</f>
        <v>42614</v>
      </c>
      <c r="H526">
        <f t="shared" si="33"/>
        <v>4</v>
      </c>
      <c r="I526">
        <f t="shared" si="34"/>
        <v>14</v>
      </c>
      <c r="J526">
        <f t="shared" si="35"/>
        <v>172</v>
      </c>
    </row>
    <row r="527" spans="1:10" x14ac:dyDescent="0.55000000000000004">
      <c r="A527" t="s">
        <v>1925</v>
      </c>
      <c r="B527" s="4" t="s">
        <v>7160</v>
      </c>
      <c r="C527" s="2">
        <v>44197</v>
      </c>
      <c r="D527">
        <v>10</v>
      </c>
      <c r="E527" s="2">
        <f t="shared" si="32"/>
        <v>47851</v>
      </c>
      <c r="F527" s="2">
        <v>42767</v>
      </c>
      <c r="G527" s="2">
        <f>IF(F527="/",#REF!, F527)</f>
        <v>42767</v>
      </c>
      <c r="H527">
        <f t="shared" si="33"/>
        <v>3</v>
      </c>
      <c r="I527">
        <f t="shared" si="34"/>
        <v>13</v>
      </c>
      <c r="J527">
        <f t="shared" si="35"/>
        <v>167</v>
      </c>
    </row>
    <row r="528" spans="1:10" x14ac:dyDescent="0.55000000000000004">
      <c r="A528" t="s">
        <v>1927</v>
      </c>
      <c r="B528" s="4" t="s">
        <v>7160</v>
      </c>
      <c r="C528" s="2">
        <v>44197</v>
      </c>
      <c r="D528">
        <v>10</v>
      </c>
      <c r="E528" s="2">
        <f t="shared" si="32"/>
        <v>47851</v>
      </c>
      <c r="F528" s="2">
        <v>42767</v>
      </c>
      <c r="G528" s="2">
        <f>IF(F528="/",#REF!, F528)</f>
        <v>42767</v>
      </c>
      <c r="H528">
        <f t="shared" si="33"/>
        <v>3</v>
      </c>
      <c r="I528">
        <f t="shared" si="34"/>
        <v>13</v>
      </c>
      <c r="J528">
        <f t="shared" si="35"/>
        <v>167</v>
      </c>
    </row>
    <row r="529" spans="1:10" x14ac:dyDescent="0.55000000000000004">
      <c r="A529" t="s">
        <v>1929</v>
      </c>
      <c r="B529" s="4" t="s">
        <v>7160</v>
      </c>
      <c r="C529" s="2">
        <v>44197</v>
      </c>
      <c r="D529">
        <v>10</v>
      </c>
      <c r="E529" s="2">
        <f t="shared" si="32"/>
        <v>47851</v>
      </c>
      <c r="F529" s="2">
        <v>42767</v>
      </c>
      <c r="G529" s="2">
        <f>IF(F529="/",#REF!, F529)</f>
        <v>42767</v>
      </c>
      <c r="H529">
        <f t="shared" si="33"/>
        <v>3</v>
      </c>
      <c r="I529">
        <f t="shared" si="34"/>
        <v>13</v>
      </c>
      <c r="J529">
        <f t="shared" si="35"/>
        <v>167</v>
      </c>
    </row>
    <row r="530" spans="1:10" x14ac:dyDescent="0.55000000000000004">
      <c r="A530" t="s">
        <v>1932</v>
      </c>
      <c r="B530" s="4" t="s">
        <v>7160</v>
      </c>
      <c r="C530" s="2">
        <v>44197</v>
      </c>
      <c r="D530">
        <v>10</v>
      </c>
      <c r="E530" s="2">
        <f t="shared" si="32"/>
        <v>47851</v>
      </c>
      <c r="F530" s="2">
        <v>42767</v>
      </c>
      <c r="G530" s="2">
        <f>IF(F530="/",#REF!, F530)</f>
        <v>42767</v>
      </c>
      <c r="H530">
        <f t="shared" si="33"/>
        <v>3</v>
      </c>
      <c r="I530">
        <f t="shared" si="34"/>
        <v>13</v>
      </c>
      <c r="J530">
        <f t="shared" si="35"/>
        <v>167</v>
      </c>
    </row>
    <row r="531" spans="1:10" x14ac:dyDescent="0.55000000000000004">
      <c r="A531" t="s">
        <v>1934</v>
      </c>
      <c r="B531" s="4" t="s">
        <v>7160</v>
      </c>
      <c r="C531" s="2">
        <v>44197</v>
      </c>
      <c r="D531">
        <v>10</v>
      </c>
      <c r="E531" s="2">
        <f t="shared" si="32"/>
        <v>47851</v>
      </c>
      <c r="F531" s="2">
        <v>42767</v>
      </c>
      <c r="G531" s="2">
        <f>IF(F531="/",#REF!, F531)</f>
        <v>42767</v>
      </c>
      <c r="H531">
        <f t="shared" si="33"/>
        <v>3</v>
      </c>
      <c r="I531">
        <f t="shared" si="34"/>
        <v>13</v>
      </c>
      <c r="J531">
        <f t="shared" si="35"/>
        <v>167</v>
      </c>
    </row>
    <row r="532" spans="1:10" x14ac:dyDescent="0.55000000000000004">
      <c r="A532" t="s">
        <v>1937</v>
      </c>
      <c r="B532" s="4" t="s">
        <v>7160</v>
      </c>
      <c r="C532" s="2">
        <v>44197</v>
      </c>
      <c r="D532">
        <v>10</v>
      </c>
      <c r="E532" s="2">
        <f t="shared" si="32"/>
        <v>47851</v>
      </c>
      <c r="F532" s="2">
        <v>42767</v>
      </c>
      <c r="G532" s="2">
        <f>IF(F532="/",#REF!, F532)</f>
        <v>42767</v>
      </c>
      <c r="H532">
        <f t="shared" si="33"/>
        <v>3</v>
      </c>
      <c r="I532">
        <f t="shared" si="34"/>
        <v>13</v>
      </c>
      <c r="J532">
        <f t="shared" si="35"/>
        <v>167</v>
      </c>
    </row>
    <row r="533" spans="1:10" x14ac:dyDescent="0.55000000000000004">
      <c r="A533" t="s">
        <v>1939</v>
      </c>
      <c r="B533" s="4" t="s">
        <v>7160</v>
      </c>
      <c r="C533" s="2">
        <v>44197</v>
      </c>
      <c r="D533">
        <v>10</v>
      </c>
      <c r="E533" s="2">
        <f t="shared" si="32"/>
        <v>47851</v>
      </c>
      <c r="F533" s="2">
        <v>42767</v>
      </c>
      <c r="G533" s="2">
        <f>IF(F533="/",#REF!, F533)</f>
        <v>42767</v>
      </c>
      <c r="H533">
        <f t="shared" si="33"/>
        <v>3</v>
      </c>
      <c r="I533">
        <f t="shared" si="34"/>
        <v>13</v>
      </c>
      <c r="J533">
        <f t="shared" si="35"/>
        <v>167</v>
      </c>
    </row>
    <row r="534" spans="1:10" x14ac:dyDescent="0.55000000000000004">
      <c r="A534" t="s">
        <v>1942</v>
      </c>
      <c r="B534" s="4" t="s">
        <v>7160</v>
      </c>
      <c r="C534" s="2">
        <v>44197</v>
      </c>
      <c r="D534">
        <v>10</v>
      </c>
      <c r="E534" s="2">
        <f t="shared" si="32"/>
        <v>47851</v>
      </c>
      <c r="F534" s="2">
        <v>42767</v>
      </c>
      <c r="G534" s="2">
        <f>IF(F534="/",#REF!, F534)</f>
        <v>42767</v>
      </c>
      <c r="H534">
        <f t="shared" si="33"/>
        <v>3</v>
      </c>
      <c r="I534">
        <f t="shared" si="34"/>
        <v>13</v>
      </c>
      <c r="J534">
        <f t="shared" si="35"/>
        <v>167</v>
      </c>
    </row>
    <row r="535" spans="1:10" x14ac:dyDescent="0.55000000000000004">
      <c r="A535" t="s">
        <v>1944</v>
      </c>
      <c r="B535" s="4" t="s">
        <v>7160</v>
      </c>
      <c r="C535" s="2">
        <v>44197</v>
      </c>
      <c r="D535">
        <v>10</v>
      </c>
      <c r="E535" s="2">
        <f t="shared" si="32"/>
        <v>47851</v>
      </c>
      <c r="F535" s="2">
        <v>42767</v>
      </c>
      <c r="G535" s="2">
        <f>IF(F535="/",#REF!, F535)</f>
        <v>42767</v>
      </c>
      <c r="H535">
        <f t="shared" si="33"/>
        <v>3</v>
      </c>
      <c r="I535">
        <f t="shared" si="34"/>
        <v>13</v>
      </c>
      <c r="J535">
        <f t="shared" si="35"/>
        <v>167</v>
      </c>
    </row>
    <row r="536" spans="1:10" x14ac:dyDescent="0.55000000000000004">
      <c r="A536" t="s">
        <v>1946</v>
      </c>
      <c r="B536" s="4" t="s">
        <v>7160</v>
      </c>
      <c r="C536" s="2">
        <v>44197</v>
      </c>
      <c r="D536">
        <v>10</v>
      </c>
      <c r="E536" s="2">
        <f t="shared" si="32"/>
        <v>47851</v>
      </c>
      <c r="F536" s="2">
        <v>42767</v>
      </c>
      <c r="G536" s="2">
        <f>IF(F536="/",#REF!, F536)</f>
        <v>42767</v>
      </c>
      <c r="H536">
        <f t="shared" si="33"/>
        <v>3</v>
      </c>
      <c r="I536">
        <f t="shared" si="34"/>
        <v>13</v>
      </c>
      <c r="J536">
        <f t="shared" si="35"/>
        <v>167</v>
      </c>
    </row>
    <row r="537" spans="1:10" x14ac:dyDescent="0.55000000000000004">
      <c r="A537" t="s">
        <v>1948</v>
      </c>
      <c r="B537" s="4" t="s">
        <v>7160</v>
      </c>
      <c r="C537" s="2">
        <v>44197</v>
      </c>
      <c r="D537">
        <v>10</v>
      </c>
      <c r="E537" s="2">
        <f t="shared" si="32"/>
        <v>47851</v>
      </c>
      <c r="F537" s="2">
        <v>42767</v>
      </c>
      <c r="G537" s="2">
        <f>IF(F537="/",#REF!, F537)</f>
        <v>42767</v>
      </c>
      <c r="H537">
        <f t="shared" si="33"/>
        <v>3</v>
      </c>
      <c r="I537">
        <f t="shared" si="34"/>
        <v>13</v>
      </c>
      <c r="J537">
        <f t="shared" si="35"/>
        <v>167</v>
      </c>
    </row>
    <row r="538" spans="1:10" x14ac:dyDescent="0.55000000000000004">
      <c r="A538" t="s">
        <v>1950</v>
      </c>
      <c r="B538" s="4" t="s">
        <v>7160</v>
      </c>
      <c r="C538" s="2">
        <v>44197</v>
      </c>
      <c r="D538">
        <v>10</v>
      </c>
      <c r="E538" s="2">
        <f t="shared" si="32"/>
        <v>47851</v>
      </c>
      <c r="F538" s="2">
        <v>42767</v>
      </c>
      <c r="G538" s="2">
        <f>IF(F538="/",#REF!, F538)</f>
        <v>42767</v>
      </c>
      <c r="H538">
        <f t="shared" si="33"/>
        <v>3</v>
      </c>
      <c r="I538">
        <f t="shared" si="34"/>
        <v>13</v>
      </c>
      <c r="J538">
        <f t="shared" si="35"/>
        <v>167</v>
      </c>
    </row>
    <row r="539" spans="1:10" x14ac:dyDescent="0.55000000000000004">
      <c r="A539" t="s">
        <v>1952</v>
      </c>
      <c r="B539" s="4" t="s">
        <v>7160</v>
      </c>
      <c r="C539" s="2">
        <v>44197</v>
      </c>
      <c r="D539">
        <v>10</v>
      </c>
      <c r="E539" s="2">
        <f t="shared" si="32"/>
        <v>47851</v>
      </c>
      <c r="F539" s="2">
        <v>42767</v>
      </c>
      <c r="G539" s="2">
        <f>IF(F539="/",#REF!, F539)</f>
        <v>42767</v>
      </c>
      <c r="H539">
        <f t="shared" si="33"/>
        <v>3</v>
      </c>
      <c r="I539">
        <f t="shared" si="34"/>
        <v>13</v>
      </c>
      <c r="J539">
        <f t="shared" si="35"/>
        <v>167</v>
      </c>
    </row>
    <row r="540" spans="1:10" x14ac:dyDescent="0.55000000000000004">
      <c r="A540" t="s">
        <v>1954</v>
      </c>
      <c r="B540" s="4" t="s">
        <v>7160</v>
      </c>
      <c r="C540" s="2">
        <v>44197</v>
      </c>
      <c r="D540">
        <v>10</v>
      </c>
      <c r="E540" s="2">
        <f t="shared" si="32"/>
        <v>47851</v>
      </c>
      <c r="F540" s="2">
        <v>42767</v>
      </c>
      <c r="G540" s="2">
        <f>IF(F540="/",#REF!, F540)</f>
        <v>42767</v>
      </c>
      <c r="H540">
        <f t="shared" si="33"/>
        <v>3</v>
      </c>
      <c r="I540">
        <f t="shared" si="34"/>
        <v>13</v>
      </c>
      <c r="J540">
        <f t="shared" si="35"/>
        <v>167</v>
      </c>
    </row>
    <row r="541" spans="1:10" x14ac:dyDescent="0.55000000000000004">
      <c r="A541" t="s">
        <v>1964</v>
      </c>
      <c r="B541" s="4" t="s">
        <v>7160</v>
      </c>
      <c r="C541" s="2">
        <v>44197</v>
      </c>
      <c r="D541">
        <v>10</v>
      </c>
      <c r="E541" s="2">
        <f t="shared" si="32"/>
        <v>47851</v>
      </c>
      <c r="F541" s="2">
        <v>42767</v>
      </c>
      <c r="G541" s="2">
        <f>IF(F541="/",#REF!, F541)</f>
        <v>42767</v>
      </c>
      <c r="H541">
        <f t="shared" si="33"/>
        <v>3</v>
      </c>
      <c r="I541">
        <f t="shared" si="34"/>
        <v>13</v>
      </c>
      <c r="J541">
        <f t="shared" si="35"/>
        <v>167</v>
      </c>
    </row>
    <row r="542" spans="1:10" x14ac:dyDescent="0.55000000000000004">
      <c r="A542" t="s">
        <v>1966</v>
      </c>
      <c r="B542" s="4" t="s">
        <v>7160</v>
      </c>
      <c r="C542" s="2">
        <v>44197</v>
      </c>
      <c r="D542">
        <v>10</v>
      </c>
      <c r="E542" s="2">
        <f t="shared" si="32"/>
        <v>47851</v>
      </c>
      <c r="F542" s="2">
        <v>42767</v>
      </c>
      <c r="G542" s="2">
        <f>IF(F542="/",#REF!, F542)</f>
        <v>42767</v>
      </c>
      <c r="H542">
        <f t="shared" si="33"/>
        <v>3</v>
      </c>
      <c r="I542">
        <f t="shared" si="34"/>
        <v>13</v>
      </c>
      <c r="J542">
        <f t="shared" si="35"/>
        <v>167</v>
      </c>
    </row>
    <row r="543" spans="1:10" x14ac:dyDescent="0.55000000000000004">
      <c r="A543" t="s">
        <v>1968</v>
      </c>
      <c r="B543" s="4" t="s">
        <v>7160</v>
      </c>
      <c r="C543" s="2">
        <v>44197</v>
      </c>
      <c r="D543">
        <v>10</v>
      </c>
      <c r="E543" s="2">
        <f t="shared" si="32"/>
        <v>47851</v>
      </c>
      <c r="F543" s="2">
        <v>42767</v>
      </c>
      <c r="G543" s="2">
        <f>IF(F543="/",#REF!, F543)</f>
        <v>42767</v>
      </c>
      <c r="H543">
        <f t="shared" si="33"/>
        <v>3</v>
      </c>
      <c r="I543">
        <f t="shared" si="34"/>
        <v>13</v>
      </c>
      <c r="J543">
        <f t="shared" si="35"/>
        <v>167</v>
      </c>
    </row>
    <row r="544" spans="1:10" x14ac:dyDescent="0.55000000000000004">
      <c r="A544" t="s">
        <v>1970</v>
      </c>
      <c r="B544" s="4" t="s">
        <v>7160</v>
      </c>
      <c r="C544" s="2">
        <v>44197</v>
      </c>
      <c r="D544">
        <v>10</v>
      </c>
      <c r="E544" s="2">
        <f t="shared" si="32"/>
        <v>47851</v>
      </c>
      <c r="F544" s="2">
        <v>42767</v>
      </c>
      <c r="G544" s="2">
        <f>IF(F544="/",#REF!, F544)</f>
        <v>42767</v>
      </c>
      <c r="H544">
        <f t="shared" si="33"/>
        <v>3</v>
      </c>
      <c r="I544">
        <f t="shared" si="34"/>
        <v>13</v>
      </c>
      <c r="J544">
        <f t="shared" si="35"/>
        <v>167</v>
      </c>
    </row>
    <row r="545" spans="1:10" x14ac:dyDescent="0.55000000000000004">
      <c r="A545" t="s">
        <v>1972</v>
      </c>
      <c r="B545" s="4" t="s">
        <v>7160</v>
      </c>
      <c r="C545" s="2">
        <v>44197</v>
      </c>
      <c r="D545">
        <v>10</v>
      </c>
      <c r="E545" s="2">
        <f t="shared" si="32"/>
        <v>47851</v>
      </c>
      <c r="F545" s="2">
        <v>42767</v>
      </c>
      <c r="G545" s="2">
        <f>IF(F545="/",#REF!, F545)</f>
        <v>42767</v>
      </c>
      <c r="H545">
        <f t="shared" si="33"/>
        <v>3</v>
      </c>
      <c r="I545">
        <f t="shared" si="34"/>
        <v>13</v>
      </c>
      <c r="J545">
        <f t="shared" si="35"/>
        <v>167</v>
      </c>
    </row>
    <row r="546" spans="1:10" x14ac:dyDescent="0.55000000000000004">
      <c r="A546" t="s">
        <v>1975</v>
      </c>
      <c r="B546" s="4" t="s">
        <v>7160</v>
      </c>
      <c r="C546" s="2">
        <v>44197</v>
      </c>
      <c r="D546">
        <v>10</v>
      </c>
      <c r="E546" s="2">
        <f t="shared" si="32"/>
        <v>47851</v>
      </c>
      <c r="F546" s="2">
        <v>42767</v>
      </c>
      <c r="G546" s="2">
        <f>IF(F546="/",#REF!, F546)</f>
        <v>42767</v>
      </c>
      <c r="H546">
        <f t="shared" si="33"/>
        <v>3</v>
      </c>
      <c r="I546">
        <f t="shared" si="34"/>
        <v>13</v>
      </c>
      <c r="J546">
        <f t="shared" si="35"/>
        <v>167</v>
      </c>
    </row>
    <row r="547" spans="1:10" x14ac:dyDescent="0.55000000000000004">
      <c r="A547" t="s">
        <v>1977</v>
      </c>
      <c r="B547" s="4" t="s">
        <v>7160</v>
      </c>
      <c r="C547" s="2">
        <v>44197</v>
      </c>
      <c r="D547">
        <v>10</v>
      </c>
      <c r="E547" s="2">
        <f t="shared" si="32"/>
        <v>47851</v>
      </c>
      <c r="F547" s="2">
        <v>42767</v>
      </c>
      <c r="G547" s="2">
        <f>IF(F547="/",#REF!, F547)</f>
        <v>42767</v>
      </c>
      <c r="H547">
        <f t="shared" si="33"/>
        <v>3</v>
      </c>
      <c r="I547">
        <f t="shared" si="34"/>
        <v>13</v>
      </c>
      <c r="J547">
        <f t="shared" si="35"/>
        <v>167</v>
      </c>
    </row>
    <row r="548" spans="1:10" x14ac:dyDescent="0.55000000000000004">
      <c r="A548" t="s">
        <v>3338</v>
      </c>
      <c r="B548" s="4" t="s">
        <v>7160</v>
      </c>
      <c r="C548" s="2">
        <v>44197</v>
      </c>
      <c r="D548">
        <v>10</v>
      </c>
      <c r="E548" s="2">
        <f t="shared" si="32"/>
        <v>47851</v>
      </c>
      <c r="F548" s="2">
        <v>42767</v>
      </c>
      <c r="G548" s="2">
        <f>IF(F548="/",#REF!, F548)</f>
        <v>42767</v>
      </c>
      <c r="H548">
        <f t="shared" si="33"/>
        <v>3</v>
      </c>
      <c r="I548">
        <f t="shared" si="34"/>
        <v>13</v>
      </c>
      <c r="J548">
        <f t="shared" si="35"/>
        <v>167</v>
      </c>
    </row>
    <row r="549" spans="1:10" x14ac:dyDescent="0.55000000000000004">
      <c r="A549" t="s">
        <v>3340</v>
      </c>
      <c r="B549" s="4" t="s">
        <v>7160</v>
      </c>
      <c r="C549" s="2">
        <v>44197</v>
      </c>
      <c r="D549">
        <v>10</v>
      </c>
      <c r="E549" s="2">
        <f t="shared" si="32"/>
        <v>47851</v>
      </c>
      <c r="F549" s="2">
        <v>42767</v>
      </c>
      <c r="G549" s="2">
        <f>IF(F549="/",#REF!, F549)</f>
        <v>42767</v>
      </c>
      <c r="H549">
        <f t="shared" si="33"/>
        <v>3</v>
      </c>
      <c r="I549">
        <f t="shared" si="34"/>
        <v>13</v>
      </c>
      <c r="J549">
        <f t="shared" si="35"/>
        <v>167</v>
      </c>
    </row>
    <row r="550" spans="1:10" x14ac:dyDescent="0.55000000000000004">
      <c r="A550" t="s">
        <v>3342</v>
      </c>
      <c r="B550" s="4" t="s">
        <v>7160</v>
      </c>
      <c r="C550" s="2">
        <v>44197</v>
      </c>
      <c r="D550">
        <v>10</v>
      </c>
      <c r="E550" s="2">
        <f t="shared" si="32"/>
        <v>47851</v>
      </c>
      <c r="F550" s="2">
        <v>42767</v>
      </c>
      <c r="G550" s="2">
        <f>IF(F550="/",#REF!, F550)</f>
        <v>42767</v>
      </c>
      <c r="H550">
        <f t="shared" si="33"/>
        <v>3</v>
      </c>
      <c r="I550">
        <f t="shared" si="34"/>
        <v>13</v>
      </c>
      <c r="J550">
        <f t="shared" si="35"/>
        <v>167</v>
      </c>
    </row>
    <row r="551" spans="1:10" x14ac:dyDescent="0.55000000000000004">
      <c r="A551" t="s">
        <v>3344</v>
      </c>
      <c r="B551" s="4" t="s">
        <v>7160</v>
      </c>
      <c r="C551" s="2">
        <v>44197</v>
      </c>
      <c r="D551">
        <v>10</v>
      </c>
      <c r="E551" s="2">
        <f t="shared" si="32"/>
        <v>47851</v>
      </c>
      <c r="F551" s="2">
        <v>42767</v>
      </c>
      <c r="G551" s="2">
        <f>IF(F551="/",#REF!, F551)</f>
        <v>42767</v>
      </c>
      <c r="H551">
        <f t="shared" si="33"/>
        <v>3</v>
      </c>
      <c r="I551">
        <f t="shared" si="34"/>
        <v>13</v>
      </c>
      <c r="J551">
        <f t="shared" si="35"/>
        <v>167</v>
      </c>
    </row>
    <row r="552" spans="1:10" x14ac:dyDescent="0.55000000000000004">
      <c r="A552" t="s">
        <v>3346</v>
      </c>
      <c r="B552" s="4" t="s">
        <v>7160</v>
      </c>
      <c r="C552" s="2">
        <v>44197</v>
      </c>
      <c r="D552">
        <v>10</v>
      </c>
      <c r="E552" s="2">
        <f t="shared" si="32"/>
        <v>47851</v>
      </c>
      <c r="F552" s="2">
        <v>42767</v>
      </c>
      <c r="G552" s="2">
        <f>IF(F552="/",#REF!, F552)</f>
        <v>42767</v>
      </c>
      <c r="H552">
        <f t="shared" si="33"/>
        <v>3</v>
      </c>
      <c r="I552">
        <f t="shared" si="34"/>
        <v>13</v>
      </c>
      <c r="J552">
        <f t="shared" si="35"/>
        <v>167</v>
      </c>
    </row>
    <row r="553" spans="1:10" x14ac:dyDescent="0.55000000000000004">
      <c r="A553" t="s">
        <v>3349</v>
      </c>
      <c r="B553" s="4" t="s">
        <v>7160</v>
      </c>
      <c r="C553" s="2">
        <v>44197</v>
      </c>
      <c r="D553">
        <v>10</v>
      </c>
      <c r="E553" s="2">
        <f t="shared" si="32"/>
        <v>47851</v>
      </c>
      <c r="F553" s="2">
        <v>42767</v>
      </c>
      <c r="G553" s="2">
        <f>IF(F553="/",#REF!, F553)</f>
        <v>42767</v>
      </c>
      <c r="H553">
        <f t="shared" si="33"/>
        <v>3</v>
      </c>
      <c r="I553">
        <f t="shared" si="34"/>
        <v>13</v>
      </c>
      <c r="J553">
        <f t="shared" si="35"/>
        <v>167</v>
      </c>
    </row>
    <row r="554" spans="1:10" x14ac:dyDescent="0.55000000000000004">
      <c r="A554" t="s">
        <v>3351</v>
      </c>
      <c r="B554" s="4" t="s">
        <v>7160</v>
      </c>
      <c r="C554" s="2">
        <v>44197</v>
      </c>
      <c r="D554">
        <v>10</v>
      </c>
      <c r="E554" s="2">
        <f t="shared" si="32"/>
        <v>47851</v>
      </c>
      <c r="F554" s="2">
        <v>42767</v>
      </c>
      <c r="G554" s="2">
        <f>IF(F554="/",#REF!, F554)</f>
        <v>42767</v>
      </c>
      <c r="H554">
        <f t="shared" si="33"/>
        <v>3</v>
      </c>
      <c r="I554">
        <f t="shared" si="34"/>
        <v>13</v>
      </c>
      <c r="J554">
        <f t="shared" si="35"/>
        <v>167</v>
      </c>
    </row>
    <row r="555" spans="1:10" x14ac:dyDescent="0.55000000000000004">
      <c r="A555" t="s">
        <v>3353</v>
      </c>
      <c r="B555" s="4" t="s">
        <v>7160</v>
      </c>
      <c r="C555" s="2">
        <v>44197</v>
      </c>
      <c r="D555">
        <v>10</v>
      </c>
      <c r="E555" s="2">
        <f t="shared" si="32"/>
        <v>47851</v>
      </c>
      <c r="F555" s="2">
        <v>42767</v>
      </c>
      <c r="G555" s="2">
        <f>IF(F555="/",#REF!, F555)</f>
        <v>42767</v>
      </c>
      <c r="H555">
        <f t="shared" si="33"/>
        <v>3</v>
      </c>
      <c r="I555">
        <f t="shared" si="34"/>
        <v>13</v>
      </c>
      <c r="J555">
        <f t="shared" si="35"/>
        <v>167</v>
      </c>
    </row>
    <row r="556" spans="1:10" x14ac:dyDescent="0.55000000000000004">
      <c r="A556" t="s">
        <v>3355</v>
      </c>
      <c r="B556" s="4" t="s">
        <v>7160</v>
      </c>
      <c r="C556" s="2">
        <v>44197</v>
      </c>
      <c r="D556">
        <v>10</v>
      </c>
      <c r="E556" s="2">
        <f t="shared" si="32"/>
        <v>47851</v>
      </c>
      <c r="F556" s="2">
        <v>42767</v>
      </c>
      <c r="G556" s="2">
        <f>IF(F556="/",#REF!, F556)</f>
        <v>42767</v>
      </c>
      <c r="H556">
        <f t="shared" si="33"/>
        <v>3</v>
      </c>
      <c r="I556">
        <f t="shared" si="34"/>
        <v>13</v>
      </c>
      <c r="J556">
        <f t="shared" si="35"/>
        <v>167</v>
      </c>
    </row>
    <row r="557" spans="1:10" x14ac:dyDescent="0.55000000000000004">
      <c r="A557" t="s">
        <v>3357</v>
      </c>
      <c r="B557" s="4" t="s">
        <v>7160</v>
      </c>
      <c r="C557" s="2">
        <v>44197</v>
      </c>
      <c r="D557">
        <v>10</v>
      </c>
      <c r="E557" s="2">
        <f t="shared" si="32"/>
        <v>47851</v>
      </c>
      <c r="F557" s="2">
        <v>42767</v>
      </c>
      <c r="G557" s="2">
        <f>IF(F557="/",#REF!, F557)</f>
        <v>42767</v>
      </c>
      <c r="H557">
        <f t="shared" si="33"/>
        <v>3</v>
      </c>
      <c r="I557">
        <f t="shared" si="34"/>
        <v>13</v>
      </c>
      <c r="J557">
        <f t="shared" si="35"/>
        <v>167</v>
      </c>
    </row>
    <row r="558" spans="1:10" x14ac:dyDescent="0.55000000000000004">
      <c r="A558" t="s">
        <v>3359</v>
      </c>
      <c r="B558" s="4" t="s">
        <v>7160</v>
      </c>
      <c r="C558" s="2">
        <v>44197</v>
      </c>
      <c r="D558">
        <v>10</v>
      </c>
      <c r="E558" s="2">
        <f t="shared" si="32"/>
        <v>47851</v>
      </c>
      <c r="F558" s="2">
        <v>42767</v>
      </c>
      <c r="G558" s="2">
        <f>IF(F558="/",#REF!, F558)</f>
        <v>42767</v>
      </c>
      <c r="H558">
        <f t="shared" si="33"/>
        <v>3</v>
      </c>
      <c r="I558">
        <f t="shared" si="34"/>
        <v>13</v>
      </c>
      <c r="J558">
        <f t="shared" si="35"/>
        <v>167</v>
      </c>
    </row>
    <row r="559" spans="1:10" x14ac:dyDescent="0.55000000000000004">
      <c r="A559" t="s">
        <v>3361</v>
      </c>
      <c r="B559" s="4" t="s">
        <v>7160</v>
      </c>
      <c r="C559" s="2">
        <v>44197</v>
      </c>
      <c r="D559">
        <v>10</v>
      </c>
      <c r="E559" s="2">
        <f t="shared" si="32"/>
        <v>47851</v>
      </c>
      <c r="F559" s="2">
        <v>42767</v>
      </c>
      <c r="G559" s="2">
        <f>IF(F559="/",#REF!, F559)</f>
        <v>42767</v>
      </c>
      <c r="H559">
        <f t="shared" si="33"/>
        <v>3</v>
      </c>
      <c r="I559">
        <f t="shared" si="34"/>
        <v>13</v>
      </c>
      <c r="J559">
        <f t="shared" si="35"/>
        <v>167</v>
      </c>
    </row>
    <row r="560" spans="1:10" x14ac:dyDescent="0.55000000000000004">
      <c r="A560" t="s">
        <v>3363</v>
      </c>
      <c r="B560" s="4" t="s">
        <v>7160</v>
      </c>
      <c r="C560" s="2">
        <v>44197</v>
      </c>
      <c r="D560">
        <v>10</v>
      </c>
      <c r="E560" s="2">
        <f t="shared" si="32"/>
        <v>47851</v>
      </c>
      <c r="F560" s="2">
        <v>42767</v>
      </c>
      <c r="G560" s="2">
        <f>IF(F560="/",#REF!, F560)</f>
        <v>42767</v>
      </c>
      <c r="H560">
        <f t="shared" si="33"/>
        <v>3</v>
      </c>
      <c r="I560">
        <f t="shared" si="34"/>
        <v>13</v>
      </c>
      <c r="J560">
        <f t="shared" si="35"/>
        <v>167</v>
      </c>
    </row>
    <row r="561" spans="1:10" x14ac:dyDescent="0.55000000000000004">
      <c r="A561" t="s">
        <v>3366</v>
      </c>
      <c r="B561" s="4" t="s">
        <v>7160</v>
      </c>
      <c r="C561" s="2">
        <v>44197</v>
      </c>
      <c r="D561">
        <v>10</v>
      </c>
      <c r="E561" s="2">
        <f t="shared" si="32"/>
        <v>47851</v>
      </c>
      <c r="F561" s="2">
        <v>42767</v>
      </c>
      <c r="G561" s="2">
        <f>IF(F561="/",#REF!, F561)</f>
        <v>42767</v>
      </c>
      <c r="H561">
        <f t="shared" si="33"/>
        <v>3</v>
      </c>
      <c r="I561">
        <f t="shared" si="34"/>
        <v>13</v>
      </c>
      <c r="J561">
        <f t="shared" si="35"/>
        <v>167</v>
      </c>
    </row>
    <row r="562" spans="1:10" x14ac:dyDescent="0.55000000000000004">
      <c r="A562" t="s">
        <v>3368</v>
      </c>
      <c r="B562" s="4" t="s">
        <v>7160</v>
      </c>
      <c r="C562" s="2">
        <v>44197</v>
      </c>
      <c r="D562">
        <v>10</v>
      </c>
      <c r="E562" s="2">
        <f t="shared" si="32"/>
        <v>47851</v>
      </c>
      <c r="F562" s="2">
        <v>42767</v>
      </c>
      <c r="G562" s="2">
        <f>IF(F562="/",#REF!, F562)</f>
        <v>42767</v>
      </c>
      <c r="H562">
        <f t="shared" si="33"/>
        <v>3</v>
      </c>
      <c r="I562">
        <f t="shared" si="34"/>
        <v>13</v>
      </c>
      <c r="J562">
        <f t="shared" si="35"/>
        <v>167</v>
      </c>
    </row>
    <row r="563" spans="1:10" x14ac:dyDescent="0.55000000000000004">
      <c r="A563" t="s">
        <v>3370</v>
      </c>
      <c r="B563" s="4" t="s">
        <v>7160</v>
      </c>
      <c r="C563" s="2">
        <v>44197</v>
      </c>
      <c r="D563">
        <v>10</v>
      </c>
      <c r="E563" s="2">
        <f t="shared" si="32"/>
        <v>47851</v>
      </c>
      <c r="F563" s="2">
        <v>42767</v>
      </c>
      <c r="G563" s="2">
        <f>IF(F563="/",#REF!, F563)</f>
        <v>42767</v>
      </c>
      <c r="H563">
        <f t="shared" si="33"/>
        <v>3</v>
      </c>
      <c r="I563">
        <f t="shared" si="34"/>
        <v>13</v>
      </c>
      <c r="J563">
        <f t="shared" si="35"/>
        <v>167</v>
      </c>
    </row>
    <row r="564" spans="1:10" x14ac:dyDescent="0.55000000000000004">
      <c r="A564" t="s">
        <v>3230</v>
      </c>
      <c r="B564" s="4" t="s">
        <v>7160</v>
      </c>
      <c r="C564" s="2">
        <v>44197</v>
      </c>
      <c r="D564">
        <v>10</v>
      </c>
      <c r="E564" s="2">
        <f t="shared" si="32"/>
        <v>47851</v>
      </c>
      <c r="F564" s="2">
        <v>42826</v>
      </c>
      <c r="G564" s="2">
        <f>IF(F564="/",#REF!, F564)</f>
        <v>42826</v>
      </c>
      <c r="H564">
        <f t="shared" si="33"/>
        <v>3</v>
      </c>
      <c r="I564">
        <f t="shared" si="34"/>
        <v>13</v>
      </c>
      <c r="J564">
        <f t="shared" si="35"/>
        <v>165</v>
      </c>
    </row>
    <row r="565" spans="1:10" x14ac:dyDescent="0.55000000000000004">
      <c r="A565" t="s">
        <v>3232</v>
      </c>
      <c r="B565" s="4" t="s">
        <v>7160</v>
      </c>
      <c r="C565" s="2">
        <v>44197</v>
      </c>
      <c r="D565">
        <v>10</v>
      </c>
      <c r="E565" s="2">
        <f t="shared" si="32"/>
        <v>47851</v>
      </c>
      <c r="F565" s="2">
        <v>42826</v>
      </c>
      <c r="G565" s="2">
        <f>IF(F565="/",#REF!, F565)</f>
        <v>42826</v>
      </c>
      <c r="H565">
        <f t="shared" si="33"/>
        <v>3</v>
      </c>
      <c r="I565">
        <f t="shared" si="34"/>
        <v>13</v>
      </c>
      <c r="J565">
        <f t="shared" si="35"/>
        <v>165</v>
      </c>
    </row>
    <row r="566" spans="1:10" x14ac:dyDescent="0.55000000000000004">
      <c r="A566" t="s">
        <v>3234</v>
      </c>
      <c r="B566" s="4" t="s">
        <v>7160</v>
      </c>
      <c r="C566" s="2">
        <v>44197</v>
      </c>
      <c r="D566">
        <v>10</v>
      </c>
      <c r="E566" s="2">
        <f t="shared" si="32"/>
        <v>47851</v>
      </c>
      <c r="F566" s="2">
        <v>42826</v>
      </c>
      <c r="G566" s="2">
        <f>IF(F566="/",#REF!, F566)</f>
        <v>42826</v>
      </c>
      <c r="H566">
        <f t="shared" si="33"/>
        <v>3</v>
      </c>
      <c r="I566">
        <f t="shared" si="34"/>
        <v>13</v>
      </c>
      <c r="J566">
        <f t="shared" si="35"/>
        <v>165</v>
      </c>
    </row>
    <row r="567" spans="1:10" x14ac:dyDescent="0.55000000000000004">
      <c r="A567" t="s">
        <v>3236</v>
      </c>
      <c r="B567" s="4" t="s">
        <v>7160</v>
      </c>
      <c r="C567" s="2">
        <v>44197</v>
      </c>
      <c r="D567">
        <v>10</v>
      </c>
      <c r="E567" s="2">
        <f t="shared" si="32"/>
        <v>47851</v>
      </c>
      <c r="F567" s="2">
        <v>42826</v>
      </c>
      <c r="G567" s="2">
        <f>IF(F567="/",#REF!, F567)</f>
        <v>42826</v>
      </c>
      <c r="H567">
        <f t="shared" si="33"/>
        <v>3</v>
      </c>
      <c r="I567">
        <f t="shared" si="34"/>
        <v>13</v>
      </c>
      <c r="J567">
        <f t="shared" si="35"/>
        <v>165</v>
      </c>
    </row>
    <row r="568" spans="1:10" x14ac:dyDescent="0.55000000000000004">
      <c r="A568" t="s">
        <v>3238</v>
      </c>
      <c r="B568" s="4" t="s">
        <v>7160</v>
      </c>
      <c r="C568" s="2">
        <v>44197</v>
      </c>
      <c r="D568">
        <v>10</v>
      </c>
      <c r="E568" s="2">
        <f t="shared" si="32"/>
        <v>47851</v>
      </c>
      <c r="F568" s="2">
        <v>42826</v>
      </c>
      <c r="G568" s="2">
        <f>IF(F568="/",#REF!, F568)</f>
        <v>42826</v>
      </c>
      <c r="H568">
        <f t="shared" si="33"/>
        <v>3</v>
      </c>
      <c r="I568">
        <f t="shared" si="34"/>
        <v>13</v>
      </c>
      <c r="J568">
        <f t="shared" si="35"/>
        <v>165</v>
      </c>
    </row>
    <row r="569" spans="1:10" x14ac:dyDescent="0.55000000000000004">
      <c r="A569" t="s">
        <v>3241</v>
      </c>
      <c r="B569" s="4" t="s">
        <v>7160</v>
      </c>
      <c r="C569" s="2">
        <v>44197</v>
      </c>
      <c r="D569">
        <v>10</v>
      </c>
      <c r="E569" s="2">
        <f t="shared" si="32"/>
        <v>47851</v>
      </c>
      <c r="F569" s="2">
        <v>42826</v>
      </c>
      <c r="G569" s="2">
        <f>IF(F569="/",#REF!, F569)</f>
        <v>42826</v>
      </c>
      <c r="H569">
        <f t="shared" si="33"/>
        <v>3</v>
      </c>
      <c r="I569">
        <f t="shared" si="34"/>
        <v>13</v>
      </c>
      <c r="J569">
        <f t="shared" si="35"/>
        <v>165</v>
      </c>
    </row>
    <row r="570" spans="1:10" x14ac:dyDescent="0.55000000000000004">
      <c r="A570" t="s">
        <v>3243</v>
      </c>
      <c r="B570" s="4" t="s">
        <v>7160</v>
      </c>
      <c r="C570" s="2">
        <v>44197</v>
      </c>
      <c r="D570">
        <v>10</v>
      </c>
      <c r="E570" s="2">
        <f t="shared" si="32"/>
        <v>47851</v>
      </c>
      <c r="F570" s="2">
        <v>42826</v>
      </c>
      <c r="G570" s="2">
        <f>IF(F570="/",#REF!, F570)</f>
        <v>42826</v>
      </c>
      <c r="H570">
        <f t="shared" si="33"/>
        <v>3</v>
      </c>
      <c r="I570">
        <f t="shared" si="34"/>
        <v>13</v>
      </c>
      <c r="J570">
        <f t="shared" si="35"/>
        <v>165</v>
      </c>
    </row>
    <row r="571" spans="1:10" x14ac:dyDescent="0.55000000000000004">
      <c r="A571" t="s">
        <v>3246</v>
      </c>
      <c r="B571" s="4" t="s">
        <v>7160</v>
      </c>
      <c r="C571" s="2">
        <v>44197</v>
      </c>
      <c r="D571">
        <v>10</v>
      </c>
      <c r="E571" s="2">
        <f t="shared" si="32"/>
        <v>47851</v>
      </c>
      <c r="F571" s="2">
        <v>42826</v>
      </c>
      <c r="G571" s="2">
        <f>IF(F571="/",#REF!, F571)</f>
        <v>42826</v>
      </c>
      <c r="H571">
        <f t="shared" si="33"/>
        <v>3</v>
      </c>
      <c r="I571">
        <f t="shared" si="34"/>
        <v>13</v>
      </c>
      <c r="J571">
        <f t="shared" si="35"/>
        <v>165</v>
      </c>
    </row>
    <row r="572" spans="1:10" x14ac:dyDescent="0.55000000000000004">
      <c r="A572" t="s">
        <v>3248</v>
      </c>
      <c r="B572" s="4" t="s">
        <v>7160</v>
      </c>
      <c r="C572" s="2">
        <v>44197</v>
      </c>
      <c r="D572">
        <v>10</v>
      </c>
      <c r="E572" s="2">
        <f t="shared" si="32"/>
        <v>47851</v>
      </c>
      <c r="F572" s="2">
        <v>42826</v>
      </c>
      <c r="G572" s="2">
        <f>IF(F572="/",#REF!, F572)</f>
        <v>42826</v>
      </c>
      <c r="H572">
        <f t="shared" si="33"/>
        <v>3</v>
      </c>
      <c r="I572">
        <f t="shared" si="34"/>
        <v>13</v>
      </c>
      <c r="J572">
        <f t="shared" si="35"/>
        <v>165</v>
      </c>
    </row>
    <row r="573" spans="1:10" x14ac:dyDescent="0.55000000000000004">
      <c r="A573" t="s">
        <v>3250</v>
      </c>
      <c r="B573" s="4" t="s">
        <v>7160</v>
      </c>
      <c r="C573" s="2">
        <v>44197</v>
      </c>
      <c r="D573">
        <v>10</v>
      </c>
      <c r="E573" s="2">
        <f t="shared" si="32"/>
        <v>47851</v>
      </c>
      <c r="F573" s="2">
        <v>42826</v>
      </c>
      <c r="G573" s="2">
        <f>IF(F573="/",#REF!, F573)</f>
        <v>42826</v>
      </c>
      <c r="H573">
        <f t="shared" si="33"/>
        <v>3</v>
      </c>
      <c r="I573">
        <f t="shared" si="34"/>
        <v>13</v>
      </c>
      <c r="J573">
        <f t="shared" si="35"/>
        <v>165</v>
      </c>
    </row>
    <row r="574" spans="1:10" x14ac:dyDescent="0.55000000000000004">
      <c r="A574" t="s">
        <v>3252</v>
      </c>
      <c r="B574" s="4" t="s">
        <v>7160</v>
      </c>
      <c r="C574" s="2">
        <v>44197</v>
      </c>
      <c r="D574">
        <v>10</v>
      </c>
      <c r="E574" s="2">
        <f t="shared" si="32"/>
        <v>47851</v>
      </c>
      <c r="F574" s="2">
        <v>42826</v>
      </c>
      <c r="G574" s="2">
        <f>IF(F574="/",#REF!, F574)</f>
        <v>42826</v>
      </c>
      <c r="H574">
        <f t="shared" si="33"/>
        <v>3</v>
      </c>
      <c r="I574">
        <f t="shared" si="34"/>
        <v>13</v>
      </c>
      <c r="J574">
        <f t="shared" si="35"/>
        <v>165</v>
      </c>
    </row>
    <row r="575" spans="1:10" x14ac:dyDescent="0.55000000000000004">
      <c r="A575" t="s">
        <v>3254</v>
      </c>
      <c r="B575" s="4" t="s">
        <v>7160</v>
      </c>
      <c r="C575" s="2">
        <v>44197</v>
      </c>
      <c r="D575">
        <v>10</v>
      </c>
      <c r="E575" s="2">
        <f t="shared" si="32"/>
        <v>47851</v>
      </c>
      <c r="F575" s="2">
        <v>42826</v>
      </c>
      <c r="G575" s="2">
        <f>IF(F575="/",#REF!, F575)</f>
        <v>42826</v>
      </c>
      <c r="H575">
        <f t="shared" si="33"/>
        <v>3</v>
      </c>
      <c r="I575">
        <f t="shared" si="34"/>
        <v>13</v>
      </c>
      <c r="J575">
        <f t="shared" si="35"/>
        <v>165</v>
      </c>
    </row>
    <row r="576" spans="1:10" x14ac:dyDescent="0.55000000000000004">
      <c r="A576" t="s">
        <v>3256</v>
      </c>
      <c r="B576" s="4" t="s">
        <v>7160</v>
      </c>
      <c r="C576" s="2">
        <v>44197</v>
      </c>
      <c r="D576">
        <v>10</v>
      </c>
      <c r="E576" s="2">
        <f t="shared" si="32"/>
        <v>47851</v>
      </c>
      <c r="F576" s="2">
        <v>42826</v>
      </c>
      <c r="G576" s="2">
        <f>IF(F576="/",#REF!, F576)</f>
        <v>42826</v>
      </c>
      <c r="H576">
        <f t="shared" si="33"/>
        <v>3</v>
      </c>
      <c r="I576">
        <f t="shared" si="34"/>
        <v>13</v>
      </c>
      <c r="J576">
        <f t="shared" si="35"/>
        <v>165</v>
      </c>
    </row>
    <row r="577" spans="1:10" x14ac:dyDescent="0.55000000000000004">
      <c r="A577" t="s">
        <v>3258</v>
      </c>
      <c r="B577" s="4" t="s">
        <v>7160</v>
      </c>
      <c r="C577" s="2">
        <v>44197</v>
      </c>
      <c r="D577">
        <v>10</v>
      </c>
      <c r="E577" s="2">
        <f t="shared" si="32"/>
        <v>47851</v>
      </c>
      <c r="F577" s="2">
        <v>42826</v>
      </c>
      <c r="G577" s="2">
        <f>IF(F577="/",#REF!, F577)</f>
        <v>42826</v>
      </c>
      <c r="H577">
        <f t="shared" si="33"/>
        <v>3</v>
      </c>
      <c r="I577">
        <f t="shared" si="34"/>
        <v>13</v>
      </c>
      <c r="J577">
        <f t="shared" si="35"/>
        <v>165</v>
      </c>
    </row>
    <row r="578" spans="1:10" x14ac:dyDescent="0.55000000000000004">
      <c r="A578" t="s">
        <v>3260</v>
      </c>
      <c r="B578" s="4" t="s">
        <v>7160</v>
      </c>
      <c r="C578" s="2">
        <v>44197</v>
      </c>
      <c r="D578">
        <v>10</v>
      </c>
      <c r="E578" s="2">
        <f t="shared" ref="E578:E641" si="36">C578+DATE(D578,1,1)</f>
        <v>47851</v>
      </c>
      <c r="F578" s="2">
        <v>42826</v>
      </c>
      <c r="G578" s="2">
        <f>IF(F578="/",#REF!, F578)</f>
        <v>42826</v>
      </c>
      <c r="H578">
        <f t="shared" ref="H578:H641" si="37">DATEDIF(G578,C578, "y")</f>
        <v>3</v>
      </c>
      <c r="I578">
        <f t="shared" ref="I578:I641" si="38">DATEDIF(G578,E578, "y")</f>
        <v>13</v>
      </c>
      <c r="J578">
        <f t="shared" si="35"/>
        <v>165</v>
      </c>
    </row>
    <row r="579" spans="1:10" x14ac:dyDescent="0.55000000000000004">
      <c r="A579" t="s">
        <v>3850</v>
      </c>
      <c r="B579" s="4" t="s">
        <v>7160</v>
      </c>
      <c r="C579" s="2">
        <v>44197</v>
      </c>
      <c r="D579">
        <v>10</v>
      </c>
      <c r="E579" s="2">
        <f t="shared" si="36"/>
        <v>47851</v>
      </c>
      <c r="F579" s="2">
        <v>42856</v>
      </c>
      <c r="G579" s="2">
        <f>IF(F579="/",#REF!, F579)</f>
        <v>42856</v>
      </c>
      <c r="H579">
        <f t="shared" si="37"/>
        <v>3</v>
      </c>
      <c r="I579">
        <f t="shared" si="38"/>
        <v>13</v>
      </c>
      <c r="J579">
        <f t="shared" ref="J579:J642" si="39">DATEDIF(F579,E579,"m")</f>
        <v>164</v>
      </c>
    </row>
    <row r="580" spans="1:10" x14ac:dyDescent="0.55000000000000004">
      <c r="A580" t="s">
        <v>2669</v>
      </c>
      <c r="B580" s="4" t="s">
        <v>7160</v>
      </c>
      <c r="C580" s="2">
        <v>44197</v>
      </c>
      <c r="D580">
        <v>10</v>
      </c>
      <c r="E580" s="2">
        <f t="shared" si="36"/>
        <v>47851</v>
      </c>
      <c r="F580" s="2">
        <v>42887</v>
      </c>
      <c r="G580" s="2">
        <f>IF(F580="/",#REF!, F580)</f>
        <v>42887</v>
      </c>
      <c r="H580">
        <f t="shared" si="37"/>
        <v>3</v>
      </c>
      <c r="I580">
        <f t="shared" si="38"/>
        <v>13</v>
      </c>
      <c r="J580">
        <f t="shared" si="39"/>
        <v>163</v>
      </c>
    </row>
    <row r="581" spans="1:10" x14ac:dyDescent="0.55000000000000004">
      <c r="A581" t="s">
        <v>2671</v>
      </c>
      <c r="B581" s="4" t="s">
        <v>7160</v>
      </c>
      <c r="C581" s="2">
        <v>44197</v>
      </c>
      <c r="D581">
        <v>10</v>
      </c>
      <c r="E581" s="2">
        <f t="shared" si="36"/>
        <v>47851</v>
      </c>
      <c r="F581" s="2">
        <v>42887</v>
      </c>
      <c r="G581" s="2">
        <f>IF(F581="/",#REF!, F581)</f>
        <v>42887</v>
      </c>
      <c r="H581">
        <f t="shared" si="37"/>
        <v>3</v>
      </c>
      <c r="I581">
        <f t="shared" si="38"/>
        <v>13</v>
      </c>
      <c r="J581">
        <f t="shared" si="39"/>
        <v>163</v>
      </c>
    </row>
    <row r="582" spans="1:10" x14ac:dyDescent="0.55000000000000004">
      <c r="A582" t="s">
        <v>2674</v>
      </c>
      <c r="B582" s="4" t="s">
        <v>7160</v>
      </c>
      <c r="C582" s="2">
        <v>44197</v>
      </c>
      <c r="D582">
        <v>10</v>
      </c>
      <c r="E582" s="2">
        <f t="shared" si="36"/>
        <v>47851</v>
      </c>
      <c r="F582" s="2">
        <v>42887</v>
      </c>
      <c r="G582" s="2">
        <f>IF(F582="/",#REF!, F582)</f>
        <v>42887</v>
      </c>
      <c r="H582">
        <f t="shared" si="37"/>
        <v>3</v>
      </c>
      <c r="I582">
        <f t="shared" si="38"/>
        <v>13</v>
      </c>
      <c r="J582">
        <f t="shared" si="39"/>
        <v>163</v>
      </c>
    </row>
    <row r="583" spans="1:10" x14ac:dyDescent="0.55000000000000004">
      <c r="A583" t="s">
        <v>2676</v>
      </c>
      <c r="B583" s="4" t="s">
        <v>7160</v>
      </c>
      <c r="C583" s="2">
        <v>44197</v>
      </c>
      <c r="D583">
        <v>10</v>
      </c>
      <c r="E583" s="2">
        <f t="shared" si="36"/>
        <v>47851</v>
      </c>
      <c r="F583" s="2">
        <v>42887</v>
      </c>
      <c r="G583" s="2">
        <f>IF(F583="/",#REF!, F583)</f>
        <v>42887</v>
      </c>
      <c r="H583">
        <f t="shared" si="37"/>
        <v>3</v>
      </c>
      <c r="I583">
        <f t="shared" si="38"/>
        <v>13</v>
      </c>
      <c r="J583">
        <f t="shared" si="39"/>
        <v>163</v>
      </c>
    </row>
    <row r="584" spans="1:10" x14ac:dyDescent="0.55000000000000004">
      <c r="A584" t="s">
        <v>2678</v>
      </c>
      <c r="B584" s="4" t="s">
        <v>7160</v>
      </c>
      <c r="C584" s="2">
        <v>44197</v>
      </c>
      <c r="D584">
        <v>10</v>
      </c>
      <c r="E584" s="2">
        <f t="shared" si="36"/>
        <v>47851</v>
      </c>
      <c r="F584" s="2">
        <v>42887</v>
      </c>
      <c r="G584" s="2">
        <f>IF(F584="/",#REF!, F584)</f>
        <v>42887</v>
      </c>
      <c r="H584">
        <f t="shared" si="37"/>
        <v>3</v>
      </c>
      <c r="I584">
        <f t="shared" si="38"/>
        <v>13</v>
      </c>
      <c r="J584">
        <f t="shared" si="39"/>
        <v>163</v>
      </c>
    </row>
    <row r="585" spans="1:10" x14ac:dyDescent="0.55000000000000004">
      <c r="A585" t="s">
        <v>2680</v>
      </c>
      <c r="B585" s="4" t="s">
        <v>7160</v>
      </c>
      <c r="C585" s="2">
        <v>44197</v>
      </c>
      <c r="D585">
        <v>10</v>
      </c>
      <c r="E585" s="2">
        <f t="shared" si="36"/>
        <v>47851</v>
      </c>
      <c r="F585" s="2">
        <v>42887</v>
      </c>
      <c r="G585" s="2">
        <f>IF(F585="/",#REF!, F585)</f>
        <v>42887</v>
      </c>
      <c r="H585">
        <f t="shared" si="37"/>
        <v>3</v>
      </c>
      <c r="I585">
        <f t="shared" si="38"/>
        <v>13</v>
      </c>
      <c r="J585">
        <f t="shared" si="39"/>
        <v>163</v>
      </c>
    </row>
    <row r="586" spans="1:10" x14ac:dyDescent="0.55000000000000004">
      <c r="A586" t="s">
        <v>3762</v>
      </c>
      <c r="B586" s="4" t="s">
        <v>7160</v>
      </c>
      <c r="C586" s="2">
        <v>44197</v>
      </c>
      <c r="D586">
        <v>10</v>
      </c>
      <c r="E586" s="2">
        <f t="shared" si="36"/>
        <v>47851</v>
      </c>
      <c r="F586" s="2">
        <v>42887</v>
      </c>
      <c r="G586" s="2">
        <f>IF(F586="/",#REF!, F586)</f>
        <v>42887</v>
      </c>
      <c r="H586">
        <f t="shared" si="37"/>
        <v>3</v>
      </c>
      <c r="I586">
        <f t="shared" si="38"/>
        <v>13</v>
      </c>
      <c r="J586">
        <f t="shared" si="39"/>
        <v>163</v>
      </c>
    </row>
    <row r="587" spans="1:10" x14ac:dyDescent="0.55000000000000004">
      <c r="A587" t="s">
        <v>3765</v>
      </c>
      <c r="B587" s="4" t="s">
        <v>7160</v>
      </c>
      <c r="C587" s="2">
        <v>44197</v>
      </c>
      <c r="D587">
        <v>10</v>
      </c>
      <c r="E587" s="2">
        <f t="shared" si="36"/>
        <v>47851</v>
      </c>
      <c r="F587" s="2">
        <v>42887</v>
      </c>
      <c r="G587" s="2">
        <f>IF(F587="/",#REF!, F587)</f>
        <v>42887</v>
      </c>
      <c r="H587">
        <f t="shared" si="37"/>
        <v>3</v>
      </c>
      <c r="I587">
        <f t="shared" si="38"/>
        <v>13</v>
      </c>
      <c r="J587">
        <f t="shared" si="39"/>
        <v>163</v>
      </c>
    </row>
    <row r="588" spans="1:10" x14ac:dyDescent="0.55000000000000004">
      <c r="A588" t="s">
        <v>3414</v>
      </c>
      <c r="B588" s="4" t="s">
        <v>7160</v>
      </c>
      <c r="C588" s="2">
        <v>44197</v>
      </c>
      <c r="D588">
        <v>10</v>
      </c>
      <c r="E588" s="2">
        <f t="shared" si="36"/>
        <v>47851</v>
      </c>
      <c r="F588" s="2">
        <v>43009</v>
      </c>
      <c r="G588" s="2">
        <f>IF(F588="/",#REF!, F588)</f>
        <v>43009</v>
      </c>
      <c r="H588">
        <f t="shared" si="37"/>
        <v>3</v>
      </c>
      <c r="I588">
        <f t="shared" si="38"/>
        <v>13</v>
      </c>
      <c r="J588">
        <f t="shared" si="39"/>
        <v>159</v>
      </c>
    </row>
    <row r="589" spans="1:10" x14ac:dyDescent="0.55000000000000004">
      <c r="A589" t="s">
        <v>3417</v>
      </c>
      <c r="B589" s="4" t="s">
        <v>7160</v>
      </c>
      <c r="C589" s="2">
        <v>44197</v>
      </c>
      <c r="D589">
        <v>10</v>
      </c>
      <c r="E589" s="2">
        <f t="shared" si="36"/>
        <v>47851</v>
      </c>
      <c r="F589" s="2">
        <v>43009</v>
      </c>
      <c r="G589" s="2">
        <f>IF(F589="/",#REF!, F589)</f>
        <v>43009</v>
      </c>
      <c r="H589">
        <f t="shared" si="37"/>
        <v>3</v>
      </c>
      <c r="I589">
        <f t="shared" si="38"/>
        <v>13</v>
      </c>
      <c r="J589">
        <f t="shared" si="39"/>
        <v>159</v>
      </c>
    </row>
    <row r="590" spans="1:10" x14ac:dyDescent="0.55000000000000004">
      <c r="A590" t="s">
        <v>3419</v>
      </c>
      <c r="B590" s="4" t="s">
        <v>7160</v>
      </c>
      <c r="C590" s="2">
        <v>44197</v>
      </c>
      <c r="D590">
        <v>10</v>
      </c>
      <c r="E590" s="2">
        <f t="shared" si="36"/>
        <v>47851</v>
      </c>
      <c r="F590" s="2">
        <v>43009</v>
      </c>
      <c r="G590" s="2">
        <f>IF(F590="/",#REF!, F590)</f>
        <v>43009</v>
      </c>
      <c r="H590">
        <f t="shared" si="37"/>
        <v>3</v>
      </c>
      <c r="I590">
        <f t="shared" si="38"/>
        <v>13</v>
      </c>
      <c r="J590">
        <f t="shared" si="39"/>
        <v>159</v>
      </c>
    </row>
    <row r="591" spans="1:10" x14ac:dyDescent="0.55000000000000004">
      <c r="A591" t="s">
        <v>3422</v>
      </c>
      <c r="B591" s="4" t="s">
        <v>7160</v>
      </c>
      <c r="C591" s="2">
        <v>44197</v>
      </c>
      <c r="D591">
        <v>10</v>
      </c>
      <c r="E591" s="2">
        <f t="shared" si="36"/>
        <v>47851</v>
      </c>
      <c r="F591" s="2">
        <v>43009</v>
      </c>
      <c r="G591" s="2">
        <f>IF(F591="/",#REF!, F591)</f>
        <v>43009</v>
      </c>
      <c r="H591">
        <f t="shared" si="37"/>
        <v>3</v>
      </c>
      <c r="I591">
        <f t="shared" si="38"/>
        <v>13</v>
      </c>
      <c r="J591">
        <f t="shared" si="39"/>
        <v>159</v>
      </c>
    </row>
    <row r="592" spans="1:10" x14ac:dyDescent="0.55000000000000004">
      <c r="A592" t="s">
        <v>3424</v>
      </c>
      <c r="B592" s="4" t="s">
        <v>7160</v>
      </c>
      <c r="C592" s="2">
        <v>44197</v>
      </c>
      <c r="D592">
        <v>10</v>
      </c>
      <c r="E592" s="2">
        <f t="shared" si="36"/>
        <v>47851</v>
      </c>
      <c r="F592" s="2">
        <v>43009</v>
      </c>
      <c r="G592" s="2">
        <f>IF(F592="/",#REF!, F592)</f>
        <v>43009</v>
      </c>
      <c r="H592">
        <f t="shared" si="37"/>
        <v>3</v>
      </c>
      <c r="I592">
        <f t="shared" si="38"/>
        <v>13</v>
      </c>
      <c r="J592">
        <f t="shared" si="39"/>
        <v>159</v>
      </c>
    </row>
    <row r="593" spans="1:10" x14ac:dyDescent="0.55000000000000004">
      <c r="A593" t="s">
        <v>3426</v>
      </c>
      <c r="B593" s="4" t="s">
        <v>7160</v>
      </c>
      <c r="C593" s="2">
        <v>44197</v>
      </c>
      <c r="D593">
        <v>10</v>
      </c>
      <c r="E593" s="2">
        <f t="shared" si="36"/>
        <v>47851</v>
      </c>
      <c r="F593" s="2">
        <v>43009</v>
      </c>
      <c r="G593" s="2">
        <f>IF(F593="/",#REF!, F593)</f>
        <v>43009</v>
      </c>
      <c r="H593">
        <f t="shared" si="37"/>
        <v>3</v>
      </c>
      <c r="I593">
        <f t="shared" si="38"/>
        <v>13</v>
      </c>
      <c r="J593">
        <f t="shared" si="39"/>
        <v>159</v>
      </c>
    </row>
    <row r="594" spans="1:10" x14ac:dyDescent="0.55000000000000004">
      <c r="A594" t="s">
        <v>3428</v>
      </c>
      <c r="B594" s="4" t="s">
        <v>7160</v>
      </c>
      <c r="C594" s="2">
        <v>44197</v>
      </c>
      <c r="D594">
        <v>10</v>
      </c>
      <c r="E594" s="2">
        <f t="shared" si="36"/>
        <v>47851</v>
      </c>
      <c r="F594" s="2">
        <v>43009</v>
      </c>
      <c r="G594" s="2">
        <f>IF(F594="/",#REF!, F594)</f>
        <v>43009</v>
      </c>
      <c r="H594">
        <f t="shared" si="37"/>
        <v>3</v>
      </c>
      <c r="I594">
        <f t="shared" si="38"/>
        <v>13</v>
      </c>
      <c r="J594">
        <f t="shared" si="39"/>
        <v>159</v>
      </c>
    </row>
    <row r="595" spans="1:10" x14ac:dyDescent="0.55000000000000004">
      <c r="A595" t="s">
        <v>3431</v>
      </c>
      <c r="B595" s="4" t="s">
        <v>7160</v>
      </c>
      <c r="C595" s="2">
        <v>44197</v>
      </c>
      <c r="D595">
        <v>10</v>
      </c>
      <c r="E595" s="2">
        <f t="shared" si="36"/>
        <v>47851</v>
      </c>
      <c r="F595" s="2">
        <v>43009</v>
      </c>
      <c r="G595" s="2">
        <f>IF(F595="/",#REF!, F595)</f>
        <v>43009</v>
      </c>
      <c r="H595">
        <f t="shared" si="37"/>
        <v>3</v>
      </c>
      <c r="I595">
        <f t="shared" si="38"/>
        <v>13</v>
      </c>
      <c r="J595">
        <f t="shared" si="39"/>
        <v>159</v>
      </c>
    </row>
    <row r="596" spans="1:10" x14ac:dyDescent="0.55000000000000004">
      <c r="A596" t="s">
        <v>3433</v>
      </c>
      <c r="B596" s="4" t="s">
        <v>7160</v>
      </c>
      <c r="C596" s="2">
        <v>44197</v>
      </c>
      <c r="D596">
        <v>10</v>
      </c>
      <c r="E596" s="2">
        <f t="shared" si="36"/>
        <v>47851</v>
      </c>
      <c r="F596" s="2">
        <v>43009</v>
      </c>
      <c r="G596" s="2">
        <f>IF(F596="/",#REF!, F596)</f>
        <v>43009</v>
      </c>
      <c r="H596">
        <f t="shared" si="37"/>
        <v>3</v>
      </c>
      <c r="I596">
        <f t="shared" si="38"/>
        <v>13</v>
      </c>
      <c r="J596">
        <f t="shared" si="39"/>
        <v>159</v>
      </c>
    </row>
    <row r="597" spans="1:10" x14ac:dyDescent="0.55000000000000004">
      <c r="A597" t="s">
        <v>3436</v>
      </c>
      <c r="B597" s="4" t="s">
        <v>7160</v>
      </c>
      <c r="C597" s="2">
        <v>44197</v>
      </c>
      <c r="D597">
        <v>10</v>
      </c>
      <c r="E597" s="2">
        <f t="shared" si="36"/>
        <v>47851</v>
      </c>
      <c r="F597" s="2">
        <v>43009</v>
      </c>
      <c r="G597" s="2">
        <f>IF(F597="/",#REF!, F597)</f>
        <v>43009</v>
      </c>
      <c r="H597">
        <f t="shared" si="37"/>
        <v>3</v>
      </c>
      <c r="I597">
        <f t="shared" si="38"/>
        <v>13</v>
      </c>
      <c r="J597">
        <f t="shared" si="39"/>
        <v>159</v>
      </c>
    </row>
    <row r="598" spans="1:10" x14ac:dyDescent="0.55000000000000004">
      <c r="A598" t="s">
        <v>3438</v>
      </c>
      <c r="B598" s="4" t="s">
        <v>7160</v>
      </c>
      <c r="C598" s="2">
        <v>44197</v>
      </c>
      <c r="D598">
        <v>10</v>
      </c>
      <c r="E598" s="2">
        <f t="shared" si="36"/>
        <v>47851</v>
      </c>
      <c r="F598" s="2">
        <v>43009</v>
      </c>
      <c r="G598" s="2">
        <f>IF(F598="/",#REF!, F598)</f>
        <v>43009</v>
      </c>
      <c r="H598">
        <f t="shared" si="37"/>
        <v>3</v>
      </c>
      <c r="I598">
        <f t="shared" si="38"/>
        <v>13</v>
      </c>
      <c r="J598">
        <f t="shared" si="39"/>
        <v>159</v>
      </c>
    </row>
    <row r="599" spans="1:10" x14ac:dyDescent="0.55000000000000004">
      <c r="A599" t="s">
        <v>3441</v>
      </c>
      <c r="B599" s="4" t="s">
        <v>7160</v>
      </c>
      <c r="C599" s="2">
        <v>44197</v>
      </c>
      <c r="D599">
        <v>10</v>
      </c>
      <c r="E599" s="2">
        <f t="shared" si="36"/>
        <v>47851</v>
      </c>
      <c r="F599" s="2">
        <v>43009</v>
      </c>
      <c r="G599" s="2">
        <f>IF(F599="/",#REF!, F599)</f>
        <v>43009</v>
      </c>
      <c r="H599">
        <f t="shared" si="37"/>
        <v>3</v>
      </c>
      <c r="I599">
        <f t="shared" si="38"/>
        <v>13</v>
      </c>
      <c r="J599">
        <f t="shared" si="39"/>
        <v>159</v>
      </c>
    </row>
    <row r="600" spans="1:10" x14ac:dyDescent="0.55000000000000004">
      <c r="A600" t="s">
        <v>3443</v>
      </c>
      <c r="B600" s="4" t="s">
        <v>7160</v>
      </c>
      <c r="C600" s="2">
        <v>44197</v>
      </c>
      <c r="D600">
        <v>10</v>
      </c>
      <c r="E600" s="2">
        <f t="shared" si="36"/>
        <v>47851</v>
      </c>
      <c r="F600" s="2">
        <v>43009</v>
      </c>
      <c r="G600" s="2">
        <f>IF(F600="/",#REF!, F600)</f>
        <v>43009</v>
      </c>
      <c r="H600">
        <f t="shared" si="37"/>
        <v>3</v>
      </c>
      <c r="I600">
        <f t="shared" si="38"/>
        <v>13</v>
      </c>
      <c r="J600">
        <f t="shared" si="39"/>
        <v>159</v>
      </c>
    </row>
    <row r="601" spans="1:10" x14ac:dyDescent="0.55000000000000004">
      <c r="A601" t="s">
        <v>3445</v>
      </c>
      <c r="B601" s="4" t="s">
        <v>7160</v>
      </c>
      <c r="C601" s="2">
        <v>44197</v>
      </c>
      <c r="D601">
        <v>10</v>
      </c>
      <c r="E601" s="2">
        <f t="shared" si="36"/>
        <v>47851</v>
      </c>
      <c r="F601" s="2">
        <v>43009</v>
      </c>
      <c r="G601" s="2">
        <f>IF(F601="/",#REF!, F601)</f>
        <v>43009</v>
      </c>
      <c r="H601">
        <f t="shared" si="37"/>
        <v>3</v>
      </c>
      <c r="I601">
        <f t="shared" si="38"/>
        <v>13</v>
      </c>
      <c r="J601">
        <f t="shared" si="39"/>
        <v>159</v>
      </c>
    </row>
    <row r="602" spans="1:10" x14ac:dyDescent="0.55000000000000004">
      <c r="A602" t="s">
        <v>3447</v>
      </c>
      <c r="B602" s="4" t="s">
        <v>7160</v>
      </c>
      <c r="C602" s="2">
        <v>44197</v>
      </c>
      <c r="D602">
        <v>10</v>
      </c>
      <c r="E602" s="2">
        <f t="shared" si="36"/>
        <v>47851</v>
      </c>
      <c r="F602" s="2">
        <v>43009</v>
      </c>
      <c r="G602" s="2">
        <f>IF(F602="/",#REF!, F602)</f>
        <v>43009</v>
      </c>
      <c r="H602">
        <f t="shared" si="37"/>
        <v>3</v>
      </c>
      <c r="I602">
        <f t="shared" si="38"/>
        <v>13</v>
      </c>
      <c r="J602">
        <f t="shared" si="39"/>
        <v>159</v>
      </c>
    </row>
    <row r="603" spans="1:10" x14ac:dyDescent="0.55000000000000004">
      <c r="A603" t="s">
        <v>3449</v>
      </c>
      <c r="B603" s="4" t="s">
        <v>7160</v>
      </c>
      <c r="C603" s="2">
        <v>44197</v>
      </c>
      <c r="D603">
        <v>10</v>
      </c>
      <c r="E603" s="2">
        <f t="shared" si="36"/>
        <v>47851</v>
      </c>
      <c r="F603" s="2">
        <v>43009</v>
      </c>
      <c r="G603" s="2">
        <f>IF(F603="/",#REF!, F603)</f>
        <v>43009</v>
      </c>
      <c r="H603">
        <f t="shared" si="37"/>
        <v>3</v>
      </c>
      <c r="I603">
        <f t="shared" si="38"/>
        <v>13</v>
      </c>
      <c r="J603">
        <f t="shared" si="39"/>
        <v>159</v>
      </c>
    </row>
    <row r="604" spans="1:10" x14ac:dyDescent="0.55000000000000004">
      <c r="A604" t="s">
        <v>3451</v>
      </c>
      <c r="B604" s="4" t="s">
        <v>7160</v>
      </c>
      <c r="C604" s="2">
        <v>44197</v>
      </c>
      <c r="D604">
        <v>10</v>
      </c>
      <c r="E604" s="2">
        <f t="shared" si="36"/>
        <v>47851</v>
      </c>
      <c r="F604" s="2">
        <v>43009</v>
      </c>
      <c r="G604" s="2">
        <f>IF(F604="/",#REF!, F604)</f>
        <v>43009</v>
      </c>
      <c r="H604">
        <f t="shared" si="37"/>
        <v>3</v>
      </c>
      <c r="I604">
        <f t="shared" si="38"/>
        <v>13</v>
      </c>
      <c r="J604">
        <f t="shared" si="39"/>
        <v>159</v>
      </c>
    </row>
    <row r="605" spans="1:10" x14ac:dyDescent="0.55000000000000004">
      <c r="A605" t="s">
        <v>3453</v>
      </c>
      <c r="B605" s="4" t="s">
        <v>7160</v>
      </c>
      <c r="C605" s="2">
        <v>44197</v>
      </c>
      <c r="D605">
        <v>10</v>
      </c>
      <c r="E605" s="2">
        <f t="shared" si="36"/>
        <v>47851</v>
      </c>
      <c r="F605" s="2">
        <v>43009</v>
      </c>
      <c r="G605" s="2">
        <f>IF(F605="/",#REF!, F605)</f>
        <v>43009</v>
      </c>
      <c r="H605">
        <f t="shared" si="37"/>
        <v>3</v>
      </c>
      <c r="I605">
        <f t="shared" si="38"/>
        <v>13</v>
      </c>
      <c r="J605">
        <f t="shared" si="39"/>
        <v>159</v>
      </c>
    </row>
    <row r="606" spans="1:10" x14ac:dyDescent="0.55000000000000004">
      <c r="A606" t="s">
        <v>3455</v>
      </c>
      <c r="B606" s="4" t="s">
        <v>7160</v>
      </c>
      <c r="C606" s="2">
        <v>44197</v>
      </c>
      <c r="D606">
        <v>10</v>
      </c>
      <c r="E606" s="2">
        <f t="shared" si="36"/>
        <v>47851</v>
      </c>
      <c r="F606" s="2">
        <v>43009</v>
      </c>
      <c r="G606" s="2">
        <f>IF(F606="/",#REF!, F606)</f>
        <v>43009</v>
      </c>
      <c r="H606">
        <f t="shared" si="37"/>
        <v>3</v>
      </c>
      <c r="I606">
        <f t="shared" si="38"/>
        <v>13</v>
      </c>
      <c r="J606">
        <f t="shared" si="39"/>
        <v>159</v>
      </c>
    </row>
    <row r="607" spans="1:10" x14ac:dyDescent="0.55000000000000004">
      <c r="A607" t="s">
        <v>3457</v>
      </c>
      <c r="B607" s="4" t="s">
        <v>7160</v>
      </c>
      <c r="C607" s="2">
        <v>44197</v>
      </c>
      <c r="D607">
        <v>10</v>
      </c>
      <c r="E607" s="2">
        <f t="shared" si="36"/>
        <v>47851</v>
      </c>
      <c r="F607" s="2">
        <v>43009</v>
      </c>
      <c r="G607" s="2">
        <f>IF(F607="/",#REF!, F607)</f>
        <v>43009</v>
      </c>
      <c r="H607">
        <f t="shared" si="37"/>
        <v>3</v>
      </c>
      <c r="I607">
        <f t="shared" si="38"/>
        <v>13</v>
      </c>
      <c r="J607">
        <f t="shared" si="39"/>
        <v>159</v>
      </c>
    </row>
    <row r="608" spans="1:10" x14ac:dyDescent="0.55000000000000004">
      <c r="A608" t="s">
        <v>3459</v>
      </c>
      <c r="B608" s="4" t="s">
        <v>7160</v>
      </c>
      <c r="C608" s="2">
        <v>44197</v>
      </c>
      <c r="D608">
        <v>10</v>
      </c>
      <c r="E608" s="2">
        <f t="shared" si="36"/>
        <v>47851</v>
      </c>
      <c r="F608" s="2">
        <v>43009</v>
      </c>
      <c r="G608" s="2">
        <f>IF(F608="/",#REF!, F608)</f>
        <v>43009</v>
      </c>
      <c r="H608">
        <f t="shared" si="37"/>
        <v>3</v>
      </c>
      <c r="I608">
        <f t="shared" si="38"/>
        <v>13</v>
      </c>
      <c r="J608">
        <f t="shared" si="39"/>
        <v>159</v>
      </c>
    </row>
    <row r="609" spans="1:10" x14ac:dyDescent="0.55000000000000004">
      <c r="A609" t="s">
        <v>3461</v>
      </c>
      <c r="B609" s="4" t="s">
        <v>7160</v>
      </c>
      <c r="C609" s="2">
        <v>44197</v>
      </c>
      <c r="D609">
        <v>10</v>
      </c>
      <c r="E609" s="2">
        <f t="shared" si="36"/>
        <v>47851</v>
      </c>
      <c r="F609" s="2">
        <v>43009</v>
      </c>
      <c r="G609" s="2">
        <f>IF(F609="/",#REF!, F609)</f>
        <v>43009</v>
      </c>
      <c r="H609">
        <f t="shared" si="37"/>
        <v>3</v>
      </c>
      <c r="I609">
        <f t="shared" si="38"/>
        <v>13</v>
      </c>
      <c r="J609">
        <f t="shared" si="39"/>
        <v>159</v>
      </c>
    </row>
    <row r="610" spans="1:10" x14ac:dyDescent="0.55000000000000004">
      <c r="A610" t="s">
        <v>3463</v>
      </c>
      <c r="B610" s="4" t="s">
        <v>7160</v>
      </c>
      <c r="C610" s="2">
        <v>44197</v>
      </c>
      <c r="D610">
        <v>10</v>
      </c>
      <c r="E610" s="2">
        <f t="shared" si="36"/>
        <v>47851</v>
      </c>
      <c r="F610" s="2">
        <v>43009</v>
      </c>
      <c r="G610" s="2">
        <f>IF(F610="/",#REF!, F610)</f>
        <v>43009</v>
      </c>
      <c r="H610">
        <f t="shared" si="37"/>
        <v>3</v>
      </c>
      <c r="I610">
        <f t="shared" si="38"/>
        <v>13</v>
      </c>
      <c r="J610">
        <f t="shared" si="39"/>
        <v>159</v>
      </c>
    </row>
    <row r="611" spans="1:10" x14ac:dyDescent="0.55000000000000004">
      <c r="A611" t="s">
        <v>3466</v>
      </c>
      <c r="B611" s="4" t="s">
        <v>7160</v>
      </c>
      <c r="C611" s="2">
        <v>44197</v>
      </c>
      <c r="D611">
        <v>10</v>
      </c>
      <c r="E611" s="2">
        <f t="shared" si="36"/>
        <v>47851</v>
      </c>
      <c r="F611" s="2">
        <v>43009</v>
      </c>
      <c r="G611" s="2">
        <f>IF(F611="/",#REF!, F611)</f>
        <v>43009</v>
      </c>
      <c r="H611">
        <f t="shared" si="37"/>
        <v>3</v>
      </c>
      <c r="I611">
        <f t="shared" si="38"/>
        <v>13</v>
      </c>
      <c r="J611">
        <f t="shared" si="39"/>
        <v>159</v>
      </c>
    </row>
    <row r="612" spans="1:10" x14ac:dyDescent="0.55000000000000004">
      <c r="A612" t="s">
        <v>3468</v>
      </c>
      <c r="B612" s="4" t="s">
        <v>7160</v>
      </c>
      <c r="C612" s="2">
        <v>44197</v>
      </c>
      <c r="D612">
        <v>10</v>
      </c>
      <c r="E612" s="2">
        <f t="shared" si="36"/>
        <v>47851</v>
      </c>
      <c r="F612" s="2">
        <v>43009</v>
      </c>
      <c r="G612" s="2">
        <f>IF(F612="/",#REF!, F612)</f>
        <v>43009</v>
      </c>
      <c r="H612">
        <f t="shared" si="37"/>
        <v>3</v>
      </c>
      <c r="I612">
        <f t="shared" si="38"/>
        <v>13</v>
      </c>
      <c r="J612">
        <f t="shared" si="39"/>
        <v>159</v>
      </c>
    </row>
    <row r="613" spans="1:10" x14ac:dyDescent="0.55000000000000004">
      <c r="A613" t="s">
        <v>3471</v>
      </c>
      <c r="B613" s="4" t="s">
        <v>7160</v>
      </c>
      <c r="C613" s="2">
        <v>44197</v>
      </c>
      <c r="D613">
        <v>10</v>
      </c>
      <c r="E613" s="2">
        <f t="shared" si="36"/>
        <v>47851</v>
      </c>
      <c r="F613" s="2">
        <v>43009</v>
      </c>
      <c r="G613" s="2">
        <f>IF(F613="/",#REF!, F613)</f>
        <v>43009</v>
      </c>
      <c r="H613">
        <f t="shared" si="37"/>
        <v>3</v>
      </c>
      <c r="I613">
        <f t="shared" si="38"/>
        <v>13</v>
      </c>
      <c r="J613">
        <f t="shared" si="39"/>
        <v>159</v>
      </c>
    </row>
    <row r="614" spans="1:10" x14ac:dyDescent="0.55000000000000004">
      <c r="A614" t="s">
        <v>3473</v>
      </c>
      <c r="B614" s="4" t="s">
        <v>7160</v>
      </c>
      <c r="C614" s="2">
        <v>44197</v>
      </c>
      <c r="D614">
        <v>10</v>
      </c>
      <c r="E614" s="2">
        <f t="shared" si="36"/>
        <v>47851</v>
      </c>
      <c r="F614" s="2">
        <v>43009</v>
      </c>
      <c r="G614" s="2">
        <f>IF(F614="/",#REF!, F614)</f>
        <v>43009</v>
      </c>
      <c r="H614">
        <f t="shared" si="37"/>
        <v>3</v>
      </c>
      <c r="I614">
        <f t="shared" si="38"/>
        <v>13</v>
      </c>
      <c r="J614">
        <f t="shared" si="39"/>
        <v>159</v>
      </c>
    </row>
    <row r="615" spans="1:10" x14ac:dyDescent="0.55000000000000004">
      <c r="A615" t="s">
        <v>3713</v>
      </c>
      <c r="B615" s="4" t="s">
        <v>7160</v>
      </c>
      <c r="C615" s="2">
        <v>44197</v>
      </c>
      <c r="D615">
        <v>10</v>
      </c>
      <c r="E615" s="2">
        <f t="shared" si="36"/>
        <v>47851</v>
      </c>
      <c r="F615" s="2">
        <v>43009</v>
      </c>
      <c r="G615" s="2">
        <f>IF(F615="/",#REF!, F615)</f>
        <v>43009</v>
      </c>
      <c r="H615">
        <f t="shared" si="37"/>
        <v>3</v>
      </c>
      <c r="I615">
        <f t="shared" si="38"/>
        <v>13</v>
      </c>
      <c r="J615">
        <f t="shared" si="39"/>
        <v>159</v>
      </c>
    </row>
    <row r="616" spans="1:10" x14ac:dyDescent="0.55000000000000004">
      <c r="A616" t="s">
        <v>3715</v>
      </c>
      <c r="B616" s="4" t="s">
        <v>7160</v>
      </c>
      <c r="C616" s="2">
        <v>44197</v>
      </c>
      <c r="D616">
        <v>10</v>
      </c>
      <c r="E616" s="2">
        <f t="shared" si="36"/>
        <v>47851</v>
      </c>
      <c r="F616" s="2">
        <v>43009</v>
      </c>
      <c r="G616" s="2">
        <f>IF(F616="/",#REF!, F616)</f>
        <v>43009</v>
      </c>
      <c r="H616">
        <f t="shared" si="37"/>
        <v>3</v>
      </c>
      <c r="I616">
        <f t="shared" si="38"/>
        <v>13</v>
      </c>
      <c r="J616">
        <f t="shared" si="39"/>
        <v>159</v>
      </c>
    </row>
    <row r="617" spans="1:10" x14ac:dyDescent="0.55000000000000004">
      <c r="A617" t="s">
        <v>2758</v>
      </c>
      <c r="B617" s="4" t="s">
        <v>7160</v>
      </c>
      <c r="C617" s="2">
        <v>44197</v>
      </c>
      <c r="D617">
        <v>10</v>
      </c>
      <c r="E617" s="2">
        <f t="shared" si="36"/>
        <v>47851</v>
      </c>
      <c r="F617" s="2">
        <v>43070</v>
      </c>
      <c r="G617" s="2">
        <f>IF(F617="/",#REF!, F617)</f>
        <v>43070</v>
      </c>
      <c r="H617">
        <f t="shared" si="37"/>
        <v>3</v>
      </c>
      <c r="I617">
        <f t="shared" si="38"/>
        <v>13</v>
      </c>
      <c r="J617">
        <f t="shared" si="39"/>
        <v>157</v>
      </c>
    </row>
    <row r="618" spans="1:10" x14ac:dyDescent="0.55000000000000004">
      <c r="A618" t="s">
        <v>2761</v>
      </c>
      <c r="B618" s="4" t="s">
        <v>7160</v>
      </c>
      <c r="C618" s="2">
        <v>44197</v>
      </c>
      <c r="D618">
        <v>10</v>
      </c>
      <c r="E618" s="2">
        <f t="shared" si="36"/>
        <v>47851</v>
      </c>
      <c r="F618" s="2">
        <v>43070</v>
      </c>
      <c r="G618" s="2">
        <f>IF(F618="/",#REF!, F618)</f>
        <v>43070</v>
      </c>
      <c r="H618">
        <f t="shared" si="37"/>
        <v>3</v>
      </c>
      <c r="I618">
        <f t="shared" si="38"/>
        <v>13</v>
      </c>
      <c r="J618">
        <f t="shared" si="39"/>
        <v>157</v>
      </c>
    </row>
    <row r="619" spans="1:10" x14ac:dyDescent="0.55000000000000004">
      <c r="A619" t="s">
        <v>2763</v>
      </c>
      <c r="B619" s="4" t="s">
        <v>7160</v>
      </c>
      <c r="C619" s="2">
        <v>44197</v>
      </c>
      <c r="D619">
        <v>10</v>
      </c>
      <c r="E619" s="2">
        <f t="shared" si="36"/>
        <v>47851</v>
      </c>
      <c r="F619" s="2">
        <v>43070</v>
      </c>
      <c r="G619" s="2">
        <f>IF(F619="/",#REF!, F619)</f>
        <v>43070</v>
      </c>
      <c r="H619">
        <f t="shared" si="37"/>
        <v>3</v>
      </c>
      <c r="I619">
        <f t="shared" si="38"/>
        <v>13</v>
      </c>
      <c r="J619">
        <f t="shared" si="39"/>
        <v>157</v>
      </c>
    </row>
    <row r="620" spans="1:10" x14ac:dyDescent="0.55000000000000004">
      <c r="A620" t="s">
        <v>2766</v>
      </c>
      <c r="B620" s="4" t="s">
        <v>7160</v>
      </c>
      <c r="C620" s="2">
        <v>44197</v>
      </c>
      <c r="D620">
        <v>10</v>
      </c>
      <c r="E620" s="2">
        <f t="shared" si="36"/>
        <v>47851</v>
      </c>
      <c r="F620" s="2">
        <v>43070</v>
      </c>
      <c r="G620" s="2">
        <f>IF(F620="/",#REF!, F620)</f>
        <v>43070</v>
      </c>
      <c r="H620">
        <f t="shared" si="37"/>
        <v>3</v>
      </c>
      <c r="I620">
        <f t="shared" si="38"/>
        <v>13</v>
      </c>
      <c r="J620">
        <f t="shared" si="39"/>
        <v>157</v>
      </c>
    </row>
    <row r="621" spans="1:10" x14ac:dyDescent="0.55000000000000004">
      <c r="A621" t="s">
        <v>2768</v>
      </c>
      <c r="B621" s="4" t="s">
        <v>7160</v>
      </c>
      <c r="C621" s="2">
        <v>44197</v>
      </c>
      <c r="D621">
        <v>10</v>
      </c>
      <c r="E621" s="2">
        <f t="shared" si="36"/>
        <v>47851</v>
      </c>
      <c r="F621" s="2">
        <v>43070</v>
      </c>
      <c r="G621" s="2">
        <f>IF(F621="/",#REF!, F621)</f>
        <v>43070</v>
      </c>
      <c r="H621">
        <f t="shared" si="37"/>
        <v>3</v>
      </c>
      <c r="I621">
        <f t="shared" si="38"/>
        <v>13</v>
      </c>
      <c r="J621">
        <f t="shared" si="39"/>
        <v>157</v>
      </c>
    </row>
    <row r="622" spans="1:10" x14ac:dyDescent="0.55000000000000004">
      <c r="A622" t="s">
        <v>2771</v>
      </c>
      <c r="B622" s="4" t="s">
        <v>7160</v>
      </c>
      <c r="C622" s="2">
        <v>44197</v>
      </c>
      <c r="D622">
        <v>10</v>
      </c>
      <c r="E622" s="2">
        <f t="shared" si="36"/>
        <v>47851</v>
      </c>
      <c r="F622" s="2">
        <v>43070</v>
      </c>
      <c r="G622" s="2">
        <f>IF(F622="/",#REF!, F622)</f>
        <v>43070</v>
      </c>
      <c r="H622">
        <f t="shared" si="37"/>
        <v>3</v>
      </c>
      <c r="I622">
        <f t="shared" si="38"/>
        <v>13</v>
      </c>
      <c r="J622">
        <f t="shared" si="39"/>
        <v>157</v>
      </c>
    </row>
    <row r="623" spans="1:10" x14ac:dyDescent="0.55000000000000004">
      <c r="A623" t="s">
        <v>1956</v>
      </c>
      <c r="B623" s="4" t="s">
        <v>7160</v>
      </c>
      <c r="C623" s="2">
        <v>44197</v>
      </c>
      <c r="D623">
        <v>10</v>
      </c>
      <c r="E623" s="2">
        <f t="shared" si="36"/>
        <v>47851</v>
      </c>
      <c r="F623" s="2">
        <v>43252</v>
      </c>
      <c r="G623" s="2">
        <f>IF(F623="/",#REF!, F623)</f>
        <v>43252</v>
      </c>
      <c r="H623">
        <f t="shared" si="37"/>
        <v>2</v>
      </c>
      <c r="I623">
        <f t="shared" si="38"/>
        <v>12</v>
      </c>
      <c r="J623">
        <f t="shared" si="39"/>
        <v>151</v>
      </c>
    </row>
    <row r="624" spans="1:10" x14ac:dyDescent="0.55000000000000004">
      <c r="A624" t="s">
        <v>1958</v>
      </c>
      <c r="B624" s="4" t="s">
        <v>7160</v>
      </c>
      <c r="C624" s="2">
        <v>44197</v>
      </c>
      <c r="D624">
        <v>10</v>
      </c>
      <c r="E624" s="2">
        <f t="shared" si="36"/>
        <v>47851</v>
      </c>
      <c r="F624" s="2">
        <v>43252</v>
      </c>
      <c r="G624" s="2">
        <f>IF(F624="/",#REF!, F624)</f>
        <v>43252</v>
      </c>
      <c r="H624">
        <f t="shared" si="37"/>
        <v>2</v>
      </c>
      <c r="I624">
        <f t="shared" si="38"/>
        <v>12</v>
      </c>
      <c r="J624">
        <f t="shared" si="39"/>
        <v>151</v>
      </c>
    </row>
    <row r="625" spans="1:10" x14ac:dyDescent="0.55000000000000004">
      <c r="A625" t="s">
        <v>1960</v>
      </c>
      <c r="B625" s="4" t="s">
        <v>7160</v>
      </c>
      <c r="C625" s="2">
        <v>44197</v>
      </c>
      <c r="D625">
        <v>10</v>
      </c>
      <c r="E625" s="2">
        <f t="shared" si="36"/>
        <v>47851</v>
      </c>
      <c r="F625" s="2">
        <v>43252</v>
      </c>
      <c r="G625" s="2">
        <f>IF(F625="/",#REF!, F625)</f>
        <v>43252</v>
      </c>
      <c r="H625">
        <f t="shared" si="37"/>
        <v>2</v>
      </c>
      <c r="I625">
        <f t="shared" si="38"/>
        <v>12</v>
      </c>
      <c r="J625">
        <f t="shared" si="39"/>
        <v>151</v>
      </c>
    </row>
    <row r="626" spans="1:10" x14ac:dyDescent="0.55000000000000004">
      <c r="A626" t="s">
        <v>1962</v>
      </c>
      <c r="B626" s="4" t="s">
        <v>7160</v>
      </c>
      <c r="C626" s="2">
        <v>44197</v>
      </c>
      <c r="D626">
        <v>10</v>
      </c>
      <c r="E626" s="2">
        <f t="shared" si="36"/>
        <v>47851</v>
      </c>
      <c r="F626" s="2">
        <v>43252</v>
      </c>
      <c r="G626" s="2">
        <f>IF(F626="/",#REF!, F626)</f>
        <v>43252</v>
      </c>
      <c r="H626">
        <f t="shared" si="37"/>
        <v>2</v>
      </c>
      <c r="I626">
        <f t="shared" si="38"/>
        <v>12</v>
      </c>
      <c r="J626">
        <f t="shared" si="39"/>
        <v>151</v>
      </c>
    </row>
    <row r="627" spans="1:10" x14ac:dyDescent="0.55000000000000004">
      <c r="A627" t="s">
        <v>2015</v>
      </c>
      <c r="B627" s="4" t="s">
        <v>7160</v>
      </c>
      <c r="C627" s="2">
        <v>44197</v>
      </c>
      <c r="D627">
        <v>10</v>
      </c>
      <c r="E627" s="2">
        <f t="shared" si="36"/>
        <v>47851</v>
      </c>
      <c r="F627" s="2">
        <v>43252</v>
      </c>
      <c r="G627" s="2">
        <f>IF(F627="/",#REF!, F627)</f>
        <v>43252</v>
      </c>
      <c r="H627">
        <f t="shared" si="37"/>
        <v>2</v>
      </c>
      <c r="I627">
        <f t="shared" si="38"/>
        <v>12</v>
      </c>
      <c r="J627">
        <f t="shared" si="39"/>
        <v>151</v>
      </c>
    </row>
    <row r="628" spans="1:10" x14ac:dyDescent="0.55000000000000004">
      <c r="A628" t="s">
        <v>2017</v>
      </c>
      <c r="B628" s="4" t="s">
        <v>7160</v>
      </c>
      <c r="C628" s="2">
        <v>44197</v>
      </c>
      <c r="D628">
        <v>10</v>
      </c>
      <c r="E628" s="2">
        <f t="shared" si="36"/>
        <v>47851</v>
      </c>
      <c r="F628" s="2">
        <v>43252</v>
      </c>
      <c r="G628" s="2">
        <f>IF(F628="/",#REF!, F628)</f>
        <v>43252</v>
      </c>
      <c r="H628">
        <f t="shared" si="37"/>
        <v>2</v>
      </c>
      <c r="I628">
        <f t="shared" si="38"/>
        <v>12</v>
      </c>
      <c r="J628">
        <f t="shared" si="39"/>
        <v>151</v>
      </c>
    </row>
    <row r="629" spans="1:10" x14ac:dyDescent="0.55000000000000004">
      <c r="A629" t="s">
        <v>2019</v>
      </c>
      <c r="B629" s="4" t="s">
        <v>7160</v>
      </c>
      <c r="C629" s="2">
        <v>44197</v>
      </c>
      <c r="D629">
        <v>10</v>
      </c>
      <c r="E629" s="2">
        <f t="shared" si="36"/>
        <v>47851</v>
      </c>
      <c r="F629" s="2">
        <v>43252</v>
      </c>
      <c r="G629" s="2">
        <f>IF(F629="/",#REF!, F629)</f>
        <v>43252</v>
      </c>
      <c r="H629">
        <f t="shared" si="37"/>
        <v>2</v>
      </c>
      <c r="I629">
        <f t="shared" si="38"/>
        <v>12</v>
      </c>
      <c r="J629">
        <f t="shared" si="39"/>
        <v>151</v>
      </c>
    </row>
    <row r="630" spans="1:10" x14ac:dyDescent="0.55000000000000004">
      <c r="A630" t="s">
        <v>3166</v>
      </c>
      <c r="B630" s="4" t="s">
        <v>7160</v>
      </c>
      <c r="C630" s="2">
        <v>44197</v>
      </c>
      <c r="D630">
        <v>10</v>
      </c>
      <c r="E630" s="2">
        <f t="shared" si="36"/>
        <v>47851</v>
      </c>
      <c r="F630" s="2">
        <v>43374</v>
      </c>
      <c r="G630" s="2">
        <f>IF(F630="/",#REF!, F630)</f>
        <v>43374</v>
      </c>
      <c r="H630">
        <f t="shared" si="37"/>
        <v>2</v>
      </c>
      <c r="I630">
        <f t="shared" si="38"/>
        <v>12</v>
      </c>
      <c r="J630">
        <f t="shared" si="39"/>
        <v>147</v>
      </c>
    </row>
    <row r="631" spans="1:10" x14ac:dyDescent="0.55000000000000004">
      <c r="A631" t="s">
        <v>3168</v>
      </c>
      <c r="B631" s="4" t="s">
        <v>7160</v>
      </c>
      <c r="C631" s="2">
        <v>44197</v>
      </c>
      <c r="D631">
        <v>10</v>
      </c>
      <c r="E631" s="2">
        <f t="shared" si="36"/>
        <v>47851</v>
      </c>
      <c r="F631" s="2">
        <v>43374</v>
      </c>
      <c r="G631" s="2">
        <f>IF(F631="/",#REF!, F631)</f>
        <v>43374</v>
      </c>
      <c r="H631">
        <f t="shared" si="37"/>
        <v>2</v>
      </c>
      <c r="I631">
        <f t="shared" si="38"/>
        <v>12</v>
      </c>
      <c r="J631">
        <f t="shared" si="39"/>
        <v>147</v>
      </c>
    </row>
    <row r="632" spans="1:10" x14ac:dyDescent="0.55000000000000004">
      <c r="A632" t="s">
        <v>3170</v>
      </c>
      <c r="B632" s="4" t="s">
        <v>7160</v>
      </c>
      <c r="C632" s="2">
        <v>44197</v>
      </c>
      <c r="D632">
        <v>10</v>
      </c>
      <c r="E632" s="2">
        <f t="shared" si="36"/>
        <v>47851</v>
      </c>
      <c r="F632" s="2">
        <v>43374</v>
      </c>
      <c r="G632" s="2">
        <f>IF(F632="/",#REF!, F632)</f>
        <v>43374</v>
      </c>
      <c r="H632">
        <f t="shared" si="37"/>
        <v>2</v>
      </c>
      <c r="I632">
        <f t="shared" si="38"/>
        <v>12</v>
      </c>
      <c r="J632">
        <f t="shared" si="39"/>
        <v>147</v>
      </c>
    </row>
    <row r="633" spans="1:10" x14ac:dyDescent="0.55000000000000004">
      <c r="A633" t="s">
        <v>3172</v>
      </c>
      <c r="B633" s="4" t="s">
        <v>7160</v>
      </c>
      <c r="C633" s="2">
        <v>44197</v>
      </c>
      <c r="D633">
        <v>10</v>
      </c>
      <c r="E633" s="2">
        <f t="shared" si="36"/>
        <v>47851</v>
      </c>
      <c r="F633" s="2">
        <v>43374</v>
      </c>
      <c r="G633" s="2">
        <f>IF(F633="/",#REF!, F633)</f>
        <v>43374</v>
      </c>
      <c r="H633">
        <f t="shared" si="37"/>
        <v>2</v>
      </c>
      <c r="I633">
        <f t="shared" si="38"/>
        <v>12</v>
      </c>
      <c r="J633">
        <f t="shared" si="39"/>
        <v>147</v>
      </c>
    </row>
    <row r="634" spans="1:10" x14ac:dyDescent="0.55000000000000004">
      <c r="A634" t="s">
        <v>3174</v>
      </c>
      <c r="B634" s="4" t="s">
        <v>7160</v>
      </c>
      <c r="C634" s="2">
        <v>44197</v>
      </c>
      <c r="D634">
        <v>10</v>
      </c>
      <c r="E634" s="2">
        <f t="shared" si="36"/>
        <v>47851</v>
      </c>
      <c r="F634" s="2">
        <v>43374</v>
      </c>
      <c r="G634" s="2">
        <f>IF(F634="/",#REF!, F634)</f>
        <v>43374</v>
      </c>
      <c r="H634">
        <f t="shared" si="37"/>
        <v>2</v>
      </c>
      <c r="I634">
        <f t="shared" si="38"/>
        <v>12</v>
      </c>
      <c r="J634">
        <f t="shared" si="39"/>
        <v>147</v>
      </c>
    </row>
    <row r="635" spans="1:10" x14ac:dyDescent="0.55000000000000004">
      <c r="A635" t="s">
        <v>3176</v>
      </c>
      <c r="B635" s="4" t="s">
        <v>7160</v>
      </c>
      <c r="C635" s="2">
        <v>44197</v>
      </c>
      <c r="D635">
        <v>10</v>
      </c>
      <c r="E635" s="2">
        <f t="shared" si="36"/>
        <v>47851</v>
      </c>
      <c r="F635" s="2">
        <v>43374</v>
      </c>
      <c r="G635" s="2">
        <f>IF(F635="/",#REF!, F635)</f>
        <v>43374</v>
      </c>
      <c r="H635">
        <f t="shared" si="37"/>
        <v>2</v>
      </c>
      <c r="I635">
        <f t="shared" si="38"/>
        <v>12</v>
      </c>
      <c r="J635">
        <f t="shared" si="39"/>
        <v>147</v>
      </c>
    </row>
    <row r="636" spans="1:10" x14ac:dyDescent="0.55000000000000004">
      <c r="A636" t="s">
        <v>3178</v>
      </c>
      <c r="B636" s="4" t="s">
        <v>7160</v>
      </c>
      <c r="C636" s="2">
        <v>44197</v>
      </c>
      <c r="D636">
        <v>10</v>
      </c>
      <c r="E636" s="2">
        <f t="shared" si="36"/>
        <v>47851</v>
      </c>
      <c r="F636" s="2">
        <v>43374</v>
      </c>
      <c r="G636" s="2">
        <f>IF(F636="/",#REF!, F636)</f>
        <v>43374</v>
      </c>
      <c r="H636">
        <f t="shared" si="37"/>
        <v>2</v>
      </c>
      <c r="I636">
        <f t="shared" si="38"/>
        <v>12</v>
      </c>
      <c r="J636">
        <f t="shared" si="39"/>
        <v>147</v>
      </c>
    </row>
    <row r="637" spans="1:10" x14ac:dyDescent="0.55000000000000004">
      <c r="A637" t="s">
        <v>3181</v>
      </c>
      <c r="B637" s="4" t="s">
        <v>7160</v>
      </c>
      <c r="C637" s="2">
        <v>44197</v>
      </c>
      <c r="D637">
        <v>10</v>
      </c>
      <c r="E637" s="2">
        <f t="shared" si="36"/>
        <v>47851</v>
      </c>
      <c r="F637" s="2">
        <v>43374</v>
      </c>
      <c r="G637" s="2">
        <f>IF(F637="/",#REF!, F637)</f>
        <v>43374</v>
      </c>
      <c r="H637">
        <f t="shared" si="37"/>
        <v>2</v>
      </c>
      <c r="I637">
        <f t="shared" si="38"/>
        <v>12</v>
      </c>
      <c r="J637">
        <f t="shared" si="39"/>
        <v>147</v>
      </c>
    </row>
    <row r="638" spans="1:10" x14ac:dyDescent="0.55000000000000004">
      <c r="A638" t="s">
        <v>3183</v>
      </c>
      <c r="B638" s="4" t="s">
        <v>7160</v>
      </c>
      <c r="C638" s="2">
        <v>44197</v>
      </c>
      <c r="D638">
        <v>10</v>
      </c>
      <c r="E638" s="2">
        <f t="shared" si="36"/>
        <v>47851</v>
      </c>
      <c r="F638" s="2">
        <v>43374</v>
      </c>
      <c r="G638" s="2">
        <f>IF(F638="/",#REF!, F638)</f>
        <v>43374</v>
      </c>
      <c r="H638">
        <f t="shared" si="37"/>
        <v>2</v>
      </c>
      <c r="I638">
        <f t="shared" si="38"/>
        <v>12</v>
      </c>
      <c r="J638">
        <f t="shared" si="39"/>
        <v>147</v>
      </c>
    </row>
    <row r="639" spans="1:10" x14ac:dyDescent="0.55000000000000004">
      <c r="A639" t="s">
        <v>3186</v>
      </c>
      <c r="B639" s="4" t="s">
        <v>7160</v>
      </c>
      <c r="C639" s="2">
        <v>44197</v>
      </c>
      <c r="D639">
        <v>10</v>
      </c>
      <c r="E639" s="2">
        <f t="shared" si="36"/>
        <v>47851</v>
      </c>
      <c r="F639" s="2">
        <v>43374</v>
      </c>
      <c r="G639" s="2">
        <f>IF(F639="/",#REF!, F639)</f>
        <v>43374</v>
      </c>
      <c r="H639">
        <f t="shared" si="37"/>
        <v>2</v>
      </c>
      <c r="I639">
        <f t="shared" si="38"/>
        <v>12</v>
      </c>
      <c r="J639">
        <f t="shared" si="39"/>
        <v>147</v>
      </c>
    </row>
    <row r="640" spans="1:10" x14ac:dyDescent="0.55000000000000004">
      <c r="A640" t="s">
        <v>3188</v>
      </c>
      <c r="B640" s="4" t="s">
        <v>7160</v>
      </c>
      <c r="C640" s="2">
        <v>44197</v>
      </c>
      <c r="D640">
        <v>10</v>
      </c>
      <c r="E640" s="2">
        <f t="shared" si="36"/>
        <v>47851</v>
      </c>
      <c r="F640" s="2">
        <v>43374</v>
      </c>
      <c r="G640" s="2">
        <f>IF(F640="/",#REF!, F640)</f>
        <v>43374</v>
      </c>
      <c r="H640">
        <f t="shared" si="37"/>
        <v>2</v>
      </c>
      <c r="I640">
        <f t="shared" si="38"/>
        <v>12</v>
      </c>
      <c r="J640">
        <f t="shared" si="39"/>
        <v>147</v>
      </c>
    </row>
    <row r="641" spans="1:10" x14ac:dyDescent="0.55000000000000004">
      <c r="A641" t="s">
        <v>3190</v>
      </c>
      <c r="B641" s="4" t="s">
        <v>7160</v>
      </c>
      <c r="C641" s="2">
        <v>44197</v>
      </c>
      <c r="D641">
        <v>10</v>
      </c>
      <c r="E641" s="2">
        <f t="shared" si="36"/>
        <v>47851</v>
      </c>
      <c r="F641" s="2">
        <v>43374</v>
      </c>
      <c r="G641" s="2">
        <f>IF(F641="/",#REF!, F641)</f>
        <v>43374</v>
      </c>
      <c r="H641">
        <f t="shared" si="37"/>
        <v>2</v>
      </c>
      <c r="I641">
        <f t="shared" si="38"/>
        <v>12</v>
      </c>
      <c r="J641">
        <f t="shared" si="39"/>
        <v>147</v>
      </c>
    </row>
    <row r="642" spans="1:10" x14ac:dyDescent="0.55000000000000004">
      <c r="A642" t="s">
        <v>2230</v>
      </c>
      <c r="B642" s="4" t="s">
        <v>7160</v>
      </c>
      <c r="C642" s="2">
        <v>44197</v>
      </c>
      <c r="D642">
        <v>10</v>
      </c>
      <c r="E642" s="2">
        <f t="shared" ref="E642:E705" si="40">C642+DATE(D642,1,1)</f>
        <v>47851</v>
      </c>
      <c r="F642" s="2">
        <v>43405</v>
      </c>
      <c r="G642" s="2">
        <f>IF(F642="/",#REF!, F642)</f>
        <v>43405</v>
      </c>
      <c r="H642">
        <f t="shared" ref="H642:H705" si="41">DATEDIF(G642,C642, "y")</f>
        <v>2</v>
      </c>
      <c r="I642">
        <f t="shared" ref="I642:I705" si="42">DATEDIF(G642,E642, "y")</f>
        <v>12</v>
      </c>
      <c r="J642">
        <f t="shared" si="39"/>
        <v>146</v>
      </c>
    </row>
    <row r="643" spans="1:10" x14ac:dyDescent="0.55000000000000004">
      <c r="A643" t="s">
        <v>2233</v>
      </c>
      <c r="B643" s="4" t="s">
        <v>7160</v>
      </c>
      <c r="C643" s="2">
        <v>44197</v>
      </c>
      <c r="D643">
        <v>10</v>
      </c>
      <c r="E643" s="2">
        <f t="shared" si="40"/>
        <v>47851</v>
      </c>
      <c r="F643" s="2">
        <v>43405</v>
      </c>
      <c r="G643" s="2">
        <f>IF(F643="/",#REF!, F643)</f>
        <v>43405</v>
      </c>
      <c r="H643">
        <f t="shared" si="41"/>
        <v>2</v>
      </c>
      <c r="I643">
        <f t="shared" si="42"/>
        <v>12</v>
      </c>
      <c r="J643">
        <f t="shared" ref="J643:J706" si="43">DATEDIF(F643,E643,"m")</f>
        <v>146</v>
      </c>
    </row>
    <row r="644" spans="1:10" x14ac:dyDescent="0.55000000000000004">
      <c r="A644" t="s">
        <v>2235</v>
      </c>
      <c r="B644" s="4" t="s">
        <v>7160</v>
      </c>
      <c r="C644" s="2">
        <v>44197</v>
      </c>
      <c r="D644">
        <v>10</v>
      </c>
      <c r="E644" s="2">
        <f t="shared" si="40"/>
        <v>47851</v>
      </c>
      <c r="F644" s="2">
        <v>43405</v>
      </c>
      <c r="G644" s="2">
        <f>IF(F644="/",#REF!, F644)</f>
        <v>43405</v>
      </c>
      <c r="H644">
        <f t="shared" si="41"/>
        <v>2</v>
      </c>
      <c r="I644">
        <f t="shared" si="42"/>
        <v>12</v>
      </c>
      <c r="J644">
        <f t="shared" si="43"/>
        <v>146</v>
      </c>
    </row>
    <row r="645" spans="1:10" x14ac:dyDescent="0.55000000000000004">
      <c r="A645" t="s">
        <v>2240</v>
      </c>
      <c r="B645" s="4" t="s">
        <v>7160</v>
      </c>
      <c r="C645" s="2">
        <v>44197</v>
      </c>
      <c r="D645">
        <v>10</v>
      </c>
      <c r="E645" s="2">
        <f t="shared" si="40"/>
        <v>47851</v>
      </c>
      <c r="F645" s="2">
        <v>43405</v>
      </c>
      <c r="G645" s="2">
        <f>IF(F645="/",#REF!, F645)</f>
        <v>43405</v>
      </c>
      <c r="H645">
        <f t="shared" si="41"/>
        <v>2</v>
      </c>
      <c r="I645">
        <f t="shared" si="42"/>
        <v>12</v>
      </c>
      <c r="J645">
        <f t="shared" si="43"/>
        <v>146</v>
      </c>
    </row>
    <row r="646" spans="1:10" x14ac:dyDescent="0.55000000000000004">
      <c r="A646" t="s">
        <v>2243</v>
      </c>
      <c r="B646" s="4" t="s">
        <v>7160</v>
      </c>
      <c r="C646" s="2">
        <v>44197</v>
      </c>
      <c r="D646">
        <v>10</v>
      </c>
      <c r="E646" s="2">
        <f t="shared" si="40"/>
        <v>47851</v>
      </c>
      <c r="F646" s="2">
        <v>43405</v>
      </c>
      <c r="G646" s="2">
        <f>IF(F646="/",#REF!, F646)</f>
        <v>43405</v>
      </c>
      <c r="H646">
        <f t="shared" si="41"/>
        <v>2</v>
      </c>
      <c r="I646">
        <f t="shared" si="42"/>
        <v>12</v>
      </c>
      <c r="J646">
        <f t="shared" si="43"/>
        <v>146</v>
      </c>
    </row>
    <row r="647" spans="1:10" x14ac:dyDescent="0.55000000000000004">
      <c r="A647" t="s">
        <v>2245</v>
      </c>
      <c r="B647" s="4" t="s">
        <v>7160</v>
      </c>
      <c r="C647" s="2">
        <v>44197</v>
      </c>
      <c r="D647">
        <v>10</v>
      </c>
      <c r="E647" s="2">
        <f t="shared" si="40"/>
        <v>47851</v>
      </c>
      <c r="F647" s="2">
        <v>43405</v>
      </c>
      <c r="G647" s="2">
        <f>IF(F647="/",#REF!, F647)</f>
        <v>43405</v>
      </c>
      <c r="H647">
        <f t="shared" si="41"/>
        <v>2</v>
      </c>
      <c r="I647">
        <f t="shared" si="42"/>
        <v>12</v>
      </c>
      <c r="J647">
        <f t="shared" si="43"/>
        <v>146</v>
      </c>
    </row>
    <row r="648" spans="1:10" x14ac:dyDescent="0.55000000000000004">
      <c r="A648" t="s">
        <v>2248</v>
      </c>
      <c r="B648" s="4" t="s">
        <v>7160</v>
      </c>
      <c r="C648" s="2">
        <v>44197</v>
      </c>
      <c r="D648">
        <v>10</v>
      </c>
      <c r="E648" s="2">
        <f t="shared" si="40"/>
        <v>47851</v>
      </c>
      <c r="F648" s="2">
        <v>43405</v>
      </c>
      <c r="G648" s="2">
        <f>IF(F648="/",#REF!, F648)</f>
        <v>43405</v>
      </c>
      <c r="H648">
        <f t="shared" si="41"/>
        <v>2</v>
      </c>
      <c r="I648">
        <f t="shared" si="42"/>
        <v>12</v>
      </c>
      <c r="J648">
        <f t="shared" si="43"/>
        <v>146</v>
      </c>
    </row>
    <row r="649" spans="1:10" x14ac:dyDescent="0.55000000000000004">
      <c r="A649" t="s">
        <v>2250</v>
      </c>
      <c r="B649" s="4" t="s">
        <v>7160</v>
      </c>
      <c r="C649" s="2">
        <v>44197</v>
      </c>
      <c r="D649">
        <v>10</v>
      </c>
      <c r="E649" s="2">
        <f t="shared" si="40"/>
        <v>47851</v>
      </c>
      <c r="F649" s="2">
        <v>43405</v>
      </c>
      <c r="G649" s="2">
        <f>IF(F649="/",#REF!, F649)</f>
        <v>43405</v>
      </c>
      <c r="H649">
        <f t="shared" si="41"/>
        <v>2</v>
      </c>
      <c r="I649">
        <f t="shared" si="42"/>
        <v>12</v>
      </c>
      <c r="J649">
        <f t="shared" si="43"/>
        <v>146</v>
      </c>
    </row>
    <row r="650" spans="1:10" x14ac:dyDescent="0.55000000000000004">
      <c r="A650" t="s">
        <v>2252</v>
      </c>
      <c r="B650" s="4" t="s">
        <v>7160</v>
      </c>
      <c r="C650" s="2">
        <v>44197</v>
      </c>
      <c r="D650">
        <v>10</v>
      </c>
      <c r="E650" s="2">
        <f t="shared" si="40"/>
        <v>47851</v>
      </c>
      <c r="F650" s="2">
        <v>43405</v>
      </c>
      <c r="G650" s="2">
        <f>IF(F650="/",#REF!, F650)</f>
        <v>43405</v>
      </c>
      <c r="H650">
        <f t="shared" si="41"/>
        <v>2</v>
      </c>
      <c r="I650">
        <f t="shared" si="42"/>
        <v>12</v>
      </c>
      <c r="J650">
        <f t="shared" si="43"/>
        <v>146</v>
      </c>
    </row>
    <row r="651" spans="1:10" x14ac:dyDescent="0.55000000000000004">
      <c r="A651" t="s">
        <v>2254</v>
      </c>
      <c r="B651" s="4" t="s">
        <v>7160</v>
      </c>
      <c r="C651" s="2">
        <v>44197</v>
      </c>
      <c r="D651">
        <v>10</v>
      </c>
      <c r="E651" s="2">
        <f t="shared" si="40"/>
        <v>47851</v>
      </c>
      <c r="F651" s="2">
        <v>43405</v>
      </c>
      <c r="G651" s="2">
        <f>IF(F651="/",#REF!, F651)</f>
        <v>43405</v>
      </c>
      <c r="H651">
        <f t="shared" si="41"/>
        <v>2</v>
      </c>
      <c r="I651">
        <f t="shared" si="42"/>
        <v>12</v>
      </c>
      <c r="J651">
        <f t="shared" si="43"/>
        <v>146</v>
      </c>
    </row>
    <row r="652" spans="1:10" x14ac:dyDescent="0.55000000000000004">
      <c r="A652" t="s">
        <v>2256</v>
      </c>
      <c r="B652" s="4" t="s">
        <v>7160</v>
      </c>
      <c r="C652" s="2">
        <v>44197</v>
      </c>
      <c r="D652">
        <v>10</v>
      </c>
      <c r="E652" s="2">
        <f t="shared" si="40"/>
        <v>47851</v>
      </c>
      <c r="F652" s="2">
        <v>43405</v>
      </c>
      <c r="G652" s="2">
        <f>IF(F652="/",#REF!, F652)</f>
        <v>43405</v>
      </c>
      <c r="H652">
        <f t="shared" si="41"/>
        <v>2</v>
      </c>
      <c r="I652">
        <f t="shared" si="42"/>
        <v>12</v>
      </c>
      <c r="J652">
        <f t="shared" si="43"/>
        <v>146</v>
      </c>
    </row>
    <row r="653" spans="1:10" x14ac:dyDescent="0.55000000000000004">
      <c r="A653" t="s">
        <v>2258</v>
      </c>
      <c r="B653" s="4" t="s">
        <v>7160</v>
      </c>
      <c r="C653" s="2">
        <v>44197</v>
      </c>
      <c r="D653">
        <v>10</v>
      </c>
      <c r="E653" s="2">
        <f t="shared" si="40"/>
        <v>47851</v>
      </c>
      <c r="F653" s="2">
        <v>43405</v>
      </c>
      <c r="G653" s="2">
        <f>IF(F653="/",#REF!, F653)</f>
        <v>43405</v>
      </c>
      <c r="H653">
        <f t="shared" si="41"/>
        <v>2</v>
      </c>
      <c r="I653">
        <f t="shared" si="42"/>
        <v>12</v>
      </c>
      <c r="J653">
        <f t="shared" si="43"/>
        <v>146</v>
      </c>
    </row>
    <row r="654" spans="1:10" x14ac:dyDescent="0.55000000000000004">
      <c r="A654" t="s">
        <v>2260</v>
      </c>
      <c r="B654" s="4" t="s">
        <v>7160</v>
      </c>
      <c r="C654" s="2">
        <v>44197</v>
      </c>
      <c r="D654">
        <v>10</v>
      </c>
      <c r="E654" s="2">
        <f t="shared" si="40"/>
        <v>47851</v>
      </c>
      <c r="F654" s="2">
        <v>43405</v>
      </c>
      <c r="G654" s="2">
        <f>IF(F654="/",#REF!, F654)</f>
        <v>43405</v>
      </c>
      <c r="H654">
        <f t="shared" si="41"/>
        <v>2</v>
      </c>
      <c r="I654">
        <f t="shared" si="42"/>
        <v>12</v>
      </c>
      <c r="J654">
        <f t="shared" si="43"/>
        <v>146</v>
      </c>
    </row>
    <row r="655" spans="1:10" x14ac:dyDescent="0.55000000000000004">
      <c r="A655" t="s">
        <v>2262</v>
      </c>
      <c r="B655" s="4" t="s">
        <v>7160</v>
      </c>
      <c r="C655" s="2">
        <v>44197</v>
      </c>
      <c r="D655">
        <v>10</v>
      </c>
      <c r="E655" s="2">
        <f t="shared" si="40"/>
        <v>47851</v>
      </c>
      <c r="F655" s="2">
        <v>43405</v>
      </c>
      <c r="G655" s="2">
        <f>IF(F655="/",#REF!, F655)</f>
        <v>43405</v>
      </c>
      <c r="H655">
        <f t="shared" si="41"/>
        <v>2</v>
      </c>
      <c r="I655">
        <f t="shared" si="42"/>
        <v>12</v>
      </c>
      <c r="J655">
        <f t="shared" si="43"/>
        <v>146</v>
      </c>
    </row>
    <row r="656" spans="1:10" x14ac:dyDescent="0.55000000000000004">
      <c r="A656" t="s">
        <v>2266</v>
      </c>
      <c r="B656" s="4" t="s">
        <v>7160</v>
      </c>
      <c r="C656" s="2">
        <v>44197</v>
      </c>
      <c r="D656">
        <v>10</v>
      </c>
      <c r="E656" s="2">
        <f t="shared" si="40"/>
        <v>47851</v>
      </c>
      <c r="F656" s="2">
        <v>43405</v>
      </c>
      <c r="G656" s="2">
        <f>IF(F656="/",#REF!, F656)</f>
        <v>43405</v>
      </c>
      <c r="H656">
        <f t="shared" si="41"/>
        <v>2</v>
      </c>
      <c r="I656">
        <f t="shared" si="42"/>
        <v>12</v>
      </c>
      <c r="J656">
        <f t="shared" si="43"/>
        <v>146</v>
      </c>
    </row>
    <row r="657" spans="1:10" x14ac:dyDescent="0.55000000000000004">
      <c r="A657" t="s">
        <v>2238</v>
      </c>
      <c r="B657" s="4" t="s">
        <v>7160</v>
      </c>
      <c r="C657" s="2">
        <v>44197</v>
      </c>
      <c r="D657">
        <v>10</v>
      </c>
      <c r="E657" s="2">
        <f t="shared" si="40"/>
        <v>47851</v>
      </c>
      <c r="F657" s="2">
        <v>43412</v>
      </c>
      <c r="G657" s="2">
        <f>IF(F657="/",#REF!, F657)</f>
        <v>43412</v>
      </c>
      <c r="H657">
        <f t="shared" si="41"/>
        <v>2</v>
      </c>
      <c r="I657">
        <f t="shared" si="42"/>
        <v>12</v>
      </c>
      <c r="J657">
        <f t="shared" si="43"/>
        <v>145</v>
      </c>
    </row>
    <row r="658" spans="1:10" x14ac:dyDescent="0.55000000000000004">
      <c r="A658" t="s">
        <v>3511</v>
      </c>
      <c r="B658" s="4" t="s">
        <v>7160</v>
      </c>
      <c r="C658" s="2">
        <v>44197</v>
      </c>
      <c r="D658">
        <v>10</v>
      </c>
      <c r="E658" s="2">
        <f t="shared" si="40"/>
        <v>47851</v>
      </c>
      <c r="F658" s="2">
        <v>43497</v>
      </c>
      <c r="G658" s="2">
        <f>IF(F658="/",#REF!, F658)</f>
        <v>43497</v>
      </c>
      <c r="H658">
        <f t="shared" si="41"/>
        <v>1</v>
      </c>
      <c r="I658">
        <f t="shared" si="42"/>
        <v>11</v>
      </c>
      <c r="J658">
        <f t="shared" si="43"/>
        <v>143</v>
      </c>
    </row>
    <row r="659" spans="1:10" x14ac:dyDescent="0.55000000000000004">
      <c r="A659" t="s">
        <v>3513</v>
      </c>
      <c r="B659" s="4" t="s">
        <v>7160</v>
      </c>
      <c r="C659" s="2">
        <v>44197</v>
      </c>
      <c r="D659">
        <v>10</v>
      </c>
      <c r="E659" s="2">
        <f t="shared" si="40"/>
        <v>47851</v>
      </c>
      <c r="F659" s="2">
        <v>43497</v>
      </c>
      <c r="G659" s="2">
        <f>IF(F659="/",#REF!, F659)</f>
        <v>43497</v>
      </c>
      <c r="H659">
        <f t="shared" si="41"/>
        <v>1</v>
      </c>
      <c r="I659">
        <f t="shared" si="42"/>
        <v>11</v>
      </c>
      <c r="J659">
        <f t="shared" si="43"/>
        <v>143</v>
      </c>
    </row>
    <row r="660" spans="1:10" x14ac:dyDescent="0.55000000000000004">
      <c r="A660" t="s">
        <v>3515</v>
      </c>
      <c r="B660" s="4" t="s">
        <v>7160</v>
      </c>
      <c r="C660" s="2">
        <v>44197</v>
      </c>
      <c r="D660">
        <v>10</v>
      </c>
      <c r="E660" s="2">
        <f t="shared" si="40"/>
        <v>47851</v>
      </c>
      <c r="F660" s="2">
        <v>43497</v>
      </c>
      <c r="G660" s="2">
        <f>IF(F660="/",#REF!, F660)</f>
        <v>43497</v>
      </c>
      <c r="H660">
        <f t="shared" si="41"/>
        <v>1</v>
      </c>
      <c r="I660">
        <f t="shared" si="42"/>
        <v>11</v>
      </c>
      <c r="J660">
        <f t="shared" si="43"/>
        <v>143</v>
      </c>
    </row>
    <row r="661" spans="1:10" x14ac:dyDescent="0.55000000000000004">
      <c r="A661" t="s">
        <v>3518</v>
      </c>
      <c r="B661" s="4" t="s">
        <v>7160</v>
      </c>
      <c r="C661" s="2">
        <v>44197</v>
      </c>
      <c r="D661">
        <v>10</v>
      </c>
      <c r="E661" s="2">
        <f t="shared" si="40"/>
        <v>47851</v>
      </c>
      <c r="F661" s="2">
        <v>43497</v>
      </c>
      <c r="G661" s="2">
        <f>IF(F661="/",#REF!, F661)</f>
        <v>43497</v>
      </c>
      <c r="H661">
        <f t="shared" si="41"/>
        <v>1</v>
      </c>
      <c r="I661">
        <f t="shared" si="42"/>
        <v>11</v>
      </c>
      <c r="J661">
        <f t="shared" si="43"/>
        <v>143</v>
      </c>
    </row>
    <row r="662" spans="1:10" x14ac:dyDescent="0.55000000000000004">
      <c r="A662" t="s">
        <v>3520</v>
      </c>
      <c r="B662" s="4" t="s">
        <v>7160</v>
      </c>
      <c r="C662" s="2">
        <v>44197</v>
      </c>
      <c r="D662">
        <v>10</v>
      </c>
      <c r="E662" s="2">
        <f t="shared" si="40"/>
        <v>47851</v>
      </c>
      <c r="F662" s="2">
        <v>43497</v>
      </c>
      <c r="G662" s="2">
        <f>IF(F662="/",#REF!, F662)</f>
        <v>43497</v>
      </c>
      <c r="H662">
        <f t="shared" si="41"/>
        <v>1</v>
      </c>
      <c r="I662">
        <f t="shared" si="42"/>
        <v>11</v>
      </c>
      <c r="J662">
        <f t="shared" si="43"/>
        <v>143</v>
      </c>
    </row>
    <row r="663" spans="1:10" x14ac:dyDescent="0.55000000000000004">
      <c r="A663" t="s">
        <v>3523</v>
      </c>
      <c r="B663" s="4" t="s">
        <v>7160</v>
      </c>
      <c r="C663" s="2">
        <v>44197</v>
      </c>
      <c r="D663">
        <v>10</v>
      </c>
      <c r="E663" s="2">
        <f t="shared" si="40"/>
        <v>47851</v>
      </c>
      <c r="F663" s="2">
        <v>43497</v>
      </c>
      <c r="G663" s="2">
        <f>IF(F663="/",#REF!, F663)</f>
        <v>43497</v>
      </c>
      <c r="H663">
        <f t="shared" si="41"/>
        <v>1</v>
      </c>
      <c r="I663">
        <f t="shared" si="42"/>
        <v>11</v>
      </c>
      <c r="J663">
        <f t="shared" si="43"/>
        <v>143</v>
      </c>
    </row>
    <row r="664" spans="1:10" x14ac:dyDescent="0.55000000000000004">
      <c r="A664" t="s">
        <v>3525</v>
      </c>
      <c r="B664" s="4" t="s">
        <v>7160</v>
      </c>
      <c r="C664" s="2">
        <v>44197</v>
      </c>
      <c r="D664">
        <v>10</v>
      </c>
      <c r="E664" s="2">
        <f t="shared" si="40"/>
        <v>47851</v>
      </c>
      <c r="F664" s="2">
        <v>43497</v>
      </c>
      <c r="G664" s="2">
        <f>IF(F664="/",#REF!, F664)</f>
        <v>43497</v>
      </c>
      <c r="H664">
        <f t="shared" si="41"/>
        <v>1</v>
      </c>
      <c r="I664">
        <f t="shared" si="42"/>
        <v>11</v>
      </c>
      <c r="J664">
        <f t="shared" si="43"/>
        <v>143</v>
      </c>
    </row>
    <row r="665" spans="1:10" x14ac:dyDescent="0.55000000000000004">
      <c r="A665" t="s">
        <v>3528</v>
      </c>
      <c r="B665" s="4" t="s">
        <v>7160</v>
      </c>
      <c r="C665" s="2">
        <v>44197</v>
      </c>
      <c r="D665">
        <v>10</v>
      </c>
      <c r="E665" s="2">
        <f t="shared" si="40"/>
        <v>47851</v>
      </c>
      <c r="F665" s="2">
        <v>43497</v>
      </c>
      <c r="G665" s="2">
        <f>IF(F665="/",#REF!, F665)</f>
        <v>43497</v>
      </c>
      <c r="H665">
        <f t="shared" si="41"/>
        <v>1</v>
      </c>
      <c r="I665">
        <f t="shared" si="42"/>
        <v>11</v>
      </c>
      <c r="J665">
        <f t="shared" si="43"/>
        <v>143</v>
      </c>
    </row>
    <row r="666" spans="1:10" x14ac:dyDescent="0.55000000000000004">
      <c r="A666" t="s">
        <v>3530</v>
      </c>
      <c r="B666" s="4" t="s">
        <v>7160</v>
      </c>
      <c r="C666" s="2">
        <v>44197</v>
      </c>
      <c r="D666">
        <v>10</v>
      </c>
      <c r="E666" s="2">
        <f t="shared" si="40"/>
        <v>47851</v>
      </c>
      <c r="F666" s="2">
        <v>43497</v>
      </c>
      <c r="G666" s="2">
        <f>IF(F666="/",#REF!, F666)</f>
        <v>43497</v>
      </c>
      <c r="H666">
        <f t="shared" si="41"/>
        <v>1</v>
      </c>
      <c r="I666">
        <f t="shared" si="42"/>
        <v>11</v>
      </c>
      <c r="J666">
        <f t="shared" si="43"/>
        <v>143</v>
      </c>
    </row>
    <row r="667" spans="1:10" x14ac:dyDescent="0.55000000000000004">
      <c r="A667" t="s">
        <v>3532</v>
      </c>
      <c r="B667" s="4" t="s">
        <v>7160</v>
      </c>
      <c r="C667" s="2">
        <v>44197</v>
      </c>
      <c r="D667">
        <v>10</v>
      </c>
      <c r="E667" s="2">
        <f t="shared" si="40"/>
        <v>47851</v>
      </c>
      <c r="F667" s="2">
        <v>43497</v>
      </c>
      <c r="G667" s="2">
        <f>IF(F667="/",#REF!, F667)</f>
        <v>43497</v>
      </c>
      <c r="H667">
        <f t="shared" si="41"/>
        <v>1</v>
      </c>
      <c r="I667">
        <f t="shared" si="42"/>
        <v>11</v>
      </c>
      <c r="J667">
        <f t="shared" si="43"/>
        <v>143</v>
      </c>
    </row>
    <row r="668" spans="1:10" x14ac:dyDescent="0.55000000000000004">
      <c r="A668" t="s">
        <v>3534</v>
      </c>
      <c r="B668" s="4" t="s">
        <v>7160</v>
      </c>
      <c r="C668" s="2">
        <v>44197</v>
      </c>
      <c r="D668">
        <v>10</v>
      </c>
      <c r="E668" s="2">
        <f t="shared" si="40"/>
        <v>47851</v>
      </c>
      <c r="F668" s="2">
        <v>43497</v>
      </c>
      <c r="G668" s="2">
        <f>IF(F668="/",#REF!, F668)</f>
        <v>43497</v>
      </c>
      <c r="H668">
        <f t="shared" si="41"/>
        <v>1</v>
      </c>
      <c r="I668">
        <f t="shared" si="42"/>
        <v>11</v>
      </c>
      <c r="J668">
        <f t="shared" si="43"/>
        <v>143</v>
      </c>
    </row>
    <row r="669" spans="1:10" x14ac:dyDescent="0.55000000000000004">
      <c r="A669" t="s">
        <v>3536</v>
      </c>
      <c r="B669" s="4" t="s">
        <v>7160</v>
      </c>
      <c r="C669" s="2">
        <v>44197</v>
      </c>
      <c r="D669">
        <v>10</v>
      </c>
      <c r="E669" s="2">
        <f t="shared" si="40"/>
        <v>47851</v>
      </c>
      <c r="F669" s="2">
        <v>43497</v>
      </c>
      <c r="G669" s="2">
        <f>IF(F669="/",#REF!, F669)</f>
        <v>43497</v>
      </c>
      <c r="H669">
        <f t="shared" si="41"/>
        <v>1</v>
      </c>
      <c r="I669">
        <f t="shared" si="42"/>
        <v>11</v>
      </c>
      <c r="J669">
        <f t="shared" si="43"/>
        <v>143</v>
      </c>
    </row>
    <row r="670" spans="1:10" x14ac:dyDescent="0.55000000000000004">
      <c r="A670" t="s">
        <v>2330</v>
      </c>
      <c r="B670" s="4" t="s">
        <v>7160</v>
      </c>
      <c r="C670" s="2">
        <v>44197</v>
      </c>
      <c r="D670">
        <v>10</v>
      </c>
      <c r="E670" s="2">
        <f t="shared" si="40"/>
        <v>47851</v>
      </c>
      <c r="F670" s="2">
        <v>43586</v>
      </c>
      <c r="G670" s="2">
        <f>IF(F670="/",#REF!, F670)</f>
        <v>43586</v>
      </c>
      <c r="H670">
        <f t="shared" si="41"/>
        <v>1</v>
      </c>
      <c r="I670">
        <f t="shared" si="42"/>
        <v>11</v>
      </c>
      <c r="J670">
        <f t="shared" si="43"/>
        <v>140</v>
      </c>
    </row>
    <row r="671" spans="1:10" x14ac:dyDescent="0.55000000000000004">
      <c r="A671" t="s">
        <v>2333</v>
      </c>
      <c r="B671" s="4" t="s">
        <v>7160</v>
      </c>
      <c r="C671" s="2">
        <v>44197</v>
      </c>
      <c r="D671">
        <v>10</v>
      </c>
      <c r="E671" s="2">
        <f t="shared" si="40"/>
        <v>47851</v>
      </c>
      <c r="F671" s="2">
        <v>43586</v>
      </c>
      <c r="G671" s="2">
        <f>IF(F671="/",#REF!, F671)</f>
        <v>43586</v>
      </c>
      <c r="H671">
        <f t="shared" si="41"/>
        <v>1</v>
      </c>
      <c r="I671">
        <f t="shared" si="42"/>
        <v>11</v>
      </c>
      <c r="J671">
        <f t="shared" si="43"/>
        <v>140</v>
      </c>
    </row>
    <row r="672" spans="1:10" x14ac:dyDescent="0.55000000000000004">
      <c r="A672" t="s">
        <v>2335</v>
      </c>
      <c r="B672" s="4" t="s">
        <v>7160</v>
      </c>
      <c r="C672" s="2">
        <v>44197</v>
      </c>
      <c r="D672">
        <v>10</v>
      </c>
      <c r="E672" s="2">
        <f t="shared" si="40"/>
        <v>47851</v>
      </c>
      <c r="F672" s="2">
        <v>43586</v>
      </c>
      <c r="G672" s="2">
        <f>IF(F672="/",#REF!, F672)</f>
        <v>43586</v>
      </c>
      <c r="H672">
        <f t="shared" si="41"/>
        <v>1</v>
      </c>
      <c r="I672">
        <f t="shared" si="42"/>
        <v>11</v>
      </c>
      <c r="J672">
        <f t="shared" si="43"/>
        <v>140</v>
      </c>
    </row>
    <row r="673" spans="1:10" x14ac:dyDescent="0.55000000000000004">
      <c r="A673" t="s">
        <v>2338</v>
      </c>
      <c r="B673" s="4" t="s">
        <v>7160</v>
      </c>
      <c r="C673" s="2">
        <v>44197</v>
      </c>
      <c r="D673">
        <v>10</v>
      </c>
      <c r="E673" s="2">
        <f t="shared" si="40"/>
        <v>47851</v>
      </c>
      <c r="F673" s="2">
        <v>43586</v>
      </c>
      <c r="G673" s="2">
        <f>IF(F673="/",#REF!, F673)</f>
        <v>43586</v>
      </c>
      <c r="H673">
        <f t="shared" si="41"/>
        <v>1</v>
      </c>
      <c r="I673">
        <f t="shared" si="42"/>
        <v>11</v>
      </c>
      <c r="J673">
        <f t="shared" si="43"/>
        <v>140</v>
      </c>
    </row>
    <row r="674" spans="1:10" x14ac:dyDescent="0.55000000000000004">
      <c r="A674" t="s">
        <v>2340</v>
      </c>
      <c r="B674" s="4" t="s">
        <v>7160</v>
      </c>
      <c r="C674" s="2">
        <v>44197</v>
      </c>
      <c r="D674">
        <v>10</v>
      </c>
      <c r="E674" s="2">
        <f t="shared" si="40"/>
        <v>47851</v>
      </c>
      <c r="F674" s="2">
        <v>43586</v>
      </c>
      <c r="G674" s="2">
        <f>IF(F674="/",#REF!, F674)</f>
        <v>43586</v>
      </c>
      <c r="H674">
        <f t="shared" si="41"/>
        <v>1</v>
      </c>
      <c r="I674">
        <f t="shared" si="42"/>
        <v>11</v>
      </c>
      <c r="J674">
        <f t="shared" si="43"/>
        <v>140</v>
      </c>
    </row>
    <row r="675" spans="1:10" x14ac:dyDescent="0.55000000000000004">
      <c r="A675" t="s">
        <v>2342</v>
      </c>
      <c r="B675" s="4" t="s">
        <v>7160</v>
      </c>
      <c r="C675" s="2">
        <v>44197</v>
      </c>
      <c r="D675">
        <v>10</v>
      </c>
      <c r="E675" s="2">
        <f t="shared" si="40"/>
        <v>47851</v>
      </c>
      <c r="F675" s="2">
        <v>43586</v>
      </c>
      <c r="G675" s="2">
        <f>IF(F675="/",#REF!, F675)</f>
        <v>43586</v>
      </c>
      <c r="H675">
        <f t="shared" si="41"/>
        <v>1</v>
      </c>
      <c r="I675">
        <f t="shared" si="42"/>
        <v>11</v>
      </c>
      <c r="J675">
        <f t="shared" si="43"/>
        <v>140</v>
      </c>
    </row>
    <row r="676" spans="1:10" x14ac:dyDescent="0.55000000000000004">
      <c r="A676" t="s">
        <v>2344</v>
      </c>
      <c r="B676" s="4" t="s">
        <v>7160</v>
      </c>
      <c r="C676" s="2">
        <v>44197</v>
      </c>
      <c r="D676">
        <v>10</v>
      </c>
      <c r="E676" s="2">
        <f t="shared" si="40"/>
        <v>47851</v>
      </c>
      <c r="F676" s="2">
        <v>43586</v>
      </c>
      <c r="G676" s="2">
        <f>IF(F676="/",#REF!, F676)</f>
        <v>43586</v>
      </c>
      <c r="H676">
        <f t="shared" si="41"/>
        <v>1</v>
      </c>
      <c r="I676">
        <f t="shared" si="42"/>
        <v>11</v>
      </c>
      <c r="J676">
        <f t="shared" si="43"/>
        <v>140</v>
      </c>
    </row>
    <row r="677" spans="1:10" x14ac:dyDescent="0.55000000000000004">
      <c r="A677" t="s">
        <v>2346</v>
      </c>
      <c r="B677" s="4" t="s">
        <v>7160</v>
      </c>
      <c r="C677" s="2">
        <v>44197</v>
      </c>
      <c r="D677">
        <v>10</v>
      </c>
      <c r="E677" s="2">
        <f t="shared" si="40"/>
        <v>47851</v>
      </c>
      <c r="F677" s="2">
        <v>43586</v>
      </c>
      <c r="G677" s="2">
        <f>IF(F677="/",#REF!, F677)</f>
        <v>43586</v>
      </c>
      <c r="H677">
        <f t="shared" si="41"/>
        <v>1</v>
      </c>
      <c r="I677">
        <f t="shared" si="42"/>
        <v>11</v>
      </c>
      <c r="J677">
        <f t="shared" si="43"/>
        <v>140</v>
      </c>
    </row>
    <row r="678" spans="1:10" x14ac:dyDescent="0.55000000000000004">
      <c r="A678" t="s">
        <v>2348</v>
      </c>
      <c r="B678" s="4" t="s">
        <v>7160</v>
      </c>
      <c r="C678" s="2">
        <v>44197</v>
      </c>
      <c r="D678">
        <v>10</v>
      </c>
      <c r="E678" s="2">
        <f t="shared" si="40"/>
        <v>47851</v>
      </c>
      <c r="F678" s="2">
        <v>43586</v>
      </c>
      <c r="G678" s="2">
        <f>IF(F678="/",#REF!, F678)</f>
        <v>43586</v>
      </c>
      <c r="H678">
        <f t="shared" si="41"/>
        <v>1</v>
      </c>
      <c r="I678">
        <f t="shared" si="42"/>
        <v>11</v>
      </c>
      <c r="J678">
        <f t="shared" si="43"/>
        <v>140</v>
      </c>
    </row>
    <row r="679" spans="1:10" x14ac:dyDescent="0.55000000000000004">
      <c r="A679" t="s">
        <v>2350</v>
      </c>
      <c r="B679" s="4" t="s">
        <v>7160</v>
      </c>
      <c r="C679" s="2">
        <v>44197</v>
      </c>
      <c r="D679">
        <v>10</v>
      </c>
      <c r="E679" s="2">
        <f t="shared" si="40"/>
        <v>47851</v>
      </c>
      <c r="F679" s="2">
        <v>43586</v>
      </c>
      <c r="G679" s="2">
        <f>IF(F679="/",#REF!, F679)</f>
        <v>43586</v>
      </c>
      <c r="H679">
        <f t="shared" si="41"/>
        <v>1</v>
      </c>
      <c r="I679">
        <f t="shared" si="42"/>
        <v>11</v>
      </c>
      <c r="J679">
        <f t="shared" si="43"/>
        <v>140</v>
      </c>
    </row>
    <row r="680" spans="1:10" x14ac:dyDescent="0.55000000000000004">
      <c r="A680" t="s">
        <v>2352</v>
      </c>
      <c r="B680" s="4" t="s">
        <v>7160</v>
      </c>
      <c r="C680" s="2">
        <v>44197</v>
      </c>
      <c r="D680">
        <v>10</v>
      </c>
      <c r="E680" s="2">
        <f t="shared" si="40"/>
        <v>47851</v>
      </c>
      <c r="F680" s="2">
        <v>43586</v>
      </c>
      <c r="G680" s="2">
        <f>IF(F680="/",#REF!, F680)</f>
        <v>43586</v>
      </c>
      <c r="H680">
        <f t="shared" si="41"/>
        <v>1</v>
      </c>
      <c r="I680">
        <f t="shared" si="42"/>
        <v>11</v>
      </c>
      <c r="J680">
        <f t="shared" si="43"/>
        <v>140</v>
      </c>
    </row>
    <row r="681" spans="1:10" x14ac:dyDescent="0.55000000000000004">
      <c r="A681" t="s">
        <v>2355</v>
      </c>
      <c r="B681" s="4" t="s">
        <v>7160</v>
      </c>
      <c r="C681" s="2">
        <v>44197</v>
      </c>
      <c r="D681">
        <v>10</v>
      </c>
      <c r="E681" s="2">
        <f t="shared" si="40"/>
        <v>47851</v>
      </c>
      <c r="F681" s="2">
        <v>43586</v>
      </c>
      <c r="G681" s="2">
        <f>IF(F681="/",#REF!, F681)</f>
        <v>43586</v>
      </c>
      <c r="H681">
        <f t="shared" si="41"/>
        <v>1</v>
      </c>
      <c r="I681">
        <f t="shared" si="42"/>
        <v>11</v>
      </c>
      <c r="J681">
        <f t="shared" si="43"/>
        <v>140</v>
      </c>
    </row>
    <row r="682" spans="1:10" x14ac:dyDescent="0.55000000000000004">
      <c r="A682" t="s">
        <v>2357</v>
      </c>
      <c r="B682" s="4" t="s">
        <v>7160</v>
      </c>
      <c r="C682" s="2">
        <v>44197</v>
      </c>
      <c r="D682">
        <v>10</v>
      </c>
      <c r="E682" s="2">
        <f t="shared" si="40"/>
        <v>47851</v>
      </c>
      <c r="F682" s="2">
        <v>43586</v>
      </c>
      <c r="G682" s="2">
        <f>IF(F682="/",#REF!, F682)</f>
        <v>43586</v>
      </c>
      <c r="H682">
        <f t="shared" si="41"/>
        <v>1</v>
      </c>
      <c r="I682">
        <f t="shared" si="42"/>
        <v>11</v>
      </c>
      <c r="J682">
        <f t="shared" si="43"/>
        <v>140</v>
      </c>
    </row>
    <row r="683" spans="1:10" x14ac:dyDescent="0.55000000000000004">
      <c r="A683" t="s">
        <v>2360</v>
      </c>
      <c r="B683" s="4" t="s">
        <v>7160</v>
      </c>
      <c r="C683" s="2">
        <v>44197</v>
      </c>
      <c r="D683">
        <v>10</v>
      </c>
      <c r="E683" s="2">
        <f t="shared" si="40"/>
        <v>47851</v>
      </c>
      <c r="F683" s="2">
        <v>43586</v>
      </c>
      <c r="G683" s="2">
        <f>IF(F683="/",#REF!, F683)</f>
        <v>43586</v>
      </c>
      <c r="H683">
        <f t="shared" si="41"/>
        <v>1</v>
      </c>
      <c r="I683">
        <f t="shared" si="42"/>
        <v>11</v>
      </c>
      <c r="J683">
        <f t="shared" si="43"/>
        <v>140</v>
      </c>
    </row>
    <row r="684" spans="1:10" x14ac:dyDescent="0.55000000000000004">
      <c r="A684" t="s">
        <v>2362</v>
      </c>
      <c r="B684" s="4" t="s">
        <v>7160</v>
      </c>
      <c r="C684" s="2">
        <v>44197</v>
      </c>
      <c r="D684">
        <v>10</v>
      </c>
      <c r="E684" s="2">
        <f t="shared" si="40"/>
        <v>47851</v>
      </c>
      <c r="F684" s="2">
        <v>43586</v>
      </c>
      <c r="G684" s="2">
        <f>IF(F684="/",#REF!, F684)</f>
        <v>43586</v>
      </c>
      <c r="H684">
        <f t="shared" si="41"/>
        <v>1</v>
      </c>
      <c r="I684">
        <f t="shared" si="42"/>
        <v>11</v>
      </c>
      <c r="J684">
        <f t="shared" si="43"/>
        <v>140</v>
      </c>
    </row>
    <row r="685" spans="1:10" x14ac:dyDescent="0.55000000000000004">
      <c r="A685" t="s">
        <v>2365</v>
      </c>
      <c r="B685" s="4" t="s">
        <v>7160</v>
      </c>
      <c r="C685" s="2">
        <v>44197</v>
      </c>
      <c r="D685">
        <v>10</v>
      </c>
      <c r="E685" s="2">
        <f t="shared" si="40"/>
        <v>47851</v>
      </c>
      <c r="F685" s="2">
        <v>43586</v>
      </c>
      <c r="G685" s="2">
        <f>IF(F685="/",#REF!, F685)</f>
        <v>43586</v>
      </c>
      <c r="H685">
        <f t="shared" si="41"/>
        <v>1</v>
      </c>
      <c r="I685">
        <f t="shared" si="42"/>
        <v>11</v>
      </c>
      <c r="J685">
        <f t="shared" si="43"/>
        <v>140</v>
      </c>
    </row>
    <row r="686" spans="1:10" x14ac:dyDescent="0.55000000000000004">
      <c r="A686" t="s">
        <v>2367</v>
      </c>
      <c r="B686" s="4" t="s">
        <v>7160</v>
      </c>
      <c r="C686" s="2">
        <v>44197</v>
      </c>
      <c r="D686">
        <v>10</v>
      </c>
      <c r="E686" s="2">
        <f t="shared" si="40"/>
        <v>47851</v>
      </c>
      <c r="F686" s="2">
        <v>43586</v>
      </c>
      <c r="G686" s="2">
        <f>IF(F686="/",#REF!, F686)</f>
        <v>43586</v>
      </c>
      <c r="H686">
        <f t="shared" si="41"/>
        <v>1</v>
      </c>
      <c r="I686">
        <f t="shared" si="42"/>
        <v>11</v>
      </c>
      <c r="J686">
        <f t="shared" si="43"/>
        <v>140</v>
      </c>
    </row>
    <row r="687" spans="1:10" x14ac:dyDescent="0.55000000000000004">
      <c r="A687" t="s">
        <v>2370</v>
      </c>
      <c r="B687" s="4" t="s">
        <v>7160</v>
      </c>
      <c r="C687" s="2">
        <v>44197</v>
      </c>
      <c r="D687">
        <v>10</v>
      </c>
      <c r="E687" s="2">
        <f t="shared" si="40"/>
        <v>47851</v>
      </c>
      <c r="F687" s="2">
        <v>43586</v>
      </c>
      <c r="G687" s="2">
        <f>IF(F687="/",#REF!, F687)</f>
        <v>43586</v>
      </c>
      <c r="H687">
        <f t="shared" si="41"/>
        <v>1</v>
      </c>
      <c r="I687">
        <f t="shared" si="42"/>
        <v>11</v>
      </c>
      <c r="J687">
        <f t="shared" si="43"/>
        <v>140</v>
      </c>
    </row>
    <row r="688" spans="1:10" x14ac:dyDescent="0.55000000000000004">
      <c r="A688" t="s">
        <v>2372</v>
      </c>
      <c r="B688" s="4" t="s">
        <v>7160</v>
      </c>
      <c r="C688" s="2">
        <v>44197</v>
      </c>
      <c r="D688">
        <v>10</v>
      </c>
      <c r="E688" s="2">
        <f t="shared" si="40"/>
        <v>47851</v>
      </c>
      <c r="F688" s="2">
        <v>43586</v>
      </c>
      <c r="G688" s="2">
        <f>IF(F688="/",#REF!, F688)</f>
        <v>43586</v>
      </c>
      <c r="H688">
        <f t="shared" si="41"/>
        <v>1</v>
      </c>
      <c r="I688">
        <f t="shared" si="42"/>
        <v>11</v>
      </c>
      <c r="J688">
        <f t="shared" si="43"/>
        <v>140</v>
      </c>
    </row>
    <row r="689" spans="1:10" x14ac:dyDescent="0.55000000000000004">
      <c r="A689" t="s">
        <v>2374</v>
      </c>
      <c r="B689" s="4" t="s">
        <v>7160</v>
      </c>
      <c r="C689" s="2">
        <v>44197</v>
      </c>
      <c r="D689">
        <v>10</v>
      </c>
      <c r="E689" s="2">
        <f t="shared" si="40"/>
        <v>47851</v>
      </c>
      <c r="F689" s="2">
        <v>43586</v>
      </c>
      <c r="G689" s="2">
        <f>IF(F689="/",#REF!, F689)</f>
        <v>43586</v>
      </c>
      <c r="H689">
        <f t="shared" si="41"/>
        <v>1</v>
      </c>
      <c r="I689">
        <f t="shared" si="42"/>
        <v>11</v>
      </c>
      <c r="J689">
        <f t="shared" si="43"/>
        <v>140</v>
      </c>
    </row>
    <row r="690" spans="1:10" x14ac:dyDescent="0.55000000000000004">
      <c r="A690" t="s">
        <v>2376</v>
      </c>
      <c r="B690" s="4" t="s">
        <v>7160</v>
      </c>
      <c r="C690" s="2">
        <v>44197</v>
      </c>
      <c r="D690">
        <v>10</v>
      </c>
      <c r="E690" s="2">
        <f t="shared" si="40"/>
        <v>47851</v>
      </c>
      <c r="F690" s="2">
        <v>43586</v>
      </c>
      <c r="G690" s="2">
        <f>IF(F690="/",#REF!, F690)</f>
        <v>43586</v>
      </c>
      <c r="H690">
        <f t="shared" si="41"/>
        <v>1</v>
      </c>
      <c r="I690">
        <f t="shared" si="42"/>
        <v>11</v>
      </c>
      <c r="J690">
        <f t="shared" si="43"/>
        <v>140</v>
      </c>
    </row>
    <row r="691" spans="1:10" x14ac:dyDescent="0.55000000000000004">
      <c r="A691" t="s">
        <v>2379</v>
      </c>
      <c r="B691" s="4" t="s">
        <v>7160</v>
      </c>
      <c r="C691" s="2">
        <v>44197</v>
      </c>
      <c r="D691">
        <v>10</v>
      </c>
      <c r="E691" s="2">
        <f t="shared" si="40"/>
        <v>47851</v>
      </c>
      <c r="F691" s="2">
        <v>43586</v>
      </c>
      <c r="G691" s="2">
        <f>IF(F691="/",#REF!, F691)</f>
        <v>43586</v>
      </c>
      <c r="H691">
        <f t="shared" si="41"/>
        <v>1</v>
      </c>
      <c r="I691">
        <f t="shared" si="42"/>
        <v>11</v>
      </c>
      <c r="J691">
        <f t="shared" si="43"/>
        <v>140</v>
      </c>
    </row>
    <row r="692" spans="1:10" x14ac:dyDescent="0.55000000000000004">
      <c r="A692" t="s">
        <v>2381</v>
      </c>
      <c r="B692" s="4" t="s">
        <v>7160</v>
      </c>
      <c r="C692" s="2">
        <v>44197</v>
      </c>
      <c r="D692">
        <v>10</v>
      </c>
      <c r="E692" s="2">
        <f t="shared" si="40"/>
        <v>47851</v>
      </c>
      <c r="F692" s="2">
        <v>43586</v>
      </c>
      <c r="G692" s="2">
        <f>IF(F692="/",#REF!, F692)</f>
        <v>43586</v>
      </c>
      <c r="H692">
        <f t="shared" si="41"/>
        <v>1</v>
      </c>
      <c r="I692">
        <f t="shared" si="42"/>
        <v>11</v>
      </c>
      <c r="J692">
        <f t="shared" si="43"/>
        <v>140</v>
      </c>
    </row>
    <row r="693" spans="1:10" x14ac:dyDescent="0.55000000000000004">
      <c r="A693" t="s">
        <v>2383</v>
      </c>
      <c r="B693" s="4" t="s">
        <v>7160</v>
      </c>
      <c r="C693" s="2">
        <v>44197</v>
      </c>
      <c r="D693">
        <v>10</v>
      </c>
      <c r="E693" s="2">
        <f t="shared" si="40"/>
        <v>47851</v>
      </c>
      <c r="F693" s="2">
        <v>43586</v>
      </c>
      <c r="G693" s="2">
        <f>IF(F693="/",#REF!, F693)</f>
        <v>43586</v>
      </c>
      <c r="H693">
        <f t="shared" si="41"/>
        <v>1</v>
      </c>
      <c r="I693">
        <f t="shared" si="42"/>
        <v>11</v>
      </c>
      <c r="J693">
        <f t="shared" si="43"/>
        <v>140</v>
      </c>
    </row>
    <row r="694" spans="1:10" x14ac:dyDescent="0.55000000000000004">
      <c r="A694" t="s">
        <v>2385</v>
      </c>
      <c r="B694" s="4" t="s">
        <v>7160</v>
      </c>
      <c r="C694" s="2">
        <v>44197</v>
      </c>
      <c r="D694">
        <v>10</v>
      </c>
      <c r="E694" s="2">
        <f t="shared" si="40"/>
        <v>47851</v>
      </c>
      <c r="F694" s="2">
        <v>43586</v>
      </c>
      <c r="G694" s="2">
        <f>IF(F694="/",#REF!, F694)</f>
        <v>43586</v>
      </c>
      <c r="H694">
        <f t="shared" si="41"/>
        <v>1</v>
      </c>
      <c r="I694">
        <f t="shared" si="42"/>
        <v>11</v>
      </c>
      <c r="J694">
        <f t="shared" si="43"/>
        <v>140</v>
      </c>
    </row>
    <row r="695" spans="1:10" x14ac:dyDescent="0.55000000000000004">
      <c r="A695" t="s">
        <v>2387</v>
      </c>
      <c r="B695" s="4" t="s">
        <v>7160</v>
      </c>
      <c r="C695" s="2">
        <v>44197</v>
      </c>
      <c r="D695">
        <v>10</v>
      </c>
      <c r="E695" s="2">
        <f t="shared" si="40"/>
        <v>47851</v>
      </c>
      <c r="F695" s="2">
        <v>43586</v>
      </c>
      <c r="G695" s="2">
        <f>IF(F695="/",#REF!, F695)</f>
        <v>43586</v>
      </c>
      <c r="H695">
        <f t="shared" si="41"/>
        <v>1</v>
      </c>
      <c r="I695">
        <f t="shared" si="42"/>
        <v>11</v>
      </c>
      <c r="J695">
        <f t="shared" si="43"/>
        <v>140</v>
      </c>
    </row>
    <row r="696" spans="1:10" x14ac:dyDescent="0.55000000000000004">
      <c r="A696" t="s">
        <v>2389</v>
      </c>
      <c r="B696" s="4" t="s">
        <v>7160</v>
      </c>
      <c r="C696" s="2">
        <v>44197</v>
      </c>
      <c r="D696">
        <v>10</v>
      </c>
      <c r="E696" s="2">
        <f t="shared" si="40"/>
        <v>47851</v>
      </c>
      <c r="F696" s="2">
        <v>43586</v>
      </c>
      <c r="G696" s="2">
        <f>IF(F696="/",#REF!, F696)</f>
        <v>43586</v>
      </c>
      <c r="H696">
        <f t="shared" si="41"/>
        <v>1</v>
      </c>
      <c r="I696">
        <f t="shared" si="42"/>
        <v>11</v>
      </c>
      <c r="J696">
        <f t="shared" si="43"/>
        <v>140</v>
      </c>
    </row>
    <row r="697" spans="1:10" x14ac:dyDescent="0.55000000000000004">
      <c r="A697" t="s">
        <v>2392</v>
      </c>
      <c r="B697" s="4" t="s">
        <v>7160</v>
      </c>
      <c r="C697" s="2">
        <v>44197</v>
      </c>
      <c r="D697">
        <v>10</v>
      </c>
      <c r="E697" s="2">
        <f t="shared" si="40"/>
        <v>47851</v>
      </c>
      <c r="F697" s="2">
        <v>43586</v>
      </c>
      <c r="G697" s="2">
        <f>IF(F697="/",#REF!, F697)</f>
        <v>43586</v>
      </c>
      <c r="H697">
        <f t="shared" si="41"/>
        <v>1</v>
      </c>
      <c r="I697">
        <f t="shared" si="42"/>
        <v>11</v>
      </c>
      <c r="J697">
        <f t="shared" si="43"/>
        <v>140</v>
      </c>
    </row>
    <row r="698" spans="1:10" x14ac:dyDescent="0.55000000000000004">
      <c r="A698" t="s">
        <v>2394</v>
      </c>
      <c r="B698" s="4" t="s">
        <v>7160</v>
      </c>
      <c r="C698" s="2">
        <v>44197</v>
      </c>
      <c r="D698">
        <v>10</v>
      </c>
      <c r="E698" s="2">
        <f t="shared" si="40"/>
        <v>47851</v>
      </c>
      <c r="F698" s="2">
        <v>43586</v>
      </c>
      <c r="G698" s="2">
        <f>IF(F698="/",#REF!, F698)</f>
        <v>43586</v>
      </c>
      <c r="H698">
        <f t="shared" si="41"/>
        <v>1</v>
      </c>
      <c r="I698">
        <f t="shared" si="42"/>
        <v>11</v>
      </c>
      <c r="J698">
        <f t="shared" si="43"/>
        <v>140</v>
      </c>
    </row>
    <row r="699" spans="1:10" x14ac:dyDescent="0.55000000000000004">
      <c r="A699" t="s">
        <v>2397</v>
      </c>
      <c r="B699" s="4" t="s">
        <v>7160</v>
      </c>
      <c r="C699" s="2">
        <v>44197</v>
      </c>
      <c r="D699">
        <v>10</v>
      </c>
      <c r="E699" s="2">
        <f t="shared" si="40"/>
        <v>47851</v>
      </c>
      <c r="F699" s="2">
        <v>43586</v>
      </c>
      <c r="G699" s="2">
        <f>IF(F699="/",#REF!, F699)</f>
        <v>43586</v>
      </c>
      <c r="H699">
        <f t="shared" si="41"/>
        <v>1</v>
      </c>
      <c r="I699">
        <f t="shared" si="42"/>
        <v>11</v>
      </c>
      <c r="J699">
        <f t="shared" si="43"/>
        <v>140</v>
      </c>
    </row>
    <row r="700" spans="1:10" x14ac:dyDescent="0.55000000000000004">
      <c r="A700" t="s">
        <v>2399</v>
      </c>
      <c r="B700" s="4" t="s">
        <v>7160</v>
      </c>
      <c r="C700" s="2">
        <v>44197</v>
      </c>
      <c r="D700">
        <v>10</v>
      </c>
      <c r="E700" s="2">
        <f t="shared" si="40"/>
        <v>47851</v>
      </c>
      <c r="F700" s="2">
        <v>43586</v>
      </c>
      <c r="G700" s="2">
        <f>IF(F700="/",#REF!, F700)</f>
        <v>43586</v>
      </c>
      <c r="H700">
        <f t="shared" si="41"/>
        <v>1</v>
      </c>
      <c r="I700">
        <f t="shared" si="42"/>
        <v>11</v>
      </c>
      <c r="J700">
        <f t="shared" si="43"/>
        <v>140</v>
      </c>
    </row>
    <row r="701" spans="1:10" x14ac:dyDescent="0.55000000000000004">
      <c r="A701" t="s">
        <v>2402</v>
      </c>
      <c r="B701" s="4" t="s">
        <v>7160</v>
      </c>
      <c r="C701" s="2">
        <v>44197</v>
      </c>
      <c r="D701">
        <v>10</v>
      </c>
      <c r="E701" s="2">
        <f t="shared" si="40"/>
        <v>47851</v>
      </c>
      <c r="F701" s="2">
        <v>43586</v>
      </c>
      <c r="G701" s="2">
        <f>IF(F701="/",#REF!, F701)</f>
        <v>43586</v>
      </c>
      <c r="H701">
        <f t="shared" si="41"/>
        <v>1</v>
      </c>
      <c r="I701">
        <f t="shared" si="42"/>
        <v>11</v>
      </c>
      <c r="J701">
        <f t="shared" si="43"/>
        <v>140</v>
      </c>
    </row>
    <row r="702" spans="1:10" x14ac:dyDescent="0.55000000000000004">
      <c r="A702" t="s">
        <v>2404</v>
      </c>
      <c r="B702" s="4" t="s">
        <v>7160</v>
      </c>
      <c r="C702" s="2">
        <v>44197</v>
      </c>
      <c r="D702">
        <v>10</v>
      </c>
      <c r="E702" s="2">
        <f t="shared" si="40"/>
        <v>47851</v>
      </c>
      <c r="F702" s="2">
        <v>43586</v>
      </c>
      <c r="G702" s="2">
        <f>IF(F702="/",#REF!, F702)</f>
        <v>43586</v>
      </c>
      <c r="H702">
        <f t="shared" si="41"/>
        <v>1</v>
      </c>
      <c r="I702">
        <f t="shared" si="42"/>
        <v>11</v>
      </c>
      <c r="J702">
        <f t="shared" si="43"/>
        <v>140</v>
      </c>
    </row>
    <row r="703" spans="1:10" x14ac:dyDescent="0.55000000000000004">
      <c r="A703" t="s">
        <v>2407</v>
      </c>
      <c r="B703" s="4" t="s">
        <v>7160</v>
      </c>
      <c r="C703" s="2">
        <v>44197</v>
      </c>
      <c r="D703">
        <v>10</v>
      </c>
      <c r="E703" s="2">
        <f t="shared" si="40"/>
        <v>47851</v>
      </c>
      <c r="F703" s="2">
        <v>43586</v>
      </c>
      <c r="G703" s="2">
        <f>IF(F703="/",#REF!, F703)</f>
        <v>43586</v>
      </c>
      <c r="H703">
        <f t="shared" si="41"/>
        <v>1</v>
      </c>
      <c r="I703">
        <f t="shared" si="42"/>
        <v>11</v>
      </c>
      <c r="J703">
        <f t="shared" si="43"/>
        <v>140</v>
      </c>
    </row>
    <row r="704" spans="1:10" x14ac:dyDescent="0.55000000000000004">
      <c r="A704" t="s">
        <v>2409</v>
      </c>
      <c r="B704" s="4" t="s">
        <v>7160</v>
      </c>
      <c r="C704" s="2">
        <v>44197</v>
      </c>
      <c r="D704">
        <v>10</v>
      </c>
      <c r="E704" s="2">
        <f t="shared" si="40"/>
        <v>47851</v>
      </c>
      <c r="F704" s="2">
        <v>43586</v>
      </c>
      <c r="G704" s="2">
        <f>IF(F704="/",#REF!, F704)</f>
        <v>43586</v>
      </c>
      <c r="H704">
        <f t="shared" si="41"/>
        <v>1</v>
      </c>
      <c r="I704">
        <f t="shared" si="42"/>
        <v>11</v>
      </c>
      <c r="J704">
        <f t="shared" si="43"/>
        <v>140</v>
      </c>
    </row>
    <row r="705" spans="1:10" x14ac:dyDescent="0.55000000000000004">
      <c r="A705" t="s">
        <v>2412</v>
      </c>
      <c r="B705" s="4" t="s">
        <v>7160</v>
      </c>
      <c r="C705" s="2">
        <v>44197</v>
      </c>
      <c r="D705">
        <v>10</v>
      </c>
      <c r="E705" s="2">
        <f t="shared" si="40"/>
        <v>47851</v>
      </c>
      <c r="F705" s="2">
        <v>43586</v>
      </c>
      <c r="G705" s="2">
        <f>IF(F705="/",#REF!, F705)</f>
        <v>43586</v>
      </c>
      <c r="H705">
        <f t="shared" si="41"/>
        <v>1</v>
      </c>
      <c r="I705">
        <f t="shared" si="42"/>
        <v>11</v>
      </c>
      <c r="J705">
        <f t="shared" si="43"/>
        <v>140</v>
      </c>
    </row>
    <row r="706" spans="1:10" x14ac:dyDescent="0.55000000000000004">
      <c r="A706" t="s">
        <v>2414</v>
      </c>
      <c r="B706" s="4" t="s">
        <v>7160</v>
      </c>
      <c r="C706" s="2">
        <v>44197</v>
      </c>
      <c r="D706">
        <v>10</v>
      </c>
      <c r="E706" s="2">
        <f t="shared" ref="E706:E769" si="44">C706+DATE(D706,1,1)</f>
        <v>47851</v>
      </c>
      <c r="F706" s="2">
        <v>43586</v>
      </c>
      <c r="G706" s="2">
        <f>IF(F706="/",#REF!, F706)</f>
        <v>43586</v>
      </c>
      <c r="H706">
        <f t="shared" ref="H706:H769" si="45">DATEDIF(G706,C706, "y")</f>
        <v>1</v>
      </c>
      <c r="I706">
        <f t="shared" ref="I706:I769" si="46">DATEDIF(G706,E706, "y")</f>
        <v>11</v>
      </c>
      <c r="J706">
        <f t="shared" si="43"/>
        <v>140</v>
      </c>
    </row>
    <row r="707" spans="1:10" x14ac:dyDescent="0.55000000000000004">
      <c r="A707" t="s">
        <v>2416</v>
      </c>
      <c r="B707" s="4" t="s">
        <v>7160</v>
      </c>
      <c r="C707" s="2">
        <v>44197</v>
      </c>
      <c r="D707">
        <v>10</v>
      </c>
      <c r="E707" s="2">
        <f t="shared" si="44"/>
        <v>47851</v>
      </c>
      <c r="F707" s="2">
        <v>43586</v>
      </c>
      <c r="G707" s="2">
        <f>IF(F707="/",#REF!, F707)</f>
        <v>43586</v>
      </c>
      <c r="H707">
        <f t="shared" si="45"/>
        <v>1</v>
      </c>
      <c r="I707">
        <f t="shared" si="46"/>
        <v>11</v>
      </c>
      <c r="J707">
        <f t="shared" ref="J707:J770" si="47">DATEDIF(F707,E707,"m")</f>
        <v>140</v>
      </c>
    </row>
    <row r="708" spans="1:10" x14ac:dyDescent="0.55000000000000004">
      <c r="A708" t="s">
        <v>2418</v>
      </c>
      <c r="B708" s="4" t="s">
        <v>7160</v>
      </c>
      <c r="C708" s="2">
        <v>44197</v>
      </c>
      <c r="D708">
        <v>10</v>
      </c>
      <c r="E708" s="2">
        <f t="shared" si="44"/>
        <v>47851</v>
      </c>
      <c r="F708" s="2">
        <v>43586</v>
      </c>
      <c r="G708" s="2">
        <f>IF(F708="/",#REF!, F708)</f>
        <v>43586</v>
      </c>
      <c r="H708">
        <f t="shared" si="45"/>
        <v>1</v>
      </c>
      <c r="I708">
        <f t="shared" si="46"/>
        <v>11</v>
      </c>
      <c r="J708">
        <f t="shared" si="47"/>
        <v>140</v>
      </c>
    </row>
    <row r="709" spans="1:10" x14ac:dyDescent="0.55000000000000004">
      <c r="A709" t="s">
        <v>2420</v>
      </c>
      <c r="B709" s="4" t="s">
        <v>7160</v>
      </c>
      <c r="C709" s="2">
        <v>44197</v>
      </c>
      <c r="D709">
        <v>10</v>
      </c>
      <c r="E709" s="2">
        <f t="shared" si="44"/>
        <v>47851</v>
      </c>
      <c r="F709" s="2">
        <v>43586</v>
      </c>
      <c r="G709" s="2">
        <f>IF(F709="/",#REF!, F709)</f>
        <v>43586</v>
      </c>
      <c r="H709">
        <f t="shared" si="45"/>
        <v>1</v>
      </c>
      <c r="I709">
        <f t="shared" si="46"/>
        <v>11</v>
      </c>
      <c r="J709">
        <f t="shared" si="47"/>
        <v>140</v>
      </c>
    </row>
    <row r="710" spans="1:10" x14ac:dyDescent="0.55000000000000004">
      <c r="A710" t="s">
        <v>2422</v>
      </c>
      <c r="B710" s="4" t="s">
        <v>7160</v>
      </c>
      <c r="C710" s="2">
        <v>44197</v>
      </c>
      <c r="D710">
        <v>10</v>
      </c>
      <c r="E710" s="2">
        <f t="shared" si="44"/>
        <v>47851</v>
      </c>
      <c r="F710" s="2">
        <v>43586</v>
      </c>
      <c r="G710" s="2">
        <f>IF(F710="/",#REF!, F710)</f>
        <v>43586</v>
      </c>
      <c r="H710">
        <f t="shared" si="45"/>
        <v>1</v>
      </c>
      <c r="I710">
        <f t="shared" si="46"/>
        <v>11</v>
      </c>
      <c r="J710">
        <f t="shared" si="47"/>
        <v>140</v>
      </c>
    </row>
    <row r="711" spans="1:10" x14ac:dyDescent="0.55000000000000004">
      <c r="A711" t="s">
        <v>2424</v>
      </c>
      <c r="B711" s="4" t="s">
        <v>7160</v>
      </c>
      <c r="C711" s="2">
        <v>44197</v>
      </c>
      <c r="D711">
        <v>10</v>
      </c>
      <c r="E711" s="2">
        <f t="shared" si="44"/>
        <v>47851</v>
      </c>
      <c r="F711" s="2">
        <v>43586</v>
      </c>
      <c r="G711" s="2">
        <f>IF(F711="/",#REF!, F711)</f>
        <v>43586</v>
      </c>
      <c r="H711">
        <f t="shared" si="45"/>
        <v>1</v>
      </c>
      <c r="I711">
        <f t="shared" si="46"/>
        <v>11</v>
      </c>
      <c r="J711">
        <f t="shared" si="47"/>
        <v>140</v>
      </c>
    </row>
    <row r="712" spans="1:10" x14ac:dyDescent="0.55000000000000004">
      <c r="A712" t="s">
        <v>2426</v>
      </c>
      <c r="B712" s="4" t="s">
        <v>7160</v>
      </c>
      <c r="C712" s="2">
        <v>44197</v>
      </c>
      <c r="D712">
        <v>10</v>
      </c>
      <c r="E712" s="2">
        <f t="shared" si="44"/>
        <v>47851</v>
      </c>
      <c r="F712" s="2">
        <v>43586</v>
      </c>
      <c r="G712" s="2">
        <f>IF(F712="/",#REF!, F712)</f>
        <v>43586</v>
      </c>
      <c r="H712">
        <f t="shared" si="45"/>
        <v>1</v>
      </c>
      <c r="I712">
        <f t="shared" si="46"/>
        <v>11</v>
      </c>
      <c r="J712">
        <f t="shared" si="47"/>
        <v>140</v>
      </c>
    </row>
    <row r="713" spans="1:10" x14ac:dyDescent="0.55000000000000004">
      <c r="A713" t="s">
        <v>2428</v>
      </c>
      <c r="B713" s="4" t="s">
        <v>7160</v>
      </c>
      <c r="C713" s="2">
        <v>44197</v>
      </c>
      <c r="D713">
        <v>10</v>
      </c>
      <c r="E713" s="2">
        <f t="shared" si="44"/>
        <v>47851</v>
      </c>
      <c r="F713" s="2">
        <v>43586</v>
      </c>
      <c r="G713" s="2">
        <f>IF(F713="/",#REF!, F713)</f>
        <v>43586</v>
      </c>
      <c r="H713">
        <f t="shared" si="45"/>
        <v>1</v>
      </c>
      <c r="I713">
        <f t="shared" si="46"/>
        <v>11</v>
      </c>
      <c r="J713">
        <f t="shared" si="47"/>
        <v>140</v>
      </c>
    </row>
    <row r="714" spans="1:10" x14ac:dyDescent="0.55000000000000004">
      <c r="A714" t="s">
        <v>2430</v>
      </c>
      <c r="B714" s="4" t="s">
        <v>7160</v>
      </c>
      <c r="C714" s="2">
        <v>44197</v>
      </c>
      <c r="D714">
        <v>10</v>
      </c>
      <c r="E714" s="2">
        <f t="shared" si="44"/>
        <v>47851</v>
      </c>
      <c r="F714" s="2">
        <v>43586</v>
      </c>
      <c r="G714" s="2">
        <f>IF(F714="/",#REF!, F714)</f>
        <v>43586</v>
      </c>
      <c r="H714">
        <f t="shared" si="45"/>
        <v>1</v>
      </c>
      <c r="I714">
        <f t="shared" si="46"/>
        <v>11</v>
      </c>
      <c r="J714">
        <f t="shared" si="47"/>
        <v>140</v>
      </c>
    </row>
    <row r="715" spans="1:10" x14ac:dyDescent="0.55000000000000004">
      <c r="A715" t="s">
        <v>2432</v>
      </c>
      <c r="B715" s="4" t="s">
        <v>7160</v>
      </c>
      <c r="C715" s="2">
        <v>44197</v>
      </c>
      <c r="D715">
        <v>10</v>
      </c>
      <c r="E715" s="2">
        <f t="shared" si="44"/>
        <v>47851</v>
      </c>
      <c r="F715" s="2">
        <v>43586</v>
      </c>
      <c r="G715" s="2">
        <f>IF(F715="/",#REF!, F715)</f>
        <v>43586</v>
      </c>
      <c r="H715">
        <f t="shared" si="45"/>
        <v>1</v>
      </c>
      <c r="I715">
        <f t="shared" si="46"/>
        <v>11</v>
      </c>
      <c r="J715">
        <f t="shared" si="47"/>
        <v>140</v>
      </c>
    </row>
    <row r="716" spans="1:10" x14ac:dyDescent="0.55000000000000004">
      <c r="A716" t="s">
        <v>2434</v>
      </c>
      <c r="B716" s="4" t="s">
        <v>7160</v>
      </c>
      <c r="C716" s="2">
        <v>44197</v>
      </c>
      <c r="D716">
        <v>10</v>
      </c>
      <c r="E716" s="2">
        <f t="shared" si="44"/>
        <v>47851</v>
      </c>
      <c r="F716" s="2">
        <v>43586</v>
      </c>
      <c r="G716" s="2">
        <f>IF(F716="/",#REF!, F716)</f>
        <v>43586</v>
      </c>
      <c r="H716">
        <f t="shared" si="45"/>
        <v>1</v>
      </c>
      <c r="I716">
        <f t="shared" si="46"/>
        <v>11</v>
      </c>
      <c r="J716">
        <f t="shared" si="47"/>
        <v>140</v>
      </c>
    </row>
    <row r="717" spans="1:10" x14ac:dyDescent="0.55000000000000004">
      <c r="A717" t="s">
        <v>2436</v>
      </c>
      <c r="B717" s="4" t="s">
        <v>7160</v>
      </c>
      <c r="C717" s="2">
        <v>44197</v>
      </c>
      <c r="D717">
        <v>10</v>
      </c>
      <c r="E717" s="2">
        <f t="shared" si="44"/>
        <v>47851</v>
      </c>
      <c r="F717" s="2">
        <v>43586</v>
      </c>
      <c r="G717" s="2">
        <f>IF(F717="/",#REF!, F717)</f>
        <v>43586</v>
      </c>
      <c r="H717">
        <f t="shared" si="45"/>
        <v>1</v>
      </c>
      <c r="I717">
        <f t="shared" si="46"/>
        <v>11</v>
      </c>
      <c r="J717">
        <f t="shared" si="47"/>
        <v>140</v>
      </c>
    </row>
    <row r="718" spans="1:10" x14ac:dyDescent="0.55000000000000004">
      <c r="A718" t="s">
        <v>2438</v>
      </c>
      <c r="B718" s="4" t="s">
        <v>7160</v>
      </c>
      <c r="C718" s="2">
        <v>44197</v>
      </c>
      <c r="D718">
        <v>10</v>
      </c>
      <c r="E718" s="2">
        <f t="shared" si="44"/>
        <v>47851</v>
      </c>
      <c r="F718" s="2">
        <v>43586</v>
      </c>
      <c r="G718" s="2">
        <f>IF(F718="/",#REF!, F718)</f>
        <v>43586</v>
      </c>
      <c r="H718">
        <f t="shared" si="45"/>
        <v>1</v>
      </c>
      <c r="I718">
        <f t="shared" si="46"/>
        <v>11</v>
      </c>
      <c r="J718">
        <f t="shared" si="47"/>
        <v>140</v>
      </c>
    </row>
    <row r="719" spans="1:10" x14ac:dyDescent="0.55000000000000004">
      <c r="A719" t="s">
        <v>2440</v>
      </c>
      <c r="B719" s="4" t="s">
        <v>7160</v>
      </c>
      <c r="C719" s="2">
        <v>44197</v>
      </c>
      <c r="D719">
        <v>10</v>
      </c>
      <c r="E719" s="2">
        <f t="shared" si="44"/>
        <v>47851</v>
      </c>
      <c r="F719" s="2">
        <v>43586</v>
      </c>
      <c r="G719" s="2">
        <f>IF(F719="/",#REF!, F719)</f>
        <v>43586</v>
      </c>
      <c r="H719">
        <f t="shared" si="45"/>
        <v>1</v>
      </c>
      <c r="I719">
        <f t="shared" si="46"/>
        <v>11</v>
      </c>
      <c r="J719">
        <f t="shared" si="47"/>
        <v>140</v>
      </c>
    </row>
    <row r="720" spans="1:10" x14ac:dyDescent="0.55000000000000004">
      <c r="A720" t="s">
        <v>2442</v>
      </c>
      <c r="B720" s="4" t="s">
        <v>7160</v>
      </c>
      <c r="C720" s="2">
        <v>44197</v>
      </c>
      <c r="D720">
        <v>10</v>
      </c>
      <c r="E720" s="2">
        <f t="shared" si="44"/>
        <v>47851</v>
      </c>
      <c r="F720" s="2">
        <v>43586</v>
      </c>
      <c r="G720" s="2">
        <f>IF(F720="/",#REF!, F720)</f>
        <v>43586</v>
      </c>
      <c r="H720">
        <f t="shared" si="45"/>
        <v>1</v>
      </c>
      <c r="I720">
        <f t="shared" si="46"/>
        <v>11</v>
      </c>
      <c r="J720">
        <f t="shared" si="47"/>
        <v>140</v>
      </c>
    </row>
    <row r="721" spans="1:10" x14ac:dyDescent="0.55000000000000004">
      <c r="A721" t="s">
        <v>2444</v>
      </c>
      <c r="B721" s="4" t="s">
        <v>7160</v>
      </c>
      <c r="C721" s="2">
        <v>44197</v>
      </c>
      <c r="D721">
        <v>10</v>
      </c>
      <c r="E721" s="2">
        <f t="shared" si="44"/>
        <v>47851</v>
      </c>
      <c r="F721" s="2">
        <v>43586</v>
      </c>
      <c r="G721" s="2">
        <f>IF(F721="/",#REF!, F721)</f>
        <v>43586</v>
      </c>
      <c r="H721">
        <f t="shared" si="45"/>
        <v>1</v>
      </c>
      <c r="I721">
        <f t="shared" si="46"/>
        <v>11</v>
      </c>
      <c r="J721">
        <f t="shared" si="47"/>
        <v>140</v>
      </c>
    </row>
    <row r="722" spans="1:10" x14ac:dyDescent="0.55000000000000004">
      <c r="A722" t="s">
        <v>2446</v>
      </c>
      <c r="B722" s="4" t="s">
        <v>7160</v>
      </c>
      <c r="C722" s="2">
        <v>44197</v>
      </c>
      <c r="D722">
        <v>10</v>
      </c>
      <c r="E722" s="2">
        <f t="shared" si="44"/>
        <v>47851</v>
      </c>
      <c r="F722" s="2">
        <v>43586</v>
      </c>
      <c r="G722" s="2">
        <f>IF(F722="/",#REF!, F722)</f>
        <v>43586</v>
      </c>
      <c r="H722">
        <f t="shared" si="45"/>
        <v>1</v>
      </c>
      <c r="I722">
        <f t="shared" si="46"/>
        <v>11</v>
      </c>
      <c r="J722">
        <f t="shared" si="47"/>
        <v>140</v>
      </c>
    </row>
    <row r="723" spans="1:10" x14ac:dyDescent="0.55000000000000004">
      <c r="A723" t="s">
        <v>2448</v>
      </c>
      <c r="B723" s="4" t="s">
        <v>7160</v>
      </c>
      <c r="C723" s="2">
        <v>44197</v>
      </c>
      <c r="D723">
        <v>10</v>
      </c>
      <c r="E723" s="2">
        <f t="shared" si="44"/>
        <v>47851</v>
      </c>
      <c r="F723" s="2">
        <v>43586</v>
      </c>
      <c r="G723" s="2">
        <f>IF(F723="/",#REF!, F723)</f>
        <v>43586</v>
      </c>
      <c r="H723">
        <f t="shared" si="45"/>
        <v>1</v>
      </c>
      <c r="I723">
        <f t="shared" si="46"/>
        <v>11</v>
      </c>
      <c r="J723">
        <f t="shared" si="47"/>
        <v>140</v>
      </c>
    </row>
    <row r="724" spans="1:10" x14ac:dyDescent="0.55000000000000004">
      <c r="A724" t="s">
        <v>2450</v>
      </c>
      <c r="B724" s="4" t="s">
        <v>7160</v>
      </c>
      <c r="C724" s="2">
        <v>44197</v>
      </c>
      <c r="D724">
        <v>10</v>
      </c>
      <c r="E724" s="2">
        <f t="shared" si="44"/>
        <v>47851</v>
      </c>
      <c r="F724" s="2">
        <v>43586</v>
      </c>
      <c r="G724" s="2">
        <f>IF(F724="/",#REF!, F724)</f>
        <v>43586</v>
      </c>
      <c r="H724">
        <f t="shared" si="45"/>
        <v>1</v>
      </c>
      <c r="I724">
        <f t="shared" si="46"/>
        <v>11</v>
      </c>
      <c r="J724">
        <f t="shared" si="47"/>
        <v>140</v>
      </c>
    </row>
    <row r="725" spans="1:10" x14ac:dyDescent="0.55000000000000004">
      <c r="A725" t="s">
        <v>2453</v>
      </c>
      <c r="B725" s="4" t="s">
        <v>7160</v>
      </c>
      <c r="C725" s="2">
        <v>44197</v>
      </c>
      <c r="D725">
        <v>10</v>
      </c>
      <c r="E725" s="2">
        <f t="shared" si="44"/>
        <v>47851</v>
      </c>
      <c r="F725" s="2">
        <v>43586</v>
      </c>
      <c r="G725" s="2">
        <f>IF(F725="/",#REF!, F725)</f>
        <v>43586</v>
      </c>
      <c r="H725">
        <f t="shared" si="45"/>
        <v>1</v>
      </c>
      <c r="I725">
        <f t="shared" si="46"/>
        <v>11</v>
      </c>
      <c r="J725">
        <f t="shared" si="47"/>
        <v>140</v>
      </c>
    </row>
    <row r="726" spans="1:10" x14ac:dyDescent="0.55000000000000004">
      <c r="A726" t="s">
        <v>2455</v>
      </c>
      <c r="B726" s="4" t="s">
        <v>7160</v>
      </c>
      <c r="C726" s="2">
        <v>44197</v>
      </c>
      <c r="D726">
        <v>10</v>
      </c>
      <c r="E726" s="2">
        <f t="shared" si="44"/>
        <v>47851</v>
      </c>
      <c r="F726" s="2">
        <v>43586</v>
      </c>
      <c r="G726" s="2">
        <f>IF(F726="/",#REF!, F726)</f>
        <v>43586</v>
      </c>
      <c r="H726">
        <f t="shared" si="45"/>
        <v>1</v>
      </c>
      <c r="I726">
        <f t="shared" si="46"/>
        <v>11</v>
      </c>
      <c r="J726">
        <f t="shared" si="47"/>
        <v>140</v>
      </c>
    </row>
    <row r="727" spans="1:10" x14ac:dyDescent="0.55000000000000004">
      <c r="A727" t="s">
        <v>2457</v>
      </c>
      <c r="B727" s="4" t="s">
        <v>7160</v>
      </c>
      <c r="C727" s="2">
        <v>44197</v>
      </c>
      <c r="D727">
        <v>10</v>
      </c>
      <c r="E727" s="2">
        <f t="shared" si="44"/>
        <v>47851</v>
      </c>
      <c r="F727" s="2">
        <v>43586</v>
      </c>
      <c r="G727" s="2">
        <f>IF(F727="/",#REF!, F727)</f>
        <v>43586</v>
      </c>
      <c r="H727">
        <f t="shared" si="45"/>
        <v>1</v>
      </c>
      <c r="I727">
        <f t="shared" si="46"/>
        <v>11</v>
      </c>
      <c r="J727">
        <f t="shared" si="47"/>
        <v>140</v>
      </c>
    </row>
    <row r="728" spans="1:10" x14ac:dyDescent="0.55000000000000004">
      <c r="A728" t="s">
        <v>2459</v>
      </c>
      <c r="B728" s="4" t="s">
        <v>7160</v>
      </c>
      <c r="C728" s="2">
        <v>44197</v>
      </c>
      <c r="D728">
        <v>10</v>
      </c>
      <c r="E728" s="2">
        <f t="shared" si="44"/>
        <v>47851</v>
      </c>
      <c r="F728" s="2">
        <v>43586</v>
      </c>
      <c r="G728" s="2">
        <f>IF(F728="/",#REF!, F728)</f>
        <v>43586</v>
      </c>
      <c r="H728">
        <f t="shared" si="45"/>
        <v>1</v>
      </c>
      <c r="I728">
        <f t="shared" si="46"/>
        <v>11</v>
      </c>
      <c r="J728">
        <f t="shared" si="47"/>
        <v>140</v>
      </c>
    </row>
    <row r="729" spans="1:10" x14ac:dyDescent="0.55000000000000004">
      <c r="A729" t="s">
        <v>2461</v>
      </c>
      <c r="B729" s="4" t="s">
        <v>7160</v>
      </c>
      <c r="C729" s="2">
        <v>44197</v>
      </c>
      <c r="D729">
        <v>10</v>
      </c>
      <c r="E729" s="2">
        <f t="shared" si="44"/>
        <v>47851</v>
      </c>
      <c r="F729" s="2">
        <v>43586</v>
      </c>
      <c r="G729" s="2">
        <f>IF(F729="/",#REF!, F729)</f>
        <v>43586</v>
      </c>
      <c r="H729">
        <f t="shared" si="45"/>
        <v>1</v>
      </c>
      <c r="I729">
        <f t="shared" si="46"/>
        <v>11</v>
      </c>
      <c r="J729">
        <f t="shared" si="47"/>
        <v>140</v>
      </c>
    </row>
    <row r="730" spans="1:10" x14ac:dyDescent="0.55000000000000004">
      <c r="A730" t="s">
        <v>2463</v>
      </c>
      <c r="B730" s="4" t="s">
        <v>7160</v>
      </c>
      <c r="C730" s="2">
        <v>44197</v>
      </c>
      <c r="D730">
        <v>10</v>
      </c>
      <c r="E730" s="2">
        <f t="shared" si="44"/>
        <v>47851</v>
      </c>
      <c r="F730" s="2">
        <v>43586</v>
      </c>
      <c r="G730" s="2">
        <f>IF(F730="/",#REF!, F730)</f>
        <v>43586</v>
      </c>
      <c r="H730">
        <f t="shared" si="45"/>
        <v>1</v>
      </c>
      <c r="I730">
        <f t="shared" si="46"/>
        <v>11</v>
      </c>
      <c r="J730">
        <f t="shared" si="47"/>
        <v>140</v>
      </c>
    </row>
    <row r="731" spans="1:10" x14ac:dyDescent="0.55000000000000004">
      <c r="A731" t="s">
        <v>2465</v>
      </c>
      <c r="B731" s="4" t="s">
        <v>7160</v>
      </c>
      <c r="C731" s="2">
        <v>44197</v>
      </c>
      <c r="D731">
        <v>10</v>
      </c>
      <c r="E731" s="2">
        <f t="shared" si="44"/>
        <v>47851</v>
      </c>
      <c r="F731" s="2">
        <v>43586</v>
      </c>
      <c r="G731" s="2">
        <f>IF(F731="/",#REF!, F731)</f>
        <v>43586</v>
      </c>
      <c r="H731">
        <f t="shared" si="45"/>
        <v>1</v>
      </c>
      <c r="I731">
        <f t="shared" si="46"/>
        <v>11</v>
      </c>
      <c r="J731">
        <f t="shared" si="47"/>
        <v>140</v>
      </c>
    </row>
    <row r="732" spans="1:10" x14ac:dyDescent="0.55000000000000004">
      <c r="A732" t="s">
        <v>2467</v>
      </c>
      <c r="B732" s="4" t="s">
        <v>7160</v>
      </c>
      <c r="C732" s="2">
        <v>44197</v>
      </c>
      <c r="D732">
        <v>10</v>
      </c>
      <c r="E732" s="2">
        <f t="shared" si="44"/>
        <v>47851</v>
      </c>
      <c r="F732" s="2">
        <v>43586</v>
      </c>
      <c r="G732" s="2">
        <f>IF(F732="/",#REF!, F732)</f>
        <v>43586</v>
      </c>
      <c r="H732">
        <f t="shared" si="45"/>
        <v>1</v>
      </c>
      <c r="I732">
        <f t="shared" si="46"/>
        <v>11</v>
      </c>
      <c r="J732">
        <f t="shared" si="47"/>
        <v>140</v>
      </c>
    </row>
    <row r="733" spans="1:10" x14ac:dyDescent="0.55000000000000004">
      <c r="A733" t="s">
        <v>2469</v>
      </c>
      <c r="B733" s="4" t="s">
        <v>7160</v>
      </c>
      <c r="C733" s="2">
        <v>44197</v>
      </c>
      <c r="D733">
        <v>10</v>
      </c>
      <c r="E733" s="2">
        <f t="shared" si="44"/>
        <v>47851</v>
      </c>
      <c r="F733" s="2">
        <v>43586</v>
      </c>
      <c r="G733" s="2">
        <f>IF(F733="/",#REF!, F733)</f>
        <v>43586</v>
      </c>
      <c r="H733">
        <f t="shared" si="45"/>
        <v>1</v>
      </c>
      <c r="I733">
        <f t="shared" si="46"/>
        <v>11</v>
      </c>
      <c r="J733">
        <f t="shared" si="47"/>
        <v>140</v>
      </c>
    </row>
    <row r="734" spans="1:10" x14ac:dyDescent="0.55000000000000004">
      <c r="A734" t="s">
        <v>2471</v>
      </c>
      <c r="B734" s="4" t="s">
        <v>7160</v>
      </c>
      <c r="C734" s="2">
        <v>44197</v>
      </c>
      <c r="D734">
        <v>10</v>
      </c>
      <c r="E734" s="2">
        <f t="shared" si="44"/>
        <v>47851</v>
      </c>
      <c r="F734" s="2">
        <v>43586</v>
      </c>
      <c r="G734" s="2">
        <f>IF(F734="/",#REF!, F734)</f>
        <v>43586</v>
      </c>
      <c r="H734">
        <f t="shared" si="45"/>
        <v>1</v>
      </c>
      <c r="I734">
        <f t="shared" si="46"/>
        <v>11</v>
      </c>
      <c r="J734">
        <f t="shared" si="47"/>
        <v>140</v>
      </c>
    </row>
    <row r="735" spans="1:10" x14ac:dyDescent="0.55000000000000004">
      <c r="A735" t="s">
        <v>2473</v>
      </c>
      <c r="B735" s="4" t="s">
        <v>7160</v>
      </c>
      <c r="C735" s="2">
        <v>44197</v>
      </c>
      <c r="D735">
        <v>10</v>
      </c>
      <c r="E735" s="2">
        <f t="shared" si="44"/>
        <v>47851</v>
      </c>
      <c r="F735" s="2">
        <v>43586</v>
      </c>
      <c r="G735" s="2">
        <f>IF(F735="/",#REF!, F735)</f>
        <v>43586</v>
      </c>
      <c r="H735">
        <f t="shared" si="45"/>
        <v>1</v>
      </c>
      <c r="I735">
        <f t="shared" si="46"/>
        <v>11</v>
      </c>
      <c r="J735">
        <f t="shared" si="47"/>
        <v>140</v>
      </c>
    </row>
    <row r="736" spans="1:10" x14ac:dyDescent="0.55000000000000004">
      <c r="A736" t="s">
        <v>2475</v>
      </c>
      <c r="B736" s="4" t="s">
        <v>7160</v>
      </c>
      <c r="C736" s="2">
        <v>44197</v>
      </c>
      <c r="D736">
        <v>10</v>
      </c>
      <c r="E736" s="2">
        <f t="shared" si="44"/>
        <v>47851</v>
      </c>
      <c r="F736" s="2">
        <v>43586</v>
      </c>
      <c r="G736" s="2">
        <f>IF(F736="/",#REF!, F736)</f>
        <v>43586</v>
      </c>
      <c r="H736">
        <f t="shared" si="45"/>
        <v>1</v>
      </c>
      <c r="I736">
        <f t="shared" si="46"/>
        <v>11</v>
      </c>
      <c r="J736">
        <f t="shared" si="47"/>
        <v>140</v>
      </c>
    </row>
    <row r="737" spans="1:10" x14ac:dyDescent="0.55000000000000004">
      <c r="A737" t="s">
        <v>2477</v>
      </c>
      <c r="B737" s="4" t="s">
        <v>7160</v>
      </c>
      <c r="C737" s="2">
        <v>44197</v>
      </c>
      <c r="D737">
        <v>10</v>
      </c>
      <c r="E737" s="2">
        <f t="shared" si="44"/>
        <v>47851</v>
      </c>
      <c r="F737" s="2">
        <v>43586</v>
      </c>
      <c r="G737" s="2">
        <f>IF(F737="/",#REF!, F737)</f>
        <v>43586</v>
      </c>
      <c r="H737">
        <f t="shared" si="45"/>
        <v>1</v>
      </c>
      <c r="I737">
        <f t="shared" si="46"/>
        <v>11</v>
      </c>
      <c r="J737">
        <f t="shared" si="47"/>
        <v>140</v>
      </c>
    </row>
    <row r="738" spans="1:10" x14ac:dyDescent="0.55000000000000004">
      <c r="A738" t="s">
        <v>2624</v>
      </c>
      <c r="B738" s="4" t="s">
        <v>7160</v>
      </c>
      <c r="C738" s="2">
        <v>44197</v>
      </c>
      <c r="D738">
        <v>10</v>
      </c>
      <c r="E738" s="2">
        <f t="shared" si="44"/>
        <v>47851</v>
      </c>
      <c r="F738" s="2">
        <v>43586</v>
      </c>
      <c r="G738" s="2">
        <f>IF(F738="/",#REF!, F738)</f>
        <v>43586</v>
      </c>
      <c r="H738">
        <f t="shared" si="45"/>
        <v>1</v>
      </c>
      <c r="I738">
        <f t="shared" si="46"/>
        <v>11</v>
      </c>
      <c r="J738">
        <f t="shared" si="47"/>
        <v>140</v>
      </c>
    </row>
    <row r="739" spans="1:10" x14ac:dyDescent="0.55000000000000004">
      <c r="A739" t="s">
        <v>2626</v>
      </c>
      <c r="B739" s="4" t="s">
        <v>7160</v>
      </c>
      <c r="C739" s="2">
        <v>44197</v>
      </c>
      <c r="D739">
        <v>10</v>
      </c>
      <c r="E739" s="2">
        <f t="shared" si="44"/>
        <v>47851</v>
      </c>
      <c r="F739" s="2">
        <v>43586</v>
      </c>
      <c r="G739" s="2">
        <f>IF(F739="/",#REF!, F739)</f>
        <v>43586</v>
      </c>
      <c r="H739">
        <f t="shared" si="45"/>
        <v>1</v>
      </c>
      <c r="I739">
        <f t="shared" si="46"/>
        <v>11</v>
      </c>
      <c r="J739">
        <f t="shared" si="47"/>
        <v>140</v>
      </c>
    </row>
    <row r="740" spans="1:10" x14ac:dyDescent="0.55000000000000004">
      <c r="A740" t="s">
        <v>2628</v>
      </c>
      <c r="B740" s="4" t="s">
        <v>7160</v>
      </c>
      <c r="C740" s="2">
        <v>44197</v>
      </c>
      <c r="D740">
        <v>10</v>
      </c>
      <c r="E740" s="2">
        <f t="shared" si="44"/>
        <v>47851</v>
      </c>
      <c r="F740" s="2">
        <v>43586</v>
      </c>
      <c r="G740" s="2">
        <f>IF(F740="/",#REF!, F740)</f>
        <v>43586</v>
      </c>
      <c r="H740">
        <f t="shared" si="45"/>
        <v>1</v>
      </c>
      <c r="I740">
        <f t="shared" si="46"/>
        <v>11</v>
      </c>
      <c r="J740">
        <f t="shared" si="47"/>
        <v>140</v>
      </c>
    </row>
    <row r="741" spans="1:10" x14ac:dyDescent="0.55000000000000004">
      <c r="A741" t="s">
        <v>2630</v>
      </c>
      <c r="B741" s="4" t="s">
        <v>7160</v>
      </c>
      <c r="C741" s="2">
        <v>44197</v>
      </c>
      <c r="D741">
        <v>10</v>
      </c>
      <c r="E741" s="2">
        <f t="shared" si="44"/>
        <v>47851</v>
      </c>
      <c r="F741" s="2">
        <v>43586</v>
      </c>
      <c r="G741" s="2">
        <f>IF(F741="/",#REF!, F741)</f>
        <v>43586</v>
      </c>
      <c r="H741">
        <f t="shared" si="45"/>
        <v>1</v>
      </c>
      <c r="I741">
        <f t="shared" si="46"/>
        <v>11</v>
      </c>
      <c r="J741">
        <f t="shared" si="47"/>
        <v>140</v>
      </c>
    </row>
    <row r="742" spans="1:10" x14ac:dyDescent="0.55000000000000004">
      <c r="A742" t="s">
        <v>2632</v>
      </c>
      <c r="B742" s="4" t="s">
        <v>7160</v>
      </c>
      <c r="C742" s="2">
        <v>44197</v>
      </c>
      <c r="D742">
        <v>10</v>
      </c>
      <c r="E742" s="2">
        <f t="shared" si="44"/>
        <v>47851</v>
      </c>
      <c r="F742" s="2">
        <v>43586</v>
      </c>
      <c r="G742" s="2">
        <f>IF(F742="/",#REF!, F742)</f>
        <v>43586</v>
      </c>
      <c r="H742">
        <f t="shared" si="45"/>
        <v>1</v>
      </c>
      <c r="I742">
        <f t="shared" si="46"/>
        <v>11</v>
      </c>
      <c r="J742">
        <f t="shared" si="47"/>
        <v>140</v>
      </c>
    </row>
    <row r="743" spans="1:10" x14ac:dyDescent="0.55000000000000004">
      <c r="A743" t="s">
        <v>2634</v>
      </c>
      <c r="B743" s="4" t="s">
        <v>7160</v>
      </c>
      <c r="C743" s="2">
        <v>44197</v>
      </c>
      <c r="D743">
        <v>10</v>
      </c>
      <c r="E743" s="2">
        <f t="shared" si="44"/>
        <v>47851</v>
      </c>
      <c r="F743" s="2">
        <v>43586</v>
      </c>
      <c r="G743" s="2">
        <f>IF(F743="/",#REF!, F743)</f>
        <v>43586</v>
      </c>
      <c r="H743">
        <f t="shared" si="45"/>
        <v>1</v>
      </c>
      <c r="I743">
        <f t="shared" si="46"/>
        <v>11</v>
      </c>
      <c r="J743">
        <f t="shared" si="47"/>
        <v>140</v>
      </c>
    </row>
    <row r="744" spans="1:10" x14ac:dyDescent="0.55000000000000004">
      <c r="A744" t="s">
        <v>2636</v>
      </c>
      <c r="B744" s="4" t="s">
        <v>7160</v>
      </c>
      <c r="C744" s="2">
        <v>44197</v>
      </c>
      <c r="D744">
        <v>10</v>
      </c>
      <c r="E744" s="2">
        <f t="shared" si="44"/>
        <v>47851</v>
      </c>
      <c r="F744" s="2">
        <v>43586</v>
      </c>
      <c r="G744" s="2">
        <f>IF(F744="/",#REF!, F744)</f>
        <v>43586</v>
      </c>
      <c r="H744">
        <f t="shared" si="45"/>
        <v>1</v>
      </c>
      <c r="I744">
        <f t="shared" si="46"/>
        <v>11</v>
      </c>
      <c r="J744">
        <f t="shared" si="47"/>
        <v>140</v>
      </c>
    </row>
    <row r="745" spans="1:10" x14ac:dyDescent="0.55000000000000004">
      <c r="A745" t="s">
        <v>2638</v>
      </c>
      <c r="B745" s="4" t="s">
        <v>7160</v>
      </c>
      <c r="C745" s="2">
        <v>44197</v>
      </c>
      <c r="D745">
        <v>10</v>
      </c>
      <c r="E745" s="2">
        <f t="shared" si="44"/>
        <v>47851</v>
      </c>
      <c r="F745" s="2">
        <v>43586</v>
      </c>
      <c r="G745" s="2">
        <f>IF(F745="/",#REF!, F745)</f>
        <v>43586</v>
      </c>
      <c r="H745">
        <f t="shared" si="45"/>
        <v>1</v>
      </c>
      <c r="I745">
        <f t="shared" si="46"/>
        <v>11</v>
      </c>
      <c r="J745">
        <f t="shared" si="47"/>
        <v>140</v>
      </c>
    </row>
    <row r="746" spans="1:10" x14ac:dyDescent="0.55000000000000004">
      <c r="A746" t="s">
        <v>2640</v>
      </c>
      <c r="B746" s="4" t="s">
        <v>7160</v>
      </c>
      <c r="C746" s="2">
        <v>44197</v>
      </c>
      <c r="D746">
        <v>10</v>
      </c>
      <c r="E746" s="2">
        <f t="shared" si="44"/>
        <v>47851</v>
      </c>
      <c r="F746" s="2">
        <v>43586</v>
      </c>
      <c r="G746" s="2">
        <f>IF(F746="/",#REF!, F746)</f>
        <v>43586</v>
      </c>
      <c r="H746">
        <f t="shared" si="45"/>
        <v>1</v>
      </c>
      <c r="I746">
        <f t="shared" si="46"/>
        <v>11</v>
      </c>
      <c r="J746">
        <f t="shared" si="47"/>
        <v>140</v>
      </c>
    </row>
    <row r="747" spans="1:10" x14ac:dyDescent="0.55000000000000004">
      <c r="A747" t="s">
        <v>2643</v>
      </c>
      <c r="B747" s="4" t="s">
        <v>7160</v>
      </c>
      <c r="C747" s="2">
        <v>44197</v>
      </c>
      <c r="D747">
        <v>10</v>
      </c>
      <c r="E747" s="2">
        <f t="shared" si="44"/>
        <v>47851</v>
      </c>
      <c r="F747" s="2">
        <v>43586</v>
      </c>
      <c r="G747" s="2">
        <f>IF(F747="/",#REF!, F747)</f>
        <v>43586</v>
      </c>
      <c r="H747">
        <f t="shared" si="45"/>
        <v>1</v>
      </c>
      <c r="I747">
        <f t="shared" si="46"/>
        <v>11</v>
      </c>
      <c r="J747">
        <f t="shared" si="47"/>
        <v>140</v>
      </c>
    </row>
    <row r="748" spans="1:10" x14ac:dyDescent="0.55000000000000004">
      <c r="A748" t="s">
        <v>2645</v>
      </c>
      <c r="B748" s="4" t="s">
        <v>7160</v>
      </c>
      <c r="C748" s="2">
        <v>44197</v>
      </c>
      <c r="D748">
        <v>10</v>
      </c>
      <c r="E748" s="2">
        <f t="shared" si="44"/>
        <v>47851</v>
      </c>
      <c r="F748" s="2">
        <v>43586</v>
      </c>
      <c r="G748" s="2">
        <f>IF(F748="/",#REF!, F748)</f>
        <v>43586</v>
      </c>
      <c r="H748">
        <f t="shared" si="45"/>
        <v>1</v>
      </c>
      <c r="I748">
        <f t="shared" si="46"/>
        <v>11</v>
      </c>
      <c r="J748">
        <f t="shared" si="47"/>
        <v>140</v>
      </c>
    </row>
    <row r="749" spans="1:10" x14ac:dyDescent="0.55000000000000004">
      <c r="A749" t="s">
        <v>2648</v>
      </c>
      <c r="B749" s="4" t="s">
        <v>7160</v>
      </c>
      <c r="C749" s="2">
        <v>44197</v>
      </c>
      <c r="D749">
        <v>10</v>
      </c>
      <c r="E749" s="2">
        <f t="shared" si="44"/>
        <v>47851</v>
      </c>
      <c r="F749" s="2">
        <v>43586</v>
      </c>
      <c r="G749" s="2">
        <f>IF(F749="/",#REF!, F749)</f>
        <v>43586</v>
      </c>
      <c r="H749">
        <f t="shared" si="45"/>
        <v>1</v>
      </c>
      <c r="I749">
        <f t="shared" si="46"/>
        <v>11</v>
      </c>
      <c r="J749">
        <f t="shared" si="47"/>
        <v>140</v>
      </c>
    </row>
    <row r="750" spans="1:10" x14ac:dyDescent="0.55000000000000004">
      <c r="A750" t="s">
        <v>2650</v>
      </c>
      <c r="B750" s="4" t="s">
        <v>7160</v>
      </c>
      <c r="C750" s="2">
        <v>44197</v>
      </c>
      <c r="D750">
        <v>10</v>
      </c>
      <c r="E750" s="2">
        <f t="shared" si="44"/>
        <v>47851</v>
      </c>
      <c r="F750" s="2">
        <v>43586</v>
      </c>
      <c r="G750" s="2">
        <f>IF(F750="/",#REF!, F750)</f>
        <v>43586</v>
      </c>
      <c r="H750">
        <f t="shared" si="45"/>
        <v>1</v>
      </c>
      <c r="I750">
        <f t="shared" si="46"/>
        <v>11</v>
      </c>
      <c r="J750">
        <f t="shared" si="47"/>
        <v>140</v>
      </c>
    </row>
    <row r="751" spans="1:10" x14ac:dyDescent="0.55000000000000004">
      <c r="A751" t="s">
        <v>2652</v>
      </c>
      <c r="B751" s="4" t="s">
        <v>7160</v>
      </c>
      <c r="C751" s="2">
        <v>44197</v>
      </c>
      <c r="D751">
        <v>10</v>
      </c>
      <c r="E751" s="2">
        <f t="shared" si="44"/>
        <v>47851</v>
      </c>
      <c r="F751" s="2">
        <v>43586</v>
      </c>
      <c r="G751" s="2">
        <f>IF(F751="/",#REF!, F751)</f>
        <v>43586</v>
      </c>
      <c r="H751">
        <f t="shared" si="45"/>
        <v>1</v>
      </c>
      <c r="I751">
        <f t="shared" si="46"/>
        <v>11</v>
      </c>
      <c r="J751">
        <f t="shared" si="47"/>
        <v>140</v>
      </c>
    </row>
    <row r="752" spans="1:10" x14ac:dyDescent="0.55000000000000004">
      <c r="A752" t="s">
        <v>2654</v>
      </c>
      <c r="B752" s="4" t="s">
        <v>7160</v>
      </c>
      <c r="C752" s="2">
        <v>44197</v>
      </c>
      <c r="D752">
        <v>10</v>
      </c>
      <c r="E752" s="2">
        <f t="shared" si="44"/>
        <v>47851</v>
      </c>
      <c r="F752" s="2">
        <v>43586</v>
      </c>
      <c r="G752" s="2">
        <f>IF(F752="/",#REF!, F752)</f>
        <v>43586</v>
      </c>
      <c r="H752">
        <f t="shared" si="45"/>
        <v>1</v>
      </c>
      <c r="I752">
        <f t="shared" si="46"/>
        <v>11</v>
      </c>
      <c r="J752">
        <f t="shared" si="47"/>
        <v>140</v>
      </c>
    </row>
    <row r="753" spans="1:10" x14ac:dyDescent="0.55000000000000004">
      <c r="A753" t="s">
        <v>2656</v>
      </c>
      <c r="B753" s="4" t="s">
        <v>7160</v>
      </c>
      <c r="C753" s="2">
        <v>44197</v>
      </c>
      <c r="D753">
        <v>10</v>
      </c>
      <c r="E753" s="2">
        <f t="shared" si="44"/>
        <v>47851</v>
      </c>
      <c r="F753" s="2">
        <v>43586</v>
      </c>
      <c r="G753" s="2">
        <f>IF(F753="/",#REF!, F753)</f>
        <v>43586</v>
      </c>
      <c r="H753">
        <f t="shared" si="45"/>
        <v>1</v>
      </c>
      <c r="I753">
        <f t="shared" si="46"/>
        <v>11</v>
      </c>
      <c r="J753">
        <f t="shared" si="47"/>
        <v>140</v>
      </c>
    </row>
    <row r="754" spans="1:10" x14ac:dyDescent="0.55000000000000004">
      <c r="A754" t="s">
        <v>2658</v>
      </c>
      <c r="B754" s="4" t="s">
        <v>7160</v>
      </c>
      <c r="C754" s="2">
        <v>44197</v>
      </c>
      <c r="D754">
        <v>10</v>
      </c>
      <c r="E754" s="2">
        <f t="shared" si="44"/>
        <v>47851</v>
      </c>
      <c r="F754" s="2">
        <v>43586</v>
      </c>
      <c r="G754" s="2">
        <f>IF(F754="/",#REF!, F754)</f>
        <v>43586</v>
      </c>
      <c r="H754">
        <f t="shared" si="45"/>
        <v>1</v>
      </c>
      <c r="I754">
        <f t="shared" si="46"/>
        <v>11</v>
      </c>
      <c r="J754">
        <f t="shared" si="47"/>
        <v>140</v>
      </c>
    </row>
    <row r="755" spans="1:10" x14ac:dyDescent="0.55000000000000004">
      <c r="A755" t="s">
        <v>2682</v>
      </c>
      <c r="B755" s="4" t="s">
        <v>7160</v>
      </c>
      <c r="C755" s="2">
        <v>44197</v>
      </c>
      <c r="D755">
        <v>10</v>
      </c>
      <c r="E755" s="2">
        <f t="shared" si="44"/>
        <v>47851</v>
      </c>
      <c r="F755" s="2">
        <v>43586</v>
      </c>
      <c r="G755" s="2">
        <f>IF(F755="/",#REF!, F755)</f>
        <v>43586</v>
      </c>
      <c r="H755">
        <f t="shared" si="45"/>
        <v>1</v>
      </c>
      <c r="I755">
        <f t="shared" si="46"/>
        <v>11</v>
      </c>
      <c r="J755">
        <f t="shared" si="47"/>
        <v>140</v>
      </c>
    </row>
    <row r="756" spans="1:10" x14ac:dyDescent="0.55000000000000004">
      <c r="A756" t="s">
        <v>2684</v>
      </c>
      <c r="B756" s="4" t="s">
        <v>7160</v>
      </c>
      <c r="C756" s="2">
        <v>44197</v>
      </c>
      <c r="D756">
        <v>10</v>
      </c>
      <c r="E756" s="2">
        <f t="shared" si="44"/>
        <v>47851</v>
      </c>
      <c r="F756" s="2">
        <v>43586</v>
      </c>
      <c r="G756" s="2">
        <f>IF(F756="/",#REF!, F756)</f>
        <v>43586</v>
      </c>
      <c r="H756">
        <f t="shared" si="45"/>
        <v>1</v>
      </c>
      <c r="I756">
        <f t="shared" si="46"/>
        <v>11</v>
      </c>
      <c r="J756">
        <f t="shared" si="47"/>
        <v>140</v>
      </c>
    </row>
    <row r="757" spans="1:10" x14ac:dyDescent="0.55000000000000004">
      <c r="A757" t="s">
        <v>2686</v>
      </c>
      <c r="B757" s="4" t="s">
        <v>7160</v>
      </c>
      <c r="C757" s="2">
        <v>44197</v>
      </c>
      <c r="D757">
        <v>10</v>
      </c>
      <c r="E757" s="2">
        <f t="shared" si="44"/>
        <v>47851</v>
      </c>
      <c r="F757" s="2">
        <v>43586</v>
      </c>
      <c r="G757" s="2">
        <f>IF(F757="/",#REF!, F757)</f>
        <v>43586</v>
      </c>
      <c r="H757">
        <f t="shared" si="45"/>
        <v>1</v>
      </c>
      <c r="I757">
        <f t="shared" si="46"/>
        <v>11</v>
      </c>
      <c r="J757">
        <f t="shared" si="47"/>
        <v>140</v>
      </c>
    </row>
    <row r="758" spans="1:10" x14ac:dyDescent="0.55000000000000004">
      <c r="A758" t="s">
        <v>2688</v>
      </c>
      <c r="B758" s="4" t="s">
        <v>7160</v>
      </c>
      <c r="C758" s="2">
        <v>44197</v>
      </c>
      <c r="D758">
        <v>10</v>
      </c>
      <c r="E758" s="2">
        <f t="shared" si="44"/>
        <v>47851</v>
      </c>
      <c r="F758" s="2">
        <v>43586</v>
      </c>
      <c r="G758" s="2">
        <f>IF(F758="/",#REF!, F758)</f>
        <v>43586</v>
      </c>
      <c r="H758">
        <f t="shared" si="45"/>
        <v>1</v>
      </c>
      <c r="I758">
        <f t="shared" si="46"/>
        <v>11</v>
      </c>
      <c r="J758">
        <f t="shared" si="47"/>
        <v>140</v>
      </c>
    </row>
    <row r="759" spans="1:10" x14ac:dyDescent="0.55000000000000004">
      <c r="A759" t="s">
        <v>2690</v>
      </c>
      <c r="B759" s="4" t="s">
        <v>7160</v>
      </c>
      <c r="C759" s="2">
        <v>44197</v>
      </c>
      <c r="D759">
        <v>10</v>
      </c>
      <c r="E759" s="2">
        <f t="shared" si="44"/>
        <v>47851</v>
      </c>
      <c r="F759" s="2">
        <v>43586</v>
      </c>
      <c r="G759" s="2">
        <f>IF(F759="/",#REF!, F759)</f>
        <v>43586</v>
      </c>
      <c r="H759">
        <f t="shared" si="45"/>
        <v>1</v>
      </c>
      <c r="I759">
        <f t="shared" si="46"/>
        <v>11</v>
      </c>
      <c r="J759">
        <f t="shared" si="47"/>
        <v>140</v>
      </c>
    </row>
    <row r="760" spans="1:10" x14ac:dyDescent="0.55000000000000004">
      <c r="A760" t="s">
        <v>2692</v>
      </c>
      <c r="B760" s="4" t="s">
        <v>7160</v>
      </c>
      <c r="C760" s="2">
        <v>44197</v>
      </c>
      <c r="D760">
        <v>10</v>
      </c>
      <c r="E760" s="2">
        <f t="shared" si="44"/>
        <v>47851</v>
      </c>
      <c r="F760" s="2">
        <v>43586</v>
      </c>
      <c r="G760" s="2">
        <f>IF(F760="/",#REF!, F760)</f>
        <v>43586</v>
      </c>
      <c r="H760">
        <f t="shared" si="45"/>
        <v>1</v>
      </c>
      <c r="I760">
        <f t="shared" si="46"/>
        <v>11</v>
      </c>
      <c r="J760">
        <f t="shared" si="47"/>
        <v>140</v>
      </c>
    </row>
    <row r="761" spans="1:10" x14ac:dyDescent="0.55000000000000004">
      <c r="A761" t="s">
        <v>2695</v>
      </c>
      <c r="B761" s="4" t="s">
        <v>7160</v>
      </c>
      <c r="C761" s="2">
        <v>44197</v>
      </c>
      <c r="D761">
        <v>10</v>
      </c>
      <c r="E761" s="2">
        <f t="shared" si="44"/>
        <v>47851</v>
      </c>
      <c r="F761" s="2">
        <v>43586</v>
      </c>
      <c r="G761" s="2">
        <f>IF(F761="/",#REF!, F761)</f>
        <v>43586</v>
      </c>
      <c r="H761">
        <f t="shared" si="45"/>
        <v>1</v>
      </c>
      <c r="I761">
        <f t="shared" si="46"/>
        <v>11</v>
      </c>
      <c r="J761">
        <f t="shared" si="47"/>
        <v>140</v>
      </c>
    </row>
    <row r="762" spans="1:10" x14ac:dyDescent="0.55000000000000004">
      <c r="A762" t="s">
        <v>2697</v>
      </c>
      <c r="B762" s="4" t="s">
        <v>7160</v>
      </c>
      <c r="C762" s="2">
        <v>44197</v>
      </c>
      <c r="D762">
        <v>10</v>
      </c>
      <c r="E762" s="2">
        <f t="shared" si="44"/>
        <v>47851</v>
      </c>
      <c r="F762" s="2">
        <v>43586</v>
      </c>
      <c r="G762" s="2">
        <f>IF(F762="/",#REF!, F762)</f>
        <v>43586</v>
      </c>
      <c r="H762">
        <f t="shared" si="45"/>
        <v>1</v>
      </c>
      <c r="I762">
        <f t="shared" si="46"/>
        <v>11</v>
      </c>
      <c r="J762">
        <f t="shared" si="47"/>
        <v>140</v>
      </c>
    </row>
    <row r="763" spans="1:10" x14ac:dyDescent="0.55000000000000004">
      <c r="A763" t="s">
        <v>2699</v>
      </c>
      <c r="B763" s="4" t="s">
        <v>7160</v>
      </c>
      <c r="C763" s="2">
        <v>44197</v>
      </c>
      <c r="D763">
        <v>10</v>
      </c>
      <c r="E763" s="2">
        <f t="shared" si="44"/>
        <v>47851</v>
      </c>
      <c r="F763" s="2">
        <v>43586</v>
      </c>
      <c r="G763" s="2">
        <f>IF(F763="/",#REF!, F763)</f>
        <v>43586</v>
      </c>
      <c r="H763">
        <f t="shared" si="45"/>
        <v>1</v>
      </c>
      <c r="I763">
        <f t="shared" si="46"/>
        <v>11</v>
      </c>
      <c r="J763">
        <f t="shared" si="47"/>
        <v>140</v>
      </c>
    </row>
    <row r="764" spans="1:10" x14ac:dyDescent="0.55000000000000004">
      <c r="A764" t="s">
        <v>2113</v>
      </c>
      <c r="B764" s="4" t="s">
        <v>7160</v>
      </c>
      <c r="C764" s="2">
        <v>44197</v>
      </c>
      <c r="D764">
        <v>10</v>
      </c>
      <c r="E764" s="2">
        <f t="shared" si="44"/>
        <v>47851</v>
      </c>
      <c r="F764" s="2">
        <v>43617</v>
      </c>
      <c r="G764" s="2">
        <f>IF(F764="/",#REF!, F764)</f>
        <v>43617</v>
      </c>
      <c r="H764">
        <f t="shared" si="45"/>
        <v>1</v>
      </c>
      <c r="I764">
        <f t="shared" si="46"/>
        <v>11</v>
      </c>
      <c r="J764">
        <f t="shared" si="47"/>
        <v>139</v>
      </c>
    </row>
    <row r="765" spans="1:10" x14ac:dyDescent="0.55000000000000004">
      <c r="A765" t="s">
        <v>2116</v>
      </c>
      <c r="B765" s="4" t="s">
        <v>7160</v>
      </c>
      <c r="C765" s="2">
        <v>44197</v>
      </c>
      <c r="D765">
        <v>10</v>
      </c>
      <c r="E765" s="2">
        <f t="shared" si="44"/>
        <v>47851</v>
      </c>
      <c r="F765" s="2">
        <v>43617</v>
      </c>
      <c r="G765" s="2">
        <f>IF(F765="/",#REF!, F765)</f>
        <v>43617</v>
      </c>
      <c r="H765">
        <f t="shared" si="45"/>
        <v>1</v>
      </c>
      <c r="I765">
        <f t="shared" si="46"/>
        <v>11</v>
      </c>
      <c r="J765">
        <f t="shared" si="47"/>
        <v>139</v>
      </c>
    </row>
    <row r="766" spans="1:10" x14ac:dyDescent="0.55000000000000004">
      <c r="A766" t="s">
        <v>2118</v>
      </c>
      <c r="B766" s="4" t="s">
        <v>7160</v>
      </c>
      <c r="C766" s="2">
        <v>44197</v>
      </c>
      <c r="D766">
        <v>10</v>
      </c>
      <c r="E766" s="2">
        <f t="shared" si="44"/>
        <v>47851</v>
      </c>
      <c r="F766" s="2">
        <v>43617</v>
      </c>
      <c r="G766" s="2">
        <f>IF(F766="/",#REF!, F766)</f>
        <v>43617</v>
      </c>
      <c r="H766">
        <f t="shared" si="45"/>
        <v>1</v>
      </c>
      <c r="I766">
        <f t="shared" si="46"/>
        <v>11</v>
      </c>
      <c r="J766">
        <f t="shared" si="47"/>
        <v>139</v>
      </c>
    </row>
    <row r="767" spans="1:10" x14ac:dyDescent="0.55000000000000004">
      <c r="A767" t="s">
        <v>2121</v>
      </c>
      <c r="B767" s="4" t="s">
        <v>7160</v>
      </c>
      <c r="C767" s="2">
        <v>44197</v>
      </c>
      <c r="D767">
        <v>10</v>
      </c>
      <c r="E767" s="2">
        <f t="shared" si="44"/>
        <v>47851</v>
      </c>
      <c r="F767" s="2">
        <v>43617</v>
      </c>
      <c r="G767" s="2">
        <f>IF(F767="/",#REF!, F767)</f>
        <v>43617</v>
      </c>
      <c r="H767">
        <f t="shared" si="45"/>
        <v>1</v>
      </c>
      <c r="I767">
        <f t="shared" si="46"/>
        <v>11</v>
      </c>
      <c r="J767">
        <f t="shared" si="47"/>
        <v>139</v>
      </c>
    </row>
    <row r="768" spans="1:10" x14ac:dyDescent="0.55000000000000004">
      <c r="A768" t="s">
        <v>2123</v>
      </c>
      <c r="B768" s="4" t="s">
        <v>7160</v>
      </c>
      <c r="C768" s="2">
        <v>44197</v>
      </c>
      <c r="D768">
        <v>10</v>
      </c>
      <c r="E768" s="2">
        <f t="shared" si="44"/>
        <v>47851</v>
      </c>
      <c r="F768" s="2">
        <v>43617</v>
      </c>
      <c r="G768" s="2">
        <f>IF(F768="/",#REF!, F768)</f>
        <v>43617</v>
      </c>
      <c r="H768">
        <f t="shared" si="45"/>
        <v>1</v>
      </c>
      <c r="I768">
        <f t="shared" si="46"/>
        <v>11</v>
      </c>
      <c r="J768">
        <f t="shared" si="47"/>
        <v>139</v>
      </c>
    </row>
    <row r="769" spans="1:10" x14ac:dyDescent="0.55000000000000004">
      <c r="A769" t="s">
        <v>2125</v>
      </c>
      <c r="B769" s="4" t="s">
        <v>7160</v>
      </c>
      <c r="C769" s="2">
        <v>44197</v>
      </c>
      <c r="D769">
        <v>10</v>
      </c>
      <c r="E769" s="2">
        <f t="shared" si="44"/>
        <v>47851</v>
      </c>
      <c r="F769" s="2">
        <v>43617</v>
      </c>
      <c r="G769" s="2">
        <f>IF(F769="/",#REF!, F769)</f>
        <v>43617</v>
      </c>
      <c r="H769">
        <f t="shared" si="45"/>
        <v>1</v>
      </c>
      <c r="I769">
        <f t="shared" si="46"/>
        <v>11</v>
      </c>
      <c r="J769">
        <f t="shared" si="47"/>
        <v>139</v>
      </c>
    </row>
    <row r="770" spans="1:10" x14ac:dyDescent="0.55000000000000004">
      <c r="A770" t="s">
        <v>2127</v>
      </c>
      <c r="B770" s="4" t="s">
        <v>7160</v>
      </c>
      <c r="C770" s="2">
        <v>44197</v>
      </c>
      <c r="D770">
        <v>10</v>
      </c>
      <c r="E770" s="2">
        <f t="shared" ref="E770:E833" si="48">C770+DATE(D770,1,1)</f>
        <v>47851</v>
      </c>
      <c r="F770" s="2">
        <v>43617</v>
      </c>
      <c r="G770" s="2">
        <f>IF(F770="/",#REF!, F770)</f>
        <v>43617</v>
      </c>
      <c r="H770">
        <f t="shared" ref="H770:H809" si="49">DATEDIF(G770,C770, "y")</f>
        <v>1</v>
      </c>
      <c r="I770">
        <f t="shared" ref="I770:I833" si="50">DATEDIF(G770,E770, "y")</f>
        <v>11</v>
      </c>
      <c r="J770">
        <f t="shared" si="47"/>
        <v>139</v>
      </c>
    </row>
    <row r="771" spans="1:10" x14ac:dyDescent="0.55000000000000004">
      <c r="A771" t="s">
        <v>2129</v>
      </c>
      <c r="B771" s="4" t="s">
        <v>7160</v>
      </c>
      <c r="C771" s="2">
        <v>44197</v>
      </c>
      <c r="D771">
        <v>10</v>
      </c>
      <c r="E771" s="2">
        <f t="shared" si="48"/>
        <v>47851</v>
      </c>
      <c r="F771" s="2">
        <v>43617</v>
      </c>
      <c r="G771" s="2">
        <f>IF(F771="/",#REF!, F771)</f>
        <v>43617</v>
      </c>
      <c r="H771">
        <f t="shared" si="49"/>
        <v>1</v>
      </c>
      <c r="I771">
        <f t="shared" si="50"/>
        <v>11</v>
      </c>
      <c r="J771">
        <f t="shared" ref="J771:J834" si="51">DATEDIF(F771,E771,"m")</f>
        <v>139</v>
      </c>
    </row>
    <row r="772" spans="1:10" x14ac:dyDescent="0.55000000000000004">
      <c r="A772" t="s">
        <v>2131</v>
      </c>
      <c r="B772" s="4" t="s">
        <v>7160</v>
      </c>
      <c r="C772" s="2">
        <v>44197</v>
      </c>
      <c r="D772">
        <v>10</v>
      </c>
      <c r="E772" s="2">
        <f t="shared" si="48"/>
        <v>47851</v>
      </c>
      <c r="F772" s="2">
        <v>43617</v>
      </c>
      <c r="G772" s="2">
        <f>IF(F772="/",#REF!, F772)</f>
        <v>43617</v>
      </c>
      <c r="H772">
        <f t="shared" si="49"/>
        <v>1</v>
      </c>
      <c r="I772">
        <f t="shared" si="50"/>
        <v>11</v>
      </c>
      <c r="J772">
        <f t="shared" si="51"/>
        <v>139</v>
      </c>
    </row>
    <row r="773" spans="1:10" x14ac:dyDescent="0.55000000000000004">
      <c r="A773" t="s">
        <v>2133</v>
      </c>
      <c r="B773" s="4" t="s">
        <v>7160</v>
      </c>
      <c r="C773" s="2">
        <v>44197</v>
      </c>
      <c r="D773">
        <v>10</v>
      </c>
      <c r="E773" s="2">
        <f t="shared" si="48"/>
        <v>47851</v>
      </c>
      <c r="F773" s="2">
        <v>43617</v>
      </c>
      <c r="G773" s="2">
        <f>IF(F773="/",#REF!, F773)</f>
        <v>43617</v>
      </c>
      <c r="H773">
        <f t="shared" si="49"/>
        <v>1</v>
      </c>
      <c r="I773">
        <f t="shared" si="50"/>
        <v>11</v>
      </c>
      <c r="J773">
        <f t="shared" si="51"/>
        <v>139</v>
      </c>
    </row>
    <row r="774" spans="1:10" x14ac:dyDescent="0.55000000000000004">
      <c r="A774" t="s">
        <v>2135</v>
      </c>
      <c r="B774" s="4" t="s">
        <v>7160</v>
      </c>
      <c r="C774" s="2">
        <v>44197</v>
      </c>
      <c r="D774">
        <v>10</v>
      </c>
      <c r="E774" s="2">
        <f t="shared" si="48"/>
        <v>47851</v>
      </c>
      <c r="F774" s="2">
        <v>43617</v>
      </c>
      <c r="G774" s="2">
        <f>IF(F774="/",#REF!, F774)</f>
        <v>43617</v>
      </c>
      <c r="H774">
        <f t="shared" si="49"/>
        <v>1</v>
      </c>
      <c r="I774">
        <f t="shared" si="50"/>
        <v>11</v>
      </c>
      <c r="J774">
        <f t="shared" si="51"/>
        <v>139</v>
      </c>
    </row>
    <row r="775" spans="1:10" x14ac:dyDescent="0.55000000000000004">
      <c r="A775" t="s">
        <v>2137</v>
      </c>
      <c r="B775" s="4" t="s">
        <v>7160</v>
      </c>
      <c r="C775" s="2">
        <v>44197</v>
      </c>
      <c r="D775">
        <v>10</v>
      </c>
      <c r="E775" s="2">
        <f t="shared" si="48"/>
        <v>47851</v>
      </c>
      <c r="F775" s="2">
        <v>43617</v>
      </c>
      <c r="G775" s="2">
        <f>IF(F775="/",#REF!, F775)</f>
        <v>43617</v>
      </c>
      <c r="H775">
        <f t="shared" si="49"/>
        <v>1</v>
      </c>
      <c r="I775">
        <f t="shared" si="50"/>
        <v>11</v>
      </c>
      <c r="J775">
        <f t="shared" si="51"/>
        <v>139</v>
      </c>
    </row>
    <row r="776" spans="1:10" x14ac:dyDescent="0.55000000000000004">
      <c r="A776" t="s">
        <v>2139</v>
      </c>
      <c r="B776" s="4" t="s">
        <v>7160</v>
      </c>
      <c r="C776" s="2">
        <v>44197</v>
      </c>
      <c r="D776">
        <v>10</v>
      </c>
      <c r="E776" s="2">
        <f t="shared" si="48"/>
        <v>47851</v>
      </c>
      <c r="F776" s="2">
        <v>43617</v>
      </c>
      <c r="G776" s="2">
        <f>IF(F776="/",#REF!, F776)</f>
        <v>43617</v>
      </c>
      <c r="H776">
        <f t="shared" si="49"/>
        <v>1</v>
      </c>
      <c r="I776">
        <f t="shared" si="50"/>
        <v>11</v>
      </c>
      <c r="J776">
        <f t="shared" si="51"/>
        <v>139</v>
      </c>
    </row>
    <row r="777" spans="1:10" x14ac:dyDescent="0.55000000000000004">
      <c r="A777" t="s">
        <v>2142</v>
      </c>
      <c r="B777" s="4" t="s">
        <v>7160</v>
      </c>
      <c r="C777" s="2">
        <v>44197</v>
      </c>
      <c r="D777">
        <v>10</v>
      </c>
      <c r="E777" s="2">
        <f t="shared" si="48"/>
        <v>47851</v>
      </c>
      <c r="F777" s="2">
        <v>43617</v>
      </c>
      <c r="G777" s="2">
        <f>IF(F777="/",#REF!, F777)</f>
        <v>43617</v>
      </c>
      <c r="H777">
        <f t="shared" si="49"/>
        <v>1</v>
      </c>
      <c r="I777">
        <f t="shared" si="50"/>
        <v>11</v>
      </c>
      <c r="J777">
        <f t="shared" si="51"/>
        <v>139</v>
      </c>
    </row>
    <row r="778" spans="1:10" x14ac:dyDescent="0.55000000000000004">
      <c r="A778" t="s">
        <v>2144</v>
      </c>
      <c r="B778" s="4" t="s">
        <v>7160</v>
      </c>
      <c r="C778" s="2">
        <v>44197</v>
      </c>
      <c r="D778">
        <v>10</v>
      </c>
      <c r="E778" s="2">
        <f t="shared" si="48"/>
        <v>47851</v>
      </c>
      <c r="F778" s="2">
        <v>43617</v>
      </c>
      <c r="G778" s="2">
        <f>IF(F778="/",#REF!, F778)</f>
        <v>43617</v>
      </c>
      <c r="H778">
        <f t="shared" si="49"/>
        <v>1</v>
      </c>
      <c r="I778">
        <f t="shared" si="50"/>
        <v>11</v>
      </c>
      <c r="J778">
        <f t="shared" si="51"/>
        <v>139</v>
      </c>
    </row>
    <row r="779" spans="1:10" x14ac:dyDescent="0.55000000000000004">
      <c r="A779" t="s">
        <v>2147</v>
      </c>
      <c r="B779" s="4" t="s">
        <v>7160</v>
      </c>
      <c r="C779" s="2">
        <v>44197</v>
      </c>
      <c r="D779">
        <v>10</v>
      </c>
      <c r="E779" s="2">
        <f t="shared" si="48"/>
        <v>47851</v>
      </c>
      <c r="F779" s="2">
        <v>43617</v>
      </c>
      <c r="G779" s="2">
        <f>IF(F779="/",#REF!, F779)</f>
        <v>43617</v>
      </c>
      <c r="H779">
        <f t="shared" si="49"/>
        <v>1</v>
      </c>
      <c r="I779">
        <f t="shared" si="50"/>
        <v>11</v>
      </c>
      <c r="J779">
        <f t="shared" si="51"/>
        <v>139</v>
      </c>
    </row>
    <row r="780" spans="1:10" x14ac:dyDescent="0.55000000000000004">
      <c r="A780" t="s">
        <v>2149</v>
      </c>
      <c r="B780" s="4" t="s">
        <v>7160</v>
      </c>
      <c r="C780" s="2">
        <v>44197</v>
      </c>
      <c r="D780">
        <v>10</v>
      </c>
      <c r="E780" s="2">
        <f t="shared" si="48"/>
        <v>47851</v>
      </c>
      <c r="F780" s="2">
        <v>43617</v>
      </c>
      <c r="G780" s="2">
        <f>IF(F780="/",#REF!, F780)</f>
        <v>43617</v>
      </c>
      <c r="H780">
        <f t="shared" si="49"/>
        <v>1</v>
      </c>
      <c r="I780">
        <f t="shared" si="50"/>
        <v>11</v>
      </c>
      <c r="J780">
        <f t="shared" si="51"/>
        <v>139</v>
      </c>
    </row>
    <row r="781" spans="1:10" x14ac:dyDescent="0.55000000000000004">
      <c r="A781" t="s">
        <v>2152</v>
      </c>
      <c r="B781" s="4" t="s">
        <v>7160</v>
      </c>
      <c r="C781" s="2">
        <v>44197</v>
      </c>
      <c r="D781">
        <v>10</v>
      </c>
      <c r="E781" s="2">
        <f t="shared" si="48"/>
        <v>47851</v>
      </c>
      <c r="F781" s="2">
        <v>43617</v>
      </c>
      <c r="G781" s="2">
        <f>IF(F781="/",#REF!, F781)</f>
        <v>43617</v>
      </c>
      <c r="H781">
        <f t="shared" si="49"/>
        <v>1</v>
      </c>
      <c r="I781">
        <f t="shared" si="50"/>
        <v>11</v>
      </c>
      <c r="J781">
        <f t="shared" si="51"/>
        <v>139</v>
      </c>
    </row>
    <row r="782" spans="1:10" x14ac:dyDescent="0.55000000000000004">
      <c r="A782" t="s">
        <v>2154</v>
      </c>
      <c r="B782" s="4" t="s">
        <v>7160</v>
      </c>
      <c r="C782" s="2">
        <v>44197</v>
      </c>
      <c r="D782">
        <v>10</v>
      </c>
      <c r="E782" s="2">
        <f t="shared" si="48"/>
        <v>47851</v>
      </c>
      <c r="F782" s="2">
        <v>43617</v>
      </c>
      <c r="G782" s="2">
        <f>IF(F782="/",#REF!, F782)</f>
        <v>43617</v>
      </c>
      <c r="H782">
        <f t="shared" si="49"/>
        <v>1</v>
      </c>
      <c r="I782">
        <f t="shared" si="50"/>
        <v>11</v>
      </c>
      <c r="J782">
        <f t="shared" si="51"/>
        <v>139</v>
      </c>
    </row>
    <row r="783" spans="1:10" x14ac:dyDescent="0.55000000000000004">
      <c r="A783" t="s">
        <v>2156</v>
      </c>
      <c r="B783" s="4" t="s">
        <v>7160</v>
      </c>
      <c r="C783" s="2">
        <v>44197</v>
      </c>
      <c r="D783">
        <v>10</v>
      </c>
      <c r="E783" s="2">
        <f t="shared" si="48"/>
        <v>47851</v>
      </c>
      <c r="F783" s="2">
        <v>43617</v>
      </c>
      <c r="G783" s="2">
        <f>IF(F783="/",#REF!, F783)</f>
        <v>43617</v>
      </c>
      <c r="H783">
        <f t="shared" si="49"/>
        <v>1</v>
      </c>
      <c r="I783">
        <f t="shared" si="50"/>
        <v>11</v>
      </c>
      <c r="J783">
        <f t="shared" si="51"/>
        <v>139</v>
      </c>
    </row>
    <row r="784" spans="1:10" x14ac:dyDescent="0.55000000000000004">
      <c r="A784" t="s">
        <v>2158</v>
      </c>
      <c r="B784" s="4" t="s">
        <v>7160</v>
      </c>
      <c r="C784" s="2">
        <v>44197</v>
      </c>
      <c r="D784">
        <v>10</v>
      </c>
      <c r="E784" s="2">
        <f t="shared" si="48"/>
        <v>47851</v>
      </c>
      <c r="F784" s="2">
        <v>43617</v>
      </c>
      <c r="G784" s="2">
        <f>IF(F784="/",#REF!, F784)</f>
        <v>43617</v>
      </c>
      <c r="H784">
        <f t="shared" si="49"/>
        <v>1</v>
      </c>
      <c r="I784">
        <f t="shared" si="50"/>
        <v>11</v>
      </c>
      <c r="J784">
        <f t="shared" si="51"/>
        <v>139</v>
      </c>
    </row>
    <row r="785" spans="1:10" x14ac:dyDescent="0.55000000000000004">
      <c r="A785" t="s">
        <v>2160</v>
      </c>
      <c r="B785" s="4" t="s">
        <v>7160</v>
      </c>
      <c r="C785" s="2">
        <v>44197</v>
      </c>
      <c r="D785">
        <v>10</v>
      </c>
      <c r="E785" s="2">
        <f t="shared" si="48"/>
        <v>47851</v>
      </c>
      <c r="F785" s="2">
        <v>43617</v>
      </c>
      <c r="G785" s="2">
        <f>IF(F785="/",#REF!, F785)</f>
        <v>43617</v>
      </c>
      <c r="H785">
        <f t="shared" si="49"/>
        <v>1</v>
      </c>
      <c r="I785">
        <f t="shared" si="50"/>
        <v>11</v>
      </c>
      <c r="J785">
        <f t="shared" si="51"/>
        <v>139</v>
      </c>
    </row>
    <row r="786" spans="1:10" x14ac:dyDescent="0.55000000000000004">
      <c r="A786" t="s">
        <v>2162</v>
      </c>
      <c r="B786" s="4" t="s">
        <v>7160</v>
      </c>
      <c r="C786" s="2">
        <v>44197</v>
      </c>
      <c r="D786">
        <v>10</v>
      </c>
      <c r="E786" s="2">
        <f t="shared" si="48"/>
        <v>47851</v>
      </c>
      <c r="F786" s="2">
        <v>43617</v>
      </c>
      <c r="G786" s="2">
        <f>IF(F786="/",#REF!, F786)</f>
        <v>43617</v>
      </c>
      <c r="H786">
        <f t="shared" si="49"/>
        <v>1</v>
      </c>
      <c r="I786">
        <f t="shared" si="50"/>
        <v>11</v>
      </c>
      <c r="J786">
        <f t="shared" si="51"/>
        <v>139</v>
      </c>
    </row>
    <row r="787" spans="1:10" x14ac:dyDescent="0.55000000000000004">
      <c r="A787" t="s">
        <v>2165</v>
      </c>
      <c r="B787" s="4" t="s">
        <v>7160</v>
      </c>
      <c r="C787" s="2">
        <v>44197</v>
      </c>
      <c r="D787">
        <v>10</v>
      </c>
      <c r="E787" s="2">
        <f t="shared" si="48"/>
        <v>47851</v>
      </c>
      <c r="F787" s="2">
        <v>43617</v>
      </c>
      <c r="G787" s="2">
        <f>IF(F787="/",#REF!, F787)</f>
        <v>43617</v>
      </c>
      <c r="H787">
        <f t="shared" si="49"/>
        <v>1</v>
      </c>
      <c r="I787">
        <f t="shared" si="50"/>
        <v>11</v>
      </c>
      <c r="J787">
        <f t="shared" si="51"/>
        <v>139</v>
      </c>
    </row>
    <row r="788" spans="1:10" x14ac:dyDescent="0.55000000000000004">
      <c r="A788" t="s">
        <v>2167</v>
      </c>
      <c r="B788" s="4" t="s">
        <v>7160</v>
      </c>
      <c r="C788" s="2">
        <v>44197</v>
      </c>
      <c r="D788">
        <v>10</v>
      </c>
      <c r="E788" s="2">
        <f t="shared" si="48"/>
        <v>47851</v>
      </c>
      <c r="F788" s="2">
        <v>43617</v>
      </c>
      <c r="G788" s="2">
        <f>IF(F788="/",#REF!, F788)</f>
        <v>43617</v>
      </c>
      <c r="H788">
        <f t="shared" si="49"/>
        <v>1</v>
      </c>
      <c r="I788">
        <f t="shared" si="50"/>
        <v>11</v>
      </c>
      <c r="J788">
        <f t="shared" si="51"/>
        <v>139</v>
      </c>
    </row>
    <row r="789" spans="1:10" x14ac:dyDescent="0.55000000000000004">
      <c r="A789" t="s">
        <v>2169</v>
      </c>
      <c r="B789" s="4" t="s">
        <v>7160</v>
      </c>
      <c r="C789" s="2">
        <v>44197</v>
      </c>
      <c r="D789">
        <v>10</v>
      </c>
      <c r="E789" s="2">
        <f t="shared" si="48"/>
        <v>47851</v>
      </c>
      <c r="F789" s="2">
        <v>43617</v>
      </c>
      <c r="G789" s="2">
        <f>IF(F789="/",#REF!, F789)</f>
        <v>43617</v>
      </c>
      <c r="H789">
        <f t="shared" si="49"/>
        <v>1</v>
      </c>
      <c r="I789">
        <f t="shared" si="50"/>
        <v>11</v>
      </c>
      <c r="J789">
        <f t="shared" si="51"/>
        <v>139</v>
      </c>
    </row>
    <row r="790" spans="1:10" x14ac:dyDescent="0.55000000000000004">
      <c r="A790" t="s">
        <v>2171</v>
      </c>
      <c r="B790" s="4" t="s">
        <v>7160</v>
      </c>
      <c r="C790" s="2">
        <v>44197</v>
      </c>
      <c r="D790">
        <v>10</v>
      </c>
      <c r="E790" s="2">
        <f t="shared" si="48"/>
        <v>47851</v>
      </c>
      <c r="F790" s="2">
        <v>43617</v>
      </c>
      <c r="G790" s="2">
        <f>IF(F790="/",#REF!, F790)</f>
        <v>43617</v>
      </c>
      <c r="H790">
        <f t="shared" si="49"/>
        <v>1</v>
      </c>
      <c r="I790">
        <f t="shared" si="50"/>
        <v>11</v>
      </c>
      <c r="J790">
        <f t="shared" si="51"/>
        <v>139</v>
      </c>
    </row>
    <row r="791" spans="1:10" x14ac:dyDescent="0.55000000000000004">
      <c r="A791" t="s">
        <v>2174</v>
      </c>
      <c r="B791" s="4" t="s">
        <v>7160</v>
      </c>
      <c r="C791" s="2">
        <v>44197</v>
      </c>
      <c r="D791">
        <v>10</v>
      </c>
      <c r="E791" s="2">
        <f t="shared" si="48"/>
        <v>47851</v>
      </c>
      <c r="F791" s="2">
        <v>43617</v>
      </c>
      <c r="G791" s="2">
        <f>IF(F791="/",#REF!, F791)</f>
        <v>43617</v>
      </c>
      <c r="H791">
        <f t="shared" si="49"/>
        <v>1</v>
      </c>
      <c r="I791">
        <f t="shared" si="50"/>
        <v>11</v>
      </c>
      <c r="J791">
        <f t="shared" si="51"/>
        <v>139</v>
      </c>
    </row>
    <row r="792" spans="1:10" x14ac:dyDescent="0.55000000000000004">
      <c r="A792" t="s">
        <v>2176</v>
      </c>
      <c r="B792" s="4" t="s">
        <v>7160</v>
      </c>
      <c r="C792" s="2">
        <v>44197</v>
      </c>
      <c r="D792">
        <v>10</v>
      </c>
      <c r="E792" s="2">
        <f t="shared" si="48"/>
        <v>47851</v>
      </c>
      <c r="F792" s="2">
        <v>43617</v>
      </c>
      <c r="G792" s="2">
        <f>IF(F792="/",#REF!, F792)</f>
        <v>43617</v>
      </c>
      <c r="H792">
        <f t="shared" si="49"/>
        <v>1</v>
      </c>
      <c r="I792">
        <f t="shared" si="50"/>
        <v>11</v>
      </c>
      <c r="J792">
        <f t="shared" si="51"/>
        <v>139</v>
      </c>
    </row>
    <row r="793" spans="1:10" x14ac:dyDescent="0.55000000000000004">
      <c r="A793" t="s">
        <v>2178</v>
      </c>
      <c r="B793" s="4" t="s">
        <v>7160</v>
      </c>
      <c r="C793" s="2">
        <v>44197</v>
      </c>
      <c r="D793">
        <v>10</v>
      </c>
      <c r="E793" s="2">
        <f t="shared" si="48"/>
        <v>47851</v>
      </c>
      <c r="F793" s="2">
        <v>43617</v>
      </c>
      <c r="G793" s="2">
        <f>IF(F793="/",#REF!, F793)</f>
        <v>43617</v>
      </c>
      <c r="H793">
        <f t="shared" si="49"/>
        <v>1</v>
      </c>
      <c r="I793">
        <f t="shared" si="50"/>
        <v>11</v>
      </c>
      <c r="J793">
        <f t="shared" si="51"/>
        <v>139</v>
      </c>
    </row>
    <row r="794" spans="1:10" x14ac:dyDescent="0.55000000000000004">
      <c r="A794" t="s">
        <v>2180</v>
      </c>
      <c r="B794" s="4" t="s">
        <v>7160</v>
      </c>
      <c r="C794" s="2">
        <v>44197</v>
      </c>
      <c r="D794">
        <v>10</v>
      </c>
      <c r="E794" s="2">
        <f t="shared" si="48"/>
        <v>47851</v>
      </c>
      <c r="F794" s="2">
        <v>43617</v>
      </c>
      <c r="G794" s="2">
        <f>IF(F794="/",#REF!, F794)</f>
        <v>43617</v>
      </c>
      <c r="H794">
        <f t="shared" si="49"/>
        <v>1</v>
      </c>
      <c r="I794">
        <f t="shared" si="50"/>
        <v>11</v>
      </c>
      <c r="J794">
        <f t="shared" si="51"/>
        <v>139</v>
      </c>
    </row>
    <row r="795" spans="1:10" x14ac:dyDescent="0.55000000000000004">
      <c r="A795" t="s">
        <v>3586</v>
      </c>
      <c r="B795" s="4" t="s">
        <v>7160</v>
      </c>
      <c r="C795" s="2">
        <v>44197</v>
      </c>
      <c r="D795">
        <v>10</v>
      </c>
      <c r="E795" s="2">
        <f t="shared" si="48"/>
        <v>47851</v>
      </c>
      <c r="F795" s="2">
        <v>43647</v>
      </c>
      <c r="G795" s="2">
        <f>IF(F795="/",#REF!, F795)</f>
        <v>43647</v>
      </c>
      <c r="H795">
        <f t="shared" si="49"/>
        <v>1</v>
      </c>
      <c r="I795">
        <f t="shared" si="50"/>
        <v>11</v>
      </c>
      <c r="J795">
        <f t="shared" si="51"/>
        <v>138</v>
      </c>
    </row>
    <row r="796" spans="1:10" x14ac:dyDescent="0.55000000000000004">
      <c r="A796" t="s">
        <v>3593</v>
      </c>
      <c r="B796" s="4" t="s">
        <v>7160</v>
      </c>
      <c r="C796" s="2">
        <v>44197</v>
      </c>
      <c r="D796">
        <v>10</v>
      </c>
      <c r="E796" s="2">
        <f t="shared" si="48"/>
        <v>47851</v>
      </c>
      <c r="F796" s="2">
        <v>43647</v>
      </c>
      <c r="G796" s="2">
        <f>IF(F796="/",#REF!, F796)</f>
        <v>43647</v>
      </c>
      <c r="H796">
        <f t="shared" si="49"/>
        <v>1</v>
      </c>
      <c r="I796">
        <f t="shared" si="50"/>
        <v>11</v>
      </c>
      <c r="J796">
        <f t="shared" si="51"/>
        <v>138</v>
      </c>
    </row>
    <row r="797" spans="1:10" x14ac:dyDescent="0.55000000000000004">
      <c r="A797" t="s">
        <v>3372</v>
      </c>
      <c r="B797" s="4" t="s">
        <v>7160</v>
      </c>
      <c r="C797" s="2">
        <v>44197</v>
      </c>
      <c r="D797">
        <v>10</v>
      </c>
      <c r="E797" s="2">
        <f t="shared" si="48"/>
        <v>47851</v>
      </c>
      <c r="F797" s="2">
        <v>43800</v>
      </c>
      <c r="G797" s="2">
        <f>IF(F797="/",#REF!, F797)</f>
        <v>43800</v>
      </c>
      <c r="H797">
        <f t="shared" si="49"/>
        <v>1</v>
      </c>
      <c r="I797">
        <f t="shared" si="50"/>
        <v>11</v>
      </c>
      <c r="J797">
        <f t="shared" si="51"/>
        <v>133</v>
      </c>
    </row>
    <row r="798" spans="1:10" x14ac:dyDescent="0.55000000000000004">
      <c r="A798" t="s">
        <v>3375</v>
      </c>
      <c r="B798" s="4" t="s">
        <v>7160</v>
      </c>
      <c r="C798" s="2">
        <v>44197</v>
      </c>
      <c r="D798">
        <v>10</v>
      </c>
      <c r="E798" s="2">
        <f t="shared" si="48"/>
        <v>47851</v>
      </c>
      <c r="F798" s="2">
        <v>43800</v>
      </c>
      <c r="G798" s="2">
        <f>IF(F798="/",#REF!, F798)</f>
        <v>43800</v>
      </c>
      <c r="H798">
        <f t="shared" si="49"/>
        <v>1</v>
      </c>
      <c r="I798">
        <f t="shared" si="50"/>
        <v>11</v>
      </c>
      <c r="J798">
        <f t="shared" si="51"/>
        <v>133</v>
      </c>
    </row>
    <row r="799" spans="1:10" x14ac:dyDescent="0.55000000000000004">
      <c r="A799" t="s">
        <v>3377</v>
      </c>
      <c r="B799" s="4" t="s">
        <v>7160</v>
      </c>
      <c r="C799" s="2">
        <v>44197</v>
      </c>
      <c r="D799">
        <v>10</v>
      </c>
      <c r="E799" s="2">
        <f t="shared" si="48"/>
        <v>47851</v>
      </c>
      <c r="F799" s="2">
        <v>43800</v>
      </c>
      <c r="G799" s="2">
        <f>IF(F799="/",#REF!, F799)</f>
        <v>43800</v>
      </c>
      <c r="H799">
        <f t="shared" si="49"/>
        <v>1</v>
      </c>
      <c r="I799">
        <f t="shared" si="50"/>
        <v>11</v>
      </c>
      <c r="J799">
        <f t="shared" si="51"/>
        <v>133</v>
      </c>
    </row>
    <row r="800" spans="1:10" x14ac:dyDescent="0.55000000000000004">
      <c r="A800" t="s">
        <v>3380</v>
      </c>
      <c r="B800" s="4" t="s">
        <v>7160</v>
      </c>
      <c r="C800" s="2">
        <v>44197</v>
      </c>
      <c r="D800">
        <v>10</v>
      </c>
      <c r="E800" s="2">
        <f t="shared" si="48"/>
        <v>47851</v>
      </c>
      <c r="F800" s="2">
        <v>43800</v>
      </c>
      <c r="G800" s="2">
        <f>IF(F800="/",#REF!, F800)</f>
        <v>43800</v>
      </c>
      <c r="H800">
        <f t="shared" si="49"/>
        <v>1</v>
      </c>
      <c r="I800">
        <f t="shared" si="50"/>
        <v>11</v>
      </c>
      <c r="J800">
        <f t="shared" si="51"/>
        <v>133</v>
      </c>
    </row>
    <row r="801" spans="1:10" x14ac:dyDescent="0.55000000000000004">
      <c r="A801" t="s">
        <v>3382</v>
      </c>
      <c r="B801" s="4" t="s">
        <v>7160</v>
      </c>
      <c r="C801" s="2">
        <v>44197</v>
      </c>
      <c r="D801">
        <v>10</v>
      </c>
      <c r="E801" s="2">
        <f t="shared" si="48"/>
        <v>47851</v>
      </c>
      <c r="F801" s="2">
        <v>43800</v>
      </c>
      <c r="G801" s="2">
        <f>IF(F801="/",#REF!, F801)</f>
        <v>43800</v>
      </c>
      <c r="H801">
        <f t="shared" si="49"/>
        <v>1</v>
      </c>
      <c r="I801">
        <f t="shared" si="50"/>
        <v>11</v>
      </c>
      <c r="J801">
        <f t="shared" si="51"/>
        <v>133</v>
      </c>
    </row>
    <row r="802" spans="1:10" x14ac:dyDescent="0.55000000000000004">
      <c r="A802" t="s">
        <v>3385</v>
      </c>
      <c r="B802" s="4" t="s">
        <v>7160</v>
      </c>
      <c r="C802" s="2">
        <v>44197</v>
      </c>
      <c r="D802">
        <v>10</v>
      </c>
      <c r="E802" s="2">
        <f t="shared" si="48"/>
        <v>47851</v>
      </c>
      <c r="F802" s="2">
        <v>43800</v>
      </c>
      <c r="G802" s="2">
        <f>IF(F802="/",#REF!, F802)</f>
        <v>43800</v>
      </c>
      <c r="H802">
        <f t="shared" si="49"/>
        <v>1</v>
      </c>
      <c r="I802">
        <f t="shared" si="50"/>
        <v>11</v>
      </c>
      <c r="J802">
        <f t="shared" si="51"/>
        <v>133</v>
      </c>
    </row>
    <row r="803" spans="1:10" x14ac:dyDescent="0.55000000000000004">
      <c r="A803" t="s">
        <v>3387</v>
      </c>
      <c r="B803" s="4" t="s">
        <v>7160</v>
      </c>
      <c r="C803" s="2">
        <v>44197</v>
      </c>
      <c r="D803">
        <v>10</v>
      </c>
      <c r="E803" s="2">
        <f t="shared" si="48"/>
        <v>47851</v>
      </c>
      <c r="F803" s="2">
        <v>43800</v>
      </c>
      <c r="G803" s="2">
        <f>IF(F803="/",#REF!, F803)</f>
        <v>43800</v>
      </c>
      <c r="H803">
        <f t="shared" si="49"/>
        <v>1</v>
      </c>
      <c r="I803">
        <f t="shared" si="50"/>
        <v>11</v>
      </c>
      <c r="J803">
        <f t="shared" si="51"/>
        <v>133</v>
      </c>
    </row>
    <row r="804" spans="1:10" x14ac:dyDescent="0.55000000000000004">
      <c r="A804" t="s">
        <v>3389</v>
      </c>
      <c r="B804" s="4" t="s">
        <v>7160</v>
      </c>
      <c r="C804" s="2">
        <v>44197</v>
      </c>
      <c r="D804">
        <v>10</v>
      </c>
      <c r="E804" s="2">
        <f t="shared" si="48"/>
        <v>47851</v>
      </c>
      <c r="F804" s="2">
        <v>43800</v>
      </c>
      <c r="G804" s="2">
        <f>IF(F804="/",#REF!, F804)</f>
        <v>43800</v>
      </c>
      <c r="H804">
        <f t="shared" si="49"/>
        <v>1</v>
      </c>
      <c r="I804">
        <f t="shared" si="50"/>
        <v>11</v>
      </c>
      <c r="J804">
        <f t="shared" si="51"/>
        <v>133</v>
      </c>
    </row>
    <row r="805" spans="1:10" x14ac:dyDescent="0.55000000000000004">
      <c r="A805" t="s">
        <v>3391</v>
      </c>
      <c r="B805" s="4" t="s">
        <v>7160</v>
      </c>
      <c r="C805" s="2">
        <v>44197</v>
      </c>
      <c r="D805">
        <v>10</v>
      </c>
      <c r="E805" s="2">
        <f t="shared" si="48"/>
        <v>47851</v>
      </c>
      <c r="F805" s="2">
        <v>43800</v>
      </c>
      <c r="G805" s="2">
        <f>IF(F805="/",#REF!, F805)</f>
        <v>43800</v>
      </c>
      <c r="H805">
        <f t="shared" si="49"/>
        <v>1</v>
      </c>
      <c r="I805">
        <f t="shared" si="50"/>
        <v>11</v>
      </c>
      <c r="J805">
        <f t="shared" si="51"/>
        <v>133</v>
      </c>
    </row>
    <row r="806" spans="1:10" x14ac:dyDescent="0.55000000000000004">
      <c r="A806" t="s">
        <v>3393</v>
      </c>
      <c r="B806" s="4" t="s">
        <v>7160</v>
      </c>
      <c r="C806" s="2">
        <v>44197</v>
      </c>
      <c r="D806">
        <v>10</v>
      </c>
      <c r="E806" s="2">
        <f t="shared" si="48"/>
        <v>47851</v>
      </c>
      <c r="F806" s="2">
        <v>43800</v>
      </c>
      <c r="G806" s="2">
        <f>IF(F806="/",#REF!, F806)</f>
        <v>43800</v>
      </c>
      <c r="H806">
        <f t="shared" si="49"/>
        <v>1</v>
      </c>
      <c r="I806">
        <f t="shared" si="50"/>
        <v>11</v>
      </c>
      <c r="J806">
        <f t="shared" si="51"/>
        <v>133</v>
      </c>
    </row>
    <row r="807" spans="1:10" x14ac:dyDescent="0.55000000000000004">
      <c r="A807" t="s">
        <v>3395</v>
      </c>
      <c r="B807" s="4" t="s">
        <v>7160</v>
      </c>
      <c r="C807" s="2">
        <v>44197</v>
      </c>
      <c r="D807">
        <v>10</v>
      </c>
      <c r="E807" s="2">
        <f t="shared" si="48"/>
        <v>47851</v>
      </c>
      <c r="F807" s="2">
        <v>43800</v>
      </c>
      <c r="G807" s="2">
        <f>IF(F807="/",#REF!, F807)</f>
        <v>43800</v>
      </c>
      <c r="H807">
        <f t="shared" si="49"/>
        <v>1</v>
      </c>
      <c r="I807">
        <f t="shared" si="50"/>
        <v>11</v>
      </c>
      <c r="J807">
        <f t="shared" si="51"/>
        <v>133</v>
      </c>
    </row>
    <row r="808" spans="1:10" x14ac:dyDescent="0.55000000000000004">
      <c r="A808" t="s">
        <v>3398</v>
      </c>
      <c r="B808" s="4" t="s">
        <v>7160</v>
      </c>
      <c r="C808" s="2">
        <v>44197</v>
      </c>
      <c r="D808">
        <v>10</v>
      </c>
      <c r="E808" s="2">
        <f t="shared" si="48"/>
        <v>47851</v>
      </c>
      <c r="F808" s="2">
        <v>43800</v>
      </c>
      <c r="G808" s="2">
        <f>IF(F808="/",#REF!, F808)</f>
        <v>43800</v>
      </c>
      <c r="H808">
        <f t="shared" si="49"/>
        <v>1</v>
      </c>
      <c r="I808">
        <f t="shared" si="50"/>
        <v>11</v>
      </c>
      <c r="J808">
        <f t="shared" si="51"/>
        <v>133</v>
      </c>
    </row>
    <row r="809" spans="1:10" x14ac:dyDescent="0.55000000000000004">
      <c r="A809" t="s">
        <v>3400</v>
      </c>
      <c r="B809" s="4" t="s">
        <v>7160</v>
      </c>
      <c r="C809" s="2">
        <v>44197</v>
      </c>
      <c r="D809">
        <v>10</v>
      </c>
      <c r="E809" s="2">
        <f t="shared" si="48"/>
        <v>47851</v>
      </c>
      <c r="F809" s="2">
        <v>43800</v>
      </c>
      <c r="G809" s="2">
        <f>IF(F809="/",#REF!, F809)</f>
        <v>43800</v>
      </c>
      <c r="H809">
        <f t="shared" si="49"/>
        <v>1</v>
      </c>
      <c r="I809">
        <f t="shared" si="50"/>
        <v>11</v>
      </c>
      <c r="J809">
        <f t="shared" si="51"/>
        <v>133</v>
      </c>
    </row>
    <row r="810" spans="1:10" x14ac:dyDescent="0.55000000000000004">
      <c r="A810" t="s">
        <v>3403</v>
      </c>
      <c r="B810" s="4" t="s">
        <v>7160</v>
      </c>
      <c r="C810" s="2">
        <v>44197</v>
      </c>
      <c r="D810">
        <v>10</v>
      </c>
      <c r="E810" s="2">
        <f t="shared" si="48"/>
        <v>47851</v>
      </c>
      <c r="F810" s="2">
        <v>43800</v>
      </c>
      <c r="G810" s="2">
        <f>IF(F810="/",#REF!, F810)</f>
        <v>43800</v>
      </c>
      <c r="H810">
        <v>0</v>
      </c>
      <c r="I810">
        <f t="shared" si="50"/>
        <v>11</v>
      </c>
      <c r="J810">
        <f t="shared" si="51"/>
        <v>133</v>
      </c>
    </row>
    <row r="811" spans="1:10" x14ac:dyDescent="0.55000000000000004">
      <c r="A811" t="s">
        <v>3405</v>
      </c>
      <c r="B811" s="4" t="s">
        <v>7160</v>
      </c>
      <c r="C811" s="2">
        <v>44197</v>
      </c>
      <c r="D811">
        <v>10</v>
      </c>
      <c r="E811" s="2">
        <f t="shared" si="48"/>
        <v>47851</v>
      </c>
      <c r="F811" s="2">
        <v>43800</v>
      </c>
      <c r="G811" s="2">
        <f>IF(F811="/",#REF!, F811)</f>
        <v>43800</v>
      </c>
      <c r="H811">
        <v>0</v>
      </c>
      <c r="I811">
        <f t="shared" si="50"/>
        <v>11</v>
      </c>
      <c r="J811">
        <f t="shared" si="51"/>
        <v>133</v>
      </c>
    </row>
    <row r="812" spans="1:10" x14ac:dyDescent="0.55000000000000004">
      <c r="A812" t="s">
        <v>3408</v>
      </c>
      <c r="B812" s="4" t="s">
        <v>7160</v>
      </c>
      <c r="C812" s="2">
        <v>44197</v>
      </c>
      <c r="D812">
        <v>10</v>
      </c>
      <c r="E812" s="2">
        <f t="shared" si="48"/>
        <v>47851</v>
      </c>
      <c r="F812" s="2">
        <v>43800</v>
      </c>
      <c r="G812" s="2">
        <f>IF(F812="/",#REF!, F812)</f>
        <v>43800</v>
      </c>
      <c r="H812">
        <v>0</v>
      </c>
      <c r="I812">
        <f t="shared" si="50"/>
        <v>11</v>
      </c>
      <c r="J812">
        <f t="shared" si="51"/>
        <v>133</v>
      </c>
    </row>
    <row r="813" spans="1:10" x14ac:dyDescent="0.55000000000000004">
      <c r="A813" t="s">
        <v>3410</v>
      </c>
      <c r="B813" s="4" t="s">
        <v>7160</v>
      </c>
      <c r="C813" s="2">
        <v>44197</v>
      </c>
      <c r="D813">
        <v>10</v>
      </c>
      <c r="E813" s="2">
        <f t="shared" si="48"/>
        <v>47851</v>
      </c>
      <c r="F813" s="2">
        <v>43800</v>
      </c>
      <c r="G813" s="2">
        <f>IF(F813="/",#REF!, F813)</f>
        <v>43800</v>
      </c>
      <c r="H813">
        <v>0</v>
      </c>
      <c r="I813">
        <f t="shared" si="50"/>
        <v>11</v>
      </c>
      <c r="J813">
        <f t="shared" si="51"/>
        <v>133</v>
      </c>
    </row>
    <row r="814" spans="1:10" x14ac:dyDescent="0.55000000000000004">
      <c r="A814" t="s">
        <v>3412</v>
      </c>
      <c r="B814" s="4" t="s">
        <v>7160</v>
      </c>
      <c r="C814" s="2">
        <v>44197</v>
      </c>
      <c r="D814">
        <v>10</v>
      </c>
      <c r="E814" s="2">
        <f t="shared" si="48"/>
        <v>47851</v>
      </c>
      <c r="F814" s="2">
        <v>43800</v>
      </c>
      <c r="G814" s="2">
        <f>IF(F814="/",#REF!, F814)</f>
        <v>43800</v>
      </c>
      <c r="H814">
        <v>0</v>
      </c>
      <c r="I814">
        <f t="shared" si="50"/>
        <v>11</v>
      </c>
      <c r="J814">
        <f t="shared" si="51"/>
        <v>133</v>
      </c>
    </row>
    <row r="815" spans="1:10" x14ac:dyDescent="0.55000000000000004">
      <c r="A815" t="s">
        <v>3628</v>
      </c>
      <c r="B815" s="4" t="s">
        <v>7160</v>
      </c>
      <c r="C815" s="2">
        <v>44197</v>
      </c>
      <c r="D815">
        <v>10</v>
      </c>
      <c r="E815" s="2">
        <f t="shared" si="48"/>
        <v>47851</v>
      </c>
      <c r="F815" s="2">
        <v>43800</v>
      </c>
      <c r="G815" s="2">
        <f>IF(F815="/",#REF!, F815)</f>
        <v>43800</v>
      </c>
      <c r="H815">
        <v>0</v>
      </c>
      <c r="I815">
        <f t="shared" si="50"/>
        <v>11</v>
      </c>
      <c r="J815">
        <f t="shared" si="51"/>
        <v>133</v>
      </c>
    </row>
    <row r="816" spans="1:10" x14ac:dyDescent="0.55000000000000004">
      <c r="A816" t="s">
        <v>3630</v>
      </c>
      <c r="B816" s="4" t="s">
        <v>7160</v>
      </c>
      <c r="C816" s="2">
        <v>44197</v>
      </c>
      <c r="D816">
        <v>10</v>
      </c>
      <c r="E816" s="2">
        <f t="shared" si="48"/>
        <v>47851</v>
      </c>
      <c r="F816" s="2">
        <v>43800</v>
      </c>
      <c r="G816" s="2">
        <f>IF(F816="/",#REF!, F816)</f>
        <v>43800</v>
      </c>
      <c r="H816">
        <v>0</v>
      </c>
      <c r="I816">
        <f t="shared" si="50"/>
        <v>11</v>
      </c>
      <c r="J816">
        <f t="shared" si="51"/>
        <v>133</v>
      </c>
    </row>
    <row r="817" spans="1:10" x14ac:dyDescent="0.55000000000000004">
      <c r="A817" t="s">
        <v>3632</v>
      </c>
      <c r="B817" s="4" t="s">
        <v>7160</v>
      </c>
      <c r="C817" s="2">
        <v>44197</v>
      </c>
      <c r="D817">
        <v>10</v>
      </c>
      <c r="E817" s="2">
        <f t="shared" si="48"/>
        <v>47851</v>
      </c>
      <c r="F817" s="2">
        <v>43800</v>
      </c>
      <c r="G817" s="2">
        <f>IF(F817="/",#REF!, F817)</f>
        <v>43800</v>
      </c>
      <c r="H817">
        <v>0</v>
      </c>
      <c r="I817">
        <f t="shared" si="50"/>
        <v>11</v>
      </c>
      <c r="J817">
        <f t="shared" si="51"/>
        <v>133</v>
      </c>
    </row>
    <row r="818" spans="1:10" x14ac:dyDescent="0.55000000000000004">
      <c r="A818" t="s">
        <v>3634</v>
      </c>
      <c r="B818" s="4" t="s">
        <v>7160</v>
      </c>
      <c r="C818" s="2">
        <v>44197</v>
      </c>
      <c r="D818">
        <v>10</v>
      </c>
      <c r="E818" s="2">
        <f t="shared" si="48"/>
        <v>47851</v>
      </c>
      <c r="F818" s="2">
        <v>43800</v>
      </c>
      <c r="G818" s="2">
        <f>IF(F818="/",#REF!, F818)</f>
        <v>43800</v>
      </c>
      <c r="H818">
        <v>0</v>
      </c>
      <c r="I818">
        <f t="shared" si="50"/>
        <v>11</v>
      </c>
      <c r="J818">
        <f t="shared" si="51"/>
        <v>133</v>
      </c>
    </row>
    <row r="819" spans="1:10" x14ac:dyDescent="0.55000000000000004">
      <c r="A819" t="s">
        <v>3636</v>
      </c>
      <c r="B819" s="4" t="s">
        <v>7160</v>
      </c>
      <c r="C819" s="2">
        <v>44197</v>
      </c>
      <c r="D819">
        <v>10</v>
      </c>
      <c r="E819" s="2">
        <f t="shared" si="48"/>
        <v>47851</v>
      </c>
      <c r="F819" s="2">
        <v>43800</v>
      </c>
      <c r="G819" s="2">
        <f>IF(F819="/",#REF!, F819)</f>
        <v>43800</v>
      </c>
      <c r="H819">
        <v>0</v>
      </c>
      <c r="I819">
        <f t="shared" si="50"/>
        <v>11</v>
      </c>
      <c r="J819">
        <f t="shared" si="51"/>
        <v>133</v>
      </c>
    </row>
    <row r="820" spans="1:10" x14ac:dyDescent="0.55000000000000004">
      <c r="A820" t="s">
        <v>3638</v>
      </c>
      <c r="B820" s="4" t="s">
        <v>7160</v>
      </c>
      <c r="C820" s="2">
        <v>44197</v>
      </c>
      <c r="D820">
        <v>10</v>
      </c>
      <c r="E820" s="2">
        <f t="shared" si="48"/>
        <v>47851</v>
      </c>
      <c r="F820" s="2">
        <v>43800</v>
      </c>
      <c r="G820" s="2">
        <f>IF(F820="/",#REF!, F820)</f>
        <v>43800</v>
      </c>
      <c r="H820">
        <v>0</v>
      </c>
      <c r="I820">
        <f t="shared" si="50"/>
        <v>11</v>
      </c>
      <c r="J820">
        <f t="shared" si="51"/>
        <v>133</v>
      </c>
    </row>
    <row r="821" spans="1:10" x14ac:dyDescent="0.55000000000000004">
      <c r="A821" t="s">
        <v>3640</v>
      </c>
      <c r="B821" s="4" t="s">
        <v>7160</v>
      </c>
      <c r="C821" s="2">
        <v>44197</v>
      </c>
      <c r="D821">
        <v>10</v>
      </c>
      <c r="E821" s="2">
        <f t="shared" si="48"/>
        <v>47851</v>
      </c>
      <c r="F821" s="2">
        <v>43800</v>
      </c>
      <c r="G821" s="2">
        <f>IF(F821="/",#REF!, F821)</f>
        <v>43800</v>
      </c>
      <c r="H821">
        <v>0</v>
      </c>
      <c r="I821">
        <f t="shared" si="50"/>
        <v>11</v>
      </c>
      <c r="J821">
        <f t="shared" si="51"/>
        <v>133</v>
      </c>
    </row>
    <row r="822" spans="1:10" x14ac:dyDescent="0.55000000000000004">
      <c r="A822" t="s">
        <v>3642</v>
      </c>
      <c r="B822" s="4" t="s">
        <v>7160</v>
      </c>
      <c r="C822" s="2">
        <v>44197</v>
      </c>
      <c r="D822">
        <v>10</v>
      </c>
      <c r="E822" s="2">
        <f t="shared" si="48"/>
        <v>47851</v>
      </c>
      <c r="F822" s="2">
        <v>43800</v>
      </c>
      <c r="G822" s="2">
        <f>IF(F822="/",#REF!, F822)</f>
        <v>43800</v>
      </c>
      <c r="H822">
        <v>0</v>
      </c>
      <c r="I822">
        <f t="shared" si="50"/>
        <v>11</v>
      </c>
      <c r="J822">
        <f t="shared" si="51"/>
        <v>133</v>
      </c>
    </row>
    <row r="823" spans="1:10" x14ac:dyDescent="0.55000000000000004">
      <c r="A823" t="s">
        <v>3644</v>
      </c>
      <c r="B823" s="4" t="s">
        <v>7160</v>
      </c>
      <c r="C823" s="2">
        <v>44197</v>
      </c>
      <c r="D823">
        <v>10</v>
      </c>
      <c r="E823" s="2">
        <f t="shared" si="48"/>
        <v>47851</v>
      </c>
      <c r="F823" s="2">
        <v>43800</v>
      </c>
      <c r="G823" s="2">
        <f>IF(F823="/",#REF!, F823)</f>
        <v>43800</v>
      </c>
      <c r="H823">
        <v>0</v>
      </c>
      <c r="I823">
        <f t="shared" si="50"/>
        <v>11</v>
      </c>
      <c r="J823">
        <f t="shared" si="51"/>
        <v>133</v>
      </c>
    </row>
    <row r="824" spans="1:10" x14ac:dyDescent="0.55000000000000004">
      <c r="A824" t="s">
        <v>3647</v>
      </c>
      <c r="B824" s="4" t="s">
        <v>7160</v>
      </c>
      <c r="C824" s="2">
        <v>44197</v>
      </c>
      <c r="D824">
        <v>10</v>
      </c>
      <c r="E824" s="2">
        <f t="shared" si="48"/>
        <v>47851</v>
      </c>
      <c r="F824" s="2">
        <v>43800</v>
      </c>
      <c r="G824" s="2">
        <f>IF(F824="/",#REF!, F824)</f>
        <v>43800</v>
      </c>
      <c r="H824">
        <v>0</v>
      </c>
      <c r="I824">
        <f t="shared" si="50"/>
        <v>11</v>
      </c>
      <c r="J824">
        <f t="shared" si="51"/>
        <v>133</v>
      </c>
    </row>
    <row r="825" spans="1:10" x14ac:dyDescent="0.55000000000000004">
      <c r="A825" t="s">
        <v>3649</v>
      </c>
      <c r="B825" s="4" t="s">
        <v>7160</v>
      </c>
      <c r="C825" s="2">
        <v>44197</v>
      </c>
      <c r="D825">
        <v>10</v>
      </c>
      <c r="E825" s="2">
        <f t="shared" si="48"/>
        <v>47851</v>
      </c>
      <c r="F825" s="2">
        <v>43800</v>
      </c>
      <c r="G825" s="2">
        <f>IF(F825="/",#REF!, F825)</f>
        <v>43800</v>
      </c>
      <c r="H825">
        <v>0</v>
      </c>
      <c r="I825">
        <f t="shared" si="50"/>
        <v>11</v>
      </c>
      <c r="J825">
        <f t="shared" si="51"/>
        <v>133</v>
      </c>
    </row>
    <row r="826" spans="1:10" x14ac:dyDescent="0.55000000000000004">
      <c r="A826" t="s">
        <v>3652</v>
      </c>
      <c r="B826" s="4" t="s">
        <v>7160</v>
      </c>
      <c r="C826" s="2">
        <v>44197</v>
      </c>
      <c r="D826">
        <v>10</v>
      </c>
      <c r="E826" s="2">
        <f t="shared" si="48"/>
        <v>47851</v>
      </c>
      <c r="F826" s="2">
        <v>43800</v>
      </c>
      <c r="G826" s="2">
        <f>IF(F826="/",#REF!, F826)</f>
        <v>43800</v>
      </c>
      <c r="H826">
        <v>0</v>
      </c>
      <c r="I826">
        <f t="shared" si="50"/>
        <v>11</v>
      </c>
      <c r="J826">
        <f t="shared" si="51"/>
        <v>133</v>
      </c>
    </row>
    <row r="827" spans="1:10" x14ac:dyDescent="0.55000000000000004">
      <c r="A827" t="s">
        <v>2516</v>
      </c>
      <c r="B827" s="4" t="s">
        <v>7160</v>
      </c>
      <c r="C827" s="2">
        <v>44197</v>
      </c>
      <c r="D827">
        <v>10</v>
      </c>
      <c r="E827" s="2">
        <f t="shared" si="48"/>
        <v>47851</v>
      </c>
      <c r="F827" s="2">
        <v>44013</v>
      </c>
      <c r="G827" s="2">
        <f>IF(F827="/",#REF!, F827)</f>
        <v>44013</v>
      </c>
      <c r="H827">
        <v>0</v>
      </c>
      <c r="I827">
        <f t="shared" si="50"/>
        <v>10</v>
      </c>
      <c r="J827">
        <f t="shared" si="51"/>
        <v>126</v>
      </c>
    </row>
    <row r="828" spans="1:10" x14ac:dyDescent="0.55000000000000004">
      <c r="A828" t="s">
        <v>2518</v>
      </c>
      <c r="B828" s="4" t="s">
        <v>7160</v>
      </c>
      <c r="C828" s="2">
        <v>44197</v>
      </c>
      <c r="D828">
        <v>10</v>
      </c>
      <c r="E828" s="2">
        <f t="shared" si="48"/>
        <v>47851</v>
      </c>
      <c r="F828" s="2">
        <v>44013</v>
      </c>
      <c r="G828" s="2">
        <f>IF(F828="/",#REF!, F828)</f>
        <v>44013</v>
      </c>
      <c r="H828">
        <v>0</v>
      </c>
      <c r="I828">
        <f t="shared" si="50"/>
        <v>10</v>
      </c>
      <c r="J828">
        <f t="shared" si="51"/>
        <v>126</v>
      </c>
    </row>
    <row r="829" spans="1:10" x14ac:dyDescent="0.55000000000000004">
      <c r="A829" t="s">
        <v>2520</v>
      </c>
      <c r="B829" s="4" t="s">
        <v>7160</v>
      </c>
      <c r="C829" s="2">
        <v>44197</v>
      </c>
      <c r="D829">
        <v>10</v>
      </c>
      <c r="E829" s="2">
        <f t="shared" si="48"/>
        <v>47851</v>
      </c>
      <c r="F829" s="2">
        <v>44013</v>
      </c>
      <c r="G829" s="2">
        <f>IF(F829="/",#REF!, F829)</f>
        <v>44013</v>
      </c>
      <c r="H829">
        <v>0</v>
      </c>
      <c r="I829">
        <f t="shared" si="50"/>
        <v>10</v>
      </c>
      <c r="J829">
        <f t="shared" si="51"/>
        <v>126</v>
      </c>
    </row>
    <row r="830" spans="1:10" x14ac:dyDescent="0.55000000000000004">
      <c r="A830" t="s">
        <v>2522</v>
      </c>
      <c r="B830" s="4" t="s">
        <v>7160</v>
      </c>
      <c r="C830" s="2">
        <v>44197</v>
      </c>
      <c r="D830">
        <v>10</v>
      </c>
      <c r="E830" s="2">
        <f t="shared" si="48"/>
        <v>47851</v>
      </c>
      <c r="F830" s="2">
        <v>44013</v>
      </c>
      <c r="G830" s="2">
        <f>IF(F830="/",#REF!, F830)</f>
        <v>44013</v>
      </c>
      <c r="H830">
        <v>0</v>
      </c>
      <c r="I830">
        <f t="shared" si="50"/>
        <v>10</v>
      </c>
      <c r="J830">
        <f t="shared" si="51"/>
        <v>126</v>
      </c>
    </row>
    <row r="831" spans="1:10" x14ac:dyDescent="0.55000000000000004">
      <c r="A831" t="s">
        <v>2524</v>
      </c>
      <c r="B831" s="4" t="s">
        <v>7160</v>
      </c>
      <c r="C831" s="2">
        <v>44197</v>
      </c>
      <c r="D831">
        <v>10</v>
      </c>
      <c r="E831" s="2">
        <f t="shared" si="48"/>
        <v>47851</v>
      </c>
      <c r="F831" s="2">
        <v>44013</v>
      </c>
      <c r="G831" s="2">
        <f>IF(F831="/",#REF!, F831)</f>
        <v>44013</v>
      </c>
      <c r="H831">
        <v>0</v>
      </c>
      <c r="I831">
        <f t="shared" si="50"/>
        <v>10</v>
      </c>
      <c r="J831">
        <f t="shared" si="51"/>
        <v>126</v>
      </c>
    </row>
    <row r="832" spans="1:10" x14ac:dyDescent="0.55000000000000004">
      <c r="A832" t="s">
        <v>2526</v>
      </c>
      <c r="B832" s="4" t="s">
        <v>7160</v>
      </c>
      <c r="C832" s="2">
        <v>44197</v>
      </c>
      <c r="D832">
        <v>10</v>
      </c>
      <c r="E832" s="2">
        <f t="shared" si="48"/>
        <v>47851</v>
      </c>
      <c r="F832" s="2">
        <v>44013</v>
      </c>
      <c r="G832" s="2">
        <f>IF(F832="/",#REF!, F832)</f>
        <v>44013</v>
      </c>
      <c r="H832">
        <v>0</v>
      </c>
      <c r="I832">
        <f t="shared" si="50"/>
        <v>10</v>
      </c>
      <c r="J832">
        <f t="shared" si="51"/>
        <v>126</v>
      </c>
    </row>
    <row r="833" spans="1:10" x14ac:dyDescent="0.55000000000000004">
      <c r="A833" t="s">
        <v>2529</v>
      </c>
      <c r="B833" s="4" t="s">
        <v>7160</v>
      </c>
      <c r="C833" s="2">
        <v>44197</v>
      </c>
      <c r="D833">
        <v>10</v>
      </c>
      <c r="E833" s="2">
        <f t="shared" si="48"/>
        <v>47851</v>
      </c>
      <c r="F833" s="2">
        <v>44013</v>
      </c>
      <c r="G833" s="2">
        <f>IF(F833="/",#REF!, F833)</f>
        <v>44013</v>
      </c>
      <c r="H833">
        <f t="shared" ref="H833:H896" si="52">DATEDIF(G833,C833, "y")</f>
        <v>0</v>
      </c>
      <c r="I833">
        <f t="shared" si="50"/>
        <v>10</v>
      </c>
      <c r="J833">
        <f t="shared" si="51"/>
        <v>126</v>
      </c>
    </row>
    <row r="834" spans="1:10" x14ac:dyDescent="0.55000000000000004">
      <c r="A834" t="s">
        <v>2531</v>
      </c>
      <c r="B834" s="4" t="s">
        <v>7160</v>
      </c>
      <c r="C834" s="2">
        <v>44197</v>
      </c>
      <c r="D834">
        <v>10</v>
      </c>
      <c r="E834" s="2">
        <f t="shared" ref="E834:E897" si="53">C834+DATE(D834,1,1)</f>
        <v>47851</v>
      </c>
      <c r="F834" s="2">
        <v>44013</v>
      </c>
      <c r="G834" s="2">
        <f>IF(F834="/",#REF!, F834)</f>
        <v>44013</v>
      </c>
      <c r="H834">
        <f t="shared" si="52"/>
        <v>0</v>
      </c>
      <c r="I834">
        <f t="shared" ref="I834:I897" si="54">DATEDIF(G834,E834, "y")</f>
        <v>10</v>
      </c>
      <c r="J834">
        <f t="shared" si="51"/>
        <v>126</v>
      </c>
    </row>
    <row r="835" spans="1:10" x14ac:dyDescent="0.55000000000000004">
      <c r="A835" t="s">
        <v>2534</v>
      </c>
      <c r="B835" s="4" t="s">
        <v>7160</v>
      </c>
      <c r="C835" s="2">
        <v>44197</v>
      </c>
      <c r="D835">
        <v>10</v>
      </c>
      <c r="E835" s="2">
        <f t="shared" si="53"/>
        <v>47851</v>
      </c>
      <c r="F835" s="2">
        <v>44013</v>
      </c>
      <c r="G835" s="2">
        <f>IF(F835="/",#REF!, F835)</f>
        <v>44013</v>
      </c>
      <c r="H835">
        <f t="shared" si="52"/>
        <v>0</v>
      </c>
      <c r="I835">
        <f t="shared" si="54"/>
        <v>10</v>
      </c>
      <c r="J835">
        <f t="shared" ref="J835:J898" si="55">DATEDIF(F835,E835,"m")</f>
        <v>126</v>
      </c>
    </row>
    <row r="836" spans="1:10" x14ac:dyDescent="0.55000000000000004">
      <c r="A836" t="s">
        <v>2536</v>
      </c>
      <c r="B836" s="4" t="s">
        <v>7160</v>
      </c>
      <c r="C836" s="2">
        <v>44197</v>
      </c>
      <c r="D836">
        <v>10</v>
      </c>
      <c r="E836" s="2">
        <f t="shared" si="53"/>
        <v>47851</v>
      </c>
      <c r="F836" s="2">
        <v>44013</v>
      </c>
      <c r="G836" s="2">
        <f>IF(F836="/",#REF!, F836)</f>
        <v>44013</v>
      </c>
      <c r="H836">
        <f t="shared" si="52"/>
        <v>0</v>
      </c>
      <c r="I836">
        <f t="shared" si="54"/>
        <v>10</v>
      </c>
      <c r="J836">
        <f t="shared" si="55"/>
        <v>126</v>
      </c>
    </row>
    <row r="837" spans="1:10" x14ac:dyDescent="0.55000000000000004">
      <c r="A837" t="s">
        <v>2539</v>
      </c>
      <c r="B837" s="4" t="s">
        <v>7160</v>
      </c>
      <c r="C837" s="2">
        <v>44197</v>
      </c>
      <c r="D837">
        <v>10</v>
      </c>
      <c r="E837" s="2">
        <f t="shared" si="53"/>
        <v>47851</v>
      </c>
      <c r="F837" s="2">
        <v>44013</v>
      </c>
      <c r="G837" s="2">
        <f>IF(F837="/",#REF!, F837)</f>
        <v>44013</v>
      </c>
      <c r="H837">
        <f t="shared" si="52"/>
        <v>0</v>
      </c>
      <c r="I837">
        <f t="shared" si="54"/>
        <v>10</v>
      </c>
      <c r="J837">
        <f t="shared" si="55"/>
        <v>126</v>
      </c>
    </row>
    <row r="838" spans="1:10" x14ac:dyDescent="0.55000000000000004">
      <c r="A838" t="s">
        <v>2541</v>
      </c>
      <c r="B838" s="4" t="s">
        <v>7160</v>
      </c>
      <c r="C838" s="2">
        <v>44197</v>
      </c>
      <c r="D838">
        <v>10</v>
      </c>
      <c r="E838" s="2">
        <f t="shared" si="53"/>
        <v>47851</v>
      </c>
      <c r="F838" s="2">
        <v>44013</v>
      </c>
      <c r="G838" s="2">
        <f>IF(F838="/",#REF!, F838)</f>
        <v>44013</v>
      </c>
      <c r="H838">
        <f t="shared" si="52"/>
        <v>0</v>
      </c>
      <c r="I838">
        <f t="shared" si="54"/>
        <v>10</v>
      </c>
      <c r="J838">
        <f t="shared" si="55"/>
        <v>126</v>
      </c>
    </row>
    <row r="839" spans="1:10" x14ac:dyDescent="0.55000000000000004">
      <c r="A839" t="s">
        <v>2544</v>
      </c>
      <c r="B839" s="4" t="s">
        <v>7160</v>
      </c>
      <c r="C839" s="2">
        <v>44197</v>
      </c>
      <c r="D839">
        <v>10</v>
      </c>
      <c r="E839" s="2">
        <f t="shared" si="53"/>
        <v>47851</v>
      </c>
      <c r="F839" s="2">
        <v>44013</v>
      </c>
      <c r="G839" s="2">
        <f>IF(F839="/",#REF!, F839)</f>
        <v>44013</v>
      </c>
      <c r="H839">
        <f t="shared" si="52"/>
        <v>0</v>
      </c>
      <c r="I839">
        <f t="shared" si="54"/>
        <v>10</v>
      </c>
      <c r="J839">
        <f t="shared" si="55"/>
        <v>126</v>
      </c>
    </row>
    <row r="840" spans="1:10" x14ac:dyDescent="0.55000000000000004">
      <c r="A840" t="s">
        <v>2546</v>
      </c>
      <c r="B840" s="4" t="s">
        <v>7160</v>
      </c>
      <c r="C840" s="2">
        <v>44197</v>
      </c>
      <c r="D840">
        <v>10</v>
      </c>
      <c r="E840" s="2">
        <f t="shared" si="53"/>
        <v>47851</v>
      </c>
      <c r="F840" s="2">
        <v>44013</v>
      </c>
      <c r="G840" s="2">
        <f>IF(F840="/",#REF!, F840)</f>
        <v>44013</v>
      </c>
      <c r="H840">
        <f t="shared" si="52"/>
        <v>0</v>
      </c>
      <c r="I840">
        <f t="shared" si="54"/>
        <v>10</v>
      </c>
      <c r="J840">
        <f t="shared" si="55"/>
        <v>126</v>
      </c>
    </row>
    <row r="841" spans="1:10" x14ac:dyDescent="0.55000000000000004">
      <c r="A841" t="s">
        <v>2549</v>
      </c>
      <c r="B841" s="4" t="s">
        <v>7160</v>
      </c>
      <c r="C841" s="2">
        <v>44197</v>
      </c>
      <c r="D841">
        <v>10</v>
      </c>
      <c r="E841" s="2">
        <f t="shared" si="53"/>
        <v>47851</v>
      </c>
      <c r="F841" s="2">
        <v>44013</v>
      </c>
      <c r="G841" s="2">
        <f>IF(F841="/",#REF!, F841)</f>
        <v>44013</v>
      </c>
      <c r="H841">
        <f t="shared" si="52"/>
        <v>0</v>
      </c>
      <c r="I841">
        <f t="shared" si="54"/>
        <v>10</v>
      </c>
      <c r="J841">
        <f t="shared" si="55"/>
        <v>126</v>
      </c>
    </row>
    <row r="842" spans="1:10" x14ac:dyDescent="0.55000000000000004">
      <c r="A842" t="s">
        <v>2551</v>
      </c>
      <c r="B842" s="4" t="s">
        <v>7160</v>
      </c>
      <c r="C842" s="2">
        <v>44197</v>
      </c>
      <c r="D842">
        <v>10</v>
      </c>
      <c r="E842" s="2">
        <f t="shared" si="53"/>
        <v>47851</v>
      </c>
      <c r="F842" s="2">
        <v>44013</v>
      </c>
      <c r="G842" s="2">
        <f>IF(F842="/",#REF!, F842)</f>
        <v>44013</v>
      </c>
      <c r="H842">
        <f t="shared" si="52"/>
        <v>0</v>
      </c>
      <c r="I842">
        <f t="shared" si="54"/>
        <v>10</v>
      </c>
      <c r="J842">
        <f t="shared" si="55"/>
        <v>126</v>
      </c>
    </row>
    <row r="843" spans="1:10" x14ac:dyDescent="0.55000000000000004">
      <c r="A843" t="s">
        <v>2553</v>
      </c>
      <c r="B843" s="4" t="s">
        <v>7160</v>
      </c>
      <c r="C843" s="2">
        <v>44197</v>
      </c>
      <c r="D843">
        <v>10</v>
      </c>
      <c r="E843" s="2">
        <f t="shared" si="53"/>
        <v>47851</v>
      </c>
      <c r="F843" s="2">
        <v>44013</v>
      </c>
      <c r="G843" s="2">
        <f>IF(F843="/",#REF!, F843)</f>
        <v>44013</v>
      </c>
      <c r="H843">
        <f t="shared" si="52"/>
        <v>0</v>
      </c>
      <c r="I843">
        <f t="shared" si="54"/>
        <v>10</v>
      </c>
      <c r="J843">
        <f t="shared" si="55"/>
        <v>126</v>
      </c>
    </row>
    <row r="844" spans="1:10" x14ac:dyDescent="0.55000000000000004">
      <c r="A844" t="s">
        <v>2555</v>
      </c>
      <c r="B844" s="4" t="s">
        <v>7160</v>
      </c>
      <c r="C844" s="2">
        <v>44197</v>
      </c>
      <c r="D844">
        <v>10</v>
      </c>
      <c r="E844" s="2">
        <f t="shared" si="53"/>
        <v>47851</v>
      </c>
      <c r="F844" s="2">
        <v>44013</v>
      </c>
      <c r="G844" s="2">
        <f>IF(F844="/",#REF!, F844)</f>
        <v>44013</v>
      </c>
      <c r="H844">
        <f t="shared" si="52"/>
        <v>0</v>
      </c>
      <c r="I844">
        <f t="shared" si="54"/>
        <v>10</v>
      </c>
      <c r="J844">
        <f t="shared" si="55"/>
        <v>126</v>
      </c>
    </row>
    <row r="845" spans="1:10" x14ac:dyDescent="0.55000000000000004">
      <c r="A845" t="s">
        <v>2557</v>
      </c>
      <c r="B845" s="4" t="s">
        <v>7160</v>
      </c>
      <c r="C845" s="2">
        <v>44197</v>
      </c>
      <c r="D845">
        <v>10</v>
      </c>
      <c r="E845" s="2">
        <f t="shared" si="53"/>
        <v>47851</v>
      </c>
      <c r="F845" s="2">
        <v>44013</v>
      </c>
      <c r="G845" s="2">
        <f>IF(F845="/",#REF!, F845)</f>
        <v>44013</v>
      </c>
      <c r="H845">
        <f t="shared" si="52"/>
        <v>0</v>
      </c>
      <c r="I845">
        <f t="shared" si="54"/>
        <v>10</v>
      </c>
      <c r="J845">
        <f t="shared" si="55"/>
        <v>126</v>
      </c>
    </row>
    <row r="846" spans="1:10" x14ac:dyDescent="0.55000000000000004">
      <c r="A846" t="s">
        <v>2559</v>
      </c>
      <c r="B846" s="4" t="s">
        <v>7160</v>
      </c>
      <c r="C846" s="2">
        <v>44197</v>
      </c>
      <c r="D846">
        <v>10</v>
      </c>
      <c r="E846" s="2">
        <f t="shared" si="53"/>
        <v>47851</v>
      </c>
      <c r="F846" s="2">
        <v>44013</v>
      </c>
      <c r="G846" s="2">
        <f>IF(F846="/",#REF!, F846)</f>
        <v>44013</v>
      </c>
      <c r="H846">
        <f t="shared" si="52"/>
        <v>0</v>
      </c>
      <c r="I846">
        <f t="shared" si="54"/>
        <v>10</v>
      </c>
      <c r="J846">
        <f t="shared" si="55"/>
        <v>126</v>
      </c>
    </row>
    <row r="847" spans="1:10" x14ac:dyDescent="0.55000000000000004">
      <c r="A847" t="s">
        <v>2561</v>
      </c>
      <c r="B847" s="4" t="s">
        <v>7160</v>
      </c>
      <c r="C847" s="2">
        <v>44197</v>
      </c>
      <c r="D847">
        <v>10</v>
      </c>
      <c r="E847" s="2">
        <f t="shared" si="53"/>
        <v>47851</v>
      </c>
      <c r="F847" s="2">
        <v>44013</v>
      </c>
      <c r="G847" s="2">
        <f>IF(F847="/",#REF!, F847)</f>
        <v>44013</v>
      </c>
      <c r="H847">
        <f t="shared" si="52"/>
        <v>0</v>
      </c>
      <c r="I847">
        <f t="shared" si="54"/>
        <v>10</v>
      </c>
      <c r="J847">
        <f t="shared" si="55"/>
        <v>126</v>
      </c>
    </row>
    <row r="848" spans="1:10" x14ac:dyDescent="0.55000000000000004">
      <c r="A848" t="s">
        <v>2563</v>
      </c>
      <c r="B848" s="4" t="s">
        <v>7160</v>
      </c>
      <c r="C848" s="2">
        <v>44197</v>
      </c>
      <c r="D848">
        <v>10</v>
      </c>
      <c r="E848" s="2">
        <f t="shared" si="53"/>
        <v>47851</v>
      </c>
      <c r="F848" s="2">
        <v>44013</v>
      </c>
      <c r="G848" s="2">
        <f>IF(F848="/",#REF!, F848)</f>
        <v>44013</v>
      </c>
      <c r="H848">
        <f t="shared" si="52"/>
        <v>0</v>
      </c>
      <c r="I848">
        <f t="shared" si="54"/>
        <v>10</v>
      </c>
      <c r="J848">
        <f t="shared" si="55"/>
        <v>126</v>
      </c>
    </row>
    <row r="849" spans="1:10" x14ac:dyDescent="0.55000000000000004">
      <c r="A849" t="s">
        <v>2565</v>
      </c>
      <c r="B849" s="4" t="s">
        <v>7160</v>
      </c>
      <c r="C849" s="2">
        <v>44197</v>
      </c>
      <c r="D849">
        <v>10</v>
      </c>
      <c r="E849" s="2">
        <f t="shared" si="53"/>
        <v>47851</v>
      </c>
      <c r="F849" s="2">
        <v>44013</v>
      </c>
      <c r="G849" s="2">
        <f>IF(F849="/",#REF!, F849)</f>
        <v>44013</v>
      </c>
      <c r="H849">
        <f t="shared" si="52"/>
        <v>0</v>
      </c>
      <c r="I849">
        <f t="shared" si="54"/>
        <v>10</v>
      </c>
      <c r="J849">
        <f t="shared" si="55"/>
        <v>126</v>
      </c>
    </row>
    <row r="850" spans="1:10" x14ac:dyDescent="0.55000000000000004">
      <c r="A850" t="s">
        <v>2567</v>
      </c>
      <c r="B850" s="4" t="s">
        <v>7160</v>
      </c>
      <c r="C850" s="2">
        <v>44197</v>
      </c>
      <c r="D850">
        <v>10</v>
      </c>
      <c r="E850" s="2">
        <f t="shared" si="53"/>
        <v>47851</v>
      </c>
      <c r="F850" s="2">
        <v>44013</v>
      </c>
      <c r="G850" s="2">
        <f>IF(F850="/",#REF!, F850)</f>
        <v>44013</v>
      </c>
      <c r="H850">
        <f t="shared" si="52"/>
        <v>0</v>
      </c>
      <c r="I850">
        <f t="shared" si="54"/>
        <v>10</v>
      </c>
      <c r="J850">
        <f t="shared" si="55"/>
        <v>126</v>
      </c>
    </row>
    <row r="851" spans="1:10" x14ac:dyDescent="0.55000000000000004">
      <c r="A851" t="s">
        <v>2569</v>
      </c>
      <c r="B851" s="4" t="s">
        <v>7160</v>
      </c>
      <c r="C851" s="2">
        <v>44197</v>
      </c>
      <c r="D851">
        <v>10</v>
      </c>
      <c r="E851" s="2">
        <f t="shared" si="53"/>
        <v>47851</v>
      </c>
      <c r="F851" s="2">
        <v>44013</v>
      </c>
      <c r="G851" s="2">
        <f>IF(F851="/",#REF!, F851)</f>
        <v>44013</v>
      </c>
      <c r="H851">
        <f t="shared" si="52"/>
        <v>0</v>
      </c>
      <c r="I851">
        <f t="shared" si="54"/>
        <v>10</v>
      </c>
      <c r="J851">
        <f t="shared" si="55"/>
        <v>126</v>
      </c>
    </row>
    <row r="852" spans="1:10" x14ac:dyDescent="0.55000000000000004">
      <c r="A852" t="s">
        <v>2479</v>
      </c>
      <c r="B852" s="4" t="s">
        <v>7160</v>
      </c>
      <c r="C852" s="2">
        <v>44197</v>
      </c>
      <c r="D852">
        <v>10</v>
      </c>
      <c r="E852" s="2">
        <f t="shared" si="53"/>
        <v>47851</v>
      </c>
      <c r="F852" s="2">
        <v>44044</v>
      </c>
      <c r="G852" s="2">
        <f>IF(F852="/",#REF!, F852)</f>
        <v>44044</v>
      </c>
      <c r="H852">
        <f t="shared" si="52"/>
        <v>0</v>
      </c>
      <c r="I852">
        <f t="shared" si="54"/>
        <v>10</v>
      </c>
      <c r="J852">
        <f t="shared" si="55"/>
        <v>125</v>
      </c>
    </row>
    <row r="853" spans="1:10" x14ac:dyDescent="0.55000000000000004">
      <c r="A853" t="s">
        <v>2482</v>
      </c>
      <c r="B853" s="4" t="s">
        <v>7160</v>
      </c>
      <c r="C853" s="2">
        <v>44197</v>
      </c>
      <c r="D853">
        <v>10</v>
      </c>
      <c r="E853" s="2">
        <f t="shared" si="53"/>
        <v>47851</v>
      </c>
      <c r="F853" s="2">
        <v>44044</v>
      </c>
      <c r="G853" s="2">
        <f>IF(F853="/",#REF!, F853)</f>
        <v>44044</v>
      </c>
      <c r="H853">
        <f t="shared" si="52"/>
        <v>0</v>
      </c>
      <c r="I853">
        <f t="shared" si="54"/>
        <v>10</v>
      </c>
      <c r="J853">
        <f t="shared" si="55"/>
        <v>125</v>
      </c>
    </row>
    <row r="854" spans="1:10" x14ac:dyDescent="0.55000000000000004">
      <c r="A854" t="s">
        <v>2484</v>
      </c>
      <c r="B854" s="4" t="s">
        <v>7160</v>
      </c>
      <c r="C854" s="2">
        <v>44197</v>
      </c>
      <c r="D854">
        <v>10</v>
      </c>
      <c r="E854" s="2">
        <f t="shared" si="53"/>
        <v>47851</v>
      </c>
      <c r="F854" s="2">
        <v>44044</v>
      </c>
      <c r="G854" s="2">
        <f>IF(F854="/",#REF!, F854)</f>
        <v>44044</v>
      </c>
      <c r="H854">
        <f t="shared" si="52"/>
        <v>0</v>
      </c>
      <c r="I854">
        <f t="shared" si="54"/>
        <v>10</v>
      </c>
      <c r="J854">
        <f t="shared" si="55"/>
        <v>125</v>
      </c>
    </row>
    <row r="855" spans="1:10" x14ac:dyDescent="0.55000000000000004">
      <c r="A855" t="s">
        <v>2487</v>
      </c>
      <c r="B855" s="4" t="s">
        <v>7160</v>
      </c>
      <c r="C855" s="2">
        <v>44197</v>
      </c>
      <c r="D855">
        <v>10</v>
      </c>
      <c r="E855" s="2">
        <f t="shared" si="53"/>
        <v>47851</v>
      </c>
      <c r="F855" s="2">
        <v>44044</v>
      </c>
      <c r="G855" s="2">
        <f>IF(F855="/",#REF!, F855)</f>
        <v>44044</v>
      </c>
      <c r="H855">
        <f t="shared" si="52"/>
        <v>0</v>
      </c>
      <c r="I855">
        <f t="shared" si="54"/>
        <v>10</v>
      </c>
      <c r="J855">
        <f t="shared" si="55"/>
        <v>125</v>
      </c>
    </row>
    <row r="856" spans="1:10" x14ac:dyDescent="0.55000000000000004">
      <c r="A856" t="s">
        <v>2489</v>
      </c>
      <c r="B856" s="4" t="s">
        <v>7160</v>
      </c>
      <c r="C856" s="2">
        <v>44197</v>
      </c>
      <c r="D856">
        <v>10</v>
      </c>
      <c r="E856" s="2">
        <f t="shared" si="53"/>
        <v>47851</v>
      </c>
      <c r="F856" s="2">
        <v>44044</v>
      </c>
      <c r="G856" s="2">
        <f>IF(F856="/",#REF!, F856)</f>
        <v>44044</v>
      </c>
      <c r="H856">
        <f t="shared" si="52"/>
        <v>0</v>
      </c>
      <c r="I856">
        <f t="shared" si="54"/>
        <v>10</v>
      </c>
      <c r="J856">
        <f t="shared" si="55"/>
        <v>125</v>
      </c>
    </row>
    <row r="857" spans="1:10" x14ac:dyDescent="0.55000000000000004">
      <c r="A857" t="s">
        <v>2492</v>
      </c>
      <c r="B857" s="4" t="s">
        <v>7160</v>
      </c>
      <c r="C857" s="2">
        <v>44197</v>
      </c>
      <c r="D857">
        <v>10</v>
      </c>
      <c r="E857" s="2">
        <f t="shared" si="53"/>
        <v>47851</v>
      </c>
      <c r="F857" s="2">
        <v>44044</v>
      </c>
      <c r="G857" s="2">
        <f>IF(F857="/",#REF!, F857)</f>
        <v>44044</v>
      </c>
      <c r="H857">
        <f t="shared" si="52"/>
        <v>0</v>
      </c>
      <c r="I857">
        <f t="shared" si="54"/>
        <v>10</v>
      </c>
      <c r="J857">
        <f t="shared" si="55"/>
        <v>125</v>
      </c>
    </row>
    <row r="858" spans="1:10" x14ac:dyDescent="0.55000000000000004">
      <c r="A858" t="s">
        <v>2494</v>
      </c>
      <c r="B858" s="4" t="s">
        <v>7160</v>
      </c>
      <c r="C858" s="2">
        <v>44197</v>
      </c>
      <c r="D858">
        <v>10</v>
      </c>
      <c r="E858" s="2">
        <f t="shared" si="53"/>
        <v>47851</v>
      </c>
      <c r="F858" s="2">
        <v>44044</v>
      </c>
      <c r="G858" s="2">
        <f>IF(F858="/",#REF!, F858)</f>
        <v>44044</v>
      </c>
      <c r="H858">
        <f t="shared" si="52"/>
        <v>0</v>
      </c>
      <c r="I858">
        <f t="shared" si="54"/>
        <v>10</v>
      </c>
      <c r="J858">
        <f t="shared" si="55"/>
        <v>125</v>
      </c>
    </row>
    <row r="859" spans="1:10" x14ac:dyDescent="0.55000000000000004">
      <c r="A859" t="s">
        <v>2497</v>
      </c>
      <c r="B859" s="4" t="s">
        <v>7160</v>
      </c>
      <c r="C859" s="2">
        <v>44197</v>
      </c>
      <c r="D859">
        <v>10</v>
      </c>
      <c r="E859" s="2">
        <f t="shared" si="53"/>
        <v>47851</v>
      </c>
      <c r="F859" s="2">
        <v>44044</v>
      </c>
      <c r="G859" s="2">
        <f>IF(F859="/",#REF!, F859)</f>
        <v>44044</v>
      </c>
      <c r="H859">
        <f t="shared" si="52"/>
        <v>0</v>
      </c>
      <c r="I859">
        <f t="shared" si="54"/>
        <v>10</v>
      </c>
      <c r="J859">
        <f t="shared" si="55"/>
        <v>125</v>
      </c>
    </row>
    <row r="860" spans="1:10" x14ac:dyDescent="0.55000000000000004">
      <c r="A860" t="s">
        <v>2499</v>
      </c>
      <c r="B860" s="4" t="s">
        <v>7160</v>
      </c>
      <c r="C860" s="2">
        <v>44197</v>
      </c>
      <c r="D860">
        <v>10</v>
      </c>
      <c r="E860" s="2">
        <f t="shared" si="53"/>
        <v>47851</v>
      </c>
      <c r="F860" s="2">
        <v>44044</v>
      </c>
      <c r="G860" s="2">
        <f>IF(F860="/",#REF!, F860)</f>
        <v>44044</v>
      </c>
      <c r="H860">
        <f t="shared" si="52"/>
        <v>0</v>
      </c>
      <c r="I860">
        <f t="shared" si="54"/>
        <v>10</v>
      </c>
      <c r="J860">
        <f t="shared" si="55"/>
        <v>125</v>
      </c>
    </row>
    <row r="861" spans="1:10" x14ac:dyDescent="0.55000000000000004">
      <c r="A861" t="s">
        <v>2502</v>
      </c>
      <c r="B861" s="4" t="s">
        <v>7160</v>
      </c>
      <c r="C861" s="2">
        <v>44197</v>
      </c>
      <c r="D861">
        <v>10</v>
      </c>
      <c r="E861" s="2">
        <f t="shared" si="53"/>
        <v>47851</v>
      </c>
      <c r="F861" s="2">
        <v>44044</v>
      </c>
      <c r="G861" s="2">
        <f>IF(F861="/",#REF!, F861)</f>
        <v>44044</v>
      </c>
      <c r="H861">
        <f t="shared" si="52"/>
        <v>0</v>
      </c>
      <c r="I861">
        <f t="shared" si="54"/>
        <v>10</v>
      </c>
      <c r="J861">
        <f t="shared" si="55"/>
        <v>125</v>
      </c>
    </row>
    <row r="862" spans="1:10" x14ac:dyDescent="0.55000000000000004">
      <c r="A862" t="s">
        <v>2504</v>
      </c>
      <c r="B862" s="4" t="s">
        <v>7160</v>
      </c>
      <c r="C862" s="2">
        <v>44197</v>
      </c>
      <c r="D862">
        <v>10</v>
      </c>
      <c r="E862" s="2">
        <f t="shared" si="53"/>
        <v>47851</v>
      </c>
      <c r="F862" s="2">
        <v>44044</v>
      </c>
      <c r="G862" s="2">
        <f>IF(F862="/",#REF!, F862)</f>
        <v>44044</v>
      </c>
      <c r="H862">
        <f t="shared" si="52"/>
        <v>0</v>
      </c>
      <c r="I862">
        <f t="shared" si="54"/>
        <v>10</v>
      </c>
      <c r="J862">
        <f t="shared" si="55"/>
        <v>125</v>
      </c>
    </row>
    <row r="863" spans="1:10" x14ac:dyDescent="0.55000000000000004">
      <c r="A863" t="s">
        <v>2506</v>
      </c>
      <c r="B863" s="4" t="s">
        <v>7160</v>
      </c>
      <c r="C863" s="2">
        <v>44197</v>
      </c>
      <c r="D863">
        <v>10</v>
      </c>
      <c r="E863" s="2">
        <f t="shared" si="53"/>
        <v>47851</v>
      </c>
      <c r="F863" s="2">
        <v>44044</v>
      </c>
      <c r="G863" s="2">
        <f>IF(F863="/",#REF!, F863)</f>
        <v>44044</v>
      </c>
      <c r="H863">
        <f t="shared" si="52"/>
        <v>0</v>
      </c>
      <c r="I863">
        <f t="shared" si="54"/>
        <v>10</v>
      </c>
      <c r="J863">
        <f t="shared" si="55"/>
        <v>125</v>
      </c>
    </row>
    <row r="864" spans="1:10" x14ac:dyDescent="0.55000000000000004">
      <c r="A864" t="s">
        <v>2508</v>
      </c>
      <c r="B864" s="4" t="s">
        <v>7160</v>
      </c>
      <c r="C864" s="2">
        <v>44197</v>
      </c>
      <c r="D864">
        <v>10</v>
      </c>
      <c r="E864" s="2">
        <f t="shared" si="53"/>
        <v>47851</v>
      </c>
      <c r="F864" s="2">
        <v>44044</v>
      </c>
      <c r="G864" s="2">
        <f>IF(F864="/",#REF!, F864)</f>
        <v>44044</v>
      </c>
      <c r="H864">
        <f t="shared" si="52"/>
        <v>0</v>
      </c>
      <c r="I864">
        <f t="shared" si="54"/>
        <v>10</v>
      </c>
      <c r="J864">
        <f t="shared" si="55"/>
        <v>125</v>
      </c>
    </row>
    <row r="865" spans="1:10" x14ac:dyDescent="0.55000000000000004">
      <c r="A865" t="s">
        <v>2511</v>
      </c>
      <c r="B865" s="4" t="s">
        <v>7160</v>
      </c>
      <c r="C865" s="2">
        <v>44197</v>
      </c>
      <c r="D865">
        <v>10</v>
      </c>
      <c r="E865" s="2">
        <f t="shared" si="53"/>
        <v>47851</v>
      </c>
      <c r="F865" s="2">
        <v>44044</v>
      </c>
      <c r="G865" s="2">
        <f>IF(F865="/",#REF!, F865)</f>
        <v>44044</v>
      </c>
      <c r="H865">
        <f t="shared" si="52"/>
        <v>0</v>
      </c>
      <c r="I865">
        <f t="shared" si="54"/>
        <v>10</v>
      </c>
      <c r="J865">
        <f t="shared" si="55"/>
        <v>125</v>
      </c>
    </row>
    <row r="866" spans="1:10" x14ac:dyDescent="0.55000000000000004">
      <c r="A866" t="s">
        <v>2513</v>
      </c>
      <c r="B866" s="4" t="s">
        <v>7160</v>
      </c>
      <c r="C866" s="2">
        <v>44197</v>
      </c>
      <c r="D866">
        <v>10</v>
      </c>
      <c r="E866" s="2">
        <f t="shared" si="53"/>
        <v>47851</v>
      </c>
      <c r="F866" s="2">
        <v>44044</v>
      </c>
      <c r="G866" s="2">
        <f>IF(F866="/",#REF!, F866)</f>
        <v>44044</v>
      </c>
      <c r="H866">
        <f t="shared" si="52"/>
        <v>0</v>
      </c>
      <c r="I866">
        <f t="shared" si="54"/>
        <v>10</v>
      </c>
      <c r="J866">
        <f t="shared" si="55"/>
        <v>125</v>
      </c>
    </row>
    <row r="867" spans="1:10" x14ac:dyDescent="0.55000000000000004">
      <c r="A867" t="s">
        <v>2269</v>
      </c>
      <c r="B867" s="4" t="s">
        <v>7160</v>
      </c>
      <c r="C867" s="2">
        <v>44197</v>
      </c>
      <c r="D867">
        <v>10</v>
      </c>
      <c r="E867" s="2">
        <f t="shared" si="53"/>
        <v>47851</v>
      </c>
      <c r="F867" s="2">
        <v>44136</v>
      </c>
      <c r="G867" s="2">
        <f>IF(F867="/",#REF!, F867)</f>
        <v>44136</v>
      </c>
      <c r="H867">
        <f t="shared" si="52"/>
        <v>0</v>
      </c>
      <c r="I867">
        <f t="shared" si="54"/>
        <v>10</v>
      </c>
      <c r="J867">
        <f t="shared" si="55"/>
        <v>122</v>
      </c>
    </row>
    <row r="868" spans="1:10" x14ac:dyDescent="0.55000000000000004">
      <c r="A868" t="s">
        <v>2271</v>
      </c>
      <c r="B868" s="4" t="s">
        <v>7160</v>
      </c>
      <c r="C868" s="2">
        <v>44197</v>
      </c>
      <c r="D868">
        <v>10</v>
      </c>
      <c r="E868" s="2">
        <f t="shared" si="53"/>
        <v>47851</v>
      </c>
      <c r="F868" s="2">
        <v>44136</v>
      </c>
      <c r="G868" s="2">
        <f>IF(F868="/",#REF!, F868)</f>
        <v>44136</v>
      </c>
      <c r="H868">
        <f t="shared" si="52"/>
        <v>0</v>
      </c>
      <c r="I868">
        <f t="shared" si="54"/>
        <v>10</v>
      </c>
      <c r="J868">
        <f t="shared" si="55"/>
        <v>122</v>
      </c>
    </row>
    <row r="869" spans="1:10" x14ac:dyDescent="0.55000000000000004">
      <c r="A869" t="s">
        <v>2273</v>
      </c>
      <c r="B869" s="4" t="s">
        <v>7160</v>
      </c>
      <c r="C869" s="2">
        <v>44197</v>
      </c>
      <c r="D869">
        <v>10</v>
      </c>
      <c r="E869" s="2">
        <f t="shared" si="53"/>
        <v>47851</v>
      </c>
      <c r="F869" s="2">
        <v>44136</v>
      </c>
      <c r="G869" s="2">
        <f>IF(F869="/",#REF!, F869)</f>
        <v>44136</v>
      </c>
      <c r="H869">
        <f t="shared" si="52"/>
        <v>0</v>
      </c>
      <c r="I869">
        <f t="shared" si="54"/>
        <v>10</v>
      </c>
      <c r="J869">
        <f t="shared" si="55"/>
        <v>122</v>
      </c>
    </row>
    <row r="870" spans="1:10" x14ac:dyDescent="0.55000000000000004">
      <c r="A870" t="s">
        <v>2275</v>
      </c>
      <c r="B870" s="4" t="s">
        <v>7160</v>
      </c>
      <c r="C870" s="2">
        <v>44197</v>
      </c>
      <c r="D870">
        <v>10</v>
      </c>
      <c r="E870" s="2">
        <f t="shared" si="53"/>
        <v>47851</v>
      </c>
      <c r="F870" s="2">
        <v>44136</v>
      </c>
      <c r="G870" s="2">
        <f>IF(F870="/",#REF!, F870)</f>
        <v>44136</v>
      </c>
      <c r="H870">
        <f t="shared" si="52"/>
        <v>0</v>
      </c>
      <c r="I870">
        <f t="shared" si="54"/>
        <v>10</v>
      </c>
      <c r="J870">
        <f t="shared" si="55"/>
        <v>122</v>
      </c>
    </row>
    <row r="871" spans="1:10" x14ac:dyDescent="0.55000000000000004">
      <c r="A871" t="s">
        <v>2277</v>
      </c>
      <c r="B871" s="4" t="s">
        <v>7160</v>
      </c>
      <c r="C871" s="2">
        <v>44197</v>
      </c>
      <c r="D871">
        <v>10</v>
      </c>
      <c r="E871" s="2">
        <f t="shared" si="53"/>
        <v>47851</v>
      </c>
      <c r="F871" s="2">
        <v>44136</v>
      </c>
      <c r="G871" s="2">
        <f>IF(F871="/",#REF!, F871)</f>
        <v>44136</v>
      </c>
      <c r="H871">
        <f t="shared" si="52"/>
        <v>0</v>
      </c>
      <c r="I871">
        <f t="shared" si="54"/>
        <v>10</v>
      </c>
      <c r="J871">
        <f t="shared" si="55"/>
        <v>122</v>
      </c>
    </row>
    <row r="872" spans="1:10" x14ac:dyDescent="0.55000000000000004">
      <c r="A872" t="s">
        <v>2279</v>
      </c>
      <c r="B872" s="4" t="s">
        <v>7160</v>
      </c>
      <c r="C872" s="2">
        <v>44197</v>
      </c>
      <c r="D872">
        <v>10</v>
      </c>
      <c r="E872" s="2">
        <f t="shared" si="53"/>
        <v>47851</v>
      </c>
      <c r="F872" s="2">
        <v>44136</v>
      </c>
      <c r="G872" s="2">
        <f>IF(F872="/",#REF!, F872)</f>
        <v>44136</v>
      </c>
      <c r="H872">
        <f t="shared" si="52"/>
        <v>0</v>
      </c>
      <c r="I872">
        <f t="shared" si="54"/>
        <v>10</v>
      </c>
      <c r="J872">
        <f t="shared" si="55"/>
        <v>122</v>
      </c>
    </row>
    <row r="873" spans="1:10" x14ac:dyDescent="0.55000000000000004">
      <c r="A873" t="s">
        <v>2281</v>
      </c>
      <c r="B873" s="4" t="s">
        <v>7160</v>
      </c>
      <c r="C873" s="2">
        <v>44197</v>
      </c>
      <c r="D873">
        <v>10</v>
      </c>
      <c r="E873" s="2">
        <f t="shared" si="53"/>
        <v>47851</v>
      </c>
      <c r="F873" s="2">
        <v>44136</v>
      </c>
      <c r="G873" s="2">
        <f>IF(F873="/",#REF!, F873)</f>
        <v>44136</v>
      </c>
      <c r="H873">
        <f t="shared" si="52"/>
        <v>0</v>
      </c>
      <c r="I873">
        <f t="shared" si="54"/>
        <v>10</v>
      </c>
      <c r="J873">
        <f t="shared" si="55"/>
        <v>122</v>
      </c>
    </row>
    <row r="874" spans="1:10" x14ac:dyDescent="0.55000000000000004">
      <c r="A874" t="s">
        <v>2283</v>
      </c>
      <c r="B874" s="4" t="s">
        <v>7160</v>
      </c>
      <c r="C874" s="2">
        <v>44197</v>
      </c>
      <c r="D874">
        <v>10</v>
      </c>
      <c r="E874" s="2">
        <f t="shared" si="53"/>
        <v>47851</v>
      </c>
      <c r="F874" s="2">
        <v>44136</v>
      </c>
      <c r="G874" s="2">
        <f>IF(F874="/",#REF!, F874)</f>
        <v>44136</v>
      </c>
      <c r="H874">
        <f t="shared" si="52"/>
        <v>0</v>
      </c>
      <c r="I874">
        <f t="shared" si="54"/>
        <v>10</v>
      </c>
      <c r="J874">
        <f t="shared" si="55"/>
        <v>122</v>
      </c>
    </row>
    <row r="875" spans="1:10" x14ac:dyDescent="0.55000000000000004">
      <c r="A875" t="s">
        <v>2285</v>
      </c>
      <c r="B875" s="4" t="s">
        <v>7160</v>
      </c>
      <c r="C875" s="2">
        <v>44197</v>
      </c>
      <c r="D875">
        <v>10</v>
      </c>
      <c r="E875" s="2">
        <f t="shared" si="53"/>
        <v>47851</v>
      </c>
      <c r="F875" s="2">
        <v>44136</v>
      </c>
      <c r="G875" s="2">
        <f>IF(F875="/",#REF!, F875)</f>
        <v>44136</v>
      </c>
      <c r="H875">
        <f t="shared" si="52"/>
        <v>0</v>
      </c>
      <c r="I875">
        <f t="shared" si="54"/>
        <v>10</v>
      </c>
      <c r="J875">
        <f t="shared" si="55"/>
        <v>122</v>
      </c>
    </row>
    <row r="876" spans="1:10" x14ac:dyDescent="0.55000000000000004">
      <c r="A876" t="s">
        <v>2287</v>
      </c>
      <c r="B876" s="4" t="s">
        <v>7160</v>
      </c>
      <c r="C876" s="2">
        <v>44197</v>
      </c>
      <c r="D876">
        <v>10</v>
      </c>
      <c r="E876" s="2">
        <f t="shared" si="53"/>
        <v>47851</v>
      </c>
      <c r="F876" s="2">
        <v>44136</v>
      </c>
      <c r="G876" s="2">
        <f>IF(F876="/",#REF!, F876)</f>
        <v>44136</v>
      </c>
      <c r="H876">
        <f t="shared" si="52"/>
        <v>0</v>
      </c>
      <c r="I876">
        <f t="shared" si="54"/>
        <v>10</v>
      </c>
      <c r="J876">
        <f t="shared" si="55"/>
        <v>122</v>
      </c>
    </row>
    <row r="877" spans="1:10" x14ac:dyDescent="0.55000000000000004">
      <c r="A877" t="s">
        <v>2289</v>
      </c>
      <c r="B877" s="4" t="s">
        <v>7160</v>
      </c>
      <c r="C877" s="2">
        <v>44197</v>
      </c>
      <c r="D877">
        <v>10</v>
      </c>
      <c r="E877" s="2">
        <f t="shared" si="53"/>
        <v>47851</v>
      </c>
      <c r="F877" s="2">
        <v>44136</v>
      </c>
      <c r="G877" s="2">
        <f>IF(F877="/",#REF!, F877)</f>
        <v>44136</v>
      </c>
      <c r="H877">
        <f t="shared" si="52"/>
        <v>0</v>
      </c>
      <c r="I877">
        <f t="shared" si="54"/>
        <v>10</v>
      </c>
      <c r="J877">
        <f t="shared" si="55"/>
        <v>122</v>
      </c>
    </row>
    <row r="878" spans="1:10" x14ac:dyDescent="0.55000000000000004">
      <c r="A878" t="s">
        <v>2291</v>
      </c>
      <c r="B878" s="4" t="s">
        <v>7160</v>
      </c>
      <c r="C878" s="2">
        <v>44197</v>
      </c>
      <c r="D878">
        <v>10</v>
      </c>
      <c r="E878" s="2">
        <f t="shared" si="53"/>
        <v>47851</v>
      </c>
      <c r="F878" s="2">
        <v>44136</v>
      </c>
      <c r="G878" s="2">
        <f>IF(F878="/",#REF!, F878)</f>
        <v>44136</v>
      </c>
      <c r="H878">
        <f t="shared" si="52"/>
        <v>0</v>
      </c>
      <c r="I878">
        <f t="shared" si="54"/>
        <v>10</v>
      </c>
      <c r="J878">
        <f t="shared" si="55"/>
        <v>122</v>
      </c>
    </row>
    <row r="879" spans="1:10" x14ac:dyDescent="0.55000000000000004">
      <c r="A879" t="s">
        <v>2293</v>
      </c>
      <c r="B879" s="4" t="s">
        <v>7160</v>
      </c>
      <c r="C879" s="2">
        <v>44197</v>
      </c>
      <c r="D879">
        <v>10</v>
      </c>
      <c r="E879" s="2">
        <f t="shared" si="53"/>
        <v>47851</v>
      </c>
      <c r="F879" s="2">
        <v>44136</v>
      </c>
      <c r="G879" s="2">
        <f>IF(F879="/",#REF!, F879)</f>
        <v>44136</v>
      </c>
      <c r="H879">
        <f t="shared" si="52"/>
        <v>0</v>
      </c>
      <c r="I879">
        <f t="shared" si="54"/>
        <v>10</v>
      </c>
      <c r="J879">
        <f t="shared" si="55"/>
        <v>122</v>
      </c>
    </row>
    <row r="880" spans="1:10" x14ac:dyDescent="0.55000000000000004">
      <c r="A880" t="s">
        <v>2295</v>
      </c>
      <c r="B880" s="4" t="s">
        <v>7160</v>
      </c>
      <c r="C880" s="2">
        <v>44197</v>
      </c>
      <c r="D880">
        <v>10</v>
      </c>
      <c r="E880" s="2">
        <f t="shared" si="53"/>
        <v>47851</v>
      </c>
      <c r="F880" s="2">
        <v>44136</v>
      </c>
      <c r="G880" s="2">
        <f>IF(F880="/",#REF!, F880)</f>
        <v>44136</v>
      </c>
      <c r="H880">
        <f t="shared" si="52"/>
        <v>0</v>
      </c>
      <c r="I880">
        <f t="shared" si="54"/>
        <v>10</v>
      </c>
      <c r="J880">
        <f t="shared" si="55"/>
        <v>122</v>
      </c>
    </row>
    <row r="881" spans="1:10" x14ac:dyDescent="0.55000000000000004">
      <c r="A881" t="s">
        <v>2297</v>
      </c>
      <c r="B881" s="4" t="s">
        <v>7160</v>
      </c>
      <c r="C881" s="2">
        <v>44197</v>
      </c>
      <c r="D881">
        <v>10</v>
      </c>
      <c r="E881" s="2">
        <f t="shared" si="53"/>
        <v>47851</v>
      </c>
      <c r="F881" s="2">
        <v>44136</v>
      </c>
      <c r="G881" s="2">
        <f>IF(F881="/",#REF!, F881)</f>
        <v>44136</v>
      </c>
      <c r="H881">
        <f t="shared" si="52"/>
        <v>0</v>
      </c>
      <c r="I881">
        <f t="shared" si="54"/>
        <v>10</v>
      </c>
      <c r="J881">
        <f t="shared" si="55"/>
        <v>122</v>
      </c>
    </row>
    <row r="882" spans="1:10" x14ac:dyDescent="0.55000000000000004">
      <c r="A882" t="s">
        <v>2299</v>
      </c>
      <c r="B882" s="4" t="s">
        <v>7160</v>
      </c>
      <c r="C882" s="2">
        <v>44197</v>
      </c>
      <c r="D882">
        <v>10</v>
      </c>
      <c r="E882" s="2">
        <f t="shared" si="53"/>
        <v>47851</v>
      </c>
      <c r="F882" s="2">
        <v>44136</v>
      </c>
      <c r="G882" s="2">
        <f>IF(F882="/",#REF!, F882)</f>
        <v>44136</v>
      </c>
      <c r="H882">
        <f t="shared" si="52"/>
        <v>0</v>
      </c>
      <c r="I882">
        <f t="shared" si="54"/>
        <v>10</v>
      </c>
      <c r="J882">
        <f t="shared" si="55"/>
        <v>122</v>
      </c>
    </row>
    <row r="883" spans="1:10" x14ac:dyDescent="0.55000000000000004">
      <c r="A883" t="s">
        <v>2301</v>
      </c>
      <c r="B883" s="4" t="s">
        <v>7160</v>
      </c>
      <c r="C883" s="2">
        <v>44197</v>
      </c>
      <c r="D883">
        <v>10</v>
      </c>
      <c r="E883" s="2">
        <f t="shared" si="53"/>
        <v>47851</v>
      </c>
      <c r="F883" s="2">
        <v>44136</v>
      </c>
      <c r="G883" s="2">
        <f>IF(F883="/",#REF!, F883)</f>
        <v>44136</v>
      </c>
      <c r="H883">
        <f t="shared" si="52"/>
        <v>0</v>
      </c>
      <c r="I883">
        <f t="shared" si="54"/>
        <v>10</v>
      </c>
      <c r="J883">
        <f t="shared" si="55"/>
        <v>122</v>
      </c>
    </row>
    <row r="884" spans="1:10" x14ac:dyDescent="0.55000000000000004">
      <c r="A884" t="s">
        <v>2303</v>
      </c>
      <c r="B884" s="4" t="s">
        <v>7160</v>
      </c>
      <c r="C884" s="2">
        <v>44197</v>
      </c>
      <c r="D884">
        <v>10</v>
      </c>
      <c r="E884" s="2">
        <f t="shared" si="53"/>
        <v>47851</v>
      </c>
      <c r="F884" s="2">
        <v>44136</v>
      </c>
      <c r="G884" s="2">
        <f>IF(F884="/",#REF!, F884)</f>
        <v>44136</v>
      </c>
      <c r="H884">
        <f t="shared" si="52"/>
        <v>0</v>
      </c>
      <c r="I884">
        <f t="shared" si="54"/>
        <v>10</v>
      </c>
      <c r="J884">
        <f t="shared" si="55"/>
        <v>122</v>
      </c>
    </row>
    <row r="885" spans="1:10" x14ac:dyDescent="0.55000000000000004">
      <c r="A885" t="s">
        <v>2305</v>
      </c>
      <c r="B885" s="4" t="s">
        <v>7160</v>
      </c>
      <c r="C885" s="2">
        <v>44197</v>
      </c>
      <c r="D885">
        <v>10</v>
      </c>
      <c r="E885" s="2">
        <f t="shared" si="53"/>
        <v>47851</v>
      </c>
      <c r="F885" s="2">
        <v>44136</v>
      </c>
      <c r="G885" s="2">
        <f>IF(F885="/",#REF!, F885)</f>
        <v>44136</v>
      </c>
      <c r="H885">
        <f t="shared" si="52"/>
        <v>0</v>
      </c>
      <c r="I885">
        <f t="shared" si="54"/>
        <v>10</v>
      </c>
      <c r="J885">
        <f t="shared" si="55"/>
        <v>122</v>
      </c>
    </row>
    <row r="886" spans="1:10" x14ac:dyDescent="0.55000000000000004">
      <c r="A886" t="s">
        <v>2307</v>
      </c>
      <c r="B886" s="4" t="s">
        <v>7160</v>
      </c>
      <c r="C886" s="2">
        <v>44197</v>
      </c>
      <c r="D886">
        <v>10</v>
      </c>
      <c r="E886" s="2">
        <f t="shared" si="53"/>
        <v>47851</v>
      </c>
      <c r="F886" s="2">
        <v>44136</v>
      </c>
      <c r="G886" s="2">
        <f>IF(F886="/",#REF!, F886)</f>
        <v>44136</v>
      </c>
      <c r="H886">
        <f t="shared" si="52"/>
        <v>0</v>
      </c>
      <c r="I886">
        <f t="shared" si="54"/>
        <v>10</v>
      </c>
      <c r="J886">
        <f t="shared" si="55"/>
        <v>122</v>
      </c>
    </row>
    <row r="887" spans="1:10" x14ac:dyDescent="0.55000000000000004">
      <c r="A887" t="s">
        <v>2309</v>
      </c>
      <c r="B887" s="4" t="s">
        <v>7160</v>
      </c>
      <c r="C887" s="2">
        <v>44197</v>
      </c>
      <c r="D887">
        <v>10</v>
      </c>
      <c r="E887" s="2">
        <f t="shared" si="53"/>
        <v>47851</v>
      </c>
      <c r="F887" s="2">
        <v>44136</v>
      </c>
      <c r="G887" s="2">
        <f>IF(F887="/",#REF!, F887)</f>
        <v>44136</v>
      </c>
      <c r="H887">
        <f t="shared" si="52"/>
        <v>0</v>
      </c>
      <c r="I887">
        <f t="shared" si="54"/>
        <v>10</v>
      </c>
      <c r="J887">
        <f t="shared" si="55"/>
        <v>122</v>
      </c>
    </row>
    <row r="888" spans="1:10" x14ac:dyDescent="0.55000000000000004">
      <c r="A888" t="s">
        <v>2311</v>
      </c>
      <c r="B888" s="4" t="s">
        <v>7160</v>
      </c>
      <c r="C888" s="2">
        <v>44197</v>
      </c>
      <c r="D888">
        <v>10</v>
      </c>
      <c r="E888" s="2">
        <f t="shared" si="53"/>
        <v>47851</v>
      </c>
      <c r="F888" s="2">
        <v>44136</v>
      </c>
      <c r="G888" s="2">
        <f>IF(F888="/",#REF!, F888)</f>
        <v>44136</v>
      </c>
      <c r="H888">
        <f t="shared" si="52"/>
        <v>0</v>
      </c>
      <c r="I888">
        <f t="shared" si="54"/>
        <v>10</v>
      </c>
      <c r="J888">
        <f t="shared" si="55"/>
        <v>122</v>
      </c>
    </row>
    <row r="889" spans="1:10" x14ac:dyDescent="0.55000000000000004">
      <c r="A889" t="s">
        <v>2313</v>
      </c>
      <c r="B889" s="4" t="s">
        <v>7160</v>
      </c>
      <c r="C889" s="2">
        <v>44197</v>
      </c>
      <c r="D889">
        <v>10</v>
      </c>
      <c r="E889" s="2">
        <f t="shared" si="53"/>
        <v>47851</v>
      </c>
      <c r="F889" s="2">
        <v>44136</v>
      </c>
      <c r="G889" s="2">
        <f>IF(F889="/",#REF!, F889)</f>
        <v>44136</v>
      </c>
      <c r="H889">
        <f t="shared" si="52"/>
        <v>0</v>
      </c>
      <c r="I889">
        <f t="shared" si="54"/>
        <v>10</v>
      </c>
      <c r="J889">
        <f t="shared" si="55"/>
        <v>122</v>
      </c>
    </row>
    <row r="890" spans="1:10" x14ac:dyDescent="0.55000000000000004">
      <c r="A890" t="s">
        <v>2315</v>
      </c>
      <c r="B890" s="4" t="s">
        <v>7160</v>
      </c>
      <c r="C890" s="2">
        <v>44197</v>
      </c>
      <c r="D890">
        <v>10</v>
      </c>
      <c r="E890" s="2">
        <f t="shared" si="53"/>
        <v>47851</v>
      </c>
      <c r="F890" s="2">
        <v>44136</v>
      </c>
      <c r="G890" s="2">
        <f>IF(F890="/",#REF!, F890)</f>
        <v>44136</v>
      </c>
      <c r="H890">
        <f t="shared" si="52"/>
        <v>0</v>
      </c>
      <c r="I890">
        <f t="shared" si="54"/>
        <v>10</v>
      </c>
      <c r="J890">
        <f t="shared" si="55"/>
        <v>122</v>
      </c>
    </row>
    <row r="891" spans="1:10" x14ac:dyDescent="0.55000000000000004">
      <c r="A891" t="s">
        <v>2318</v>
      </c>
      <c r="B891" s="4" t="s">
        <v>7160</v>
      </c>
      <c r="C891" s="2">
        <v>44197</v>
      </c>
      <c r="D891">
        <v>10</v>
      </c>
      <c r="E891" s="2">
        <f t="shared" si="53"/>
        <v>47851</v>
      </c>
      <c r="F891" s="2">
        <v>44136</v>
      </c>
      <c r="G891" s="2">
        <f>IF(F891="/",#REF!, F891)</f>
        <v>44136</v>
      </c>
      <c r="H891">
        <f t="shared" si="52"/>
        <v>0</v>
      </c>
      <c r="I891">
        <f t="shared" si="54"/>
        <v>10</v>
      </c>
      <c r="J891">
        <f t="shared" si="55"/>
        <v>122</v>
      </c>
    </row>
    <row r="892" spans="1:10" x14ac:dyDescent="0.55000000000000004">
      <c r="A892" t="s">
        <v>2320</v>
      </c>
      <c r="B892" s="4" t="s">
        <v>7160</v>
      </c>
      <c r="C892" s="2">
        <v>44197</v>
      </c>
      <c r="D892">
        <v>10</v>
      </c>
      <c r="E892" s="2">
        <f t="shared" si="53"/>
        <v>47851</v>
      </c>
      <c r="F892" s="2">
        <v>44136</v>
      </c>
      <c r="G892" s="2">
        <f>IF(F892="/",#REF!, F892)</f>
        <v>44136</v>
      </c>
      <c r="H892">
        <f t="shared" si="52"/>
        <v>0</v>
      </c>
      <c r="I892">
        <f t="shared" si="54"/>
        <v>10</v>
      </c>
      <c r="J892">
        <f t="shared" si="55"/>
        <v>122</v>
      </c>
    </row>
    <row r="893" spans="1:10" x14ac:dyDescent="0.55000000000000004">
      <c r="A893" t="s">
        <v>2323</v>
      </c>
      <c r="B893" s="4" t="s">
        <v>7160</v>
      </c>
      <c r="C893" s="2">
        <v>44197</v>
      </c>
      <c r="D893">
        <v>10</v>
      </c>
      <c r="E893" s="2">
        <f t="shared" si="53"/>
        <v>47851</v>
      </c>
      <c r="F893" s="2">
        <v>44136</v>
      </c>
      <c r="G893" s="2">
        <f>IF(F893="/",#REF!, F893)</f>
        <v>44136</v>
      </c>
      <c r="H893">
        <f t="shared" si="52"/>
        <v>0</v>
      </c>
      <c r="I893">
        <f t="shared" si="54"/>
        <v>10</v>
      </c>
      <c r="J893">
        <f t="shared" si="55"/>
        <v>122</v>
      </c>
    </row>
    <row r="894" spans="1:10" x14ac:dyDescent="0.55000000000000004">
      <c r="A894" t="s">
        <v>2325</v>
      </c>
      <c r="B894" s="4" t="s">
        <v>7160</v>
      </c>
      <c r="C894" s="2">
        <v>44197</v>
      </c>
      <c r="D894">
        <v>10</v>
      </c>
      <c r="E894" s="2">
        <f t="shared" si="53"/>
        <v>47851</v>
      </c>
      <c r="F894" s="2">
        <v>44136</v>
      </c>
      <c r="G894" s="2">
        <f>IF(F894="/",#REF!, F894)</f>
        <v>44136</v>
      </c>
      <c r="H894">
        <f t="shared" si="52"/>
        <v>0</v>
      </c>
      <c r="I894">
        <f t="shared" si="54"/>
        <v>10</v>
      </c>
      <c r="J894">
        <f t="shared" si="55"/>
        <v>122</v>
      </c>
    </row>
    <row r="895" spans="1:10" x14ac:dyDescent="0.55000000000000004">
      <c r="A895" t="s">
        <v>2328</v>
      </c>
      <c r="B895" s="4" t="s">
        <v>7160</v>
      </c>
      <c r="C895" s="2">
        <v>44197</v>
      </c>
      <c r="D895">
        <v>10</v>
      </c>
      <c r="E895" s="2">
        <f t="shared" si="53"/>
        <v>47851</v>
      </c>
      <c r="F895" s="2">
        <v>44136</v>
      </c>
      <c r="G895" s="2">
        <f>IF(F895="/",#REF!, F895)</f>
        <v>44136</v>
      </c>
      <c r="H895">
        <f t="shared" si="52"/>
        <v>0</v>
      </c>
      <c r="I895">
        <f t="shared" si="54"/>
        <v>10</v>
      </c>
      <c r="J895">
        <f t="shared" si="55"/>
        <v>122</v>
      </c>
    </row>
    <row r="896" spans="1:10" x14ac:dyDescent="0.55000000000000004">
      <c r="A896" t="s">
        <v>3619</v>
      </c>
      <c r="B896" s="4" t="s">
        <v>7160</v>
      </c>
      <c r="C896" s="2">
        <v>44197</v>
      </c>
      <c r="D896">
        <v>10</v>
      </c>
      <c r="E896" s="2">
        <f t="shared" si="53"/>
        <v>47851</v>
      </c>
      <c r="F896" s="2">
        <v>44136</v>
      </c>
      <c r="G896" s="2">
        <f>IF(F896="/",#REF!, F896)</f>
        <v>44136</v>
      </c>
      <c r="H896">
        <f t="shared" si="52"/>
        <v>0</v>
      </c>
      <c r="I896">
        <f t="shared" si="54"/>
        <v>10</v>
      </c>
      <c r="J896">
        <f t="shared" si="55"/>
        <v>122</v>
      </c>
    </row>
    <row r="897" spans="1:10" x14ac:dyDescent="0.55000000000000004">
      <c r="A897" t="s">
        <v>3621</v>
      </c>
      <c r="B897" s="4" t="s">
        <v>7160</v>
      </c>
      <c r="C897" s="2">
        <v>44197</v>
      </c>
      <c r="D897">
        <v>10</v>
      </c>
      <c r="E897" s="2">
        <f t="shared" si="53"/>
        <v>47851</v>
      </c>
      <c r="F897" s="2">
        <v>44136</v>
      </c>
      <c r="G897" s="2">
        <f>IF(F897="/",#REF!, F897)</f>
        <v>44136</v>
      </c>
      <c r="H897">
        <f t="shared" ref="H897:H943" si="56">DATEDIF(G897,C897, "y")</f>
        <v>0</v>
      </c>
      <c r="I897">
        <f t="shared" si="54"/>
        <v>10</v>
      </c>
      <c r="J897">
        <f t="shared" si="55"/>
        <v>122</v>
      </c>
    </row>
    <row r="898" spans="1:10" x14ac:dyDescent="0.55000000000000004">
      <c r="A898" t="s">
        <v>3623</v>
      </c>
      <c r="B898" s="4" t="s">
        <v>7160</v>
      </c>
      <c r="C898" s="2">
        <v>44197</v>
      </c>
      <c r="D898">
        <v>10</v>
      </c>
      <c r="E898" s="2">
        <f t="shared" ref="E898:E943" si="57">C898+DATE(D898,1,1)</f>
        <v>47851</v>
      </c>
      <c r="F898" s="2">
        <v>44136</v>
      </c>
      <c r="G898" s="2">
        <f>IF(F898="/",#REF!, F898)</f>
        <v>44136</v>
      </c>
      <c r="H898">
        <f t="shared" si="56"/>
        <v>0</v>
      </c>
      <c r="I898">
        <f t="shared" ref="I898:I943" si="58">DATEDIF(G898,E898, "y")</f>
        <v>10</v>
      </c>
      <c r="J898">
        <f t="shared" si="55"/>
        <v>122</v>
      </c>
    </row>
    <row r="899" spans="1:10" x14ac:dyDescent="0.55000000000000004">
      <c r="A899" t="s">
        <v>3626</v>
      </c>
      <c r="B899" s="4" t="s">
        <v>7160</v>
      </c>
      <c r="C899" s="2">
        <v>44197</v>
      </c>
      <c r="D899">
        <v>10</v>
      </c>
      <c r="E899" s="2">
        <f t="shared" si="57"/>
        <v>47851</v>
      </c>
      <c r="F899" s="2">
        <v>44136</v>
      </c>
      <c r="G899" s="2">
        <f>IF(F899="/",#REF!, F899)</f>
        <v>44136</v>
      </c>
      <c r="H899">
        <f t="shared" si="56"/>
        <v>0</v>
      </c>
      <c r="I899">
        <f t="shared" si="58"/>
        <v>10</v>
      </c>
      <c r="J899">
        <f t="shared" ref="J899:J943" si="59">DATEDIF(F899,E899,"m")</f>
        <v>122</v>
      </c>
    </row>
    <row r="900" spans="1:10" x14ac:dyDescent="0.55000000000000004">
      <c r="A900" t="s">
        <v>2182</v>
      </c>
      <c r="B900" s="4" t="s">
        <v>7160</v>
      </c>
      <c r="C900" s="2">
        <v>44197</v>
      </c>
      <c r="D900">
        <v>10</v>
      </c>
      <c r="E900" s="2">
        <f t="shared" si="57"/>
        <v>47851</v>
      </c>
      <c r="F900" s="2">
        <v>44166</v>
      </c>
      <c r="G900" s="2">
        <f>IF(F900="/",#REF!, F900)</f>
        <v>44166</v>
      </c>
      <c r="H900">
        <f t="shared" si="56"/>
        <v>0</v>
      </c>
      <c r="I900">
        <f t="shared" si="58"/>
        <v>10</v>
      </c>
      <c r="J900">
        <f t="shared" si="59"/>
        <v>121</v>
      </c>
    </row>
    <row r="901" spans="1:10" x14ac:dyDescent="0.55000000000000004">
      <c r="A901" t="s">
        <v>2184</v>
      </c>
      <c r="B901" s="4" t="s">
        <v>7160</v>
      </c>
      <c r="C901" s="2">
        <v>44197</v>
      </c>
      <c r="D901">
        <v>10</v>
      </c>
      <c r="E901" s="2">
        <f t="shared" si="57"/>
        <v>47851</v>
      </c>
      <c r="F901" s="2">
        <v>44166</v>
      </c>
      <c r="G901" s="2">
        <f>IF(F901="/",#REF!, F901)</f>
        <v>44166</v>
      </c>
      <c r="H901">
        <f t="shared" si="56"/>
        <v>0</v>
      </c>
      <c r="I901">
        <f t="shared" si="58"/>
        <v>10</v>
      </c>
      <c r="J901">
        <f t="shared" si="59"/>
        <v>121</v>
      </c>
    </row>
    <row r="902" spans="1:10" x14ac:dyDescent="0.55000000000000004">
      <c r="A902" t="s">
        <v>2186</v>
      </c>
      <c r="B902" s="4" t="s">
        <v>7160</v>
      </c>
      <c r="C902" s="2">
        <v>44197</v>
      </c>
      <c r="D902">
        <v>10</v>
      </c>
      <c r="E902" s="2">
        <f t="shared" si="57"/>
        <v>47851</v>
      </c>
      <c r="F902" s="2">
        <v>44166</v>
      </c>
      <c r="G902" s="2">
        <f>IF(F902="/",#REF!, F902)</f>
        <v>44166</v>
      </c>
      <c r="H902">
        <f t="shared" si="56"/>
        <v>0</v>
      </c>
      <c r="I902">
        <f t="shared" si="58"/>
        <v>10</v>
      </c>
      <c r="J902">
        <f t="shared" si="59"/>
        <v>121</v>
      </c>
    </row>
    <row r="903" spans="1:10" x14ac:dyDescent="0.55000000000000004">
      <c r="A903" t="s">
        <v>2188</v>
      </c>
      <c r="B903" s="4" t="s">
        <v>7160</v>
      </c>
      <c r="C903" s="2">
        <v>44197</v>
      </c>
      <c r="D903">
        <v>10</v>
      </c>
      <c r="E903" s="2">
        <f t="shared" si="57"/>
        <v>47851</v>
      </c>
      <c r="F903" s="2">
        <v>44166</v>
      </c>
      <c r="G903" s="2">
        <f>IF(F903="/",#REF!, F903)</f>
        <v>44166</v>
      </c>
      <c r="H903">
        <f t="shared" si="56"/>
        <v>0</v>
      </c>
      <c r="I903">
        <f t="shared" si="58"/>
        <v>10</v>
      </c>
      <c r="J903">
        <f t="shared" si="59"/>
        <v>121</v>
      </c>
    </row>
    <row r="904" spans="1:10" x14ac:dyDescent="0.55000000000000004">
      <c r="A904" t="s">
        <v>2191</v>
      </c>
      <c r="B904" s="4" t="s">
        <v>7160</v>
      </c>
      <c r="C904" s="2">
        <v>44197</v>
      </c>
      <c r="D904">
        <v>10</v>
      </c>
      <c r="E904" s="2">
        <f t="shared" si="57"/>
        <v>47851</v>
      </c>
      <c r="F904" s="2">
        <v>44166</v>
      </c>
      <c r="G904" s="2">
        <f>IF(F904="/",#REF!, F904)</f>
        <v>44166</v>
      </c>
      <c r="H904">
        <f t="shared" si="56"/>
        <v>0</v>
      </c>
      <c r="I904">
        <f t="shared" si="58"/>
        <v>10</v>
      </c>
      <c r="J904">
        <f t="shared" si="59"/>
        <v>121</v>
      </c>
    </row>
    <row r="905" spans="1:10" x14ac:dyDescent="0.55000000000000004">
      <c r="A905" t="s">
        <v>2193</v>
      </c>
      <c r="B905" s="4" t="s">
        <v>7160</v>
      </c>
      <c r="C905" s="2">
        <v>44197</v>
      </c>
      <c r="D905">
        <v>10</v>
      </c>
      <c r="E905" s="2">
        <f t="shared" si="57"/>
        <v>47851</v>
      </c>
      <c r="F905" s="2">
        <v>44166</v>
      </c>
      <c r="G905" s="2">
        <f>IF(F905="/",#REF!, F905)</f>
        <v>44166</v>
      </c>
      <c r="H905">
        <f t="shared" si="56"/>
        <v>0</v>
      </c>
      <c r="I905">
        <f t="shared" si="58"/>
        <v>10</v>
      </c>
      <c r="J905">
        <f t="shared" si="59"/>
        <v>121</v>
      </c>
    </row>
    <row r="906" spans="1:10" x14ac:dyDescent="0.55000000000000004">
      <c r="A906" t="s">
        <v>2196</v>
      </c>
      <c r="B906" s="4" t="s">
        <v>7160</v>
      </c>
      <c r="C906" s="2">
        <v>44197</v>
      </c>
      <c r="D906">
        <v>10</v>
      </c>
      <c r="E906" s="2">
        <f t="shared" si="57"/>
        <v>47851</v>
      </c>
      <c r="F906" s="2">
        <v>44166</v>
      </c>
      <c r="G906" s="2">
        <f>IF(F906="/",#REF!, F906)</f>
        <v>44166</v>
      </c>
      <c r="H906">
        <f t="shared" si="56"/>
        <v>0</v>
      </c>
      <c r="I906">
        <f t="shared" si="58"/>
        <v>10</v>
      </c>
      <c r="J906">
        <f t="shared" si="59"/>
        <v>121</v>
      </c>
    </row>
    <row r="907" spans="1:10" x14ac:dyDescent="0.55000000000000004">
      <c r="A907" t="s">
        <v>2198</v>
      </c>
      <c r="B907" s="4" t="s">
        <v>7160</v>
      </c>
      <c r="C907" s="2">
        <v>44197</v>
      </c>
      <c r="D907">
        <v>10</v>
      </c>
      <c r="E907" s="2">
        <f t="shared" si="57"/>
        <v>47851</v>
      </c>
      <c r="F907" s="2">
        <v>44166</v>
      </c>
      <c r="G907" s="2">
        <f>IF(F907="/",#REF!, F907)</f>
        <v>44166</v>
      </c>
      <c r="H907">
        <f t="shared" si="56"/>
        <v>0</v>
      </c>
      <c r="I907">
        <f t="shared" si="58"/>
        <v>10</v>
      </c>
      <c r="J907">
        <f t="shared" si="59"/>
        <v>121</v>
      </c>
    </row>
    <row r="908" spans="1:10" x14ac:dyDescent="0.55000000000000004">
      <c r="A908" t="s">
        <v>2201</v>
      </c>
      <c r="B908" s="4" t="s">
        <v>7160</v>
      </c>
      <c r="C908" s="2">
        <v>44197</v>
      </c>
      <c r="D908">
        <v>10</v>
      </c>
      <c r="E908" s="2">
        <f t="shared" si="57"/>
        <v>47851</v>
      </c>
      <c r="F908" s="2">
        <v>44166</v>
      </c>
      <c r="G908" s="2">
        <f>IF(F908="/",#REF!, F908)</f>
        <v>44166</v>
      </c>
      <c r="H908">
        <f t="shared" si="56"/>
        <v>0</v>
      </c>
      <c r="I908">
        <f t="shared" si="58"/>
        <v>10</v>
      </c>
      <c r="J908">
        <f t="shared" si="59"/>
        <v>121</v>
      </c>
    </row>
    <row r="909" spans="1:10" x14ac:dyDescent="0.55000000000000004">
      <c r="A909" t="s">
        <v>2203</v>
      </c>
      <c r="B909" s="4" t="s">
        <v>7160</v>
      </c>
      <c r="C909" s="2">
        <v>44197</v>
      </c>
      <c r="D909">
        <v>10</v>
      </c>
      <c r="E909" s="2">
        <f t="shared" si="57"/>
        <v>47851</v>
      </c>
      <c r="F909" s="2">
        <v>44166</v>
      </c>
      <c r="G909" s="2">
        <f>IF(F909="/",#REF!, F909)</f>
        <v>44166</v>
      </c>
      <c r="H909">
        <f t="shared" si="56"/>
        <v>0</v>
      </c>
      <c r="I909">
        <f t="shared" si="58"/>
        <v>10</v>
      </c>
      <c r="J909">
        <f t="shared" si="59"/>
        <v>121</v>
      </c>
    </row>
    <row r="910" spans="1:10" x14ac:dyDescent="0.55000000000000004">
      <c r="A910" t="s">
        <v>2206</v>
      </c>
      <c r="B910" s="4" t="s">
        <v>7160</v>
      </c>
      <c r="C910" s="2">
        <v>44197</v>
      </c>
      <c r="D910">
        <v>10</v>
      </c>
      <c r="E910" s="2">
        <f t="shared" si="57"/>
        <v>47851</v>
      </c>
      <c r="F910" s="2">
        <v>44166</v>
      </c>
      <c r="G910" s="2">
        <f>IF(F910="/",#REF!, F910)</f>
        <v>44166</v>
      </c>
      <c r="H910">
        <f t="shared" si="56"/>
        <v>0</v>
      </c>
      <c r="I910">
        <f t="shared" si="58"/>
        <v>10</v>
      </c>
      <c r="J910">
        <f t="shared" si="59"/>
        <v>121</v>
      </c>
    </row>
    <row r="911" spans="1:10" x14ac:dyDescent="0.55000000000000004">
      <c r="A911" t="s">
        <v>2208</v>
      </c>
      <c r="B911" s="4" t="s">
        <v>7160</v>
      </c>
      <c r="C911" s="2">
        <v>44197</v>
      </c>
      <c r="D911">
        <v>10</v>
      </c>
      <c r="E911" s="2">
        <f t="shared" si="57"/>
        <v>47851</v>
      </c>
      <c r="F911" s="2">
        <v>44166</v>
      </c>
      <c r="G911" s="2">
        <f>IF(F911="/",#REF!, F911)</f>
        <v>44166</v>
      </c>
      <c r="H911">
        <f t="shared" si="56"/>
        <v>0</v>
      </c>
      <c r="I911">
        <f t="shared" si="58"/>
        <v>10</v>
      </c>
      <c r="J911">
        <f t="shared" si="59"/>
        <v>121</v>
      </c>
    </row>
    <row r="912" spans="1:10" x14ac:dyDescent="0.55000000000000004">
      <c r="A912" t="s">
        <v>2211</v>
      </c>
      <c r="B912" s="4" t="s">
        <v>7160</v>
      </c>
      <c r="C912" s="2">
        <v>44197</v>
      </c>
      <c r="D912">
        <v>10</v>
      </c>
      <c r="E912" s="2">
        <f t="shared" si="57"/>
        <v>47851</v>
      </c>
      <c r="F912" s="2">
        <v>44166</v>
      </c>
      <c r="G912" s="2">
        <f>IF(F912="/",#REF!, F912)</f>
        <v>44166</v>
      </c>
      <c r="H912">
        <f t="shared" si="56"/>
        <v>0</v>
      </c>
      <c r="I912">
        <f t="shared" si="58"/>
        <v>10</v>
      </c>
      <c r="J912">
        <f t="shared" si="59"/>
        <v>121</v>
      </c>
    </row>
    <row r="913" spans="1:10" x14ac:dyDescent="0.55000000000000004">
      <c r="A913" t="s">
        <v>2213</v>
      </c>
      <c r="B913" s="4" t="s">
        <v>7160</v>
      </c>
      <c r="C913" s="2">
        <v>44197</v>
      </c>
      <c r="D913">
        <v>10</v>
      </c>
      <c r="E913" s="2">
        <f t="shared" si="57"/>
        <v>47851</v>
      </c>
      <c r="F913" s="2">
        <v>44166</v>
      </c>
      <c r="G913" s="2">
        <f>IF(F913="/",#REF!, F913)</f>
        <v>44166</v>
      </c>
      <c r="H913">
        <f t="shared" si="56"/>
        <v>0</v>
      </c>
      <c r="I913">
        <f t="shared" si="58"/>
        <v>10</v>
      </c>
      <c r="J913">
        <f t="shared" si="59"/>
        <v>121</v>
      </c>
    </row>
    <row r="914" spans="1:10" x14ac:dyDescent="0.55000000000000004">
      <c r="A914" t="s">
        <v>2215</v>
      </c>
      <c r="B914" s="4" t="s">
        <v>7160</v>
      </c>
      <c r="C914" s="2">
        <v>44197</v>
      </c>
      <c r="D914">
        <v>10</v>
      </c>
      <c r="E914" s="2">
        <f t="shared" si="57"/>
        <v>47851</v>
      </c>
      <c r="F914" s="2">
        <v>44166</v>
      </c>
      <c r="G914" s="2">
        <f>IF(F914="/",#REF!, F914)</f>
        <v>44166</v>
      </c>
      <c r="H914">
        <f t="shared" si="56"/>
        <v>0</v>
      </c>
      <c r="I914">
        <f t="shared" si="58"/>
        <v>10</v>
      </c>
      <c r="J914">
        <f t="shared" si="59"/>
        <v>121</v>
      </c>
    </row>
    <row r="915" spans="1:10" x14ac:dyDescent="0.55000000000000004">
      <c r="A915" t="s">
        <v>2217</v>
      </c>
      <c r="B915" s="4" t="s">
        <v>7160</v>
      </c>
      <c r="C915" s="2">
        <v>44197</v>
      </c>
      <c r="D915">
        <v>10</v>
      </c>
      <c r="E915" s="2">
        <f t="shared" si="57"/>
        <v>47851</v>
      </c>
      <c r="F915" s="2">
        <v>44166</v>
      </c>
      <c r="G915" s="2">
        <f>IF(F915="/",#REF!, F915)</f>
        <v>44166</v>
      </c>
      <c r="H915">
        <f t="shared" si="56"/>
        <v>0</v>
      </c>
      <c r="I915">
        <f t="shared" si="58"/>
        <v>10</v>
      </c>
      <c r="J915">
        <f t="shared" si="59"/>
        <v>121</v>
      </c>
    </row>
    <row r="916" spans="1:10" x14ac:dyDescent="0.55000000000000004">
      <c r="A916" t="s">
        <v>2219</v>
      </c>
      <c r="B916" s="4" t="s">
        <v>7160</v>
      </c>
      <c r="C916" s="2">
        <v>44197</v>
      </c>
      <c r="D916">
        <v>10</v>
      </c>
      <c r="E916" s="2">
        <f t="shared" si="57"/>
        <v>47851</v>
      </c>
      <c r="F916" s="2">
        <v>44166</v>
      </c>
      <c r="G916" s="2">
        <f>IF(F916="/",#REF!, F916)</f>
        <v>44166</v>
      </c>
      <c r="H916">
        <f t="shared" si="56"/>
        <v>0</v>
      </c>
      <c r="I916">
        <f t="shared" si="58"/>
        <v>10</v>
      </c>
      <c r="J916">
        <f t="shared" si="59"/>
        <v>121</v>
      </c>
    </row>
    <row r="917" spans="1:10" x14ac:dyDescent="0.55000000000000004">
      <c r="A917" t="s">
        <v>2221</v>
      </c>
      <c r="B917" s="4" t="s">
        <v>7160</v>
      </c>
      <c r="C917" s="2">
        <v>44197</v>
      </c>
      <c r="D917">
        <v>10</v>
      </c>
      <c r="E917" s="2">
        <f t="shared" si="57"/>
        <v>47851</v>
      </c>
      <c r="F917" s="2">
        <v>44166</v>
      </c>
      <c r="G917" s="2">
        <f>IF(F917="/",#REF!, F917)</f>
        <v>44166</v>
      </c>
      <c r="H917">
        <f t="shared" si="56"/>
        <v>0</v>
      </c>
      <c r="I917">
        <f t="shared" si="58"/>
        <v>10</v>
      </c>
      <c r="J917">
        <f t="shared" si="59"/>
        <v>121</v>
      </c>
    </row>
    <row r="918" spans="1:10" x14ac:dyDescent="0.55000000000000004">
      <c r="A918" t="s">
        <v>2223</v>
      </c>
      <c r="B918" s="4" t="s">
        <v>7160</v>
      </c>
      <c r="C918" s="2">
        <v>44197</v>
      </c>
      <c r="D918">
        <v>10</v>
      </c>
      <c r="E918" s="2">
        <f t="shared" si="57"/>
        <v>47851</v>
      </c>
      <c r="F918" s="2">
        <v>44166</v>
      </c>
      <c r="G918" s="2">
        <f>IF(F918="/",#REF!, F918)</f>
        <v>44166</v>
      </c>
      <c r="H918">
        <f t="shared" si="56"/>
        <v>0</v>
      </c>
      <c r="I918">
        <f t="shared" si="58"/>
        <v>10</v>
      </c>
      <c r="J918">
        <f t="shared" si="59"/>
        <v>121</v>
      </c>
    </row>
    <row r="919" spans="1:10" x14ac:dyDescent="0.55000000000000004">
      <c r="A919" t="s">
        <v>2225</v>
      </c>
      <c r="B919" s="4" t="s">
        <v>7160</v>
      </c>
      <c r="C919" s="2">
        <v>44197</v>
      </c>
      <c r="D919">
        <v>10</v>
      </c>
      <c r="E919" s="2">
        <f t="shared" si="57"/>
        <v>47851</v>
      </c>
      <c r="F919" s="2">
        <v>44166</v>
      </c>
      <c r="G919" s="2">
        <f>IF(F919="/",#REF!, F919)</f>
        <v>44166</v>
      </c>
      <c r="H919">
        <f t="shared" si="56"/>
        <v>0</v>
      </c>
      <c r="I919">
        <f t="shared" si="58"/>
        <v>10</v>
      </c>
      <c r="J919">
        <f t="shared" si="59"/>
        <v>121</v>
      </c>
    </row>
    <row r="920" spans="1:10" x14ac:dyDescent="0.55000000000000004">
      <c r="A920" t="s">
        <v>2228</v>
      </c>
      <c r="B920" s="4" t="s">
        <v>7160</v>
      </c>
      <c r="C920" s="2">
        <v>44197</v>
      </c>
      <c r="D920">
        <v>10</v>
      </c>
      <c r="E920" s="2">
        <f t="shared" si="57"/>
        <v>47851</v>
      </c>
      <c r="F920" s="2">
        <v>44166</v>
      </c>
      <c r="G920" s="2">
        <f>IF(F920="/",#REF!, F920)</f>
        <v>44166</v>
      </c>
      <c r="H920">
        <f t="shared" si="56"/>
        <v>0</v>
      </c>
      <c r="I920">
        <f t="shared" si="58"/>
        <v>10</v>
      </c>
      <c r="J920">
        <f t="shared" si="59"/>
        <v>121</v>
      </c>
    </row>
    <row r="921" spans="1:10" x14ac:dyDescent="0.55000000000000004">
      <c r="A921" t="s">
        <v>3582</v>
      </c>
      <c r="B921" s="4" t="s">
        <v>7160</v>
      </c>
      <c r="C921" s="2">
        <v>44197</v>
      </c>
      <c r="D921">
        <v>10</v>
      </c>
      <c r="E921" s="2">
        <f t="shared" si="57"/>
        <v>47851</v>
      </c>
      <c r="F921" s="2">
        <v>44228</v>
      </c>
      <c r="G921" s="2">
        <f>IF(F921="/",#REF!, F921)</f>
        <v>44228</v>
      </c>
      <c r="H921" t="e">
        <f t="shared" si="56"/>
        <v>#NUM!</v>
      </c>
      <c r="I921">
        <f t="shared" si="58"/>
        <v>9</v>
      </c>
      <c r="J921">
        <f t="shared" si="59"/>
        <v>119</v>
      </c>
    </row>
    <row r="922" spans="1:10" x14ac:dyDescent="0.55000000000000004">
      <c r="A922" t="s">
        <v>3584</v>
      </c>
      <c r="B922" s="4" t="s">
        <v>7160</v>
      </c>
      <c r="C922" s="2">
        <v>44197</v>
      </c>
      <c r="D922">
        <v>10</v>
      </c>
      <c r="E922" s="2">
        <f t="shared" si="57"/>
        <v>47851</v>
      </c>
      <c r="F922" s="2">
        <v>44228</v>
      </c>
      <c r="G922" s="2">
        <f>IF(F922="/",#REF!, F922)</f>
        <v>44228</v>
      </c>
      <c r="H922" t="e">
        <f t="shared" si="56"/>
        <v>#NUM!</v>
      </c>
      <c r="I922">
        <f t="shared" si="58"/>
        <v>9</v>
      </c>
      <c r="J922">
        <f t="shared" si="59"/>
        <v>119</v>
      </c>
    </row>
    <row r="923" spans="1:10" x14ac:dyDescent="0.55000000000000004">
      <c r="A923" t="s">
        <v>3538</v>
      </c>
      <c r="B923" s="4" t="s">
        <v>7160</v>
      </c>
      <c r="C923" s="2">
        <v>44197</v>
      </c>
      <c r="D923">
        <v>10</v>
      </c>
      <c r="E923" s="2">
        <f t="shared" si="57"/>
        <v>47851</v>
      </c>
      <c r="F923" s="2">
        <v>44440</v>
      </c>
      <c r="G923" s="2">
        <f>IF(F923="/",#REF!, F923)</f>
        <v>44440</v>
      </c>
      <c r="H923" t="e">
        <f t="shared" si="56"/>
        <v>#NUM!</v>
      </c>
      <c r="I923">
        <f t="shared" si="58"/>
        <v>9</v>
      </c>
      <c r="J923">
        <f t="shared" si="59"/>
        <v>112</v>
      </c>
    </row>
    <row r="924" spans="1:10" x14ac:dyDescent="0.55000000000000004">
      <c r="A924" t="s">
        <v>3540</v>
      </c>
      <c r="B924" s="4" t="s">
        <v>7160</v>
      </c>
      <c r="C924" s="2">
        <v>44197</v>
      </c>
      <c r="D924">
        <v>10</v>
      </c>
      <c r="E924" s="2">
        <f t="shared" si="57"/>
        <v>47851</v>
      </c>
      <c r="F924" s="2">
        <v>44440</v>
      </c>
      <c r="G924" s="2">
        <f>IF(F924="/",#REF!, F924)</f>
        <v>44440</v>
      </c>
      <c r="H924" t="e">
        <f t="shared" si="56"/>
        <v>#NUM!</v>
      </c>
      <c r="I924">
        <f t="shared" si="58"/>
        <v>9</v>
      </c>
      <c r="J924">
        <f t="shared" si="59"/>
        <v>112</v>
      </c>
    </row>
    <row r="925" spans="1:10" x14ac:dyDescent="0.55000000000000004">
      <c r="A925" t="s">
        <v>3542</v>
      </c>
      <c r="B925" s="4" t="s">
        <v>7160</v>
      </c>
      <c r="C925" s="2">
        <v>44197</v>
      </c>
      <c r="D925">
        <v>10</v>
      </c>
      <c r="E925" s="2">
        <f t="shared" si="57"/>
        <v>47851</v>
      </c>
      <c r="F925" s="2">
        <v>44440</v>
      </c>
      <c r="G925" s="2">
        <f>IF(F925="/",#REF!, F925)</f>
        <v>44440</v>
      </c>
      <c r="H925" t="e">
        <f t="shared" si="56"/>
        <v>#NUM!</v>
      </c>
      <c r="I925">
        <f t="shared" si="58"/>
        <v>9</v>
      </c>
      <c r="J925">
        <f t="shared" si="59"/>
        <v>112</v>
      </c>
    </row>
    <row r="926" spans="1:10" x14ac:dyDescent="0.55000000000000004">
      <c r="A926" t="s">
        <v>3544</v>
      </c>
      <c r="B926" s="4" t="s">
        <v>7160</v>
      </c>
      <c r="C926" s="2">
        <v>44197</v>
      </c>
      <c r="D926">
        <v>10</v>
      </c>
      <c r="E926" s="2">
        <f t="shared" si="57"/>
        <v>47851</v>
      </c>
      <c r="F926" s="2">
        <v>44440</v>
      </c>
      <c r="G926" s="2">
        <f>IF(F926="/",#REF!, F926)</f>
        <v>44440</v>
      </c>
      <c r="H926" t="e">
        <f t="shared" si="56"/>
        <v>#NUM!</v>
      </c>
      <c r="I926">
        <f t="shared" si="58"/>
        <v>9</v>
      </c>
      <c r="J926">
        <f t="shared" si="59"/>
        <v>112</v>
      </c>
    </row>
    <row r="927" spans="1:10" x14ac:dyDescent="0.55000000000000004">
      <c r="A927" t="s">
        <v>3546</v>
      </c>
      <c r="B927" s="4" t="s">
        <v>7160</v>
      </c>
      <c r="C927" s="2">
        <v>44197</v>
      </c>
      <c r="D927">
        <v>10</v>
      </c>
      <c r="E927" s="2">
        <f t="shared" si="57"/>
        <v>47851</v>
      </c>
      <c r="F927" s="2">
        <v>44440</v>
      </c>
      <c r="G927" s="2">
        <f>IF(F927="/",#REF!, F927)</f>
        <v>44440</v>
      </c>
      <c r="H927" t="e">
        <f t="shared" si="56"/>
        <v>#NUM!</v>
      </c>
      <c r="I927">
        <f t="shared" si="58"/>
        <v>9</v>
      </c>
      <c r="J927">
        <f t="shared" si="59"/>
        <v>112</v>
      </c>
    </row>
    <row r="928" spans="1:10" x14ac:dyDescent="0.55000000000000004">
      <c r="A928" t="s">
        <v>3548</v>
      </c>
      <c r="B928" s="4" t="s">
        <v>7160</v>
      </c>
      <c r="C928" s="2">
        <v>44197</v>
      </c>
      <c r="D928">
        <v>10</v>
      </c>
      <c r="E928" s="2">
        <f t="shared" si="57"/>
        <v>47851</v>
      </c>
      <c r="F928" s="2">
        <v>44440</v>
      </c>
      <c r="G928" s="2">
        <f>IF(F928="/",#REF!, F928)</f>
        <v>44440</v>
      </c>
      <c r="H928" t="e">
        <f t="shared" si="56"/>
        <v>#NUM!</v>
      </c>
      <c r="I928">
        <f t="shared" si="58"/>
        <v>9</v>
      </c>
      <c r="J928">
        <f t="shared" si="59"/>
        <v>112</v>
      </c>
    </row>
    <row r="929" spans="1:12" x14ac:dyDescent="0.55000000000000004">
      <c r="A929" t="s">
        <v>3550</v>
      </c>
      <c r="B929" s="4" t="s">
        <v>7160</v>
      </c>
      <c r="C929" s="2">
        <v>44197</v>
      </c>
      <c r="D929">
        <v>10</v>
      </c>
      <c r="E929" s="2">
        <f t="shared" si="57"/>
        <v>47851</v>
      </c>
      <c r="F929" s="2">
        <v>44440</v>
      </c>
      <c r="G929" s="2">
        <f>IF(F929="/",#REF!, F929)</f>
        <v>44440</v>
      </c>
      <c r="H929" t="e">
        <f t="shared" si="56"/>
        <v>#NUM!</v>
      </c>
      <c r="I929">
        <f t="shared" si="58"/>
        <v>9</v>
      </c>
      <c r="J929">
        <f t="shared" si="59"/>
        <v>112</v>
      </c>
    </row>
    <row r="930" spans="1:12" x14ac:dyDescent="0.55000000000000004">
      <c r="A930" t="s">
        <v>3552</v>
      </c>
      <c r="B930" s="4" t="s">
        <v>7160</v>
      </c>
      <c r="C930" s="2">
        <v>44197</v>
      </c>
      <c r="D930">
        <v>10</v>
      </c>
      <c r="E930" s="2">
        <f t="shared" si="57"/>
        <v>47851</v>
      </c>
      <c r="F930" s="2">
        <v>44440</v>
      </c>
      <c r="G930" s="2">
        <f>IF(F930="/",#REF!, F930)</f>
        <v>44440</v>
      </c>
      <c r="H930" t="e">
        <f t="shared" si="56"/>
        <v>#NUM!</v>
      </c>
      <c r="I930">
        <f t="shared" si="58"/>
        <v>9</v>
      </c>
      <c r="J930">
        <f t="shared" si="59"/>
        <v>112</v>
      </c>
    </row>
    <row r="931" spans="1:12" x14ac:dyDescent="0.55000000000000004">
      <c r="A931" t="s">
        <v>3554</v>
      </c>
      <c r="B931" s="4" t="s">
        <v>7160</v>
      </c>
      <c r="C931" s="2">
        <v>44197</v>
      </c>
      <c r="D931">
        <v>10</v>
      </c>
      <c r="E931" s="2">
        <f t="shared" si="57"/>
        <v>47851</v>
      </c>
      <c r="F931" s="2">
        <v>44440</v>
      </c>
      <c r="G931" s="2">
        <f>IF(F931="/",#REF!, F931)</f>
        <v>44440</v>
      </c>
      <c r="H931" t="e">
        <f t="shared" si="56"/>
        <v>#NUM!</v>
      </c>
      <c r="I931">
        <f t="shared" si="58"/>
        <v>9</v>
      </c>
      <c r="J931">
        <f t="shared" si="59"/>
        <v>112</v>
      </c>
    </row>
    <row r="932" spans="1:12" x14ac:dyDescent="0.55000000000000004">
      <c r="A932" t="s">
        <v>3556</v>
      </c>
      <c r="B932" s="4" t="s">
        <v>7160</v>
      </c>
      <c r="C932" s="2">
        <v>44197</v>
      </c>
      <c r="D932">
        <v>10</v>
      </c>
      <c r="E932" s="2">
        <f t="shared" si="57"/>
        <v>47851</v>
      </c>
      <c r="F932" s="2">
        <v>44440</v>
      </c>
      <c r="G932" s="2">
        <f>IF(F932="/",#REF!, F932)</f>
        <v>44440</v>
      </c>
      <c r="H932" t="e">
        <f t="shared" si="56"/>
        <v>#NUM!</v>
      </c>
      <c r="I932">
        <f t="shared" si="58"/>
        <v>9</v>
      </c>
      <c r="J932">
        <f t="shared" si="59"/>
        <v>112</v>
      </c>
    </row>
    <row r="933" spans="1:12" x14ac:dyDescent="0.55000000000000004">
      <c r="A933" t="s">
        <v>3558</v>
      </c>
      <c r="B933" s="4" t="s">
        <v>7160</v>
      </c>
      <c r="C933" s="2">
        <v>44197</v>
      </c>
      <c r="D933">
        <v>10</v>
      </c>
      <c r="E933" s="2">
        <f t="shared" si="57"/>
        <v>47851</v>
      </c>
      <c r="F933" s="2">
        <v>44440</v>
      </c>
      <c r="G933" s="2">
        <f>IF(F933="/",#REF!, F933)</f>
        <v>44440</v>
      </c>
      <c r="H933" t="e">
        <f t="shared" si="56"/>
        <v>#NUM!</v>
      </c>
      <c r="I933">
        <f t="shared" si="58"/>
        <v>9</v>
      </c>
      <c r="J933">
        <f t="shared" si="59"/>
        <v>112</v>
      </c>
    </row>
    <row r="934" spans="1:12" x14ac:dyDescent="0.55000000000000004">
      <c r="A934" t="s">
        <v>3560</v>
      </c>
      <c r="B934" s="4" t="s">
        <v>7160</v>
      </c>
      <c r="C934" s="2">
        <v>44197</v>
      </c>
      <c r="D934">
        <v>10</v>
      </c>
      <c r="E934" s="2">
        <f t="shared" si="57"/>
        <v>47851</v>
      </c>
      <c r="F934" s="2">
        <v>44440</v>
      </c>
      <c r="G934" s="2">
        <f>IF(F934="/",#REF!, F934)</f>
        <v>44440</v>
      </c>
      <c r="H934" t="e">
        <f t="shared" si="56"/>
        <v>#NUM!</v>
      </c>
      <c r="I934">
        <f t="shared" si="58"/>
        <v>9</v>
      </c>
      <c r="J934">
        <f t="shared" si="59"/>
        <v>112</v>
      </c>
    </row>
    <row r="935" spans="1:12" x14ac:dyDescent="0.55000000000000004">
      <c r="A935" t="s">
        <v>3562</v>
      </c>
      <c r="B935" s="4" t="s">
        <v>7160</v>
      </c>
      <c r="C935" s="2">
        <v>44197</v>
      </c>
      <c r="D935">
        <v>10</v>
      </c>
      <c r="E935" s="2">
        <f t="shared" si="57"/>
        <v>47851</v>
      </c>
      <c r="F935" s="2">
        <v>44440</v>
      </c>
      <c r="G935" s="2">
        <f>IF(F935="/",#REF!, F935)</f>
        <v>44440</v>
      </c>
      <c r="H935" t="e">
        <f t="shared" si="56"/>
        <v>#NUM!</v>
      </c>
      <c r="I935">
        <f t="shared" si="58"/>
        <v>9</v>
      </c>
      <c r="J935">
        <f t="shared" si="59"/>
        <v>112</v>
      </c>
    </row>
    <row r="936" spans="1:12" x14ac:dyDescent="0.55000000000000004">
      <c r="A936" t="s">
        <v>3564</v>
      </c>
      <c r="B936" s="4" t="s">
        <v>7160</v>
      </c>
      <c r="C936" s="2">
        <v>44197</v>
      </c>
      <c r="D936">
        <v>10</v>
      </c>
      <c r="E936" s="2">
        <f t="shared" si="57"/>
        <v>47851</v>
      </c>
      <c r="F936" s="2">
        <v>44440</v>
      </c>
      <c r="G936" s="2">
        <f>IF(F936="/",#REF!, F936)</f>
        <v>44440</v>
      </c>
      <c r="H936" t="e">
        <f t="shared" si="56"/>
        <v>#NUM!</v>
      </c>
      <c r="I936">
        <f t="shared" si="58"/>
        <v>9</v>
      </c>
      <c r="J936">
        <f t="shared" si="59"/>
        <v>112</v>
      </c>
    </row>
    <row r="937" spans="1:12" x14ac:dyDescent="0.55000000000000004">
      <c r="A937" t="s">
        <v>3566</v>
      </c>
      <c r="B937" s="4" t="s">
        <v>7160</v>
      </c>
      <c r="C937" s="2">
        <v>44197</v>
      </c>
      <c r="D937">
        <v>10</v>
      </c>
      <c r="E937" s="2">
        <f t="shared" si="57"/>
        <v>47851</v>
      </c>
      <c r="F937" s="2">
        <v>44440</v>
      </c>
      <c r="G937" s="2">
        <f>IF(F937="/",#REF!, F937)</f>
        <v>44440</v>
      </c>
      <c r="H937" t="e">
        <f t="shared" si="56"/>
        <v>#NUM!</v>
      </c>
      <c r="I937">
        <f t="shared" si="58"/>
        <v>9</v>
      </c>
      <c r="J937">
        <f t="shared" si="59"/>
        <v>112</v>
      </c>
    </row>
    <row r="938" spans="1:12" x14ac:dyDescent="0.55000000000000004">
      <c r="A938" t="s">
        <v>3569</v>
      </c>
      <c r="B938" s="4" t="s">
        <v>7160</v>
      </c>
      <c r="C938" s="2">
        <v>44197</v>
      </c>
      <c r="D938">
        <v>10</v>
      </c>
      <c r="E938" s="2">
        <f t="shared" si="57"/>
        <v>47851</v>
      </c>
      <c r="F938" s="2">
        <v>44440</v>
      </c>
      <c r="G938" s="2">
        <f>IF(F938="/",#REF!, F938)</f>
        <v>44440</v>
      </c>
      <c r="H938" t="e">
        <f t="shared" si="56"/>
        <v>#NUM!</v>
      </c>
      <c r="I938">
        <f t="shared" si="58"/>
        <v>9</v>
      </c>
      <c r="J938">
        <f t="shared" si="59"/>
        <v>112</v>
      </c>
    </row>
    <row r="939" spans="1:12" x14ac:dyDescent="0.55000000000000004">
      <c r="A939" t="s">
        <v>3571</v>
      </c>
      <c r="B939" s="4" t="s">
        <v>7160</v>
      </c>
      <c r="C939" s="2">
        <v>44197</v>
      </c>
      <c r="D939">
        <v>10</v>
      </c>
      <c r="E939" s="2">
        <f t="shared" si="57"/>
        <v>47851</v>
      </c>
      <c r="F939" s="2">
        <v>44440</v>
      </c>
      <c r="G939" s="2">
        <f>IF(F939="/",#REF!, F939)</f>
        <v>44440</v>
      </c>
      <c r="H939" t="e">
        <f t="shared" si="56"/>
        <v>#NUM!</v>
      </c>
      <c r="I939">
        <f t="shared" si="58"/>
        <v>9</v>
      </c>
      <c r="J939">
        <f t="shared" si="59"/>
        <v>112</v>
      </c>
    </row>
    <row r="940" spans="1:12" x14ac:dyDescent="0.55000000000000004">
      <c r="A940" t="s">
        <v>3573</v>
      </c>
      <c r="B940" s="4" t="s">
        <v>7160</v>
      </c>
      <c r="C940" s="2">
        <v>44197</v>
      </c>
      <c r="D940">
        <v>10</v>
      </c>
      <c r="E940" s="2">
        <f t="shared" si="57"/>
        <v>47851</v>
      </c>
      <c r="F940" s="2">
        <v>44440</v>
      </c>
      <c r="G940" s="2">
        <f>IF(F940="/",#REF!, F940)</f>
        <v>44440</v>
      </c>
      <c r="H940" t="e">
        <f t="shared" si="56"/>
        <v>#NUM!</v>
      </c>
      <c r="I940">
        <f t="shared" si="58"/>
        <v>9</v>
      </c>
      <c r="J940">
        <f t="shared" si="59"/>
        <v>112</v>
      </c>
    </row>
    <row r="941" spans="1:12" x14ac:dyDescent="0.55000000000000004">
      <c r="A941" t="s">
        <v>3575</v>
      </c>
      <c r="B941" s="4" t="s">
        <v>7160</v>
      </c>
      <c r="C941" s="2">
        <v>44197</v>
      </c>
      <c r="D941">
        <v>10</v>
      </c>
      <c r="E941" s="2">
        <f t="shared" si="57"/>
        <v>47851</v>
      </c>
      <c r="F941" s="2">
        <v>44440</v>
      </c>
      <c r="G941" s="2">
        <f>IF(F941="/",#REF!, F941)</f>
        <v>44440</v>
      </c>
      <c r="H941" t="e">
        <f t="shared" si="56"/>
        <v>#NUM!</v>
      </c>
      <c r="I941">
        <f t="shared" si="58"/>
        <v>9</v>
      </c>
      <c r="J941">
        <f t="shared" si="59"/>
        <v>112</v>
      </c>
    </row>
    <row r="942" spans="1:12" x14ac:dyDescent="0.55000000000000004">
      <c r="A942" t="s">
        <v>3578</v>
      </c>
      <c r="B942" s="4" t="s">
        <v>7160</v>
      </c>
      <c r="C942" s="2">
        <v>44197</v>
      </c>
      <c r="D942">
        <v>10</v>
      </c>
      <c r="E942" s="2">
        <f t="shared" si="57"/>
        <v>47851</v>
      </c>
      <c r="F942" s="2">
        <v>44440</v>
      </c>
      <c r="G942" s="2">
        <f>IF(F942="/",#REF!, F942)</f>
        <v>44440</v>
      </c>
      <c r="H942" t="e">
        <f t="shared" si="56"/>
        <v>#NUM!</v>
      </c>
      <c r="I942">
        <f t="shared" si="58"/>
        <v>9</v>
      </c>
      <c r="J942">
        <f t="shared" si="59"/>
        <v>112</v>
      </c>
    </row>
    <row r="943" spans="1:12" x14ac:dyDescent="0.55000000000000004">
      <c r="A943" t="s">
        <v>3580</v>
      </c>
      <c r="B943" s="4" t="s">
        <v>7160</v>
      </c>
      <c r="C943" s="2">
        <v>44197</v>
      </c>
      <c r="D943">
        <v>10</v>
      </c>
      <c r="E943" s="2">
        <f t="shared" si="57"/>
        <v>47851</v>
      </c>
      <c r="F943" s="2">
        <v>44440</v>
      </c>
      <c r="G943" s="2">
        <f>IF(F943="/",#REF!, F943)</f>
        <v>44440</v>
      </c>
      <c r="H943" t="e">
        <f t="shared" si="56"/>
        <v>#NUM!</v>
      </c>
      <c r="I943">
        <f t="shared" si="58"/>
        <v>9</v>
      </c>
      <c r="J943">
        <f t="shared" si="59"/>
        <v>112</v>
      </c>
      <c r="L943">
        <f>112/12</f>
        <v>9.3333333333333339</v>
      </c>
    </row>
  </sheetData>
  <sortState ref="A2:F943">
    <sortCondition ref="F2:F943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topLeftCell="A50" workbookViewId="0">
      <selection activeCell="L123" sqref="L123"/>
    </sheetView>
  </sheetViews>
  <sheetFormatPr baseColWidth="10" defaultRowHeight="14.4" x14ac:dyDescent="0.55000000000000004"/>
  <cols>
    <col min="1" max="1" width="18.26171875" bestFit="1" customWidth="1"/>
    <col min="2" max="2" width="10" hidden="1" customWidth="1"/>
    <col min="3" max="3" width="37.26171875" hidden="1" customWidth="1"/>
    <col min="4" max="4" width="22" hidden="1" customWidth="1"/>
    <col min="5" max="5" width="13.83984375" bestFit="1" customWidth="1"/>
    <col min="6" max="6" width="13.578125" bestFit="1" customWidth="1"/>
    <col min="7" max="7" width="21" hidden="1" customWidth="1"/>
    <col min="8" max="8" width="40.41796875" hidden="1" customWidth="1"/>
    <col min="9" max="9" width="24.15625" hidden="1" customWidth="1"/>
  </cols>
  <sheetData>
    <row r="1" spans="1:11" x14ac:dyDescent="0.55000000000000004">
      <c r="A1" s="3" t="s">
        <v>38</v>
      </c>
      <c r="B1" s="3" t="s">
        <v>6398</v>
      </c>
      <c r="C1" s="22" t="s">
        <v>6392</v>
      </c>
      <c r="D1" s="21" t="s">
        <v>6393</v>
      </c>
      <c r="E1" s="3" t="s">
        <v>9354</v>
      </c>
      <c r="F1" s="3" t="s">
        <v>6395</v>
      </c>
      <c r="G1" s="3" t="s">
        <v>6400</v>
      </c>
      <c r="H1" s="3" t="s">
        <v>6401</v>
      </c>
      <c r="I1" s="3" t="s">
        <v>6402</v>
      </c>
      <c r="J1" s="22" t="s">
        <v>9355</v>
      </c>
    </row>
    <row r="2" spans="1:11" x14ac:dyDescent="0.55000000000000004">
      <c r="A2" t="s">
        <v>846</v>
      </c>
      <c r="B2" s="4" t="s">
        <v>6606</v>
      </c>
      <c r="C2" s="2">
        <v>43466</v>
      </c>
      <c r="D2">
        <v>10</v>
      </c>
      <c r="E2" s="2">
        <f t="shared" ref="E2:E33" si="0">C2+DATE(D2,1,1)</f>
        <v>47120</v>
      </c>
      <c r="F2" s="2">
        <v>39142</v>
      </c>
      <c r="G2" s="2">
        <f>IF(F2="/",#REF!, F2)</f>
        <v>39142</v>
      </c>
      <c r="H2">
        <f t="shared" ref="H2:H65" si="1">DATEDIF(G2,C2, "y")</f>
        <v>11</v>
      </c>
      <c r="I2">
        <f t="shared" ref="I2:I65" si="2">DATEDIF(G2,E2, "y")</f>
        <v>21</v>
      </c>
      <c r="J2">
        <f>DATEDIF(F2,E2,"m")</f>
        <v>262</v>
      </c>
      <c r="K2">
        <f>J2/12</f>
        <v>21.833333333333332</v>
      </c>
    </row>
    <row r="3" spans="1:11" x14ac:dyDescent="0.55000000000000004">
      <c r="A3" t="s">
        <v>849</v>
      </c>
      <c r="B3" s="4" t="s">
        <v>6606</v>
      </c>
      <c r="C3" s="2">
        <v>43466</v>
      </c>
      <c r="D3">
        <v>10</v>
      </c>
      <c r="E3" s="2">
        <f t="shared" si="0"/>
        <v>47120</v>
      </c>
      <c r="F3" s="2">
        <v>39142</v>
      </c>
      <c r="G3" s="2">
        <f>IF(F3="/",#REF!, F3)</f>
        <v>39142</v>
      </c>
      <c r="H3">
        <f t="shared" si="1"/>
        <v>11</v>
      </c>
      <c r="I3">
        <f t="shared" si="2"/>
        <v>21</v>
      </c>
      <c r="J3">
        <f t="shared" ref="J3:J65" si="3">DATEDIF(F3,E3,"m")</f>
        <v>262</v>
      </c>
    </row>
    <row r="4" spans="1:11" x14ac:dyDescent="0.55000000000000004">
      <c r="A4" t="s">
        <v>854</v>
      </c>
      <c r="B4" s="4" t="s">
        <v>6606</v>
      </c>
      <c r="C4" s="2">
        <v>43466</v>
      </c>
      <c r="D4">
        <v>10</v>
      </c>
      <c r="E4" s="2">
        <f t="shared" si="0"/>
        <v>47120</v>
      </c>
      <c r="F4" s="2">
        <v>40483</v>
      </c>
      <c r="G4" s="2">
        <f>IF(F4="/",#REF!, F4)</f>
        <v>40483</v>
      </c>
      <c r="H4">
        <f t="shared" si="1"/>
        <v>8</v>
      </c>
      <c r="I4">
        <f t="shared" si="2"/>
        <v>18</v>
      </c>
      <c r="J4">
        <f t="shared" si="3"/>
        <v>218</v>
      </c>
    </row>
    <row r="5" spans="1:11" x14ac:dyDescent="0.55000000000000004">
      <c r="A5" t="s">
        <v>652</v>
      </c>
      <c r="B5" s="4" t="s">
        <v>6606</v>
      </c>
      <c r="C5" s="2">
        <v>43466</v>
      </c>
      <c r="D5">
        <v>10</v>
      </c>
      <c r="E5" s="2">
        <f t="shared" si="0"/>
        <v>47120</v>
      </c>
      <c r="F5" s="2">
        <v>40513</v>
      </c>
      <c r="G5" s="2">
        <f>IF(F5="/",#REF!, F5)</f>
        <v>40513</v>
      </c>
      <c r="H5">
        <f t="shared" si="1"/>
        <v>8</v>
      </c>
      <c r="I5">
        <f t="shared" si="2"/>
        <v>18</v>
      </c>
      <c r="J5">
        <f t="shared" si="3"/>
        <v>217</v>
      </c>
    </row>
    <row r="6" spans="1:11" x14ac:dyDescent="0.55000000000000004">
      <c r="A6" t="s">
        <v>827</v>
      </c>
      <c r="B6" s="4" t="s">
        <v>6606</v>
      </c>
      <c r="C6" s="2">
        <v>43466</v>
      </c>
      <c r="D6">
        <v>10</v>
      </c>
      <c r="E6" s="2">
        <f t="shared" si="0"/>
        <v>47120</v>
      </c>
      <c r="F6" s="2">
        <v>40878</v>
      </c>
      <c r="G6" s="2">
        <f>IF(F6="/",#REF!, F6)</f>
        <v>40878</v>
      </c>
      <c r="H6">
        <f t="shared" si="1"/>
        <v>7</v>
      </c>
      <c r="I6">
        <f t="shared" si="2"/>
        <v>17</v>
      </c>
      <c r="J6">
        <f t="shared" si="3"/>
        <v>205</v>
      </c>
    </row>
    <row r="7" spans="1:11" x14ac:dyDescent="0.55000000000000004">
      <c r="A7" t="s">
        <v>830</v>
      </c>
      <c r="B7" s="4" t="s">
        <v>6606</v>
      </c>
      <c r="C7" s="2">
        <v>43466</v>
      </c>
      <c r="D7">
        <v>10</v>
      </c>
      <c r="E7" s="2">
        <f t="shared" si="0"/>
        <v>47120</v>
      </c>
      <c r="F7" s="2">
        <v>40878</v>
      </c>
      <c r="G7" s="2">
        <f>IF(F7="/",#REF!, F7)</f>
        <v>40878</v>
      </c>
      <c r="H7">
        <f t="shared" si="1"/>
        <v>7</v>
      </c>
      <c r="I7">
        <f t="shared" si="2"/>
        <v>17</v>
      </c>
      <c r="J7">
        <f t="shared" si="3"/>
        <v>205</v>
      </c>
    </row>
    <row r="8" spans="1:11" x14ac:dyDescent="0.55000000000000004">
      <c r="A8" t="s">
        <v>782</v>
      </c>
      <c r="B8" s="4" t="s">
        <v>6606</v>
      </c>
      <c r="C8" s="2">
        <v>43466</v>
      </c>
      <c r="D8">
        <v>10</v>
      </c>
      <c r="E8" s="2">
        <f t="shared" si="0"/>
        <v>47120</v>
      </c>
      <c r="F8" s="2">
        <v>40940</v>
      </c>
      <c r="G8" s="2">
        <f>IF(F8="/",#REF!, F8)</f>
        <v>40940</v>
      </c>
      <c r="H8">
        <f t="shared" si="1"/>
        <v>6</v>
      </c>
      <c r="I8">
        <f t="shared" si="2"/>
        <v>16</v>
      </c>
      <c r="J8">
        <f t="shared" si="3"/>
        <v>203</v>
      </c>
    </row>
    <row r="9" spans="1:11" x14ac:dyDescent="0.55000000000000004">
      <c r="A9" t="s">
        <v>785</v>
      </c>
      <c r="B9" s="4" t="s">
        <v>6606</v>
      </c>
      <c r="C9" s="2">
        <v>43466</v>
      </c>
      <c r="D9">
        <v>10</v>
      </c>
      <c r="E9" s="2">
        <f t="shared" si="0"/>
        <v>47120</v>
      </c>
      <c r="F9" s="2">
        <v>40940</v>
      </c>
      <c r="G9" s="2">
        <f>IF(F9="/",#REF!, F9)</f>
        <v>40940</v>
      </c>
      <c r="H9">
        <f t="shared" si="1"/>
        <v>6</v>
      </c>
      <c r="I9">
        <f t="shared" si="2"/>
        <v>16</v>
      </c>
      <c r="J9">
        <f t="shared" si="3"/>
        <v>203</v>
      </c>
    </row>
    <row r="10" spans="1:11" x14ac:dyDescent="0.55000000000000004">
      <c r="A10" t="s">
        <v>812</v>
      </c>
      <c r="B10" s="4" t="s">
        <v>6606</v>
      </c>
      <c r="C10" s="2">
        <v>43466</v>
      </c>
      <c r="D10">
        <v>10</v>
      </c>
      <c r="E10" s="2">
        <f t="shared" si="0"/>
        <v>47120</v>
      </c>
      <c r="F10" s="2">
        <v>40940</v>
      </c>
      <c r="G10" s="2">
        <f>IF(F10="/",#REF!, F10)</f>
        <v>40940</v>
      </c>
      <c r="H10">
        <f t="shared" si="1"/>
        <v>6</v>
      </c>
      <c r="I10">
        <f t="shared" si="2"/>
        <v>16</v>
      </c>
      <c r="J10">
        <f t="shared" si="3"/>
        <v>203</v>
      </c>
    </row>
    <row r="11" spans="1:11" x14ac:dyDescent="0.55000000000000004">
      <c r="A11" t="s">
        <v>815</v>
      </c>
      <c r="B11" s="4" t="s">
        <v>6606</v>
      </c>
      <c r="C11" s="2">
        <v>43466</v>
      </c>
      <c r="D11">
        <v>10</v>
      </c>
      <c r="E11" s="2">
        <f t="shared" si="0"/>
        <v>47120</v>
      </c>
      <c r="F11" s="2">
        <v>40940</v>
      </c>
      <c r="G11" s="2">
        <f>IF(F11="/",#REF!, F11)</f>
        <v>40940</v>
      </c>
      <c r="H11">
        <f t="shared" si="1"/>
        <v>6</v>
      </c>
      <c r="I11">
        <f t="shared" si="2"/>
        <v>16</v>
      </c>
      <c r="J11">
        <f t="shared" si="3"/>
        <v>203</v>
      </c>
    </row>
    <row r="12" spans="1:11" x14ac:dyDescent="0.55000000000000004">
      <c r="A12" t="s">
        <v>742</v>
      </c>
      <c r="B12" s="4" t="s">
        <v>6606</v>
      </c>
      <c r="C12" s="2">
        <v>43466</v>
      </c>
      <c r="D12">
        <v>10</v>
      </c>
      <c r="E12" s="2">
        <f t="shared" si="0"/>
        <v>47120</v>
      </c>
      <c r="F12" s="2">
        <v>40969</v>
      </c>
      <c r="G12" s="2">
        <f>IF(F12="/",#REF!, F12)</f>
        <v>40969</v>
      </c>
      <c r="H12">
        <f t="shared" si="1"/>
        <v>6</v>
      </c>
      <c r="I12">
        <f t="shared" si="2"/>
        <v>16</v>
      </c>
      <c r="J12">
        <f t="shared" si="3"/>
        <v>202</v>
      </c>
    </row>
    <row r="13" spans="1:11" x14ac:dyDescent="0.55000000000000004">
      <c r="A13" t="s">
        <v>747</v>
      </c>
      <c r="B13" s="4" t="s">
        <v>6606</v>
      </c>
      <c r="C13" s="2">
        <v>43466</v>
      </c>
      <c r="D13">
        <v>10</v>
      </c>
      <c r="E13" s="2">
        <f t="shared" si="0"/>
        <v>47120</v>
      </c>
      <c r="F13" s="2">
        <v>40969</v>
      </c>
      <c r="G13" s="2">
        <f>IF(F13="/",#REF!, F13)</f>
        <v>40969</v>
      </c>
      <c r="H13">
        <f t="shared" si="1"/>
        <v>6</v>
      </c>
      <c r="I13">
        <f t="shared" si="2"/>
        <v>16</v>
      </c>
      <c r="J13">
        <f t="shared" si="3"/>
        <v>202</v>
      </c>
    </row>
    <row r="14" spans="1:11" x14ac:dyDescent="0.55000000000000004">
      <c r="A14" t="s">
        <v>750</v>
      </c>
      <c r="B14" s="4" t="s">
        <v>6606</v>
      </c>
      <c r="C14" s="2">
        <v>43466</v>
      </c>
      <c r="D14">
        <v>10</v>
      </c>
      <c r="E14" s="2">
        <f t="shared" si="0"/>
        <v>47120</v>
      </c>
      <c r="F14" s="2">
        <v>40969</v>
      </c>
      <c r="G14" s="2">
        <f>IF(F14="/",#REF!, F14)</f>
        <v>40969</v>
      </c>
      <c r="H14">
        <f t="shared" si="1"/>
        <v>6</v>
      </c>
      <c r="I14">
        <f t="shared" si="2"/>
        <v>16</v>
      </c>
      <c r="J14">
        <f t="shared" si="3"/>
        <v>202</v>
      </c>
    </row>
    <row r="15" spans="1:11" x14ac:dyDescent="0.55000000000000004">
      <c r="A15" t="s">
        <v>772</v>
      </c>
      <c r="B15" s="4" t="s">
        <v>6606</v>
      </c>
      <c r="C15" s="2">
        <v>43466</v>
      </c>
      <c r="D15">
        <v>10</v>
      </c>
      <c r="E15" s="2">
        <f t="shared" si="0"/>
        <v>47120</v>
      </c>
      <c r="F15" s="2">
        <v>40969</v>
      </c>
      <c r="G15" s="2">
        <f>IF(F15="/",#REF!, F15)</f>
        <v>40969</v>
      </c>
      <c r="H15">
        <f t="shared" si="1"/>
        <v>6</v>
      </c>
      <c r="I15">
        <f t="shared" si="2"/>
        <v>16</v>
      </c>
      <c r="J15">
        <f t="shared" si="3"/>
        <v>202</v>
      </c>
    </row>
    <row r="16" spans="1:11" x14ac:dyDescent="0.55000000000000004">
      <c r="A16" t="s">
        <v>777</v>
      </c>
      <c r="B16" s="4" t="s">
        <v>6606</v>
      </c>
      <c r="C16" s="2">
        <v>43466</v>
      </c>
      <c r="D16">
        <v>10</v>
      </c>
      <c r="E16" s="2">
        <f t="shared" si="0"/>
        <v>47120</v>
      </c>
      <c r="F16" s="2">
        <v>40969</v>
      </c>
      <c r="G16" s="2">
        <f>IF(F16="/",#REF!, F16)</f>
        <v>40969</v>
      </c>
      <c r="H16">
        <f t="shared" si="1"/>
        <v>6</v>
      </c>
      <c r="I16">
        <f t="shared" si="2"/>
        <v>16</v>
      </c>
      <c r="J16">
        <f t="shared" si="3"/>
        <v>202</v>
      </c>
    </row>
    <row r="17" spans="1:10" x14ac:dyDescent="0.55000000000000004">
      <c r="A17" t="s">
        <v>780</v>
      </c>
      <c r="B17" s="4" t="s">
        <v>6606</v>
      </c>
      <c r="C17" s="2">
        <v>43466</v>
      </c>
      <c r="D17">
        <v>10</v>
      </c>
      <c r="E17" s="2">
        <f t="shared" si="0"/>
        <v>47120</v>
      </c>
      <c r="F17" s="2">
        <v>40969</v>
      </c>
      <c r="G17" s="2">
        <f>IF(F17="/",#REF!, F17)</f>
        <v>40969</v>
      </c>
      <c r="H17">
        <f t="shared" si="1"/>
        <v>6</v>
      </c>
      <c r="I17">
        <f t="shared" si="2"/>
        <v>16</v>
      </c>
      <c r="J17">
        <f t="shared" si="3"/>
        <v>202</v>
      </c>
    </row>
    <row r="18" spans="1:10" x14ac:dyDescent="0.55000000000000004">
      <c r="A18" t="s">
        <v>797</v>
      </c>
      <c r="B18" s="4" t="s">
        <v>6606</v>
      </c>
      <c r="C18" s="2">
        <v>43466</v>
      </c>
      <c r="D18">
        <v>10</v>
      </c>
      <c r="E18" s="2">
        <f t="shared" si="0"/>
        <v>47120</v>
      </c>
      <c r="F18" s="2">
        <v>40969</v>
      </c>
      <c r="G18" s="2">
        <f>IF(F18="/",#REF!, F18)</f>
        <v>40969</v>
      </c>
      <c r="H18">
        <f t="shared" si="1"/>
        <v>6</v>
      </c>
      <c r="I18">
        <f t="shared" si="2"/>
        <v>16</v>
      </c>
      <c r="J18">
        <f t="shared" si="3"/>
        <v>202</v>
      </c>
    </row>
    <row r="19" spans="1:10" x14ac:dyDescent="0.55000000000000004">
      <c r="A19" t="s">
        <v>800</v>
      </c>
      <c r="B19" s="4" t="s">
        <v>6606</v>
      </c>
      <c r="C19" s="2">
        <v>43466</v>
      </c>
      <c r="D19">
        <v>10</v>
      </c>
      <c r="E19" s="2">
        <f t="shared" si="0"/>
        <v>47120</v>
      </c>
      <c r="F19" s="2">
        <v>40969</v>
      </c>
      <c r="G19" s="2">
        <f>IF(F19="/",#REF!, F19)</f>
        <v>40969</v>
      </c>
      <c r="H19">
        <f t="shared" si="1"/>
        <v>6</v>
      </c>
      <c r="I19">
        <f t="shared" si="2"/>
        <v>16</v>
      </c>
      <c r="J19">
        <f t="shared" si="3"/>
        <v>202</v>
      </c>
    </row>
    <row r="20" spans="1:10" x14ac:dyDescent="0.55000000000000004">
      <c r="A20" t="s">
        <v>627</v>
      </c>
      <c r="B20" s="4" t="s">
        <v>6606</v>
      </c>
      <c r="C20" s="2">
        <v>43466</v>
      </c>
      <c r="D20">
        <v>10</v>
      </c>
      <c r="E20" s="2">
        <f t="shared" si="0"/>
        <v>47120</v>
      </c>
      <c r="F20" s="2">
        <v>41000</v>
      </c>
      <c r="G20" s="2">
        <f>IF(F20="/",#REF!, F20)</f>
        <v>41000</v>
      </c>
      <c r="H20">
        <f t="shared" si="1"/>
        <v>6</v>
      </c>
      <c r="I20">
        <f t="shared" si="2"/>
        <v>16</v>
      </c>
      <c r="J20">
        <f t="shared" si="3"/>
        <v>201</v>
      </c>
    </row>
    <row r="21" spans="1:10" x14ac:dyDescent="0.55000000000000004">
      <c r="A21" t="s">
        <v>752</v>
      </c>
      <c r="B21" s="4" t="s">
        <v>6606</v>
      </c>
      <c r="C21" s="2">
        <v>43466</v>
      </c>
      <c r="D21">
        <v>10</v>
      </c>
      <c r="E21" s="2">
        <f t="shared" si="0"/>
        <v>47120</v>
      </c>
      <c r="F21" s="2">
        <v>41000</v>
      </c>
      <c r="G21" s="2">
        <f>IF(F21="/",#REF!, F21)</f>
        <v>41000</v>
      </c>
      <c r="H21">
        <f t="shared" si="1"/>
        <v>6</v>
      </c>
      <c r="I21">
        <f t="shared" si="2"/>
        <v>16</v>
      </c>
      <c r="J21">
        <f t="shared" si="3"/>
        <v>201</v>
      </c>
    </row>
    <row r="22" spans="1:10" x14ac:dyDescent="0.55000000000000004">
      <c r="A22" t="s">
        <v>755</v>
      </c>
      <c r="B22" s="4" t="s">
        <v>6606</v>
      </c>
      <c r="C22" s="2">
        <v>43466</v>
      </c>
      <c r="D22">
        <v>10</v>
      </c>
      <c r="E22" s="2">
        <f t="shared" si="0"/>
        <v>47120</v>
      </c>
      <c r="F22" s="2">
        <v>41000</v>
      </c>
      <c r="G22" s="2">
        <f>IF(F22="/",#REF!, F22)</f>
        <v>41000</v>
      </c>
      <c r="H22">
        <f t="shared" si="1"/>
        <v>6</v>
      </c>
      <c r="I22">
        <f t="shared" si="2"/>
        <v>16</v>
      </c>
      <c r="J22">
        <f t="shared" si="3"/>
        <v>201</v>
      </c>
    </row>
    <row r="23" spans="1:10" x14ac:dyDescent="0.55000000000000004">
      <c r="A23" t="s">
        <v>657</v>
      </c>
      <c r="B23" s="4" t="s">
        <v>6606</v>
      </c>
      <c r="C23" s="2">
        <v>43466</v>
      </c>
      <c r="D23">
        <v>10</v>
      </c>
      <c r="E23" s="2">
        <f t="shared" si="0"/>
        <v>47120</v>
      </c>
      <c r="F23" s="2">
        <v>41061</v>
      </c>
      <c r="G23" s="2">
        <f>IF(F23="/",#REF!, F23)</f>
        <v>41061</v>
      </c>
      <c r="H23">
        <f t="shared" si="1"/>
        <v>6</v>
      </c>
      <c r="I23">
        <f t="shared" si="2"/>
        <v>16</v>
      </c>
      <c r="J23">
        <f t="shared" si="3"/>
        <v>199</v>
      </c>
    </row>
    <row r="24" spans="1:10" x14ac:dyDescent="0.55000000000000004">
      <c r="A24" t="s">
        <v>841</v>
      </c>
      <c r="B24" s="4" t="s">
        <v>6606</v>
      </c>
      <c r="C24" s="2">
        <v>43466</v>
      </c>
      <c r="D24">
        <v>10</v>
      </c>
      <c r="E24" s="2">
        <f t="shared" si="0"/>
        <v>47120</v>
      </c>
      <c r="F24" s="2">
        <v>41061</v>
      </c>
      <c r="G24" s="2">
        <f>IF(F24="/",#REF!, F24)</f>
        <v>41061</v>
      </c>
      <c r="H24">
        <f t="shared" si="1"/>
        <v>6</v>
      </c>
      <c r="I24">
        <f t="shared" si="2"/>
        <v>16</v>
      </c>
      <c r="J24">
        <f t="shared" si="3"/>
        <v>199</v>
      </c>
    </row>
    <row r="25" spans="1:10" x14ac:dyDescent="0.55000000000000004">
      <c r="A25" t="s">
        <v>844</v>
      </c>
      <c r="B25" s="4" t="s">
        <v>6606</v>
      </c>
      <c r="C25" s="2">
        <v>43466</v>
      </c>
      <c r="D25">
        <v>10</v>
      </c>
      <c r="E25" s="2">
        <f t="shared" si="0"/>
        <v>47120</v>
      </c>
      <c r="F25" s="2">
        <v>41061</v>
      </c>
      <c r="G25" s="2">
        <f>IF(F25="/",#REF!, F25)</f>
        <v>41061</v>
      </c>
      <c r="H25">
        <f t="shared" si="1"/>
        <v>6</v>
      </c>
      <c r="I25">
        <f t="shared" si="2"/>
        <v>16</v>
      </c>
      <c r="J25">
        <f t="shared" si="3"/>
        <v>199</v>
      </c>
    </row>
    <row r="26" spans="1:10" x14ac:dyDescent="0.55000000000000004">
      <c r="A26" t="s">
        <v>524</v>
      </c>
      <c r="B26" s="4" t="s">
        <v>6606</v>
      </c>
      <c r="C26" s="2">
        <v>43466</v>
      </c>
      <c r="D26">
        <v>10</v>
      </c>
      <c r="E26" s="2">
        <f t="shared" si="0"/>
        <v>47120</v>
      </c>
      <c r="F26" s="2">
        <v>41122</v>
      </c>
      <c r="G26" s="2">
        <f>IF(F26="/",#REF!, F26)</f>
        <v>41122</v>
      </c>
      <c r="H26">
        <f t="shared" si="1"/>
        <v>6</v>
      </c>
      <c r="I26">
        <f t="shared" si="2"/>
        <v>16</v>
      </c>
      <c r="J26">
        <f t="shared" si="3"/>
        <v>197</v>
      </c>
    </row>
    <row r="27" spans="1:10" x14ac:dyDescent="0.55000000000000004">
      <c r="A27" t="s">
        <v>542</v>
      </c>
      <c r="B27" s="4" t="s">
        <v>6606</v>
      </c>
      <c r="C27" s="2">
        <v>43466</v>
      </c>
      <c r="D27">
        <v>10</v>
      </c>
      <c r="E27" s="2">
        <f t="shared" si="0"/>
        <v>47120</v>
      </c>
      <c r="F27" s="2">
        <v>41122</v>
      </c>
      <c r="G27" s="2">
        <f>IF(F27="/",#REF!, F27)</f>
        <v>41122</v>
      </c>
      <c r="H27">
        <f t="shared" si="1"/>
        <v>6</v>
      </c>
      <c r="I27">
        <f t="shared" si="2"/>
        <v>16</v>
      </c>
      <c r="J27">
        <f t="shared" si="3"/>
        <v>197</v>
      </c>
    </row>
    <row r="28" spans="1:10" x14ac:dyDescent="0.55000000000000004">
      <c r="A28" t="s">
        <v>610</v>
      </c>
      <c r="B28" s="4" t="s">
        <v>6606</v>
      </c>
      <c r="C28" s="2">
        <v>43466</v>
      </c>
      <c r="D28">
        <v>10</v>
      </c>
      <c r="E28" s="2">
        <f t="shared" si="0"/>
        <v>47120</v>
      </c>
      <c r="F28" s="2">
        <v>41122</v>
      </c>
      <c r="G28" s="2">
        <f>IF(F28="/",#REF!, F28)</f>
        <v>41122</v>
      </c>
      <c r="H28">
        <f t="shared" si="1"/>
        <v>6</v>
      </c>
      <c r="I28">
        <f t="shared" si="2"/>
        <v>16</v>
      </c>
      <c r="J28">
        <f t="shared" si="3"/>
        <v>197</v>
      </c>
    </row>
    <row r="29" spans="1:10" x14ac:dyDescent="0.55000000000000004">
      <c r="A29" t="s">
        <v>507</v>
      </c>
      <c r="B29" s="4" t="s">
        <v>6606</v>
      </c>
      <c r="C29" s="2">
        <v>43466</v>
      </c>
      <c r="D29">
        <v>10</v>
      </c>
      <c r="E29" s="2">
        <f t="shared" si="0"/>
        <v>47120</v>
      </c>
      <c r="F29" s="2">
        <v>41183</v>
      </c>
      <c r="G29" s="2">
        <f>IF(F29="/",#REF!, F29)</f>
        <v>41183</v>
      </c>
      <c r="H29">
        <f t="shared" si="1"/>
        <v>6</v>
      </c>
      <c r="I29">
        <f t="shared" si="2"/>
        <v>16</v>
      </c>
      <c r="J29">
        <f t="shared" si="3"/>
        <v>195</v>
      </c>
    </row>
    <row r="30" spans="1:10" x14ac:dyDescent="0.55000000000000004">
      <c r="A30" t="s">
        <v>767</v>
      </c>
      <c r="B30" s="4" t="s">
        <v>6606</v>
      </c>
      <c r="C30" s="2">
        <v>43466</v>
      </c>
      <c r="D30">
        <v>10</v>
      </c>
      <c r="E30" s="2">
        <f t="shared" si="0"/>
        <v>47120</v>
      </c>
      <c r="F30" s="2">
        <v>41244</v>
      </c>
      <c r="G30" s="2">
        <f>IF(F30="/",#REF!, F30)</f>
        <v>41244</v>
      </c>
      <c r="H30">
        <f t="shared" si="1"/>
        <v>6</v>
      </c>
      <c r="I30">
        <f t="shared" si="2"/>
        <v>16</v>
      </c>
      <c r="J30">
        <f t="shared" si="3"/>
        <v>193</v>
      </c>
    </row>
    <row r="31" spans="1:10" x14ac:dyDescent="0.55000000000000004">
      <c r="A31" t="s">
        <v>770</v>
      </c>
      <c r="B31" s="4" t="s">
        <v>6606</v>
      </c>
      <c r="C31" s="2">
        <v>43466</v>
      </c>
      <c r="D31">
        <v>10</v>
      </c>
      <c r="E31" s="2">
        <f t="shared" si="0"/>
        <v>47120</v>
      </c>
      <c r="F31" s="2">
        <v>41244</v>
      </c>
      <c r="G31" s="2">
        <f>IF(F31="/",#REF!, F31)</f>
        <v>41244</v>
      </c>
      <c r="H31">
        <f t="shared" si="1"/>
        <v>6</v>
      </c>
      <c r="I31">
        <f t="shared" si="2"/>
        <v>16</v>
      </c>
      <c r="J31">
        <f t="shared" si="3"/>
        <v>193</v>
      </c>
    </row>
    <row r="32" spans="1:10" x14ac:dyDescent="0.55000000000000004">
      <c r="A32" t="s">
        <v>645</v>
      </c>
      <c r="B32" s="4" t="s">
        <v>6606</v>
      </c>
      <c r="C32" s="2">
        <v>43466</v>
      </c>
      <c r="D32">
        <v>10</v>
      </c>
      <c r="E32" s="2">
        <f t="shared" si="0"/>
        <v>47120</v>
      </c>
      <c r="F32" s="2">
        <v>41275</v>
      </c>
      <c r="G32" s="2">
        <f>IF(F32="/",#REF!, F32)</f>
        <v>41275</v>
      </c>
      <c r="H32">
        <f t="shared" si="1"/>
        <v>6</v>
      </c>
      <c r="I32">
        <f t="shared" si="2"/>
        <v>16</v>
      </c>
      <c r="J32">
        <f t="shared" si="3"/>
        <v>192</v>
      </c>
    </row>
    <row r="33" spans="1:10" x14ac:dyDescent="0.55000000000000004">
      <c r="A33" t="s">
        <v>737</v>
      </c>
      <c r="B33" s="4" t="s">
        <v>6606</v>
      </c>
      <c r="C33" s="2">
        <v>43466</v>
      </c>
      <c r="D33">
        <v>10</v>
      </c>
      <c r="E33" s="2">
        <f t="shared" si="0"/>
        <v>47120</v>
      </c>
      <c r="F33" s="2">
        <v>41306</v>
      </c>
      <c r="G33" s="2">
        <f>IF(F33="/",#REF!, F33)</f>
        <v>41306</v>
      </c>
      <c r="H33">
        <f t="shared" si="1"/>
        <v>5</v>
      </c>
      <c r="I33">
        <f t="shared" si="2"/>
        <v>15</v>
      </c>
      <c r="J33">
        <f t="shared" si="3"/>
        <v>191</v>
      </c>
    </row>
    <row r="34" spans="1:10" x14ac:dyDescent="0.55000000000000004">
      <c r="A34" t="s">
        <v>740</v>
      </c>
      <c r="B34" s="4" t="s">
        <v>6606</v>
      </c>
      <c r="C34" s="2">
        <v>43466</v>
      </c>
      <c r="D34">
        <v>10</v>
      </c>
      <c r="E34" s="2">
        <f t="shared" ref="E34:E65" si="4">C34+DATE(D34,1,1)</f>
        <v>47120</v>
      </c>
      <c r="F34" s="2">
        <v>41306</v>
      </c>
      <c r="G34" s="2">
        <f>IF(F34="/",#REF!, F34)</f>
        <v>41306</v>
      </c>
      <c r="H34">
        <f t="shared" si="1"/>
        <v>5</v>
      </c>
      <c r="I34">
        <f t="shared" si="2"/>
        <v>15</v>
      </c>
      <c r="J34">
        <f t="shared" si="3"/>
        <v>191</v>
      </c>
    </row>
    <row r="35" spans="1:10" x14ac:dyDescent="0.55000000000000004">
      <c r="A35" t="s">
        <v>722</v>
      </c>
      <c r="B35" s="4" t="s">
        <v>6606</v>
      </c>
      <c r="C35" s="2">
        <v>43466</v>
      </c>
      <c r="D35">
        <v>10</v>
      </c>
      <c r="E35" s="2">
        <f t="shared" si="4"/>
        <v>47120</v>
      </c>
      <c r="F35" s="2">
        <v>41365</v>
      </c>
      <c r="G35" s="2">
        <f>IF(F35="/",#REF!, F35)</f>
        <v>41365</v>
      </c>
      <c r="H35">
        <f t="shared" si="1"/>
        <v>5</v>
      </c>
      <c r="I35">
        <f t="shared" si="2"/>
        <v>15</v>
      </c>
      <c r="J35">
        <f t="shared" si="3"/>
        <v>189</v>
      </c>
    </row>
    <row r="36" spans="1:10" x14ac:dyDescent="0.55000000000000004">
      <c r="A36" t="s">
        <v>725</v>
      </c>
      <c r="B36" s="4" t="s">
        <v>6606</v>
      </c>
      <c r="C36" s="2">
        <v>43466</v>
      </c>
      <c r="D36">
        <v>10</v>
      </c>
      <c r="E36" s="2">
        <f t="shared" si="4"/>
        <v>47120</v>
      </c>
      <c r="F36" s="2">
        <v>41365</v>
      </c>
      <c r="G36" s="2">
        <f>IF(F36="/",#REF!, F36)</f>
        <v>41365</v>
      </c>
      <c r="H36">
        <f t="shared" si="1"/>
        <v>5</v>
      </c>
      <c r="I36">
        <f t="shared" si="2"/>
        <v>15</v>
      </c>
      <c r="J36">
        <f t="shared" si="3"/>
        <v>189</v>
      </c>
    </row>
    <row r="37" spans="1:10" x14ac:dyDescent="0.55000000000000004">
      <c r="A37" t="s">
        <v>665</v>
      </c>
      <c r="B37" s="4" t="s">
        <v>6606</v>
      </c>
      <c r="C37" s="2">
        <v>43466</v>
      </c>
      <c r="D37">
        <v>10</v>
      </c>
      <c r="E37" s="2">
        <f t="shared" si="4"/>
        <v>47120</v>
      </c>
      <c r="F37" s="2">
        <v>41487</v>
      </c>
      <c r="G37" s="2">
        <f>IF(F37="/",#REF!, F37)</f>
        <v>41487</v>
      </c>
      <c r="H37">
        <f t="shared" si="1"/>
        <v>5</v>
      </c>
      <c r="I37">
        <f t="shared" si="2"/>
        <v>15</v>
      </c>
      <c r="J37">
        <f t="shared" si="3"/>
        <v>185</v>
      </c>
    </row>
    <row r="38" spans="1:10" x14ac:dyDescent="0.55000000000000004">
      <c r="A38" t="s">
        <v>670</v>
      </c>
      <c r="B38" s="4" t="s">
        <v>6606</v>
      </c>
      <c r="C38" s="2">
        <v>43466</v>
      </c>
      <c r="D38">
        <v>10</v>
      </c>
      <c r="E38" s="2">
        <f t="shared" si="4"/>
        <v>47120</v>
      </c>
      <c r="F38" s="2">
        <v>41487</v>
      </c>
      <c r="G38" s="2">
        <f>IF(F38="/",#REF!, F38)</f>
        <v>41487</v>
      </c>
      <c r="H38">
        <f t="shared" si="1"/>
        <v>5</v>
      </c>
      <c r="I38">
        <f t="shared" si="2"/>
        <v>15</v>
      </c>
      <c r="J38">
        <f t="shared" si="3"/>
        <v>185</v>
      </c>
    </row>
    <row r="39" spans="1:10" x14ac:dyDescent="0.55000000000000004">
      <c r="A39" t="s">
        <v>680</v>
      </c>
      <c r="B39" s="4" t="s">
        <v>6606</v>
      </c>
      <c r="C39" s="2">
        <v>43466</v>
      </c>
      <c r="D39">
        <v>10</v>
      </c>
      <c r="E39" s="2">
        <f t="shared" si="4"/>
        <v>47120</v>
      </c>
      <c r="F39" s="2">
        <v>41487</v>
      </c>
      <c r="G39" s="2">
        <f>IF(F39="/",#REF!, F39)</f>
        <v>41487</v>
      </c>
      <c r="H39">
        <f t="shared" si="1"/>
        <v>5</v>
      </c>
      <c r="I39">
        <f t="shared" si="2"/>
        <v>15</v>
      </c>
      <c r="J39">
        <f t="shared" si="3"/>
        <v>185</v>
      </c>
    </row>
    <row r="40" spans="1:10" x14ac:dyDescent="0.55000000000000004">
      <c r="A40" t="s">
        <v>687</v>
      </c>
      <c r="B40" s="4" t="s">
        <v>6606</v>
      </c>
      <c r="C40" s="2">
        <v>43466</v>
      </c>
      <c r="D40">
        <v>10</v>
      </c>
      <c r="E40" s="2">
        <f t="shared" si="4"/>
        <v>47120</v>
      </c>
      <c r="F40" s="2">
        <v>41487</v>
      </c>
      <c r="G40" s="2">
        <f>IF(F40="/",#REF!, F40)</f>
        <v>41487</v>
      </c>
      <c r="H40">
        <f t="shared" si="1"/>
        <v>5</v>
      </c>
      <c r="I40">
        <f t="shared" si="2"/>
        <v>15</v>
      </c>
      <c r="J40">
        <f t="shared" si="3"/>
        <v>185</v>
      </c>
    </row>
    <row r="41" spans="1:10" x14ac:dyDescent="0.55000000000000004">
      <c r="A41" t="s">
        <v>695</v>
      </c>
      <c r="B41" s="4" t="s">
        <v>6606</v>
      </c>
      <c r="C41" s="2">
        <v>43466</v>
      </c>
      <c r="D41">
        <v>10</v>
      </c>
      <c r="E41" s="2">
        <f t="shared" si="4"/>
        <v>47120</v>
      </c>
      <c r="F41" s="2">
        <v>41487</v>
      </c>
      <c r="G41" s="2">
        <f>IF(F41="/",#REF!, F41)</f>
        <v>41487</v>
      </c>
      <c r="H41">
        <f t="shared" si="1"/>
        <v>5</v>
      </c>
      <c r="I41">
        <f t="shared" si="2"/>
        <v>15</v>
      </c>
      <c r="J41">
        <f t="shared" si="3"/>
        <v>185</v>
      </c>
    </row>
    <row r="42" spans="1:10" x14ac:dyDescent="0.55000000000000004">
      <c r="A42" t="s">
        <v>715</v>
      </c>
      <c r="B42" s="4" t="s">
        <v>6606</v>
      </c>
      <c r="C42" s="2">
        <v>43466</v>
      </c>
      <c r="D42">
        <v>10</v>
      </c>
      <c r="E42" s="2">
        <f t="shared" si="4"/>
        <v>47120</v>
      </c>
      <c r="F42" s="2">
        <v>41548</v>
      </c>
      <c r="G42" s="2">
        <f>IF(F42="/",#REF!, F42)</f>
        <v>41548</v>
      </c>
      <c r="H42">
        <f t="shared" si="1"/>
        <v>5</v>
      </c>
      <c r="I42">
        <f t="shared" si="2"/>
        <v>15</v>
      </c>
      <c r="J42">
        <f t="shared" si="3"/>
        <v>183</v>
      </c>
    </row>
    <row r="43" spans="1:10" x14ac:dyDescent="0.55000000000000004">
      <c r="A43" t="s">
        <v>595</v>
      </c>
      <c r="B43" s="4" t="s">
        <v>6606</v>
      </c>
      <c r="C43" s="2">
        <v>43466</v>
      </c>
      <c r="D43">
        <v>10</v>
      </c>
      <c r="E43" s="2">
        <f t="shared" si="4"/>
        <v>47120</v>
      </c>
      <c r="F43" s="2">
        <v>41640</v>
      </c>
      <c r="G43" s="2">
        <f>IF(F43="/",#REF!, F43)</f>
        <v>41640</v>
      </c>
      <c r="H43">
        <f t="shared" si="1"/>
        <v>5</v>
      </c>
      <c r="I43">
        <f t="shared" si="2"/>
        <v>15</v>
      </c>
      <c r="J43">
        <f t="shared" si="3"/>
        <v>180</v>
      </c>
    </row>
    <row r="44" spans="1:10" x14ac:dyDescent="0.55000000000000004">
      <c r="A44" t="s">
        <v>582</v>
      </c>
      <c r="B44" s="4" t="s">
        <v>6606</v>
      </c>
      <c r="C44" s="2">
        <v>43466</v>
      </c>
      <c r="D44">
        <v>10</v>
      </c>
      <c r="E44" s="2">
        <f t="shared" si="4"/>
        <v>47120</v>
      </c>
      <c r="F44" s="2">
        <v>41671</v>
      </c>
      <c r="G44" s="2">
        <f>IF(F44="/",#REF!, F44)</f>
        <v>41671</v>
      </c>
      <c r="H44">
        <f t="shared" si="1"/>
        <v>4</v>
      </c>
      <c r="I44">
        <f t="shared" si="2"/>
        <v>14</v>
      </c>
      <c r="J44">
        <f t="shared" si="3"/>
        <v>179</v>
      </c>
    </row>
    <row r="45" spans="1:10" x14ac:dyDescent="0.55000000000000004">
      <c r="A45" t="s">
        <v>560</v>
      </c>
      <c r="B45" s="4" t="s">
        <v>6606</v>
      </c>
      <c r="C45" s="2">
        <v>43466</v>
      </c>
      <c r="D45">
        <v>10</v>
      </c>
      <c r="E45" s="2">
        <f t="shared" si="4"/>
        <v>47120</v>
      </c>
      <c r="F45" s="2">
        <v>41760</v>
      </c>
      <c r="G45" s="2">
        <f>IF(F45="/",#REF!, F45)</f>
        <v>41760</v>
      </c>
      <c r="H45">
        <f t="shared" si="1"/>
        <v>4</v>
      </c>
      <c r="I45">
        <f t="shared" si="2"/>
        <v>14</v>
      </c>
      <c r="J45">
        <f t="shared" si="3"/>
        <v>176</v>
      </c>
    </row>
    <row r="46" spans="1:10" x14ac:dyDescent="0.55000000000000004">
      <c r="A46" t="s">
        <v>851</v>
      </c>
      <c r="B46" s="4" t="s">
        <v>6606</v>
      </c>
      <c r="C46" s="2">
        <v>43466</v>
      </c>
      <c r="D46">
        <v>10</v>
      </c>
      <c r="E46" s="2">
        <f t="shared" si="4"/>
        <v>47120</v>
      </c>
      <c r="F46" s="2">
        <v>41883</v>
      </c>
      <c r="G46" s="2">
        <f>IF(F46="/",#REF!, F46)</f>
        <v>41883</v>
      </c>
      <c r="H46">
        <f t="shared" si="1"/>
        <v>4</v>
      </c>
      <c r="I46">
        <f t="shared" si="2"/>
        <v>14</v>
      </c>
      <c r="J46">
        <f t="shared" si="3"/>
        <v>172</v>
      </c>
    </row>
    <row r="47" spans="1:10" x14ac:dyDescent="0.55000000000000004">
      <c r="A47" t="s">
        <v>519</v>
      </c>
      <c r="B47" s="4" t="s">
        <v>6606</v>
      </c>
      <c r="C47" s="2">
        <v>43466</v>
      </c>
      <c r="D47">
        <v>10</v>
      </c>
      <c r="E47" s="2">
        <f t="shared" si="4"/>
        <v>47120</v>
      </c>
      <c r="F47" s="2">
        <v>42005</v>
      </c>
      <c r="G47" s="2">
        <f>IF(F47="/",#REF!, F47)</f>
        <v>42005</v>
      </c>
      <c r="H47">
        <f t="shared" si="1"/>
        <v>4</v>
      </c>
      <c r="I47">
        <f t="shared" si="2"/>
        <v>14</v>
      </c>
      <c r="J47">
        <f t="shared" si="3"/>
        <v>168</v>
      </c>
    </row>
    <row r="48" spans="1:10" x14ac:dyDescent="0.55000000000000004">
      <c r="A48" t="s">
        <v>539</v>
      </c>
      <c r="B48" s="4" t="s">
        <v>6606</v>
      </c>
      <c r="C48" s="2">
        <v>43466</v>
      </c>
      <c r="D48">
        <v>10</v>
      </c>
      <c r="E48" s="2">
        <f t="shared" si="4"/>
        <v>47120</v>
      </c>
      <c r="F48" s="2">
        <v>42005</v>
      </c>
      <c r="G48" s="2">
        <f>IF(F48="/",#REF!, F48)</f>
        <v>42005</v>
      </c>
      <c r="H48">
        <f t="shared" si="1"/>
        <v>4</v>
      </c>
      <c r="I48">
        <f t="shared" si="2"/>
        <v>14</v>
      </c>
      <c r="J48">
        <f t="shared" si="3"/>
        <v>168</v>
      </c>
    </row>
    <row r="49" spans="1:10" x14ac:dyDescent="0.55000000000000004">
      <c r="A49" t="s">
        <v>547</v>
      </c>
      <c r="B49" s="4" t="s">
        <v>6606</v>
      </c>
      <c r="C49" s="2">
        <v>43466</v>
      </c>
      <c r="D49">
        <v>10</v>
      </c>
      <c r="E49" s="2">
        <f t="shared" si="4"/>
        <v>47120</v>
      </c>
      <c r="F49" s="2">
        <v>42005</v>
      </c>
      <c r="G49" s="2">
        <f>IF(F49="/",#REF!, F49)</f>
        <v>42005</v>
      </c>
      <c r="H49">
        <f t="shared" si="1"/>
        <v>4</v>
      </c>
      <c r="I49">
        <f t="shared" si="2"/>
        <v>14</v>
      </c>
      <c r="J49">
        <f t="shared" si="3"/>
        <v>168</v>
      </c>
    </row>
    <row r="50" spans="1:10" x14ac:dyDescent="0.55000000000000004">
      <c r="A50" t="s">
        <v>573</v>
      </c>
      <c r="B50" s="4" t="s">
        <v>6606</v>
      </c>
      <c r="C50" s="2">
        <v>43466</v>
      </c>
      <c r="D50">
        <v>10</v>
      </c>
      <c r="E50" s="2">
        <f t="shared" si="4"/>
        <v>47120</v>
      </c>
      <c r="F50" s="2">
        <v>42005</v>
      </c>
      <c r="G50" s="2">
        <f>IF(F50="/",#REF!, F50)</f>
        <v>42005</v>
      </c>
      <c r="H50">
        <f t="shared" si="1"/>
        <v>4</v>
      </c>
      <c r="I50">
        <f t="shared" si="2"/>
        <v>14</v>
      </c>
      <c r="J50">
        <f t="shared" si="3"/>
        <v>168</v>
      </c>
    </row>
    <row r="51" spans="1:10" x14ac:dyDescent="0.55000000000000004">
      <c r="A51" t="s">
        <v>585</v>
      </c>
      <c r="B51" s="4" t="s">
        <v>6606</v>
      </c>
      <c r="C51" s="2">
        <v>43466</v>
      </c>
      <c r="D51">
        <v>10</v>
      </c>
      <c r="E51" s="2">
        <f t="shared" si="4"/>
        <v>47120</v>
      </c>
      <c r="F51" s="2">
        <v>42005</v>
      </c>
      <c r="G51" s="2">
        <f>IF(F51="/",#REF!, F51)</f>
        <v>42005</v>
      </c>
      <c r="H51">
        <f t="shared" si="1"/>
        <v>4</v>
      </c>
      <c r="I51">
        <f t="shared" si="2"/>
        <v>14</v>
      </c>
      <c r="J51">
        <f t="shared" si="3"/>
        <v>168</v>
      </c>
    </row>
    <row r="52" spans="1:10" x14ac:dyDescent="0.55000000000000004">
      <c r="A52" t="s">
        <v>600</v>
      </c>
      <c r="B52" s="4" t="s">
        <v>6606</v>
      </c>
      <c r="C52" s="2">
        <v>43466</v>
      </c>
      <c r="D52">
        <v>10</v>
      </c>
      <c r="E52" s="2">
        <f t="shared" si="4"/>
        <v>47120</v>
      </c>
      <c r="F52" s="2">
        <v>42005</v>
      </c>
      <c r="G52" s="2">
        <f>IF(F52="/",#REF!, F52)</f>
        <v>42005</v>
      </c>
      <c r="H52">
        <f t="shared" si="1"/>
        <v>4</v>
      </c>
      <c r="I52">
        <f t="shared" si="2"/>
        <v>14</v>
      </c>
      <c r="J52">
        <f t="shared" si="3"/>
        <v>168</v>
      </c>
    </row>
    <row r="53" spans="1:10" x14ac:dyDescent="0.55000000000000004">
      <c r="A53" t="s">
        <v>615</v>
      </c>
      <c r="B53" s="4" t="s">
        <v>6606</v>
      </c>
      <c r="C53" s="2">
        <v>43466</v>
      </c>
      <c r="D53">
        <v>10</v>
      </c>
      <c r="E53" s="2">
        <f t="shared" si="4"/>
        <v>47120</v>
      </c>
      <c r="F53" s="2">
        <v>42005</v>
      </c>
      <c r="G53" s="2">
        <f>IF(F53="/",#REF!, F53)</f>
        <v>42005</v>
      </c>
      <c r="H53">
        <f t="shared" si="1"/>
        <v>4</v>
      </c>
      <c r="I53">
        <f t="shared" si="2"/>
        <v>14</v>
      </c>
      <c r="J53">
        <f t="shared" si="3"/>
        <v>168</v>
      </c>
    </row>
    <row r="54" spans="1:10" x14ac:dyDescent="0.55000000000000004">
      <c r="A54" t="s">
        <v>632</v>
      </c>
      <c r="B54" s="4" t="s">
        <v>6606</v>
      </c>
      <c r="C54" s="2">
        <v>43466</v>
      </c>
      <c r="D54">
        <v>10</v>
      </c>
      <c r="E54" s="2">
        <f t="shared" si="4"/>
        <v>47120</v>
      </c>
      <c r="F54" s="2">
        <v>42005</v>
      </c>
      <c r="G54" s="2">
        <f>IF(F54="/",#REF!, F54)</f>
        <v>42005</v>
      </c>
      <c r="H54">
        <f t="shared" si="1"/>
        <v>4</v>
      </c>
      <c r="I54">
        <f t="shared" si="2"/>
        <v>14</v>
      </c>
      <c r="J54">
        <f t="shared" si="3"/>
        <v>168</v>
      </c>
    </row>
    <row r="55" spans="1:10" x14ac:dyDescent="0.55000000000000004">
      <c r="A55" t="s">
        <v>820</v>
      </c>
      <c r="B55" s="4" t="s">
        <v>6606</v>
      </c>
      <c r="C55" s="2">
        <v>43466</v>
      </c>
      <c r="D55">
        <v>10</v>
      </c>
      <c r="E55" s="2">
        <f t="shared" si="4"/>
        <v>47120</v>
      </c>
      <c r="F55" s="2">
        <v>42005</v>
      </c>
      <c r="G55" s="2">
        <f>IF(F55="/",#REF!, F55)</f>
        <v>42005</v>
      </c>
      <c r="H55">
        <f t="shared" si="1"/>
        <v>4</v>
      </c>
      <c r="I55">
        <f t="shared" si="2"/>
        <v>14</v>
      </c>
      <c r="J55">
        <f t="shared" si="3"/>
        <v>168</v>
      </c>
    </row>
    <row r="56" spans="1:10" x14ac:dyDescent="0.55000000000000004">
      <c r="A56" t="s">
        <v>835</v>
      </c>
      <c r="B56" s="4" t="s">
        <v>6606</v>
      </c>
      <c r="C56" s="2">
        <v>43466</v>
      </c>
      <c r="D56">
        <v>10</v>
      </c>
      <c r="E56" s="2">
        <f t="shared" si="4"/>
        <v>47120</v>
      </c>
      <c r="F56" s="2">
        <v>42005</v>
      </c>
      <c r="G56" s="2">
        <f>IF(F56="/",#REF!, F56)</f>
        <v>42005</v>
      </c>
      <c r="H56">
        <f t="shared" si="1"/>
        <v>4</v>
      </c>
      <c r="I56">
        <f t="shared" si="2"/>
        <v>14</v>
      </c>
      <c r="J56">
        <f t="shared" si="3"/>
        <v>168</v>
      </c>
    </row>
    <row r="57" spans="1:10" x14ac:dyDescent="0.55000000000000004">
      <c r="A57" t="s">
        <v>563</v>
      </c>
      <c r="B57" s="4" t="s">
        <v>6606</v>
      </c>
      <c r="C57" s="2">
        <v>43466</v>
      </c>
      <c r="D57">
        <v>10</v>
      </c>
      <c r="E57" s="2">
        <f t="shared" si="4"/>
        <v>47120</v>
      </c>
      <c r="F57" s="2">
        <v>42036</v>
      </c>
      <c r="G57" s="2">
        <f>IF(F57="/",#REF!, F57)</f>
        <v>42036</v>
      </c>
      <c r="H57">
        <f t="shared" si="1"/>
        <v>3</v>
      </c>
      <c r="I57">
        <f t="shared" si="2"/>
        <v>13</v>
      </c>
      <c r="J57">
        <f t="shared" si="3"/>
        <v>167</v>
      </c>
    </row>
    <row r="58" spans="1:10" x14ac:dyDescent="0.55000000000000004">
      <c r="A58" t="s">
        <v>730</v>
      </c>
      <c r="B58" s="4" t="s">
        <v>6606</v>
      </c>
      <c r="C58" s="2">
        <v>43466</v>
      </c>
      <c r="D58">
        <v>10</v>
      </c>
      <c r="E58" s="2">
        <f t="shared" si="4"/>
        <v>47120</v>
      </c>
      <c r="F58" s="2">
        <v>42036</v>
      </c>
      <c r="G58" s="2">
        <f>IF(F58="/",#REF!, F58)</f>
        <v>42036</v>
      </c>
      <c r="H58">
        <f t="shared" si="1"/>
        <v>3</v>
      </c>
      <c r="I58">
        <f t="shared" si="2"/>
        <v>13</v>
      </c>
      <c r="J58">
        <f t="shared" si="3"/>
        <v>167</v>
      </c>
    </row>
    <row r="59" spans="1:10" x14ac:dyDescent="0.55000000000000004">
      <c r="A59" t="s">
        <v>745</v>
      </c>
      <c r="B59" s="4" t="s">
        <v>6606</v>
      </c>
      <c r="C59" s="2">
        <v>43466</v>
      </c>
      <c r="D59">
        <v>10</v>
      </c>
      <c r="E59" s="2">
        <f t="shared" si="4"/>
        <v>47120</v>
      </c>
      <c r="F59" s="2">
        <v>42036</v>
      </c>
      <c r="G59" s="2">
        <f>IF(F59="/",#REF!, F59)</f>
        <v>42036</v>
      </c>
      <c r="H59">
        <f t="shared" si="1"/>
        <v>3</v>
      </c>
      <c r="I59">
        <f t="shared" si="2"/>
        <v>13</v>
      </c>
      <c r="J59">
        <f t="shared" si="3"/>
        <v>167</v>
      </c>
    </row>
    <row r="60" spans="1:10" x14ac:dyDescent="0.55000000000000004">
      <c r="A60" t="s">
        <v>760</v>
      </c>
      <c r="B60" s="4" t="s">
        <v>6606</v>
      </c>
      <c r="C60" s="2">
        <v>43466</v>
      </c>
      <c r="D60">
        <v>10</v>
      </c>
      <c r="E60" s="2">
        <f t="shared" si="4"/>
        <v>47120</v>
      </c>
      <c r="F60" s="2">
        <v>42036</v>
      </c>
      <c r="G60" s="2">
        <f>IF(F60="/",#REF!, F60)</f>
        <v>42036</v>
      </c>
      <c r="H60">
        <f t="shared" si="1"/>
        <v>3</v>
      </c>
      <c r="I60">
        <f t="shared" si="2"/>
        <v>13</v>
      </c>
      <c r="J60">
        <f t="shared" si="3"/>
        <v>167</v>
      </c>
    </row>
    <row r="61" spans="1:10" x14ac:dyDescent="0.55000000000000004">
      <c r="A61" t="s">
        <v>775</v>
      </c>
      <c r="B61" s="4" t="s">
        <v>6606</v>
      </c>
      <c r="C61" s="2">
        <v>43466</v>
      </c>
      <c r="D61">
        <v>10</v>
      </c>
      <c r="E61" s="2">
        <f t="shared" si="4"/>
        <v>47120</v>
      </c>
      <c r="F61" s="2">
        <v>42036</v>
      </c>
      <c r="G61" s="2">
        <f>IF(F61="/",#REF!, F61)</f>
        <v>42036</v>
      </c>
      <c r="H61">
        <f t="shared" si="1"/>
        <v>3</v>
      </c>
      <c r="I61">
        <f t="shared" si="2"/>
        <v>13</v>
      </c>
      <c r="J61">
        <f t="shared" si="3"/>
        <v>167</v>
      </c>
    </row>
    <row r="62" spans="1:10" x14ac:dyDescent="0.55000000000000004">
      <c r="A62" t="s">
        <v>790</v>
      </c>
      <c r="B62" s="4" t="s">
        <v>6606</v>
      </c>
      <c r="C62" s="2">
        <v>43466</v>
      </c>
      <c r="D62">
        <v>10</v>
      </c>
      <c r="E62" s="2">
        <f t="shared" si="4"/>
        <v>47120</v>
      </c>
      <c r="F62" s="2">
        <v>42036</v>
      </c>
      <c r="G62" s="2">
        <f>IF(F62="/",#REF!, F62)</f>
        <v>42036</v>
      </c>
      <c r="H62">
        <f t="shared" si="1"/>
        <v>3</v>
      </c>
      <c r="I62">
        <f t="shared" si="2"/>
        <v>13</v>
      </c>
      <c r="J62">
        <f t="shared" si="3"/>
        <v>167</v>
      </c>
    </row>
    <row r="63" spans="1:10" x14ac:dyDescent="0.55000000000000004">
      <c r="A63" t="s">
        <v>805</v>
      </c>
      <c r="B63" s="4" t="s">
        <v>6606</v>
      </c>
      <c r="C63" s="2">
        <v>43466</v>
      </c>
      <c r="D63">
        <v>10</v>
      </c>
      <c r="E63" s="2">
        <f t="shared" si="4"/>
        <v>47120</v>
      </c>
      <c r="F63" s="2">
        <v>42036</v>
      </c>
      <c r="G63" s="2">
        <f>IF(F63="/",#REF!, F63)</f>
        <v>42036</v>
      </c>
      <c r="H63">
        <f t="shared" si="1"/>
        <v>3</v>
      </c>
      <c r="I63">
        <f t="shared" si="2"/>
        <v>13</v>
      </c>
      <c r="J63">
        <f t="shared" si="3"/>
        <v>167</v>
      </c>
    </row>
    <row r="64" spans="1:10" x14ac:dyDescent="0.55000000000000004">
      <c r="A64" t="s">
        <v>660</v>
      </c>
      <c r="B64" s="4" t="s">
        <v>6606</v>
      </c>
      <c r="C64" s="2">
        <v>43466</v>
      </c>
      <c r="D64">
        <v>10</v>
      </c>
      <c r="E64" s="2">
        <f t="shared" si="4"/>
        <v>47120</v>
      </c>
      <c r="F64" s="2">
        <v>42278</v>
      </c>
      <c r="G64" s="2">
        <f>IF(F64="/",#REF!, F64)</f>
        <v>42278</v>
      </c>
      <c r="H64">
        <f t="shared" si="1"/>
        <v>3</v>
      </c>
      <c r="I64">
        <f t="shared" si="2"/>
        <v>13</v>
      </c>
      <c r="J64">
        <f t="shared" si="3"/>
        <v>159</v>
      </c>
    </row>
    <row r="65" spans="1:12" x14ac:dyDescent="0.55000000000000004">
      <c r="A65" t="s">
        <v>672</v>
      </c>
      <c r="B65" s="4" t="s">
        <v>6606</v>
      </c>
      <c r="C65" s="2">
        <v>43466</v>
      </c>
      <c r="D65">
        <v>10</v>
      </c>
      <c r="E65" s="2">
        <f t="shared" si="4"/>
        <v>47120</v>
      </c>
      <c r="F65" s="2">
        <v>42309</v>
      </c>
      <c r="G65" s="2">
        <f>IF(F65="/",#REF!, F65)</f>
        <v>42309</v>
      </c>
      <c r="H65">
        <f t="shared" si="1"/>
        <v>3</v>
      </c>
      <c r="I65">
        <f t="shared" si="2"/>
        <v>13</v>
      </c>
      <c r="J65">
        <f t="shared" si="3"/>
        <v>158</v>
      </c>
      <c r="L65">
        <f>158/12</f>
        <v>13.166666666666666</v>
      </c>
    </row>
  </sheetData>
  <sortState ref="A2:F65">
    <sortCondition ref="F2:F65"/>
  </sortState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7"/>
  <sheetViews>
    <sheetView workbookViewId="0">
      <selection activeCell="L123" sqref="L123"/>
    </sheetView>
  </sheetViews>
  <sheetFormatPr baseColWidth="10" defaultRowHeight="14.4" x14ac:dyDescent="0.55000000000000004"/>
  <cols>
    <col min="1" max="1" width="18.26171875" bestFit="1" customWidth="1"/>
    <col min="2" max="2" width="13.15625" hidden="1" customWidth="1"/>
    <col min="3" max="3" width="37.26171875" hidden="1" customWidth="1"/>
    <col min="4" max="4" width="22" hidden="1" customWidth="1"/>
    <col min="5" max="5" width="13.83984375" bestFit="1" customWidth="1"/>
    <col min="6" max="6" width="13.578125" bestFit="1" customWidth="1"/>
    <col min="7" max="7" width="21" hidden="1" customWidth="1"/>
    <col min="8" max="8" width="40.41796875" hidden="1" customWidth="1"/>
    <col min="9" max="9" width="24.15625" hidden="1" customWidth="1"/>
  </cols>
  <sheetData>
    <row r="1" spans="1:11" x14ac:dyDescent="0.55000000000000004">
      <c r="A1" s="3" t="s">
        <v>38</v>
      </c>
      <c r="B1" s="3" t="s">
        <v>6398</v>
      </c>
      <c r="C1" s="22" t="s">
        <v>6392</v>
      </c>
      <c r="D1" s="21" t="s">
        <v>6393</v>
      </c>
      <c r="E1" s="3" t="s">
        <v>9354</v>
      </c>
      <c r="F1" s="3" t="s">
        <v>6395</v>
      </c>
      <c r="G1" s="3" t="s">
        <v>6400</v>
      </c>
      <c r="H1" s="3" t="s">
        <v>6401</v>
      </c>
      <c r="I1" s="3" t="s">
        <v>6402</v>
      </c>
      <c r="J1" s="22" t="s">
        <v>9355</v>
      </c>
    </row>
    <row r="2" spans="1:11" x14ac:dyDescent="0.55000000000000004">
      <c r="A2" t="s">
        <v>3938</v>
      </c>
      <c r="B2" s="4" t="s">
        <v>6504</v>
      </c>
      <c r="C2" s="2">
        <v>44197</v>
      </c>
      <c r="D2">
        <v>10</v>
      </c>
      <c r="E2" s="2">
        <f t="shared" ref="E2:E37" si="0">C2+DATE(D2,1,1)</f>
        <v>47851</v>
      </c>
      <c r="F2" s="2">
        <v>37865</v>
      </c>
      <c r="G2" s="2">
        <f>IF(F2="/",#REF!, F2)</f>
        <v>37865</v>
      </c>
      <c r="H2">
        <f t="shared" ref="H2:H37" si="1">DATEDIF(G2,C2, "y")</f>
        <v>17</v>
      </c>
      <c r="I2">
        <f t="shared" ref="I2:I37" si="2">DATEDIF(G2,E2, "y")</f>
        <v>27</v>
      </c>
      <c r="J2">
        <f>DATEDIF(F2,E2,"m")</f>
        <v>328</v>
      </c>
      <c r="K2">
        <f>J2/12</f>
        <v>27.333333333333332</v>
      </c>
    </row>
    <row r="3" spans="1:11" x14ac:dyDescent="0.55000000000000004">
      <c r="A3" t="s">
        <v>3943</v>
      </c>
      <c r="B3" s="4" t="s">
        <v>6504</v>
      </c>
      <c r="C3" s="2">
        <v>44197</v>
      </c>
      <c r="D3">
        <v>10</v>
      </c>
      <c r="E3" s="2">
        <f t="shared" si="0"/>
        <v>47851</v>
      </c>
      <c r="F3" s="2">
        <v>37865</v>
      </c>
      <c r="G3" s="2">
        <f>IF(F3="/",#REF!, F3)</f>
        <v>37865</v>
      </c>
      <c r="H3">
        <f t="shared" si="1"/>
        <v>17</v>
      </c>
      <c r="I3">
        <f t="shared" si="2"/>
        <v>27</v>
      </c>
      <c r="J3">
        <f t="shared" ref="J3:J37" si="3">DATEDIF(F3,E3,"m")</f>
        <v>328</v>
      </c>
    </row>
    <row r="4" spans="1:11" x14ac:dyDescent="0.55000000000000004">
      <c r="A4" t="s">
        <v>3948</v>
      </c>
      <c r="B4" s="4" t="s">
        <v>6504</v>
      </c>
      <c r="C4" s="2">
        <v>44197</v>
      </c>
      <c r="D4">
        <v>10</v>
      </c>
      <c r="E4" s="2">
        <f t="shared" si="0"/>
        <v>47851</v>
      </c>
      <c r="F4" s="2">
        <v>37865</v>
      </c>
      <c r="G4" s="2">
        <f>IF(F4="/",#REF!, F4)</f>
        <v>37865</v>
      </c>
      <c r="H4">
        <f t="shared" si="1"/>
        <v>17</v>
      </c>
      <c r="I4">
        <f t="shared" si="2"/>
        <v>27</v>
      </c>
      <c r="J4">
        <f t="shared" si="3"/>
        <v>328</v>
      </c>
    </row>
    <row r="5" spans="1:11" x14ac:dyDescent="0.55000000000000004">
      <c r="A5" t="s">
        <v>3954</v>
      </c>
      <c r="B5" s="4" t="s">
        <v>6504</v>
      </c>
      <c r="C5" s="2">
        <v>44197</v>
      </c>
      <c r="D5">
        <v>10</v>
      </c>
      <c r="E5" s="2">
        <f t="shared" si="0"/>
        <v>47851</v>
      </c>
      <c r="F5" s="2">
        <v>37865</v>
      </c>
      <c r="G5" s="2">
        <f>IF(F5="/",#REF!, F5)</f>
        <v>37865</v>
      </c>
      <c r="H5">
        <f t="shared" si="1"/>
        <v>17</v>
      </c>
      <c r="I5">
        <f t="shared" si="2"/>
        <v>27</v>
      </c>
      <c r="J5">
        <f t="shared" si="3"/>
        <v>328</v>
      </c>
    </row>
    <row r="6" spans="1:11" x14ac:dyDescent="0.55000000000000004">
      <c r="A6" t="s">
        <v>3958</v>
      </c>
      <c r="B6" s="4" t="s">
        <v>6504</v>
      </c>
      <c r="C6" s="2">
        <v>44197</v>
      </c>
      <c r="D6">
        <v>10</v>
      </c>
      <c r="E6" s="2">
        <f t="shared" si="0"/>
        <v>47851</v>
      </c>
      <c r="F6" s="2">
        <v>37865</v>
      </c>
      <c r="G6" s="2">
        <f>IF(F6="/",#REF!, F6)</f>
        <v>37865</v>
      </c>
      <c r="H6">
        <f t="shared" si="1"/>
        <v>17</v>
      </c>
      <c r="I6">
        <f t="shared" si="2"/>
        <v>27</v>
      </c>
      <c r="J6">
        <f t="shared" si="3"/>
        <v>328</v>
      </c>
    </row>
    <row r="7" spans="1:11" x14ac:dyDescent="0.55000000000000004">
      <c r="A7" t="s">
        <v>3962</v>
      </c>
      <c r="B7" s="4" t="s">
        <v>6504</v>
      </c>
      <c r="C7" s="2">
        <v>44197</v>
      </c>
      <c r="D7">
        <v>10</v>
      </c>
      <c r="E7" s="2">
        <f t="shared" si="0"/>
        <v>47851</v>
      </c>
      <c r="F7" s="2">
        <v>37865</v>
      </c>
      <c r="G7" s="2">
        <f>IF(F7="/",#REF!, F7)</f>
        <v>37865</v>
      </c>
      <c r="H7">
        <f t="shared" si="1"/>
        <v>17</v>
      </c>
      <c r="I7">
        <f t="shared" si="2"/>
        <v>27</v>
      </c>
      <c r="J7">
        <f t="shared" si="3"/>
        <v>328</v>
      </c>
    </row>
    <row r="8" spans="1:11" x14ac:dyDescent="0.55000000000000004">
      <c r="A8" t="s">
        <v>3975</v>
      </c>
      <c r="B8" s="4" t="s">
        <v>6504</v>
      </c>
      <c r="C8" s="2">
        <v>44197</v>
      </c>
      <c r="D8">
        <v>10</v>
      </c>
      <c r="E8" s="2">
        <f t="shared" si="0"/>
        <v>47851</v>
      </c>
      <c r="F8" s="2">
        <v>37865</v>
      </c>
      <c r="G8" s="2">
        <f>IF(F8="/",#REF!, F8)</f>
        <v>37865</v>
      </c>
      <c r="H8">
        <f t="shared" si="1"/>
        <v>17</v>
      </c>
      <c r="I8">
        <f t="shared" si="2"/>
        <v>27</v>
      </c>
      <c r="J8">
        <f t="shared" si="3"/>
        <v>328</v>
      </c>
    </row>
    <row r="9" spans="1:11" x14ac:dyDescent="0.55000000000000004">
      <c r="A9" t="s">
        <v>3960</v>
      </c>
      <c r="B9" s="4" t="s">
        <v>6504</v>
      </c>
      <c r="C9" s="2">
        <v>44197</v>
      </c>
      <c r="D9">
        <v>10</v>
      </c>
      <c r="E9" s="2">
        <f t="shared" si="0"/>
        <v>47851</v>
      </c>
      <c r="F9" s="2">
        <v>39417</v>
      </c>
      <c r="G9" s="2">
        <f>IF(F9="/",#REF!, F9)</f>
        <v>39417</v>
      </c>
      <c r="H9">
        <f t="shared" si="1"/>
        <v>13</v>
      </c>
      <c r="I9">
        <f t="shared" si="2"/>
        <v>23</v>
      </c>
      <c r="J9">
        <f t="shared" si="3"/>
        <v>277</v>
      </c>
    </row>
    <row r="10" spans="1:11" x14ac:dyDescent="0.55000000000000004">
      <c r="A10" t="s">
        <v>3956</v>
      </c>
      <c r="B10" s="4" t="s">
        <v>6504</v>
      </c>
      <c r="C10" s="2">
        <v>44197</v>
      </c>
      <c r="D10">
        <v>10</v>
      </c>
      <c r="E10" s="2">
        <f t="shared" si="0"/>
        <v>47851</v>
      </c>
      <c r="F10" s="2">
        <v>39448</v>
      </c>
      <c r="G10" s="2">
        <f>IF(F10="/",#REF!, F10)</f>
        <v>39448</v>
      </c>
      <c r="H10">
        <f t="shared" si="1"/>
        <v>13</v>
      </c>
      <c r="I10">
        <f t="shared" si="2"/>
        <v>23</v>
      </c>
      <c r="J10">
        <f t="shared" si="3"/>
        <v>276</v>
      </c>
    </row>
    <row r="11" spans="1:11" x14ac:dyDescent="0.55000000000000004">
      <c r="A11" t="s">
        <v>3964</v>
      </c>
      <c r="B11" s="4" t="s">
        <v>6504</v>
      </c>
      <c r="C11" s="2">
        <v>44197</v>
      </c>
      <c r="D11">
        <v>10</v>
      </c>
      <c r="E11" s="2">
        <f t="shared" si="0"/>
        <v>47851</v>
      </c>
      <c r="F11" s="2">
        <v>39448</v>
      </c>
      <c r="G11" s="2">
        <f>IF(F11="/",#REF!, F11)</f>
        <v>39448</v>
      </c>
      <c r="H11">
        <f t="shared" si="1"/>
        <v>13</v>
      </c>
      <c r="I11">
        <f t="shared" si="2"/>
        <v>23</v>
      </c>
      <c r="J11">
        <f t="shared" si="3"/>
        <v>276</v>
      </c>
    </row>
    <row r="12" spans="1:11" x14ac:dyDescent="0.55000000000000004">
      <c r="A12" t="s">
        <v>3968</v>
      </c>
      <c r="B12" s="4" t="s">
        <v>6504</v>
      </c>
      <c r="C12" s="2">
        <v>44197</v>
      </c>
      <c r="D12">
        <v>10</v>
      </c>
      <c r="E12" s="2">
        <f t="shared" si="0"/>
        <v>47851</v>
      </c>
      <c r="F12" s="2">
        <v>39753</v>
      </c>
      <c r="G12" s="2">
        <f>IF(F12="/",#REF!, F12)</f>
        <v>39753</v>
      </c>
      <c r="H12">
        <f t="shared" si="1"/>
        <v>12</v>
      </c>
      <c r="I12">
        <f t="shared" si="2"/>
        <v>22</v>
      </c>
      <c r="J12">
        <f t="shared" si="3"/>
        <v>266</v>
      </c>
    </row>
    <row r="13" spans="1:11" x14ac:dyDescent="0.55000000000000004">
      <c r="A13" t="s">
        <v>5293</v>
      </c>
      <c r="B13" s="4" t="s">
        <v>6504</v>
      </c>
      <c r="C13" s="2">
        <v>44197</v>
      </c>
      <c r="D13">
        <v>15</v>
      </c>
      <c r="E13" s="2">
        <f t="shared" si="0"/>
        <v>49677</v>
      </c>
      <c r="F13" s="2">
        <v>40118</v>
      </c>
      <c r="G13" s="2">
        <f>IF(F13="/",#REF!, F13)</f>
        <v>40118</v>
      </c>
      <c r="H13">
        <f t="shared" si="1"/>
        <v>11</v>
      </c>
      <c r="I13">
        <f t="shared" si="2"/>
        <v>26</v>
      </c>
      <c r="J13">
        <f t="shared" si="3"/>
        <v>314</v>
      </c>
    </row>
    <row r="14" spans="1:11" x14ac:dyDescent="0.55000000000000004">
      <c r="A14" t="s">
        <v>3971</v>
      </c>
      <c r="B14" s="4" t="s">
        <v>6504</v>
      </c>
      <c r="C14" s="2">
        <v>44197</v>
      </c>
      <c r="D14">
        <v>10</v>
      </c>
      <c r="E14" s="2">
        <f t="shared" si="0"/>
        <v>47851</v>
      </c>
      <c r="F14" s="2">
        <v>40452</v>
      </c>
      <c r="G14" s="2">
        <f>IF(F14="/",#REF!, F14)</f>
        <v>40452</v>
      </c>
      <c r="H14">
        <f t="shared" si="1"/>
        <v>10</v>
      </c>
      <c r="I14">
        <f t="shared" si="2"/>
        <v>20</v>
      </c>
      <c r="J14">
        <f t="shared" si="3"/>
        <v>243</v>
      </c>
    </row>
    <row r="15" spans="1:11" x14ac:dyDescent="0.55000000000000004">
      <c r="A15" t="s">
        <v>3946</v>
      </c>
      <c r="B15" s="4" t="s">
        <v>6504</v>
      </c>
      <c r="C15" s="2">
        <v>44197</v>
      </c>
      <c r="D15">
        <v>10</v>
      </c>
      <c r="E15" s="2">
        <f t="shared" si="0"/>
        <v>47851</v>
      </c>
      <c r="F15" s="2">
        <v>40725</v>
      </c>
      <c r="G15" s="2">
        <f>IF(F15="/",#REF!, F15)</f>
        <v>40725</v>
      </c>
      <c r="H15">
        <f t="shared" si="1"/>
        <v>9</v>
      </c>
      <c r="I15">
        <f t="shared" si="2"/>
        <v>19</v>
      </c>
      <c r="J15">
        <f t="shared" si="3"/>
        <v>234</v>
      </c>
    </row>
    <row r="16" spans="1:11" x14ac:dyDescent="0.55000000000000004">
      <c r="A16" t="s">
        <v>3950</v>
      </c>
      <c r="B16" s="4" t="s">
        <v>6504</v>
      </c>
      <c r="C16" s="2">
        <v>44197</v>
      </c>
      <c r="D16">
        <v>10</v>
      </c>
      <c r="E16" s="2">
        <f t="shared" si="0"/>
        <v>47851</v>
      </c>
      <c r="F16" s="2">
        <v>40725</v>
      </c>
      <c r="G16" s="2">
        <f>IF(F16="/",#REF!, F16)</f>
        <v>40725</v>
      </c>
      <c r="H16">
        <f t="shared" si="1"/>
        <v>9</v>
      </c>
      <c r="I16">
        <f t="shared" si="2"/>
        <v>19</v>
      </c>
      <c r="J16">
        <f t="shared" si="3"/>
        <v>234</v>
      </c>
    </row>
    <row r="17" spans="1:10" x14ac:dyDescent="0.55000000000000004">
      <c r="A17" t="s">
        <v>3977</v>
      </c>
      <c r="B17" s="4" t="s">
        <v>6504</v>
      </c>
      <c r="C17" s="2">
        <v>44197</v>
      </c>
      <c r="D17">
        <v>10</v>
      </c>
      <c r="E17" s="2">
        <f t="shared" si="0"/>
        <v>47851</v>
      </c>
      <c r="F17" s="2">
        <v>40725</v>
      </c>
      <c r="G17" s="2">
        <f>IF(F17="/",#REF!, F17)</f>
        <v>40725</v>
      </c>
      <c r="H17">
        <f t="shared" si="1"/>
        <v>9</v>
      </c>
      <c r="I17">
        <f t="shared" si="2"/>
        <v>19</v>
      </c>
      <c r="J17">
        <f t="shared" si="3"/>
        <v>234</v>
      </c>
    </row>
    <row r="18" spans="1:10" x14ac:dyDescent="0.55000000000000004">
      <c r="A18" t="s">
        <v>3941</v>
      </c>
      <c r="B18" s="4" t="s">
        <v>6504</v>
      </c>
      <c r="C18" s="2">
        <v>44197</v>
      </c>
      <c r="D18">
        <v>10</v>
      </c>
      <c r="E18" s="2">
        <f t="shared" si="0"/>
        <v>47851</v>
      </c>
      <c r="F18" s="2">
        <v>40848</v>
      </c>
      <c r="G18" s="2">
        <f>IF(F18="/",#REF!, F18)</f>
        <v>40848</v>
      </c>
      <c r="H18">
        <f t="shared" si="1"/>
        <v>9</v>
      </c>
      <c r="I18">
        <f t="shared" si="2"/>
        <v>19</v>
      </c>
      <c r="J18">
        <f t="shared" si="3"/>
        <v>230</v>
      </c>
    </row>
    <row r="19" spans="1:10" x14ac:dyDescent="0.55000000000000004">
      <c r="A19" t="s">
        <v>5298</v>
      </c>
      <c r="B19" s="4" t="s">
        <v>6504</v>
      </c>
      <c r="C19" s="2">
        <v>44197</v>
      </c>
      <c r="D19">
        <v>15</v>
      </c>
      <c r="E19" s="2">
        <f t="shared" si="0"/>
        <v>49677</v>
      </c>
      <c r="F19" s="2">
        <v>40878</v>
      </c>
      <c r="G19" s="2">
        <f>IF(F19="/",#REF!, F19)</f>
        <v>40878</v>
      </c>
      <c r="H19">
        <f t="shared" si="1"/>
        <v>9</v>
      </c>
      <c r="I19">
        <f t="shared" si="2"/>
        <v>24</v>
      </c>
      <c r="J19">
        <f t="shared" si="3"/>
        <v>289</v>
      </c>
    </row>
    <row r="20" spans="1:10" x14ac:dyDescent="0.55000000000000004">
      <c r="A20" t="s">
        <v>5296</v>
      </c>
      <c r="B20" s="4" t="s">
        <v>6504</v>
      </c>
      <c r="C20" s="2">
        <v>44197</v>
      </c>
      <c r="D20">
        <v>15</v>
      </c>
      <c r="E20" s="2">
        <f t="shared" si="0"/>
        <v>49677</v>
      </c>
      <c r="F20" s="2">
        <v>40909</v>
      </c>
      <c r="G20" s="2">
        <f>IF(F20="/",#REF!, F20)</f>
        <v>40909</v>
      </c>
      <c r="H20">
        <f t="shared" si="1"/>
        <v>9</v>
      </c>
      <c r="I20">
        <f t="shared" si="2"/>
        <v>24</v>
      </c>
      <c r="J20">
        <f t="shared" si="3"/>
        <v>288</v>
      </c>
    </row>
    <row r="21" spans="1:10" x14ac:dyDescent="0.55000000000000004">
      <c r="A21" t="s">
        <v>5300</v>
      </c>
      <c r="B21" s="4" t="s">
        <v>6504</v>
      </c>
      <c r="C21" s="2">
        <v>44197</v>
      </c>
      <c r="D21">
        <v>15</v>
      </c>
      <c r="E21" s="2">
        <f t="shared" si="0"/>
        <v>49677</v>
      </c>
      <c r="F21" s="2">
        <v>41061</v>
      </c>
      <c r="G21" s="2">
        <f>IF(F21="/",#REF!, F21)</f>
        <v>41061</v>
      </c>
      <c r="H21">
        <f t="shared" si="1"/>
        <v>8</v>
      </c>
      <c r="I21">
        <f t="shared" si="2"/>
        <v>23</v>
      </c>
      <c r="J21">
        <f t="shared" si="3"/>
        <v>283</v>
      </c>
    </row>
    <row r="22" spans="1:10" x14ac:dyDescent="0.55000000000000004">
      <c r="A22" t="s">
        <v>5302</v>
      </c>
      <c r="B22" s="4" t="s">
        <v>6504</v>
      </c>
      <c r="C22" s="2">
        <v>44197</v>
      </c>
      <c r="D22">
        <v>15</v>
      </c>
      <c r="E22" s="2">
        <f t="shared" si="0"/>
        <v>49677</v>
      </c>
      <c r="F22" s="2">
        <v>41183</v>
      </c>
      <c r="G22" s="2">
        <f>IF(F22="/",#REF!, F22)</f>
        <v>41183</v>
      </c>
      <c r="H22">
        <f t="shared" si="1"/>
        <v>8</v>
      </c>
      <c r="I22">
        <f t="shared" si="2"/>
        <v>23</v>
      </c>
      <c r="J22">
        <f t="shared" si="3"/>
        <v>279</v>
      </c>
    </row>
    <row r="23" spans="1:10" x14ac:dyDescent="0.55000000000000004">
      <c r="A23" t="s">
        <v>6751</v>
      </c>
      <c r="B23" s="4" t="s">
        <v>6504</v>
      </c>
      <c r="C23" s="2">
        <v>44197</v>
      </c>
      <c r="D23">
        <v>15</v>
      </c>
      <c r="E23" s="2">
        <f t="shared" si="0"/>
        <v>49677</v>
      </c>
      <c r="F23" s="2">
        <v>41456</v>
      </c>
      <c r="G23" s="2">
        <f>IF(F23="/",#REF!, F23)</f>
        <v>41456</v>
      </c>
      <c r="H23">
        <f t="shared" si="1"/>
        <v>7</v>
      </c>
      <c r="I23">
        <f t="shared" si="2"/>
        <v>22</v>
      </c>
      <c r="J23">
        <f t="shared" si="3"/>
        <v>270</v>
      </c>
    </row>
    <row r="24" spans="1:10" x14ac:dyDescent="0.55000000000000004">
      <c r="A24" t="s">
        <v>5305</v>
      </c>
      <c r="B24" s="4" t="s">
        <v>6504</v>
      </c>
      <c r="C24" s="2">
        <v>44197</v>
      </c>
      <c r="D24">
        <v>15</v>
      </c>
      <c r="E24" s="2">
        <f t="shared" si="0"/>
        <v>49677</v>
      </c>
      <c r="F24" s="2">
        <v>42491</v>
      </c>
      <c r="G24" s="2">
        <f>IF(F24="/",#REF!, F24)</f>
        <v>42491</v>
      </c>
      <c r="H24">
        <f t="shared" si="1"/>
        <v>4</v>
      </c>
      <c r="I24">
        <f t="shared" si="2"/>
        <v>19</v>
      </c>
      <c r="J24">
        <f t="shared" si="3"/>
        <v>236</v>
      </c>
    </row>
    <row r="25" spans="1:10" x14ac:dyDescent="0.55000000000000004">
      <c r="A25" t="s">
        <v>5307</v>
      </c>
      <c r="B25" s="4" t="s">
        <v>6504</v>
      </c>
      <c r="C25" s="2">
        <v>44197</v>
      </c>
      <c r="D25">
        <v>15</v>
      </c>
      <c r="E25" s="2">
        <f t="shared" si="0"/>
        <v>49677</v>
      </c>
      <c r="F25" s="2">
        <v>42491</v>
      </c>
      <c r="G25" s="2">
        <f>IF(F25="/",#REF!, F25)</f>
        <v>42491</v>
      </c>
      <c r="H25">
        <f t="shared" si="1"/>
        <v>4</v>
      </c>
      <c r="I25">
        <f t="shared" si="2"/>
        <v>19</v>
      </c>
      <c r="J25">
        <f t="shared" si="3"/>
        <v>236</v>
      </c>
    </row>
    <row r="26" spans="1:10" x14ac:dyDescent="0.55000000000000004">
      <c r="A26" t="s">
        <v>5312</v>
      </c>
      <c r="B26" s="4" t="s">
        <v>6504</v>
      </c>
      <c r="C26" s="2">
        <v>44197</v>
      </c>
      <c r="D26">
        <v>15</v>
      </c>
      <c r="E26" s="2">
        <f t="shared" si="0"/>
        <v>49677</v>
      </c>
      <c r="F26" s="2">
        <v>42491</v>
      </c>
      <c r="G26" s="2">
        <f>IF(F26="/",#REF!, F26)</f>
        <v>42491</v>
      </c>
      <c r="H26">
        <f t="shared" si="1"/>
        <v>4</v>
      </c>
      <c r="I26">
        <f t="shared" si="2"/>
        <v>19</v>
      </c>
      <c r="J26">
        <f t="shared" si="3"/>
        <v>236</v>
      </c>
    </row>
    <row r="27" spans="1:10" x14ac:dyDescent="0.55000000000000004">
      <c r="A27" t="s">
        <v>3979</v>
      </c>
      <c r="B27" s="4" t="s">
        <v>6504</v>
      </c>
      <c r="C27" s="2">
        <v>44197</v>
      </c>
      <c r="D27">
        <v>10</v>
      </c>
      <c r="E27" s="2">
        <f t="shared" si="0"/>
        <v>47851</v>
      </c>
      <c r="F27" s="2">
        <v>42614</v>
      </c>
      <c r="G27" s="2">
        <f>IF(F27="/",#REF!, F27)</f>
        <v>42614</v>
      </c>
      <c r="H27">
        <f t="shared" si="1"/>
        <v>4</v>
      </c>
      <c r="I27">
        <f t="shared" si="2"/>
        <v>14</v>
      </c>
      <c r="J27">
        <f t="shared" si="3"/>
        <v>172</v>
      </c>
    </row>
    <row r="28" spans="1:10" x14ac:dyDescent="0.55000000000000004">
      <c r="A28" t="s">
        <v>5315</v>
      </c>
      <c r="B28" s="4" t="s">
        <v>6504</v>
      </c>
      <c r="C28" s="2">
        <v>44197</v>
      </c>
      <c r="D28">
        <v>15</v>
      </c>
      <c r="E28" s="2">
        <f t="shared" si="0"/>
        <v>49677</v>
      </c>
      <c r="F28" s="2">
        <v>42644</v>
      </c>
      <c r="G28" s="2">
        <f>IF(F28="/",#REF!, F28)</f>
        <v>42644</v>
      </c>
      <c r="H28">
        <f t="shared" si="1"/>
        <v>4</v>
      </c>
      <c r="I28">
        <f t="shared" si="2"/>
        <v>19</v>
      </c>
      <c r="J28">
        <f t="shared" si="3"/>
        <v>231</v>
      </c>
    </row>
    <row r="29" spans="1:10" x14ac:dyDescent="0.55000000000000004">
      <c r="A29" t="s">
        <v>3989</v>
      </c>
      <c r="B29" s="4" t="s">
        <v>6504</v>
      </c>
      <c r="C29" s="2">
        <v>44197</v>
      </c>
      <c r="D29">
        <v>10</v>
      </c>
      <c r="E29" s="2">
        <f t="shared" si="0"/>
        <v>47851</v>
      </c>
      <c r="F29" s="2">
        <v>42917</v>
      </c>
      <c r="G29" s="2">
        <f>IF(F29="/",#REF!, F29)</f>
        <v>42917</v>
      </c>
      <c r="H29">
        <f t="shared" si="1"/>
        <v>3</v>
      </c>
      <c r="I29">
        <f t="shared" si="2"/>
        <v>13</v>
      </c>
      <c r="J29">
        <f t="shared" si="3"/>
        <v>162</v>
      </c>
    </row>
    <row r="30" spans="1:10" x14ac:dyDescent="0.55000000000000004">
      <c r="A30" t="s">
        <v>5317</v>
      </c>
      <c r="B30" s="4" t="s">
        <v>6504</v>
      </c>
      <c r="C30" s="2">
        <v>44197</v>
      </c>
      <c r="D30">
        <v>15</v>
      </c>
      <c r="E30" s="2">
        <f t="shared" si="0"/>
        <v>49677</v>
      </c>
      <c r="F30" s="2">
        <v>42979</v>
      </c>
      <c r="G30" s="2">
        <f>IF(F30="/",#REF!, F30)</f>
        <v>42979</v>
      </c>
      <c r="H30">
        <f t="shared" si="1"/>
        <v>3</v>
      </c>
      <c r="I30">
        <f t="shared" si="2"/>
        <v>18</v>
      </c>
      <c r="J30">
        <f t="shared" si="3"/>
        <v>220</v>
      </c>
    </row>
    <row r="31" spans="1:10" x14ac:dyDescent="0.55000000000000004">
      <c r="A31" t="s">
        <v>5310</v>
      </c>
      <c r="B31" s="4" t="s">
        <v>6504</v>
      </c>
      <c r="C31" s="2">
        <v>44197</v>
      </c>
      <c r="D31">
        <v>15</v>
      </c>
      <c r="E31" s="2">
        <f t="shared" si="0"/>
        <v>49677</v>
      </c>
      <c r="F31" s="2">
        <v>43101</v>
      </c>
      <c r="G31" s="2">
        <f>IF(F31="/",#REF!, F31)</f>
        <v>43101</v>
      </c>
      <c r="H31">
        <f t="shared" si="1"/>
        <v>3</v>
      </c>
      <c r="I31">
        <f t="shared" si="2"/>
        <v>18</v>
      </c>
      <c r="J31">
        <f t="shared" si="3"/>
        <v>216</v>
      </c>
    </row>
    <row r="32" spans="1:10" x14ac:dyDescent="0.55000000000000004">
      <c r="A32" t="s">
        <v>5319</v>
      </c>
      <c r="B32" s="4" t="s">
        <v>6504</v>
      </c>
      <c r="C32" s="2">
        <v>44197</v>
      </c>
      <c r="D32">
        <v>15</v>
      </c>
      <c r="E32" s="2">
        <f t="shared" si="0"/>
        <v>49677</v>
      </c>
      <c r="F32" s="2">
        <v>43221</v>
      </c>
      <c r="G32" s="2">
        <f>IF(F32="/",#REF!, F32)</f>
        <v>43221</v>
      </c>
      <c r="H32">
        <f t="shared" si="1"/>
        <v>2</v>
      </c>
      <c r="I32">
        <f t="shared" si="2"/>
        <v>17</v>
      </c>
      <c r="J32">
        <f t="shared" si="3"/>
        <v>212</v>
      </c>
    </row>
    <row r="33" spans="1:12" x14ac:dyDescent="0.55000000000000004">
      <c r="A33" t="s">
        <v>5321</v>
      </c>
      <c r="B33" s="4" t="s">
        <v>6504</v>
      </c>
      <c r="C33" s="2">
        <v>44197</v>
      </c>
      <c r="D33">
        <v>15</v>
      </c>
      <c r="E33" s="2">
        <f t="shared" si="0"/>
        <v>49677</v>
      </c>
      <c r="F33" s="2">
        <v>43221</v>
      </c>
      <c r="G33" s="2">
        <f>IF(F33="/",#REF!, F33)</f>
        <v>43221</v>
      </c>
      <c r="H33">
        <f t="shared" si="1"/>
        <v>2</v>
      </c>
      <c r="I33">
        <f t="shared" si="2"/>
        <v>17</v>
      </c>
      <c r="J33">
        <f t="shared" si="3"/>
        <v>212</v>
      </c>
    </row>
    <row r="34" spans="1:12" x14ac:dyDescent="0.55000000000000004">
      <c r="A34" t="s">
        <v>3985</v>
      </c>
      <c r="B34" s="4" t="s">
        <v>6504</v>
      </c>
      <c r="C34" s="2">
        <v>44197</v>
      </c>
      <c r="D34">
        <v>10</v>
      </c>
      <c r="E34" s="2">
        <f t="shared" si="0"/>
        <v>47851</v>
      </c>
      <c r="F34" s="2">
        <v>43617</v>
      </c>
      <c r="G34" s="2">
        <f>IF(F34="/",#REF!, F34)</f>
        <v>43617</v>
      </c>
      <c r="H34">
        <f t="shared" si="1"/>
        <v>1</v>
      </c>
      <c r="I34">
        <f t="shared" si="2"/>
        <v>11</v>
      </c>
      <c r="J34">
        <f t="shared" si="3"/>
        <v>139</v>
      </c>
    </row>
    <row r="35" spans="1:12" x14ac:dyDescent="0.55000000000000004">
      <c r="A35" t="s">
        <v>3987</v>
      </c>
      <c r="B35" s="4" t="s">
        <v>6504</v>
      </c>
      <c r="C35" s="2">
        <v>44197</v>
      </c>
      <c r="D35">
        <v>10</v>
      </c>
      <c r="E35" s="2">
        <f t="shared" si="0"/>
        <v>47851</v>
      </c>
      <c r="F35" s="2">
        <v>43617</v>
      </c>
      <c r="G35" s="2">
        <f>IF(F35="/",#REF!, F35)</f>
        <v>43617</v>
      </c>
      <c r="H35">
        <f t="shared" si="1"/>
        <v>1</v>
      </c>
      <c r="I35">
        <f t="shared" si="2"/>
        <v>11</v>
      </c>
      <c r="J35">
        <f t="shared" si="3"/>
        <v>139</v>
      </c>
    </row>
    <row r="36" spans="1:12" x14ac:dyDescent="0.55000000000000004">
      <c r="A36" t="s">
        <v>3981</v>
      </c>
      <c r="B36" s="4" t="s">
        <v>6504</v>
      </c>
      <c r="C36" s="2">
        <v>44197</v>
      </c>
      <c r="D36">
        <v>10</v>
      </c>
      <c r="E36" s="2">
        <f t="shared" si="0"/>
        <v>47851</v>
      </c>
      <c r="F36" s="2">
        <v>43678</v>
      </c>
      <c r="G36" s="2">
        <f>IF(F36="/",#REF!, F36)</f>
        <v>43678</v>
      </c>
      <c r="H36">
        <f t="shared" si="1"/>
        <v>1</v>
      </c>
      <c r="I36">
        <f t="shared" si="2"/>
        <v>11</v>
      </c>
      <c r="J36">
        <f t="shared" si="3"/>
        <v>137</v>
      </c>
    </row>
    <row r="37" spans="1:12" x14ac:dyDescent="0.55000000000000004">
      <c r="A37" t="s">
        <v>3983</v>
      </c>
      <c r="B37" s="4" t="s">
        <v>6504</v>
      </c>
      <c r="C37" s="2">
        <v>44197</v>
      </c>
      <c r="D37">
        <v>10</v>
      </c>
      <c r="E37" s="2">
        <f t="shared" si="0"/>
        <v>47851</v>
      </c>
      <c r="F37" s="2">
        <v>43678</v>
      </c>
      <c r="G37" s="2">
        <f>IF(F37="/",#REF!, F37)</f>
        <v>43678</v>
      </c>
      <c r="H37">
        <f t="shared" si="1"/>
        <v>1</v>
      </c>
      <c r="I37">
        <f t="shared" si="2"/>
        <v>11</v>
      </c>
      <c r="J37">
        <f t="shared" si="3"/>
        <v>137</v>
      </c>
      <c r="L37">
        <f>137/12</f>
        <v>11.416666666666666</v>
      </c>
    </row>
  </sheetData>
  <sortState ref="A2:F37">
    <sortCondition ref="F2:F37"/>
  </sortState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5"/>
  <sheetViews>
    <sheetView topLeftCell="A61" zoomScale="85" zoomScaleNormal="85" workbookViewId="0">
      <selection activeCell="L123" sqref="L123"/>
    </sheetView>
  </sheetViews>
  <sheetFormatPr baseColWidth="10" defaultRowHeight="14.4" x14ac:dyDescent="0.55000000000000004"/>
  <cols>
    <col min="1" max="1" width="18.578125" customWidth="1"/>
    <col min="2" max="4" width="18.578125" hidden="1" customWidth="1"/>
    <col min="5" max="6" width="18.578125" customWidth="1"/>
    <col min="7" max="7" width="21" hidden="1" customWidth="1"/>
    <col min="8" max="8" width="40.41796875" hidden="1" customWidth="1"/>
    <col min="9" max="9" width="24.15625" hidden="1" customWidth="1"/>
  </cols>
  <sheetData>
    <row r="1" spans="1:11" x14ac:dyDescent="0.55000000000000004">
      <c r="A1" s="3" t="s">
        <v>38</v>
      </c>
      <c r="B1" s="3" t="s">
        <v>6398</v>
      </c>
      <c r="C1" s="22" t="s">
        <v>6392</v>
      </c>
      <c r="D1" s="21" t="s">
        <v>6393</v>
      </c>
      <c r="E1" s="3" t="s">
        <v>9354</v>
      </c>
      <c r="F1" s="3" t="s">
        <v>6395</v>
      </c>
      <c r="G1" s="3" t="s">
        <v>6400</v>
      </c>
      <c r="H1" s="3" t="s">
        <v>6401</v>
      </c>
      <c r="I1" s="3" t="s">
        <v>6402</v>
      </c>
      <c r="J1" s="22" t="s">
        <v>9355</v>
      </c>
    </row>
    <row r="2" spans="1:11" x14ac:dyDescent="0.55000000000000004">
      <c r="A2" t="s">
        <v>5367</v>
      </c>
      <c r="B2" s="4" t="s">
        <v>6407</v>
      </c>
      <c r="C2" s="2">
        <v>43831</v>
      </c>
      <c r="D2">
        <v>15</v>
      </c>
      <c r="E2" s="2">
        <f t="shared" ref="E2:E33" si="0">C2+DATE(D2,1,1)</f>
        <v>49311</v>
      </c>
      <c r="F2" s="2">
        <v>37104</v>
      </c>
      <c r="G2" s="2">
        <f>IF(F2="/",#REF!, F2)</f>
        <v>37104</v>
      </c>
      <c r="H2">
        <f t="shared" ref="H2:H18" si="1">DATEDIF(G2,C2, "y")</f>
        <v>18</v>
      </c>
      <c r="I2">
        <f t="shared" ref="I2:I65" si="2">DATEDIF(G2,E2, "y")</f>
        <v>33</v>
      </c>
      <c r="J2">
        <f>DATEDIF(F2,E2,"m")</f>
        <v>401</v>
      </c>
      <c r="K2">
        <f>J2/12</f>
        <v>33.416666666666664</v>
      </c>
    </row>
    <row r="3" spans="1:11" x14ac:dyDescent="0.55000000000000004">
      <c r="A3" t="s">
        <v>5458</v>
      </c>
      <c r="B3" s="4" t="s">
        <v>6407</v>
      </c>
      <c r="C3" s="2">
        <v>43831</v>
      </c>
      <c r="D3">
        <v>15</v>
      </c>
      <c r="E3" s="2">
        <f t="shared" si="0"/>
        <v>49311</v>
      </c>
      <c r="F3" s="2">
        <v>38504</v>
      </c>
      <c r="G3" s="2">
        <f>IF(F3="/",#REF!, F3)</f>
        <v>38504</v>
      </c>
      <c r="H3">
        <f t="shared" si="1"/>
        <v>14</v>
      </c>
      <c r="I3">
        <f t="shared" si="2"/>
        <v>29</v>
      </c>
      <c r="J3">
        <f t="shared" ref="J3:J66" si="3">DATEDIF(F3,E3,"m")</f>
        <v>355</v>
      </c>
    </row>
    <row r="4" spans="1:11" x14ac:dyDescent="0.55000000000000004">
      <c r="A4" t="s">
        <v>5460</v>
      </c>
      <c r="B4" s="4" t="s">
        <v>6407</v>
      </c>
      <c r="C4" s="2">
        <v>43831</v>
      </c>
      <c r="D4">
        <v>15</v>
      </c>
      <c r="E4" s="2">
        <f t="shared" si="0"/>
        <v>49311</v>
      </c>
      <c r="F4" s="2">
        <v>38504</v>
      </c>
      <c r="G4" s="2">
        <f>IF(F4="/",#REF!, F4)</f>
        <v>38504</v>
      </c>
      <c r="H4">
        <f t="shared" si="1"/>
        <v>14</v>
      </c>
      <c r="I4">
        <f t="shared" si="2"/>
        <v>29</v>
      </c>
      <c r="J4">
        <f t="shared" si="3"/>
        <v>355</v>
      </c>
    </row>
    <row r="5" spans="1:11" x14ac:dyDescent="0.55000000000000004">
      <c r="A5" t="s">
        <v>5440</v>
      </c>
      <c r="B5" s="4" t="s">
        <v>6407</v>
      </c>
      <c r="C5" s="2">
        <v>43831</v>
      </c>
      <c r="D5">
        <v>15</v>
      </c>
      <c r="E5" s="2">
        <f t="shared" si="0"/>
        <v>49311</v>
      </c>
      <c r="F5" s="2">
        <v>38596</v>
      </c>
      <c r="G5" s="2">
        <f>IF(F5="/",#REF!, F5)</f>
        <v>38596</v>
      </c>
      <c r="H5">
        <f t="shared" si="1"/>
        <v>14</v>
      </c>
      <c r="I5">
        <f t="shared" si="2"/>
        <v>29</v>
      </c>
      <c r="J5">
        <f t="shared" si="3"/>
        <v>352</v>
      </c>
    </row>
    <row r="6" spans="1:11" x14ac:dyDescent="0.55000000000000004">
      <c r="A6" t="s">
        <v>5442</v>
      </c>
      <c r="B6" s="4" t="s">
        <v>6407</v>
      </c>
      <c r="C6" s="2">
        <v>43831</v>
      </c>
      <c r="D6">
        <v>15</v>
      </c>
      <c r="E6" s="2">
        <f t="shared" si="0"/>
        <v>49311</v>
      </c>
      <c r="F6" s="2">
        <v>38596</v>
      </c>
      <c r="G6" s="2">
        <f>IF(F6="/",#REF!, F6)</f>
        <v>38596</v>
      </c>
      <c r="H6">
        <f t="shared" si="1"/>
        <v>14</v>
      </c>
      <c r="I6">
        <f t="shared" si="2"/>
        <v>29</v>
      </c>
      <c r="J6">
        <f t="shared" si="3"/>
        <v>352</v>
      </c>
    </row>
    <row r="7" spans="1:11" x14ac:dyDescent="0.55000000000000004">
      <c r="A7" t="s">
        <v>5444</v>
      </c>
      <c r="B7" s="4" t="s">
        <v>6407</v>
      </c>
      <c r="C7" s="2">
        <v>43831</v>
      </c>
      <c r="D7">
        <v>15</v>
      </c>
      <c r="E7" s="2">
        <f t="shared" si="0"/>
        <v>49311</v>
      </c>
      <c r="F7" s="2">
        <v>38596</v>
      </c>
      <c r="G7" s="2">
        <f>IF(F7="/",#REF!, F7)</f>
        <v>38596</v>
      </c>
      <c r="H7">
        <f t="shared" si="1"/>
        <v>14</v>
      </c>
      <c r="I7">
        <f t="shared" si="2"/>
        <v>29</v>
      </c>
      <c r="J7">
        <f t="shared" si="3"/>
        <v>352</v>
      </c>
    </row>
    <row r="8" spans="1:11" x14ac:dyDescent="0.55000000000000004">
      <c r="A8" t="s">
        <v>5453</v>
      </c>
      <c r="B8" s="4" t="s">
        <v>6407</v>
      </c>
      <c r="C8" s="2">
        <v>43831</v>
      </c>
      <c r="D8">
        <v>15</v>
      </c>
      <c r="E8" s="2">
        <f t="shared" si="0"/>
        <v>49311</v>
      </c>
      <c r="F8" s="2">
        <v>38596</v>
      </c>
      <c r="G8" s="2">
        <f>IF(F8="/",#REF!, F8)</f>
        <v>38596</v>
      </c>
      <c r="H8">
        <f t="shared" si="1"/>
        <v>14</v>
      </c>
      <c r="I8">
        <f t="shared" si="2"/>
        <v>29</v>
      </c>
      <c r="J8">
        <f t="shared" si="3"/>
        <v>352</v>
      </c>
    </row>
    <row r="9" spans="1:11" x14ac:dyDescent="0.55000000000000004">
      <c r="A9" t="s">
        <v>5455</v>
      </c>
      <c r="B9" s="4" t="s">
        <v>6407</v>
      </c>
      <c r="C9" s="2">
        <v>43831</v>
      </c>
      <c r="D9">
        <v>15</v>
      </c>
      <c r="E9" s="2">
        <f t="shared" si="0"/>
        <v>49311</v>
      </c>
      <c r="F9" s="2">
        <v>38596</v>
      </c>
      <c r="G9" s="2">
        <f>IF(F9="/",#REF!, F9)</f>
        <v>38596</v>
      </c>
      <c r="H9">
        <f t="shared" si="1"/>
        <v>14</v>
      </c>
      <c r="I9">
        <f t="shared" si="2"/>
        <v>29</v>
      </c>
      <c r="J9">
        <f t="shared" si="3"/>
        <v>352</v>
      </c>
    </row>
    <row r="10" spans="1:11" x14ac:dyDescent="0.55000000000000004">
      <c r="A10" t="s">
        <v>5446</v>
      </c>
      <c r="B10" s="4" t="s">
        <v>6407</v>
      </c>
      <c r="C10" s="2">
        <v>43831</v>
      </c>
      <c r="D10">
        <v>15</v>
      </c>
      <c r="E10" s="2">
        <f t="shared" si="0"/>
        <v>49311</v>
      </c>
      <c r="F10" s="2">
        <v>38657</v>
      </c>
      <c r="G10" s="2">
        <f>IF(F10="/",#REF!, F10)</f>
        <v>38657</v>
      </c>
      <c r="H10">
        <f t="shared" si="1"/>
        <v>14</v>
      </c>
      <c r="I10">
        <f t="shared" si="2"/>
        <v>29</v>
      </c>
      <c r="J10">
        <f t="shared" si="3"/>
        <v>350</v>
      </c>
    </row>
    <row r="11" spans="1:11" x14ac:dyDescent="0.55000000000000004">
      <c r="A11" t="s">
        <v>5448</v>
      </c>
      <c r="B11" s="4" t="s">
        <v>6407</v>
      </c>
      <c r="C11" s="2">
        <v>43831</v>
      </c>
      <c r="D11">
        <v>15</v>
      </c>
      <c r="E11" s="2">
        <f t="shared" si="0"/>
        <v>49311</v>
      </c>
      <c r="F11" s="2">
        <v>38777</v>
      </c>
      <c r="G11" s="2">
        <f>IF(F11="/",#REF!, F11)</f>
        <v>38777</v>
      </c>
      <c r="H11">
        <f t="shared" si="1"/>
        <v>13</v>
      </c>
      <c r="I11">
        <f t="shared" si="2"/>
        <v>28</v>
      </c>
      <c r="J11">
        <f t="shared" si="3"/>
        <v>346</v>
      </c>
    </row>
    <row r="12" spans="1:11" x14ac:dyDescent="0.55000000000000004">
      <c r="A12" t="s">
        <v>5437</v>
      </c>
      <c r="B12" s="4" t="s">
        <v>6407</v>
      </c>
      <c r="C12" s="2">
        <v>43831</v>
      </c>
      <c r="D12">
        <v>15</v>
      </c>
      <c r="E12" s="2">
        <f t="shared" si="0"/>
        <v>49311</v>
      </c>
      <c r="F12" s="2">
        <v>38808</v>
      </c>
      <c r="G12" s="2">
        <f>IF(F12="/",#REF!, F12)</f>
        <v>38808</v>
      </c>
      <c r="H12">
        <f t="shared" si="1"/>
        <v>13</v>
      </c>
      <c r="I12">
        <f t="shared" si="2"/>
        <v>28</v>
      </c>
      <c r="J12">
        <f t="shared" si="3"/>
        <v>345</v>
      </c>
    </row>
    <row r="13" spans="1:11" x14ac:dyDescent="0.55000000000000004">
      <c r="A13" t="s">
        <v>5428</v>
      </c>
      <c r="B13" s="4" t="s">
        <v>6407</v>
      </c>
      <c r="C13" s="2">
        <v>43831</v>
      </c>
      <c r="D13">
        <v>15</v>
      </c>
      <c r="E13" s="2">
        <f t="shared" si="0"/>
        <v>49311</v>
      </c>
      <c r="F13" s="2">
        <v>38869</v>
      </c>
      <c r="G13" s="2">
        <f>IF(F13="/",#REF!, F13)</f>
        <v>38869</v>
      </c>
      <c r="H13">
        <f t="shared" si="1"/>
        <v>13</v>
      </c>
      <c r="I13">
        <f t="shared" si="2"/>
        <v>28</v>
      </c>
      <c r="J13">
        <f t="shared" si="3"/>
        <v>343</v>
      </c>
    </row>
    <row r="14" spans="1:11" x14ac:dyDescent="0.55000000000000004">
      <c r="A14" t="s">
        <v>5363</v>
      </c>
      <c r="B14" s="4" t="s">
        <v>6407</v>
      </c>
      <c r="C14" s="2">
        <v>43831</v>
      </c>
      <c r="D14">
        <v>15</v>
      </c>
      <c r="E14" s="2">
        <f t="shared" si="0"/>
        <v>49311</v>
      </c>
      <c r="F14" s="2">
        <v>38961</v>
      </c>
      <c r="G14" s="2">
        <f>IF(F14="/",#REF!, F14)</f>
        <v>38961</v>
      </c>
      <c r="H14">
        <f t="shared" si="1"/>
        <v>13</v>
      </c>
      <c r="I14">
        <f t="shared" si="2"/>
        <v>28</v>
      </c>
      <c r="J14">
        <f t="shared" si="3"/>
        <v>340</v>
      </c>
    </row>
    <row r="15" spans="1:11" x14ac:dyDescent="0.55000000000000004">
      <c r="A15" t="s">
        <v>5430</v>
      </c>
      <c r="B15" s="4" t="s">
        <v>6407</v>
      </c>
      <c r="C15" s="2">
        <v>43831</v>
      </c>
      <c r="D15">
        <v>15</v>
      </c>
      <c r="E15" s="2">
        <f t="shared" si="0"/>
        <v>49311</v>
      </c>
      <c r="F15" s="2">
        <v>38961</v>
      </c>
      <c r="G15" s="2">
        <f>IF(F15="/",#REF!, F15)</f>
        <v>38961</v>
      </c>
      <c r="H15">
        <f t="shared" si="1"/>
        <v>13</v>
      </c>
      <c r="I15">
        <f t="shared" si="2"/>
        <v>28</v>
      </c>
      <c r="J15">
        <f t="shared" si="3"/>
        <v>340</v>
      </c>
    </row>
    <row r="16" spans="1:11" x14ac:dyDescent="0.55000000000000004">
      <c r="A16" t="s">
        <v>5450</v>
      </c>
      <c r="B16" s="4" t="s">
        <v>6407</v>
      </c>
      <c r="C16" s="2">
        <v>43831</v>
      </c>
      <c r="D16">
        <v>15</v>
      </c>
      <c r="E16" s="2">
        <f t="shared" si="0"/>
        <v>49311</v>
      </c>
      <c r="F16" s="2">
        <v>38961</v>
      </c>
      <c r="G16" s="2">
        <f>IF(F16="/",#REF!, F16)</f>
        <v>38961</v>
      </c>
      <c r="H16">
        <f t="shared" si="1"/>
        <v>13</v>
      </c>
      <c r="I16">
        <f t="shared" si="2"/>
        <v>28</v>
      </c>
      <c r="J16">
        <f t="shared" si="3"/>
        <v>340</v>
      </c>
    </row>
    <row r="17" spans="1:10" x14ac:dyDescent="0.55000000000000004">
      <c r="A17" t="s">
        <v>5361</v>
      </c>
      <c r="B17" s="4" t="s">
        <v>6407</v>
      </c>
      <c r="C17" s="2">
        <v>43831</v>
      </c>
      <c r="D17">
        <v>15</v>
      </c>
      <c r="E17" s="2">
        <f t="shared" si="0"/>
        <v>49311</v>
      </c>
      <c r="F17" s="2">
        <v>39264</v>
      </c>
      <c r="G17" s="2">
        <f>IF(F17="/",#REF!, F17)</f>
        <v>39264</v>
      </c>
      <c r="H17">
        <f t="shared" si="1"/>
        <v>12</v>
      </c>
      <c r="I17">
        <f t="shared" si="2"/>
        <v>27</v>
      </c>
      <c r="J17">
        <f t="shared" si="3"/>
        <v>330</v>
      </c>
    </row>
    <row r="18" spans="1:10" x14ac:dyDescent="0.55000000000000004">
      <c r="A18" t="s">
        <v>4052</v>
      </c>
      <c r="B18" s="4" t="s">
        <v>6407</v>
      </c>
      <c r="C18" s="2">
        <v>44317</v>
      </c>
      <c r="D18">
        <v>10</v>
      </c>
      <c r="E18" s="2">
        <f t="shared" si="0"/>
        <v>47971</v>
      </c>
      <c r="F18" s="2">
        <v>39295</v>
      </c>
      <c r="G18" s="2">
        <f>IF(F18="/",#REF!, F18)</f>
        <v>39295</v>
      </c>
      <c r="H18">
        <f t="shared" si="1"/>
        <v>13</v>
      </c>
      <c r="I18">
        <f t="shared" si="2"/>
        <v>23</v>
      </c>
      <c r="J18">
        <f t="shared" si="3"/>
        <v>285</v>
      </c>
    </row>
    <row r="19" spans="1:10" x14ac:dyDescent="0.55000000000000004">
      <c r="A19" t="s">
        <v>4054</v>
      </c>
      <c r="B19" s="4" t="s">
        <v>6407</v>
      </c>
      <c r="C19" s="2">
        <v>44317</v>
      </c>
      <c r="D19">
        <v>10</v>
      </c>
      <c r="E19" s="2">
        <f t="shared" si="0"/>
        <v>47971</v>
      </c>
      <c r="F19" s="2">
        <v>39295</v>
      </c>
      <c r="G19" s="2">
        <f>IF(F19="/",#REF!, F19)</f>
        <v>39295</v>
      </c>
      <c r="H19">
        <v>0</v>
      </c>
      <c r="I19">
        <f t="shared" si="2"/>
        <v>23</v>
      </c>
      <c r="J19">
        <f t="shared" si="3"/>
        <v>285</v>
      </c>
    </row>
    <row r="20" spans="1:10" x14ac:dyDescent="0.55000000000000004">
      <c r="A20" t="s">
        <v>4056</v>
      </c>
      <c r="B20" s="4" t="s">
        <v>6407</v>
      </c>
      <c r="C20" s="2">
        <v>44317</v>
      </c>
      <c r="D20">
        <v>10</v>
      </c>
      <c r="E20" s="2">
        <f t="shared" si="0"/>
        <v>47971</v>
      </c>
      <c r="F20" s="2">
        <v>39295</v>
      </c>
      <c r="G20" s="2">
        <f>IF(F20="/",#REF!, F20)</f>
        <v>39295</v>
      </c>
      <c r="H20">
        <f>DATEDIF(G20,C20, "y")</f>
        <v>13</v>
      </c>
      <c r="I20">
        <f t="shared" si="2"/>
        <v>23</v>
      </c>
      <c r="J20">
        <f t="shared" si="3"/>
        <v>285</v>
      </c>
    </row>
    <row r="21" spans="1:10" x14ac:dyDescent="0.55000000000000004">
      <c r="A21" t="s">
        <v>4058</v>
      </c>
      <c r="B21" s="4" t="s">
        <v>6407</v>
      </c>
      <c r="C21" s="2">
        <v>44317</v>
      </c>
      <c r="D21">
        <v>10</v>
      </c>
      <c r="E21" s="2">
        <f t="shared" si="0"/>
        <v>47971</v>
      </c>
      <c r="F21" s="2">
        <v>39295</v>
      </c>
      <c r="G21" s="2">
        <f>IF(F21="/",#REF!, F21)</f>
        <v>39295</v>
      </c>
      <c r="H21">
        <v>0</v>
      </c>
      <c r="I21">
        <f t="shared" si="2"/>
        <v>23</v>
      </c>
      <c r="J21">
        <f t="shared" si="3"/>
        <v>285</v>
      </c>
    </row>
    <row r="22" spans="1:10" x14ac:dyDescent="0.55000000000000004">
      <c r="A22" t="s">
        <v>5373</v>
      </c>
      <c r="B22" s="4" t="s">
        <v>6407</v>
      </c>
      <c r="C22" s="2">
        <v>44197</v>
      </c>
      <c r="D22">
        <v>15</v>
      </c>
      <c r="E22" s="2">
        <f t="shared" si="0"/>
        <v>49677</v>
      </c>
      <c r="F22" s="2">
        <v>39356</v>
      </c>
      <c r="G22" s="2">
        <f>IF(F22="/",#REF!, F22)</f>
        <v>39356</v>
      </c>
      <c r="H22">
        <v>0</v>
      </c>
      <c r="I22">
        <f t="shared" si="2"/>
        <v>28</v>
      </c>
      <c r="J22">
        <f t="shared" si="3"/>
        <v>339</v>
      </c>
    </row>
    <row r="23" spans="1:10" x14ac:dyDescent="0.55000000000000004">
      <c r="A23" t="s">
        <v>5376</v>
      </c>
      <c r="B23" s="4" t="s">
        <v>6407</v>
      </c>
      <c r="C23" s="2">
        <v>44197</v>
      </c>
      <c r="D23">
        <v>15</v>
      </c>
      <c r="E23" s="2">
        <f t="shared" si="0"/>
        <v>49677</v>
      </c>
      <c r="F23" s="2">
        <v>39356</v>
      </c>
      <c r="G23" s="2">
        <f>IF(F23="/",#REF!, F23)</f>
        <v>39356</v>
      </c>
      <c r="H23">
        <v>0</v>
      </c>
      <c r="I23">
        <f t="shared" si="2"/>
        <v>28</v>
      </c>
      <c r="J23">
        <f t="shared" si="3"/>
        <v>339</v>
      </c>
    </row>
    <row r="24" spans="1:10" x14ac:dyDescent="0.55000000000000004">
      <c r="A24" t="s">
        <v>5383</v>
      </c>
      <c r="B24" s="4" t="s">
        <v>6407</v>
      </c>
      <c r="C24" s="2">
        <v>44197</v>
      </c>
      <c r="D24">
        <v>15</v>
      </c>
      <c r="E24" s="2">
        <f t="shared" si="0"/>
        <v>49677</v>
      </c>
      <c r="F24" s="2">
        <v>39356</v>
      </c>
      <c r="G24" s="2">
        <f>IF(F24="/",#REF!, F24)</f>
        <v>39356</v>
      </c>
      <c r="H24">
        <f t="shared" ref="H24:H67" si="4">DATEDIF(G24,C24, "y")</f>
        <v>13</v>
      </c>
      <c r="I24">
        <f t="shared" si="2"/>
        <v>28</v>
      </c>
      <c r="J24">
        <f t="shared" si="3"/>
        <v>339</v>
      </c>
    </row>
    <row r="25" spans="1:10" x14ac:dyDescent="0.55000000000000004">
      <c r="A25" t="s">
        <v>5385</v>
      </c>
      <c r="B25" s="4" t="s">
        <v>6407</v>
      </c>
      <c r="C25" s="2">
        <v>44197</v>
      </c>
      <c r="D25">
        <v>15</v>
      </c>
      <c r="E25" s="2">
        <f t="shared" si="0"/>
        <v>49677</v>
      </c>
      <c r="F25" s="2">
        <v>39356</v>
      </c>
      <c r="G25" s="2">
        <f>IF(F25="/",#REF!, F25)</f>
        <v>39356</v>
      </c>
      <c r="H25">
        <f t="shared" si="4"/>
        <v>13</v>
      </c>
      <c r="I25">
        <f t="shared" si="2"/>
        <v>28</v>
      </c>
      <c r="J25">
        <f t="shared" si="3"/>
        <v>339</v>
      </c>
    </row>
    <row r="26" spans="1:10" x14ac:dyDescent="0.55000000000000004">
      <c r="A26" t="s">
        <v>5393</v>
      </c>
      <c r="B26" s="4" t="s">
        <v>6407</v>
      </c>
      <c r="C26" s="2">
        <v>44197</v>
      </c>
      <c r="D26">
        <v>15</v>
      </c>
      <c r="E26" s="2">
        <f t="shared" si="0"/>
        <v>49677</v>
      </c>
      <c r="F26" s="2">
        <v>39479</v>
      </c>
      <c r="G26" s="2">
        <f>IF(F26="/",#REF!, F26)</f>
        <v>39479</v>
      </c>
      <c r="H26">
        <f t="shared" si="4"/>
        <v>12</v>
      </c>
      <c r="I26">
        <f t="shared" si="2"/>
        <v>27</v>
      </c>
      <c r="J26">
        <f t="shared" si="3"/>
        <v>335</v>
      </c>
    </row>
    <row r="27" spans="1:10" x14ac:dyDescent="0.55000000000000004">
      <c r="A27" t="s">
        <v>5395</v>
      </c>
      <c r="B27" s="4" t="s">
        <v>6407</v>
      </c>
      <c r="C27" s="2">
        <v>44197</v>
      </c>
      <c r="D27">
        <v>15</v>
      </c>
      <c r="E27" s="2">
        <f t="shared" si="0"/>
        <v>49677</v>
      </c>
      <c r="F27" s="2">
        <v>39508</v>
      </c>
      <c r="G27" s="2">
        <f>IF(F27="/",#REF!, F27)</f>
        <v>39508</v>
      </c>
      <c r="H27">
        <f t="shared" si="4"/>
        <v>12</v>
      </c>
      <c r="I27">
        <f t="shared" si="2"/>
        <v>27</v>
      </c>
      <c r="J27">
        <f t="shared" si="3"/>
        <v>334</v>
      </c>
    </row>
    <row r="28" spans="1:10" x14ac:dyDescent="0.55000000000000004">
      <c r="A28" t="s">
        <v>4049</v>
      </c>
      <c r="B28" s="4" t="s">
        <v>6407</v>
      </c>
      <c r="C28" s="2">
        <v>44317</v>
      </c>
      <c r="D28">
        <v>10</v>
      </c>
      <c r="E28" s="2">
        <f t="shared" si="0"/>
        <v>47971</v>
      </c>
      <c r="F28" s="2">
        <v>39569</v>
      </c>
      <c r="G28" s="2">
        <f>IF(F28="/",#REF!, F28)</f>
        <v>39569</v>
      </c>
      <c r="H28">
        <f t="shared" si="4"/>
        <v>13</v>
      </c>
      <c r="I28">
        <f t="shared" si="2"/>
        <v>23</v>
      </c>
      <c r="J28">
        <f t="shared" si="3"/>
        <v>276</v>
      </c>
    </row>
    <row r="29" spans="1:10" x14ac:dyDescent="0.55000000000000004">
      <c r="A29" t="s">
        <v>5378</v>
      </c>
      <c r="B29" s="4" t="s">
        <v>6407</v>
      </c>
      <c r="C29" s="2">
        <v>44197</v>
      </c>
      <c r="D29">
        <v>15</v>
      </c>
      <c r="E29" s="2">
        <f t="shared" si="0"/>
        <v>49677</v>
      </c>
      <c r="F29" s="2">
        <v>39630</v>
      </c>
      <c r="G29" s="2">
        <f>IF(F29="/",#REF!, F29)</f>
        <v>39630</v>
      </c>
      <c r="H29">
        <f t="shared" si="4"/>
        <v>12</v>
      </c>
      <c r="I29">
        <f t="shared" si="2"/>
        <v>27</v>
      </c>
      <c r="J29">
        <f t="shared" si="3"/>
        <v>330</v>
      </c>
    </row>
    <row r="30" spans="1:10" x14ac:dyDescent="0.55000000000000004">
      <c r="A30" t="s">
        <v>5462</v>
      </c>
      <c r="B30" s="4" t="s">
        <v>6407</v>
      </c>
      <c r="C30" s="2">
        <v>43831</v>
      </c>
      <c r="D30">
        <v>15</v>
      </c>
      <c r="E30" s="2">
        <f t="shared" si="0"/>
        <v>49311</v>
      </c>
      <c r="F30" s="2">
        <v>39783</v>
      </c>
      <c r="G30" s="2">
        <f>IF(F30="/",#REF!, F30)</f>
        <v>39783</v>
      </c>
      <c r="H30">
        <f t="shared" si="4"/>
        <v>11</v>
      </c>
      <c r="I30">
        <f t="shared" si="2"/>
        <v>26</v>
      </c>
      <c r="J30">
        <f t="shared" si="3"/>
        <v>313</v>
      </c>
    </row>
    <row r="31" spans="1:10" x14ac:dyDescent="0.55000000000000004">
      <c r="A31" t="s">
        <v>5468</v>
      </c>
      <c r="B31" s="4" t="s">
        <v>6407</v>
      </c>
      <c r="C31" s="2">
        <v>43831</v>
      </c>
      <c r="D31">
        <v>15</v>
      </c>
      <c r="E31" s="2">
        <f t="shared" si="0"/>
        <v>49311</v>
      </c>
      <c r="F31" s="2">
        <v>39783</v>
      </c>
      <c r="G31" s="2">
        <f>IF(F31="/",#REF!, F31)</f>
        <v>39783</v>
      </c>
      <c r="H31">
        <f t="shared" si="4"/>
        <v>11</v>
      </c>
      <c r="I31">
        <f t="shared" si="2"/>
        <v>26</v>
      </c>
      <c r="J31">
        <f t="shared" si="3"/>
        <v>313</v>
      </c>
    </row>
    <row r="32" spans="1:10" x14ac:dyDescent="0.55000000000000004">
      <c r="A32" t="s">
        <v>4136</v>
      </c>
      <c r="B32" s="4" t="s">
        <v>6407</v>
      </c>
      <c r="C32" s="2">
        <v>44317</v>
      </c>
      <c r="D32">
        <v>10</v>
      </c>
      <c r="E32" s="2">
        <f t="shared" si="0"/>
        <v>47971</v>
      </c>
      <c r="F32" s="2">
        <v>39873</v>
      </c>
      <c r="G32" s="2">
        <f>IF(F32="/",#REF!, F32)</f>
        <v>39873</v>
      </c>
      <c r="H32">
        <f t="shared" si="4"/>
        <v>12</v>
      </c>
      <c r="I32">
        <f t="shared" si="2"/>
        <v>22</v>
      </c>
      <c r="J32">
        <f t="shared" si="3"/>
        <v>266</v>
      </c>
    </row>
    <row r="33" spans="1:10" x14ac:dyDescent="0.55000000000000004">
      <c r="A33" t="s">
        <v>4138</v>
      </c>
      <c r="B33" s="4" t="s">
        <v>6407</v>
      </c>
      <c r="C33" s="2">
        <v>44317</v>
      </c>
      <c r="D33">
        <v>10</v>
      </c>
      <c r="E33" s="2">
        <f t="shared" si="0"/>
        <v>47971</v>
      </c>
      <c r="F33" s="2">
        <v>39995</v>
      </c>
      <c r="G33" s="2">
        <f>IF(F33="/",#REF!, F33)</f>
        <v>39995</v>
      </c>
      <c r="H33">
        <f t="shared" si="4"/>
        <v>11</v>
      </c>
      <c r="I33">
        <f t="shared" si="2"/>
        <v>21</v>
      </c>
      <c r="J33">
        <f t="shared" si="3"/>
        <v>262</v>
      </c>
    </row>
    <row r="34" spans="1:10" x14ac:dyDescent="0.55000000000000004">
      <c r="A34" t="s">
        <v>4192</v>
      </c>
      <c r="B34" s="4" t="s">
        <v>6407</v>
      </c>
      <c r="C34" s="2">
        <v>44317</v>
      </c>
      <c r="D34">
        <v>10</v>
      </c>
      <c r="E34" s="2">
        <f t="shared" ref="E34:E65" si="5">C34+DATE(D34,1,1)</f>
        <v>47971</v>
      </c>
      <c r="F34" s="2">
        <v>40238</v>
      </c>
      <c r="G34" s="2">
        <f>IF(F34="/",#REF!, F34)</f>
        <v>40238</v>
      </c>
      <c r="H34">
        <f t="shared" si="4"/>
        <v>11</v>
      </c>
      <c r="I34">
        <f t="shared" si="2"/>
        <v>21</v>
      </c>
      <c r="J34">
        <f t="shared" si="3"/>
        <v>254</v>
      </c>
    </row>
    <row r="35" spans="1:10" x14ac:dyDescent="0.55000000000000004">
      <c r="A35" t="s">
        <v>4178</v>
      </c>
      <c r="B35" s="4" t="s">
        <v>6407</v>
      </c>
      <c r="C35" s="2">
        <v>44317</v>
      </c>
      <c r="D35">
        <v>10</v>
      </c>
      <c r="E35" s="2">
        <f t="shared" si="5"/>
        <v>47971</v>
      </c>
      <c r="F35" s="2">
        <v>40483</v>
      </c>
      <c r="G35" s="2">
        <f>IF(F35="/",#REF!, F35)</f>
        <v>40483</v>
      </c>
      <c r="H35">
        <f t="shared" si="4"/>
        <v>10</v>
      </c>
      <c r="I35">
        <f t="shared" si="2"/>
        <v>20</v>
      </c>
      <c r="J35">
        <f t="shared" si="3"/>
        <v>246</v>
      </c>
    </row>
    <row r="36" spans="1:10" x14ac:dyDescent="0.55000000000000004">
      <c r="A36" t="s">
        <v>5391</v>
      </c>
      <c r="B36" s="4" t="s">
        <v>6407</v>
      </c>
      <c r="C36" s="2">
        <v>44197</v>
      </c>
      <c r="D36">
        <v>15</v>
      </c>
      <c r="E36" s="2">
        <f t="shared" si="5"/>
        <v>49677</v>
      </c>
      <c r="F36" s="2">
        <v>40513</v>
      </c>
      <c r="G36" s="2">
        <f>IF(F36="/",#REF!, F36)</f>
        <v>40513</v>
      </c>
      <c r="H36">
        <f t="shared" si="4"/>
        <v>10</v>
      </c>
      <c r="I36">
        <f t="shared" si="2"/>
        <v>25</v>
      </c>
      <c r="J36">
        <f t="shared" si="3"/>
        <v>301</v>
      </c>
    </row>
    <row r="37" spans="1:10" x14ac:dyDescent="0.55000000000000004">
      <c r="A37" t="s">
        <v>5399</v>
      </c>
      <c r="B37" s="4" t="s">
        <v>6407</v>
      </c>
      <c r="C37" s="2">
        <v>44197</v>
      </c>
      <c r="D37">
        <v>15</v>
      </c>
      <c r="E37" s="2">
        <f t="shared" si="5"/>
        <v>49677</v>
      </c>
      <c r="F37" s="2">
        <v>40513</v>
      </c>
      <c r="G37" s="2">
        <f>IF(F37="/",#REF!, F37)</f>
        <v>40513</v>
      </c>
      <c r="H37">
        <f t="shared" si="4"/>
        <v>10</v>
      </c>
      <c r="I37">
        <f t="shared" si="2"/>
        <v>25</v>
      </c>
      <c r="J37">
        <f t="shared" si="3"/>
        <v>301</v>
      </c>
    </row>
    <row r="38" spans="1:10" x14ac:dyDescent="0.55000000000000004">
      <c r="A38" t="s">
        <v>4060</v>
      </c>
      <c r="B38" s="4" t="s">
        <v>6407</v>
      </c>
      <c r="C38" s="2">
        <v>44317</v>
      </c>
      <c r="D38">
        <v>10</v>
      </c>
      <c r="E38" s="2">
        <f t="shared" si="5"/>
        <v>47971</v>
      </c>
      <c r="F38" s="2">
        <v>40634</v>
      </c>
      <c r="G38" s="2">
        <f>IF(F38="/",#REF!, F38)</f>
        <v>40634</v>
      </c>
      <c r="H38">
        <f t="shared" si="4"/>
        <v>10</v>
      </c>
      <c r="I38">
        <f t="shared" si="2"/>
        <v>20</v>
      </c>
      <c r="J38">
        <f t="shared" si="3"/>
        <v>241</v>
      </c>
    </row>
    <row r="39" spans="1:10" x14ac:dyDescent="0.55000000000000004">
      <c r="A39" t="s">
        <v>4064</v>
      </c>
      <c r="B39" s="4" t="s">
        <v>6407</v>
      </c>
      <c r="C39" s="2">
        <v>44317</v>
      </c>
      <c r="D39">
        <v>10</v>
      </c>
      <c r="E39" s="2">
        <f t="shared" si="5"/>
        <v>47971</v>
      </c>
      <c r="F39" s="2">
        <v>40634</v>
      </c>
      <c r="G39" s="2">
        <f>IF(F39="/",#REF!, F39)</f>
        <v>40634</v>
      </c>
      <c r="H39">
        <f t="shared" si="4"/>
        <v>10</v>
      </c>
      <c r="I39">
        <f t="shared" si="2"/>
        <v>20</v>
      </c>
      <c r="J39">
        <f t="shared" si="3"/>
        <v>241</v>
      </c>
    </row>
    <row r="40" spans="1:10" x14ac:dyDescent="0.55000000000000004">
      <c r="A40" t="s">
        <v>4066</v>
      </c>
      <c r="B40" s="4" t="s">
        <v>6407</v>
      </c>
      <c r="C40" s="2">
        <v>44317</v>
      </c>
      <c r="D40">
        <v>10</v>
      </c>
      <c r="E40" s="2">
        <f t="shared" si="5"/>
        <v>47971</v>
      </c>
      <c r="F40" s="2">
        <v>40634</v>
      </c>
      <c r="G40" s="2">
        <f>IF(F40="/",#REF!, F40)</f>
        <v>40634</v>
      </c>
      <c r="H40">
        <f t="shared" si="4"/>
        <v>10</v>
      </c>
      <c r="I40">
        <f t="shared" si="2"/>
        <v>20</v>
      </c>
      <c r="J40">
        <f t="shared" si="3"/>
        <v>241</v>
      </c>
    </row>
    <row r="41" spans="1:10" x14ac:dyDescent="0.55000000000000004">
      <c r="A41" t="s">
        <v>4062</v>
      </c>
      <c r="B41" s="4" t="s">
        <v>6407</v>
      </c>
      <c r="C41" s="2">
        <v>44317</v>
      </c>
      <c r="D41">
        <v>10</v>
      </c>
      <c r="E41" s="2">
        <f t="shared" si="5"/>
        <v>47971</v>
      </c>
      <c r="F41" s="2">
        <v>40664</v>
      </c>
      <c r="G41" s="2">
        <f>IF(F41="/",#REF!, F41)</f>
        <v>40664</v>
      </c>
      <c r="H41">
        <f t="shared" si="4"/>
        <v>10</v>
      </c>
      <c r="I41">
        <f t="shared" si="2"/>
        <v>20</v>
      </c>
      <c r="J41">
        <f t="shared" si="3"/>
        <v>240</v>
      </c>
    </row>
    <row r="42" spans="1:10" x14ac:dyDescent="0.55000000000000004">
      <c r="A42" t="s">
        <v>4082</v>
      </c>
      <c r="B42" s="4" t="s">
        <v>6407</v>
      </c>
      <c r="C42" s="2">
        <v>44317</v>
      </c>
      <c r="D42">
        <v>10</v>
      </c>
      <c r="E42" s="2">
        <f t="shared" si="5"/>
        <v>47971</v>
      </c>
      <c r="F42" s="2">
        <v>40940</v>
      </c>
      <c r="G42" s="2">
        <f>IF(F42="/",#REF!, F42)</f>
        <v>40940</v>
      </c>
      <c r="H42">
        <f t="shared" si="4"/>
        <v>9</v>
      </c>
      <c r="I42">
        <f t="shared" si="2"/>
        <v>19</v>
      </c>
      <c r="J42">
        <f t="shared" si="3"/>
        <v>231</v>
      </c>
    </row>
    <row r="43" spans="1:10" x14ac:dyDescent="0.55000000000000004">
      <c r="A43" t="s">
        <v>4080</v>
      </c>
      <c r="B43" s="4" t="s">
        <v>6407</v>
      </c>
      <c r="C43" s="2">
        <v>44317</v>
      </c>
      <c r="D43">
        <v>10</v>
      </c>
      <c r="E43" s="2">
        <f t="shared" si="5"/>
        <v>47971</v>
      </c>
      <c r="F43" s="2">
        <v>41000</v>
      </c>
      <c r="G43" s="2">
        <f>IF(F43="/",#REF!, F43)</f>
        <v>41000</v>
      </c>
      <c r="H43">
        <f t="shared" si="4"/>
        <v>9</v>
      </c>
      <c r="I43">
        <f t="shared" si="2"/>
        <v>19</v>
      </c>
      <c r="J43">
        <f t="shared" si="3"/>
        <v>229</v>
      </c>
    </row>
    <row r="44" spans="1:10" x14ac:dyDescent="0.55000000000000004">
      <c r="A44" t="s">
        <v>4198</v>
      </c>
      <c r="B44" s="4" t="s">
        <v>6407</v>
      </c>
      <c r="C44" s="2">
        <v>44317</v>
      </c>
      <c r="D44">
        <v>10</v>
      </c>
      <c r="E44" s="2">
        <f t="shared" si="5"/>
        <v>47971</v>
      </c>
      <c r="F44" s="2">
        <v>41061</v>
      </c>
      <c r="G44" s="2">
        <f>IF(F44="/",#REF!, F44)</f>
        <v>41061</v>
      </c>
      <c r="H44">
        <f t="shared" si="4"/>
        <v>8</v>
      </c>
      <c r="I44">
        <f t="shared" si="2"/>
        <v>18</v>
      </c>
      <c r="J44">
        <f t="shared" si="3"/>
        <v>227</v>
      </c>
    </row>
    <row r="45" spans="1:10" x14ac:dyDescent="0.55000000000000004">
      <c r="A45" t="s">
        <v>5326</v>
      </c>
      <c r="B45" s="4" t="s">
        <v>6407</v>
      </c>
      <c r="C45" s="2">
        <v>44197</v>
      </c>
      <c r="D45">
        <v>15</v>
      </c>
      <c r="E45" s="2">
        <f t="shared" si="5"/>
        <v>49677</v>
      </c>
      <c r="F45" s="2">
        <v>41091</v>
      </c>
      <c r="G45" s="2">
        <f>IF(F45="/",#REF!, F45)</f>
        <v>41091</v>
      </c>
      <c r="H45">
        <f t="shared" si="4"/>
        <v>8</v>
      </c>
      <c r="I45">
        <f t="shared" si="2"/>
        <v>23</v>
      </c>
      <c r="J45">
        <f t="shared" si="3"/>
        <v>282</v>
      </c>
    </row>
    <row r="46" spans="1:10" x14ac:dyDescent="0.55000000000000004">
      <c r="A46" t="s">
        <v>4147</v>
      </c>
      <c r="B46" s="4" t="s">
        <v>6407</v>
      </c>
      <c r="C46" s="2">
        <v>44317</v>
      </c>
      <c r="D46">
        <v>10</v>
      </c>
      <c r="E46" s="2">
        <f t="shared" si="5"/>
        <v>47971</v>
      </c>
      <c r="F46" s="2">
        <v>41122</v>
      </c>
      <c r="G46" s="2">
        <f>IF(F46="/",#REF!, F46)</f>
        <v>41122</v>
      </c>
      <c r="H46">
        <f t="shared" si="4"/>
        <v>8</v>
      </c>
      <c r="I46">
        <f t="shared" si="2"/>
        <v>18</v>
      </c>
      <c r="J46">
        <f t="shared" si="3"/>
        <v>225</v>
      </c>
    </row>
    <row r="47" spans="1:10" x14ac:dyDescent="0.55000000000000004">
      <c r="A47" t="s">
        <v>4149</v>
      </c>
      <c r="B47" s="4" t="s">
        <v>6407</v>
      </c>
      <c r="C47" s="2">
        <v>44317</v>
      </c>
      <c r="D47">
        <v>10</v>
      </c>
      <c r="E47" s="2">
        <f t="shared" si="5"/>
        <v>47971</v>
      </c>
      <c r="F47" s="2">
        <v>41214</v>
      </c>
      <c r="G47" s="2">
        <f>IF(F47="/",#REF!, F47)</f>
        <v>41214</v>
      </c>
      <c r="H47">
        <f t="shared" si="4"/>
        <v>8</v>
      </c>
      <c r="I47">
        <f t="shared" si="2"/>
        <v>18</v>
      </c>
      <c r="J47">
        <f t="shared" si="3"/>
        <v>222</v>
      </c>
    </row>
    <row r="48" spans="1:10" x14ac:dyDescent="0.55000000000000004">
      <c r="A48" t="s">
        <v>4152</v>
      </c>
      <c r="B48" s="4" t="s">
        <v>6407</v>
      </c>
      <c r="C48" s="2">
        <v>44317</v>
      </c>
      <c r="D48">
        <v>10</v>
      </c>
      <c r="E48" s="2">
        <f t="shared" si="5"/>
        <v>47971</v>
      </c>
      <c r="F48" s="2">
        <v>41275</v>
      </c>
      <c r="G48" s="2">
        <f>IF(F48="/",#REF!, F48)</f>
        <v>41275</v>
      </c>
      <c r="H48">
        <f t="shared" si="4"/>
        <v>8</v>
      </c>
      <c r="I48">
        <f t="shared" si="2"/>
        <v>18</v>
      </c>
      <c r="J48">
        <f t="shared" si="3"/>
        <v>220</v>
      </c>
    </row>
    <row r="49" spans="1:10" x14ac:dyDescent="0.55000000000000004">
      <c r="A49" t="s">
        <v>5397</v>
      </c>
      <c r="B49" s="4" t="s">
        <v>6407</v>
      </c>
      <c r="C49" s="2">
        <v>44197</v>
      </c>
      <c r="D49">
        <v>15</v>
      </c>
      <c r="E49" s="2">
        <f t="shared" si="5"/>
        <v>49677</v>
      </c>
      <c r="F49" s="2">
        <v>41334</v>
      </c>
      <c r="G49" s="2">
        <f>IF(F49="/",#REF!, F49)</f>
        <v>41334</v>
      </c>
      <c r="H49">
        <f t="shared" si="4"/>
        <v>7</v>
      </c>
      <c r="I49">
        <f t="shared" si="2"/>
        <v>22</v>
      </c>
      <c r="J49">
        <f t="shared" si="3"/>
        <v>274</v>
      </c>
    </row>
    <row r="50" spans="1:10" x14ac:dyDescent="0.55000000000000004">
      <c r="A50" t="s">
        <v>4186</v>
      </c>
      <c r="B50" s="4" t="s">
        <v>6407</v>
      </c>
      <c r="C50" s="2">
        <v>44317</v>
      </c>
      <c r="D50">
        <v>10</v>
      </c>
      <c r="E50" s="2">
        <f t="shared" si="5"/>
        <v>47971</v>
      </c>
      <c r="F50" s="2">
        <v>41334</v>
      </c>
      <c r="G50" s="2">
        <f>IF(F50="/",#REF!, F50)</f>
        <v>41334</v>
      </c>
      <c r="H50">
        <f t="shared" si="4"/>
        <v>8</v>
      </c>
      <c r="I50">
        <f t="shared" si="2"/>
        <v>18</v>
      </c>
      <c r="J50">
        <f t="shared" si="3"/>
        <v>218</v>
      </c>
    </row>
    <row r="51" spans="1:10" x14ac:dyDescent="0.55000000000000004">
      <c r="A51" t="s">
        <v>4166</v>
      </c>
      <c r="B51" s="4" t="s">
        <v>6407</v>
      </c>
      <c r="C51" s="2">
        <v>44317</v>
      </c>
      <c r="D51">
        <v>10</v>
      </c>
      <c r="E51" s="2">
        <f t="shared" si="5"/>
        <v>47971</v>
      </c>
      <c r="F51" s="2">
        <v>41395</v>
      </c>
      <c r="G51" s="2">
        <f>IF(F51="/",#REF!, F51)</f>
        <v>41395</v>
      </c>
      <c r="H51">
        <f t="shared" si="4"/>
        <v>8</v>
      </c>
      <c r="I51">
        <f t="shared" si="2"/>
        <v>18</v>
      </c>
      <c r="J51">
        <f t="shared" si="3"/>
        <v>216</v>
      </c>
    </row>
    <row r="52" spans="1:10" x14ac:dyDescent="0.55000000000000004">
      <c r="A52" t="s">
        <v>4188</v>
      </c>
      <c r="B52" s="4" t="s">
        <v>6407</v>
      </c>
      <c r="C52" s="2">
        <v>44317</v>
      </c>
      <c r="D52">
        <v>10</v>
      </c>
      <c r="E52" s="2">
        <f t="shared" si="5"/>
        <v>47971</v>
      </c>
      <c r="F52" s="2">
        <v>41395</v>
      </c>
      <c r="G52" s="2">
        <f>IF(F52="/",#REF!, F52)</f>
        <v>41395</v>
      </c>
      <c r="H52">
        <f t="shared" si="4"/>
        <v>8</v>
      </c>
      <c r="I52">
        <f t="shared" si="2"/>
        <v>18</v>
      </c>
      <c r="J52">
        <f t="shared" si="3"/>
        <v>216</v>
      </c>
    </row>
    <row r="53" spans="1:10" x14ac:dyDescent="0.55000000000000004">
      <c r="A53" t="s">
        <v>4190</v>
      </c>
      <c r="B53" s="4" t="s">
        <v>6407</v>
      </c>
      <c r="C53" s="2">
        <v>44317</v>
      </c>
      <c r="D53">
        <v>10</v>
      </c>
      <c r="E53" s="2">
        <f t="shared" si="5"/>
        <v>47971</v>
      </c>
      <c r="F53" s="2">
        <v>41395</v>
      </c>
      <c r="G53" s="2">
        <f>IF(F53="/",#REF!, F53)</f>
        <v>41395</v>
      </c>
      <c r="H53">
        <f t="shared" si="4"/>
        <v>8</v>
      </c>
      <c r="I53">
        <f t="shared" si="2"/>
        <v>18</v>
      </c>
      <c r="J53">
        <f t="shared" si="3"/>
        <v>216</v>
      </c>
    </row>
    <row r="54" spans="1:10" x14ac:dyDescent="0.55000000000000004">
      <c r="A54" t="s">
        <v>4194</v>
      </c>
      <c r="B54" s="4" t="s">
        <v>6407</v>
      </c>
      <c r="C54" s="2">
        <v>44317</v>
      </c>
      <c r="D54">
        <v>10</v>
      </c>
      <c r="E54" s="2">
        <f t="shared" si="5"/>
        <v>47971</v>
      </c>
      <c r="F54" s="2">
        <v>41395</v>
      </c>
      <c r="G54" s="2">
        <f>IF(F54="/",#REF!, F54)</f>
        <v>41395</v>
      </c>
      <c r="H54">
        <f t="shared" si="4"/>
        <v>8</v>
      </c>
      <c r="I54">
        <f t="shared" si="2"/>
        <v>18</v>
      </c>
      <c r="J54">
        <f t="shared" si="3"/>
        <v>216</v>
      </c>
    </row>
    <row r="55" spans="1:10" x14ac:dyDescent="0.55000000000000004">
      <c r="A55" t="s">
        <v>4128</v>
      </c>
      <c r="B55" s="4" t="s">
        <v>6407</v>
      </c>
      <c r="C55" s="2">
        <v>44317</v>
      </c>
      <c r="D55">
        <v>10</v>
      </c>
      <c r="E55" s="2">
        <f t="shared" si="5"/>
        <v>47971</v>
      </c>
      <c r="F55" s="2">
        <v>41579</v>
      </c>
      <c r="G55" s="2">
        <f>IF(F55="/",#REF!, F55)</f>
        <v>41579</v>
      </c>
      <c r="H55">
        <f t="shared" si="4"/>
        <v>7</v>
      </c>
      <c r="I55">
        <f t="shared" si="2"/>
        <v>17</v>
      </c>
      <c r="J55">
        <f t="shared" si="3"/>
        <v>210</v>
      </c>
    </row>
    <row r="56" spans="1:10" x14ac:dyDescent="0.55000000000000004">
      <c r="A56" t="s">
        <v>4132</v>
      </c>
      <c r="B56" s="4" t="s">
        <v>6407</v>
      </c>
      <c r="C56" s="2">
        <v>44317</v>
      </c>
      <c r="D56">
        <v>10</v>
      </c>
      <c r="E56" s="2">
        <f t="shared" si="5"/>
        <v>47971</v>
      </c>
      <c r="F56" s="2">
        <v>41609</v>
      </c>
      <c r="G56" s="2">
        <f>IF(F56="/",#REF!, F56)</f>
        <v>41609</v>
      </c>
      <c r="H56">
        <f t="shared" si="4"/>
        <v>7</v>
      </c>
      <c r="I56">
        <f t="shared" si="2"/>
        <v>17</v>
      </c>
      <c r="J56">
        <f t="shared" si="3"/>
        <v>209</v>
      </c>
    </row>
    <row r="57" spans="1:10" x14ac:dyDescent="0.55000000000000004">
      <c r="A57" t="s">
        <v>4144</v>
      </c>
      <c r="B57" s="4" t="s">
        <v>6407</v>
      </c>
      <c r="C57" s="2">
        <v>44317</v>
      </c>
      <c r="D57">
        <v>10</v>
      </c>
      <c r="E57" s="2">
        <f t="shared" si="5"/>
        <v>47971</v>
      </c>
      <c r="F57" s="2">
        <v>41609</v>
      </c>
      <c r="G57" s="2">
        <f>IF(F57="/",#REF!, F57)</f>
        <v>41609</v>
      </c>
      <c r="H57">
        <f t="shared" si="4"/>
        <v>7</v>
      </c>
      <c r="I57">
        <f t="shared" si="2"/>
        <v>17</v>
      </c>
      <c r="J57">
        <f t="shared" si="3"/>
        <v>209</v>
      </c>
    </row>
    <row r="58" spans="1:10" x14ac:dyDescent="0.55000000000000004">
      <c r="A58" t="s">
        <v>4086</v>
      </c>
      <c r="B58" s="4" t="s">
        <v>6407</v>
      </c>
      <c r="C58" s="2">
        <v>44317</v>
      </c>
      <c r="D58">
        <v>10</v>
      </c>
      <c r="E58" s="2">
        <f t="shared" si="5"/>
        <v>47971</v>
      </c>
      <c r="F58" s="2">
        <v>41640</v>
      </c>
      <c r="G58" s="2">
        <f>IF(F58="/",#REF!, F58)</f>
        <v>41640</v>
      </c>
      <c r="H58">
        <f t="shared" si="4"/>
        <v>7</v>
      </c>
      <c r="I58">
        <f t="shared" si="2"/>
        <v>17</v>
      </c>
      <c r="J58">
        <f t="shared" si="3"/>
        <v>208</v>
      </c>
    </row>
    <row r="59" spans="1:10" x14ac:dyDescent="0.55000000000000004">
      <c r="A59" t="s">
        <v>4154</v>
      </c>
      <c r="B59" s="4" t="s">
        <v>6407</v>
      </c>
      <c r="C59" s="2">
        <v>44317</v>
      </c>
      <c r="D59">
        <v>10</v>
      </c>
      <c r="E59" s="2">
        <f t="shared" si="5"/>
        <v>47971</v>
      </c>
      <c r="F59" s="2">
        <v>41699</v>
      </c>
      <c r="G59" s="2">
        <f>IF(F59="/",#REF!, F59)</f>
        <v>41699</v>
      </c>
      <c r="H59">
        <f t="shared" si="4"/>
        <v>7</v>
      </c>
      <c r="I59">
        <f t="shared" si="2"/>
        <v>17</v>
      </c>
      <c r="J59">
        <f t="shared" si="3"/>
        <v>206</v>
      </c>
    </row>
    <row r="60" spans="1:10" x14ac:dyDescent="0.55000000000000004">
      <c r="A60" t="s">
        <v>4130</v>
      </c>
      <c r="B60" s="4" t="s">
        <v>6407</v>
      </c>
      <c r="C60" s="2">
        <v>44317</v>
      </c>
      <c r="D60">
        <v>10</v>
      </c>
      <c r="E60" s="2">
        <f t="shared" si="5"/>
        <v>47971</v>
      </c>
      <c r="F60" s="2">
        <v>41760</v>
      </c>
      <c r="G60" s="2">
        <f>IF(F60="/",#REF!, F60)</f>
        <v>41760</v>
      </c>
      <c r="H60">
        <f t="shared" si="4"/>
        <v>7</v>
      </c>
      <c r="I60">
        <f t="shared" si="2"/>
        <v>17</v>
      </c>
      <c r="J60">
        <f t="shared" si="3"/>
        <v>204</v>
      </c>
    </row>
    <row r="61" spans="1:10" x14ac:dyDescent="0.55000000000000004">
      <c r="A61" t="s">
        <v>4140</v>
      </c>
      <c r="B61" s="4" t="s">
        <v>6407</v>
      </c>
      <c r="C61" s="2">
        <v>44317</v>
      </c>
      <c r="D61">
        <v>10</v>
      </c>
      <c r="E61" s="2">
        <f t="shared" si="5"/>
        <v>47971</v>
      </c>
      <c r="F61" s="2">
        <v>41821</v>
      </c>
      <c r="G61" s="2">
        <f>IF(F61="/",#REF!, F61)</f>
        <v>41821</v>
      </c>
      <c r="H61">
        <f t="shared" si="4"/>
        <v>6</v>
      </c>
      <c r="I61">
        <f t="shared" si="2"/>
        <v>16</v>
      </c>
      <c r="J61">
        <f t="shared" si="3"/>
        <v>202</v>
      </c>
    </row>
    <row r="62" spans="1:10" x14ac:dyDescent="0.55000000000000004">
      <c r="A62" t="s">
        <v>4203</v>
      </c>
      <c r="B62" s="4" t="s">
        <v>6407</v>
      </c>
      <c r="C62" s="2">
        <v>44317</v>
      </c>
      <c r="D62">
        <v>10</v>
      </c>
      <c r="E62" s="2">
        <f t="shared" si="5"/>
        <v>47971</v>
      </c>
      <c r="F62" s="2">
        <v>41821</v>
      </c>
      <c r="G62" s="2">
        <f>IF(F62="/",#REF!, F62)</f>
        <v>41821</v>
      </c>
      <c r="H62">
        <f t="shared" si="4"/>
        <v>6</v>
      </c>
      <c r="I62">
        <f t="shared" si="2"/>
        <v>16</v>
      </c>
      <c r="J62">
        <f t="shared" si="3"/>
        <v>202</v>
      </c>
    </row>
    <row r="63" spans="1:10" x14ac:dyDescent="0.55000000000000004">
      <c r="A63" t="s">
        <v>4094</v>
      </c>
      <c r="B63" s="4" t="s">
        <v>6407</v>
      </c>
      <c r="C63" s="2">
        <v>44317</v>
      </c>
      <c r="D63">
        <v>10</v>
      </c>
      <c r="E63" s="2">
        <f t="shared" si="5"/>
        <v>47971</v>
      </c>
      <c r="F63" s="2">
        <v>41883</v>
      </c>
      <c r="G63" s="2">
        <f>IF(F63="/",#REF!, F63)</f>
        <v>41883</v>
      </c>
      <c r="H63">
        <f t="shared" si="4"/>
        <v>6</v>
      </c>
      <c r="I63">
        <f t="shared" si="2"/>
        <v>16</v>
      </c>
      <c r="J63">
        <f t="shared" si="3"/>
        <v>200</v>
      </c>
    </row>
    <row r="64" spans="1:10" x14ac:dyDescent="0.55000000000000004">
      <c r="A64" t="s">
        <v>4090</v>
      </c>
      <c r="B64" s="4" t="s">
        <v>6407</v>
      </c>
      <c r="C64" s="2">
        <v>44317</v>
      </c>
      <c r="D64">
        <v>10</v>
      </c>
      <c r="E64" s="2">
        <f t="shared" si="5"/>
        <v>47971</v>
      </c>
      <c r="F64" s="2">
        <v>41913</v>
      </c>
      <c r="G64" s="2">
        <f>IF(F64="/",#REF!, F64)</f>
        <v>41913</v>
      </c>
      <c r="H64">
        <f t="shared" si="4"/>
        <v>6</v>
      </c>
      <c r="I64">
        <f t="shared" si="2"/>
        <v>16</v>
      </c>
      <c r="J64">
        <f t="shared" si="3"/>
        <v>199</v>
      </c>
    </row>
    <row r="65" spans="1:10" x14ac:dyDescent="0.55000000000000004">
      <c r="A65" t="s">
        <v>4169</v>
      </c>
      <c r="B65" s="4" t="s">
        <v>6407</v>
      </c>
      <c r="C65" s="2">
        <v>44197</v>
      </c>
      <c r="D65">
        <v>10</v>
      </c>
      <c r="E65" s="2">
        <f t="shared" si="5"/>
        <v>47851</v>
      </c>
      <c r="F65" s="2">
        <v>41913</v>
      </c>
      <c r="G65" s="2">
        <f>IF(F65="/",#REF!, F65)</f>
        <v>41913</v>
      </c>
      <c r="H65">
        <f t="shared" si="4"/>
        <v>6</v>
      </c>
      <c r="I65">
        <f t="shared" si="2"/>
        <v>16</v>
      </c>
      <c r="J65">
        <f t="shared" si="3"/>
        <v>195</v>
      </c>
    </row>
    <row r="66" spans="1:10" x14ac:dyDescent="0.55000000000000004">
      <c r="A66" t="s">
        <v>4158</v>
      </c>
      <c r="B66" s="4" t="s">
        <v>6407</v>
      </c>
      <c r="C66" s="2">
        <v>44075</v>
      </c>
      <c r="D66">
        <v>10</v>
      </c>
      <c r="E66" s="2">
        <f t="shared" ref="E66:E97" si="6">C66+DATE(D66,1,1)</f>
        <v>47729</v>
      </c>
      <c r="F66" s="2">
        <v>41944</v>
      </c>
      <c r="G66" s="2">
        <f>IF(F66="/",#REF!, F66)</f>
        <v>41944</v>
      </c>
      <c r="H66">
        <f t="shared" si="4"/>
        <v>5</v>
      </c>
      <c r="I66">
        <f t="shared" ref="I66:I105" si="7">DATEDIF(G66,E66, "y")</f>
        <v>15</v>
      </c>
      <c r="J66">
        <f t="shared" si="3"/>
        <v>190</v>
      </c>
    </row>
    <row r="67" spans="1:10" x14ac:dyDescent="0.55000000000000004">
      <c r="A67" t="s">
        <v>5328</v>
      </c>
      <c r="B67" s="4" t="s">
        <v>6407</v>
      </c>
      <c r="C67" s="2">
        <v>43831</v>
      </c>
      <c r="D67">
        <v>15</v>
      </c>
      <c r="E67" s="2">
        <f t="shared" si="6"/>
        <v>49311</v>
      </c>
      <c r="F67" s="2">
        <v>42064</v>
      </c>
      <c r="G67" s="2">
        <f>IF(F67="/",#REF!, F67)</f>
        <v>42064</v>
      </c>
      <c r="H67">
        <f t="shared" si="4"/>
        <v>4</v>
      </c>
      <c r="I67">
        <f t="shared" si="7"/>
        <v>19</v>
      </c>
      <c r="J67">
        <f t="shared" ref="J67:J105" si="8">DATEDIF(F67,E67,"m")</f>
        <v>238</v>
      </c>
    </row>
    <row r="68" spans="1:10" x14ac:dyDescent="0.55000000000000004">
      <c r="A68" t="s">
        <v>5332</v>
      </c>
      <c r="B68" s="4" t="s">
        <v>6407</v>
      </c>
      <c r="C68" s="2">
        <v>43831</v>
      </c>
      <c r="D68">
        <v>15</v>
      </c>
      <c r="E68" s="2">
        <f t="shared" si="6"/>
        <v>49311</v>
      </c>
      <c r="F68" s="2">
        <v>42064</v>
      </c>
      <c r="G68" s="2">
        <f>IF(F68="/",#REF!, F68)</f>
        <v>42064</v>
      </c>
      <c r="H68">
        <v>0</v>
      </c>
      <c r="I68">
        <f t="shared" si="7"/>
        <v>19</v>
      </c>
      <c r="J68">
        <f t="shared" si="8"/>
        <v>238</v>
      </c>
    </row>
    <row r="69" spans="1:10" x14ac:dyDescent="0.55000000000000004">
      <c r="A69" t="s">
        <v>5352</v>
      </c>
      <c r="B69" s="4" t="s">
        <v>6407</v>
      </c>
      <c r="C69" s="2">
        <v>43831</v>
      </c>
      <c r="D69">
        <v>15</v>
      </c>
      <c r="E69" s="2">
        <f t="shared" si="6"/>
        <v>49311</v>
      </c>
      <c r="F69" s="2">
        <v>42064</v>
      </c>
      <c r="G69" s="2">
        <f>IF(F69="/",#REF!, F69)</f>
        <v>42064</v>
      </c>
      <c r="H69">
        <f t="shared" ref="H69:H77" si="9">DATEDIF(G69,C69, "y")</f>
        <v>4</v>
      </c>
      <c r="I69">
        <f t="shared" si="7"/>
        <v>19</v>
      </c>
      <c r="J69">
        <f t="shared" si="8"/>
        <v>238</v>
      </c>
    </row>
    <row r="70" spans="1:10" x14ac:dyDescent="0.55000000000000004">
      <c r="A70" t="s">
        <v>5403</v>
      </c>
      <c r="B70" s="4" t="s">
        <v>6407</v>
      </c>
      <c r="C70" s="2">
        <v>44197</v>
      </c>
      <c r="D70">
        <v>15</v>
      </c>
      <c r="E70" s="2">
        <f t="shared" si="6"/>
        <v>49677</v>
      </c>
      <c r="F70" s="2">
        <v>42064</v>
      </c>
      <c r="G70" s="2">
        <f>IF(F70="/",#REF!, F70)</f>
        <v>42064</v>
      </c>
      <c r="H70">
        <f t="shared" si="9"/>
        <v>5</v>
      </c>
      <c r="I70">
        <f t="shared" si="7"/>
        <v>20</v>
      </c>
      <c r="J70">
        <f t="shared" si="8"/>
        <v>250</v>
      </c>
    </row>
    <row r="71" spans="1:10" x14ac:dyDescent="0.55000000000000004">
      <c r="A71" t="s">
        <v>4116</v>
      </c>
      <c r="B71" s="4" t="s">
        <v>6407</v>
      </c>
      <c r="C71" s="2">
        <v>44317</v>
      </c>
      <c r="D71">
        <v>10</v>
      </c>
      <c r="E71" s="2">
        <f t="shared" si="6"/>
        <v>47971</v>
      </c>
      <c r="F71" s="2">
        <v>42125</v>
      </c>
      <c r="G71" s="2">
        <f>IF(F71="/",#REF!, F71)</f>
        <v>42125</v>
      </c>
      <c r="H71">
        <f t="shared" si="9"/>
        <v>6</v>
      </c>
      <c r="I71">
        <f t="shared" si="7"/>
        <v>16</v>
      </c>
      <c r="J71">
        <f t="shared" si="8"/>
        <v>192</v>
      </c>
    </row>
    <row r="72" spans="1:10" x14ac:dyDescent="0.55000000000000004">
      <c r="A72" t="s">
        <v>4120</v>
      </c>
      <c r="B72" s="4" t="s">
        <v>6407</v>
      </c>
      <c r="C72" s="2">
        <v>44317</v>
      </c>
      <c r="D72">
        <v>10</v>
      </c>
      <c r="E72" s="2">
        <f t="shared" si="6"/>
        <v>47971</v>
      </c>
      <c r="F72" s="2">
        <v>42125</v>
      </c>
      <c r="G72" s="2">
        <f>IF(F72="/",#REF!, F72)</f>
        <v>42125</v>
      </c>
      <c r="H72">
        <f t="shared" si="9"/>
        <v>6</v>
      </c>
      <c r="I72">
        <f t="shared" si="7"/>
        <v>16</v>
      </c>
      <c r="J72">
        <f t="shared" si="8"/>
        <v>192</v>
      </c>
    </row>
    <row r="73" spans="1:10" x14ac:dyDescent="0.55000000000000004">
      <c r="A73" t="s">
        <v>5471</v>
      </c>
      <c r="B73" s="4" t="s">
        <v>6407</v>
      </c>
      <c r="C73" s="2">
        <v>43831</v>
      </c>
      <c r="D73">
        <v>15</v>
      </c>
      <c r="E73" s="2">
        <f t="shared" si="6"/>
        <v>49311</v>
      </c>
      <c r="F73" s="2">
        <v>42125</v>
      </c>
      <c r="G73" s="2">
        <f>IF(F73="/",#REF!, F73)</f>
        <v>42125</v>
      </c>
      <c r="H73">
        <f t="shared" si="9"/>
        <v>4</v>
      </c>
      <c r="I73">
        <f t="shared" si="7"/>
        <v>19</v>
      </c>
      <c r="J73">
        <f t="shared" si="8"/>
        <v>236</v>
      </c>
    </row>
    <row r="74" spans="1:10" x14ac:dyDescent="0.55000000000000004">
      <c r="A74" t="s">
        <v>4134</v>
      </c>
      <c r="B74" s="4" t="s">
        <v>6407</v>
      </c>
      <c r="C74" s="2">
        <v>44317</v>
      </c>
      <c r="D74">
        <v>10</v>
      </c>
      <c r="E74" s="2">
        <f t="shared" si="6"/>
        <v>47971</v>
      </c>
      <c r="F74" s="2">
        <v>42309</v>
      </c>
      <c r="G74" s="2">
        <f>IF(F74="/",#REF!, F74)</f>
        <v>42309</v>
      </c>
      <c r="H74">
        <f t="shared" si="9"/>
        <v>5</v>
      </c>
      <c r="I74">
        <f t="shared" si="7"/>
        <v>15</v>
      </c>
      <c r="J74">
        <f t="shared" si="8"/>
        <v>186</v>
      </c>
    </row>
    <row r="75" spans="1:10" x14ac:dyDescent="0.55000000000000004">
      <c r="A75" t="s">
        <v>4156</v>
      </c>
      <c r="B75" s="4" t="s">
        <v>6407</v>
      </c>
      <c r="C75" s="2">
        <v>44075</v>
      </c>
      <c r="D75">
        <v>10</v>
      </c>
      <c r="E75" s="2">
        <f t="shared" si="6"/>
        <v>47729</v>
      </c>
      <c r="F75" s="2">
        <v>42309</v>
      </c>
      <c r="G75" s="2">
        <f>IF(F75="/",#REF!, F75)</f>
        <v>42309</v>
      </c>
      <c r="H75">
        <f t="shared" si="9"/>
        <v>4</v>
      </c>
      <c r="I75">
        <f t="shared" si="7"/>
        <v>14</v>
      </c>
      <c r="J75">
        <f t="shared" si="8"/>
        <v>178</v>
      </c>
    </row>
    <row r="76" spans="1:10" x14ac:dyDescent="0.55000000000000004">
      <c r="A76" t="s">
        <v>4160</v>
      </c>
      <c r="B76" s="4" t="s">
        <v>6407</v>
      </c>
      <c r="C76" s="2">
        <v>44317</v>
      </c>
      <c r="D76">
        <v>10</v>
      </c>
      <c r="E76" s="2">
        <f t="shared" si="6"/>
        <v>47971</v>
      </c>
      <c r="F76" s="2">
        <v>42430</v>
      </c>
      <c r="G76" s="2">
        <f>IF(F76="/",#REF!, F76)</f>
        <v>42430</v>
      </c>
      <c r="H76">
        <f t="shared" si="9"/>
        <v>5</v>
      </c>
      <c r="I76">
        <f t="shared" si="7"/>
        <v>15</v>
      </c>
      <c r="J76">
        <f t="shared" si="8"/>
        <v>182</v>
      </c>
    </row>
    <row r="77" spans="1:10" x14ac:dyDescent="0.55000000000000004">
      <c r="A77" t="s">
        <v>4162</v>
      </c>
      <c r="B77" s="4" t="s">
        <v>6407</v>
      </c>
      <c r="C77" s="2">
        <v>44317</v>
      </c>
      <c r="D77">
        <v>10</v>
      </c>
      <c r="E77" s="2">
        <f t="shared" si="6"/>
        <v>47971</v>
      </c>
      <c r="F77" s="2">
        <v>42583</v>
      </c>
      <c r="G77" s="2">
        <f>IF(F77="/",#REF!, F77)</f>
        <v>42583</v>
      </c>
      <c r="H77">
        <f t="shared" si="9"/>
        <v>4</v>
      </c>
      <c r="I77">
        <f t="shared" si="7"/>
        <v>14</v>
      </c>
      <c r="J77">
        <f t="shared" si="8"/>
        <v>177</v>
      </c>
    </row>
    <row r="78" spans="1:10" x14ac:dyDescent="0.55000000000000004">
      <c r="A78" t="s">
        <v>5387</v>
      </c>
      <c r="B78" s="4" t="s">
        <v>6407</v>
      </c>
      <c r="C78" s="2">
        <v>44197</v>
      </c>
      <c r="D78">
        <v>15</v>
      </c>
      <c r="E78" s="2">
        <f t="shared" si="6"/>
        <v>49677</v>
      </c>
      <c r="F78" s="2">
        <v>42614</v>
      </c>
      <c r="G78" s="2">
        <f>IF(F78="/",#REF!, F78)</f>
        <v>42614</v>
      </c>
      <c r="H78">
        <v>0</v>
      </c>
      <c r="I78">
        <f t="shared" si="7"/>
        <v>19</v>
      </c>
      <c r="J78">
        <f t="shared" si="8"/>
        <v>232</v>
      </c>
    </row>
    <row r="79" spans="1:10" x14ac:dyDescent="0.55000000000000004">
      <c r="A79" t="s">
        <v>5405</v>
      </c>
      <c r="B79" s="4" t="s">
        <v>6407</v>
      </c>
      <c r="C79" s="2">
        <v>44197</v>
      </c>
      <c r="D79">
        <v>15</v>
      </c>
      <c r="E79" s="2">
        <f t="shared" si="6"/>
        <v>49677</v>
      </c>
      <c r="F79" s="2">
        <v>42767</v>
      </c>
      <c r="G79" s="2">
        <f>IF(F79="/",#REF!, F79)</f>
        <v>42767</v>
      </c>
      <c r="H79">
        <f>DATEDIF(G79,C79, "y")</f>
        <v>3</v>
      </c>
      <c r="I79">
        <f t="shared" si="7"/>
        <v>18</v>
      </c>
      <c r="J79">
        <f t="shared" si="8"/>
        <v>227</v>
      </c>
    </row>
    <row r="80" spans="1:10" x14ac:dyDescent="0.55000000000000004">
      <c r="A80" t="s">
        <v>5407</v>
      </c>
      <c r="B80" s="4" t="s">
        <v>6407</v>
      </c>
      <c r="C80" s="2">
        <v>44197</v>
      </c>
      <c r="D80">
        <v>15</v>
      </c>
      <c r="E80" s="2">
        <f t="shared" si="6"/>
        <v>49677</v>
      </c>
      <c r="F80" s="2">
        <v>42767</v>
      </c>
      <c r="G80" s="2">
        <f>IF(F80="/",#REF!, F80)</f>
        <v>42767</v>
      </c>
      <c r="H80">
        <v>0</v>
      </c>
      <c r="I80">
        <f t="shared" si="7"/>
        <v>18</v>
      </c>
      <c r="J80">
        <f t="shared" si="8"/>
        <v>227</v>
      </c>
    </row>
    <row r="81" spans="1:10" x14ac:dyDescent="0.55000000000000004">
      <c r="A81" t="s">
        <v>4068</v>
      </c>
      <c r="B81" s="4" t="s">
        <v>6407</v>
      </c>
      <c r="C81" s="2">
        <v>44317</v>
      </c>
      <c r="D81">
        <v>10</v>
      </c>
      <c r="E81" s="2">
        <f t="shared" si="6"/>
        <v>47971</v>
      </c>
      <c r="F81" s="2">
        <v>42795</v>
      </c>
      <c r="G81" s="2">
        <f>IF(F81="/",#REF!, F81)</f>
        <v>42795</v>
      </c>
      <c r="H81">
        <f>DATEDIF(G81,C81, "y")</f>
        <v>4</v>
      </c>
      <c r="I81">
        <f t="shared" si="7"/>
        <v>14</v>
      </c>
      <c r="J81">
        <f t="shared" si="8"/>
        <v>170</v>
      </c>
    </row>
    <row r="82" spans="1:10" x14ac:dyDescent="0.55000000000000004">
      <c r="A82" t="s">
        <v>5401</v>
      </c>
      <c r="B82" s="4" t="s">
        <v>6407</v>
      </c>
      <c r="C82" s="2">
        <v>44197</v>
      </c>
      <c r="D82">
        <v>15</v>
      </c>
      <c r="E82" s="2">
        <f t="shared" si="6"/>
        <v>49677</v>
      </c>
      <c r="F82" s="2">
        <v>42795</v>
      </c>
      <c r="G82" s="2">
        <f>IF(F82="/",#REF!, F82)</f>
        <v>42795</v>
      </c>
      <c r="H82">
        <f>DATEDIF(G82,C82, "y")</f>
        <v>3</v>
      </c>
      <c r="I82">
        <f t="shared" si="7"/>
        <v>18</v>
      </c>
      <c r="J82">
        <f t="shared" si="8"/>
        <v>226</v>
      </c>
    </row>
    <row r="83" spans="1:10" x14ac:dyDescent="0.55000000000000004">
      <c r="A83" t="s">
        <v>5409</v>
      </c>
      <c r="B83" s="4" t="s">
        <v>6407</v>
      </c>
      <c r="C83" s="2">
        <v>44197</v>
      </c>
      <c r="D83">
        <v>15</v>
      </c>
      <c r="E83" s="2">
        <f t="shared" si="6"/>
        <v>49677</v>
      </c>
      <c r="F83" s="2">
        <v>42917</v>
      </c>
      <c r="G83" s="2">
        <f>IF(F83="/",#REF!, F83)</f>
        <v>42917</v>
      </c>
      <c r="H83">
        <v>0</v>
      </c>
      <c r="I83">
        <f t="shared" si="7"/>
        <v>18</v>
      </c>
      <c r="J83">
        <f t="shared" si="8"/>
        <v>222</v>
      </c>
    </row>
    <row r="84" spans="1:10" x14ac:dyDescent="0.55000000000000004">
      <c r="A84" t="s">
        <v>4200</v>
      </c>
      <c r="B84" s="4" t="s">
        <v>6407</v>
      </c>
      <c r="C84" s="2">
        <v>44317</v>
      </c>
      <c r="D84">
        <v>10</v>
      </c>
      <c r="E84" s="2">
        <f t="shared" si="6"/>
        <v>47971</v>
      </c>
      <c r="F84" s="2">
        <v>42979</v>
      </c>
      <c r="G84" s="2">
        <f>IF(F84="/",#REF!, F84)</f>
        <v>42979</v>
      </c>
      <c r="H84">
        <f t="shared" ref="H84:H101" si="10">DATEDIF(G84,C84, "y")</f>
        <v>3</v>
      </c>
      <c r="I84">
        <f t="shared" si="7"/>
        <v>13</v>
      </c>
      <c r="J84">
        <f t="shared" si="8"/>
        <v>164</v>
      </c>
    </row>
    <row r="85" spans="1:10" x14ac:dyDescent="0.55000000000000004">
      <c r="A85" t="s">
        <v>4184</v>
      </c>
      <c r="B85" s="4" t="s">
        <v>6407</v>
      </c>
      <c r="C85" s="2">
        <v>44317</v>
      </c>
      <c r="D85">
        <v>10</v>
      </c>
      <c r="E85" s="2">
        <f t="shared" si="6"/>
        <v>47971</v>
      </c>
      <c r="F85" s="2">
        <v>43221</v>
      </c>
      <c r="G85" s="2">
        <f>IF(F85="/",#REF!, F85)</f>
        <v>43221</v>
      </c>
      <c r="H85">
        <f t="shared" si="10"/>
        <v>3</v>
      </c>
      <c r="I85">
        <f t="shared" si="7"/>
        <v>13</v>
      </c>
      <c r="J85">
        <f t="shared" si="8"/>
        <v>156</v>
      </c>
    </row>
    <row r="86" spans="1:10" x14ac:dyDescent="0.55000000000000004">
      <c r="A86" t="s">
        <v>5422</v>
      </c>
      <c r="B86" s="4" t="s">
        <v>6407</v>
      </c>
      <c r="C86" s="2">
        <v>43252</v>
      </c>
      <c r="D86">
        <v>15</v>
      </c>
      <c r="E86" s="2">
        <f t="shared" si="6"/>
        <v>48732</v>
      </c>
      <c r="F86" s="2">
        <v>43252</v>
      </c>
      <c r="G86" s="2">
        <f>IF(F86="/",#REF!, F86)</f>
        <v>43252</v>
      </c>
      <c r="H86">
        <f t="shared" si="10"/>
        <v>0</v>
      </c>
      <c r="I86">
        <f t="shared" si="7"/>
        <v>15</v>
      </c>
      <c r="J86">
        <f t="shared" si="8"/>
        <v>180</v>
      </c>
    </row>
    <row r="87" spans="1:10" x14ac:dyDescent="0.55000000000000004">
      <c r="A87" t="s">
        <v>4205</v>
      </c>
      <c r="B87" s="4" t="s">
        <v>6407</v>
      </c>
      <c r="C87" s="2">
        <v>44317</v>
      </c>
      <c r="D87">
        <v>10</v>
      </c>
      <c r="E87" s="2">
        <f t="shared" si="6"/>
        <v>47971</v>
      </c>
      <c r="F87" s="2">
        <v>43252</v>
      </c>
      <c r="G87" s="2">
        <f>IF(F87="/",#REF!, F87)</f>
        <v>43252</v>
      </c>
      <c r="H87">
        <f t="shared" si="10"/>
        <v>2</v>
      </c>
      <c r="I87">
        <f t="shared" si="7"/>
        <v>12</v>
      </c>
      <c r="J87">
        <f t="shared" si="8"/>
        <v>155</v>
      </c>
    </row>
    <row r="88" spans="1:10" x14ac:dyDescent="0.55000000000000004">
      <c r="A88" t="s">
        <v>5411</v>
      </c>
      <c r="B88" s="4" t="s">
        <v>6407</v>
      </c>
      <c r="C88" s="2">
        <v>44197</v>
      </c>
      <c r="D88">
        <v>15</v>
      </c>
      <c r="E88" s="2">
        <f t="shared" si="6"/>
        <v>49677</v>
      </c>
      <c r="F88" s="2">
        <v>43282</v>
      </c>
      <c r="G88" s="2">
        <f>IF(F88="/",#REF!, F88)</f>
        <v>43282</v>
      </c>
      <c r="H88">
        <f t="shared" si="10"/>
        <v>2</v>
      </c>
      <c r="I88">
        <f t="shared" si="7"/>
        <v>17</v>
      </c>
      <c r="J88">
        <f t="shared" si="8"/>
        <v>210</v>
      </c>
    </row>
    <row r="89" spans="1:10" x14ac:dyDescent="0.55000000000000004">
      <c r="A89" t="s">
        <v>5418</v>
      </c>
      <c r="B89" s="4" t="s">
        <v>6407</v>
      </c>
      <c r="C89" s="2">
        <v>43313</v>
      </c>
      <c r="D89">
        <v>15</v>
      </c>
      <c r="E89" s="2">
        <f t="shared" si="6"/>
        <v>48793</v>
      </c>
      <c r="F89" s="2">
        <v>43313</v>
      </c>
      <c r="G89" s="2">
        <f>IF(F89="/",#REF!, F89)</f>
        <v>43313</v>
      </c>
      <c r="H89">
        <f t="shared" si="10"/>
        <v>0</v>
      </c>
      <c r="I89">
        <f t="shared" si="7"/>
        <v>15</v>
      </c>
      <c r="J89">
        <f t="shared" si="8"/>
        <v>180</v>
      </c>
    </row>
    <row r="90" spans="1:10" x14ac:dyDescent="0.55000000000000004">
      <c r="A90" t="s">
        <v>4171</v>
      </c>
      <c r="B90" s="4" t="s">
        <v>6407</v>
      </c>
      <c r="C90" s="2">
        <v>44317</v>
      </c>
      <c r="D90">
        <v>10</v>
      </c>
      <c r="E90" s="2">
        <f t="shared" si="6"/>
        <v>47971</v>
      </c>
      <c r="F90" s="2">
        <v>43374</v>
      </c>
      <c r="G90" s="2">
        <f>IF(F90="/",#REF!, F90)</f>
        <v>43374</v>
      </c>
      <c r="H90">
        <f t="shared" si="10"/>
        <v>2</v>
      </c>
      <c r="I90">
        <f t="shared" si="7"/>
        <v>12</v>
      </c>
      <c r="J90">
        <f t="shared" si="8"/>
        <v>151</v>
      </c>
    </row>
    <row r="91" spans="1:10" x14ac:dyDescent="0.55000000000000004">
      <c r="A91" t="s">
        <v>5416</v>
      </c>
      <c r="B91" s="4" t="s">
        <v>6407</v>
      </c>
      <c r="C91" s="2">
        <v>44197</v>
      </c>
      <c r="D91">
        <v>15</v>
      </c>
      <c r="E91" s="2">
        <f t="shared" si="6"/>
        <v>49677</v>
      </c>
      <c r="F91" s="2">
        <v>43586</v>
      </c>
      <c r="G91" s="2">
        <f>IF(F91="/",#REF!, F91)</f>
        <v>43586</v>
      </c>
      <c r="H91">
        <f t="shared" si="10"/>
        <v>1</v>
      </c>
      <c r="I91">
        <f t="shared" si="7"/>
        <v>16</v>
      </c>
      <c r="J91">
        <f t="shared" si="8"/>
        <v>200</v>
      </c>
    </row>
    <row r="92" spans="1:10" x14ac:dyDescent="0.55000000000000004">
      <c r="A92" t="s">
        <v>4182</v>
      </c>
      <c r="B92" s="4" t="s">
        <v>6407</v>
      </c>
      <c r="C92" s="2">
        <v>44317</v>
      </c>
      <c r="D92">
        <v>10</v>
      </c>
      <c r="E92" s="2">
        <f t="shared" si="6"/>
        <v>47971</v>
      </c>
      <c r="F92" s="2">
        <v>43617</v>
      </c>
      <c r="G92" s="2">
        <f>IF(F92="/",#REF!, F92)</f>
        <v>43617</v>
      </c>
      <c r="H92">
        <f t="shared" si="10"/>
        <v>1</v>
      </c>
      <c r="I92">
        <f t="shared" si="7"/>
        <v>11</v>
      </c>
      <c r="J92">
        <f t="shared" si="8"/>
        <v>143</v>
      </c>
    </row>
    <row r="93" spans="1:10" x14ac:dyDescent="0.55000000000000004">
      <c r="A93" t="s">
        <v>4174</v>
      </c>
      <c r="B93" s="4" t="s">
        <v>6407</v>
      </c>
      <c r="C93" s="2">
        <v>44317</v>
      </c>
      <c r="D93">
        <v>10</v>
      </c>
      <c r="E93" s="2">
        <f t="shared" si="6"/>
        <v>47971</v>
      </c>
      <c r="F93" s="2">
        <v>43862</v>
      </c>
      <c r="G93" s="2">
        <f>IF(F93="/",#REF!, F93)</f>
        <v>43862</v>
      </c>
      <c r="H93">
        <f t="shared" si="10"/>
        <v>1</v>
      </c>
      <c r="I93">
        <f t="shared" si="7"/>
        <v>11</v>
      </c>
      <c r="J93">
        <f t="shared" si="8"/>
        <v>135</v>
      </c>
    </row>
    <row r="94" spans="1:10" x14ac:dyDescent="0.55000000000000004">
      <c r="A94" t="s">
        <v>5330</v>
      </c>
      <c r="B94" s="4" t="s">
        <v>6407</v>
      </c>
      <c r="C94" s="2">
        <v>43831</v>
      </c>
      <c r="D94">
        <v>15</v>
      </c>
      <c r="E94" s="2">
        <f t="shared" si="6"/>
        <v>49311</v>
      </c>
      <c r="F94" s="2">
        <v>43922</v>
      </c>
      <c r="G94" s="2">
        <f>IF(F94="/",#REF!, F94)</f>
        <v>43922</v>
      </c>
      <c r="H94" t="e">
        <f t="shared" si="10"/>
        <v>#NUM!</v>
      </c>
      <c r="I94">
        <f t="shared" si="7"/>
        <v>14</v>
      </c>
      <c r="J94">
        <f t="shared" si="8"/>
        <v>177</v>
      </c>
    </row>
    <row r="95" spans="1:10" x14ac:dyDescent="0.55000000000000004">
      <c r="A95" t="s">
        <v>5334</v>
      </c>
      <c r="B95" s="4" t="s">
        <v>6407</v>
      </c>
      <c r="C95" s="2">
        <v>43831</v>
      </c>
      <c r="D95">
        <v>15</v>
      </c>
      <c r="E95" s="2">
        <f t="shared" si="6"/>
        <v>49311</v>
      </c>
      <c r="F95" s="2">
        <v>43922</v>
      </c>
      <c r="G95" s="2">
        <f>IF(F95="/",#REF!, F95)</f>
        <v>43922</v>
      </c>
      <c r="H95" t="e">
        <f t="shared" si="10"/>
        <v>#NUM!</v>
      </c>
      <c r="I95">
        <f t="shared" si="7"/>
        <v>14</v>
      </c>
      <c r="J95">
        <f t="shared" si="8"/>
        <v>177</v>
      </c>
    </row>
    <row r="96" spans="1:10" x14ac:dyDescent="0.55000000000000004">
      <c r="A96" t="s">
        <v>4142</v>
      </c>
      <c r="B96" s="4" t="s">
        <v>6407</v>
      </c>
      <c r="C96" s="2">
        <v>44317</v>
      </c>
      <c r="D96">
        <v>10</v>
      </c>
      <c r="E96" s="2">
        <f t="shared" si="6"/>
        <v>47971</v>
      </c>
      <c r="F96" s="2">
        <v>44044</v>
      </c>
      <c r="G96" s="2">
        <f>IF(F96="/",#REF!, F96)</f>
        <v>44044</v>
      </c>
      <c r="H96">
        <f t="shared" si="10"/>
        <v>0</v>
      </c>
      <c r="I96">
        <f t="shared" si="7"/>
        <v>10</v>
      </c>
      <c r="J96">
        <f t="shared" si="8"/>
        <v>129</v>
      </c>
    </row>
    <row r="97" spans="1:12" x14ac:dyDescent="0.55000000000000004">
      <c r="A97" t="s">
        <v>5420</v>
      </c>
      <c r="B97" s="4" t="s">
        <v>6407</v>
      </c>
      <c r="C97" s="2">
        <v>43983</v>
      </c>
      <c r="D97">
        <v>15</v>
      </c>
      <c r="E97" s="2">
        <f t="shared" si="6"/>
        <v>49463</v>
      </c>
      <c r="F97" s="2">
        <v>44044</v>
      </c>
      <c r="G97" s="2">
        <f>IF(F97="/",#REF!, F97)</f>
        <v>44044</v>
      </c>
      <c r="H97" t="e">
        <f t="shared" si="10"/>
        <v>#NUM!</v>
      </c>
      <c r="I97">
        <f t="shared" si="7"/>
        <v>14</v>
      </c>
      <c r="J97">
        <f t="shared" si="8"/>
        <v>178</v>
      </c>
    </row>
    <row r="98" spans="1:12" x14ac:dyDescent="0.55000000000000004">
      <c r="A98" t="s">
        <v>5424</v>
      </c>
      <c r="B98" s="4" t="s">
        <v>6407</v>
      </c>
      <c r="C98" s="2">
        <v>43983</v>
      </c>
      <c r="D98">
        <v>15</v>
      </c>
      <c r="E98" s="2">
        <f t="shared" ref="E98:E105" si="11">C98+DATE(D98,1,1)</f>
        <v>49463</v>
      </c>
      <c r="F98" s="2">
        <v>44075</v>
      </c>
      <c r="G98" s="2">
        <f>IF(F98="/",#REF!, F98)</f>
        <v>44075</v>
      </c>
      <c r="H98" t="e">
        <f t="shared" si="10"/>
        <v>#NUM!</v>
      </c>
      <c r="I98">
        <f t="shared" si="7"/>
        <v>14</v>
      </c>
      <c r="J98">
        <f t="shared" si="8"/>
        <v>177</v>
      </c>
    </row>
    <row r="99" spans="1:12" x14ac:dyDescent="0.55000000000000004">
      <c r="A99" t="s">
        <v>5414</v>
      </c>
      <c r="B99" s="4" t="s">
        <v>6407</v>
      </c>
      <c r="C99" s="2">
        <v>44197</v>
      </c>
      <c r="D99">
        <v>15</v>
      </c>
      <c r="E99" s="2">
        <f t="shared" si="11"/>
        <v>49677</v>
      </c>
      <c r="F99" s="2">
        <v>44105</v>
      </c>
      <c r="G99" s="2">
        <f>IF(F99="/",#REF!, F99)</f>
        <v>44105</v>
      </c>
      <c r="H99">
        <f t="shared" si="10"/>
        <v>0</v>
      </c>
      <c r="I99">
        <f t="shared" si="7"/>
        <v>15</v>
      </c>
      <c r="J99">
        <f t="shared" si="8"/>
        <v>183</v>
      </c>
    </row>
    <row r="100" spans="1:12" x14ac:dyDescent="0.55000000000000004">
      <c r="A100" t="s">
        <v>4176</v>
      </c>
      <c r="B100" s="4" t="s">
        <v>6407</v>
      </c>
      <c r="C100" s="2">
        <v>44317</v>
      </c>
      <c r="D100">
        <v>10</v>
      </c>
      <c r="E100" s="2">
        <f t="shared" si="11"/>
        <v>47971</v>
      </c>
      <c r="F100" s="2">
        <v>44440</v>
      </c>
      <c r="G100" s="2">
        <f>IF(F100="/",#REF!, F100)</f>
        <v>44440</v>
      </c>
      <c r="H100" t="e">
        <f t="shared" si="10"/>
        <v>#NUM!</v>
      </c>
      <c r="I100">
        <f t="shared" si="7"/>
        <v>9</v>
      </c>
      <c r="J100">
        <f t="shared" si="8"/>
        <v>116</v>
      </c>
    </row>
    <row r="101" spans="1:12" x14ac:dyDescent="0.55000000000000004">
      <c r="A101" t="s">
        <v>5464</v>
      </c>
      <c r="B101" s="4" t="s">
        <v>6407</v>
      </c>
      <c r="C101" s="2">
        <v>43831</v>
      </c>
      <c r="D101">
        <v>15</v>
      </c>
      <c r="E101" s="2">
        <f t="shared" si="11"/>
        <v>49311</v>
      </c>
      <c r="F101" s="2">
        <v>44470</v>
      </c>
      <c r="G101" s="2">
        <f>IF(F101="/",#REF!, F101)</f>
        <v>44470</v>
      </c>
      <c r="H101" t="e">
        <f t="shared" si="10"/>
        <v>#NUM!</v>
      </c>
      <c r="I101">
        <f t="shared" si="7"/>
        <v>13</v>
      </c>
      <c r="J101">
        <f t="shared" si="8"/>
        <v>159</v>
      </c>
    </row>
    <row r="102" spans="1:12" x14ac:dyDescent="0.55000000000000004">
      <c r="A102" t="s">
        <v>5466</v>
      </c>
      <c r="B102" s="4" t="s">
        <v>6407</v>
      </c>
      <c r="C102" s="2">
        <v>43831</v>
      </c>
      <c r="D102">
        <v>15</v>
      </c>
      <c r="E102" s="2">
        <f t="shared" si="11"/>
        <v>49311</v>
      </c>
      <c r="F102" s="2">
        <v>44470</v>
      </c>
      <c r="G102" s="2">
        <f>IF(F102="/",#REF!, F102)</f>
        <v>44470</v>
      </c>
      <c r="H102">
        <v>0</v>
      </c>
      <c r="I102">
        <f t="shared" si="7"/>
        <v>13</v>
      </c>
      <c r="J102">
        <f t="shared" si="8"/>
        <v>159</v>
      </c>
    </row>
    <row r="103" spans="1:12" x14ac:dyDescent="0.55000000000000004">
      <c r="A103" t="s">
        <v>5336</v>
      </c>
      <c r="B103" s="4" t="s">
        <v>6407</v>
      </c>
      <c r="C103" s="2">
        <v>43831</v>
      </c>
      <c r="D103">
        <v>15</v>
      </c>
      <c r="E103" s="2">
        <f t="shared" si="11"/>
        <v>49311</v>
      </c>
      <c r="F103" s="2">
        <v>44501</v>
      </c>
      <c r="G103" s="2">
        <f>IF(F103="/",#REF!, F103)</f>
        <v>44501</v>
      </c>
      <c r="H103">
        <v>0</v>
      </c>
      <c r="I103">
        <f t="shared" si="7"/>
        <v>13</v>
      </c>
      <c r="J103">
        <f t="shared" si="8"/>
        <v>158</v>
      </c>
    </row>
    <row r="104" spans="1:12" x14ac:dyDescent="0.55000000000000004">
      <c r="A104" t="s">
        <v>5338</v>
      </c>
      <c r="B104" s="4" t="s">
        <v>6407</v>
      </c>
      <c r="C104" s="2">
        <v>44197</v>
      </c>
      <c r="D104">
        <v>15</v>
      </c>
      <c r="E104" s="2">
        <f t="shared" si="11"/>
        <v>49677</v>
      </c>
      <c r="F104" s="2">
        <v>44501</v>
      </c>
      <c r="G104" s="2">
        <f>IF(F104="/",#REF!, F104)</f>
        <v>44501</v>
      </c>
      <c r="H104" t="e">
        <f>DATEDIF(G104,C104, "y")</f>
        <v>#NUM!</v>
      </c>
      <c r="I104">
        <f t="shared" si="7"/>
        <v>14</v>
      </c>
      <c r="J104">
        <f t="shared" si="8"/>
        <v>170</v>
      </c>
    </row>
    <row r="105" spans="1:12" x14ac:dyDescent="0.55000000000000004">
      <c r="A105" t="s">
        <v>5426</v>
      </c>
      <c r="B105" s="4" t="s">
        <v>6407</v>
      </c>
      <c r="C105" s="2">
        <v>43831</v>
      </c>
      <c r="D105">
        <v>15</v>
      </c>
      <c r="E105" s="2">
        <f t="shared" si="11"/>
        <v>49311</v>
      </c>
      <c r="F105" s="2">
        <v>44531</v>
      </c>
      <c r="G105" s="2">
        <f>IF(F105="/",#REF!, F105)</f>
        <v>44531</v>
      </c>
      <c r="H105" t="e">
        <f>DATEDIF(G105,C105, "y")</f>
        <v>#NUM!</v>
      </c>
      <c r="I105">
        <f t="shared" si="7"/>
        <v>13</v>
      </c>
      <c r="J105">
        <f t="shared" si="8"/>
        <v>157</v>
      </c>
      <c r="L105">
        <f>157/12</f>
        <v>13.083333333333334</v>
      </c>
    </row>
  </sheetData>
  <sortState ref="A2:F105">
    <sortCondition ref="F2:F105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07"/>
  <sheetViews>
    <sheetView topLeftCell="A29" zoomScale="85" zoomScaleNormal="85" workbookViewId="0">
      <selection activeCell="L123" sqref="L123"/>
    </sheetView>
  </sheetViews>
  <sheetFormatPr baseColWidth="10" defaultRowHeight="14.4" x14ac:dyDescent="0.55000000000000004"/>
  <cols>
    <col min="1" max="1" width="18.26171875" bestFit="1" customWidth="1"/>
    <col min="2" max="2" width="16.83984375" hidden="1" customWidth="1"/>
    <col min="3" max="3" width="37.26171875" hidden="1" customWidth="1"/>
    <col min="4" max="4" width="22" hidden="1" customWidth="1"/>
    <col min="5" max="5" width="13.83984375" bestFit="1" customWidth="1"/>
    <col min="6" max="6" width="13.578125" bestFit="1" customWidth="1"/>
    <col min="7" max="7" width="21" hidden="1" customWidth="1"/>
    <col min="8" max="8" width="40.41796875" hidden="1" customWidth="1"/>
    <col min="9" max="9" width="24.15625" hidden="1" customWidth="1"/>
  </cols>
  <sheetData>
    <row r="1" spans="1:11" x14ac:dyDescent="0.55000000000000004">
      <c r="A1" s="3" t="s">
        <v>38</v>
      </c>
      <c r="B1" s="3" t="s">
        <v>6398</v>
      </c>
      <c r="C1" s="22" t="s">
        <v>6392</v>
      </c>
      <c r="D1" s="21" t="s">
        <v>6393</v>
      </c>
      <c r="E1" s="3" t="s">
        <v>9354</v>
      </c>
      <c r="F1" s="3" t="s">
        <v>6395</v>
      </c>
      <c r="G1" s="3" t="s">
        <v>6400</v>
      </c>
      <c r="H1" s="3" t="s">
        <v>6401</v>
      </c>
      <c r="I1" s="3" t="s">
        <v>6402</v>
      </c>
      <c r="J1" s="22" t="s">
        <v>9355</v>
      </c>
    </row>
    <row r="2" spans="1:11" x14ac:dyDescent="0.55000000000000004">
      <c r="A2" t="s">
        <v>4627</v>
      </c>
      <c r="B2" s="4" t="s">
        <v>6760</v>
      </c>
      <c r="C2" s="2">
        <v>43525</v>
      </c>
      <c r="D2">
        <v>10</v>
      </c>
      <c r="E2" s="2">
        <f t="shared" ref="E2:E65" si="0">C2+DATE(D2,1,1)</f>
        <v>47179</v>
      </c>
      <c r="F2" s="2">
        <v>39094</v>
      </c>
      <c r="G2" s="2">
        <f>IF(F2="/",#REF!, F2)</f>
        <v>39094</v>
      </c>
      <c r="H2">
        <f t="shared" ref="H2:H65" si="1">DATEDIF(G2,C2, "y")</f>
        <v>12</v>
      </c>
      <c r="I2">
        <f t="shared" ref="I2:I65" si="2">DATEDIF(G2,E2, "y")</f>
        <v>22</v>
      </c>
      <c r="J2">
        <f>DATEDIF(F2,E2,"m")</f>
        <v>265</v>
      </c>
      <c r="K2">
        <f>J2/12</f>
        <v>22.083333333333332</v>
      </c>
    </row>
    <row r="3" spans="1:11" x14ac:dyDescent="0.55000000000000004">
      <c r="A3" t="s">
        <v>4237</v>
      </c>
      <c r="B3" s="4" t="s">
        <v>6760</v>
      </c>
      <c r="C3" s="2">
        <v>44075</v>
      </c>
      <c r="D3">
        <v>10</v>
      </c>
      <c r="E3" s="2">
        <f t="shared" si="0"/>
        <v>47729</v>
      </c>
      <c r="F3" s="2">
        <v>40122</v>
      </c>
      <c r="G3" s="2">
        <f>IF(F3="/",#REF!, F3)</f>
        <v>40122</v>
      </c>
      <c r="H3">
        <f t="shared" si="1"/>
        <v>10</v>
      </c>
      <c r="I3">
        <f t="shared" si="2"/>
        <v>20</v>
      </c>
      <c r="J3">
        <f t="shared" ref="J3:J66" si="3">DATEDIF(F3,E3,"m")</f>
        <v>249</v>
      </c>
    </row>
    <row r="4" spans="1:11" x14ac:dyDescent="0.55000000000000004">
      <c r="A4" t="s">
        <v>4470</v>
      </c>
      <c r="B4" s="4" t="s">
        <v>6760</v>
      </c>
      <c r="C4" s="2">
        <v>44075</v>
      </c>
      <c r="D4">
        <v>10</v>
      </c>
      <c r="E4" s="2">
        <f t="shared" si="0"/>
        <v>47729</v>
      </c>
      <c r="F4" s="2">
        <v>40122</v>
      </c>
      <c r="G4" s="2">
        <f>IF(F4="/",#REF!, F4)</f>
        <v>40122</v>
      </c>
      <c r="H4">
        <f t="shared" si="1"/>
        <v>10</v>
      </c>
      <c r="I4">
        <f t="shared" si="2"/>
        <v>20</v>
      </c>
      <c r="J4">
        <f t="shared" si="3"/>
        <v>249</v>
      </c>
    </row>
    <row r="5" spans="1:11" x14ac:dyDescent="0.55000000000000004">
      <c r="A5" t="s">
        <v>4750</v>
      </c>
      <c r="B5" s="4" t="s">
        <v>6760</v>
      </c>
      <c r="C5" s="2">
        <v>44075</v>
      </c>
      <c r="D5">
        <v>10</v>
      </c>
      <c r="E5" s="2">
        <f t="shared" si="0"/>
        <v>47729</v>
      </c>
      <c r="F5" s="2">
        <v>40122</v>
      </c>
      <c r="G5" s="2">
        <f>IF(F5="/",#REF!, F5)</f>
        <v>40122</v>
      </c>
      <c r="H5">
        <f t="shared" si="1"/>
        <v>10</v>
      </c>
      <c r="I5">
        <f t="shared" si="2"/>
        <v>20</v>
      </c>
      <c r="J5">
        <f t="shared" si="3"/>
        <v>249</v>
      </c>
    </row>
    <row r="6" spans="1:11" x14ac:dyDescent="0.55000000000000004">
      <c r="A6" t="s">
        <v>4887</v>
      </c>
      <c r="B6" s="4" t="s">
        <v>6760</v>
      </c>
      <c r="C6" s="2">
        <v>44075</v>
      </c>
      <c r="D6">
        <v>10</v>
      </c>
      <c r="E6" s="2">
        <f t="shared" si="0"/>
        <v>47729</v>
      </c>
      <c r="F6" s="2">
        <v>40122</v>
      </c>
      <c r="G6" s="2">
        <f>IF(F6="/",#REF!, F6)</f>
        <v>40122</v>
      </c>
      <c r="H6">
        <f t="shared" si="1"/>
        <v>10</v>
      </c>
      <c r="I6">
        <f t="shared" si="2"/>
        <v>20</v>
      </c>
      <c r="J6">
        <f t="shared" si="3"/>
        <v>249</v>
      </c>
    </row>
    <row r="7" spans="1:11" x14ac:dyDescent="0.55000000000000004">
      <c r="A7" t="s">
        <v>4234</v>
      </c>
      <c r="B7" s="4" t="s">
        <v>6760</v>
      </c>
      <c r="C7" s="2">
        <v>44075</v>
      </c>
      <c r="D7">
        <v>10</v>
      </c>
      <c r="E7" s="2">
        <f t="shared" si="0"/>
        <v>47729</v>
      </c>
      <c r="F7" s="2">
        <v>40142</v>
      </c>
      <c r="G7" s="2">
        <f>IF(F7="/",#REF!, F7)</f>
        <v>40142</v>
      </c>
      <c r="H7">
        <f t="shared" si="1"/>
        <v>10</v>
      </c>
      <c r="I7">
        <f t="shared" si="2"/>
        <v>20</v>
      </c>
      <c r="J7">
        <f t="shared" si="3"/>
        <v>249</v>
      </c>
    </row>
    <row r="8" spans="1:11" x14ac:dyDescent="0.55000000000000004">
      <c r="A8" t="s">
        <v>4467</v>
      </c>
      <c r="B8" s="4" t="s">
        <v>6760</v>
      </c>
      <c r="C8" s="2">
        <v>44075</v>
      </c>
      <c r="D8">
        <v>10</v>
      </c>
      <c r="E8" s="2">
        <f t="shared" si="0"/>
        <v>47729</v>
      </c>
      <c r="F8" s="2">
        <v>40142</v>
      </c>
      <c r="G8" s="2">
        <f>IF(F8="/",#REF!, F8)</f>
        <v>40142</v>
      </c>
      <c r="H8">
        <f t="shared" si="1"/>
        <v>10</v>
      </c>
      <c r="I8">
        <f t="shared" si="2"/>
        <v>20</v>
      </c>
      <c r="J8">
        <f t="shared" si="3"/>
        <v>249</v>
      </c>
    </row>
    <row r="9" spans="1:11" x14ac:dyDescent="0.55000000000000004">
      <c r="A9" t="s">
        <v>4748</v>
      </c>
      <c r="B9" s="4" t="s">
        <v>6760</v>
      </c>
      <c r="C9" s="2">
        <v>44075</v>
      </c>
      <c r="D9">
        <v>10</v>
      </c>
      <c r="E9" s="2">
        <f t="shared" si="0"/>
        <v>47729</v>
      </c>
      <c r="F9" s="2">
        <v>40142</v>
      </c>
      <c r="G9" s="2">
        <f>IF(F9="/",#REF!, F9)</f>
        <v>40142</v>
      </c>
      <c r="H9">
        <f t="shared" si="1"/>
        <v>10</v>
      </c>
      <c r="I9">
        <f t="shared" si="2"/>
        <v>20</v>
      </c>
      <c r="J9">
        <f t="shared" si="3"/>
        <v>249</v>
      </c>
    </row>
    <row r="10" spans="1:11" x14ac:dyDescent="0.55000000000000004">
      <c r="A10" t="s">
        <v>4883</v>
      </c>
      <c r="B10" s="4" t="s">
        <v>6760</v>
      </c>
      <c r="C10" s="2">
        <v>44075</v>
      </c>
      <c r="D10">
        <v>10</v>
      </c>
      <c r="E10" s="2">
        <f t="shared" si="0"/>
        <v>47729</v>
      </c>
      <c r="F10" s="2">
        <v>40142</v>
      </c>
      <c r="G10" s="2">
        <f>IF(F10="/",#REF!, F10)</f>
        <v>40142</v>
      </c>
      <c r="H10">
        <f t="shared" si="1"/>
        <v>10</v>
      </c>
      <c r="I10">
        <f t="shared" si="2"/>
        <v>20</v>
      </c>
      <c r="J10">
        <f t="shared" si="3"/>
        <v>249</v>
      </c>
    </row>
    <row r="11" spans="1:11" x14ac:dyDescent="0.55000000000000004">
      <c r="A11" t="s">
        <v>4392</v>
      </c>
      <c r="B11" s="4" t="s">
        <v>6760</v>
      </c>
      <c r="C11" s="2">
        <v>44075</v>
      </c>
      <c r="D11">
        <v>10</v>
      </c>
      <c r="E11" s="2">
        <f t="shared" si="0"/>
        <v>47729</v>
      </c>
      <c r="F11" s="2">
        <v>40190</v>
      </c>
      <c r="G11" s="2">
        <f>IF(F11="/",#REF!, F11)</f>
        <v>40190</v>
      </c>
      <c r="H11">
        <f t="shared" si="1"/>
        <v>10</v>
      </c>
      <c r="I11">
        <f t="shared" si="2"/>
        <v>20</v>
      </c>
      <c r="J11">
        <f t="shared" si="3"/>
        <v>247</v>
      </c>
    </row>
    <row r="12" spans="1:11" x14ac:dyDescent="0.55000000000000004">
      <c r="A12" t="s">
        <v>4833</v>
      </c>
      <c r="B12" s="4" t="s">
        <v>6760</v>
      </c>
      <c r="C12" s="2">
        <v>44075</v>
      </c>
      <c r="D12">
        <v>10</v>
      </c>
      <c r="E12" s="2">
        <f t="shared" si="0"/>
        <v>47729</v>
      </c>
      <c r="F12" s="2">
        <v>40190</v>
      </c>
      <c r="G12" s="2">
        <f>IF(F12="/",#REF!, F12)</f>
        <v>40190</v>
      </c>
      <c r="H12">
        <f t="shared" si="1"/>
        <v>10</v>
      </c>
      <c r="I12">
        <f t="shared" si="2"/>
        <v>20</v>
      </c>
      <c r="J12">
        <f t="shared" si="3"/>
        <v>247</v>
      </c>
    </row>
    <row r="13" spans="1:11" x14ac:dyDescent="0.55000000000000004">
      <c r="A13" t="s">
        <v>4859</v>
      </c>
      <c r="B13" s="4" t="s">
        <v>6760</v>
      </c>
      <c r="C13" s="2">
        <v>44075</v>
      </c>
      <c r="D13">
        <v>10</v>
      </c>
      <c r="E13" s="2">
        <f t="shared" si="0"/>
        <v>47729</v>
      </c>
      <c r="F13" s="2">
        <v>40190</v>
      </c>
      <c r="G13" s="2">
        <f>IF(F13="/",#REF!, F13)</f>
        <v>40190</v>
      </c>
      <c r="H13">
        <f t="shared" si="1"/>
        <v>10</v>
      </c>
      <c r="I13">
        <f t="shared" si="2"/>
        <v>20</v>
      </c>
      <c r="J13">
        <f t="shared" si="3"/>
        <v>247</v>
      </c>
    </row>
    <row r="14" spans="1:11" x14ac:dyDescent="0.55000000000000004">
      <c r="A14" t="s">
        <v>4999</v>
      </c>
      <c r="B14" s="4" t="s">
        <v>6760</v>
      </c>
      <c r="C14" s="2">
        <v>44075</v>
      </c>
      <c r="D14">
        <v>10</v>
      </c>
      <c r="E14" s="2">
        <f t="shared" si="0"/>
        <v>47729</v>
      </c>
      <c r="F14" s="2">
        <v>40190</v>
      </c>
      <c r="G14" s="2">
        <f>IF(F14="/",#REF!, F14)</f>
        <v>40190</v>
      </c>
      <c r="H14">
        <f t="shared" si="1"/>
        <v>10</v>
      </c>
      <c r="I14">
        <f t="shared" si="2"/>
        <v>20</v>
      </c>
      <c r="J14">
        <f t="shared" si="3"/>
        <v>247</v>
      </c>
    </row>
    <row r="15" spans="1:11" x14ac:dyDescent="0.55000000000000004">
      <c r="A15" t="s">
        <v>4350</v>
      </c>
      <c r="B15" s="4" t="s">
        <v>6760</v>
      </c>
      <c r="C15" s="2">
        <v>44075</v>
      </c>
      <c r="D15">
        <v>10</v>
      </c>
      <c r="E15" s="2">
        <f t="shared" si="0"/>
        <v>47729</v>
      </c>
      <c r="F15" s="2">
        <v>40218</v>
      </c>
      <c r="G15" s="2">
        <f>IF(F15="/",#REF!, F15)</f>
        <v>40218</v>
      </c>
      <c r="H15">
        <f t="shared" si="1"/>
        <v>10</v>
      </c>
      <c r="I15">
        <f t="shared" si="2"/>
        <v>20</v>
      </c>
      <c r="J15">
        <f t="shared" si="3"/>
        <v>246</v>
      </c>
    </row>
    <row r="16" spans="1:11" x14ac:dyDescent="0.55000000000000004">
      <c r="A16" t="s">
        <v>4618</v>
      </c>
      <c r="B16" s="4" t="s">
        <v>6760</v>
      </c>
      <c r="C16" s="2">
        <v>43525</v>
      </c>
      <c r="D16">
        <v>10</v>
      </c>
      <c r="E16" s="2">
        <f t="shared" si="0"/>
        <v>47179</v>
      </c>
      <c r="F16" s="2">
        <v>40778</v>
      </c>
      <c r="G16" s="2">
        <f>IF(F16="/",#REF!, F16)</f>
        <v>40778</v>
      </c>
      <c r="H16">
        <f t="shared" si="1"/>
        <v>7</v>
      </c>
      <c r="I16">
        <f t="shared" si="2"/>
        <v>17</v>
      </c>
      <c r="J16">
        <f t="shared" si="3"/>
        <v>210</v>
      </c>
    </row>
    <row r="17" spans="1:10" x14ac:dyDescent="0.55000000000000004">
      <c r="A17" t="s">
        <v>4725</v>
      </c>
      <c r="B17" s="4" t="s">
        <v>6760</v>
      </c>
      <c r="C17" s="2">
        <v>43525</v>
      </c>
      <c r="D17">
        <v>10</v>
      </c>
      <c r="E17" s="2">
        <f t="shared" si="0"/>
        <v>47179</v>
      </c>
      <c r="F17" s="2">
        <v>40778</v>
      </c>
      <c r="G17" s="2">
        <f>IF(F17="/",#REF!, F17)</f>
        <v>40778</v>
      </c>
      <c r="H17">
        <f t="shared" si="1"/>
        <v>7</v>
      </c>
      <c r="I17">
        <f t="shared" si="2"/>
        <v>17</v>
      </c>
      <c r="J17">
        <f t="shared" si="3"/>
        <v>210</v>
      </c>
    </row>
    <row r="18" spans="1:10" x14ac:dyDescent="0.55000000000000004">
      <c r="A18" t="s">
        <v>4871</v>
      </c>
      <c r="B18" s="4" t="s">
        <v>6760</v>
      </c>
      <c r="C18" s="2">
        <v>44075</v>
      </c>
      <c r="D18">
        <v>10</v>
      </c>
      <c r="E18" s="2">
        <f t="shared" si="0"/>
        <v>47729</v>
      </c>
      <c r="F18" s="2">
        <v>40778</v>
      </c>
      <c r="G18" s="2">
        <f>IF(F18="/",#REF!, F18)</f>
        <v>40778</v>
      </c>
      <c r="H18">
        <f t="shared" si="1"/>
        <v>9</v>
      </c>
      <c r="I18">
        <f t="shared" si="2"/>
        <v>19</v>
      </c>
      <c r="J18">
        <f t="shared" si="3"/>
        <v>228</v>
      </c>
    </row>
    <row r="19" spans="1:10" x14ac:dyDescent="0.55000000000000004">
      <c r="A19" t="s">
        <v>5037</v>
      </c>
      <c r="B19" s="4" t="s">
        <v>6760</v>
      </c>
      <c r="C19" s="2">
        <v>44075</v>
      </c>
      <c r="D19">
        <v>10</v>
      </c>
      <c r="E19" s="2">
        <f t="shared" si="0"/>
        <v>47729</v>
      </c>
      <c r="F19" s="2">
        <v>40778</v>
      </c>
      <c r="G19" s="2">
        <f>IF(F19="/",#REF!, F19)</f>
        <v>40778</v>
      </c>
      <c r="H19">
        <f t="shared" si="1"/>
        <v>9</v>
      </c>
      <c r="I19">
        <f t="shared" si="2"/>
        <v>19</v>
      </c>
      <c r="J19">
        <f t="shared" si="3"/>
        <v>228</v>
      </c>
    </row>
    <row r="20" spans="1:10" x14ac:dyDescent="0.55000000000000004">
      <c r="A20" t="s">
        <v>5032</v>
      </c>
      <c r="B20" s="4" t="s">
        <v>6760</v>
      </c>
      <c r="C20" s="2">
        <v>44075</v>
      </c>
      <c r="D20">
        <v>10</v>
      </c>
      <c r="E20" s="2">
        <f t="shared" si="0"/>
        <v>47729</v>
      </c>
      <c r="F20" s="2">
        <v>40870</v>
      </c>
      <c r="G20" s="2">
        <f>IF(F20="/",#REF!, F20)</f>
        <v>40870</v>
      </c>
      <c r="H20">
        <f t="shared" si="1"/>
        <v>8</v>
      </c>
      <c r="I20">
        <f t="shared" si="2"/>
        <v>18</v>
      </c>
      <c r="J20">
        <f t="shared" si="3"/>
        <v>225</v>
      </c>
    </row>
    <row r="21" spans="1:10" x14ac:dyDescent="0.55000000000000004">
      <c r="A21" t="s">
        <v>5087</v>
      </c>
      <c r="B21" s="4" t="s">
        <v>6760</v>
      </c>
      <c r="C21" s="2">
        <v>44075</v>
      </c>
      <c r="D21">
        <v>10</v>
      </c>
      <c r="E21" s="2">
        <f t="shared" si="0"/>
        <v>47729</v>
      </c>
      <c r="F21" s="2">
        <v>40870</v>
      </c>
      <c r="G21" s="2">
        <f>IF(F21="/",#REF!, F21)</f>
        <v>40870</v>
      </c>
      <c r="H21">
        <f t="shared" si="1"/>
        <v>8</v>
      </c>
      <c r="I21">
        <f t="shared" si="2"/>
        <v>18</v>
      </c>
      <c r="J21">
        <f t="shared" si="3"/>
        <v>225</v>
      </c>
    </row>
    <row r="22" spans="1:10" x14ac:dyDescent="0.55000000000000004">
      <c r="A22" t="s">
        <v>4288</v>
      </c>
      <c r="B22" s="4" t="s">
        <v>6760</v>
      </c>
      <c r="C22" s="2">
        <v>44075</v>
      </c>
      <c r="D22">
        <v>10</v>
      </c>
      <c r="E22" s="2">
        <f t="shared" si="0"/>
        <v>47729</v>
      </c>
      <c r="F22" s="2">
        <v>40961</v>
      </c>
      <c r="G22" s="2">
        <f>IF(F22="/",#REF!, F22)</f>
        <v>40961</v>
      </c>
      <c r="H22">
        <f t="shared" si="1"/>
        <v>8</v>
      </c>
      <c r="I22">
        <f t="shared" si="2"/>
        <v>18</v>
      </c>
      <c r="J22">
        <f t="shared" si="3"/>
        <v>222</v>
      </c>
    </row>
    <row r="23" spans="1:10" x14ac:dyDescent="0.55000000000000004">
      <c r="A23" t="s">
        <v>4298</v>
      </c>
      <c r="B23" s="4" t="s">
        <v>6760</v>
      </c>
      <c r="C23" s="2">
        <v>44075</v>
      </c>
      <c r="D23">
        <v>10</v>
      </c>
      <c r="E23" s="2">
        <f t="shared" si="0"/>
        <v>47729</v>
      </c>
      <c r="F23" s="2">
        <v>40961</v>
      </c>
      <c r="G23" s="2">
        <f>IF(F23="/",#REF!, F23)</f>
        <v>40961</v>
      </c>
      <c r="H23">
        <f t="shared" si="1"/>
        <v>8</v>
      </c>
      <c r="I23">
        <f t="shared" si="2"/>
        <v>18</v>
      </c>
      <c r="J23">
        <f t="shared" si="3"/>
        <v>222</v>
      </c>
    </row>
    <row r="24" spans="1:10" x14ac:dyDescent="0.55000000000000004">
      <c r="A24" t="s">
        <v>4803</v>
      </c>
      <c r="B24" s="4" t="s">
        <v>6760</v>
      </c>
      <c r="C24" s="2">
        <v>44075</v>
      </c>
      <c r="D24">
        <v>10</v>
      </c>
      <c r="E24" s="2">
        <f t="shared" si="0"/>
        <v>47729</v>
      </c>
      <c r="F24" s="2">
        <v>40961</v>
      </c>
      <c r="G24" s="2">
        <f>IF(F24="/",#REF!, F24)</f>
        <v>40961</v>
      </c>
      <c r="H24">
        <f t="shared" si="1"/>
        <v>8</v>
      </c>
      <c r="I24">
        <f t="shared" si="2"/>
        <v>18</v>
      </c>
      <c r="J24">
        <f t="shared" si="3"/>
        <v>222</v>
      </c>
    </row>
    <row r="25" spans="1:10" x14ac:dyDescent="0.55000000000000004">
      <c r="A25" t="s">
        <v>4925</v>
      </c>
      <c r="B25" s="4" t="s">
        <v>6760</v>
      </c>
      <c r="C25" s="2">
        <v>44075</v>
      </c>
      <c r="D25">
        <v>10</v>
      </c>
      <c r="E25" s="2">
        <f t="shared" si="0"/>
        <v>47729</v>
      </c>
      <c r="F25" s="2">
        <v>40961</v>
      </c>
      <c r="G25" s="2">
        <f>IF(F25="/",#REF!, F25)</f>
        <v>40961</v>
      </c>
      <c r="H25">
        <f t="shared" si="1"/>
        <v>8</v>
      </c>
      <c r="I25">
        <f t="shared" si="2"/>
        <v>18</v>
      </c>
      <c r="J25">
        <f t="shared" si="3"/>
        <v>222</v>
      </c>
    </row>
    <row r="26" spans="1:10" x14ac:dyDescent="0.55000000000000004">
      <c r="A26" t="s">
        <v>4265</v>
      </c>
      <c r="B26" s="4" t="s">
        <v>6760</v>
      </c>
      <c r="C26" s="2">
        <v>44075</v>
      </c>
      <c r="D26">
        <v>10</v>
      </c>
      <c r="E26" s="2">
        <f t="shared" si="0"/>
        <v>47729</v>
      </c>
      <c r="F26" s="2">
        <v>40962</v>
      </c>
      <c r="G26" s="2">
        <f>IF(F26="/",#REF!, F26)</f>
        <v>40962</v>
      </c>
      <c r="H26">
        <f t="shared" si="1"/>
        <v>8</v>
      </c>
      <c r="I26">
        <f t="shared" si="2"/>
        <v>18</v>
      </c>
      <c r="J26">
        <f t="shared" si="3"/>
        <v>222</v>
      </c>
    </row>
    <row r="27" spans="1:10" x14ac:dyDescent="0.55000000000000004">
      <c r="A27" t="s">
        <v>4277</v>
      </c>
      <c r="B27" s="4" t="s">
        <v>6760</v>
      </c>
      <c r="C27" s="2">
        <v>44075</v>
      </c>
      <c r="D27">
        <v>10</v>
      </c>
      <c r="E27" s="2">
        <f t="shared" si="0"/>
        <v>47729</v>
      </c>
      <c r="F27" s="2">
        <v>40962</v>
      </c>
      <c r="G27" s="2">
        <f>IF(F27="/",#REF!, F27)</f>
        <v>40962</v>
      </c>
      <c r="H27">
        <f t="shared" si="1"/>
        <v>8</v>
      </c>
      <c r="I27">
        <f t="shared" si="2"/>
        <v>18</v>
      </c>
      <c r="J27">
        <f t="shared" si="3"/>
        <v>222</v>
      </c>
    </row>
    <row r="28" spans="1:10" x14ac:dyDescent="0.55000000000000004">
      <c r="A28" t="s">
        <v>4319</v>
      </c>
      <c r="B28" s="4" t="s">
        <v>6760</v>
      </c>
      <c r="C28" s="2">
        <v>44075</v>
      </c>
      <c r="D28">
        <v>10</v>
      </c>
      <c r="E28" s="2">
        <f t="shared" si="0"/>
        <v>47729</v>
      </c>
      <c r="F28" s="2">
        <v>40962</v>
      </c>
      <c r="G28" s="2">
        <f>IF(F28="/",#REF!, F28)</f>
        <v>40962</v>
      </c>
      <c r="H28">
        <f t="shared" si="1"/>
        <v>8</v>
      </c>
      <c r="I28">
        <f t="shared" si="2"/>
        <v>18</v>
      </c>
      <c r="J28">
        <f t="shared" si="3"/>
        <v>222</v>
      </c>
    </row>
    <row r="29" spans="1:10" x14ac:dyDescent="0.55000000000000004">
      <c r="A29" t="s">
        <v>4428</v>
      </c>
      <c r="B29" s="4" t="s">
        <v>6760</v>
      </c>
      <c r="C29" s="2">
        <v>44075</v>
      </c>
      <c r="D29">
        <v>10</v>
      </c>
      <c r="E29" s="2">
        <f t="shared" si="0"/>
        <v>47729</v>
      </c>
      <c r="F29" s="2">
        <v>40962</v>
      </c>
      <c r="G29" s="2">
        <f>IF(F29="/",#REF!, F29)</f>
        <v>40962</v>
      </c>
      <c r="H29">
        <f t="shared" si="1"/>
        <v>8</v>
      </c>
      <c r="I29">
        <f t="shared" si="2"/>
        <v>18</v>
      </c>
      <c r="J29">
        <f t="shared" si="3"/>
        <v>222</v>
      </c>
    </row>
    <row r="30" spans="1:10" x14ac:dyDescent="0.55000000000000004">
      <c r="A30" t="s">
        <v>4501</v>
      </c>
      <c r="B30" s="4" t="s">
        <v>6760</v>
      </c>
      <c r="C30" s="2">
        <v>44075</v>
      </c>
      <c r="D30">
        <v>10</v>
      </c>
      <c r="E30" s="2">
        <f t="shared" si="0"/>
        <v>47729</v>
      </c>
      <c r="F30" s="2">
        <v>40962</v>
      </c>
      <c r="G30" s="2">
        <f>IF(F30="/",#REF!, F30)</f>
        <v>40962</v>
      </c>
      <c r="H30">
        <f t="shared" si="1"/>
        <v>8</v>
      </c>
      <c r="I30">
        <f t="shared" si="2"/>
        <v>18</v>
      </c>
      <c r="J30">
        <f t="shared" si="3"/>
        <v>222</v>
      </c>
    </row>
    <row r="31" spans="1:10" x14ac:dyDescent="0.55000000000000004">
      <c r="A31" t="s">
        <v>4771</v>
      </c>
      <c r="B31" s="4" t="s">
        <v>6760</v>
      </c>
      <c r="C31" s="2">
        <v>44075</v>
      </c>
      <c r="D31">
        <v>10</v>
      </c>
      <c r="E31" s="2">
        <f t="shared" si="0"/>
        <v>47729</v>
      </c>
      <c r="F31" s="2">
        <v>40962</v>
      </c>
      <c r="G31" s="2">
        <f>IF(F31="/",#REF!, F31)</f>
        <v>40962</v>
      </c>
      <c r="H31">
        <f t="shared" si="1"/>
        <v>8</v>
      </c>
      <c r="I31">
        <f t="shared" si="2"/>
        <v>18</v>
      </c>
      <c r="J31">
        <f t="shared" si="3"/>
        <v>222</v>
      </c>
    </row>
    <row r="32" spans="1:10" x14ac:dyDescent="0.55000000000000004">
      <c r="A32" t="s">
        <v>4589</v>
      </c>
      <c r="B32" s="4" t="s">
        <v>6760</v>
      </c>
      <c r="C32" s="2">
        <v>44075</v>
      </c>
      <c r="D32">
        <v>10</v>
      </c>
      <c r="E32" s="2">
        <f t="shared" si="0"/>
        <v>47729</v>
      </c>
      <c r="F32" s="2">
        <v>40966</v>
      </c>
      <c r="G32" s="2">
        <f>IF(F32="/",#REF!, F32)</f>
        <v>40966</v>
      </c>
      <c r="H32">
        <f t="shared" si="1"/>
        <v>8</v>
      </c>
      <c r="I32">
        <f t="shared" si="2"/>
        <v>18</v>
      </c>
      <c r="J32">
        <f t="shared" si="3"/>
        <v>222</v>
      </c>
    </row>
    <row r="33" spans="1:10" x14ac:dyDescent="0.55000000000000004">
      <c r="A33" t="s">
        <v>4995</v>
      </c>
      <c r="B33" s="4" t="s">
        <v>6760</v>
      </c>
      <c r="C33" s="2">
        <v>44075</v>
      </c>
      <c r="D33">
        <v>10</v>
      </c>
      <c r="E33" s="2">
        <f t="shared" si="0"/>
        <v>47729</v>
      </c>
      <c r="F33" s="2">
        <v>40966</v>
      </c>
      <c r="G33" s="2">
        <f>IF(F33="/",#REF!, F33)</f>
        <v>40966</v>
      </c>
      <c r="H33">
        <f t="shared" si="1"/>
        <v>8</v>
      </c>
      <c r="I33">
        <f t="shared" si="2"/>
        <v>18</v>
      </c>
      <c r="J33">
        <f t="shared" si="3"/>
        <v>222</v>
      </c>
    </row>
    <row r="34" spans="1:10" x14ac:dyDescent="0.55000000000000004">
      <c r="A34" t="s">
        <v>4736</v>
      </c>
      <c r="B34" s="4" t="s">
        <v>6760</v>
      </c>
      <c r="C34" s="2">
        <v>44075</v>
      </c>
      <c r="D34">
        <v>10</v>
      </c>
      <c r="E34" s="2">
        <f t="shared" si="0"/>
        <v>47729</v>
      </c>
      <c r="F34" s="2">
        <v>40973</v>
      </c>
      <c r="G34" s="2">
        <f>IF(F34="/",#REF!, F34)</f>
        <v>40973</v>
      </c>
      <c r="H34">
        <f t="shared" si="1"/>
        <v>8</v>
      </c>
      <c r="I34">
        <f t="shared" si="2"/>
        <v>18</v>
      </c>
      <c r="J34">
        <f t="shared" si="3"/>
        <v>221</v>
      </c>
    </row>
    <row r="35" spans="1:10" x14ac:dyDescent="0.55000000000000004">
      <c r="A35" t="s">
        <v>4230</v>
      </c>
      <c r="B35" s="4" t="s">
        <v>6760</v>
      </c>
      <c r="C35" s="2">
        <v>44075</v>
      </c>
      <c r="D35">
        <v>10</v>
      </c>
      <c r="E35" s="2">
        <f t="shared" si="0"/>
        <v>47729</v>
      </c>
      <c r="F35" s="2">
        <v>40974</v>
      </c>
      <c r="G35" s="2">
        <f>IF(F35="/",#REF!, F35)</f>
        <v>40974</v>
      </c>
      <c r="H35">
        <f t="shared" si="1"/>
        <v>8</v>
      </c>
      <c r="I35">
        <f t="shared" si="2"/>
        <v>18</v>
      </c>
      <c r="J35">
        <f t="shared" si="3"/>
        <v>221</v>
      </c>
    </row>
    <row r="36" spans="1:10" x14ac:dyDescent="0.55000000000000004">
      <c r="A36" t="s">
        <v>5090</v>
      </c>
      <c r="B36" s="4" t="s">
        <v>6760</v>
      </c>
      <c r="C36" s="2">
        <v>44075</v>
      </c>
      <c r="D36">
        <v>10</v>
      </c>
      <c r="E36" s="2">
        <f t="shared" si="0"/>
        <v>47729</v>
      </c>
      <c r="F36" s="2">
        <v>40977</v>
      </c>
      <c r="G36" s="2">
        <f>IF(F36="/",#REF!, F36)</f>
        <v>40977</v>
      </c>
      <c r="H36">
        <f t="shared" si="1"/>
        <v>8</v>
      </c>
      <c r="I36">
        <f t="shared" si="2"/>
        <v>18</v>
      </c>
      <c r="J36">
        <f t="shared" si="3"/>
        <v>221</v>
      </c>
    </row>
    <row r="37" spans="1:10" x14ac:dyDescent="0.55000000000000004">
      <c r="A37" t="s">
        <v>4563</v>
      </c>
      <c r="B37" s="4" t="s">
        <v>6760</v>
      </c>
      <c r="C37" s="2">
        <v>43525</v>
      </c>
      <c r="D37">
        <v>10</v>
      </c>
      <c r="E37" s="2">
        <f t="shared" si="0"/>
        <v>47179</v>
      </c>
      <c r="F37" s="2">
        <v>40993</v>
      </c>
      <c r="G37" s="2">
        <f>IF(F37="/",#REF!, F37)</f>
        <v>40993</v>
      </c>
      <c r="H37">
        <f t="shared" si="1"/>
        <v>6</v>
      </c>
      <c r="I37">
        <f t="shared" si="2"/>
        <v>16</v>
      </c>
      <c r="J37">
        <f t="shared" si="3"/>
        <v>203</v>
      </c>
    </row>
    <row r="38" spans="1:10" x14ac:dyDescent="0.55000000000000004">
      <c r="A38" t="s">
        <v>4302</v>
      </c>
      <c r="B38" s="4" t="s">
        <v>6760</v>
      </c>
      <c r="C38" s="2">
        <v>44075</v>
      </c>
      <c r="D38">
        <v>10</v>
      </c>
      <c r="E38" s="2">
        <f t="shared" si="0"/>
        <v>47729</v>
      </c>
      <c r="F38" s="2">
        <v>41005</v>
      </c>
      <c r="G38" s="2">
        <f>IF(F38="/",#REF!, F38)</f>
        <v>41005</v>
      </c>
      <c r="H38">
        <f t="shared" si="1"/>
        <v>8</v>
      </c>
      <c r="I38">
        <f t="shared" si="2"/>
        <v>18</v>
      </c>
      <c r="J38">
        <f t="shared" si="3"/>
        <v>220</v>
      </c>
    </row>
    <row r="39" spans="1:10" x14ac:dyDescent="0.55000000000000004">
      <c r="A39" t="s">
        <v>4534</v>
      </c>
      <c r="B39" s="4" t="s">
        <v>6760</v>
      </c>
      <c r="C39" s="2">
        <v>44075</v>
      </c>
      <c r="D39">
        <v>10</v>
      </c>
      <c r="E39" s="2">
        <f t="shared" si="0"/>
        <v>47729</v>
      </c>
      <c r="F39" s="2">
        <v>41005</v>
      </c>
      <c r="G39" s="2">
        <f>IF(F39="/",#REF!, F39)</f>
        <v>41005</v>
      </c>
      <c r="H39">
        <f t="shared" si="1"/>
        <v>8</v>
      </c>
      <c r="I39">
        <f t="shared" si="2"/>
        <v>18</v>
      </c>
      <c r="J39">
        <f t="shared" si="3"/>
        <v>220</v>
      </c>
    </row>
    <row r="40" spans="1:10" x14ac:dyDescent="0.55000000000000004">
      <c r="A40" t="s">
        <v>4819</v>
      </c>
      <c r="B40" s="4" t="s">
        <v>6760</v>
      </c>
      <c r="C40" s="2">
        <v>44075</v>
      </c>
      <c r="D40">
        <v>10</v>
      </c>
      <c r="E40" s="2">
        <f t="shared" si="0"/>
        <v>47729</v>
      </c>
      <c r="F40" s="2">
        <v>41005</v>
      </c>
      <c r="G40" s="2">
        <f>IF(F40="/",#REF!, F40)</f>
        <v>41005</v>
      </c>
      <c r="H40">
        <f t="shared" si="1"/>
        <v>8</v>
      </c>
      <c r="I40">
        <f t="shared" si="2"/>
        <v>18</v>
      </c>
      <c r="J40">
        <f t="shared" si="3"/>
        <v>220</v>
      </c>
    </row>
    <row r="41" spans="1:10" x14ac:dyDescent="0.55000000000000004">
      <c r="A41" t="s">
        <v>4698</v>
      </c>
      <c r="B41" s="4" t="s">
        <v>6760</v>
      </c>
      <c r="C41" s="2">
        <v>44075</v>
      </c>
      <c r="D41">
        <v>10</v>
      </c>
      <c r="E41" s="2">
        <f t="shared" si="0"/>
        <v>47729</v>
      </c>
      <c r="F41" s="2">
        <v>41043</v>
      </c>
      <c r="G41" s="2">
        <f>IF(F41="/",#REF!, F41)</f>
        <v>41043</v>
      </c>
      <c r="H41">
        <f t="shared" si="1"/>
        <v>8</v>
      </c>
      <c r="I41">
        <f t="shared" si="2"/>
        <v>18</v>
      </c>
      <c r="J41">
        <f t="shared" si="3"/>
        <v>219</v>
      </c>
    </row>
    <row r="42" spans="1:10" x14ac:dyDescent="0.55000000000000004">
      <c r="A42" t="s">
        <v>5025</v>
      </c>
      <c r="B42" s="4" t="s">
        <v>6760</v>
      </c>
      <c r="C42" s="2">
        <v>43525</v>
      </c>
      <c r="D42">
        <v>10</v>
      </c>
      <c r="E42" s="2">
        <f t="shared" si="0"/>
        <v>47179</v>
      </c>
      <c r="F42" s="2">
        <v>41106</v>
      </c>
      <c r="G42" s="2">
        <f>IF(F42="/",#REF!, F42)</f>
        <v>41106</v>
      </c>
      <c r="H42">
        <f t="shared" si="1"/>
        <v>6</v>
      </c>
      <c r="I42">
        <f t="shared" si="2"/>
        <v>16</v>
      </c>
      <c r="J42">
        <f t="shared" si="3"/>
        <v>199</v>
      </c>
    </row>
    <row r="43" spans="1:10" x14ac:dyDescent="0.55000000000000004">
      <c r="A43" t="s">
        <v>4402</v>
      </c>
      <c r="B43" s="4" t="s">
        <v>6760</v>
      </c>
      <c r="C43" s="2">
        <v>44075</v>
      </c>
      <c r="D43">
        <v>10</v>
      </c>
      <c r="E43" s="2">
        <f t="shared" si="0"/>
        <v>47729</v>
      </c>
      <c r="F43" s="2">
        <v>41107</v>
      </c>
      <c r="G43" s="2">
        <f>IF(F43="/",#REF!, F43)</f>
        <v>41107</v>
      </c>
      <c r="H43">
        <f t="shared" si="1"/>
        <v>8</v>
      </c>
      <c r="I43">
        <f t="shared" si="2"/>
        <v>18</v>
      </c>
      <c r="J43">
        <f t="shared" si="3"/>
        <v>217</v>
      </c>
    </row>
    <row r="44" spans="1:10" x14ac:dyDescent="0.55000000000000004">
      <c r="A44" t="s">
        <v>4486</v>
      </c>
      <c r="B44" s="4" t="s">
        <v>6760</v>
      </c>
      <c r="C44" s="2">
        <v>43525</v>
      </c>
      <c r="D44">
        <v>10</v>
      </c>
      <c r="E44" s="2">
        <f t="shared" si="0"/>
        <v>47179</v>
      </c>
      <c r="F44" s="2">
        <v>41107</v>
      </c>
      <c r="G44" s="2">
        <f>IF(F44="/",#REF!, F44)</f>
        <v>41107</v>
      </c>
      <c r="H44">
        <f t="shared" si="1"/>
        <v>6</v>
      </c>
      <c r="I44">
        <f t="shared" si="2"/>
        <v>16</v>
      </c>
      <c r="J44">
        <f t="shared" si="3"/>
        <v>199</v>
      </c>
    </row>
    <row r="45" spans="1:10" x14ac:dyDescent="0.55000000000000004">
      <c r="A45" t="s">
        <v>4760</v>
      </c>
      <c r="B45" s="4" t="s">
        <v>6760</v>
      </c>
      <c r="C45" s="2">
        <v>44075</v>
      </c>
      <c r="D45">
        <v>10</v>
      </c>
      <c r="E45" s="2">
        <f t="shared" si="0"/>
        <v>47729</v>
      </c>
      <c r="F45" s="2">
        <v>41107</v>
      </c>
      <c r="G45" s="2">
        <f>IF(F45="/",#REF!, F45)</f>
        <v>41107</v>
      </c>
      <c r="H45">
        <f t="shared" si="1"/>
        <v>8</v>
      </c>
      <c r="I45">
        <f t="shared" si="2"/>
        <v>18</v>
      </c>
      <c r="J45">
        <f t="shared" si="3"/>
        <v>217</v>
      </c>
    </row>
    <row r="46" spans="1:10" x14ac:dyDescent="0.55000000000000004">
      <c r="A46" t="s">
        <v>4897</v>
      </c>
      <c r="B46" s="4" t="s">
        <v>6760</v>
      </c>
      <c r="C46" s="2">
        <v>44075</v>
      </c>
      <c r="D46">
        <v>10</v>
      </c>
      <c r="E46" s="2">
        <f t="shared" si="0"/>
        <v>47729</v>
      </c>
      <c r="F46" s="2">
        <v>41107</v>
      </c>
      <c r="G46" s="2">
        <f>IF(F46="/",#REF!, F46)</f>
        <v>41107</v>
      </c>
      <c r="H46">
        <f t="shared" si="1"/>
        <v>8</v>
      </c>
      <c r="I46">
        <f t="shared" si="2"/>
        <v>18</v>
      </c>
      <c r="J46">
        <f t="shared" si="3"/>
        <v>217</v>
      </c>
    </row>
    <row r="47" spans="1:10" x14ac:dyDescent="0.55000000000000004">
      <c r="A47" t="s">
        <v>4447</v>
      </c>
      <c r="B47" s="4" t="s">
        <v>6760</v>
      </c>
      <c r="C47" s="2">
        <v>44075</v>
      </c>
      <c r="D47">
        <v>10</v>
      </c>
      <c r="E47" s="2">
        <f t="shared" si="0"/>
        <v>47729</v>
      </c>
      <c r="F47" s="2">
        <v>41108</v>
      </c>
      <c r="G47" s="2">
        <f>IF(F47="/",#REF!, F47)</f>
        <v>41108</v>
      </c>
      <c r="H47">
        <f t="shared" si="1"/>
        <v>8</v>
      </c>
      <c r="I47">
        <f t="shared" si="2"/>
        <v>18</v>
      </c>
      <c r="J47">
        <f t="shared" si="3"/>
        <v>217</v>
      </c>
    </row>
    <row r="48" spans="1:10" x14ac:dyDescent="0.55000000000000004">
      <c r="A48" t="s">
        <v>4738</v>
      </c>
      <c r="B48" s="4" t="s">
        <v>6760</v>
      </c>
      <c r="C48" s="2">
        <v>44075</v>
      </c>
      <c r="D48">
        <v>10</v>
      </c>
      <c r="E48" s="2">
        <f t="shared" si="0"/>
        <v>47729</v>
      </c>
      <c r="F48" s="2">
        <v>41108</v>
      </c>
      <c r="G48" s="2">
        <f>IF(F48="/",#REF!, F48)</f>
        <v>41108</v>
      </c>
      <c r="H48">
        <f t="shared" si="1"/>
        <v>8</v>
      </c>
      <c r="I48">
        <f t="shared" si="2"/>
        <v>18</v>
      </c>
      <c r="J48">
        <f t="shared" si="3"/>
        <v>217</v>
      </c>
    </row>
    <row r="49" spans="1:10" x14ac:dyDescent="0.55000000000000004">
      <c r="A49" t="s">
        <v>4659</v>
      </c>
      <c r="B49" s="4" t="s">
        <v>6760</v>
      </c>
      <c r="C49" s="2">
        <v>44075</v>
      </c>
      <c r="D49">
        <v>10</v>
      </c>
      <c r="E49" s="2">
        <f t="shared" si="0"/>
        <v>47729</v>
      </c>
      <c r="F49" s="2">
        <v>41127</v>
      </c>
      <c r="G49" s="2">
        <f>IF(F49="/",#REF!, F49)</f>
        <v>41127</v>
      </c>
      <c r="H49">
        <f t="shared" si="1"/>
        <v>8</v>
      </c>
      <c r="I49">
        <f t="shared" si="2"/>
        <v>18</v>
      </c>
      <c r="J49">
        <f t="shared" si="3"/>
        <v>216</v>
      </c>
    </row>
    <row r="50" spans="1:10" x14ac:dyDescent="0.55000000000000004">
      <c r="A50" t="s">
        <v>4889</v>
      </c>
      <c r="B50" s="4" t="s">
        <v>6760</v>
      </c>
      <c r="C50" s="2">
        <v>44075</v>
      </c>
      <c r="D50">
        <v>10</v>
      </c>
      <c r="E50" s="2">
        <f t="shared" si="0"/>
        <v>47729</v>
      </c>
      <c r="F50" s="2">
        <v>41127</v>
      </c>
      <c r="G50" s="2">
        <f>IF(F50="/",#REF!, F50)</f>
        <v>41127</v>
      </c>
      <c r="H50">
        <f t="shared" si="1"/>
        <v>8</v>
      </c>
      <c r="I50">
        <f t="shared" si="2"/>
        <v>18</v>
      </c>
      <c r="J50">
        <f t="shared" si="3"/>
        <v>216</v>
      </c>
    </row>
    <row r="51" spans="1:10" x14ac:dyDescent="0.55000000000000004">
      <c r="A51" t="s">
        <v>4689</v>
      </c>
      <c r="B51" s="4" t="s">
        <v>6760</v>
      </c>
      <c r="C51" s="2">
        <v>44075</v>
      </c>
      <c r="D51">
        <v>10</v>
      </c>
      <c r="E51" s="2">
        <f t="shared" si="0"/>
        <v>47729</v>
      </c>
      <c r="F51" s="2">
        <v>41172</v>
      </c>
      <c r="G51" s="2">
        <f>IF(F51="/",#REF!, F51)</f>
        <v>41172</v>
      </c>
      <c r="H51">
        <f t="shared" si="1"/>
        <v>7</v>
      </c>
      <c r="I51">
        <f t="shared" si="2"/>
        <v>17</v>
      </c>
      <c r="J51">
        <f t="shared" si="3"/>
        <v>215</v>
      </c>
    </row>
    <row r="52" spans="1:10" x14ac:dyDescent="0.55000000000000004">
      <c r="A52" t="s">
        <v>5092</v>
      </c>
      <c r="B52" s="4" t="s">
        <v>6760</v>
      </c>
      <c r="C52" s="2">
        <v>44075</v>
      </c>
      <c r="D52">
        <v>10</v>
      </c>
      <c r="E52" s="2">
        <f t="shared" si="0"/>
        <v>47729</v>
      </c>
      <c r="F52" s="2">
        <v>41177</v>
      </c>
      <c r="G52" s="2">
        <f>IF(F52="/",#REF!, F52)</f>
        <v>41177</v>
      </c>
      <c r="H52">
        <f t="shared" si="1"/>
        <v>7</v>
      </c>
      <c r="I52">
        <f t="shared" si="2"/>
        <v>17</v>
      </c>
      <c r="J52">
        <f t="shared" si="3"/>
        <v>215</v>
      </c>
    </row>
    <row r="53" spans="1:10" x14ac:dyDescent="0.55000000000000004">
      <c r="A53" t="s">
        <v>4606</v>
      </c>
      <c r="B53" s="4" t="s">
        <v>6760</v>
      </c>
      <c r="C53" s="2">
        <v>43525</v>
      </c>
      <c r="D53">
        <v>10</v>
      </c>
      <c r="E53" s="2">
        <f t="shared" si="0"/>
        <v>47179</v>
      </c>
      <c r="F53" s="2">
        <v>41185</v>
      </c>
      <c r="G53" s="2">
        <f>IF(F53="/",#REF!, F53)</f>
        <v>41185</v>
      </c>
      <c r="H53">
        <f t="shared" si="1"/>
        <v>6</v>
      </c>
      <c r="I53">
        <f t="shared" si="2"/>
        <v>16</v>
      </c>
      <c r="J53">
        <f t="shared" si="3"/>
        <v>196</v>
      </c>
    </row>
    <row r="54" spans="1:10" x14ac:dyDescent="0.55000000000000004">
      <c r="A54" t="s">
        <v>4342</v>
      </c>
      <c r="B54" s="4" t="s">
        <v>6760</v>
      </c>
      <c r="C54" s="2">
        <v>44075</v>
      </c>
      <c r="D54">
        <v>10</v>
      </c>
      <c r="E54" s="2">
        <f t="shared" si="0"/>
        <v>47729</v>
      </c>
      <c r="F54" s="2">
        <v>41222</v>
      </c>
      <c r="G54" s="2">
        <f>IF(F54="/",#REF!, F54)</f>
        <v>41222</v>
      </c>
      <c r="H54">
        <f t="shared" si="1"/>
        <v>7</v>
      </c>
      <c r="I54">
        <f t="shared" si="2"/>
        <v>17</v>
      </c>
      <c r="J54">
        <f t="shared" si="3"/>
        <v>213</v>
      </c>
    </row>
    <row r="55" spans="1:10" x14ac:dyDescent="0.55000000000000004">
      <c r="A55" t="s">
        <v>4247</v>
      </c>
      <c r="B55" s="4" t="s">
        <v>6760</v>
      </c>
      <c r="C55" s="2">
        <v>44075</v>
      </c>
      <c r="D55">
        <v>10</v>
      </c>
      <c r="E55" s="2">
        <f t="shared" si="0"/>
        <v>47729</v>
      </c>
      <c r="F55" s="2">
        <v>41253</v>
      </c>
      <c r="G55" s="2">
        <f>IF(F55="/",#REF!, F55)</f>
        <v>41253</v>
      </c>
      <c r="H55">
        <f t="shared" si="1"/>
        <v>7</v>
      </c>
      <c r="I55">
        <f t="shared" si="2"/>
        <v>17</v>
      </c>
      <c r="J55">
        <f t="shared" si="3"/>
        <v>212</v>
      </c>
    </row>
    <row r="56" spans="1:10" x14ac:dyDescent="0.55000000000000004">
      <c r="A56" t="s">
        <v>4480</v>
      </c>
      <c r="B56" s="4" t="s">
        <v>6760</v>
      </c>
      <c r="C56" s="2">
        <v>44075</v>
      </c>
      <c r="D56">
        <v>10</v>
      </c>
      <c r="E56" s="2">
        <f t="shared" si="0"/>
        <v>47729</v>
      </c>
      <c r="F56" s="2">
        <v>41253</v>
      </c>
      <c r="G56" s="2">
        <f>IF(F56="/",#REF!, F56)</f>
        <v>41253</v>
      </c>
      <c r="H56">
        <f t="shared" si="1"/>
        <v>7</v>
      </c>
      <c r="I56">
        <f t="shared" si="2"/>
        <v>17</v>
      </c>
      <c r="J56">
        <f t="shared" si="3"/>
        <v>212</v>
      </c>
    </row>
    <row r="57" spans="1:10" x14ac:dyDescent="0.55000000000000004">
      <c r="A57" t="s">
        <v>4758</v>
      </c>
      <c r="B57" s="4" t="s">
        <v>6760</v>
      </c>
      <c r="C57" s="2">
        <v>44075</v>
      </c>
      <c r="D57">
        <v>10</v>
      </c>
      <c r="E57" s="2">
        <f t="shared" si="0"/>
        <v>47729</v>
      </c>
      <c r="F57" s="2">
        <v>41253</v>
      </c>
      <c r="G57" s="2">
        <f>IF(F57="/",#REF!, F57)</f>
        <v>41253</v>
      </c>
      <c r="H57">
        <f t="shared" si="1"/>
        <v>7</v>
      </c>
      <c r="I57">
        <f t="shared" si="2"/>
        <v>17</v>
      </c>
      <c r="J57">
        <f t="shared" si="3"/>
        <v>212</v>
      </c>
    </row>
    <row r="58" spans="1:10" x14ac:dyDescent="0.55000000000000004">
      <c r="A58" t="s">
        <v>4893</v>
      </c>
      <c r="B58" s="4" t="s">
        <v>6760</v>
      </c>
      <c r="C58" s="2">
        <v>44075</v>
      </c>
      <c r="D58">
        <v>10</v>
      </c>
      <c r="E58" s="2">
        <f t="shared" si="0"/>
        <v>47729</v>
      </c>
      <c r="F58" s="2">
        <v>41253</v>
      </c>
      <c r="G58" s="2">
        <f>IF(F58="/",#REF!, F58)</f>
        <v>41253</v>
      </c>
      <c r="H58">
        <f t="shared" si="1"/>
        <v>7</v>
      </c>
      <c r="I58">
        <f t="shared" si="2"/>
        <v>17</v>
      </c>
      <c r="J58">
        <f t="shared" si="3"/>
        <v>212</v>
      </c>
    </row>
    <row r="59" spans="1:10" x14ac:dyDescent="0.55000000000000004">
      <c r="A59" t="s">
        <v>4942</v>
      </c>
      <c r="B59" s="4" t="s">
        <v>6760</v>
      </c>
      <c r="C59" s="2">
        <v>44075</v>
      </c>
      <c r="D59">
        <v>10</v>
      </c>
      <c r="E59" s="2">
        <f t="shared" si="0"/>
        <v>47729</v>
      </c>
      <c r="F59" s="2">
        <v>41254</v>
      </c>
      <c r="G59" s="2">
        <f>IF(F59="/",#REF!, F59)</f>
        <v>41254</v>
      </c>
      <c r="H59">
        <f t="shared" si="1"/>
        <v>7</v>
      </c>
      <c r="I59">
        <f t="shared" si="2"/>
        <v>17</v>
      </c>
      <c r="J59">
        <f t="shared" si="3"/>
        <v>212</v>
      </c>
    </row>
    <row r="60" spans="1:10" x14ac:dyDescent="0.55000000000000004">
      <c r="A60" t="s">
        <v>5049</v>
      </c>
      <c r="B60" s="4" t="s">
        <v>6760</v>
      </c>
      <c r="C60" s="2">
        <v>44075</v>
      </c>
      <c r="D60">
        <v>10</v>
      </c>
      <c r="E60" s="2">
        <f t="shared" si="0"/>
        <v>47729</v>
      </c>
      <c r="F60" s="2">
        <v>41254</v>
      </c>
      <c r="G60" s="2">
        <f>IF(F60="/",#REF!, F60)</f>
        <v>41254</v>
      </c>
      <c r="H60">
        <f t="shared" si="1"/>
        <v>7</v>
      </c>
      <c r="I60">
        <f t="shared" si="2"/>
        <v>17</v>
      </c>
      <c r="J60">
        <f t="shared" si="3"/>
        <v>212</v>
      </c>
    </row>
    <row r="61" spans="1:10" x14ac:dyDescent="0.55000000000000004">
      <c r="A61" t="s">
        <v>4971</v>
      </c>
      <c r="B61" s="4" t="s">
        <v>6760</v>
      </c>
      <c r="C61" s="2">
        <v>44075</v>
      </c>
      <c r="D61">
        <v>10</v>
      </c>
      <c r="E61" s="2">
        <f t="shared" si="0"/>
        <v>47729</v>
      </c>
      <c r="F61" s="2">
        <v>41260</v>
      </c>
      <c r="G61" s="2">
        <f>IF(F61="/",#REF!, F61)</f>
        <v>41260</v>
      </c>
      <c r="H61">
        <f t="shared" si="1"/>
        <v>7</v>
      </c>
      <c r="I61">
        <f t="shared" si="2"/>
        <v>17</v>
      </c>
      <c r="J61">
        <f t="shared" si="3"/>
        <v>212</v>
      </c>
    </row>
    <row r="62" spans="1:10" x14ac:dyDescent="0.55000000000000004">
      <c r="A62" t="s">
        <v>5059</v>
      </c>
      <c r="B62" s="4" t="s">
        <v>6760</v>
      </c>
      <c r="C62" s="2">
        <v>44075</v>
      </c>
      <c r="D62">
        <v>10</v>
      </c>
      <c r="E62" s="2">
        <f t="shared" si="0"/>
        <v>47729</v>
      </c>
      <c r="F62" s="2">
        <v>41260</v>
      </c>
      <c r="G62" s="2">
        <f>IF(F62="/",#REF!, F62)</f>
        <v>41260</v>
      </c>
      <c r="H62">
        <f t="shared" si="1"/>
        <v>7</v>
      </c>
      <c r="I62">
        <f t="shared" si="2"/>
        <v>17</v>
      </c>
      <c r="J62">
        <f t="shared" si="3"/>
        <v>212</v>
      </c>
    </row>
    <row r="63" spans="1:10" x14ac:dyDescent="0.55000000000000004">
      <c r="A63" t="s">
        <v>4438</v>
      </c>
      <c r="B63" s="4" t="s">
        <v>6760</v>
      </c>
      <c r="C63" s="2">
        <v>43525</v>
      </c>
      <c r="D63">
        <v>10</v>
      </c>
      <c r="E63" s="2">
        <f t="shared" si="0"/>
        <v>47179</v>
      </c>
      <c r="F63" s="2">
        <v>41261</v>
      </c>
      <c r="G63" s="2">
        <f>IF(F63="/",#REF!, F63)</f>
        <v>41261</v>
      </c>
      <c r="H63">
        <f t="shared" si="1"/>
        <v>6</v>
      </c>
      <c r="I63">
        <f t="shared" si="2"/>
        <v>16</v>
      </c>
      <c r="J63">
        <f t="shared" si="3"/>
        <v>194</v>
      </c>
    </row>
    <row r="64" spans="1:10" x14ac:dyDescent="0.55000000000000004">
      <c r="A64" t="s">
        <v>4706</v>
      </c>
      <c r="B64" s="4" t="s">
        <v>6760</v>
      </c>
      <c r="C64" s="2">
        <v>44075</v>
      </c>
      <c r="D64">
        <v>10</v>
      </c>
      <c r="E64" s="2">
        <f t="shared" si="0"/>
        <v>47729</v>
      </c>
      <c r="F64" s="2">
        <v>41261</v>
      </c>
      <c r="G64" s="2">
        <f>IF(F64="/",#REF!, F64)</f>
        <v>41261</v>
      </c>
      <c r="H64">
        <f t="shared" si="1"/>
        <v>7</v>
      </c>
      <c r="I64">
        <f t="shared" si="2"/>
        <v>17</v>
      </c>
      <c r="J64">
        <f t="shared" si="3"/>
        <v>212</v>
      </c>
    </row>
    <row r="65" spans="1:10" x14ac:dyDescent="0.55000000000000004">
      <c r="A65" t="s">
        <v>4730</v>
      </c>
      <c r="B65" s="4" t="s">
        <v>6760</v>
      </c>
      <c r="C65" s="2">
        <v>44075</v>
      </c>
      <c r="D65">
        <v>10</v>
      </c>
      <c r="E65" s="2">
        <f t="shared" si="0"/>
        <v>47729</v>
      </c>
      <c r="F65" s="2">
        <v>41261</v>
      </c>
      <c r="G65" s="2">
        <f>IF(F65="/",#REF!, F65)</f>
        <v>41261</v>
      </c>
      <c r="H65">
        <f t="shared" si="1"/>
        <v>7</v>
      </c>
      <c r="I65">
        <f t="shared" si="2"/>
        <v>17</v>
      </c>
      <c r="J65">
        <f t="shared" si="3"/>
        <v>212</v>
      </c>
    </row>
    <row r="66" spans="1:10" x14ac:dyDescent="0.55000000000000004">
      <c r="A66" t="s">
        <v>4845</v>
      </c>
      <c r="B66" s="4" t="s">
        <v>6760</v>
      </c>
      <c r="C66" s="2">
        <v>44075</v>
      </c>
      <c r="D66">
        <v>10</v>
      </c>
      <c r="E66" s="2">
        <f t="shared" ref="E66:E129" si="4">C66+DATE(D66,1,1)</f>
        <v>47729</v>
      </c>
      <c r="F66" s="2">
        <v>41261</v>
      </c>
      <c r="G66" s="2">
        <f>IF(F66="/",#REF!, F66)</f>
        <v>41261</v>
      </c>
      <c r="H66">
        <f t="shared" ref="H66:H129" si="5">DATEDIF(G66,C66, "y")</f>
        <v>7</v>
      </c>
      <c r="I66">
        <f t="shared" ref="I66:I129" si="6">DATEDIF(G66,E66, "y")</f>
        <v>17</v>
      </c>
      <c r="J66">
        <f t="shared" si="3"/>
        <v>212</v>
      </c>
    </row>
    <row r="67" spans="1:10" x14ac:dyDescent="0.55000000000000004">
      <c r="A67" t="s">
        <v>5094</v>
      </c>
      <c r="B67" s="4" t="s">
        <v>6760</v>
      </c>
      <c r="C67" s="2">
        <v>44075</v>
      </c>
      <c r="D67">
        <v>10</v>
      </c>
      <c r="E67" s="2">
        <f t="shared" si="4"/>
        <v>47729</v>
      </c>
      <c r="F67" s="2">
        <v>41298</v>
      </c>
      <c r="G67" s="2">
        <f>IF(F67="/",#REF!, F67)</f>
        <v>41298</v>
      </c>
      <c r="H67">
        <f t="shared" si="5"/>
        <v>7</v>
      </c>
      <c r="I67">
        <f t="shared" si="6"/>
        <v>17</v>
      </c>
      <c r="J67">
        <f t="shared" ref="J67:J130" si="7">DATEDIF(F67,E67,"m")</f>
        <v>211</v>
      </c>
    </row>
    <row r="68" spans="1:10" x14ac:dyDescent="0.55000000000000004">
      <c r="A68" t="s">
        <v>4463</v>
      </c>
      <c r="B68" s="4" t="s">
        <v>6760</v>
      </c>
      <c r="C68" s="2">
        <v>44075</v>
      </c>
      <c r="D68">
        <v>10</v>
      </c>
      <c r="E68" s="2">
        <f t="shared" si="4"/>
        <v>47729</v>
      </c>
      <c r="F68" s="2">
        <v>41306</v>
      </c>
      <c r="G68" s="2">
        <f>IF(F68="/",#REF!, F68)</f>
        <v>41306</v>
      </c>
      <c r="H68">
        <f t="shared" si="5"/>
        <v>7</v>
      </c>
      <c r="I68">
        <f t="shared" si="6"/>
        <v>17</v>
      </c>
      <c r="J68">
        <f t="shared" si="7"/>
        <v>211</v>
      </c>
    </row>
    <row r="69" spans="1:10" x14ac:dyDescent="0.55000000000000004">
      <c r="A69" t="s">
        <v>5011</v>
      </c>
      <c r="B69" s="4" t="s">
        <v>6760</v>
      </c>
      <c r="C69" s="2">
        <v>44075</v>
      </c>
      <c r="D69">
        <v>10</v>
      </c>
      <c r="E69" s="2">
        <f t="shared" si="4"/>
        <v>47729</v>
      </c>
      <c r="F69" s="2">
        <v>41333</v>
      </c>
      <c r="G69" s="2">
        <f>IF(F69="/",#REF!, F69)</f>
        <v>41333</v>
      </c>
      <c r="H69">
        <f t="shared" si="5"/>
        <v>7</v>
      </c>
      <c r="I69">
        <f t="shared" si="6"/>
        <v>17</v>
      </c>
      <c r="J69">
        <f t="shared" si="7"/>
        <v>210</v>
      </c>
    </row>
    <row r="70" spans="1:10" x14ac:dyDescent="0.55000000000000004">
      <c r="A70" t="s">
        <v>4220</v>
      </c>
      <c r="B70" s="4" t="s">
        <v>6760</v>
      </c>
      <c r="C70" s="2">
        <v>44075</v>
      </c>
      <c r="D70">
        <v>10</v>
      </c>
      <c r="E70" s="2">
        <f t="shared" si="4"/>
        <v>47729</v>
      </c>
      <c r="F70" s="2">
        <v>41340</v>
      </c>
      <c r="G70" s="2">
        <f>IF(F70="/",#REF!, F70)</f>
        <v>41340</v>
      </c>
      <c r="H70">
        <f t="shared" si="5"/>
        <v>7</v>
      </c>
      <c r="I70">
        <f t="shared" si="6"/>
        <v>17</v>
      </c>
      <c r="J70">
        <f t="shared" si="7"/>
        <v>209</v>
      </c>
    </row>
    <row r="71" spans="1:10" x14ac:dyDescent="0.55000000000000004">
      <c r="A71" t="s">
        <v>4443</v>
      </c>
      <c r="B71" s="4" t="s">
        <v>6760</v>
      </c>
      <c r="C71" s="2">
        <v>43525</v>
      </c>
      <c r="D71">
        <v>10</v>
      </c>
      <c r="E71" s="2">
        <f t="shared" si="4"/>
        <v>47179</v>
      </c>
      <c r="F71" s="2">
        <v>41340</v>
      </c>
      <c r="G71" s="2">
        <f>IF(F71="/",#REF!, F71)</f>
        <v>41340</v>
      </c>
      <c r="H71">
        <f t="shared" si="5"/>
        <v>5</v>
      </c>
      <c r="I71">
        <f t="shared" si="6"/>
        <v>15</v>
      </c>
      <c r="J71">
        <f t="shared" si="7"/>
        <v>191</v>
      </c>
    </row>
    <row r="72" spans="1:10" x14ac:dyDescent="0.55000000000000004">
      <c r="A72" t="s">
        <v>4732</v>
      </c>
      <c r="B72" s="4" t="s">
        <v>6760</v>
      </c>
      <c r="C72" s="2">
        <v>44075</v>
      </c>
      <c r="D72">
        <v>10</v>
      </c>
      <c r="E72" s="2">
        <f t="shared" si="4"/>
        <v>47729</v>
      </c>
      <c r="F72" s="2">
        <v>41340</v>
      </c>
      <c r="G72" s="2">
        <f>IF(F72="/",#REF!, F72)</f>
        <v>41340</v>
      </c>
      <c r="H72">
        <f t="shared" si="5"/>
        <v>7</v>
      </c>
      <c r="I72">
        <f t="shared" si="6"/>
        <v>17</v>
      </c>
      <c r="J72">
        <f t="shared" si="7"/>
        <v>209</v>
      </c>
    </row>
    <row r="73" spans="1:10" x14ac:dyDescent="0.55000000000000004">
      <c r="A73" t="s">
        <v>4601</v>
      </c>
      <c r="B73" s="4" t="s">
        <v>6760</v>
      </c>
      <c r="C73" s="2">
        <v>43525</v>
      </c>
      <c r="D73">
        <v>10</v>
      </c>
      <c r="E73" s="2">
        <f t="shared" si="4"/>
        <v>47179</v>
      </c>
      <c r="F73" s="2">
        <v>41345</v>
      </c>
      <c r="G73" s="2">
        <f>IF(F73="/",#REF!, F73)</f>
        <v>41345</v>
      </c>
      <c r="H73">
        <f t="shared" si="5"/>
        <v>5</v>
      </c>
      <c r="I73">
        <f t="shared" si="6"/>
        <v>15</v>
      </c>
      <c r="J73">
        <f t="shared" si="7"/>
        <v>191</v>
      </c>
    </row>
    <row r="74" spans="1:10" x14ac:dyDescent="0.55000000000000004">
      <c r="A74" t="s">
        <v>4604</v>
      </c>
      <c r="B74" s="4" t="s">
        <v>6760</v>
      </c>
      <c r="C74" s="2">
        <v>43525</v>
      </c>
      <c r="D74">
        <v>10</v>
      </c>
      <c r="E74" s="2">
        <f t="shared" si="4"/>
        <v>47179</v>
      </c>
      <c r="F74" s="2">
        <v>41345</v>
      </c>
      <c r="G74" s="2">
        <f>IF(F74="/",#REF!, F74)</f>
        <v>41345</v>
      </c>
      <c r="H74">
        <f t="shared" si="5"/>
        <v>5</v>
      </c>
      <c r="I74">
        <f t="shared" si="6"/>
        <v>15</v>
      </c>
      <c r="J74">
        <f t="shared" si="7"/>
        <v>191</v>
      </c>
    </row>
    <row r="75" spans="1:10" x14ac:dyDescent="0.55000000000000004">
      <c r="A75" t="s">
        <v>4614</v>
      </c>
      <c r="B75" s="4" t="s">
        <v>6760</v>
      </c>
      <c r="C75" s="2">
        <v>43525</v>
      </c>
      <c r="D75">
        <v>10</v>
      </c>
      <c r="E75" s="2">
        <f t="shared" si="4"/>
        <v>47179</v>
      </c>
      <c r="F75" s="2">
        <v>41345</v>
      </c>
      <c r="G75" s="2">
        <f>IF(F75="/",#REF!, F75)</f>
        <v>41345</v>
      </c>
      <c r="H75">
        <f t="shared" si="5"/>
        <v>5</v>
      </c>
      <c r="I75">
        <f t="shared" si="6"/>
        <v>15</v>
      </c>
      <c r="J75">
        <f t="shared" si="7"/>
        <v>191</v>
      </c>
    </row>
    <row r="76" spans="1:10" x14ac:dyDescent="0.55000000000000004">
      <c r="A76" t="s">
        <v>4410</v>
      </c>
      <c r="B76" s="4" t="s">
        <v>6760</v>
      </c>
      <c r="C76" s="2">
        <v>44075</v>
      </c>
      <c r="D76">
        <v>10</v>
      </c>
      <c r="E76" s="2">
        <f t="shared" si="4"/>
        <v>47729</v>
      </c>
      <c r="F76" s="2">
        <v>41352</v>
      </c>
      <c r="G76" s="2">
        <f>IF(F76="/",#REF!, F76)</f>
        <v>41352</v>
      </c>
      <c r="H76">
        <f t="shared" si="5"/>
        <v>7</v>
      </c>
      <c r="I76">
        <f t="shared" si="6"/>
        <v>17</v>
      </c>
      <c r="J76">
        <f t="shared" si="7"/>
        <v>209</v>
      </c>
    </row>
    <row r="77" spans="1:10" x14ac:dyDescent="0.55000000000000004">
      <c r="A77" t="s">
        <v>4408</v>
      </c>
      <c r="B77" s="4" t="s">
        <v>6760</v>
      </c>
      <c r="C77" s="2">
        <v>43525</v>
      </c>
      <c r="D77">
        <v>10</v>
      </c>
      <c r="E77" s="2">
        <f t="shared" si="4"/>
        <v>47179</v>
      </c>
      <c r="F77" s="2">
        <v>41356</v>
      </c>
      <c r="G77" s="2">
        <f>IF(F77="/",#REF!, F77)</f>
        <v>41356</v>
      </c>
      <c r="H77">
        <f t="shared" si="5"/>
        <v>5</v>
      </c>
      <c r="I77">
        <f t="shared" si="6"/>
        <v>15</v>
      </c>
      <c r="J77">
        <f t="shared" si="7"/>
        <v>191</v>
      </c>
    </row>
    <row r="78" spans="1:10" x14ac:dyDescent="0.55000000000000004">
      <c r="A78" t="s">
        <v>4218</v>
      </c>
      <c r="B78" s="4" t="s">
        <v>6760</v>
      </c>
      <c r="C78" s="2">
        <v>44075</v>
      </c>
      <c r="D78">
        <v>10</v>
      </c>
      <c r="E78" s="2">
        <f t="shared" si="4"/>
        <v>47729</v>
      </c>
      <c r="F78" s="2">
        <v>41386</v>
      </c>
      <c r="G78" s="2">
        <f>IF(F78="/",#REF!, F78)</f>
        <v>41386</v>
      </c>
      <c r="H78">
        <f t="shared" si="5"/>
        <v>7</v>
      </c>
      <c r="I78">
        <f t="shared" si="6"/>
        <v>17</v>
      </c>
      <c r="J78">
        <f t="shared" si="7"/>
        <v>208</v>
      </c>
    </row>
    <row r="79" spans="1:10" x14ac:dyDescent="0.55000000000000004">
      <c r="A79" t="s">
        <v>4336</v>
      </c>
      <c r="B79" s="4" t="s">
        <v>6760</v>
      </c>
      <c r="C79" s="2">
        <v>43525</v>
      </c>
      <c r="D79">
        <v>10</v>
      </c>
      <c r="E79" s="2">
        <f t="shared" si="4"/>
        <v>47179</v>
      </c>
      <c r="F79" s="2">
        <v>41386</v>
      </c>
      <c r="G79" s="2">
        <f>IF(F79="/",#REF!, F79)</f>
        <v>41386</v>
      </c>
      <c r="H79">
        <f t="shared" si="5"/>
        <v>5</v>
      </c>
      <c r="I79">
        <f t="shared" si="6"/>
        <v>15</v>
      </c>
      <c r="J79">
        <f t="shared" si="7"/>
        <v>190</v>
      </c>
    </row>
    <row r="80" spans="1:10" x14ac:dyDescent="0.55000000000000004">
      <c r="A80" t="s">
        <v>4380</v>
      </c>
      <c r="B80" s="4" t="s">
        <v>6760</v>
      </c>
      <c r="C80" s="2">
        <v>44075</v>
      </c>
      <c r="D80">
        <v>10</v>
      </c>
      <c r="E80" s="2">
        <f t="shared" si="4"/>
        <v>47729</v>
      </c>
      <c r="F80" s="2">
        <v>41402</v>
      </c>
      <c r="G80" s="2">
        <f>IF(F80="/",#REF!, F80)</f>
        <v>41402</v>
      </c>
      <c r="H80">
        <f t="shared" si="5"/>
        <v>7</v>
      </c>
      <c r="I80">
        <f t="shared" si="6"/>
        <v>17</v>
      </c>
      <c r="J80">
        <f t="shared" si="7"/>
        <v>207</v>
      </c>
    </row>
    <row r="81" spans="1:10" x14ac:dyDescent="0.55000000000000004">
      <c r="A81" t="s">
        <v>4540</v>
      </c>
      <c r="B81" s="4" t="s">
        <v>6760</v>
      </c>
      <c r="C81" s="2">
        <v>44075</v>
      </c>
      <c r="D81">
        <v>10</v>
      </c>
      <c r="E81" s="2">
        <f t="shared" si="4"/>
        <v>47729</v>
      </c>
      <c r="F81" s="2">
        <v>41402</v>
      </c>
      <c r="G81" s="2">
        <f>IF(F81="/",#REF!, F81)</f>
        <v>41402</v>
      </c>
      <c r="H81">
        <f t="shared" si="5"/>
        <v>7</v>
      </c>
      <c r="I81">
        <f t="shared" si="6"/>
        <v>17</v>
      </c>
      <c r="J81">
        <f t="shared" si="7"/>
        <v>207</v>
      </c>
    </row>
    <row r="82" spans="1:10" x14ac:dyDescent="0.55000000000000004">
      <c r="A82" t="s">
        <v>4827</v>
      </c>
      <c r="B82" s="4" t="s">
        <v>6760</v>
      </c>
      <c r="C82" s="2">
        <v>44075</v>
      </c>
      <c r="D82">
        <v>10</v>
      </c>
      <c r="E82" s="2">
        <f t="shared" si="4"/>
        <v>47729</v>
      </c>
      <c r="F82" s="2">
        <v>41402</v>
      </c>
      <c r="G82" s="2">
        <f>IF(F82="/",#REF!, F82)</f>
        <v>41402</v>
      </c>
      <c r="H82">
        <f t="shared" si="5"/>
        <v>7</v>
      </c>
      <c r="I82">
        <f t="shared" si="6"/>
        <v>17</v>
      </c>
      <c r="J82">
        <f t="shared" si="7"/>
        <v>207</v>
      </c>
    </row>
    <row r="83" spans="1:10" x14ac:dyDescent="0.55000000000000004">
      <c r="A83" t="s">
        <v>4387</v>
      </c>
      <c r="B83" s="4" t="s">
        <v>6760</v>
      </c>
      <c r="C83" s="2">
        <v>44075</v>
      </c>
      <c r="D83">
        <v>10</v>
      </c>
      <c r="E83" s="2">
        <f t="shared" si="4"/>
        <v>47729</v>
      </c>
      <c r="F83" s="2">
        <v>41422</v>
      </c>
      <c r="G83" s="2">
        <f>IF(F83="/",#REF!, F83)</f>
        <v>41422</v>
      </c>
      <c r="H83">
        <f t="shared" si="5"/>
        <v>7</v>
      </c>
      <c r="I83">
        <f t="shared" si="6"/>
        <v>17</v>
      </c>
      <c r="J83">
        <f t="shared" si="7"/>
        <v>207</v>
      </c>
    </row>
    <row r="84" spans="1:10" x14ac:dyDescent="0.55000000000000004">
      <c r="A84" t="s">
        <v>4545</v>
      </c>
      <c r="B84" s="4" t="s">
        <v>6760</v>
      </c>
      <c r="C84" s="2">
        <v>44075</v>
      </c>
      <c r="D84">
        <v>10</v>
      </c>
      <c r="E84" s="2">
        <f t="shared" si="4"/>
        <v>47729</v>
      </c>
      <c r="F84" s="2">
        <v>41422</v>
      </c>
      <c r="G84" s="2">
        <f>IF(F84="/",#REF!, F84)</f>
        <v>41422</v>
      </c>
      <c r="H84">
        <f t="shared" si="5"/>
        <v>7</v>
      </c>
      <c r="I84">
        <f t="shared" si="6"/>
        <v>17</v>
      </c>
      <c r="J84">
        <f t="shared" si="7"/>
        <v>207</v>
      </c>
    </row>
    <row r="85" spans="1:10" x14ac:dyDescent="0.55000000000000004">
      <c r="A85" t="s">
        <v>4829</v>
      </c>
      <c r="B85" s="4" t="s">
        <v>6760</v>
      </c>
      <c r="C85" s="2">
        <v>44075</v>
      </c>
      <c r="D85">
        <v>10</v>
      </c>
      <c r="E85" s="2">
        <f t="shared" si="4"/>
        <v>47729</v>
      </c>
      <c r="F85" s="2">
        <v>41422</v>
      </c>
      <c r="G85" s="2">
        <f>IF(F85="/",#REF!, F85)</f>
        <v>41422</v>
      </c>
      <c r="H85">
        <f t="shared" si="5"/>
        <v>7</v>
      </c>
      <c r="I85">
        <f t="shared" si="6"/>
        <v>17</v>
      </c>
      <c r="J85">
        <f t="shared" si="7"/>
        <v>207</v>
      </c>
    </row>
    <row r="86" spans="1:10" x14ac:dyDescent="0.55000000000000004">
      <c r="A86" t="s">
        <v>4214</v>
      </c>
      <c r="B86" s="4" t="s">
        <v>6760</v>
      </c>
      <c r="C86" s="2">
        <v>44075</v>
      </c>
      <c r="D86">
        <v>10</v>
      </c>
      <c r="E86" s="2">
        <f t="shared" si="4"/>
        <v>47729</v>
      </c>
      <c r="F86" s="2">
        <v>41423</v>
      </c>
      <c r="G86" s="2">
        <f>IF(F86="/",#REF!, F86)</f>
        <v>41423</v>
      </c>
      <c r="H86">
        <f t="shared" si="5"/>
        <v>7</v>
      </c>
      <c r="I86">
        <f t="shared" si="6"/>
        <v>17</v>
      </c>
      <c r="J86">
        <f t="shared" si="7"/>
        <v>207</v>
      </c>
    </row>
    <row r="87" spans="1:10" x14ac:dyDescent="0.55000000000000004">
      <c r="A87" t="s">
        <v>4309</v>
      </c>
      <c r="B87" s="4" t="s">
        <v>6760</v>
      </c>
      <c r="C87" s="2">
        <v>43525</v>
      </c>
      <c r="D87">
        <v>10</v>
      </c>
      <c r="E87" s="2">
        <f t="shared" si="4"/>
        <v>47179</v>
      </c>
      <c r="F87" s="2">
        <v>41423</v>
      </c>
      <c r="G87" s="2">
        <f>IF(F87="/",#REF!, F87)</f>
        <v>41423</v>
      </c>
      <c r="H87">
        <f t="shared" si="5"/>
        <v>5</v>
      </c>
      <c r="I87">
        <f t="shared" si="6"/>
        <v>15</v>
      </c>
      <c r="J87">
        <f t="shared" si="7"/>
        <v>189</v>
      </c>
    </row>
    <row r="88" spans="1:10" x14ac:dyDescent="0.55000000000000004">
      <c r="A88" t="s">
        <v>4420</v>
      </c>
      <c r="B88" s="4" t="s">
        <v>6760</v>
      </c>
      <c r="C88" s="2">
        <v>44075</v>
      </c>
      <c r="D88">
        <v>10</v>
      </c>
      <c r="E88" s="2">
        <f t="shared" si="4"/>
        <v>47729</v>
      </c>
      <c r="F88" s="2">
        <v>41423</v>
      </c>
      <c r="G88" s="2">
        <f>IF(F88="/",#REF!, F88)</f>
        <v>41423</v>
      </c>
      <c r="H88">
        <f t="shared" si="5"/>
        <v>7</v>
      </c>
      <c r="I88">
        <f t="shared" si="6"/>
        <v>17</v>
      </c>
      <c r="J88">
        <f t="shared" si="7"/>
        <v>207</v>
      </c>
    </row>
    <row r="89" spans="1:10" x14ac:dyDescent="0.55000000000000004">
      <c r="A89" t="s">
        <v>4565</v>
      </c>
      <c r="B89" s="4" t="s">
        <v>6760</v>
      </c>
      <c r="C89" s="2">
        <v>44075</v>
      </c>
      <c r="D89">
        <v>10</v>
      </c>
      <c r="E89" s="2">
        <f t="shared" si="4"/>
        <v>47729</v>
      </c>
      <c r="F89" s="2">
        <v>41428</v>
      </c>
      <c r="G89" s="2">
        <f>IF(F89="/",#REF!, F89)</f>
        <v>41428</v>
      </c>
      <c r="H89">
        <f t="shared" si="5"/>
        <v>7</v>
      </c>
      <c r="I89">
        <f t="shared" si="6"/>
        <v>17</v>
      </c>
      <c r="J89">
        <f t="shared" si="7"/>
        <v>207</v>
      </c>
    </row>
    <row r="90" spans="1:10" x14ac:dyDescent="0.55000000000000004">
      <c r="A90" t="s">
        <v>4461</v>
      </c>
      <c r="B90" s="4" t="s">
        <v>6760</v>
      </c>
      <c r="C90" s="2">
        <v>43525</v>
      </c>
      <c r="D90">
        <v>10</v>
      </c>
      <c r="E90" s="2">
        <f t="shared" si="4"/>
        <v>47179</v>
      </c>
      <c r="F90" s="2">
        <v>41429</v>
      </c>
      <c r="G90" s="2">
        <f>IF(F90="/",#REF!, F90)</f>
        <v>41429</v>
      </c>
      <c r="H90">
        <f t="shared" si="5"/>
        <v>5</v>
      </c>
      <c r="I90">
        <f t="shared" si="6"/>
        <v>15</v>
      </c>
      <c r="J90">
        <f t="shared" si="7"/>
        <v>188</v>
      </c>
    </row>
    <row r="91" spans="1:10" x14ac:dyDescent="0.55000000000000004">
      <c r="A91" t="s">
        <v>4226</v>
      </c>
      <c r="B91" s="4" t="s">
        <v>6760</v>
      </c>
      <c r="C91" s="2">
        <v>44075</v>
      </c>
      <c r="D91">
        <v>10</v>
      </c>
      <c r="E91" s="2">
        <f t="shared" si="4"/>
        <v>47729</v>
      </c>
      <c r="F91" s="2">
        <v>41430</v>
      </c>
      <c r="G91" s="2">
        <f>IF(F91="/",#REF!, F91)</f>
        <v>41430</v>
      </c>
      <c r="H91">
        <f t="shared" si="5"/>
        <v>7</v>
      </c>
      <c r="I91">
        <f t="shared" si="6"/>
        <v>17</v>
      </c>
      <c r="J91">
        <f t="shared" si="7"/>
        <v>206</v>
      </c>
    </row>
    <row r="92" spans="1:10" x14ac:dyDescent="0.55000000000000004">
      <c r="A92" t="s">
        <v>4743</v>
      </c>
      <c r="B92" s="4" t="s">
        <v>6760</v>
      </c>
      <c r="C92" s="2">
        <v>43525</v>
      </c>
      <c r="D92">
        <v>10</v>
      </c>
      <c r="E92" s="2">
        <f t="shared" si="4"/>
        <v>47179</v>
      </c>
      <c r="F92" s="2">
        <v>41430</v>
      </c>
      <c r="G92" s="2">
        <f>IF(F92="/",#REF!, F92)</f>
        <v>41430</v>
      </c>
      <c r="H92">
        <f t="shared" si="5"/>
        <v>5</v>
      </c>
      <c r="I92">
        <f t="shared" si="6"/>
        <v>15</v>
      </c>
      <c r="J92">
        <f t="shared" si="7"/>
        <v>188</v>
      </c>
    </row>
    <row r="93" spans="1:10" x14ac:dyDescent="0.55000000000000004">
      <c r="A93" t="s">
        <v>4396</v>
      </c>
      <c r="B93" s="4" t="s">
        <v>6760</v>
      </c>
      <c r="C93" s="2">
        <v>44075</v>
      </c>
      <c r="D93">
        <v>10</v>
      </c>
      <c r="E93" s="2">
        <f t="shared" si="4"/>
        <v>47729</v>
      </c>
      <c r="F93" s="2">
        <v>41431</v>
      </c>
      <c r="G93" s="2">
        <f>IF(F93="/",#REF!, F93)</f>
        <v>41431</v>
      </c>
      <c r="H93">
        <f t="shared" si="5"/>
        <v>7</v>
      </c>
      <c r="I93">
        <f t="shared" si="6"/>
        <v>17</v>
      </c>
      <c r="J93">
        <f t="shared" si="7"/>
        <v>206</v>
      </c>
    </row>
    <row r="94" spans="1:10" x14ac:dyDescent="0.55000000000000004">
      <c r="A94" t="s">
        <v>4864</v>
      </c>
      <c r="B94" s="4" t="s">
        <v>6760</v>
      </c>
      <c r="C94" s="2">
        <v>44075</v>
      </c>
      <c r="D94">
        <v>10</v>
      </c>
      <c r="E94" s="2">
        <f t="shared" si="4"/>
        <v>47729</v>
      </c>
      <c r="F94" s="2">
        <v>41431</v>
      </c>
      <c r="G94" s="2">
        <f>IF(F94="/",#REF!, F94)</f>
        <v>41431</v>
      </c>
      <c r="H94">
        <f t="shared" si="5"/>
        <v>7</v>
      </c>
      <c r="I94">
        <f t="shared" si="6"/>
        <v>17</v>
      </c>
      <c r="J94">
        <f t="shared" si="7"/>
        <v>206</v>
      </c>
    </row>
    <row r="95" spans="1:10" x14ac:dyDescent="0.55000000000000004">
      <c r="A95" t="s">
        <v>4304</v>
      </c>
      <c r="B95" s="4" t="s">
        <v>6760</v>
      </c>
      <c r="C95" s="2">
        <v>44075</v>
      </c>
      <c r="D95">
        <v>10</v>
      </c>
      <c r="E95" s="2">
        <f t="shared" si="4"/>
        <v>47729</v>
      </c>
      <c r="F95" s="2">
        <v>41436</v>
      </c>
      <c r="G95" s="2">
        <f>IF(F95="/",#REF!, F95)</f>
        <v>41436</v>
      </c>
      <c r="H95">
        <f t="shared" si="5"/>
        <v>7</v>
      </c>
      <c r="I95">
        <f t="shared" si="6"/>
        <v>17</v>
      </c>
      <c r="J95">
        <f t="shared" si="7"/>
        <v>206</v>
      </c>
    </row>
    <row r="96" spans="1:10" x14ac:dyDescent="0.55000000000000004">
      <c r="A96" t="s">
        <v>4382</v>
      </c>
      <c r="B96" s="4" t="s">
        <v>6760</v>
      </c>
      <c r="C96" s="2">
        <v>44075</v>
      </c>
      <c r="D96">
        <v>10</v>
      </c>
      <c r="E96" s="2">
        <f t="shared" si="4"/>
        <v>47729</v>
      </c>
      <c r="F96" s="2">
        <v>41436</v>
      </c>
      <c r="G96" s="2">
        <f>IF(F96="/",#REF!, F96)</f>
        <v>41436</v>
      </c>
      <c r="H96">
        <f t="shared" si="5"/>
        <v>7</v>
      </c>
      <c r="I96">
        <f t="shared" si="6"/>
        <v>17</v>
      </c>
      <c r="J96">
        <f t="shared" si="7"/>
        <v>206</v>
      </c>
    </row>
    <row r="97" spans="1:10" x14ac:dyDescent="0.55000000000000004">
      <c r="A97" t="s">
        <v>4543</v>
      </c>
      <c r="B97" s="4" t="s">
        <v>6760</v>
      </c>
      <c r="C97" s="2">
        <v>44075</v>
      </c>
      <c r="D97">
        <v>10</v>
      </c>
      <c r="E97" s="2">
        <f t="shared" si="4"/>
        <v>47729</v>
      </c>
      <c r="F97" s="2">
        <v>41436</v>
      </c>
      <c r="G97" s="2">
        <f>IF(F97="/",#REF!, F97)</f>
        <v>41436</v>
      </c>
      <c r="H97">
        <f t="shared" si="5"/>
        <v>7</v>
      </c>
      <c r="I97">
        <f t="shared" si="6"/>
        <v>17</v>
      </c>
      <c r="J97">
        <f t="shared" si="7"/>
        <v>206</v>
      </c>
    </row>
    <row r="98" spans="1:10" x14ac:dyDescent="0.55000000000000004">
      <c r="A98" t="s">
        <v>4216</v>
      </c>
      <c r="B98" s="4" t="s">
        <v>6760</v>
      </c>
      <c r="C98" s="2">
        <v>44075</v>
      </c>
      <c r="D98">
        <v>10</v>
      </c>
      <c r="E98" s="2">
        <f t="shared" si="4"/>
        <v>47729</v>
      </c>
      <c r="F98" s="2">
        <v>41449</v>
      </c>
      <c r="G98" s="2">
        <f>IF(F98="/",#REF!, F98)</f>
        <v>41449</v>
      </c>
      <c r="H98">
        <f t="shared" si="5"/>
        <v>7</v>
      </c>
      <c r="I98">
        <f t="shared" si="6"/>
        <v>17</v>
      </c>
      <c r="J98">
        <f t="shared" si="7"/>
        <v>206</v>
      </c>
    </row>
    <row r="99" spans="1:10" x14ac:dyDescent="0.55000000000000004">
      <c r="A99" t="s">
        <v>4424</v>
      </c>
      <c r="B99" s="4" t="s">
        <v>6760</v>
      </c>
      <c r="C99" s="2">
        <v>43525</v>
      </c>
      <c r="D99">
        <v>10</v>
      </c>
      <c r="E99" s="2">
        <f t="shared" si="4"/>
        <v>47179</v>
      </c>
      <c r="F99" s="2">
        <v>41449</v>
      </c>
      <c r="G99" s="2">
        <f>IF(F99="/",#REF!, F99)</f>
        <v>41449</v>
      </c>
      <c r="H99">
        <f t="shared" si="5"/>
        <v>5</v>
      </c>
      <c r="I99">
        <f t="shared" si="6"/>
        <v>15</v>
      </c>
      <c r="J99">
        <f t="shared" si="7"/>
        <v>188</v>
      </c>
    </row>
    <row r="100" spans="1:10" x14ac:dyDescent="0.55000000000000004">
      <c r="A100" t="s">
        <v>4723</v>
      </c>
      <c r="B100" s="4" t="s">
        <v>6760</v>
      </c>
      <c r="C100" s="2">
        <v>44075</v>
      </c>
      <c r="D100">
        <v>10</v>
      </c>
      <c r="E100" s="2">
        <f t="shared" si="4"/>
        <v>47729</v>
      </c>
      <c r="F100" s="2">
        <v>41449</v>
      </c>
      <c r="G100" s="2">
        <f>IF(F100="/",#REF!, F100)</f>
        <v>41449</v>
      </c>
      <c r="H100">
        <f t="shared" si="5"/>
        <v>7</v>
      </c>
      <c r="I100">
        <f t="shared" si="6"/>
        <v>17</v>
      </c>
      <c r="J100">
        <f t="shared" si="7"/>
        <v>206</v>
      </c>
    </row>
    <row r="101" spans="1:10" x14ac:dyDescent="0.55000000000000004">
      <c r="A101" t="s">
        <v>4869</v>
      </c>
      <c r="B101" s="4" t="s">
        <v>6760</v>
      </c>
      <c r="C101" s="2">
        <v>44075</v>
      </c>
      <c r="D101">
        <v>10</v>
      </c>
      <c r="E101" s="2">
        <f t="shared" si="4"/>
        <v>47729</v>
      </c>
      <c r="F101" s="2">
        <v>41449</v>
      </c>
      <c r="G101" s="2">
        <f>IF(F101="/",#REF!, F101)</f>
        <v>41449</v>
      </c>
      <c r="H101">
        <f t="shared" si="5"/>
        <v>7</v>
      </c>
      <c r="I101">
        <f t="shared" si="6"/>
        <v>17</v>
      </c>
      <c r="J101">
        <f t="shared" si="7"/>
        <v>206</v>
      </c>
    </row>
    <row r="102" spans="1:10" x14ac:dyDescent="0.55000000000000004">
      <c r="A102" t="s">
        <v>4557</v>
      </c>
      <c r="B102" s="4" t="s">
        <v>6760</v>
      </c>
      <c r="C102" s="2">
        <v>44075</v>
      </c>
      <c r="D102">
        <v>10</v>
      </c>
      <c r="E102" s="2">
        <f t="shared" si="4"/>
        <v>47729</v>
      </c>
      <c r="F102" s="2">
        <v>41451</v>
      </c>
      <c r="G102" s="2">
        <f>IF(F102="/",#REF!, F102)</f>
        <v>41451</v>
      </c>
      <c r="H102">
        <f t="shared" si="5"/>
        <v>7</v>
      </c>
      <c r="I102">
        <f t="shared" si="6"/>
        <v>17</v>
      </c>
      <c r="J102">
        <f t="shared" si="7"/>
        <v>206</v>
      </c>
    </row>
    <row r="103" spans="1:10" x14ac:dyDescent="0.55000000000000004">
      <c r="A103" t="s">
        <v>4683</v>
      </c>
      <c r="B103" s="4" t="s">
        <v>6760</v>
      </c>
      <c r="C103" s="2">
        <v>44075</v>
      </c>
      <c r="D103">
        <v>10</v>
      </c>
      <c r="E103" s="2">
        <f t="shared" si="4"/>
        <v>47729</v>
      </c>
      <c r="F103" s="2">
        <v>41451</v>
      </c>
      <c r="G103" s="2">
        <f>IF(F103="/",#REF!, F103)</f>
        <v>41451</v>
      </c>
      <c r="H103">
        <f t="shared" si="5"/>
        <v>7</v>
      </c>
      <c r="I103">
        <f t="shared" si="6"/>
        <v>17</v>
      </c>
      <c r="J103">
        <f t="shared" si="7"/>
        <v>206</v>
      </c>
    </row>
    <row r="104" spans="1:10" x14ac:dyDescent="0.55000000000000004">
      <c r="A104" t="s">
        <v>4993</v>
      </c>
      <c r="B104" s="4" t="s">
        <v>6760</v>
      </c>
      <c r="C104" s="2">
        <v>44075</v>
      </c>
      <c r="D104">
        <v>10</v>
      </c>
      <c r="E104" s="2">
        <f t="shared" si="4"/>
        <v>47729</v>
      </c>
      <c r="F104" s="2">
        <v>41453</v>
      </c>
      <c r="G104" s="2">
        <f>IF(F104="/",#REF!, F104)</f>
        <v>41453</v>
      </c>
      <c r="H104">
        <f t="shared" si="5"/>
        <v>7</v>
      </c>
      <c r="I104">
        <f t="shared" si="6"/>
        <v>17</v>
      </c>
      <c r="J104">
        <f t="shared" si="7"/>
        <v>206</v>
      </c>
    </row>
    <row r="105" spans="1:10" x14ac:dyDescent="0.55000000000000004">
      <c r="A105" t="s">
        <v>4290</v>
      </c>
      <c r="B105" s="4" t="s">
        <v>6760</v>
      </c>
      <c r="C105" s="2">
        <v>44075</v>
      </c>
      <c r="D105">
        <v>10</v>
      </c>
      <c r="E105" s="2">
        <f t="shared" si="4"/>
        <v>47729</v>
      </c>
      <c r="F105" s="2">
        <v>41456</v>
      </c>
      <c r="G105" s="2">
        <f>IF(F105="/",#REF!, F105)</f>
        <v>41456</v>
      </c>
      <c r="H105">
        <f t="shared" si="5"/>
        <v>7</v>
      </c>
      <c r="I105">
        <f t="shared" si="6"/>
        <v>17</v>
      </c>
      <c r="J105">
        <f t="shared" si="7"/>
        <v>206</v>
      </c>
    </row>
    <row r="106" spans="1:10" x14ac:dyDescent="0.55000000000000004">
      <c r="A106" t="s">
        <v>4791</v>
      </c>
      <c r="B106" s="4" t="s">
        <v>6760</v>
      </c>
      <c r="C106" s="2">
        <v>44075</v>
      </c>
      <c r="D106">
        <v>10</v>
      </c>
      <c r="E106" s="2">
        <f t="shared" si="4"/>
        <v>47729</v>
      </c>
      <c r="F106" s="2">
        <v>41456</v>
      </c>
      <c r="G106" s="2">
        <f>IF(F106="/",#REF!, F106)</f>
        <v>41456</v>
      </c>
      <c r="H106">
        <f t="shared" si="5"/>
        <v>7</v>
      </c>
      <c r="I106">
        <f t="shared" si="6"/>
        <v>17</v>
      </c>
      <c r="J106">
        <f t="shared" si="7"/>
        <v>206</v>
      </c>
    </row>
    <row r="107" spans="1:10" x14ac:dyDescent="0.55000000000000004">
      <c r="A107" t="s">
        <v>4928</v>
      </c>
      <c r="B107" s="4" t="s">
        <v>6760</v>
      </c>
      <c r="C107" s="2">
        <v>43525</v>
      </c>
      <c r="D107">
        <v>10</v>
      </c>
      <c r="E107" s="2">
        <f t="shared" si="4"/>
        <v>47179</v>
      </c>
      <c r="F107" s="2">
        <v>41456</v>
      </c>
      <c r="G107" s="2">
        <f>IF(F107="/",#REF!, F107)</f>
        <v>41456</v>
      </c>
      <c r="H107">
        <f t="shared" si="5"/>
        <v>5</v>
      </c>
      <c r="I107">
        <f t="shared" si="6"/>
        <v>15</v>
      </c>
      <c r="J107">
        <f t="shared" si="7"/>
        <v>188</v>
      </c>
    </row>
    <row r="108" spans="1:10" x14ac:dyDescent="0.55000000000000004">
      <c r="A108" t="s">
        <v>4356</v>
      </c>
      <c r="B108" s="4" t="s">
        <v>6760</v>
      </c>
      <c r="C108" s="2">
        <v>43525</v>
      </c>
      <c r="D108">
        <v>10</v>
      </c>
      <c r="E108" s="2">
        <f t="shared" si="4"/>
        <v>47179</v>
      </c>
      <c r="F108" s="2">
        <v>41466</v>
      </c>
      <c r="G108" s="2">
        <f>IF(F108="/",#REF!, F108)</f>
        <v>41466</v>
      </c>
      <c r="H108">
        <f t="shared" si="5"/>
        <v>5</v>
      </c>
      <c r="I108">
        <f t="shared" si="6"/>
        <v>15</v>
      </c>
      <c r="J108">
        <f t="shared" si="7"/>
        <v>187</v>
      </c>
    </row>
    <row r="109" spans="1:10" x14ac:dyDescent="0.55000000000000004">
      <c r="A109" t="s">
        <v>4847</v>
      </c>
      <c r="B109" s="4" t="s">
        <v>6760</v>
      </c>
      <c r="C109" s="2">
        <v>44075</v>
      </c>
      <c r="D109">
        <v>10</v>
      </c>
      <c r="E109" s="2">
        <f t="shared" si="4"/>
        <v>47729</v>
      </c>
      <c r="F109" s="2">
        <v>41466</v>
      </c>
      <c r="G109" s="2">
        <f>IF(F109="/",#REF!, F109)</f>
        <v>41466</v>
      </c>
      <c r="H109">
        <f t="shared" si="5"/>
        <v>7</v>
      </c>
      <c r="I109">
        <f t="shared" si="6"/>
        <v>17</v>
      </c>
      <c r="J109">
        <f t="shared" si="7"/>
        <v>205</v>
      </c>
    </row>
    <row r="110" spans="1:10" x14ac:dyDescent="0.55000000000000004">
      <c r="A110" t="s">
        <v>4364</v>
      </c>
      <c r="B110" s="4" t="s">
        <v>6760</v>
      </c>
      <c r="C110" s="2">
        <v>44075</v>
      </c>
      <c r="D110">
        <v>10</v>
      </c>
      <c r="E110" s="2">
        <f t="shared" si="4"/>
        <v>47729</v>
      </c>
      <c r="F110" s="2">
        <v>41467</v>
      </c>
      <c r="G110" s="2">
        <f>IF(F110="/",#REF!, F110)</f>
        <v>41467</v>
      </c>
      <c r="H110">
        <f t="shared" si="5"/>
        <v>7</v>
      </c>
      <c r="I110">
        <f t="shared" si="6"/>
        <v>17</v>
      </c>
      <c r="J110">
        <f t="shared" si="7"/>
        <v>205</v>
      </c>
    </row>
    <row r="111" spans="1:10" x14ac:dyDescent="0.55000000000000004">
      <c r="A111" t="s">
        <v>4521</v>
      </c>
      <c r="B111" s="4" t="s">
        <v>6760</v>
      </c>
      <c r="C111" s="2">
        <v>44075</v>
      </c>
      <c r="D111">
        <v>10</v>
      </c>
      <c r="E111" s="2">
        <f t="shared" si="4"/>
        <v>47729</v>
      </c>
      <c r="F111" s="2">
        <v>41467</v>
      </c>
      <c r="G111" s="2">
        <f>IF(F111="/",#REF!, F111)</f>
        <v>41467</v>
      </c>
      <c r="H111">
        <f t="shared" si="5"/>
        <v>7</v>
      </c>
      <c r="I111">
        <f t="shared" si="6"/>
        <v>17</v>
      </c>
      <c r="J111">
        <f t="shared" si="7"/>
        <v>205</v>
      </c>
    </row>
    <row r="112" spans="1:10" x14ac:dyDescent="0.55000000000000004">
      <c r="A112" t="s">
        <v>4370</v>
      </c>
      <c r="B112" s="4" t="s">
        <v>6760</v>
      </c>
      <c r="C112" s="2">
        <v>44075</v>
      </c>
      <c r="D112">
        <v>10</v>
      </c>
      <c r="E112" s="2">
        <f t="shared" si="4"/>
        <v>47729</v>
      </c>
      <c r="F112" s="2">
        <v>41495</v>
      </c>
      <c r="G112" s="2">
        <f>IF(F112="/",#REF!, F112)</f>
        <v>41495</v>
      </c>
      <c r="H112">
        <f t="shared" si="5"/>
        <v>7</v>
      </c>
      <c r="I112">
        <f t="shared" si="6"/>
        <v>17</v>
      </c>
      <c r="J112">
        <f t="shared" si="7"/>
        <v>204</v>
      </c>
    </row>
    <row r="113" spans="1:10" x14ac:dyDescent="0.55000000000000004">
      <c r="A113" t="s">
        <v>4674</v>
      </c>
      <c r="B113" s="4" t="s">
        <v>6760</v>
      </c>
      <c r="C113" s="2">
        <v>44075</v>
      </c>
      <c r="D113">
        <v>10</v>
      </c>
      <c r="E113" s="2">
        <f t="shared" si="4"/>
        <v>47729</v>
      </c>
      <c r="F113" s="2">
        <v>41495</v>
      </c>
      <c r="G113" s="2">
        <f>IF(F113="/",#REF!, F113)</f>
        <v>41495</v>
      </c>
      <c r="H113">
        <f t="shared" si="5"/>
        <v>7</v>
      </c>
      <c r="I113">
        <f t="shared" si="6"/>
        <v>17</v>
      </c>
      <c r="J113">
        <f t="shared" si="7"/>
        <v>204</v>
      </c>
    </row>
    <row r="114" spans="1:10" x14ac:dyDescent="0.55000000000000004">
      <c r="A114" t="s">
        <v>4810</v>
      </c>
      <c r="B114" s="4" t="s">
        <v>6760</v>
      </c>
      <c r="C114" s="2">
        <v>44075</v>
      </c>
      <c r="D114">
        <v>10</v>
      </c>
      <c r="E114" s="2">
        <f t="shared" si="4"/>
        <v>47729</v>
      </c>
      <c r="F114" s="2">
        <v>41495</v>
      </c>
      <c r="G114" s="2">
        <f>IF(F114="/",#REF!, F114)</f>
        <v>41495</v>
      </c>
      <c r="H114">
        <f t="shared" si="5"/>
        <v>7</v>
      </c>
      <c r="I114">
        <f t="shared" si="6"/>
        <v>17</v>
      </c>
      <c r="J114">
        <f t="shared" si="7"/>
        <v>204</v>
      </c>
    </row>
    <row r="115" spans="1:10" x14ac:dyDescent="0.55000000000000004">
      <c r="A115" t="s">
        <v>4257</v>
      </c>
      <c r="B115" s="4" t="s">
        <v>6760</v>
      </c>
      <c r="C115" s="2">
        <v>44075</v>
      </c>
      <c r="D115">
        <v>10</v>
      </c>
      <c r="E115" s="2">
        <f t="shared" si="4"/>
        <v>47729</v>
      </c>
      <c r="F115" s="2">
        <v>41530</v>
      </c>
      <c r="G115" s="2">
        <f>IF(F115="/",#REF!, F115)</f>
        <v>41530</v>
      </c>
      <c r="H115">
        <f t="shared" si="5"/>
        <v>6</v>
      </c>
      <c r="I115">
        <f t="shared" si="6"/>
        <v>16</v>
      </c>
      <c r="J115">
        <f t="shared" si="7"/>
        <v>203</v>
      </c>
    </row>
    <row r="116" spans="1:10" x14ac:dyDescent="0.55000000000000004">
      <c r="A116" t="s">
        <v>4271</v>
      </c>
      <c r="B116" s="4" t="s">
        <v>6760</v>
      </c>
      <c r="C116" s="2">
        <v>44075</v>
      </c>
      <c r="D116">
        <v>10</v>
      </c>
      <c r="E116" s="2">
        <f t="shared" si="4"/>
        <v>47729</v>
      </c>
      <c r="F116" s="2">
        <v>41530</v>
      </c>
      <c r="G116" s="2">
        <f>IF(F116="/",#REF!, F116)</f>
        <v>41530</v>
      </c>
      <c r="H116">
        <f t="shared" si="5"/>
        <v>6</v>
      </c>
      <c r="I116">
        <f t="shared" si="6"/>
        <v>16</v>
      </c>
      <c r="J116">
        <f t="shared" si="7"/>
        <v>203</v>
      </c>
    </row>
    <row r="117" spans="1:10" x14ac:dyDescent="0.55000000000000004">
      <c r="A117" t="s">
        <v>4495</v>
      </c>
      <c r="B117" s="4" t="s">
        <v>6760</v>
      </c>
      <c r="C117" s="2">
        <v>43525</v>
      </c>
      <c r="D117">
        <v>10</v>
      </c>
      <c r="E117" s="2">
        <f t="shared" si="4"/>
        <v>47179</v>
      </c>
      <c r="F117" s="2">
        <v>41530</v>
      </c>
      <c r="G117" s="2">
        <f>IF(F117="/",#REF!, F117)</f>
        <v>41530</v>
      </c>
      <c r="H117">
        <f t="shared" si="5"/>
        <v>5</v>
      </c>
      <c r="I117">
        <f t="shared" si="6"/>
        <v>15</v>
      </c>
      <c r="J117">
        <f t="shared" si="7"/>
        <v>185</v>
      </c>
    </row>
    <row r="118" spans="1:10" x14ac:dyDescent="0.55000000000000004">
      <c r="A118" t="s">
        <v>4507</v>
      </c>
      <c r="B118" s="4" t="s">
        <v>6760</v>
      </c>
      <c r="C118" s="2">
        <v>44075</v>
      </c>
      <c r="D118">
        <v>10</v>
      </c>
      <c r="E118" s="2">
        <f t="shared" si="4"/>
        <v>47729</v>
      </c>
      <c r="F118" s="2">
        <v>41530</v>
      </c>
      <c r="G118" s="2">
        <f>IF(F118="/",#REF!, F118)</f>
        <v>41530</v>
      </c>
      <c r="H118">
        <f t="shared" si="5"/>
        <v>6</v>
      </c>
      <c r="I118">
        <f t="shared" si="6"/>
        <v>16</v>
      </c>
      <c r="J118">
        <f t="shared" si="7"/>
        <v>203</v>
      </c>
    </row>
    <row r="119" spans="1:10" x14ac:dyDescent="0.55000000000000004">
      <c r="A119" t="s">
        <v>4769</v>
      </c>
      <c r="B119" s="4" t="s">
        <v>6760</v>
      </c>
      <c r="C119" s="2">
        <v>44075</v>
      </c>
      <c r="D119">
        <v>10</v>
      </c>
      <c r="E119" s="2">
        <f t="shared" si="4"/>
        <v>47729</v>
      </c>
      <c r="F119" s="2">
        <v>41530</v>
      </c>
      <c r="G119" s="2">
        <f>IF(F119="/",#REF!, F119)</f>
        <v>41530</v>
      </c>
      <c r="H119">
        <f t="shared" si="5"/>
        <v>6</v>
      </c>
      <c r="I119">
        <f t="shared" si="6"/>
        <v>16</v>
      </c>
      <c r="J119">
        <f t="shared" si="7"/>
        <v>203</v>
      </c>
    </row>
    <row r="120" spans="1:10" x14ac:dyDescent="0.55000000000000004">
      <c r="A120" t="s">
        <v>4778</v>
      </c>
      <c r="B120" s="4" t="s">
        <v>6760</v>
      </c>
      <c r="C120" s="2">
        <v>44075</v>
      </c>
      <c r="D120">
        <v>10</v>
      </c>
      <c r="E120" s="2">
        <f t="shared" si="4"/>
        <v>47729</v>
      </c>
      <c r="F120" s="2">
        <v>41530</v>
      </c>
      <c r="G120" s="2">
        <f>IF(F120="/",#REF!, F120)</f>
        <v>41530</v>
      </c>
      <c r="H120">
        <f t="shared" si="5"/>
        <v>6</v>
      </c>
      <c r="I120">
        <f t="shared" si="6"/>
        <v>16</v>
      </c>
      <c r="J120">
        <f t="shared" si="7"/>
        <v>203</v>
      </c>
    </row>
    <row r="121" spans="1:10" x14ac:dyDescent="0.55000000000000004">
      <c r="A121" t="s">
        <v>4905</v>
      </c>
      <c r="B121" s="4" t="s">
        <v>6760</v>
      </c>
      <c r="C121" s="2">
        <v>43525</v>
      </c>
      <c r="D121">
        <v>10</v>
      </c>
      <c r="E121" s="2">
        <f t="shared" si="4"/>
        <v>47179</v>
      </c>
      <c r="F121" s="2">
        <v>41530</v>
      </c>
      <c r="G121" s="2">
        <f>IF(F121="/",#REF!, F121)</f>
        <v>41530</v>
      </c>
      <c r="H121">
        <f t="shared" si="5"/>
        <v>5</v>
      </c>
      <c r="I121">
        <f t="shared" si="6"/>
        <v>15</v>
      </c>
      <c r="J121">
        <f t="shared" si="7"/>
        <v>185</v>
      </c>
    </row>
    <row r="122" spans="1:10" x14ac:dyDescent="0.55000000000000004">
      <c r="A122" t="s">
        <v>4915</v>
      </c>
      <c r="B122" s="4" t="s">
        <v>6760</v>
      </c>
      <c r="C122" s="2">
        <v>43525</v>
      </c>
      <c r="D122">
        <v>10</v>
      </c>
      <c r="E122" s="2">
        <f t="shared" si="4"/>
        <v>47179</v>
      </c>
      <c r="F122" s="2">
        <v>41530</v>
      </c>
      <c r="G122" s="2">
        <f>IF(F122="/",#REF!, F122)</f>
        <v>41530</v>
      </c>
      <c r="H122">
        <f t="shared" si="5"/>
        <v>5</v>
      </c>
      <c r="I122">
        <f t="shared" si="6"/>
        <v>15</v>
      </c>
      <c r="J122">
        <f t="shared" si="7"/>
        <v>185</v>
      </c>
    </row>
    <row r="123" spans="1:10" x14ac:dyDescent="0.55000000000000004">
      <c r="A123" t="s">
        <v>4932</v>
      </c>
      <c r="B123" s="4" t="s">
        <v>6760</v>
      </c>
      <c r="C123" s="2">
        <v>44075</v>
      </c>
      <c r="D123">
        <v>10</v>
      </c>
      <c r="E123" s="2">
        <f t="shared" si="4"/>
        <v>47729</v>
      </c>
      <c r="F123" s="2">
        <v>41536</v>
      </c>
      <c r="G123" s="2">
        <f>IF(F123="/",#REF!, F123)</f>
        <v>41536</v>
      </c>
      <c r="H123">
        <f t="shared" si="5"/>
        <v>6</v>
      </c>
      <c r="I123">
        <f t="shared" si="6"/>
        <v>16</v>
      </c>
      <c r="J123">
        <f t="shared" si="7"/>
        <v>203</v>
      </c>
    </row>
    <row r="124" spans="1:10" x14ac:dyDescent="0.55000000000000004">
      <c r="A124" t="s">
        <v>5047</v>
      </c>
      <c r="B124" s="4" t="s">
        <v>6760</v>
      </c>
      <c r="C124" s="2">
        <v>44075</v>
      </c>
      <c r="D124">
        <v>10</v>
      </c>
      <c r="E124" s="2">
        <f t="shared" si="4"/>
        <v>47729</v>
      </c>
      <c r="F124" s="2">
        <v>41536</v>
      </c>
      <c r="G124" s="2">
        <f>IF(F124="/",#REF!, F124)</f>
        <v>41536</v>
      </c>
      <c r="H124">
        <f t="shared" si="5"/>
        <v>6</v>
      </c>
      <c r="I124">
        <f t="shared" si="6"/>
        <v>16</v>
      </c>
      <c r="J124">
        <f t="shared" si="7"/>
        <v>203</v>
      </c>
    </row>
    <row r="125" spans="1:10" x14ac:dyDescent="0.55000000000000004">
      <c r="A125" t="s">
        <v>4449</v>
      </c>
      <c r="B125" s="4" t="s">
        <v>6760</v>
      </c>
      <c r="C125" s="2">
        <v>44075</v>
      </c>
      <c r="D125">
        <v>10</v>
      </c>
      <c r="E125" s="2">
        <f t="shared" si="4"/>
        <v>47729</v>
      </c>
      <c r="F125" s="2">
        <v>41537</v>
      </c>
      <c r="G125" s="2">
        <f>IF(F125="/",#REF!, F125)</f>
        <v>41537</v>
      </c>
      <c r="H125">
        <f t="shared" si="5"/>
        <v>6</v>
      </c>
      <c r="I125">
        <f t="shared" si="6"/>
        <v>16</v>
      </c>
      <c r="J125">
        <f t="shared" si="7"/>
        <v>203</v>
      </c>
    </row>
    <row r="126" spans="1:10" x14ac:dyDescent="0.55000000000000004">
      <c r="A126" t="s">
        <v>4741</v>
      </c>
      <c r="B126" s="4" t="s">
        <v>6760</v>
      </c>
      <c r="C126" s="2">
        <v>43525</v>
      </c>
      <c r="D126">
        <v>10</v>
      </c>
      <c r="E126" s="2">
        <f t="shared" si="4"/>
        <v>47179</v>
      </c>
      <c r="F126" s="2">
        <v>41537</v>
      </c>
      <c r="G126" s="2">
        <f>IF(F126="/",#REF!, F126)</f>
        <v>41537</v>
      </c>
      <c r="H126">
        <f t="shared" si="5"/>
        <v>5</v>
      </c>
      <c r="I126">
        <f t="shared" si="6"/>
        <v>15</v>
      </c>
      <c r="J126">
        <f t="shared" si="7"/>
        <v>185</v>
      </c>
    </row>
    <row r="127" spans="1:10" x14ac:dyDescent="0.55000000000000004">
      <c r="A127" t="s">
        <v>4876</v>
      </c>
      <c r="B127" s="4" t="s">
        <v>6760</v>
      </c>
      <c r="C127" s="2">
        <v>44075</v>
      </c>
      <c r="D127">
        <v>10</v>
      </c>
      <c r="E127" s="2">
        <f t="shared" si="4"/>
        <v>47729</v>
      </c>
      <c r="F127" s="2">
        <v>41537</v>
      </c>
      <c r="G127" s="2">
        <f>IF(F127="/",#REF!, F127)</f>
        <v>41537</v>
      </c>
      <c r="H127">
        <f t="shared" si="5"/>
        <v>6</v>
      </c>
      <c r="I127">
        <f t="shared" si="6"/>
        <v>16</v>
      </c>
      <c r="J127">
        <f t="shared" si="7"/>
        <v>203</v>
      </c>
    </row>
    <row r="128" spans="1:10" x14ac:dyDescent="0.55000000000000004">
      <c r="A128" t="s">
        <v>4358</v>
      </c>
      <c r="B128" s="4" t="s">
        <v>6760</v>
      </c>
      <c r="C128" s="2">
        <v>44075</v>
      </c>
      <c r="D128">
        <v>10</v>
      </c>
      <c r="E128" s="2">
        <f t="shared" si="4"/>
        <v>47729</v>
      </c>
      <c r="F128" s="2">
        <v>41542</v>
      </c>
      <c r="G128" s="2">
        <f>IF(F128="/",#REF!, F128)</f>
        <v>41542</v>
      </c>
      <c r="H128">
        <f t="shared" si="5"/>
        <v>6</v>
      </c>
      <c r="I128">
        <f t="shared" si="6"/>
        <v>16</v>
      </c>
      <c r="J128">
        <f t="shared" si="7"/>
        <v>203</v>
      </c>
    </row>
    <row r="129" spans="1:10" x14ac:dyDescent="0.55000000000000004">
      <c r="A129" t="s">
        <v>4499</v>
      </c>
      <c r="B129" s="4" t="s">
        <v>6760</v>
      </c>
      <c r="C129" s="2">
        <v>44075</v>
      </c>
      <c r="D129">
        <v>10</v>
      </c>
      <c r="E129" s="2">
        <f t="shared" si="4"/>
        <v>47729</v>
      </c>
      <c r="F129" s="2">
        <v>41542</v>
      </c>
      <c r="G129" s="2">
        <f>IF(F129="/",#REF!, F129)</f>
        <v>41542</v>
      </c>
      <c r="H129">
        <f t="shared" si="5"/>
        <v>6</v>
      </c>
      <c r="I129">
        <f t="shared" si="6"/>
        <v>16</v>
      </c>
      <c r="J129">
        <f t="shared" si="7"/>
        <v>203</v>
      </c>
    </row>
    <row r="130" spans="1:10" x14ac:dyDescent="0.55000000000000004">
      <c r="A130" t="s">
        <v>4850</v>
      </c>
      <c r="B130" s="4" t="s">
        <v>6760</v>
      </c>
      <c r="C130" s="2">
        <v>44075</v>
      </c>
      <c r="D130">
        <v>10</v>
      </c>
      <c r="E130" s="2">
        <f t="shared" ref="E130:E193" si="8">C130+DATE(D130,1,1)</f>
        <v>47729</v>
      </c>
      <c r="F130" s="2">
        <v>41542</v>
      </c>
      <c r="G130" s="2">
        <f>IF(F130="/",#REF!, F130)</f>
        <v>41542</v>
      </c>
      <c r="H130">
        <f t="shared" ref="H130:H193" si="9">DATEDIF(G130,C130, "y")</f>
        <v>6</v>
      </c>
      <c r="I130">
        <f t="shared" ref="I130:I193" si="10">DATEDIF(G130,E130, "y")</f>
        <v>16</v>
      </c>
      <c r="J130">
        <f t="shared" si="7"/>
        <v>203</v>
      </c>
    </row>
    <row r="131" spans="1:10" x14ac:dyDescent="0.55000000000000004">
      <c r="A131" t="s">
        <v>4376</v>
      </c>
      <c r="B131" s="4" t="s">
        <v>6760</v>
      </c>
      <c r="C131" s="2">
        <v>43525</v>
      </c>
      <c r="D131">
        <v>10</v>
      </c>
      <c r="E131" s="2">
        <f t="shared" si="8"/>
        <v>47179</v>
      </c>
      <c r="F131" s="2">
        <v>41547</v>
      </c>
      <c r="G131" s="2">
        <f>IF(F131="/",#REF!, F131)</f>
        <v>41547</v>
      </c>
      <c r="H131">
        <f t="shared" si="9"/>
        <v>5</v>
      </c>
      <c r="I131">
        <f t="shared" si="10"/>
        <v>15</v>
      </c>
      <c r="J131">
        <f t="shared" ref="J131:J194" si="11">DATEDIF(F131,E131,"m")</f>
        <v>185</v>
      </c>
    </row>
    <row r="132" spans="1:10" x14ac:dyDescent="0.55000000000000004">
      <c r="A132" t="s">
        <v>4823</v>
      </c>
      <c r="B132" s="4" t="s">
        <v>6760</v>
      </c>
      <c r="C132" s="2">
        <v>44075</v>
      </c>
      <c r="D132">
        <v>10</v>
      </c>
      <c r="E132" s="2">
        <f t="shared" si="8"/>
        <v>47729</v>
      </c>
      <c r="F132" s="2">
        <v>41547</v>
      </c>
      <c r="G132" s="2">
        <f>IF(F132="/",#REF!, F132)</f>
        <v>41547</v>
      </c>
      <c r="H132">
        <f t="shared" si="9"/>
        <v>6</v>
      </c>
      <c r="I132">
        <f t="shared" si="10"/>
        <v>16</v>
      </c>
      <c r="J132">
        <f t="shared" si="11"/>
        <v>203</v>
      </c>
    </row>
    <row r="133" spans="1:10" x14ac:dyDescent="0.55000000000000004">
      <c r="A133" t="s">
        <v>4559</v>
      </c>
      <c r="B133" s="4" t="s">
        <v>6760</v>
      </c>
      <c r="C133" s="2">
        <v>43525</v>
      </c>
      <c r="D133">
        <v>10</v>
      </c>
      <c r="E133" s="2">
        <f t="shared" si="8"/>
        <v>47179</v>
      </c>
      <c r="F133" s="2">
        <v>41558</v>
      </c>
      <c r="G133" s="2">
        <f>IF(F133="/",#REF!, F133)</f>
        <v>41558</v>
      </c>
      <c r="H133">
        <f t="shared" si="9"/>
        <v>5</v>
      </c>
      <c r="I133">
        <f t="shared" si="10"/>
        <v>15</v>
      </c>
      <c r="J133">
        <f t="shared" si="11"/>
        <v>184</v>
      </c>
    </row>
    <row r="134" spans="1:10" x14ac:dyDescent="0.55000000000000004">
      <c r="A134" t="s">
        <v>4676</v>
      </c>
      <c r="B134" s="4" t="s">
        <v>6760</v>
      </c>
      <c r="C134" s="2">
        <v>44075</v>
      </c>
      <c r="D134">
        <v>10</v>
      </c>
      <c r="E134" s="2">
        <f t="shared" si="8"/>
        <v>47729</v>
      </c>
      <c r="F134" s="2">
        <v>41578</v>
      </c>
      <c r="G134" s="2">
        <f>IF(F134="/",#REF!, F134)</f>
        <v>41578</v>
      </c>
      <c r="H134">
        <f t="shared" si="9"/>
        <v>6</v>
      </c>
      <c r="I134">
        <f t="shared" si="10"/>
        <v>16</v>
      </c>
      <c r="J134">
        <f t="shared" si="11"/>
        <v>202</v>
      </c>
    </row>
    <row r="135" spans="1:10" x14ac:dyDescent="0.55000000000000004">
      <c r="A135" t="s">
        <v>4245</v>
      </c>
      <c r="B135" s="4" t="s">
        <v>6760</v>
      </c>
      <c r="C135" s="2">
        <v>44075</v>
      </c>
      <c r="D135">
        <v>10</v>
      </c>
      <c r="E135" s="2">
        <f t="shared" si="8"/>
        <v>47729</v>
      </c>
      <c r="F135" s="2">
        <v>41590</v>
      </c>
      <c r="G135" s="2">
        <f>IF(F135="/",#REF!, F135)</f>
        <v>41590</v>
      </c>
      <c r="H135">
        <f t="shared" si="9"/>
        <v>6</v>
      </c>
      <c r="I135">
        <f t="shared" si="10"/>
        <v>16</v>
      </c>
      <c r="J135">
        <f t="shared" si="11"/>
        <v>201</v>
      </c>
    </row>
    <row r="136" spans="1:10" x14ac:dyDescent="0.55000000000000004">
      <c r="A136" t="s">
        <v>4478</v>
      </c>
      <c r="B136" s="4" t="s">
        <v>6760</v>
      </c>
      <c r="C136" s="2">
        <v>43525</v>
      </c>
      <c r="D136">
        <v>10</v>
      </c>
      <c r="E136" s="2">
        <f t="shared" si="8"/>
        <v>47179</v>
      </c>
      <c r="F136" s="2">
        <v>41590</v>
      </c>
      <c r="G136" s="2">
        <f>IF(F136="/",#REF!, F136)</f>
        <v>41590</v>
      </c>
      <c r="H136">
        <f t="shared" si="9"/>
        <v>5</v>
      </c>
      <c r="I136">
        <f t="shared" si="10"/>
        <v>15</v>
      </c>
      <c r="J136">
        <f t="shared" si="11"/>
        <v>183</v>
      </c>
    </row>
    <row r="137" spans="1:10" x14ac:dyDescent="0.55000000000000004">
      <c r="A137" t="s">
        <v>4756</v>
      </c>
      <c r="B137" s="4" t="s">
        <v>6760</v>
      </c>
      <c r="C137" s="2">
        <v>43525</v>
      </c>
      <c r="D137">
        <v>10</v>
      </c>
      <c r="E137" s="2">
        <f t="shared" si="8"/>
        <v>47179</v>
      </c>
      <c r="F137" s="2">
        <v>41590</v>
      </c>
      <c r="G137" s="2">
        <f>IF(F137="/",#REF!, F137)</f>
        <v>41590</v>
      </c>
      <c r="H137">
        <f t="shared" si="9"/>
        <v>5</v>
      </c>
      <c r="I137">
        <f t="shared" si="10"/>
        <v>15</v>
      </c>
      <c r="J137">
        <f t="shared" si="11"/>
        <v>183</v>
      </c>
    </row>
    <row r="138" spans="1:10" x14ac:dyDescent="0.55000000000000004">
      <c r="A138" t="s">
        <v>4891</v>
      </c>
      <c r="B138" s="4" t="s">
        <v>6760</v>
      </c>
      <c r="C138" s="2">
        <v>44075</v>
      </c>
      <c r="D138">
        <v>10</v>
      </c>
      <c r="E138" s="2">
        <f t="shared" si="8"/>
        <v>47729</v>
      </c>
      <c r="F138" s="2">
        <v>41590</v>
      </c>
      <c r="G138" s="2">
        <f>IF(F138="/",#REF!, F138)</f>
        <v>41590</v>
      </c>
      <c r="H138">
        <f t="shared" si="9"/>
        <v>6</v>
      </c>
      <c r="I138">
        <f t="shared" si="10"/>
        <v>16</v>
      </c>
      <c r="J138">
        <f t="shared" si="11"/>
        <v>201</v>
      </c>
    </row>
    <row r="139" spans="1:10" x14ac:dyDescent="0.55000000000000004">
      <c r="A139" t="s">
        <v>4704</v>
      </c>
      <c r="B139" s="4" t="s">
        <v>6760</v>
      </c>
      <c r="C139" s="2">
        <v>44075</v>
      </c>
      <c r="D139">
        <v>10</v>
      </c>
      <c r="E139" s="2">
        <f t="shared" si="8"/>
        <v>47729</v>
      </c>
      <c r="F139" s="2">
        <v>41597</v>
      </c>
      <c r="G139" s="2">
        <f>IF(F139="/",#REF!, F139)</f>
        <v>41597</v>
      </c>
      <c r="H139">
        <f t="shared" si="9"/>
        <v>6</v>
      </c>
      <c r="I139">
        <f t="shared" si="10"/>
        <v>16</v>
      </c>
      <c r="J139">
        <f t="shared" si="11"/>
        <v>201</v>
      </c>
    </row>
    <row r="140" spans="1:10" x14ac:dyDescent="0.55000000000000004">
      <c r="A140" t="s">
        <v>5039</v>
      </c>
      <c r="B140" s="4" t="s">
        <v>6760</v>
      </c>
      <c r="C140" s="2">
        <v>44075</v>
      </c>
      <c r="D140">
        <v>10</v>
      </c>
      <c r="E140" s="2">
        <f t="shared" si="8"/>
        <v>47729</v>
      </c>
      <c r="F140" s="2">
        <v>41599</v>
      </c>
      <c r="G140" s="2">
        <f>IF(F140="/",#REF!, F140)</f>
        <v>41599</v>
      </c>
      <c r="H140">
        <f t="shared" si="9"/>
        <v>6</v>
      </c>
      <c r="I140">
        <f t="shared" si="10"/>
        <v>16</v>
      </c>
      <c r="J140">
        <f t="shared" si="11"/>
        <v>201</v>
      </c>
    </row>
    <row r="141" spans="1:10" x14ac:dyDescent="0.55000000000000004">
      <c r="A141" t="s">
        <v>4695</v>
      </c>
      <c r="B141" s="4" t="s">
        <v>6760</v>
      </c>
      <c r="C141" s="2">
        <v>44075</v>
      </c>
      <c r="D141">
        <v>10</v>
      </c>
      <c r="E141" s="2">
        <f t="shared" si="8"/>
        <v>47729</v>
      </c>
      <c r="F141" s="2">
        <v>41600</v>
      </c>
      <c r="G141" s="2">
        <f>IF(F141="/",#REF!, F141)</f>
        <v>41600</v>
      </c>
      <c r="H141">
        <f t="shared" si="9"/>
        <v>6</v>
      </c>
      <c r="I141">
        <f t="shared" si="10"/>
        <v>16</v>
      </c>
      <c r="J141">
        <f t="shared" si="11"/>
        <v>201</v>
      </c>
    </row>
    <row r="142" spans="1:10" x14ac:dyDescent="0.55000000000000004">
      <c r="A142" t="s">
        <v>4326</v>
      </c>
      <c r="B142" s="4" t="s">
        <v>6760</v>
      </c>
      <c r="C142" s="2">
        <v>44075</v>
      </c>
      <c r="D142">
        <v>10</v>
      </c>
      <c r="E142" s="2">
        <f t="shared" si="8"/>
        <v>47729</v>
      </c>
      <c r="F142" s="2">
        <v>41669</v>
      </c>
      <c r="G142" s="2">
        <f>IF(F142="/",#REF!, F142)</f>
        <v>41669</v>
      </c>
      <c r="H142">
        <f t="shared" si="9"/>
        <v>6</v>
      </c>
      <c r="I142">
        <f t="shared" si="10"/>
        <v>16</v>
      </c>
      <c r="J142">
        <f t="shared" si="11"/>
        <v>199</v>
      </c>
    </row>
    <row r="143" spans="1:10" x14ac:dyDescent="0.55000000000000004">
      <c r="A143" t="s">
        <v>4526</v>
      </c>
      <c r="B143" s="4" t="s">
        <v>6760</v>
      </c>
      <c r="C143" s="2">
        <v>44075</v>
      </c>
      <c r="D143">
        <v>10</v>
      </c>
      <c r="E143" s="2">
        <f t="shared" si="8"/>
        <v>47729</v>
      </c>
      <c r="F143" s="2">
        <v>41679</v>
      </c>
      <c r="G143" s="2">
        <f>IF(F143="/",#REF!, F143)</f>
        <v>41679</v>
      </c>
      <c r="H143">
        <f t="shared" si="9"/>
        <v>6</v>
      </c>
      <c r="I143">
        <f t="shared" si="10"/>
        <v>16</v>
      </c>
      <c r="J143">
        <f t="shared" si="11"/>
        <v>198</v>
      </c>
    </row>
    <row r="144" spans="1:10" x14ac:dyDescent="0.55000000000000004">
      <c r="A144" t="s">
        <v>4661</v>
      </c>
      <c r="B144" s="4" t="s">
        <v>6760</v>
      </c>
      <c r="C144" s="2">
        <v>44075</v>
      </c>
      <c r="D144">
        <v>10</v>
      </c>
      <c r="E144" s="2">
        <f t="shared" si="8"/>
        <v>47729</v>
      </c>
      <c r="F144" s="2">
        <v>41701</v>
      </c>
      <c r="G144" s="2">
        <f>IF(F144="/",#REF!, F144)</f>
        <v>41701</v>
      </c>
      <c r="H144">
        <f t="shared" si="9"/>
        <v>6</v>
      </c>
      <c r="I144">
        <f t="shared" si="10"/>
        <v>16</v>
      </c>
      <c r="J144">
        <f t="shared" si="11"/>
        <v>198</v>
      </c>
    </row>
    <row r="145" spans="1:10" x14ac:dyDescent="0.55000000000000004">
      <c r="A145" t="s">
        <v>4313</v>
      </c>
      <c r="B145" s="4" t="s">
        <v>6760</v>
      </c>
      <c r="C145" s="2">
        <v>44075</v>
      </c>
      <c r="D145">
        <v>10</v>
      </c>
      <c r="E145" s="2">
        <f t="shared" si="8"/>
        <v>47729</v>
      </c>
      <c r="F145" s="2">
        <v>41710</v>
      </c>
      <c r="G145" s="2">
        <f>IF(F145="/",#REF!, F145)</f>
        <v>41710</v>
      </c>
      <c r="H145">
        <f t="shared" si="9"/>
        <v>6</v>
      </c>
      <c r="I145">
        <f t="shared" si="10"/>
        <v>16</v>
      </c>
      <c r="J145">
        <f t="shared" si="11"/>
        <v>197</v>
      </c>
    </row>
    <row r="146" spans="1:10" x14ac:dyDescent="0.55000000000000004">
      <c r="A146" t="s">
        <v>4323</v>
      </c>
      <c r="B146" s="4" t="s">
        <v>6760</v>
      </c>
      <c r="C146" s="2">
        <v>44075</v>
      </c>
      <c r="D146">
        <v>10</v>
      </c>
      <c r="E146" s="2">
        <f t="shared" si="8"/>
        <v>47729</v>
      </c>
      <c r="F146" s="2">
        <v>41710</v>
      </c>
      <c r="G146" s="2">
        <f>IF(F146="/",#REF!, F146)</f>
        <v>41710</v>
      </c>
      <c r="H146">
        <f t="shared" si="9"/>
        <v>6</v>
      </c>
      <c r="I146">
        <f t="shared" si="10"/>
        <v>16</v>
      </c>
      <c r="J146">
        <f t="shared" si="11"/>
        <v>197</v>
      </c>
    </row>
    <row r="147" spans="1:10" x14ac:dyDescent="0.55000000000000004">
      <c r="A147" t="s">
        <v>4555</v>
      </c>
      <c r="B147" s="4" t="s">
        <v>6760</v>
      </c>
      <c r="C147" s="2">
        <v>44075</v>
      </c>
      <c r="D147">
        <v>10</v>
      </c>
      <c r="E147" s="2">
        <f t="shared" si="8"/>
        <v>47729</v>
      </c>
      <c r="F147" s="2">
        <v>41736</v>
      </c>
      <c r="G147" s="2">
        <f>IF(F147="/",#REF!, F147)</f>
        <v>41736</v>
      </c>
      <c r="H147">
        <f t="shared" si="9"/>
        <v>6</v>
      </c>
      <c r="I147">
        <f t="shared" si="10"/>
        <v>16</v>
      </c>
      <c r="J147">
        <f t="shared" si="11"/>
        <v>196</v>
      </c>
    </row>
    <row r="148" spans="1:10" x14ac:dyDescent="0.55000000000000004">
      <c r="A148" t="s">
        <v>4837</v>
      </c>
      <c r="B148" s="4" t="s">
        <v>6760</v>
      </c>
      <c r="C148" s="2">
        <v>44075</v>
      </c>
      <c r="D148">
        <v>10</v>
      </c>
      <c r="E148" s="2">
        <f t="shared" si="8"/>
        <v>47729</v>
      </c>
      <c r="F148" s="2">
        <v>41736</v>
      </c>
      <c r="G148" s="2">
        <f>IF(F148="/",#REF!, F148)</f>
        <v>41736</v>
      </c>
      <c r="H148">
        <f t="shared" si="9"/>
        <v>6</v>
      </c>
      <c r="I148">
        <f t="shared" si="10"/>
        <v>16</v>
      </c>
      <c r="J148">
        <f t="shared" si="11"/>
        <v>196</v>
      </c>
    </row>
    <row r="149" spans="1:10" x14ac:dyDescent="0.55000000000000004">
      <c r="A149" t="s">
        <v>5027</v>
      </c>
      <c r="B149" s="4" t="s">
        <v>6760</v>
      </c>
      <c r="C149" s="2">
        <v>44075</v>
      </c>
      <c r="D149">
        <v>10</v>
      </c>
      <c r="E149" s="2">
        <f t="shared" si="8"/>
        <v>47729</v>
      </c>
      <c r="F149" s="2">
        <v>41736</v>
      </c>
      <c r="G149" s="2">
        <f>IF(F149="/",#REF!, F149)</f>
        <v>41736</v>
      </c>
      <c r="H149">
        <f t="shared" si="9"/>
        <v>6</v>
      </c>
      <c r="I149">
        <f t="shared" si="10"/>
        <v>16</v>
      </c>
      <c r="J149">
        <f t="shared" si="11"/>
        <v>196</v>
      </c>
    </row>
    <row r="150" spans="1:10" x14ac:dyDescent="0.55000000000000004">
      <c r="A150" t="s">
        <v>4518</v>
      </c>
      <c r="B150" s="4" t="s">
        <v>6760</v>
      </c>
      <c r="C150" s="2">
        <v>44075</v>
      </c>
      <c r="D150">
        <v>10</v>
      </c>
      <c r="E150" s="2">
        <f t="shared" si="8"/>
        <v>47729</v>
      </c>
      <c r="F150" s="2">
        <v>41743</v>
      </c>
      <c r="G150" s="2">
        <f>IF(F150="/",#REF!, F150)</f>
        <v>41743</v>
      </c>
      <c r="H150">
        <f t="shared" si="9"/>
        <v>6</v>
      </c>
      <c r="I150">
        <f t="shared" si="10"/>
        <v>16</v>
      </c>
      <c r="J150">
        <f t="shared" si="11"/>
        <v>196</v>
      </c>
    </row>
    <row r="151" spans="1:10" x14ac:dyDescent="0.55000000000000004">
      <c r="A151" t="s">
        <v>4585</v>
      </c>
      <c r="B151" s="4" t="s">
        <v>6760</v>
      </c>
      <c r="C151" s="2">
        <v>44075</v>
      </c>
      <c r="D151">
        <v>10</v>
      </c>
      <c r="E151" s="2">
        <f t="shared" si="8"/>
        <v>47729</v>
      </c>
      <c r="F151" s="2">
        <v>41743</v>
      </c>
      <c r="G151" s="2">
        <f>IF(F151="/",#REF!, F151)</f>
        <v>41743</v>
      </c>
      <c r="H151">
        <f t="shared" si="9"/>
        <v>6</v>
      </c>
      <c r="I151">
        <f t="shared" si="10"/>
        <v>16</v>
      </c>
      <c r="J151">
        <f t="shared" si="11"/>
        <v>196</v>
      </c>
    </row>
    <row r="152" spans="1:10" x14ac:dyDescent="0.55000000000000004">
      <c r="A152" t="s">
        <v>4354</v>
      </c>
      <c r="B152" s="4" t="s">
        <v>6760</v>
      </c>
      <c r="C152" s="2">
        <v>44075</v>
      </c>
      <c r="D152">
        <v>10</v>
      </c>
      <c r="E152" s="2">
        <f t="shared" si="8"/>
        <v>47729</v>
      </c>
      <c r="F152" s="2">
        <v>41767</v>
      </c>
      <c r="G152" s="2">
        <f>IF(F152="/",#REF!, F152)</f>
        <v>41767</v>
      </c>
      <c r="H152">
        <f t="shared" si="9"/>
        <v>6</v>
      </c>
      <c r="I152">
        <f t="shared" si="10"/>
        <v>16</v>
      </c>
      <c r="J152">
        <f t="shared" si="11"/>
        <v>195</v>
      </c>
    </row>
    <row r="153" spans="1:10" x14ac:dyDescent="0.55000000000000004">
      <c r="A153" t="s">
        <v>4523</v>
      </c>
      <c r="B153" s="4" t="s">
        <v>6760</v>
      </c>
      <c r="C153" s="2">
        <v>43525</v>
      </c>
      <c r="D153">
        <v>10</v>
      </c>
      <c r="E153" s="2">
        <f t="shared" si="8"/>
        <v>47179</v>
      </c>
      <c r="F153" s="2">
        <v>41774</v>
      </c>
      <c r="G153" s="2">
        <f>IF(F153="/",#REF!, F153)</f>
        <v>41774</v>
      </c>
      <c r="H153">
        <f t="shared" si="9"/>
        <v>4</v>
      </c>
      <c r="I153">
        <f t="shared" si="10"/>
        <v>14</v>
      </c>
      <c r="J153">
        <f t="shared" si="11"/>
        <v>177</v>
      </c>
    </row>
    <row r="154" spans="1:10" x14ac:dyDescent="0.55000000000000004">
      <c r="A154" t="s">
        <v>4587</v>
      </c>
      <c r="B154" s="4" t="s">
        <v>6760</v>
      </c>
      <c r="C154" s="2">
        <v>44075</v>
      </c>
      <c r="D154">
        <v>10</v>
      </c>
      <c r="E154" s="2">
        <f t="shared" si="8"/>
        <v>47729</v>
      </c>
      <c r="F154" s="2">
        <v>41774</v>
      </c>
      <c r="G154" s="2">
        <f>IF(F154="/",#REF!, F154)</f>
        <v>41774</v>
      </c>
      <c r="H154">
        <f t="shared" si="9"/>
        <v>6</v>
      </c>
      <c r="I154">
        <f t="shared" si="10"/>
        <v>16</v>
      </c>
      <c r="J154">
        <f t="shared" si="11"/>
        <v>195</v>
      </c>
    </row>
    <row r="155" spans="1:10" x14ac:dyDescent="0.55000000000000004">
      <c r="A155" t="s">
        <v>4317</v>
      </c>
      <c r="B155" s="4" t="s">
        <v>6760</v>
      </c>
      <c r="C155" s="2">
        <v>44075</v>
      </c>
      <c r="D155">
        <v>10</v>
      </c>
      <c r="E155" s="2">
        <f t="shared" si="8"/>
        <v>47729</v>
      </c>
      <c r="F155" s="2">
        <v>41775</v>
      </c>
      <c r="G155" s="2">
        <f>IF(F155="/",#REF!, F155)</f>
        <v>41775</v>
      </c>
      <c r="H155">
        <f t="shared" si="9"/>
        <v>6</v>
      </c>
      <c r="I155">
        <f t="shared" si="10"/>
        <v>16</v>
      </c>
      <c r="J155">
        <f t="shared" si="11"/>
        <v>195</v>
      </c>
    </row>
    <row r="156" spans="1:10" x14ac:dyDescent="0.55000000000000004">
      <c r="A156" t="s">
        <v>4431</v>
      </c>
      <c r="B156" s="4" t="s">
        <v>6760</v>
      </c>
      <c r="C156" s="2">
        <v>44075</v>
      </c>
      <c r="D156">
        <v>10</v>
      </c>
      <c r="E156" s="2">
        <f t="shared" si="8"/>
        <v>47729</v>
      </c>
      <c r="F156" s="2">
        <v>41781</v>
      </c>
      <c r="G156" s="2">
        <f>IF(F156="/",#REF!, F156)</f>
        <v>41781</v>
      </c>
      <c r="H156">
        <f t="shared" si="9"/>
        <v>6</v>
      </c>
      <c r="I156">
        <f t="shared" si="10"/>
        <v>16</v>
      </c>
      <c r="J156">
        <f t="shared" si="11"/>
        <v>195</v>
      </c>
    </row>
    <row r="157" spans="1:10" x14ac:dyDescent="0.55000000000000004">
      <c r="A157" t="s">
        <v>4550</v>
      </c>
      <c r="B157" s="4" t="s">
        <v>6760</v>
      </c>
      <c r="C157" s="2">
        <v>44075</v>
      </c>
      <c r="D157">
        <v>10</v>
      </c>
      <c r="E157" s="2">
        <f t="shared" si="8"/>
        <v>47729</v>
      </c>
      <c r="F157" s="2">
        <v>41786</v>
      </c>
      <c r="G157" s="2">
        <f>IF(F157="/",#REF!, F157)</f>
        <v>41786</v>
      </c>
      <c r="H157">
        <f t="shared" si="9"/>
        <v>6</v>
      </c>
      <c r="I157">
        <f t="shared" si="10"/>
        <v>16</v>
      </c>
      <c r="J157">
        <f t="shared" si="11"/>
        <v>195</v>
      </c>
    </row>
    <row r="158" spans="1:10" x14ac:dyDescent="0.55000000000000004">
      <c r="A158" t="s">
        <v>4934</v>
      </c>
      <c r="B158" s="4" t="s">
        <v>6760</v>
      </c>
      <c r="C158" s="2">
        <v>44075</v>
      </c>
      <c r="D158">
        <v>10</v>
      </c>
      <c r="E158" s="2">
        <f t="shared" si="8"/>
        <v>47729</v>
      </c>
      <c r="F158" s="2">
        <v>41793</v>
      </c>
      <c r="G158" s="2">
        <f>IF(F158="/",#REF!, F158)</f>
        <v>41793</v>
      </c>
      <c r="H158">
        <f t="shared" si="9"/>
        <v>6</v>
      </c>
      <c r="I158">
        <f t="shared" si="10"/>
        <v>16</v>
      </c>
      <c r="J158">
        <f t="shared" si="11"/>
        <v>195</v>
      </c>
    </row>
    <row r="159" spans="1:10" x14ac:dyDescent="0.55000000000000004">
      <c r="A159" t="s">
        <v>4252</v>
      </c>
      <c r="B159" s="4" t="s">
        <v>6760</v>
      </c>
      <c r="C159" s="2">
        <v>44075</v>
      </c>
      <c r="D159">
        <v>10</v>
      </c>
      <c r="E159" s="2">
        <f t="shared" si="8"/>
        <v>47729</v>
      </c>
      <c r="F159" s="2">
        <v>41799</v>
      </c>
      <c r="G159" s="2">
        <f>IF(F159="/",#REF!, F159)</f>
        <v>41799</v>
      </c>
      <c r="H159">
        <f t="shared" si="9"/>
        <v>6</v>
      </c>
      <c r="I159">
        <f t="shared" si="10"/>
        <v>16</v>
      </c>
      <c r="J159">
        <f t="shared" si="11"/>
        <v>194</v>
      </c>
    </row>
    <row r="160" spans="1:10" x14ac:dyDescent="0.55000000000000004">
      <c r="A160" t="s">
        <v>4484</v>
      </c>
      <c r="B160" s="4" t="s">
        <v>6760</v>
      </c>
      <c r="C160" s="2">
        <v>44075</v>
      </c>
      <c r="D160">
        <v>10</v>
      </c>
      <c r="E160" s="2">
        <f t="shared" si="8"/>
        <v>47729</v>
      </c>
      <c r="F160" s="2">
        <v>41799</v>
      </c>
      <c r="G160" s="2">
        <f>IF(F160="/",#REF!, F160)</f>
        <v>41799</v>
      </c>
      <c r="H160">
        <f t="shared" si="9"/>
        <v>6</v>
      </c>
      <c r="I160">
        <f t="shared" si="10"/>
        <v>16</v>
      </c>
      <c r="J160">
        <f t="shared" si="11"/>
        <v>194</v>
      </c>
    </row>
    <row r="161" spans="1:10" x14ac:dyDescent="0.55000000000000004">
      <c r="A161" t="s">
        <v>4948</v>
      </c>
      <c r="B161" s="4" t="s">
        <v>6760</v>
      </c>
      <c r="C161" s="2">
        <v>44075</v>
      </c>
      <c r="D161">
        <v>10</v>
      </c>
      <c r="E161" s="2">
        <f t="shared" si="8"/>
        <v>47729</v>
      </c>
      <c r="F161" s="2">
        <v>41799</v>
      </c>
      <c r="G161" s="2">
        <f>IF(F161="/",#REF!, F161)</f>
        <v>41799</v>
      </c>
      <c r="H161">
        <f t="shared" si="9"/>
        <v>6</v>
      </c>
      <c r="I161">
        <f t="shared" si="10"/>
        <v>16</v>
      </c>
      <c r="J161">
        <f t="shared" si="11"/>
        <v>194</v>
      </c>
    </row>
    <row r="162" spans="1:10" x14ac:dyDescent="0.55000000000000004">
      <c r="A162" t="s">
        <v>4422</v>
      </c>
      <c r="B162" s="4" t="s">
        <v>6760</v>
      </c>
      <c r="C162" s="2">
        <v>43525</v>
      </c>
      <c r="D162">
        <v>10</v>
      </c>
      <c r="E162" s="2">
        <f t="shared" si="8"/>
        <v>47179</v>
      </c>
      <c r="F162" s="2">
        <v>41813</v>
      </c>
      <c r="G162" s="2">
        <f>IF(F162="/",#REF!, F162)</f>
        <v>41813</v>
      </c>
      <c r="H162">
        <f t="shared" si="9"/>
        <v>4</v>
      </c>
      <c r="I162">
        <f t="shared" si="10"/>
        <v>14</v>
      </c>
      <c r="J162">
        <f t="shared" si="11"/>
        <v>176</v>
      </c>
    </row>
    <row r="163" spans="1:10" x14ac:dyDescent="0.55000000000000004">
      <c r="A163" t="s">
        <v>4344</v>
      </c>
      <c r="B163" s="4" t="s">
        <v>6760</v>
      </c>
      <c r="C163" s="2">
        <v>43525</v>
      </c>
      <c r="D163">
        <v>10</v>
      </c>
      <c r="E163" s="2">
        <f t="shared" si="8"/>
        <v>47179</v>
      </c>
      <c r="F163" s="2">
        <v>41824</v>
      </c>
      <c r="G163" s="2">
        <f>IF(F163="/",#REF!, F163)</f>
        <v>41824</v>
      </c>
      <c r="H163">
        <f t="shared" si="9"/>
        <v>4</v>
      </c>
      <c r="I163">
        <f t="shared" si="10"/>
        <v>14</v>
      </c>
      <c r="J163">
        <f t="shared" si="11"/>
        <v>175</v>
      </c>
    </row>
    <row r="164" spans="1:10" x14ac:dyDescent="0.55000000000000004">
      <c r="A164" t="s">
        <v>4536</v>
      </c>
      <c r="B164" s="4" t="s">
        <v>6760</v>
      </c>
      <c r="C164" s="2">
        <v>44075</v>
      </c>
      <c r="D164">
        <v>10</v>
      </c>
      <c r="E164" s="2">
        <f t="shared" si="8"/>
        <v>47729</v>
      </c>
      <c r="F164" s="2">
        <v>41837</v>
      </c>
      <c r="G164" s="2">
        <f>IF(F164="/",#REF!, F164)</f>
        <v>41837</v>
      </c>
      <c r="H164">
        <f t="shared" si="9"/>
        <v>6</v>
      </c>
      <c r="I164">
        <f t="shared" si="10"/>
        <v>16</v>
      </c>
      <c r="J164">
        <f t="shared" si="11"/>
        <v>193</v>
      </c>
    </row>
    <row r="165" spans="1:10" x14ac:dyDescent="0.55000000000000004">
      <c r="A165" t="s">
        <v>4821</v>
      </c>
      <c r="B165" s="4" t="s">
        <v>6760</v>
      </c>
      <c r="C165" s="2">
        <v>44075</v>
      </c>
      <c r="D165">
        <v>10</v>
      </c>
      <c r="E165" s="2">
        <f t="shared" si="8"/>
        <v>47729</v>
      </c>
      <c r="F165" s="2">
        <v>41837</v>
      </c>
      <c r="G165" s="2">
        <f>IF(F165="/",#REF!, F165)</f>
        <v>41837</v>
      </c>
      <c r="H165">
        <f t="shared" si="9"/>
        <v>6</v>
      </c>
      <c r="I165">
        <f t="shared" si="10"/>
        <v>16</v>
      </c>
      <c r="J165">
        <f t="shared" si="11"/>
        <v>193</v>
      </c>
    </row>
    <row r="166" spans="1:10" x14ac:dyDescent="0.55000000000000004">
      <c r="A166" t="s">
        <v>4946</v>
      </c>
      <c r="B166" s="4" t="s">
        <v>6760</v>
      </c>
      <c r="C166" s="2">
        <v>43525</v>
      </c>
      <c r="D166">
        <v>10</v>
      </c>
      <c r="E166" s="2">
        <f t="shared" si="8"/>
        <v>47179</v>
      </c>
      <c r="F166" s="2">
        <v>41845</v>
      </c>
      <c r="G166" s="2">
        <f>IF(F166="/",#REF!, F166)</f>
        <v>41845</v>
      </c>
      <c r="H166">
        <f t="shared" si="9"/>
        <v>4</v>
      </c>
      <c r="I166">
        <f t="shared" si="10"/>
        <v>14</v>
      </c>
      <c r="J166">
        <f t="shared" si="11"/>
        <v>175</v>
      </c>
    </row>
    <row r="167" spans="1:10" x14ac:dyDescent="0.55000000000000004">
      <c r="A167" t="s">
        <v>4963</v>
      </c>
      <c r="B167" s="4" t="s">
        <v>6760</v>
      </c>
      <c r="C167" s="2">
        <v>44075</v>
      </c>
      <c r="D167">
        <v>10</v>
      </c>
      <c r="E167" s="2">
        <f t="shared" si="8"/>
        <v>47729</v>
      </c>
      <c r="F167" s="2">
        <v>41845</v>
      </c>
      <c r="G167" s="2">
        <f>IF(F167="/",#REF!, F167)</f>
        <v>41845</v>
      </c>
      <c r="H167">
        <f t="shared" si="9"/>
        <v>6</v>
      </c>
      <c r="I167">
        <f t="shared" si="10"/>
        <v>16</v>
      </c>
      <c r="J167">
        <f t="shared" si="11"/>
        <v>193</v>
      </c>
    </row>
    <row r="168" spans="1:10" x14ac:dyDescent="0.55000000000000004">
      <c r="A168" t="s">
        <v>4385</v>
      </c>
      <c r="B168" s="4" t="s">
        <v>6760</v>
      </c>
      <c r="C168" s="2">
        <v>44075</v>
      </c>
      <c r="D168">
        <v>10</v>
      </c>
      <c r="E168" s="2">
        <f t="shared" si="8"/>
        <v>47729</v>
      </c>
      <c r="F168" s="2">
        <v>41855</v>
      </c>
      <c r="G168" s="2">
        <f>IF(F168="/",#REF!, F168)</f>
        <v>41855</v>
      </c>
      <c r="H168">
        <f t="shared" si="9"/>
        <v>6</v>
      </c>
      <c r="I168">
        <f t="shared" si="10"/>
        <v>16</v>
      </c>
      <c r="J168">
        <f t="shared" si="11"/>
        <v>192</v>
      </c>
    </row>
    <row r="169" spans="1:10" x14ac:dyDescent="0.55000000000000004">
      <c r="A169" t="s">
        <v>4794</v>
      </c>
      <c r="B169" s="4" t="s">
        <v>6760</v>
      </c>
      <c r="C169" s="2">
        <v>44075</v>
      </c>
      <c r="D169">
        <v>10</v>
      </c>
      <c r="E169" s="2">
        <f t="shared" si="8"/>
        <v>47729</v>
      </c>
      <c r="F169" s="2">
        <v>41855</v>
      </c>
      <c r="G169" s="2">
        <f>IF(F169="/",#REF!, F169)</f>
        <v>41855</v>
      </c>
      <c r="H169">
        <f t="shared" si="9"/>
        <v>6</v>
      </c>
      <c r="I169">
        <f t="shared" si="10"/>
        <v>16</v>
      </c>
      <c r="J169">
        <f t="shared" si="11"/>
        <v>192</v>
      </c>
    </row>
    <row r="170" spans="1:10" x14ac:dyDescent="0.55000000000000004">
      <c r="A170" t="s">
        <v>4400</v>
      </c>
      <c r="B170" s="4" t="s">
        <v>6760</v>
      </c>
      <c r="C170" s="2">
        <v>44075</v>
      </c>
      <c r="D170">
        <v>10</v>
      </c>
      <c r="E170" s="2">
        <f t="shared" si="8"/>
        <v>47729</v>
      </c>
      <c r="F170" s="2">
        <v>41858</v>
      </c>
      <c r="G170" s="2">
        <f>IF(F170="/",#REF!, F170)</f>
        <v>41858</v>
      </c>
      <c r="H170">
        <f t="shared" si="9"/>
        <v>6</v>
      </c>
      <c r="I170">
        <f t="shared" si="10"/>
        <v>16</v>
      </c>
      <c r="J170">
        <f t="shared" si="11"/>
        <v>192</v>
      </c>
    </row>
    <row r="171" spans="1:10" x14ac:dyDescent="0.55000000000000004">
      <c r="A171" t="s">
        <v>4672</v>
      </c>
      <c r="B171" s="4" t="s">
        <v>6760</v>
      </c>
      <c r="C171" s="2">
        <v>44075</v>
      </c>
      <c r="D171">
        <v>10</v>
      </c>
      <c r="E171" s="2">
        <f t="shared" si="8"/>
        <v>47729</v>
      </c>
      <c r="F171" s="2">
        <v>41859</v>
      </c>
      <c r="G171" s="2">
        <f>IF(F171="/",#REF!, F171)</f>
        <v>41859</v>
      </c>
      <c r="H171">
        <f t="shared" si="9"/>
        <v>6</v>
      </c>
      <c r="I171">
        <f t="shared" si="10"/>
        <v>16</v>
      </c>
      <c r="J171">
        <f t="shared" si="11"/>
        <v>192</v>
      </c>
    </row>
    <row r="172" spans="1:10" x14ac:dyDescent="0.55000000000000004">
      <c r="A172" t="s">
        <v>4678</v>
      </c>
      <c r="B172" s="4" t="s">
        <v>6760</v>
      </c>
      <c r="C172" s="2">
        <v>44075</v>
      </c>
      <c r="D172">
        <v>10</v>
      </c>
      <c r="E172" s="2">
        <f t="shared" si="8"/>
        <v>47729</v>
      </c>
      <c r="F172" s="2">
        <v>41859</v>
      </c>
      <c r="G172" s="2">
        <f>IF(F172="/",#REF!, F172)</f>
        <v>41859</v>
      </c>
      <c r="H172">
        <f t="shared" si="9"/>
        <v>6</v>
      </c>
      <c r="I172">
        <f t="shared" si="10"/>
        <v>16</v>
      </c>
      <c r="J172">
        <f t="shared" si="11"/>
        <v>192</v>
      </c>
    </row>
    <row r="173" spans="1:10" x14ac:dyDescent="0.55000000000000004">
      <c r="A173" t="s">
        <v>4321</v>
      </c>
      <c r="B173" s="4" t="s">
        <v>6760</v>
      </c>
      <c r="C173" s="2">
        <v>44075</v>
      </c>
      <c r="D173">
        <v>10</v>
      </c>
      <c r="E173" s="2">
        <f t="shared" si="8"/>
        <v>47729</v>
      </c>
      <c r="F173" s="2">
        <v>41877</v>
      </c>
      <c r="G173" s="2">
        <f>IF(F173="/",#REF!, F173)</f>
        <v>41877</v>
      </c>
      <c r="H173">
        <f t="shared" si="9"/>
        <v>6</v>
      </c>
      <c r="I173">
        <f t="shared" si="10"/>
        <v>16</v>
      </c>
      <c r="J173">
        <f t="shared" si="11"/>
        <v>192</v>
      </c>
    </row>
    <row r="174" spans="1:10" x14ac:dyDescent="0.55000000000000004">
      <c r="A174" t="s">
        <v>4492</v>
      </c>
      <c r="B174" s="4" t="s">
        <v>6760</v>
      </c>
      <c r="C174" s="2">
        <v>44075</v>
      </c>
      <c r="D174">
        <v>10</v>
      </c>
      <c r="E174" s="2">
        <f t="shared" si="8"/>
        <v>47729</v>
      </c>
      <c r="F174" s="2">
        <v>41886</v>
      </c>
      <c r="G174" s="2">
        <f>IF(F174="/",#REF!, F174)</f>
        <v>41886</v>
      </c>
      <c r="H174">
        <f t="shared" si="9"/>
        <v>5</v>
      </c>
      <c r="I174">
        <f t="shared" si="10"/>
        <v>15</v>
      </c>
      <c r="J174">
        <f t="shared" si="11"/>
        <v>191</v>
      </c>
    </row>
    <row r="175" spans="1:10" x14ac:dyDescent="0.55000000000000004">
      <c r="A175" t="s">
        <v>4503</v>
      </c>
      <c r="B175" s="4" t="s">
        <v>6760</v>
      </c>
      <c r="C175" s="2">
        <v>44075</v>
      </c>
      <c r="D175">
        <v>10</v>
      </c>
      <c r="E175" s="2">
        <f t="shared" si="8"/>
        <v>47729</v>
      </c>
      <c r="F175" s="2">
        <v>41886</v>
      </c>
      <c r="G175" s="2">
        <f>IF(F175="/",#REF!, F175)</f>
        <v>41886</v>
      </c>
      <c r="H175">
        <f t="shared" si="9"/>
        <v>5</v>
      </c>
      <c r="I175">
        <f t="shared" si="10"/>
        <v>15</v>
      </c>
      <c r="J175">
        <f t="shared" si="11"/>
        <v>191</v>
      </c>
    </row>
    <row r="176" spans="1:10" x14ac:dyDescent="0.55000000000000004">
      <c r="A176" t="s">
        <v>5001</v>
      </c>
      <c r="B176" s="4" t="s">
        <v>6760</v>
      </c>
      <c r="C176" s="2">
        <v>43525</v>
      </c>
      <c r="D176">
        <v>10</v>
      </c>
      <c r="E176" s="2">
        <f t="shared" si="8"/>
        <v>47179</v>
      </c>
      <c r="F176" s="2">
        <v>41886</v>
      </c>
      <c r="G176" s="2">
        <f>IF(F176="/",#REF!, F176)</f>
        <v>41886</v>
      </c>
      <c r="H176">
        <f t="shared" si="9"/>
        <v>4</v>
      </c>
      <c r="I176">
        <f t="shared" si="10"/>
        <v>14</v>
      </c>
      <c r="J176">
        <f t="shared" si="11"/>
        <v>173</v>
      </c>
    </row>
    <row r="177" spans="1:10" x14ac:dyDescent="0.55000000000000004">
      <c r="A177" t="s">
        <v>4416</v>
      </c>
      <c r="B177" s="4" t="s">
        <v>6760</v>
      </c>
      <c r="C177" s="2">
        <v>44075</v>
      </c>
      <c r="D177">
        <v>10</v>
      </c>
      <c r="E177" s="2">
        <f t="shared" si="8"/>
        <v>47729</v>
      </c>
      <c r="F177" s="2">
        <v>41919</v>
      </c>
      <c r="G177" s="2">
        <f>IF(F177="/",#REF!, F177)</f>
        <v>41919</v>
      </c>
      <c r="H177">
        <f t="shared" si="9"/>
        <v>5</v>
      </c>
      <c r="I177">
        <f t="shared" si="10"/>
        <v>15</v>
      </c>
      <c r="J177">
        <f t="shared" si="11"/>
        <v>190</v>
      </c>
    </row>
    <row r="178" spans="1:10" x14ac:dyDescent="0.55000000000000004">
      <c r="A178" t="s">
        <v>4866</v>
      </c>
      <c r="B178" s="4" t="s">
        <v>6760</v>
      </c>
      <c r="C178" s="2">
        <v>44075</v>
      </c>
      <c r="D178">
        <v>10</v>
      </c>
      <c r="E178" s="2">
        <f t="shared" si="8"/>
        <v>47729</v>
      </c>
      <c r="F178" s="2">
        <v>41919</v>
      </c>
      <c r="G178" s="2">
        <f>IF(F178="/",#REF!, F178)</f>
        <v>41919</v>
      </c>
      <c r="H178">
        <f t="shared" si="9"/>
        <v>5</v>
      </c>
      <c r="I178">
        <f t="shared" si="10"/>
        <v>15</v>
      </c>
      <c r="J178">
        <f t="shared" si="11"/>
        <v>190</v>
      </c>
    </row>
    <row r="179" spans="1:10" x14ac:dyDescent="0.55000000000000004">
      <c r="A179" t="s">
        <v>4960</v>
      </c>
      <c r="B179" s="4" t="s">
        <v>6760</v>
      </c>
      <c r="C179" s="2">
        <v>44075</v>
      </c>
      <c r="D179">
        <v>10</v>
      </c>
      <c r="E179" s="2">
        <f t="shared" si="8"/>
        <v>47729</v>
      </c>
      <c r="F179" s="2">
        <v>41920</v>
      </c>
      <c r="G179" s="2">
        <f>IF(F179="/",#REF!, F179)</f>
        <v>41920</v>
      </c>
      <c r="H179">
        <f t="shared" si="9"/>
        <v>5</v>
      </c>
      <c r="I179">
        <f t="shared" si="10"/>
        <v>15</v>
      </c>
      <c r="J179">
        <f t="shared" si="11"/>
        <v>190</v>
      </c>
    </row>
    <row r="180" spans="1:10" x14ac:dyDescent="0.55000000000000004">
      <c r="A180" t="s">
        <v>4441</v>
      </c>
      <c r="B180" s="4" t="s">
        <v>6760</v>
      </c>
      <c r="C180" s="2">
        <v>44075</v>
      </c>
      <c r="D180">
        <v>10</v>
      </c>
      <c r="E180" s="2">
        <f t="shared" si="8"/>
        <v>47729</v>
      </c>
      <c r="F180" s="2">
        <v>41927</v>
      </c>
      <c r="G180" s="2">
        <f>IF(F180="/",#REF!, F180)</f>
        <v>41927</v>
      </c>
      <c r="H180">
        <f t="shared" si="9"/>
        <v>5</v>
      </c>
      <c r="I180">
        <f t="shared" si="10"/>
        <v>15</v>
      </c>
      <c r="J180">
        <f t="shared" si="11"/>
        <v>190</v>
      </c>
    </row>
    <row r="181" spans="1:10" x14ac:dyDescent="0.55000000000000004">
      <c r="A181" t="s">
        <v>4267</v>
      </c>
      <c r="B181" s="4" t="s">
        <v>6760</v>
      </c>
      <c r="C181" s="2">
        <v>44075</v>
      </c>
      <c r="D181">
        <v>10</v>
      </c>
      <c r="E181" s="2">
        <f t="shared" si="8"/>
        <v>47729</v>
      </c>
      <c r="F181" s="2">
        <v>41928</v>
      </c>
      <c r="G181" s="2">
        <f>IF(F181="/",#REF!, F181)</f>
        <v>41928</v>
      </c>
      <c r="H181">
        <f t="shared" si="9"/>
        <v>5</v>
      </c>
      <c r="I181">
        <f t="shared" si="10"/>
        <v>15</v>
      </c>
      <c r="J181">
        <f t="shared" si="11"/>
        <v>190</v>
      </c>
    </row>
    <row r="182" spans="1:10" x14ac:dyDescent="0.55000000000000004">
      <c r="A182" t="s">
        <v>4773</v>
      </c>
      <c r="B182" s="4" t="s">
        <v>6760</v>
      </c>
      <c r="C182" s="2">
        <v>44075</v>
      </c>
      <c r="D182">
        <v>10</v>
      </c>
      <c r="E182" s="2">
        <f t="shared" si="8"/>
        <v>47729</v>
      </c>
      <c r="F182" s="2">
        <v>41928</v>
      </c>
      <c r="G182" s="2">
        <f>IF(F182="/",#REF!, F182)</f>
        <v>41928</v>
      </c>
      <c r="H182">
        <f t="shared" si="9"/>
        <v>5</v>
      </c>
      <c r="I182">
        <f t="shared" si="10"/>
        <v>15</v>
      </c>
      <c r="J182">
        <f t="shared" si="11"/>
        <v>190</v>
      </c>
    </row>
    <row r="183" spans="1:10" x14ac:dyDescent="0.55000000000000004">
      <c r="A183" t="s">
        <v>4912</v>
      </c>
      <c r="B183" s="4" t="s">
        <v>6760</v>
      </c>
      <c r="C183" s="2">
        <v>43525</v>
      </c>
      <c r="D183">
        <v>10</v>
      </c>
      <c r="E183" s="2">
        <f t="shared" si="8"/>
        <v>47179</v>
      </c>
      <c r="F183" s="2">
        <v>41928</v>
      </c>
      <c r="G183" s="2">
        <f>IF(F183="/",#REF!, F183)</f>
        <v>41928</v>
      </c>
      <c r="H183">
        <f t="shared" si="9"/>
        <v>4</v>
      </c>
      <c r="I183">
        <f t="shared" si="10"/>
        <v>14</v>
      </c>
      <c r="J183">
        <f t="shared" si="11"/>
        <v>172</v>
      </c>
    </row>
    <row r="184" spans="1:10" x14ac:dyDescent="0.55000000000000004">
      <c r="A184" t="s">
        <v>4255</v>
      </c>
      <c r="B184" s="4" t="s">
        <v>6760</v>
      </c>
      <c r="C184" s="2">
        <v>44075</v>
      </c>
      <c r="D184">
        <v>10</v>
      </c>
      <c r="E184" s="2">
        <f t="shared" si="8"/>
        <v>47729</v>
      </c>
      <c r="F184" s="2">
        <v>41933</v>
      </c>
      <c r="G184" s="2">
        <f>IF(F184="/",#REF!, F184)</f>
        <v>41933</v>
      </c>
      <c r="H184">
        <f t="shared" si="9"/>
        <v>5</v>
      </c>
      <c r="I184">
        <f t="shared" si="10"/>
        <v>15</v>
      </c>
      <c r="J184">
        <f t="shared" si="11"/>
        <v>190</v>
      </c>
    </row>
    <row r="185" spans="1:10" x14ac:dyDescent="0.55000000000000004">
      <c r="A185" t="s">
        <v>4767</v>
      </c>
      <c r="B185" s="4" t="s">
        <v>6760</v>
      </c>
      <c r="C185" s="2">
        <v>44075</v>
      </c>
      <c r="D185">
        <v>10</v>
      </c>
      <c r="E185" s="2">
        <f t="shared" si="8"/>
        <v>47729</v>
      </c>
      <c r="F185" s="2">
        <v>41933</v>
      </c>
      <c r="G185" s="2">
        <f>IF(F185="/",#REF!, F185)</f>
        <v>41933</v>
      </c>
      <c r="H185">
        <f t="shared" si="9"/>
        <v>5</v>
      </c>
      <c r="I185">
        <f t="shared" si="10"/>
        <v>15</v>
      </c>
      <c r="J185">
        <f t="shared" si="11"/>
        <v>190</v>
      </c>
    </row>
    <row r="186" spans="1:10" x14ac:dyDescent="0.55000000000000004">
      <c r="A186" t="s">
        <v>4902</v>
      </c>
      <c r="B186" s="4" t="s">
        <v>6760</v>
      </c>
      <c r="C186" s="2">
        <v>44075</v>
      </c>
      <c r="D186">
        <v>10</v>
      </c>
      <c r="E186" s="2">
        <f t="shared" si="8"/>
        <v>47729</v>
      </c>
      <c r="F186" s="2">
        <v>41933</v>
      </c>
      <c r="G186" s="2">
        <f>IF(F186="/",#REF!, F186)</f>
        <v>41933</v>
      </c>
      <c r="H186">
        <f t="shared" si="9"/>
        <v>5</v>
      </c>
      <c r="I186">
        <f t="shared" si="10"/>
        <v>15</v>
      </c>
      <c r="J186">
        <f t="shared" si="11"/>
        <v>190</v>
      </c>
    </row>
    <row r="187" spans="1:10" x14ac:dyDescent="0.55000000000000004">
      <c r="A187" t="s">
        <v>4944</v>
      </c>
      <c r="B187" s="4" t="s">
        <v>6760</v>
      </c>
      <c r="C187" s="2">
        <v>43525</v>
      </c>
      <c r="D187">
        <v>10</v>
      </c>
      <c r="E187" s="2">
        <f t="shared" si="8"/>
        <v>47179</v>
      </c>
      <c r="F187" s="2">
        <v>41933</v>
      </c>
      <c r="G187" s="2">
        <f>IF(F187="/",#REF!, F187)</f>
        <v>41933</v>
      </c>
      <c r="H187">
        <f t="shared" si="9"/>
        <v>4</v>
      </c>
      <c r="I187">
        <f t="shared" si="10"/>
        <v>14</v>
      </c>
      <c r="J187">
        <f t="shared" si="11"/>
        <v>172</v>
      </c>
    </row>
    <row r="188" spans="1:10" x14ac:dyDescent="0.55000000000000004">
      <c r="A188" t="s">
        <v>4453</v>
      </c>
      <c r="B188" s="4" t="s">
        <v>6760</v>
      </c>
      <c r="C188" s="2">
        <v>43525</v>
      </c>
      <c r="D188">
        <v>10</v>
      </c>
      <c r="E188" s="2">
        <f t="shared" si="8"/>
        <v>47179</v>
      </c>
      <c r="F188" s="2">
        <v>41936</v>
      </c>
      <c r="G188" s="2">
        <f>IF(F188="/",#REF!, F188)</f>
        <v>41936</v>
      </c>
      <c r="H188">
        <f t="shared" si="9"/>
        <v>4</v>
      </c>
      <c r="I188">
        <f t="shared" si="10"/>
        <v>14</v>
      </c>
      <c r="J188">
        <f t="shared" si="11"/>
        <v>172</v>
      </c>
    </row>
    <row r="189" spans="1:10" x14ac:dyDescent="0.55000000000000004">
      <c r="A189" t="s">
        <v>4647</v>
      </c>
      <c r="B189" s="4" t="s">
        <v>6760</v>
      </c>
      <c r="C189" s="2">
        <v>44075</v>
      </c>
      <c r="D189">
        <v>10</v>
      </c>
      <c r="E189" s="2">
        <f t="shared" si="8"/>
        <v>47729</v>
      </c>
      <c r="F189" s="2">
        <v>41943</v>
      </c>
      <c r="G189" s="2">
        <f>IF(F189="/",#REF!, F189)</f>
        <v>41943</v>
      </c>
      <c r="H189">
        <f t="shared" si="9"/>
        <v>5</v>
      </c>
      <c r="I189">
        <f t="shared" si="10"/>
        <v>15</v>
      </c>
      <c r="J189">
        <f t="shared" si="11"/>
        <v>190</v>
      </c>
    </row>
    <row r="190" spans="1:10" x14ac:dyDescent="0.55000000000000004">
      <c r="A190" t="s">
        <v>4665</v>
      </c>
      <c r="B190" s="4" t="s">
        <v>6760</v>
      </c>
      <c r="C190" s="2">
        <v>44075</v>
      </c>
      <c r="D190">
        <v>10</v>
      </c>
      <c r="E190" s="2">
        <f t="shared" si="8"/>
        <v>47729</v>
      </c>
      <c r="F190" s="2">
        <v>41962</v>
      </c>
      <c r="G190" s="2">
        <f>IF(F190="/",#REF!, F190)</f>
        <v>41962</v>
      </c>
      <c r="H190">
        <f t="shared" si="9"/>
        <v>5</v>
      </c>
      <c r="I190">
        <f t="shared" si="10"/>
        <v>15</v>
      </c>
      <c r="J190">
        <f t="shared" si="11"/>
        <v>189</v>
      </c>
    </row>
    <row r="191" spans="1:10" x14ac:dyDescent="0.55000000000000004">
      <c r="A191" t="s">
        <v>4346</v>
      </c>
      <c r="B191" s="4" t="s">
        <v>6760</v>
      </c>
      <c r="C191" s="2">
        <v>44075</v>
      </c>
      <c r="D191">
        <v>10</v>
      </c>
      <c r="E191" s="2">
        <f t="shared" si="8"/>
        <v>47729</v>
      </c>
      <c r="F191" s="2">
        <v>41969</v>
      </c>
      <c r="G191" s="2">
        <f>IF(F191="/",#REF!, F191)</f>
        <v>41969</v>
      </c>
      <c r="H191">
        <f t="shared" si="9"/>
        <v>5</v>
      </c>
      <c r="I191">
        <f t="shared" si="10"/>
        <v>15</v>
      </c>
      <c r="J191">
        <f t="shared" si="11"/>
        <v>189</v>
      </c>
    </row>
    <row r="192" spans="1:10" x14ac:dyDescent="0.55000000000000004">
      <c r="A192" t="s">
        <v>4967</v>
      </c>
      <c r="B192" s="4" t="s">
        <v>6760</v>
      </c>
      <c r="C192" s="2">
        <v>44075</v>
      </c>
      <c r="D192">
        <v>10</v>
      </c>
      <c r="E192" s="2">
        <f t="shared" si="8"/>
        <v>47729</v>
      </c>
      <c r="F192" s="2">
        <v>41970</v>
      </c>
      <c r="G192" s="2">
        <f>IF(F192="/",#REF!, F192)</f>
        <v>41970</v>
      </c>
      <c r="H192">
        <f t="shared" si="9"/>
        <v>5</v>
      </c>
      <c r="I192">
        <f t="shared" si="10"/>
        <v>15</v>
      </c>
      <c r="J192">
        <f t="shared" si="11"/>
        <v>189</v>
      </c>
    </row>
    <row r="193" spans="1:10" x14ac:dyDescent="0.55000000000000004">
      <c r="A193" t="s">
        <v>4599</v>
      </c>
      <c r="B193" s="4" t="s">
        <v>6760</v>
      </c>
      <c r="C193" s="2">
        <v>43525</v>
      </c>
      <c r="D193">
        <v>10</v>
      </c>
      <c r="E193" s="2">
        <f t="shared" si="8"/>
        <v>47179</v>
      </c>
      <c r="F193" s="2">
        <v>41971</v>
      </c>
      <c r="G193" s="2">
        <f>IF(F193="/",#REF!, F193)</f>
        <v>41971</v>
      </c>
      <c r="H193">
        <f t="shared" si="9"/>
        <v>4</v>
      </c>
      <c r="I193">
        <f t="shared" si="10"/>
        <v>14</v>
      </c>
      <c r="J193">
        <f t="shared" si="11"/>
        <v>171</v>
      </c>
    </row>
    <row r="194" spans="1:10" x14ac:dyDescent="0.55000000000000004">
      <c r="A194" t="s">
        <v>4965</v>
      </c>
      <c r="B194" s="4" t="s">
        <v>6760</v>
      </c>
      <c r="C194" s="2">
        <v>44075</v>
      </c>
      <c r="D194">
        <v>10</v>
      </c>
      <c r="E194" s="2">
        <f t="shared" ref="E194:E257" si="12">C194+DATE(D194,1,1)</f>
        <v>47729</v>
      </c>
      <c r="F194" s="2">
        <v>41974</v>
      </c>
      <c r="G194" s="2">
        <f>IF(F194="/",#REF!, F194)</f>
        <v>41974</v>
      </c>
      <c r="H194">
        <f t="shared" ref="H194:H257" si="13">DATEDIF(G194,C194, "y")</f>
        <v>5</v>
      </c>
      <c r="I194">
        <f t="shared" ref="I194:I257" si="14">DATEDIF(G194,E194, "y")</f>
        <v>15</v>
      </c>
      <c r="J194">
        <f t="shared" si="11"/>
        <v>189</v>
      </c>
    </row>
    <row r="195" spans="1:10" x14ac:dyDescent="0.55000000000000004">
      <c r="A195" t="s">
        <v>4667</v>
      </c>
      <c r="B195" s="4" t="s">
        <v>6760</v>
      </c>
      <c r="C195" s="2">
        <v>44075</v>
      </c>
      <c r="D195">
        <v>10</v>
      </c>
      <c r="E195" s="2">
        <f t="shared" si="12"/>
        <v>47729</v>
      </c>
      <c r="F195" s="2">
        <v>41975</v>
      </c>
      <c r="G195" s="2">
        <f>IF(F195="/",#REF!, F195)</f>
        <v>41975</v>
      </c>
      <c r="H195">
        <f t="shared" si="13"/>
        <v>5</v>
      </c>
      <c r="I195">
        <f t="shared" si="14"/>
        <v>15</v>
      </c>
      <c r="J195">
        <f t="shared" ref="J195:J258" si="15">DATEDIF(F195,E195,"m")</f>
        <v>189</v>
      </c>
    </row>
    <row r="196" spans="1:10" x14ac:dyDescent="0.55000000000000004">
      <c r="A196" t="s">
        <v>4259</v>
      </c>
      <c r="B196" s="4" t="s">
        <v>6760</v>
      </c>
      <c r="C196" s="2">
        <v>44075</v>
      </c>
      <c r="D196">
        <v>10</v>
      </c>
      <c r="E196" s="2">
        <f t="shared" si="12"/>
        <v>47729</v>
      </c>
      <c r="F196" s="2">
        <v>41982</v>
      </c>
      <c r="G196" s="2">
        <f>IF(F196="/",#REF!, F196)</f>
        <v>41982</v>
      </c>
      <c r="H196">
        <f t="shared" si="13"/>
        <v>5</v>
      </c>
      <c r="I196">
        <f t="shared" si="14"/>
        <v>15</v>
      </c>
      <c r="J196">
        <f t="shared" si="15"/>
        <v>188</v>
      </c>
    </row>
    <row r="197" spans="1:10" x14ac:dyDescent="0.55000000000000004">
      <c r="A197" t="s">
        <v>4497</v>
      </c>
      <c r="B197" s="4" t="s">
        <v>6760</v>
      </c>
      <c r="C197" s="2">
        <v>44075</v>
      </c>
      <c r="D197">
        <v>10</v>
      </c>
      <c r="E197" s="2">
        <f t="shared" si="12"/>
        <v>47729</v>
      </c>
      <c r="F197" s="2">
        <v>41982</v>
      </c>
      <c r="G197" s="2">
        <f>IF(F197="/",#REF!, F197)</f>
        <v>41982</v>
      </c>
      <c r="H197">
        <f t="shared" si="13"/>
        <v>5</v>
      </c>
      <c r="I197">
        <f t="shared" si="14"/>
        <v>15</v>
      </c>
      <c r="J197">
        <f t="shared" si="15"/>
        <v>188</v>
      </c>
    </row>
    <row r="198" spans="1:10" x14ac:dyDescent="0.55000000000000004">
      <c r="A198" t="s">
        <v>4907</v>
      </c>
      <c r="B198" s="4" t="s">
        <v>6760</v>
      </c>
      <c r="C198" s="2">
        <v>44075</v>
      </c>
      <c r="D198">
        <v>10</v>
      </c>
      <c r="E198" s="2">
        <f t="shared" si="12"/>
        <v>47729</v>
      </c>
      <c r="F198" s="2">
        <v>41982</v>
      </c>
      <c r="G198" s="2">
        <f>IF(F198="/",#REF!, F198)</f>
        <v>41982</v>
      </c>
      <c r="H198">
        <f t="shared" si="13"/>
        <v>5</v>
      </c>
      <c r="I198">
        <f t="shared" si="14"/>
        <v>15</v>
      </c>
      <c r="J198">
        <f t="shared" si="15"/>
        <v>188</v>
      </c>
    </row>
    <row r="199" spans="1:10" x14ac:dyDescent="0.55000000000000004">
      <c r="A199" t="s">
        <v>4275</v>
      </c>
      <c r="B199" s="4" t="s">
        <v>6760</v>
      </c>
      <c r="C199" s="2">
        <v>44075</v>
      </c>
      <c r="D199">
        <v>10</v>
      </c>
      <c r="E199" s="2">
        <f t="shared" si="12"/>
        <v>47729</v>
      </c>
      <c r="F199" s="2">
        <v>41983</v>
      </c>
      <c r="G199" s="2">
        <f>IF(F199="/",#REF!, F199)</f>
        <v>41983</v>
      </c>
      <c r="H199">
        <f t="shared" si="13"/>
        <v>5</v>
      </c>
      <c r="I199">
        <f t="shared" si="14"/>
        <v>15</v>
      </c>
      <c r="J199">
        <f t="shared" si="15"/>
        <v>188</v>
      </c>
    </row>
    <row r="200" spans="1:10" x14ac:dyDescent="0.55000000000000004">
      <c r="A200" t="s">
        <v>4511</v>
      </c>
      <c r="B200" s="4" t="s">
        <v>6760</v>
      </c>
      <c r="C200" s="2">
        <v>44075</v>
      </c>
      <c r="D200">
        <v>10</v>
      </c>
      <c r="E200" s="2">
        <f t="shared" si="12"/>
        <v>47729</v>
      </c>
      <c r="F200" s="2">
        <v>41983</v>
      </c>
      <c r="G200" s="2">
        <f>IF(F200="/",#REF!, F200)</f>
        <v>41983</v>
      </c>
      <c r="H200">
        <f t="shared" si="13"/>
        <v>5</v>
      </c>
      <c r="I200">
        <f t="shared" si="14"/>
        <v>15</v>
      </c>
      <c r="J200">
        <f t="shared" si="15"/>
        <v>188</v>
      </c>
    </row>
    <row r="201" spans="1:10" x14ac:dyDescent="0.55000000000000004">
      <c r="A201" t="s">
        <v>4782</v>
      </c>
      <c r="B201" s="4" t="s">
        <v>6760</v>
      </c>
      <c r="C201" s="2">
        <v>44075</v>
      </c>
      <c r="D201">
        <v>10</v>
      </c>
      <c r="E201" s="2">
        <f t="shared" si="12"/>
        <v>47729</v>
      </c>
      <c r="F201" s="2">
        <v>41983</v>
      </c>
      <c r="G201" s="2">
        <f>IF(F201="/",#REF!, F201)</f>
        <v>41983</v>
      </c>
      <c r="H201">
        <f t="shared" si="13"/>
        <v>5</v>
      </c>
      <c r="I201">
        <f t="shared" si="14"/>
        <v>15</v>
      </c>
      <c r="J201">
        <f t="shared" si="15"/>
        <v>188</v>
      </c>
    </row>
    <row r="202" spans="1:10" x14ac:dyDescent="0.55000000000000004">
      <c r="A202" t="s">
        <v>4969</v>
      </c>
      <c r="B202" s="4" t="s">
        <v>6760</v>
      </c>
      <c r="C202" s="2">
        <v>44075</v>
      </c>
      <c r="D202">
        <v>10</v>
      </c>
      <c r="E202" s="2">
        <f t="shared" si="12"/>
        <v>47729</v>
      </c>
      <c r="F202" s="2">
        <v>41983</v>
      </c>
      <c r="G202" s="2">
        <f>IF(F202="/",#REF!, F202)</f>
        <v>41983</v>
      </c>
      <c r="H202">
        <f t="shared" si="13"/>
        <v>5</v>
      </c>
      <c r="I202">
        <f t="shared" si="14"/>
        <v>15</v>
      </c>
      <c r="J202">
        <f t="shared" si="15"/>
        <v>188</v>
      </c>
    </row>
    <row r="203" spans="1:10" x14ac:dyDescent="0.55000000000000004">
      <c r="A203" t="s">
        <v>4331</v>
      </c>
      <c r="B203" s="4" t="s">
        <v>6760</v>
      </c>
      <c r="C203" s="2">
        <v>44075</v>
      </c>
      <c r="D203">
        <v>10</v>
      </c>
      <c r="E203" s="2">
        <f t="shared" si="12"/>
        <v>47729</v>
      </c>
      <c r="F203" s="2">
        <v>41989</v>
      </c>
      <c r="G203" s="2">
        <f>IF(F203="/",#REF!, F203)</f>
        <v>41989</v>
      </c>
      <c r="H203">
        <f t="shared" si="13"/>
        <v>5</v>
      </c>
      <c r="I203">
        <f t="shared" si="14"/>
        <v>15</v>
      </c>
      <c r="J203">
        <f t="shared" si="15"/>
        <v>188</v>
      </c>
    </row>
    <row r="204" spans="1:10" x14ac:dyDescent="0.55000000000000004">
      <c r="A204" t="s">
        <v>4433</v>
      </c>
      <c r="B204" s="4" t="s">
        <v>6760</v>
      </c>
      <c r="C204" s="2">
        <v>44075</v>
      </c>
      <c r="D204">
        <v>10</v>
      </c>
      <c r="E204" s="2">
        <f t="shared" si="12"/>
        <v>47729</v>
      </c>
      <c r="F204" s="2">
        <v>41989</v>
      </c>
      <c r="G204" s="2">
        <f>IF(F204="/",#REF!, F204)</f>
        <v>41989</v>
      </c>
      <c r="H204">
        <f t="shared" si="13"/>
        <v>5</v>
      </c>
      <c r="I204">
        <f t="shared" si="14"/>
        <v>15</v>
      </c>
      <c r="J204">
        <f t="shared" si="15"/>
        <v>188</v>
      </c>
    </row>
    <row r="205" spans="1:10" x14ac:dyDescent="0.55000000000000004">
      <c r="A205" t="s">
        <v>4340</v>
      </c>
      <c r="B205" s="4" t="s">
        <v>6760</v>
      </c>
      <c r="C205" s="2">
        <v>44075</v>
      </c>
      <c r="D205">
        <v>10</v>
      </c>
      <c r="E205" s="2">
        <f t="shared" si="12"/>
        <v>47729</v>
      </c>
      <c r="F205" s="2">
        <v>41991</v>
      </c>
      <c r="G205" s="2">
        <f>IF(F205="/",#REF!, F205)</f>
        <v>41991</v>
      </c>
      <c r="H205">
        <f t="shared" si="13"/>
        <v>5</v>
      </c>
      <c r="I205">
        <f t="shared" si="14"/>
        <v>15</v>
      </c>
      <c r="J205">
        <f t="shared" si="15"/>
        <v>188</v>
      </c>
    </row>
    <row r="206" spans="1:10" x14ac:dyDescent="0.55000000000000004">
      <c r="A206" t="s">
        <v>4283</v>
      </c>
      <c r="B206" s="4" t="s">
        <v>6760</v>
      </c>
      <c r="C206" s="2">
        <v>44075</v>
      </c>
      <c r="D206">
        <v>10</v>
      </c>
      <c r="E206" s="2">
        <f t="shared" si="12"/>
        <v>47729</v>
      </c>
      <c r="F206" s="2">
        <v>42012</v>
      </c>
      <c r="G206" s="2">
        <f>IF(F206="/",#REF!, F206)</f>
        <v>42012</v>
      </c>
      <c r="H206">
        <f t="shared" si="13"/>
        <v>5</v>
      </c>
      <c r="I206">
        <f t="shared" si="14"/>
        <v>15</v>
      </c>
      <c r="J206">
        <f t="shared" si="15"/>
        <v>187</v>
      </c>
    </row>
    <row r="207" spans="1:10" x14ac:dyDescent="0.55000000000000004">
      <c r="A207" t="s">
        <v>4629</v>
      </c>
      <c r="B207" s="4" t="s">
        <v>6760</v>
      </c>
      <c r="C207" s="2">
        <v>44075</v>
      </c>
      <c r="D207">
        <v>10</v>
      </c>
      <c r="E207" s="2">
        <f t="shared" si="12"/>
        <v>47729</v>
      </c>
      <c r="F207" s="2">
        <v>42027</v>
      </c>
      <c r="G207" s="2">
        <f>IF(F207="/",#REF!, F207)</f>
        <v>42027</v>
      </c>
      <c r="H207">
        <f t="shared" si="13"/>
        <v>5</v>
      </c>
      <c r="I207">
        <f t="shared" si="14"/>
        <v>15</v>
      </c>
      <c r="J207">
        <f t="shared" si="15"/>
        <v>187</v>
      </c>
    </row>
    <row r="208" spans="1:10" x14ac:dyDescent="0.55000000000000004">
      <c r="A208" t="s">
        <v>5017</v>
      </c>
      <c r="B208" s="4" t="s">
        <v>6760</v>
      </c>
      <c r="C208" s="2">
        <v>44075</v>
      </c>
      <c r="D208">
        <v>10</v>
      </c>
      <c r="E208" s="2">
        <f t="shared" si="12"/>
        <v>47729</v>
      </c>
      <c r="F208" s="2">
        <v>42031</v>
      </c>
      <c r="G208" s="2">
        <f>IF(F208="/",#REF!, F208)</f>
        <v>42031</v>
      </c>
      <c r="H208">
        <f t="shared" si="13"/>
        <v>5</v>
      </c>
      <c r="I208">
        <f t="shared" si="14"/>
        <v>15</v>
      </c>
      <c r="J208">
        <f t="shared" si="15"/>
        <v>187</v>
      </c>
    </row>
    <row r="209" spans="1:10" x14ac:dyDescent="0.55000000000000004">
      <c r="A209" t="s">
        <v>4490</v>
      </c>
      <c r="B209" s="4" t="s">
        <v>6760</v>
      </c>
      <c r="C209" s="2">
        <v>44075</v>
      </c>
      <c r="D209">
        <v>10</v>
      </c>
      <c r="E209" s="2">
        <f t="shared" si="12"/>
        <v>47729</v>
      </c>
      <c r="F209" s="2">
        <v>42068</v>
      </c>
      <c r="G209" s="2">
        <f>IF(F209="/",#REF!, F209)</f>
        <v>42068</v>
      </c>
      <c r="H209">
        <f t="shared" si="13"/>
        <v>5</v>
      </c>
      <c r="I209">
        <f t="shared" si="14"/>
        <v>15</v>
      </c>
      <c r="J209">
        <f t="shared" si="15"/>
        <v>185</v>
      </c>
    </row>
    <row r="210" spans="1:10" x14ac:dyDescent="0.55000000000000004">
      <c r="A210" t="s">
        <v>4577</v>
      </c>
      <c r="B210" s="4" t="s">
        <v>6760</v>
      </c>
      <c r="C210" s="2">
        <v>44075</v>
      </c>
      <c r="D210">
        <v>10</v>
      </c>
      <c r="E210" s="2">
        <f t="shared" si="12"/>
        <v>47729</v>
      </c>
      <c r="F210" s="2">
        <v>42068</v>
      </c>
      <c r="G210" s="2">
        <f>IF(F210="/",#REF!, F210)</f>
        <v>42068</v>
      </c>
      <c r="H210">
        <f t="shared" si="13"/>
        <v>5</v>
      </c>
      <c r="I210">
        <f t="shared" si="14"/>
        <v>15</v>
      </c>
      <c r="J210">
        <f t="shared" si="15"/>
        <v>185</v>
      </c>
    </row>
    <row r="211" spans="1:10" x14ac:dyDescent="0.55000000000000004">
      <c r="A211" t="s">
        <v>4569</v>
      </c>
      <c r="B211" s="4" t="s">
        <v>6760</v>
      </c>
      <c r="C211" s="2">
        <v>44075</v>
      </c>
      <c r="D211">
        <v>10</v>
      </c>
      <c r="E211" s="2">
        <f t="shared" si="12"/>
        <v>47729</v>
      </c>
      <c r="F211" s="2">
        <v>42072</v>
      </c>
      <c r="G211" s="2">
        <f>IF(F211="/",#REF!, F211)</f>
        <v>42072</v>
      </c>
      <c r="H211">
        <f t="shared" si="13"/>
        <v>5</v>
      </c>
      <c r="I211">
        <f t="shared" si="14"/>
        <v>15</v>
      </c>
      <c r="J211">
        <f t="shared" si="15"/>
        <v>185</v>
      </c>
    </row>
    <row r="212" spans="1:10" x14ac:dyDescent="0.55000000000000004">
      <c r="A212" t="s">
        <v>4575</v>
      </c>
      <c r="B212" s="4" t="s">
        <v>6760</v>
      </c>
      <c r="C212" s="2">
        <v>44075</v>
      </c>
      <c r="D212">
        <v>10</v>
      </c>
      <c r="E212" s="2">
        <f t="shared" si="12"/>
        <v>47729</v>
      </c>
      <c r="F212" s="2">
        <v>42075</v>
      </c>
      <c r="G212" s="2">
        <f>IF(F212="/",#REF!, F212)</f>
        <v>42075</v>
      </c>
      <c r="H212">
        <f t="shared" si="13"/>
        <v>5</v>
      </c>
      <c r="I212">
        <f t="shared" si="14"/>
        <v>15</v>
      </c>
      <c r="J212">
        <f t="shared" si="15"/>
        <v>185</v>
      </c>
    </row>
    <row r="213" spans="1:10" x14ac:dyDescent="0.55000000000000004">
      <c r="A213" t="s">
        <v>4581</v>
      </c>
      <c r="B213" s="4" t="s">
        <v>6760</v>
      </c>
      <c r="C213" s="2">
        <v>44075</v>
      </c>
      <c r="D213">
        <v>10</v>
      </c>
      <c r="E213" s="2">
        <f t="shared" si="12"/>
        <v>47729</v>
      </c>
      <c r="F213" s="2">
        <v>42075</v>
      </c>
      <c r="G213" s="2">
        <f>IF(F213="/",#REF!, F213)</f>
        <v>42075</v>
      </c>
      <c r="H213">
        <f t="shared" si="13"/>
        <v>5</v>
      </c>
      <c r="I213">
        <f t="shared" si="14"/>
        <v>15</v>
      </c>
      <c r="J213">
        <f t="shared" si="15"/>
        <v>185</v>
      </c>
    </row>
    <row r="214" spans="1:10" x14ac:dyDescent="0.55000000000000004">
      <c r="A214" t="s">
        <v>4457</v>
      </c>
      <c r="B214" s="4" t="s">
        <v>6760</v>
      </c>
      <c r="C214" s="2">
        <v>44075</v>
      </c>
      <c r="D214">
        <v>10</v>
      </c>
      <c r="E214" s="2">
        <f t="shared" si="12"/>
        <v>47729</v>
      </c>
      <c r="F214" s="2">
        <v>42094</v>
      </c>
      <c r="G214" s="2">
        <f>IF(F214="/",#REF!, F214)</f>
        <v>42094</v>
      </c>
      <c r="H214">
        <f t="shared" si="13"/>
        <v>5</v>
      </c>
      <c r="I214">
        <f t="shared" si="14"/>
        <v>15</v>
      </c>
      <c r="J214">
        <f t="shared" si="15"/>
        <v>185</v>
      </c>
    </row>
    <row r="215" spans="1:10" x14ac:dyDescent="0.55000000000000004">
      <c r="A215" t="s">
        <v>4459</v>
      </c>
      <c r="B215" s="4" t="s">
        <v>6760</v>
      </c>
      <c r="C215" s="2">
        <v>44075</v>
      </c>
      <c r="D215">
        <v>10</v>
      </c>
      <c r="E215" s="2">
        <f t="shared" si="12"/>
        <v>47729</v>
      </c>
      <c r="F215" s="2">
        <v>42095</v>
      </c>
      <c r="G215" s="2">
        <f>IF(F215="/",#REF!, F215)</f>
        <v>42095</v>
      </c>
      <c r="H215">
        <f t="shared" si="13"/>
        <v>5</v>
      </c>
      <c r="I215">
        <f t="shared" si="14"/>
        <v>15</v>
      </c>
      <c r="J215">
        <f t="shared" si="15"/>
        <v>185</v>
      </c>
    </row>
    <row r="216" spans="1:10" x14ac:dyDescent="0.55000000000000004">
      <c r="A216" t="s">
        <v>4879</v>
      </c>
      <c r="B216" s="4" t="s">
        <v>6760</v>
      </c>
      <c r="C216" s="2">
        <v>44075</v>
      </c>
      <c r="D216">
        <v>10</v>
      </c>
      <c r="E216" s="2">
        <f t="shared" si="12"/>
        <v>47729</v>
      </c>
      <c r="F216" s="2">
        <v>42095</v>
      </c>
      <c r="G216" s="2">
        <f>IF(F216="/",#REF!, F216)</f>
        <v>42095</v>
      </c>
      <c r="H216">
        <f t="shared" si="13"/>
        <v>5</v>
      </c>
      <c r="I216">
        <f t="shared" si="14"/>
        <v>15</v>
      </c>
      <c r="J216">
        <f t="shared" si="15"/>
        <v>185</v>
      </c>
    </row>
    <row r="217" spans="1:10" x14ac:dyDescent="0.55000000000000004">
      <c r="A217" t="s">
        <v>4224</v>
      </c>
      <c r="B217" s="4" t="s">
        <v>6760</v>
      </c>
      <c r="C217" s="2">
        <v>44075</v>
      </c>
      <c r="D217">
        <v>10</v>
      </c>
      <c r="E217" s="2">
        <f t="shared" si="12"/>
        <v>47729</v>
      </c>
      <c r="F217" s="2">
        <v>42096</v>
      </c>
      <c r="G217" s="2">
        <f>IF(F217="/",#REF!, F217)</f>
        <v>42096</v>
      </c>
      <c r="H217">
        <f t="shared" si="13"/>
        <v>5</v>
      </c>
      <c r="I217">
        <f t="shared" si="14"/>
        <v>15</v>
      </c>
      <c r="J217">
        <f t="shared" si="15"/>
        <v>185</v>
      </c>
    </row>
    <row r="218" spans="1:10" x14ac:dyDescent="0.55000000000000004">
      <c r="A218" t="s">
        <v>4874</v>
      </c>
      <c r="B218" s="4" t="s">
        <v>6760</v>
      </c>
      <c r="C218" s="2">
        <v>44075</v>
      </c>
      <c r="D218">
        <v>10</v>
      </c>
      <c r="E218" s="2">
        <f t="shared" si="12"/>
        <v>47729</v>
      </c>
      <c r="F218" s="2">
        <v>42135</v>
      </c>
      <c r="G218" s="2">
        <f>IF(F218="/",#REF!, F218)</f>
        <v>42135</v>
      </c>
      <c r="H218">
        <f t="shared" si="13"/>
        <v>5</v>
      </c>
      <c r="I218">
        <f t="shared" si="14"/>
        <v>15</v>
      </c>
      <c r="J218">
        <f t="shared" si="15"/>
        <v>183</v>
      </c>
    </row>
    <row r="219" spans="1:10" x14ac:dyDescent="0.55000000000000004">
      <c r="A219" t="s">
        <v>4406</v>
      </c>
      <c r="B219" s="4" t="s">
        <v>6760</v>
      </c>
      <c r="C219" s="2">
        <v>44075</v>
      </c>
      <c r="D219">
        <v>10</v>
      </c>
      <c r="E219" s="2">
        <f t="shared" si="12"/>
        <v>47729</v>
      </c>
      <c r="F219" s="2">
        <v>42136</v>
      </c>
      <c r="G219" s="2">
        <f>IF(F219="/",#REF!, F219)</f>
        <v>42136</v>
      </c>
      <c r="H219">
        <f t="shared" si="13"/>
        <v>5</v>
      </c>
      <c r="I219">
        <f t="shared" si="14"/>
        <v>15</v>
      </c>
      <c r="J219">
        <f t="shared" si="15"/>
        <v>183</v>
      </c>
    </row>
    <row r="220" spans="1:10" x14ac:dyDescent="0.55000000000000004">
      <c r="A220" t="s">
        <v>4360</v>
      </c>
      <c r="B220" s="4" t="s">
        <v>6760</v>
      </c>
      <c r="C220" s="2">
        <v>44075</v>
      </c>
      <c r="D220">
        <v>10</v>
      </c>
      <c r="E220" s="2">
        <f t="shared" si="12"/>
        <v>47729</v>
      </c>
      <c r="F220" s="2">
        <v>42137</v>
      </c>
      <c r="G220" s="2">
        <f>IF(F220="/",#REF!, F220)</f>
        <v>42137</v>
      </c>
      <c r="H220">
        <f t="shared" si="13"/>
        <v>5</v>
      </c>
      <c r="I220">
        <f t="shared" si="14"/>
        <v>15</v>
      </c>
      <c r="J220">
        <f t="shared" si="15"/>
        <v>183</v>
      </c>
    </row>
    <row r="221" spans="1:10" x14ac:dyDescent="0.55000000000000004">
      <c r="A221" t="s">
        <v>4643</v>
      </c>
      <c r="B221" s="4" t="s">
        <v>6760</v>
      </c>
      <c r="C221" s="2">
        <v>44075</v>
      </c>
      <c r="D221">
        <v>10</v>
      </c>
      <c r="E221" s="2">
        <f t="shared" si="12"/>
        <v>47729</v>
      </c>
      <c r="F221" s="2">
        <v>42142</v>
      </c>
      <c r="G221" s="2">
        <f>IF(F221="/",#REF!, F221)</f>
        <v>42142</v>
      </c>
      <c r="H221">
        <f t="shared" si="13"/>
        <v>5</v>
      </c>
      <c r="I221">
        <f t="shared" si="14"/>
        <v>15</v>
      </c>
      <c r="J221">
        <f t="shared" si="15"/>
        <v>183</v>
      </c>
    </row>
    <row r="222" spans="1:10" x14ac:dyDescent="0.55000000000000004">
      <c r="A222" t="s">
        <v>5073</v>
      </c>
      <c r="B222" s="4" t="s">
        <v>6760</v>
      </c>
      <c r="C222" s="2">
        <v>44075</v>
      </c>
      <c r="D222">
        <v>10</v>
      </c>
      <c r="E222" s="2">
        <f t="shared" si="12"/>
        <v>47729</v>
      </c>
      <c r="F222" s="2">
        <v>42143</v>
      </c>
      <c r="G222" s="2">
        <f>IF(F222="/",#REF!, F222)</f>
        <v>42143</v>
      </c>
      <c r="H222">
        <f t="shared" si="13"/>
        <v>5</v>
      </c>
      <c r="I222">
        <f t="shared" si="14"/>
        <v>15</v>
      </c>
      <c r="J222">
        <f t="shared" si="15"/>
        <v>183</v>
      </c>
    </row>
    <row r="223" spans="1:10" x14ac:dyDescent="0.55000000000000004">
      <c r="A223" t="s">
        <v>4808</v>
      </c>
      <c r="B223" s="4" t="s">
        <v>6760</v>
      </c>
      <c r="C223" s="2">
        <v>44075</v>
      </c>
      <c r="D223">
        <v>10</v>
      </c>
      <c r="E223" s="2">
        <f t="shared" si="12"/>
        <v>47729</v>
      </c>
      <c r="F223" s="2">
        <v>42144</v>
      </c>
      <c r="G223" s="2">
        <f>IF(F223="/",#REF!, F223)</f>
        <v>42144</v>
      </c>
      <c r="H223">
        <f t="shared" si="13"/>
        <v>5</v>
      </c>
      <c r="I223">
        <f t="shared" si="14"/>
        <v>15</v>
      </c>
      <c r="J223">
        <f t="shared" si="15"/>
        <v>183</v>
      </c>
    </row>
    <row r="224" spans="1:10" x14ac:dyDescent="0.55000000000000004">
      <c r="A224" t="s">
        <v>4985</v>
      </c>
      <c r="B224" s="4" t="s">
        <v>6760</v>
      </c>
      <c r="C224" s="2">
        <v>44075</v>
      </c>
      <c r="D224">
        <v>10</v>
      </c>
      <c r="E224" s="2">
        <f t="shared" si="12"/>
        <v>47729</v>
      </c>
      <c r="F224" s="2">
        <v>42145</v>
      </c>
      <c r="G224" s="2">
        <f>IF(F224="/",#REF!, F224)</f>
        <v>42145</v>
      </c>
      <c r="H224">
        <f t="shared" si="13"/>
        <v>5</v>
      </c>
      <c r="I224">
        <f t="shared" si="14"/>
        <v>15</v>
      </c>
      <c r="J224">
        <f t="shared" si="15"/>
        <v>183</v>
      </c>
    </row>
    <row r="225" spans="1:10" x14ac:dyDescent="0.55000000000000004">
      <c r="A225" t="s">
        <v>4368</v>
      </c>
      <c r="B225" s="4" t="s">
        <v>6760</v>
      </c>
      <c r="C225" s="2">
        <v>44075</v>
      </c>
      <c r="D225">
        <v>10</v>
      </c>
      <c r="E225" s="2">
        <f t="shared" si="12"/>
        <v>47729</v>
      </c>
      <c r="F225" s="2">
        <v>42146</v>
      </c>
      <c r="G225" s="2">
        <f>IF(F225="/",#REF!, F225)</f>
        <v>42146</v>
      </c>
      <c r="H225">
        <f t="shared" si="13"/>
        <v>5</v>
      </c>
      <c r="I225">
        <f t="shared" si="14"/>
        <v>15</v>
      </c>
      <c r="J225">
        <f t="shared" si="15"/>
        <v>183</v>
      </c>
    </row>
    <row r="226" spans="1:10" x14ac:dyDescent="0.55000000000000004">
      <c r="A226" t="s">
        <v>4414</v>
      </c>
      <c r="B226" s="4" t="s">
        <v>6760</v>
      </c>
      <c r="C226" s="2">
        <v>44075</v>
      </c>
      <c r="D226">
        <v>10</v>
      </c>
      <c r="E226" s="2">
        <f t="shared" si="12"/>
        <v>47729</v>
      </c>
      <c r="F226" s="2">
        <v>42150</v>
      </c>
      <c r="G226" s="2">
        <f>IF(F226="/",#REF!, F226)</f>
        <v>42150</v>
      </c>
      <c r="H226">
        <f t="shared" si="13"/>
        <v>5</v>
      </c>
      <c r="I226">
        <f t="shared" si="14"/>
        <v>15</v>
      </c>
      <c r="J226">
        <f t="shared" si="15"/>
        <v>183</v>
      </c>
    </row>
    <row r="227" spans="1:10" x14ac:dyDescent="0.55000000000000004">
      <c r="A227" t="s">
        <v>4571</v>
      </c>
      <c r="B227" s="4" t="s">
        <v>6760</v>
      </c>
      <c r="C227" s="2">
        <v>44075</v>
      </c>
      <c r="D227">
        <v>10</v>
      </c>
      <c r="E227" s="2">
        <f t="shared" si="12"/>
        <v>47729</v>
      </c>
      <c r="F227" s="2">
        <v>42150</v>
      </c>
      <c r="G227" s="2">
        <f>IF(F227="/",#REF!, F227)</f>
        <v>42150</v>
      </c>
      <c r="H227">
        <f t="shared" si="13"/>
        <v>5</v>
      </c>
      <c r="I227">
        <f t="shared" si="14"/>
        <v>15</v>
      </c>
      <c r="J227">
        <f t="shared" si="15"/>
        <v>183</v>
      </c>
    </row>
    <row r="228" spans="1:10" x14ac:dyDescent="0.55000000000000004">
      <c r="A228" t="s">
        <v>4693</v>
      </c>
      <c r="B228" s="4" t="s">
        <v>6760</v>
      </c>
      <c r="C228" s="2">
        <v>44075</v>
      </c>
      <c r="D228">
        <v>10</v>
      </c>
      <c r="E228" s="2">
        <f t="shared" si="12"/>
        <v>47729</v>
      </c>
      <c r="F228" s="2">
        <v>42153</v>
      </c>
      <c r="G228" s="2">
        <f>IF(F228="/",#REF!, F228)</f>
        <v>42153</v>
      </c>
      <c r="H228">
        <f t="shared" si="13"/>
        <v>5</v>
      </c>
      <c r="I228">
        <f t="shared" si="14"/>
        <v>15</v>
      </c>
      <c r="J228">
        <f t="shared" si="15"/>
        <v>183</v>
      </c>
    </row>
    <row r="229" spans="1:10" x14ac:dyDescent="0.55000000000000004">
      <c r="A229" t="s">
        <v>4530</v>
      </c>
      <c r="B229" s="4" t="s">
        <v>6760</v>
      </c>
      <c r="C229" s="2">
        <v>44075</v>
      </c>
      <c r="D229">
        <v>10</v>
      </c>
      <c r="E229" s="2">
        <f t="shared" si="12"/>
        <v>47729</v>
      </c>
      <c r="F229" s="2">
        <v>42159</v>
      </c>
      <c r="G229" s="2">
        <f>IF(F229="/",#REF!, F229)</f>
        <v>42159</v>
      </c>
      <c r="H229">
        <f t="shared" si="13"/>
        <v>5</v>
      </c>
      <c r="I229">
        <f t="shared" si="14"/>
        <v>15</v>
      </c>
      <c r="J229">
        <f t="shared" si="15"/>
        <v>182</v>
      </c>
    </row>
    <row r="230" spans="1:10" x14ac:dyDescent="0.55000000000000004">
      <c r="A230" t="s">
        <v>4720</v>
      </c>
      <c r="B230" s="4" t="s">
        <v>6760</v>
      </c>
      <c r="C230" s="2">
        <v>44075</v>
      </c>
      <c r="D230">
        <v>10</v>
      </c>
      <c r="E230" s="2">
        <f t="shared" si="12"/>
        <v>47729</v>
      </c>
      <c r="F230" s="2">
        <v>42165</v>
      </c>
      <c r="G230" s="2">
        <f>IF(F230="/",#REF!, F230)</f>
        <v>42165</v>
      </c>
      <c r="H230">
        <f t="shared" si="13"/>
        <v>5</v>
      </c>
      <c r="I230">
        <f t="shared" si="14"/>
        <v>15</v>
      </c>
      <c r="J230">
        <f t="shared" si="15"/>
        <v>182</v>
      </c>
    </row>
    <row r="231" spans="1:10" x14ac:dyDescent="0.55000000000000004">
      <c r="A231" t="s">
        <v>4973</v>
      </c>
      <c r="B231" s="4" t="s">
        <v>6760</v>
      </c>
      <c r="C231" s="2">
        <v>44075</v>
      </c>
      <c r="D231">
        <v>10</v>
      </c>
      <c r="E231" s="2">
        <f t="shared" si="12"/>
        <v>47729</v>
      </c>
      <c r="F231" s="2">
        <v>42167</v>
      </c>
      <c r="G231" s="2">
        <f>IF(F231="/",#REF!, F231)</f>
        <v>42167</v>
      </c>
      <c r="H231">
        <f t="shared" si="13"/>
        <v>5</v>
      </c>
      <c r="I231">
        <f t="shared" si="14"/>
        <v>15</v>
      </c>
      <c r="J231">
        <f t="shared" si="15"/>
        <v>182</v>
      </c>
    </row>
    <row r="232" spans="1:10" x14ac:dyDescent="0.55000000000000004">
      <c r="A232" t="s">
        <v>4936</v>
      </c>
      <c r="B232" s="4" t="s">
        <v>6760</v>
      </c>
      <c r="C232" s="2">
        <v>43525</v>
      </c>
      <c r="D232">
        <v>10</v>
      </c>
      <c r="E232" s="2">
        <f t="shared" si="12"/>
        <v>47179</v>
      </c>
      <c r="F232" s="2">
        <v>42174</v>
      </c>
      <c r="G232" s="2">
        <f>IF(F232="/",#REF!, F232)</f>
        <v>42174</v>
      </c>
      <c r="H232">
        <f t="shared" si="13"/>
        <v>3</v>
      </c>
      <c r="I232">
        <f t="shared" si="14"/>
        <v>13</v>
      </c>
      <c r="J232">
        <f t="shared" si="15"/>
        <v>164</v>
      </c>
    </row>
    <row r="233" spans="1:10" x14ac:dyDescent="0.55000000000000004">
      <c r="A233" t="s">
        <v>4292</v>
      </c>
      <c r="B233" s="4" t="s">
        <v>6760</v>
      </c>
      <c r="C233" s="2">
        <v>44075</v>
      </c>
      <c r="D233">
        <v>10</v>
      </c>
      <c r="E233" s="2">
        <f t="shared" si="12"/>
        <v>47729</v>
      </c>
      <c r="F233" s="2">
        <v>42187</v>
      </c>
      <c r="G233" s="2">
        <f>IF(F233="/",#REF!, F233)</f>
        <v>42187</v>
      </c>
      <c r="H233">
        <f t="shared" si="13"/>
        <v>5</v>
      </c>
      <c r="I233">
        <f t="shared" si="14"/>
        <v>15</v>
      </c>
      <c r="J233">
        <f t="shared" si="15"/>
        <v>182</v>
      </c>
    </row>
    <row r="234" spans="1:10" x14ac:dyDescent="0.55000000000000004">
      <c r="A234" t="s">
        <v>4296</v>
      </c>
      <c r="B234" s="4" t="s">
        <v>6760</v>
      </c>
      <c r="C234" s="2">
        <v>44075</v>
      </c>
      <c r="D234">
        <v>10</v>
      </c>
      <c r="E234" s="2">
        <f t="shared" si="12"/>
        <v>47729</v>
      </c>
      <c r="F234" s="2">
        <v>42187</v>
      </c>
      <c r="G234" s="2">
        <f>IF(F234="/",#REF!, F234)</f>
        <v>42187</v>
      </c>
      <c r="H234">
        <f t="shared" si="13"/>
        <v>5</v>
      </c>
      <c r="I234">
        <f t="shared" si="14"/>
        <v>15</v>
      </c>
      <c r="J234">
        <f t="shared" si="15"/>
        <v>182</v>
      </c>
    </row>
    <row r="235" spans="1:10" x14ac:dyDescent="0.55000000000000004">
      <c r="A235" t="s">
        <v>4685</v>
      </c>
      <c r="B235" s="4" t="s">
        <v>6760</v>
      </c>
      <c r="C235" s="2">
        <v>44075</v>
      </c>
      <c r="D235">
        <v>10</v>
      </c>
      <c r="E235" s="2">
        <f t="shared" si="12"/>
        <v>47729</v>
      </c>
      <c r="F235" s="2">
        <v>42188</v>
      </c>
      <c r="G235" s="2">
        <f>IF(F235="/",#REF!, F235)</f>
        <v>42188</v>
      </c>
      <c r="H235">
        <f t="shared" si="13"/>
        <v>5</v>
      </c>
      <c r="I235">
        <f t="shared" si="14"/>
        <v>15</v>
      </c>
      <c r="J235">
        <f t="shared" si="15"/>
        <v>182</v>
      </c>
    </row>
    <row r="236" spans="1:10" x14ac:dyDescent="0.55000000000000004">
      <c r="A236" t="s">
        <v>4798</v>
      </c>
      <c r="B236" s="4" t="s">
        <v>6760</v>
      </c>
      <c r="C236" s="2">
        <v>44075</v>
      </c>
      <c r="D236">
        <v>10</v>
      </c>
      <c r="E236" s="2">
        <f t="shared" si="12"/>
        <v>47729</v>
      </c>
      <c r="F236" s="2">
        <v>42188</v>
      </c>
      <c r="G236" s="2">
        <f>IF(F236="/",#REF!, F236)</f>
        <v>42188</v>
      </c>
      <c r="H236">
        <f t="shared" si="13"/>
        <v>5</v>
      </c>
      <c r="I236">
        <f t="shared" si="14"/>
        <v>15</v>
      </c>
      <c r="J236">
        <f t="shared" si="15"/>
        <v>182</v>
      </c>
    </row>
    <row r="237" spans="1:10" x14ac:dyDescent="0.55000000000000004">
      <c r="A237" t="s">
        <v>4938</v>
      </c>
      <c r="B237" s="4" t="s">
        <v>6760</v>
      </c>
      <c r="C237" s="2">
        <v>44075</v>
      </c>
      <c r="D237">
        <v>10</v>
      </c>
      <c r="E237" s="2">
        <f t="shared" si="12"/>
        <v>47729</v>
      </c>
      <c r="F237" s="2">
        <v>42188</v>
      </c>
      <c r="G237" s="2">
        <f>IF(F237="/",#REF!, F237)</f>
        <v>42188</v>
      </c>
      <c r="H237">
        <f t="shared" si="13"/>
        <v>5</v>
      </c>
      <c r="I237">
        <f t="shared" si="14"/>
        <v>15</v>
      </c>
      <c r="J237">
        <f t="shared" si="15"/>
        <v>182</v>
      </c>
    </row>
    <row r="238" spans="1:10" x14ac:dyDescent="0.55000000000000004">
      <c r="A238" t="s">
        <v>4796</v>
      </c>
      <c r="B238" s="4" t="s">
        <v>6760</v>
      </c>
      <c r="C238" s="2">
        <v>44075</v>
      </c>
      <c r="D238">
        <v>10</v>
      </c>
      <c r="E238" s="2">
        <f t="shared" si="12"/>
        <v>47729</v>
      </c>
      <c r="F238" s="2">
        <v>42191</v>
      </c>
      <c r="G238" s="2">
        <f>IF(F238="/",#REF!, F238)</f>
        <v>42191</v>
      </c>
      <c r="H238">
        <f t="shared" si="13"/>
        <v>5</v>
      </c>
      <c r="I238">
        <f t="shared" si="14"/>
        <v>15</v>
      </c>
      <c r="J238">
        <f t="shared" si="15"/>
        <v>181</v>
      </c>
    </row>
    <row r="239" spans="1:10" x14ac:dyDescent="0.55000000000000004">
      <c r="A239" t="s">
        <v>4789</v>
      </c>
      <c r="B239" s="4" t="s">
        <v>6760</v>
      </c>
      <c r="C239" s="2">
        <v>44075</v>
      </c>
      <c r="D239">
        <v>10</v>
      </c>
      <c r="E239" s="2">
        <f t="shared" si="12"/>
        <v>47729</v>
      </c>
      <c r="F239" s="2">
        <v>42194</v>
      </c>
      <c r="G239" s="2">
        <f>IF(F239="/",#REF!, F239)</f>
        <v>42194</v>
      </c>
      <c r="H239">
        <f t="shared" si="13"/>
        <v>5</v>
      </c>
      <c r="I239">
        <f t="shared" si="14"/>
        <v>15</v>
      </c>
      <c r="J239">
        <f t="shared" si="15"/>
        <v>181</v>
      </c>
    </row>
    <row r="240" spans="1:10" x14ac:dyDescent="0.55000000000000004">
      <c r="A240" t="s">
        <v>4852</v>
      </c>
      <c r="B240" s="4" t="s">
        <v>6760</v>
      </c>
      <c r="C240" s="2">
        <v>44075</v>
      </c>
      <c r="D240">
        <v>10</v>
      </c>
      <c r="E240" s="2">
        <f t="shared" si="12"/>
        <v>47729</v>
      </c>
      <c r="F240" s="2">
        <v>42194</v>
      </c>
      <c r="G240" s="2">
        <f>IF(F240="/",#REF!, F240)</f>
        <v>42194</v>
      </c>
      <c r="H240">
        <f t="shared" si="13"/>
        <v>5</v>
      </c>
      <c r="I240">
        <f t="shared" si="14"/>
        <v>15</v>
      </c>
      <c r="J240">
        <f t="shared" si="15"/>
        <v>181</v>
      </c>
    </row>
    <row r="241" spans="1:10" x14ac:dyDescent="0.55000000000000004">
      <c r="A241" t="s">
        <v>4955</v>
      </c>
      <c r="B241" s="4" t="s">
        <v>6760</v>
      </c>
      <c r="C241" s="2">
        <v>44075</v>
      </c>
      <c r="D241">
        <v>10</v>
      </c>
      <c r="E241" s="2">
        <f t="shared" si="12"/>
        <v>47729</v>
      </c>
      <c r="F241" s="2">
        <v>42194</v>
      </c>
      <c r="G241" s="2">
        <f>IF(F241="/",#REF!, F241)</f>
        <v>42194</v>
      </c>
      <c r="H241">
        <f t="shared" si="13"/>
        <v>5</v>
      </c>
      <c r="I241">
        <f t="shared" si="14"/>
        <v>15</v>
      </c>
      <c r="J241">
        <f t="shared" si="15"/>
        <v>181</v>
      </c>
    </row>
    <row r="242" spans="1:10" x14ac:dyDescent="0.55000000000000004">
      <c r="A242" t="s">
        <v>4294</v>
      </c>
      <c r="B242" s="4" t="s">
        <v>6760</v>
      </c>
      <c r="C242" s="2">
        <v>44075</v>
      </c>
      <c r="D242">
        <v>10</v>
      </c>
      <c r="E242" s="2">
        <f t="shared" si="12"/>
        <v>47729</v>
      </c>
      <c r="F242" s="2">
        <v>42208</v>
      </c>
      <c r="G242" s="2">
        <f>IF(F242="/",#REF!, F242)</f>
        <v>42208</v>
      </c>
      <c r="H242">
        <f t="shared" si="13"/>
        <v>5</v>
      </c>
      <c r="I242">
        <f t="shared" si="14"/>
        <v>15</v>
      </c>
      <c r="J242">
        <f t="shared" si="15"/>
        <v>181</v>
      </c>
    </row>
    <row r="243" spans="1:10" x14ac:dyDescent="0.55000000000000004">
      <c r="A243" t="s">
        <v>88</v>
      </c>
      <c r="B243" s="4" t="s">
        <v>6760</v>
      </c>
      <c r="C243" s="2">
        <v>44013</v>
      </c>
      <c r="D243">
        <v>7</v>
      </c>
      <c r="E243" s="2">
        <f t="shared" si="12"/>
        <v>46571</v>
      </c>
      <c r="F243" s="2">
        <v>42214</v>
      </c>
      <c r="G243" s="2">
        <f>IF(F243="/",#REF!, F243)</f>
        <v>42214</v>
      </c>
      <c r="H243">
        <f t="shared" si="13"/>
        <v>4</v>
      </c>
      <c r="I243">
        <f t="shared" si="14"/>
        <v>11</v>
      </c>
      <c r="J243">
        <f t="shared" si="15"/>
        <v>143</v>
      </c>
    </row>
    <row r="244" spans="1:10" x14ac:dyDescent="0.55000000000000004">
      <c r="A244" t="s">
        <v>4764</v>
      </c>
      <c r="B244" s="4" t="s">
        <v>6760</v>
      </c>
      <c r="C244" s="2">
        <v>44075</v>
      </c>
      <c r="D244">
        <v>10</v>
      </c>
      <c r="E244" s="2">
        <f t="shared" si="12"/>
        <v>47729</v>
      </c>
      <c r="F244" s="2">
        <v>42219</v>
      </c>
      <c r="G244" s="2">
        <f>IF(F244="/",#REF!, F244)</f>
        <v>42219</v>
      </c>
      <c r="H244">
        <f t="shared" si="13"/>
        <v>5</v>
      </c>
      <c r="I244">
        <f t="shared" si="14"/>
        <v>15</v>
      </c>
      <c r="J244">
        <f t="shared" si="15"/>
        <v>181</v>
      </c>
    </row>
    <row r="245" spans="1:10" x14ac:dyDescent="0.55000000000000004">
      <c r="A245" t="s">
        <v>4900</v>
      </c>
      <c r="B245" s="4" t="s">
        <v>6760</v>
      </c>
      <c r="C245" s="2">
        <v>44075</v>
      </c>
      <c r="D245">
        <v>10</v>
      </c>
      <c r="E245" s="2">
        <f t="shared" si="12"/>
        <v>47729</v>
      </c>
      <c r="F245" s="2">
        <v>42219</v>
      </c>
      <c r="G245" s="2">
        <f>IF(F245="/",#REF!, F245)</f>
        <v>42219</v>
      </c>
      <c r="H245">
        <f t="shared" si="13"/>
        <v>5</v>
      </c>
      <c r="I245">
        <f t="shared" si="14"/>
        <v>15</v>
      </c>
      <c r="J245">
        <f t="shared" si="15"/>
        <v>181</v>
      </c>
    </row>
    <row r="246" spans="1:10" x14ac:dyDescent="0.55000000000000004">
      <c r="A246" t="s">
        <v>4983</v>
      </c>
      <c r="B246" s="4" t="s">
        <v>6760</v>
      </c>
      <c r="C246" s="2">
        <v>44075</v>
      </c>
      <c r="D246">
        <v>10</v>
      </c>
      <c r="E246" s="2">
        <f t="shared" si="12"/>
        <v>47729</v>
      </c>
      <c r="F246" s="2">
        <v>42220</v>
      </c>
      <c r="G246" s="2">
        <f>IF(F246="/",#REF!, F246)</f>
        <v>42220</v>
      </c>
      <c r="H246">
        <f t="shared" si="13"/>
        <v>5</v>
      </c>
      <c r="I246">
        <f t="shared" si="14"/>
        <v>15</v>
      </c>
      <c r="J246">
        <f t="shared" si="15"/>
        <v>180</v>
      </c>
    </row>
    <row r="247" spans="1:10" x14ac:dyDescent="0.55000000000000004">
      <c r="A247" t="s">
        <v>4885</v>
      </c>
      <c r="B247" s="4" t="s">
        <v>6760</v>
      </c>
      <c r="C247" s="2">
        <v>44075</v>
      </c>
      <c r="D247">
        <v>10</v>
      </c>
      <c r="E247" s="2">
        <f t="shared" si="12"/>
        <v>47729</v>
      </c>
      <c r="F247" s="2">
        <v>42242</v>
      </c>
      <c r="G247" s="2">
        <f>IF(F247="/",#REF!, F247)</f>
        <v>42242</v>
      </c>
      <c r="H247">
        <f t="shared" si="13"/>
        <v>5</v>
      </c>
      <c r="I247">
        <f t="shared" si="14"/>
        <v>15</v>
      </c>
      <c r="J247">
        <f t="shared" si="15"/>
        <v>180</v>
      </c>
    </row>
    <row r="248" spans="1:10" x14ac:dyDescent="0.55000000000000004">
      <c r="A248" t="s">
        <v>4243</v>
      </c>
      <c r="B248" s="4" t="s">
        <v>6760</v>
      </c>
      <c r="C248" s="2">
        <v>44075</v>
      </c>
      <c r="D248">
        <v>10</v>
      </c>
      <c r="E248" s="2">
        <f t="shared" si="12"/>
        <v>47729</v>
      </c>
      <c r="F248" s="2">
        <v>42244</v>
      </c>
      <c r="G248" s="2">
        <f>IF(F248="/",#REF!, F248)</f>
        <v>42244</v>
      </c>
      <c r="H248">
        <f t="shared" si="13"/>
        <v>5</v>
      </c>
      <c r="I248">
        <f t="shared" si="14"/>
        <v>15</v>
      </c>
      <c r="J248">
        <f t="shared" si="15"/>
        <v>180</v>
      </c>
    </row>
    <row r="249" spans="1:10" x14ac:dyDescent="0.55000000000000004">
      <c r="A249" t="s">
        <v>4476</v>
      </c>
      <c r="B249" s="4" t="s">
        <v>6760</v>
      </c>
      <c r="C249" s="2">
        <v>44075</v>
      </c>
      <c r="D249">
        <v>10</v>
      </c>
      <c r="E249" s="2">
        <f t="shared" si="12"/>
        <v>47729</v>
      </c>
      <c r="F249" s="2">
        <v>42244</v>
      </c>
      <c r="G249" s="2">
        <f>IF(F249="/",#REF!, F249)</f>
        <v>42244</v>
      </c>
      <c r="H249">
        <f t="shared" si="13"/>
        <v>5</v>
      </c>
      <c r="I249">
        <f t="shared" si="14"/>
        <v>15</v>
      </c>
      <c r="J249">
        <f t="shared" si="15"/>
        <v>180</v>
      </c>
    </row>
    <row r="250" spans="1:10" x14ac:dyDescent="0.55000000000000004">
      <c r="A250" t="s">
        <v>4976</v>
      </c>
      <c r="B250" s="4" t="s">
        <v>6760</v>
      </c>
      <c r="C250" s="2">
        <v>44075</v>
      </c>
      <c r="D250">
        <v>10</v>
      </c>
      <c r="E250" s="2">
        <f t="shared" si="12"/>
        <v>47729</v>
      </c>
      <c r="F250" s="2">
        <v>42256</v>
      </c>
      <c r="G250" s="2">
        <f>IF(F250="/",#REF!, F250)</f>
        <v>42256</v>
      </c>
      <c r="H250">
        <f t="shared" si="13"/>
        <v>4</v>
      </c>
      <c r="I250">
        <f t="shared" si="14"/>
        <v>14</v>
      </c>
      <c r="J250">
        <f t="shared" si="15"/>
        <v>179</v>
      </c>
    </row>
    <row r="251" spans="1:10" x14ac:dyDescent="0.55000000000000004">
      <c r="A251" t="s">
        <v>4631</v>
      </c>
      <c r="B251" s="4" t="s">
        <v>6760</v>
      </c>
      <c r="C251" s="2">
        <v>44075</v>
      </c>
      <c r="D251">
        <v>10</v>
      </c>
      <c r="E251" s="2">
        <f t="shared" si="12"/>
        <v>47729</v>
      </c>
      <c r="F251" s="2">
        <v>42272</v>
      </c>
      <c r="G251" s="2">
        <f>IF(F251="/",#REF!, F251)</f>
        <v>42272</v>
      </c>
      <c r="H251">
        <f t="shared" si="13"/>
        <v>4</v>
      </c>
      <c r="I251">
        <f t="shared" si="14"/>
        <v>14</v>
      </c>
      <c r="J251">
        <f t="shared" si="15"/>
        <v>179</v>
      </c>
    </row>
    <row r="252" spans="1:10" x14ac:dyDescent="0.55000000000000004">
      <c r="A252" t="s">
        <v>4445</v>
      </c>
      <c r="B252" s="4" t="s">
        <v>6760</v>
      </c>
      <c r="C252" s="2">
        <v>43525</v>
      </c>
      <c r="D252">
        <v>10</v>
      </c>
      <c r="E252" s="2">
        <f t="shared" si="12"/>
        <v>47179</v>
      </c>
      <c r="F252" s="2">
        <v>42283</v>
      </c>
      <c r="G252" s="2">
        <f>IF(F252="/",#REF!, F252)</f>
        <v>42283</v>
      </c>
      <c r="H252">
        <f t="shared" si="13"/>
        <v>3</v>
      </c>
      <c r="I252">
        <f t="shared" si="14"/>
        <v>13</v>
      </c>
      <c r="J252">
        <f t="shared" si="15"/>
        <v>160</v>
      </c>
    </row>
    <row r="253" spans="1:10" x14ac:dyDescent="0.55000000000000004">
      <c r="A253" t="s">
        <v>4567</v>
      </c>
      <c r="B253" s="4" t="s">
        <v>6760</v>
      </c>
      <c r="C253" s="2">
        <v>44075</v>
      </c>
      <c r="D253">
        <v>10</v>
      </c>
      <c r="E253" s="2">
        <f t="shared" si="12"/>
        <v>47729</v>
      </c>
      <c r="F253" s="2">
        <v>42283</v>
      </c>
      <c r="G253" s="2">
        <f>IF(F253="/",#REF!, F253)</f>
        <v>42283</v>
      </c>
      <c r="H253">
        <f t="shared" si="13"/>
        <v>4</v>
      </c>
      <c r="I253">
        <f t="shared" si="14"/>
        <v>14</v>
      </c>
      <c r="J253">
        <f t="shared" si="15"/>
        <v>178</v>
      </c>
    </row>
    <row r="254" spans="1:10" x14ac:dyDescent="0.55000000000000004">
      <c r="A254" t="s">
        <v>4754</v>
      </c>
      <c r="B254" s="4" t="s">
        <v>6760</v>
      </c>
      <c r="C254" s="2">
        <v>44075</v>
      </c>
      <c r="D254">
        <v>10</v>
      </c>
      <c r="E254" s="2">
        <f t="shared" si="12"/>
        <v>47729</v>
      </c>
      <c r="F254" s="2">
        <v>42283</v>
      </c>
      <c r="G254" s="2">
        <f>IF(F254="/",#REF!, F254)</f>
        <v>42283</v>
      </c>
      <c r="H254">
        <f t="shared" si="13"/>
        <v>4</v>
      </c>
      <c r="I254">
        <f t="shared" si="14"/>
        <v>14</v>
      </c>
      <c r="J254">
        <f t="shared" si="15"/>
        <v>178</v>
      </c>
    </row>
    <row r="255" spans="1:10" x14ac:dyDescent="0.55000000000000004">
      <c r="A255" t="s">
        <v>4786</v>
      </c>
      <c r="B255" s="4" t="s">
        <v>6760</v>
      </c>
      <c r="C255" s="2">
        <v>44075</v>
      </c>
      <c r="D255">
        <v>10</v>
      </c>
      <c r="E255" s="2">
        <f t="shared" si="12"/>
        <v>47729</v>
      </c>
      <c r="F255" s="2">
        <v>42283</v>
      </c>
      <c r="G255" s="2">
        <f>IF(F255="/",#REF!, F255)</f>
        <v>42283</v>
      </c>
      <c r="H255">
        <f t="shared" si="13"/>
        <v>4</v>
      </c>
      <c r="I255">
        <f t="shared" si="14"/>
        <v>14</v>
      </c>
      <c r="J255">
        <f t="shared" si="15"/>
        <v>178</v>
      </c>
    </row>
    <row r="256" spans="1:10" x14ac:dyDescent="0.55000000000000004">
      <c r="A256" t="s">
        <v>4923</v>
      </c>
      <c r="B256" s="4" t="s">
        <v>6760</v>
      </c>
      <c r="C256" s="2">
        <v>44075</v>
      </c>
      <c r="D256">
        <v>10</v>
      </c>
      <c r="E256" s="2">
        <f t="shared" si="12"/>
        <v>47729</v>
      </c>
      <c r="F256" s="2">
        <v>42283</v>
      </c>
      <c r="G256" s="2">
        <f>IF(F256="/",#REF!, F256)</f>
        <v>42283</v>
      </c>
      <c r="H256">
        <f t="shared" si="13"/>
        <v>4</v>
      </c>
      <c r="I256">
        <f t="shared" si="14"/>
        <v>14</v>
      </c>
      <c r="J256">
        <f t="shared" si="15"/>
        <v>178</v>
      </c>
    </row>
    <row r="257" spans="1:10" x14ac:dyDescent="0.55000000000000004">
      <c r="A257" t="s">
        <v>4843</v>
      </c>
      <c r="B257" s="4" t="s">
        <v>6760</v>
      </c>
      <c r="C257" s="2">
        <v>44075</v>
      </c>
      <c r="D257">
        <v>10</v>
      </c>
      <c r="E257" s="2">
        <f t="shared" si="12"/>
        <v>47729</v>
      </c>
      <c r="F257" s="2">
        <v>42290</v>
      </c>
      <c r="G257" s="2">
        <f>IF(F257="/",#REF!, F257)</f>
        <v>42290</v>
      </c>
      <c r="H257">
        <f t="shared" si="13"/>
        <v>4</v>
      </c>
      <c r="I257">
        <f t="shared" si="14"/>
        <v>14</v>
      </c>
      <c r="J257">
        <f t="shared" si="15"/>
        <v>178</v>
      </c>
    </row>
    <row r="258" spans="1:10" x14ac:dyDescent="0.55000000000000004">
      <c r="A258" t="s">
        <v>4538</v>
      </c>
      <c r="B258" s="4" t="s">
        <v>6760</v>
      </c>
      <c r="C258" s="2">
        <v>44075</v>
      </c>
      <c r="D258">
        <v>10</v>
      </c>
      <c r="E258" s="2">
        <f t="shared" ref="E258:E321" si="16">C258+DATE(D258,1,1)</f>
        <v>47729</v>
      </c>
      <c r="F258" s="2">
        <v>42293</v>
      </c>
      <c r="G258" s="2">
        <f>IF(F258="/",#REF!, F258)</f>
        <v>42293</v>
      </c>
      <c r="H258">
        <f t="shared" ref="H258:H321" si="17">DATEDIF(G258,C258, "y")</f>
        <v>4</v>
      </c>
      <c r="I258">
        <f t="shared" ref="I258:I321" si="18">DATEDIF(G258,E258, "y")</f>
        <v>14</v>
      </c>
      <c r="J258">
        <f t="shared" si="15"/>
        <v>178</v>
      </c>
    </row>
    <row r="259" spans="1:10" x14ac:dyDescent="0.55000000000000004">
      <c r="A259" t="s">
        <v>4412</v>
      </c>
      <c r="B259" s="4" t="s">
        <v>6760</v>
      </c>
      <c r="C259" s="2">
        <v>44075</v>
      </c>
      <c r="D259">
        <v>10</v>
      </c>
      <c r="E259" s="2">
        <f t="shared" si="16"/>
        <v>47729</v>
      </c>
      <c r="F259" s="2">
        <v>42297</v>
      </c>
      <c r="G259" s="2">
        <f>IF(F259="/",#REF!, F259)</f>
        <v>42297</v>
      </c>
      <c r="H259">
        <f t="shared" si="17"/>
        <v>4</v>
      </c>
      <c r="I259">
        <f t="shared" si="18"/>
        <v>14</v>
      </c>
      <c r="J259">
        <f t="shared" ref="J259:J322" si="19">DATEDIF(F259,E259,"m")</f>
        <v>178</v>
      </c>
    </row>
    <row r="260" spans="1:10" x14ac:dyDescent="0.55000000000000004">
      <c r="A260" t="s">
        <v>5029</v>
      </c>
      <c r="B260" s="4" t="s">
        <v>6760</v>
      </c>
      <c r="C260" s="2">
        <v>44075</v>
      </c>
      <c r="D260">
        <v>10</v>
      </c>
      <c r="E260" s="2">
        <f t="shared" si="16"/>
        <v>47729</v>
      </c>
      <c r="F260" s="2">
        <v>42298</v>
      </c>
      <c r="G260" s="2">
        <f>IF(F260="/",#REF!, F260)</f>
        <v>42298</v>
      </c>
      <c r="H260">
        <f t="shared" si="17"/>
        <v>4</v>
      </c>
      <c r="I260">
        <f t="shared" si="18"/>
        <v>14</v>
      </c>
      <c r="J260">
        <f t="shared" si="19"/>
        <v>178</v>
      </c>
    </row>
    <row r="261" spans="1:10" x14ac:dyDescent="0.55000000000000004">
      <c r="A261" t="s">
        <v>4591</v>
      </c>
      <c r="B261" s="4" t="s">
        <v>6760</v>
      </c>
      <c r="C261" s="2">
        <v>44013</v>
      </c>
      <c r="D261">
        <v>10</v>
      </c>
      <c r="E261" s="2">
        <f t="shared" si="16"/>
        <v>47667</v>
      </c>
      <c r="F261" s="2">
        <v>42307</v>
      </c>
      <c r="G261" s="2">
        <f>IF(F261="/",#REF!, F261)</f>
        <v>42307</v>
      </c>
      <c r="H261">
        <f t="shared" si="17"/>
        <v>4</v>
      </c>
      <c r="I261">
        <f t="shared" si="18"/>
        <v>14</v>
      </c>
      <c r="J261">
        <f t="shared" si="19"/>
        <v>176</v>
      </c>
    </row>
    <row r="262" spans="1:10" x14ac:dyDescent="0.55000000000000004">
      <c r="A262" t="s">
        <v>4700</v>
      </c>
      <c r="B262" s="4" t="s">
        <v>6760</v>
      </c>
      <c r="C262" s="2">
        <v>44075</v>
      </c>
      <c r="D262">
        <v>10</v>
      </c>
      <c r="E262" s="2">
        <f t="shared" si="16"/>
        <v>47729</v>
      </c>
      <c r="F262" s="2">
        <v>42320</v>
      </c>
      <c r="G262" s="2">
        <f>IF(F262="/",#REF!, F262)</f>
        <v>42320</v>
      </c>
      <c r="H262">
        <f t="shared" si="17"/>
        <v>4</v>
      </c>
      <c r="I262">
        <f t="shared" si="18"/>
        <v>14</v>
      </c>
      <c r="J262">
        <f t="shared" si="19"/>
        <v>177</v>
      </c>
    </row>
    <row r="263" spans="1:10" x14ac:dyDescent="0.55000000000000004">
      <c r="A263" t="s">
        <v>4825</v>
      </c>
      <c r="B263" s="4" t="s">
        <v>6760</v>
      </c>
      <c r="C263" s="2">
        <v>44075</v>
      </c>
      <c r="D263">
        <v>10</v>
      </c>
      <c r="E263" s="2">
        <f t="shared" si="16"/>
        <v>47729</v>
      </c>
      <c r="F263" s="2">
        <v>42327</v>
      </c>
      <c r="G263" s="2">
        <f>IF(F263="/",#REF!, F263)</f>
        <v>42327</v>
      </c>
      <c r="H263">
        <f t="shared" si="17"/>
        <v>4</v>
      </c>
      <c r="I263">
        <f t="shared" si="18"/>
        <v>14</v>
      </c>
      <c r="J263">
        <f t="shared" si="19"/>
        <v>177</v>
      </c>
    </row>
    <row r="264" spans="1:10" x14ac:dyDescent="0.55000000000000004">
      <c r="A264" t="s">
        <v>5053</v>
      </c>
      <c r="B264" s="4" t="s">
        <v>6760</v>
      </c>
      <c r="C264" s="2">
        <v>44075</v>
      </c>
      <c r="D264">
        <v>10</v>
      </c>
      <c r="E264" s="2">
        <f t="shared" si="16"/>
        <v>47729</v>
      </c>
      <c r="F264" s="2">
        <v>42339</v>
      </c>
      <c r="G264" s="2">
        <f>IF(F264="/",#REF!, F264)</f>
        <v>42339</v>
      </c>
      <c r="H264">
        <f t="shared" si="17"/>
        <v>4</v>
      </c>
      <c r="I264">
        <f t="shared" si="18"/>
        <v>14</v>
      </c>
      <c r="J264">
        <f t="shared" si="19"/>
        <v>177</v>
      </c>
    </row>
    <row r="265" spans="1:10" x14ac:dyDescent="0.55000000000000004">
      <c r="A265" t="s">
        <v>4910</v>
      </c>
      <c r="B265" s="4" t="s">
        <v>6760</v>
      </c>
      <c r="C265" s="2">
        <v>44075</v>
      </c>
      <c r="D265">
        <v>10</v>
      </c>
      <c r="E265" s="2">
        <f t="shared" si="16"/>
        <v>47729</v>
      </c>
      <c r="F265" s="2">
        <v>42341</v>
      </c>
      <c r="G265" s="2">
        <f>IF(F265="/",#REF!, F265)</f>
        <v>42341</v>
      </c>
      <c r="H265">
        <f t="shared" si="17"/>
        <v>4</v>
      </c>
      <c r="I265">
        <f t="shared" si="18"/>
        <v>14</v>
      </c>
      <c r="J265">
        <f t="shared" si="19"/>
        <v>177</v>
      </c>
    </row>
    <row r="266" spans="1:10" x14ac:dyDescent="0.55000000000000004">
      <c r="A266" t="s">
        <v>4263</v>
      </c>
      <c r="B266" s="4" t="s">
        <v>6760</v>
      </c>
      <c r="C266" s="2">
        <v>44075</v>
      </c>
      <c r="D266">
        <v>10</v>
      </c>
      <c r="E266" s="2">
        <f t="shared" si="16"/>
        <v>47729</v>
      </c>
      <c r="F266" s="2">
        <v>42352</v>
      </c>
      <c r="G266" s="2">
        <f>IF(F266="/",#REF!, F266)</f>
        <v>42352</v>
      </c>
      <c r="H266">
        <f t="shared" si="17"/>
        <v>4</v>
      </c>
      <c r="I266">
        <f t="shared" si="18"/>
        <v>14</v>
      </c>
      <c r="J266">
        <f t="shared" si="19"/>
        <v>176</v>
      </c>
    </row>
    <row r="267" spans="1:10" x14ac:dyDescent="0.55000000000000004">
      <c r="A267" t="s">
        <v>4394</v>
      </c>
      <c r="B267" s="4" t="s">
        <v>6760</v>
      </c>
      <c r="C267" s="2">
        <v>44075</v>
      </c>
      <c r="D267">
        <v>10</v>
      </c>
      <c r="E267" s="2">
        <f t="shared" si="16"/>
        <v>47729</v>
      </c>
      <c r="F267" s="2">
        <v>42354</v>
      </c>
      <c r="G267" s="2">
        <f>IF(F267="/",#REF!, F267)</f>
        <v>42354</v>
      </c>
      <c r="H267">
        <f t="shared" si="17"/>
        <v>4</v>
      </c>
      <c r="I267">
        <f t="shared" si="18"/>
        <v>14</v>
      </c>
      <c r="J267">
        <f t="shared" si="19"/>
        <v>176</v>
      </c>
    </row>
    <row r="268" spans="1:10" x14ac:dyDescent="0.55000000000000004">
      <c r="A268" t="s">
        <v>4702</v>
      </c>
      <c r="B268" s="4" t="s">
        <v>6760</v>
      </c>
      <c r="C268" s="2">
        <v>44075</v>
      </c>
      <c r="D268">
        <v>10</v>
      </c>
      <c r="E268" s="2">
        <f t="shared" si="16"/>
        <v>47729</v>
      </c>
      <c r="F268" s="2">
        <v>42376</v>
      </c>
      <c r="G268" s="2">
        <f>IF(F268="/",#REF!, F268)</f>
        <v>42376</v>
      </c>
      <c r="H268">
        <f t="shared" si="17"/>
        <v>4</v>
      </c>
      <c r="I268">
        <f t="shared" si="18"/>
        <v>14</v>
      </c>
      <c r="J268">
        <f t="shared" si="19"/>
        <v>175</v>
      </c>
    </row>
    <row r="269" spans="1:10" x14ac:dyDescent="0.55000000000000004">
      <c r="A269" t="s">
        <v>4378</v>
      </c>
      <c r="B269" s="4" t="s">
        <v>6760</v>
      </c>
      <c r="C269" s="2">
        <v>44075</v>
      </c>
      <c r="D269">
        <v>10</v>
      </c>
      <c r="E269" s="2">
        <f t="shared" si="16"/>
        <v>47729</v>
      </c>
      <c r="F269" s="2">
        <v>42377</v>
      </c>
      <c r="G269" s="2">
        <f>IF(F269="/",#REF!, F269)</f>
        <v>42377</v>
      </c>
      <c r="H269">
        <f t="shared" si="17"/>
        <v>4</v>
      </c>
      <c r="I269">
        <f t="shared" si="18"/>
        <v>14</v>
      </c>
      <c r="J269">
        <f t="shared" si="19"/>
        <v>175</v>
      </c>
    </row>
    <row r="270" spans="1:10" x14ac:dyDescent="0.55000000000000004">
      <c r="A270" t="s">
        <v>4835</v>
      </c>
      <c r="B270" s="4" t="s">
        <v>6760</v>
      </c>
      <c r="C270" s="2">
        <v>44075</v>
      </c>
      <c r="D270">
        <v>10</v>
      </c>
      <c r="E270" s="2">
        <f t="shared" si="16"/>
        <v>47729</v>
      </c>
      <c r="F270" s="2">
        <v>42377</v>
      </c>
      <c r="G270" s="2">
        <f>IF(F270="/",#REF!, F270)</f>
        <v>42377</v>
      </c>
      <c r="H270">
        <f t="shared" si="17"/>
        <v>4</v>
      </c>
      <c r="I270">
        <f t="shared" si="18"/>
        <v>14</v>
      </c>
      <c r="J270">
        <f t="shared" si="19"/>
        <v>175</v>
      </c>
    </row>
    <row r="271" spans="1:10" x14ac:dyDescent="0.55000000000000004">
      <c r="A271" t="s">
        <v>4861</v>
      </c>
      <c r="B271" s="4" t="s">
        <v>6760</v>
      </c>
      <c r="C271" s="2">
        <v>44075</v>
      </c>
      <c r="D271">
        <v>10</v>
      </c>
      <c r="E271" s="2">
        <f t="shared" si="16"/>
        <v>47729</v>
      </c>
      <c r="F271" s="2">
        <v>42377</v>
      </c>
      <c r="G271" s="2">
        <f>IF(F271="/",#REF!, F271)</f>
        <v>42377</v>
      </c>
      <c r="H271">
        <f t="shared" si="17"/>
        <v>4</v>
      </c>
      <c r="I271">
        <f t="shared" si="18"/>
        <v>14</v>
      </c>
      <c r="J271">
        <f t="shared" si="19"/>
        <v>175</v>
      </c>
    </row>
    <row r="272" spans="1:10" x14ac:dyDescent="0.55000000000000004">
      <c r="A272" t="s">
        <v>4553</v>
      </c>
      <c r="B272" s="4" t="s">
        <v>6760</v>
      </c>
      <c r="C272" s="2">
        <v>44075</v>
      </c>
      <c r="D272">
        <v>10</v>
      </c>
      <c r="E272" s="2">
        <f t="shared" si="16"/>
        <v>47729</v>
      </c>
      <c r="F272" s="2">
        <v>42389</v>
      </c>
      <c r="G272" s="2">
        <f>IF(F272="/",#REF!, F272)</f>
        <v>42389</v>
      </c>
      <c r="H272">
        <f t="shared" si="17"/>
        <v>4</v>
      </c>
      <c r="I272">
        <f t="shared" si="18"/>
        <v>14</v>
      </c>
      <c r="J272">
        <f t="shared" si="19"/>
        <v>175</v>
      </c>
    </row>
    <row r="273" spans="1:10" x14ac:dyDescent="0.55000000000000004">
      <c r="A273" t="s">
        <v>4930</v>
      </c>
      <c r="B273" s="4" t="s">
        <v>6760</v>
      </c>
      <c r="C273" s="2">
        <v>44075</v>
      </c>
      <c r="D273">
        <v>10</v>
      </c>
      <c r="E273" s="2">
        <f t="shared" si="16"/>
        <v>47729</v>
      </c>
      <c r="F273" s="2">
        <v>42395</v>
      </c>
      <c r="G273" s="2">
        <f>IF(F273="/",#REF!, F273)</f>
        <v>42395</v>
      </c>
      <c r="H273">
        <f t="shared" si="17"/>
        <v>4</v>
      </c>
      <c r="I273">
        <f t="shared" si="18"/>
        <v>14</v>
      </c>
      <c r="J273">
        <f t="shared" si="19"/>
        <v>175</v>
      </c>
    </row>
    <row r="274" spans="1:10" x14ac:dyDescent="0.55000000000000004">
      <c r="A274" t="s">
        <v>5044</v>
      </c>
      <c r="B274" s="4" t="s">
        <v>6760</v>
      </c>
      <c r="C274" s="2">
        <v>44075</v>
      </c>
      <c r="D274">
        <v>10</v>
      </c>
      <c r="E274" s="2">
        <f t="shared" si="16"/>
        <v>47729</v>
      </c>
      <c r="F274" s="2">
        <v>42395</v>
      </c>
      <c r="G274" s="2">
        <f>IF(F274="/",#REF!, F274)</f>
        <v>42395</v>
      </c>
      <c r="H274">
        <f t="shared" si="17"/>
        <v>4</v>
      </c>
      <c r="I274">
        <f t="shared" si="18"/>
        <v>14</v>
      </c>
      <c r="J274">
        <f t="shared" si="19"/>
        <v>175</v>
      </c>
    </row>
    <row r="275" spans="1:10" x14ac:dyDescent="0.55000000000000004">
      <c r="A275" t="s">
        <v>4653</v>
      </c>
      <c r="B275" s="4" t="s">
        <v>6760</v>
      </c>
      <c r="C275" s="2">
        <v>44075</v>
      </c>
      <c r="D275">
        <v>10</v>
      </c>
      <c r="E275" s="2">
        <f t="shared" si="16"/>
        <v>47729</v>
      </c>
      <c r="F275" s="2">
        <v>42396</v>
      </c>
      <c r="G275" s="2">
        <f>IF(F275="/",#REF!, F275)</f>
        <v>42396</v>
      </c>
      <c r="H275">
        <f t="shared" si="17"/>
        <v>4</v>
      </c>
      <c r="I275">
        <f t="shared" si="18"/>
        <v>14</v>
      </c>
      <c r="J275">
        <f t="shared" si="19"/>
        <v>175</v>
      </c>
    </row>
    <row r="276" spans="1:10" x14ac:dyDescent="0.55000000000000004">
      <c r="A276" t="s">
        <v>4222</v>
      </c>
      <c r="B276" s="4" t="s">
        <v>6760</v>
      </c>
      <c r="C276" s="2">
        <v>44075</v>
      </c>
      <c r="D276">
        <v>10</v>
      </c>
      <c r="E276" s="2">
        <f t="shared" si="16"/>
        <v>47729</v>
      </c>
      <c r="F276" s="2">
        <v>42418</v>
      </c>
      <c r="G276" s="2">
        <f>IF(F276="/",#REF!, F276)</f>
        <v>42418</v>
      </c>
      <c r="H276">
        <f t="shared" si="17"/>
        <v>4</v>
      </c>
      <c r="I276">
        <f t="shared" si="18"/>
        <v>14</v>
      </c>
      <c r="J276">
        <f t="shared" si="19"/>
        <v>174</v>
      </c>
    </row>
    <row r="277" spans="1:10" x14ac:dyDescent="0.55000000000000004">
      <c r="A277" t="s">
        <v>4734</v>
      </c>
      <c r="B277" s="4" t="s">
        <v>6760</v>
      </c>
      <c r="C277" s="2">
        <v>44075</v>
      </c>
      <c r="D277">
        <v>10</v>
      </c>
      <c r="E277" s="2">
        <f t="shared" si="16"/>
        <v>47729</v>
      </c>
      <c r="F277" s="2">
        <v>42433</v>
      </c>
      <c r="G277" s="2">
        <f>IF(F277="/",#REF!, F277)</f>
        <v>42433</v>
      </c>
      <c r="H277">
        <f t="shared" si="17"/>
        <v>4</v>
      </c>
      <c r="I277">
        <f t="shared" si="18"/>
        <v>14</v>
      </c>
      <c r="J277">
        <f t="shared" si="19"/>
        <v>173</v>
      </c>
    </row>
    <row r="278" spans="1:10" x14ac:dyDescent="0.55000000000000004">
      <c r="A278" t="s">
        <v>4306</v>
      </c>
      <c r="B278" s="4" t="s">
        <v>6760</v>
      </c>
      <c r="C278" s="2">
        <v>44075</v>
      </c>
      <c r="D278">
        <v>10</v>
      </c>
      <c r="E278" s="2">
        <f t="shared" si="16"/>
        <v>47729</v>
      </c>
      <c r="F278" s="2">
        <v>42438</v>
      </c>
      <c r="G278" s="2">
        <f>IF(F278="/",#REF!, F278)</f>
        <v>42438</v>
      </c>
      <c r="H278">
        <f t="shared" si="17"/>
        <v>4</v>
      </c>
      <c r="I278">
        <f t="shared" si="18"/>
        <v>14</v>
      </c>
      <c r="J278">
        <f t="shared" si="19"/>
        <v>173</v>
      </c>
    </row>
    <row r="279" spans="1:10" x14ac:dyDescent="0.55000000000000004">
      <c r="A279" t="s">
        <v>4436</v>
      </c>
      <c r="B279" s="4" t="s">
        <v>6760</v>
      </c>
      <c r="C279" s="2">
        <v>44075</v>
      </c>
      <c r="D279">
        <v>10</v>
      </c>
      <c r="E279" s="2">
        <f t="shared" si="16"/>
        <v>47729</v>
      </c>
      <c r="F279" s="2">
        <v>42468</v>
      </c>
      <c r="G279" s="2">
        <f>IF(F279="/",#REF!, F279)</f>
        <v>42468</v>
      </c>
      <c r="H279">
        <f t="shared" si="17"/>
        <v>4</v>
      </c>
      <c r="I279">
        <f t="shared" si="18"/>
        <v>14</v>
      </c>
      <c r="J279">
        <f t="shared" si="19"/>
        <v>172</v>
      </c>
    </row>
    <row r="280" spans="1:10" x14ac:dyDescent="0.55000000000000004">
      <c r="A280" t="s">
        <v>4333</v>
      </c>
      <c r="B280" s="4" t="s">
        <v>6760</v>
      </c>
      <c r="C280" s="2">
        <v>44075</v>
      </c>
      <c r="D280">
        <v>10</v>
      </c>
      <c r="E280" s="2">
        <f t="shared" si="16"/>
        <v>47729</v>
      </c>
      <c r="F280" s="2">
        <v>42471</v>
      </c>
      <c r="G280" s="2">
        <f>IF(F280="/",#REF!, F280)</f>
        <v>42471</v>
      </c>
      <c r="H280">
        <f t="shared" si="17"/>
        <v>4</v>
      </c>
      <c r="I280">
        <f t="shared" si="18"/>
        <v>14</v>
      </c>
      <c r="J280">
        <f t="shared" si="19"/>
        <v>172</v>
      </c>
    </row>
    <row r="281" spans="1:10" x14ac:dyDescent="0.55000000000000004">
      <c r="A281" t="s">
        <v>4362</v>
      </c>
      <c r="B281" s="4" t="s">
        <v>6760</v>
      </c>
      <c r="C281" s="2">
        <v>44075</v>
      </c>
      <c r="D281">
        <v>10</v>
      </c>
      <c r="E281" s="2">
        <f t="shared" si="16"/>
        <v>47729</v>
      </c>
      <c r="F281" s="2">
        <v>42492</v>
      </c>
      <c r="G281" s="2">
        <f>IF(F281="/",#REF!, F281)</f>
        <v>42492</v>
      </c>
      <c r="H281">
        <f t="shared" si="17"/>
        <v>4</v>
      </c>
      <c r="I281">
        <f t="shared" si="18"/>
        <v>14</v>
      </c>
      <c r="J281">
        <f t="shared" si="19"/>
        <v>172</v>
      </c>
    </row>
    <row r="282" spans="1:10" x14ac:dyDescent="0.55000000000000004">
      <c r="A282" t="s">
        <v>4637</v>
      </c>
      <c r="B282" s="4" t="s">
        <v>6760</v>
      </c>
      <c r="C282" s="2">
        <v>44075</v>
      </c>
      <c r="D282">
        <v>10</v>
      </c>
      <c r="E282" s="2">
        <f t="shared" si="16"/>
        <v>47729</v>
      </c>
      <c r="F282" s="2">
        <v>42492</v>
      </c>
      <c r="G282" s="2">
        <f>IF(F282="/",#REF!, F282)</f>
        <v>42492</v>
      </c>
      <c r="H282">
        <f t="shared" si="17"/>
        <v>4</v>
      </c>
      <c r="I282">
        <f t="shared" si="18"/>
        <v>14</v>
      </c>
      <c r="J282">
        <f t="shared" si="19"/>
        <v>172</v>
      </c>
    </row>
    <row r="283" spans="1:10" x14ac:dyDescent="0.55000000000000004">
      <c r="A283" t="s">
        <v>4854</v>
      </c>
      <c r="B283" s="4" t="s">
        <v>6760</v>
      </c>
      <c r="C283" s="2">
        <v>44075</v>
      </c>
      <c r="D283">
        <v>10</v>
      </c>
      <c r="E283" s="2">
        <f t="shared" si="16"/>
        <v>47729</v>
      </c>
      <c r="F283" s="2">
        <v>42492</v>
      </c>
      <c r="G283" s="2">
        <f>IF(F283="/",#REF!, F283)</f>
        <v>42492</v>
      </c>
      <c r="H283">
        <f t="shared" si="17"/>
        <v>4</v>
      </c>
      <c r="I283">
        <f t="shared" si="18"/>
        <v>14</v>
      </c>
      <c r="J283">
        <f t="shared" si="19"/>
        <v>172</v>
      </c>
    </row>
    <row r="284" spans="1:10" x14ac:dyDescent="0.55000000000000004">
      <c r="A284" t="s">
        <v>4746</v>
      </c>
      <c r="B284" s="4" t="s">
        <v>6760</v>
      </c>
      <c r="C284" s="2">
        <v>44075</v>
      </c>
      <c r="D284">
        <v>10</v>
      </c>
      <c r="E284" s="2">
        <f t="shared" si="16"/>
        <v>47729</v>
      </c>
      <c r="F284" s="2">
        <v>42500</v>
      </c>
      <c r="G284" s="2">
        <f>IF(F284="/",#REF!, F284)</f>
        <v>42500</v>
      </c>
      <c r="H284">
        <f t="shared" si="17"/>
        <v>4</v>
      </c>
      <c r="I284">
        <f t="shared" si="18"/>
        <v>14</v>
      </c>
      <c r="J284">
        <f t="shared" si="19"/>
        <v>171</v>
      </c>
    </row>
    <row r="285" spans="1:10" x14ac:dyDescent="0.55000000000000004">
      <c r="A285" t="s">
        <v>4465</v>
      </c>
      <c r="B285" s="4" t="s">
        <v>6760</v>
      </c>
      <c r="C285" s="2">
        <v>44075</v>
      </c>
      <c r="D285">
        <v>10</v>
      </c>
      <c r="E285" s="2">
        <f t="shared" si="16"/>
        <v>47729</v>
      </c>
      <c r="F285" s="2">
        <v>42501</v>
      </c>
      <c r="G285" s="2">
        <f>IF(F285="/",#REF!, F285)</f>
        <v>42501</v>
      </c>
      <c r="H285">
        <f t="shared" si="17"/>
        <v>4</v>
      </c>
      <c r="I285">
        <f t="shared" si="18"/>
        <v>14</v>
      </c>
      <c r="J285">
        <f t="shared" si="19"/>
        <v>171</v>
      </c>
    </row>
    <row r="286" spans="1:10" x14ac:dyDescent="0.55000000000000004">
      <c r="A286" t="s">
        <v>4232</v>
      </c>
      <c r="B286" s="4" t="s">
        <v>6760</v>
      </c>
      <c r="C286" s="2">
        <v>44075</v>
      </c>
      <c r="D286">
        <v>10</v>
      </c>
      <c r="E286" s="2">
        <f t="shared" si="16"/>
        <v>47729</v>
      </c>
      <c r="F286" s="2">
        <v>42509</v>
      </c>
      <c r="G286" s="2">
        <f>IF(F286="/",#REF!, F286)</f>
        <v>42509</v>
      </c>
      <c r="H286">
        <f t="shared" si="17"/>
        <v>4</v>
      </c>
      <c r="I286">
        <f t="shared" si="18"/>
        <v>14</v>
      </c>
      <c r="J286">
        <f t="shared" si="19"/>
        <v>171</v>
      </c>
    </row>
    <row r="287" spans="1:10" x14ac:dyDescent="0.55000000000000004">
      <c r="A287" t="s">
        <v>4881</v>
      </c>
      <c r="B287" s="4" t="s">
        <v>6760</v>
      </c>
      <c r="C287" s="2">
        <v>44075</v>
      </c>
      <c r="D287">
        <v>10</v>
      </c>
      <c r="E287" s="2">
        <f t="shared" si="16"/>
        <v>47729</v>
      </c>
      <c r="F287" s="2">
        <v>42509</v>
      </c>
      <c r="G287" s="2">
        <f>IF(F287="/",#REF!, F287)</f>
        <v>42509</v>
      </c>
      <c r="H287">
        <f t="shared" si="17"/>
        <v>4</v>
      </c>
      <c r="I287">
        <f t="shared" si="18"/>
        <v>14</v>
      </c>
      <c r="J287">
        <f t="shared" si="19"/>
        <v>171</v>
      </c>
    </row>
    <row r="288" spans="1:10" x14ac:dyDescent="0.55000000000000004">
      <c r="A288" t="s">
        <v>4687</v>
      </c>
      <c r="B288" s="4" t="s">
        <v>6760</v>
      </c>
      <c r="C288" s="2">
        <v>44075</v>
      </c>
      <c r="D288">
        <v>10</v>
      </c>
      <c r="E288" s="2">
        <f t="shared" si="16"/>
        <v>47729</v>
      </c>
      <c r="F288" s="2">
        <v>42517</v>
      </c>
      <c r="G288" s="2">
        <f>IF(F288="/",#REF!, F288)</f>
        <v>42517</v>
      </c>
      <c r="H288">
        <f t="shared" si="17"/>
        <v>4</v>
      </c>
      <c r="I288">
        <f t="shared" si="18"/>
        <v>14</v>
      </c>
      <c r="J288">
        <f t="shared" si="19"/>
        <v>171</v>
      </c>
    </row>
    <row r="289" spans="1:10" x14ac:dyDescent="0.55000000000000004">
      <c r="A289" t="s">
        <v>4800</v>
      </c>
      <c r="B289" s="4" t="s">
        <v>6760</v>
      </c>
      <c r="C289" s="2">
        <v>44075</v>
      </c>
      <c r="D289">
        <v>10</v>
      </c>
      <c r="E289" s="2">
        <f t="shared" si="16"/>
        <v>47729</v>
      </c>
      <c r="F289" s="2">
        <v>42517</v>
      </c>
      <c r="G289" s="2">
        <f>IF(F289="/",#REF!, F289)</f>
        <v>42517</v>
      </c>
      <c r="H289">
        <f t="shared" si="17"/>
        <v>4</v>
      </c>
      <c r="I289">
        <f t="shared" si="18"/>
        <v>14</v>
      </c>
      <c r="J289">
        <f t="shared" si="19"/>
        <v>171</v>
      </c>
    </row>
    <row r="290" spans="1:10" x14ac:dyDescent="0.55000000000000004">
      <c r="A290" t="s">
        <v>4940</v>
      </c>
      <c r="B290" s="4" t="s">
        <v>6760</v>
      </c>
      <c r="C290" s="2">
        <v>44075</v>
      </c>
      <c r="D290">
        <v>10</v>
      </c>
      <c r="E290" s="2">
        <f t="shared" si="16"/>
        <v>47729</v>
      </c>
      <c r="F290" s="2">
        <v>42517</v>
      </c>
      <c r="G290" s="2">
        <f>IF(F290="/",#REF!, F290)</f>
        <v>42517</v>
      </c>
      <c r="H290">
        <f t="shared" si="17"/>
        <v>4</v>
      </c>
      <c r="I290">
        <f t="shared" si="18"/>
        <v>14</v>
      </c>
      <c r="J290">
        <f t="shared" si="19"/>
        <v>171</v>
      </c>
    </row>
    <row r="291" spans="1:10" x14ac:dyDescent="0.55000000000000004">
      <c r="A291" t="s">
        <v>4315</v>
      </c>
      <c r="B291" s="4" t="s">
        <v>6760</v>
      </c>
      <c r="C291" s="2">
        <v>44075</v>
      </c>
      <c r="D291">
        <v>10</v>
      </c>
      <c r="E291" s="2">
        <f t="shared" si="16"/>
        <v>47729</v>
      </c>
      <c r="F291" s="2">
        <v>42538</v>
      </c>
      <c r="G291" s="2">
        <f>IF(F291="/",#REF!, F291)</f>
        <v>42538</v>
      </c>
      <c r="H291">
        <f t="shared" si="17"/>
        <v>4</v>
      </c>
      <c r="I291">
        <f t="shared" si="18"/>
        <v>14</v>
      </c>
      <c r="J291">
        <f t="shared" si="19"/>
        <v>170</v>
      </c>
    </row>
    <row r="292" spans="1:10" x14ac:dyDescent="0.55000000000000004">
      <c r="A292" t="s">
        <v>4418</v>
      </c>
      <c r="B292" s="4" t="s">
        <v>6760</v>
      </c>
      <c r="C292" s="2">
        <v>44075</v>
      </c>
      <c r="D292">
        <v>10</v>
      </c>
      <c r="E292" s="2">
        <f t="shared" si="16"/>
        <v>47729</v>
      </c>
      <c r="F292" s="2">
        <v>42538</v>
      </c>
      <c r="G292" s="2">
        <f>IF(F292="/",#REF!, F292)</f>
        <v>42538</v>
      </c>
      <c r="H292">
        <f t="shared" si="17"/>
        <v>4</v>
      </c>
      <c r="I292">
        <f t="shared" si="18"/>
        <v>14</v>
      </c>
      <c r="J292">
        <f t="shared" si="19"/>
        <v>170</v>
      </c>
    </row>
    <row r="293" spans="1:10" x14ac:dyDescent="0.55000000000000004">
      <c r="A293" t="s">
        <v>4426</v>
      </c>
      <c r="B293" s="4" t="s">
        <v>6760</v>
      </c>
      <c r="C293" s="2">
        <v>44075</v>
      </c>
      <c r="D293">
        <v>10</v>
      </c>
      <c r="E293" s="2">
        <f t="shared" si="16"/>
        <v>47729</v>
      </c>
      <c r="F293" s="2">
        <v>42538</v>
      </c>
      <c r="G293" s="2">
        <f>IF(F293="/",#REF!, F293)</f>
        <v>42538</v>
      </c>
      <c r="H293">
        <f t="shared" si="17"/>
        <v>4</v>
      </c>
      <c r="I293">
        <f t="shared" si="18"/>
        <v>14</v>
      </c>
      <c r="J293">
        <f t="shared" si="19"/>
        <v>170</v>
      </c>
    </row>
    <row r="294" spans="1:10" x14ac:dyDescent="0.55000000000000004">
      <c r="A294" t="s">
        <v>4374</v>
      </c>
      <c r="B294" s="4" t="s">
        <v>6760</v>
      </c>
      <c r="C294" s="2">
        <v>44075</v>
      </c>
      <c r="D294">
        <v>10</v>
      </c>
      <c r="E294" s="2">
        <f t="shared" si="16"/>
        <v>47729</v>
      </c>
      <c r="F294" s="2">
        <v>42556</v>
      </c>
      <c r="G294" s="2">
        <f>IF(F294="/",#REF!, F294)</f>
        <v>42556</v>
      </c>
      <c r="H294">
        <f t="shared" si="17"/>
        <v>4</v>
      </c>
      <c r="I294">
        <f t="shared" si="18"/>
        <v>14</v>
      </c>
      <c r="J294">
        <f t="shared" si="19"/>
        <v>169</v>
      </c>
    </row>
    <row r="295" spans="1:10" x14ac:dyDescent="0.55000000000000004">
      <c r="A295" t="s">
        <v>93</v>
      </c>
      <c r="B295" s="4" t="s">
        <v>6760</v>
      </c>
      <c r="C295" s="2">
        <v>44013</v>
      </c>
      <c r="D295">
        <v>7</v>
      </c>
      <c r="E295" s="2">
        <f t="shared" si="16"/>
        <v>46571</v>
      </c>
      <c r="F295" s="2">
        <v>42628</v>
      </c>
      <c r="G295" s="2">
        <f>IF(F295="/",#REF!, F295)</f>
        <v>42628</v>
      </c>
      <c r="H295">
        <f t="shared" si="17"/>
        <v>3</v>
      </c>
      <c r="I295">
        <f t="shared" si="18"/>
        <v>10</v>
      </c>
      <c r="J295">
        <f t="shared" si="19"/>
        <v>129</v>
      </c>
    </row>
    <row r="296" spans="1:10" x14ac:dyDescent="0.55000000000000004">
      <c r="A296" t="s">
        <v>5008</v>
      </c>
      <c r="B296" s="4" t="s">
        <v>6760</v>
      </c>
      <c r="C296" s="2">
        <v>43525</v>
      </c>
      <c r="D296">
        <v>10</v>
      </c>
      <c r="E296" s="2">
        <f t="shared" si="16"/>
        <v>47179</v>
      </c>
      <c r="F296" s="2">
        <v>42639</v>
      </c>
      <c r="G296" s="2">
        <f>IF(F296="/",#REF!, F296)</f>
        <v>42639</v>
      </c>
      <c r="H296">
        <f t="shared" si="17"/>
        <v>2</v>
      </c>
      <c r="I296">
        <f t="shared" si="18"/>
        <v>12</v>
      </c>
      <c r="J296">
        <f t="shared" si="19"/>
        <v>149</v>
      </c>
    </row>
    <row r="297" spans="1:10" x14ac:dyDescent="0.55000000000000004">
      <c r="A297" t="s">
        <v>4561</v>
      </c>
      <c r="B297" s="4" t="s">
        <v>6760</v>
      </c>
      <c r="C297" s="2">
        <v>44075</v>
      </c>
      <c r="D297">
        <v>10</v>
      </c>
      <c r="E297" s="2">
        <f t="shared" si="16"/>
        <v>47729</v>
      </c>
      <c r="F297" s="2">
        <v>42654</v>
      </c>
      <c r="G297" s="2">
        <f>IF(F297="/",#REF!, F297)</f>
        <v>42654</v>
      </c>
      <c r="H297">
        <f t="shared" si="17"/>
        <v>3</v>
      </c>
      <c r="I297">
        <f t="shared" si="18"/>
        <v>13</v>
      </c>
      <c r="J297">
        <f t="shared" si="19"/>
        <v>166</v>
      </c>
    </row>
    <row r="298" spans="1:10" x14ac:dyDescent="0.55000000000000004">
      <c r="A298" t="s">
        <v>4404</v>
      </c>
      <c r="B298" s="4" t="s">
        <v>6760</v>
      </c>
      <c r="C298" s="2">
        <v>44075</v>
      </c>
      <c r="D298">
        <v>10</v>
      </c>
      <c r="E298" s="2">
        <f t="shared" si="16"/>
        <v>47729</v>
      </c>
      <c r="F298" s="2">
        <v>42657</v>
      </c>
      <c r="G298" s="2">
        <f>IF(F298="/",#REF!, F298)</f>
        <v>42657</v>
      </c>
      <c r="H298">
        <f t="shared" si="17"/>
        <v>3</v>
      </c>
      <c r="I298">
        <f t="shared" si="18"/>
        <v>13</v>
      </c>
      <c r="J298">
        <f t="shared" si="19"/>
        <v>166</v>
      </c>
    </row>
    <row r="299" spans="1:10" x14ac:dyDescent="0.55000000000000004">
      <c r="A299" t="s">
        <v>4372</v>
      </c>
      <c r="B299" s="4" t="s">
        <v>6760</v>
      </c>
      <c r="C299" s="2">
        <v>44075</v>
      </c>
      <c r="D299">
        <v>10</v>
      </c>
      <c r="E299" s="2">
        <f t="shared" si="16"/>
        <v>47729</v>
      </c>
      <c r="F299" s="2">
        <v>42676</v>
      </c>
      <c r="G299" s="2">
        <f>IF(F299="/",#REF!, F299)</f>
        <v>42676</v>
      </c>
      <c r="H299">
        <f t="shared" si="17"/>
        <v>3</v>
      </c>
      <c r="I299">
        <f t="shared" si="18"/>
        <v>13</v>
      </c>
      <c r="J299">
        <f t="shared" si="19"/>
        <v>166</v>
      </c>
    </row>
    <row r="300" spans="1:10" x14ac:dyDescent="0.55000000000000004">
      <c r="A300" t="s">
        <v>4390</v>
      </c>
      <c r="B300" s="4" t="s">
        <v>6760</v>
      </c>
      <c r="C300" s="2">
        <v>44075</v>
      </c>
      <c r="D300">
        <v>10</v>
      </c>
      <c r="E300" s="2">
        <f t="shared" si="16"/>
        <v>47729</v>
      </c>
      <c r="F300" s="2">
        <v>42676</v>
      </c>
      <c r="G300" s="2">
        <f>IF(F300="/",#REF!, F300)</f>
        <v>42676</v>
      </c>
      <c r="H300">
        <f t="shared" si="17"/>
        <v>3</v>
      </c>
      <c r="I300">
        <f t="shared" si="18"/>
        <v>13</v>
      </c>
      <c r="J300">
        <f t="shared" si="19"/>
        <v>166</v>
      </c>
    </row>
    <row r="301" spans="1:10" x14ac:dyDescent="0.55000000000000004">
      <c r="A301" t="s">
        <v>4532</v>
      </c>
      <c r="B301" s="4" t="s">
        <v>6760</v>
      </c>
      <c r="C301" s="2">
        <v>44075</v>
      </c>
      <c r="D301">
        <v>10</v>
      </c>
      <c r="E301" s="2">
        <f t="shared" si="16"/>
        <v>47729</v>
      </c>
      <c r="F301" s="2">
        <v>42676</v>
      </c>
      <c r="G301" s="2">
        <f>IF(F301="/",#REF!, F301)</f>
        <v>42676</v>
      </c>
      <c r="H301">
        <f t="shared" si="17"/>
        <v>3</v>
      </c>
      <c r="I301">
        <f t="shared" si="18"/>
        <v>13</v>
      </c>
      <c r="J301">
        <f t="shared" si="19"/>
        <v>166</v>
      </c>
    </row>
    <row r="302" spans="1:10" x14ac:dyDescent="0.55000000000000004">
      <c r="A302" t="s">
        <v>4548</v>
      </c>
      <c r="B302" s="4" t="s">
        <v>6760</v>
      </c>
      <c r="C302" s="2">
        <v>44075</v>
      </c>
      <c r="D302">
        <v>10</v>
      </c>
      <c r="E302" s="2">
        <f t="shared" si="16"/>
        <v>47729</v>
      </c>
      <c r="F302" s="2">
        <v>42676</v>
      </c>
      <c r="G302" s="2">
        <f>IF(F302="/",#REF!, F302)</f>
        <v>42676</v>
      </c>
      <c r="H302">
        <f t="shared" si="17"/>
        <v>3</v>
      </c>
      <c r="I302">
        <f t="shared" si="18"/>
        <v>13</v>
      </c>
      <c r="J302">
        <f t="shared" si="19"/>
        <v>166</v>
      </c>
    </row>
    <row r="303" spans="1:10" x14ac:dyDescent="0.55000000000000004">
      <c r="A303" t="s">
        <v>4813</v>
      </c>
      <c r="B303" s="4" t="s">
        <v>6760</v>
      </c>
      <c r="C303" s="2">
        <v>44075</v>
      </c>
      <c r="D303">
        <v>10</v>
      </c>
      <c r="E303" s="2">
        <f t="shared" si="16"/>
        <v>47729</v>
      </c>
      <c r="F303" s="2">
        <v>42676</v>
      </c>
      <c r="G303" s="2">
        <f>IF(F303="/",#REF!, F303)</f>
        <v>42676</v>
      </c>
      <c r="H303">
        <f t="shared" si="17"/>
        <v>3</v>
      </c>
      <c r="I303">
        <f t="shared" si="18"/>
        <v>13</v>
      </c>
      <c r="J303">
        <f t="shared" si="19"/>
        <v>166</v>
      </c>
    </row>
    <row r="304" spans="1:10" x14ac:dyDescent="0.55000000000000004">
      <c r="A304" t="s">
        <v>4831</v>
      </c>
      <c r="B304" s="4" t="s">
        <v>6760</v>
      </c>
      <c r="C304" s="2">
        <v>44075</v>
      </c>
      <c r="D304">
        <v>10</v>
      </c>
      <c r="E304" s="2">
        <f t="shared" si="16"/>
        <v>47729</v>
      </c>
      <c r="F304" s="2">
        <v>42676</v>
      </c>
      <c r="G304" s="2">
        <f>IF(F304="/",#REF!, F304)</f>
        <v>42676</v>
      </c>
      <c r="H304">
        <f t="shared" si="17"/>
        <v>3</v>
      </c>
      <c r="I304">
        <f t="shared" si="18"/>
        <v>13</v>
      </c>
      <c r="J304">
        <f t="shared" si="19"/>
        <v>166</v>
      </c>
    </row>
    <row r="305" spans="1:10" x14ac:dyDescent="0.55000000000000004">
      <c r="A305" t="s">
        <v>4997</v>
      </c>
      <c r="B305" s="4" t="s">
        <v>6760</v>
      </c>
      <c r="C305" s="2">
        <v>44075</v>
      </c>
      <c r="D305">
        <v>10</v>
      </c>
      <c r="E305" s="2">
        <f t="shared" si="16"/>
        <v>47729</v>
      </c>
      <c r="F305" s="2">
        <v>42676</v>
      </c>
      <c r="G305" s="2">
        <f>IF(F305="/",#REF!, F305)</f>
        <v>42676</v>
      </c>
      <c r="H305">
        <f t="shared" si="17"/>
        <v>3</v>
      </c>
      <c r="I305">
        <f t="shared" si="18"/>
        <v>13</v>
      </c>
      <c r="J305">
        <f t="shared" si="19"/>
        <v>166</v>
      </c>
    </row>
    <row r="306" spans="1:10" x14ac:dyDescent="0.55000000000000004">
      <c r="A306" t="s">
        <v>4616</v>
      </c>
      <c r="B306" s="4" t="s">
        <v>6760</v>
      </c>
      <c r="C306" s="2">
        <v>44013</v>
      </c>
      <c r="D306">
        <v>10</v>
      </c>
      <c r="E306" s="2">
        <f t="shared" si="16"/>
        <v>47667</v>
      </c>
      <c r="F306" s="2">
        <v>42691</v>
      </c>
      <c r="G306" s="2">
        <f>IF(F306="/",#REF!, F306)</f>
        <v>42691</v>
      </c>
      <c r="H306">
        <f t="shared" si="17"/>
        <v>3</v>
      </c>
      <c r="I306">
        <f t="shared" si="18"/>
        <v>13</v>
      </c>
      <c r="J306">
        <f t="shared" si="19"/>
        <v>163</v>
      </c>
    </row>
    <row r="307" spans="1:10" x14ac:dyDescent="0.55000000000000004">
      <c r="A307" t="s">
        <v>4841</v>
      </c>
      <c r="B307" s="4" t="s">
        <v>6760</v>
      </c>
      <c r="C307" s="2">
        <v>44075</v>
      </c>
      <c r="D307">
        <v>10</v>
      </c>
      <c r="E307" s="2">
        <f t="shared" si="16"/>
        <v>47729</v>
      </c>
      <c r="F307" s="2">
        <v>42702</v>
      </c>
      <c r="G307" s="2">
        <f>IF(F307="/",#REF!, F307)</f>
        <v>42702</v>
      </c>
      <c r="H307">
        <f t="shared" si="17"/>
        <v>3</v>
      </c>
      <c r="I307">
        <f t="shared" si="18"/>
        <v>13</v>
      </c>
      <c r="J307">
        <f t="shared" si="19"/>
        <v>165</v>
      </c>
    </row>
    <row r="308" spans="1:10" x14ac:dyDescent="0.55000000000000004">
      <c r="A308" t="s">
        <v>5051</v>
      </c>
      <c r="B308" s="4" t="s">
        <v>6760</v>
      </c>
      <c r="C308" s="2">
        <v>44075</v>
      </c>
      <c r="D308">
        <v>10</v>
      </c>
      <c r="E308" s="2">
        <f t="shared" si="16"/>
        <v>47729</v>
      </c>
      <c r="F308" s="2">
        <v>42724</v>
      </c>
      <c r="G308" s="2">
        <f>IF(F308="/",#REF!, F308)</f>
        <v>42724</v>
      </c>
      <c r="H308">
        <f t="shared" si="17"/>
        <v>3</v>
      </c>
      <c r="I308">
        <f t="shared" si="18"/>
        <v>13</v>
      </c>
      <c r="J308">
        <f t="shared" si="19"/>
        <v>164</v>
      </c>
    </row>
    <row r="309" spans="1:10" x14ac:dyDescent="0.55000000000000004">
      <c r="A309" t="s">
        <v>5057</v>
      </c>
      <c r="B309" s="4" t="s">
        <v>6760</v>
      </c>
      <c r="C309" s="2">
        <v>44075</v>
      </c>
      <c r="D309">
        <v>10</v>
      </c>
      <c r="E309" s="2">
        <f t="shared" si="16"/>
        <v>47729</v>
      </c>
      <c r="F309" s="2">
        <v>42745</v>
      </c>
      <c r="G309" s="2">
        <f>IF(F309="/",#REF!, F309)</f>
        <v>42745</v>
      </c>
      <c r="H309">
        <f t="shared" si="17"/>
        <v>3</v>
      </c>
      <c r="I309">
        <f t="shared" si="18"/>
        <v>13</v>
      </c>
      <c r="J309">
        <f t="shared" si="19"/>
        <v>163</v>
      </c>
    </row>
    <row r="310" spans="1:10" x14ac:dyDescent="0.55000000000000004">
      <c r="A310" t="s">
        <v>90</v>
      </c>
      <c r="B310" s="4" t="s">
        <v>6760</v>
      </c>
      <c r="C310" s="2">
        <v>44013</v>
      </c>
      <c r="D310">
        <v>7</v>
      </c>
      <c r="E310" s="2">
        <f t="shared" si="16"/>
        <v>46571</v>
      </c>
      <c r="F310" s="2">
        <v>42761</v>
      </c>
      <c r="G310" s="2">
        <f>IF(F310="/",#REF!, F310)</f>
        <v>42761</v>
      </c>
      <c r="H310">
        <f t="shared" si="17"/>
        <v>3</v>
      </c>
      <c r="I310">
        <f t="shared" si="18"/>
        <v>10</v>
      </c>
      <c r="J310">
        <f t="shared" si="19"/>
        <v>125</v>
      </c>
    </row>
    <row r="311" spans="1:10" x14ac:dyDescent="0.55000000000000004">
      <c r="A311" t="s">
        <v>4579</v>
      </c>
      <c r="B311" s="4" t="s">
        <v>6760</v>
      </c>
      <c r="C311" s="2">
        <v>44075</v>
      </c>
      <c r="D311">
        <v>10</v>
      </c>
      <c r="E311" s="2">
        <f t="shared" si="16"/>
        <v>47729</v>
      </c>
      <c r="F311" s="2">
        <v>42787</v>
      </c>
      <c r="G311" s="2">
        <f>IF(F311="/",#REF!, F311)</f>
        <v>42787</v>
      </c>
      <c r="H311">
        <f t="shared" si="17"/>
        <v>3</v>
      </c>
      <c r="I311">
        <f t="shared" si="18"/>
        <v>13</v>
      </c>
      <c r="J311">
        <f t="shared" si="19"/>
        <v>162</v>
      </c>
    </row>
    <row r="312" spans="1:10" x14ac:dyDescent="0.55000000000000004">
      <c r="A312" t="s">
        <v>4451</v>
      </c>
      <c r="B312" s="4" t="s">
        <v>6760</v>
      </c>
      <c r="C312" s="2">
        <v>44075</v>
      </c>
      <c r="D312">
        <v>10</v>
      </c>
      <c r="E312" s="2">
        <f t="shared" si="16"/>
        <v>47729</v>
      </c>
      <c r="F312" s="2">
        <v>42817</v>
      </c>
      <c r="G312" s="2">
        <f>IF(F312="/",#REF!, F312)</f>
        <v>42817</v>
      </c>
      <c r="H312">
        <f t="shared" si="17"/>
        <v>3</v>
      </c>
      <c r="I312">
        <f t="shared" si="18"/>
        <v>13</v>
      </c>
      <c r="J312">
        <f t="shared" si="19"/>
        <v>161</v>
      </c>
    </row>
    <row r="313" spans="1:10" x14ac:dyDescent="0.55000000000000004">
      <c r="A313" t="s">
        <v>4989</v>
      </c>
      <c r="B313" s="4" t="s">
        <v>6760</v>
      </c>
      <c r="C313" s="2">
        <v>44075</v>
      </c>
      <c r="D313">
        <v>10</v>
      </c>
      <c r="E313" s="2">
        <f t="shared" si="16"/>
        <v>47729</v>
      </c>
      <c r="F313" s="2">
        <v>42821</v>
      </c>
      <c r="G313" s="2">
        <f>IF(F313="/",#REF!, F313)</f>
        <v>42821</v>
      </c>
      <c r="H313">
        <f t="shared" si="17"/>
        <v>3</v>
      </c>
      <c r="I313">
        <f t="shared" si="18"/>
        <v>13</v>
      </c>
      <c r="J313">
        <f t="shared" si="19"/>
        <v>161</v>
      </c>
    </row>
    <row r="314" spans="1:10" x14ac:dyDescent="0.55000000000000004">
      <c r="A314" t="s">
        <v>4645</v>
      </c>
      <c r="B314" s="4" t="s">
        <v>6760</v>
      </c>
      <c r="C314" s="2">
        <v>44075</v>
      </c>
      <c r="D314">
        <v>10</v>
      </c>
      <c r="E314" s="2">
        <f t="shared" si="16"/>
        <v>47729</v>
      </c>
      <c r="F314" s="2">
        <v>42828</v>
      </c>
      <c r="G314" s="2">
        <f>IF(F314="/",#REF!, F314)</f>
        <v>42828</v>
      </c>
      <c r="H314">
        <f t="shared" si="17"/>
        <v>3</v>
      </c>
      <c r="I314">
        <f t="shared" si="18"/>
        <v>13</v>
      </c>
      <c r="J314">
        <f t="shared" si="19"/>
        <v>161</v>
      </c>
    </row>
    <row r="315" spans="1:10" x14ac:dyDescent="0.55000000000000004">
      <c r="A315" t="s">
        <v>5069</v>
      </c>
      <c r="B315" s="4" t="s">
        <v>6760</v>
      </c>
      <c r="C315" s="2">
        <v>44075</v>
      </c>
      <c r="D315">
        <v>10</v>
      </c>
      <c r="E315" s="2">
        <f t="shared" si="16"/>
        <v>47729</v>
      </c>
      <c r="F315" s="2">
        <v>42828</v>
      </c>
      <c r="G315" s="2">
        <f>IF(F315="/",#REF!, F315)</f>
        <v>42828</v>
      </c>
      <c r="H315">
        <f t="shared" si="17"/>
        <v>3</v>
      </c>
      <c r="I315">
        <f t="shared" si="18"/>
        <v>13</v>
      </c>
      <c r="J315">
        <f t="shared" si="19"/>
        <v>161</v>
      </c>
    </row>
    <row r="316" spans="1:10" x14ac:dyDescent="0.55000000000000004">
      <c r="A316" t="s">
        <v>4712</v>
      </c>
      <c r="B316" s="4" t="s">
        <v>6760</v>
      </c>
      <c r="C316" s="2">
        <v>44075</v>
      </c>
      <c r="D316">
        <v>10</v>
      </c>
      <c r="E316" s="2">
        <f t="shared" si="16"/>
        <v>47729</v>
      </c>
      <c r="F316" s="2">
        <v>42846</v>
      </c>
      <c r="G316" s="2">
        <f>IF(F316="/",#REF!, F316)</f>
        <v>42846</v>
      </c>
      <c r="H316">
        <f t="shared" si="17"/>
        <v>3</v>
      </c>
      <c r="I316">
        <f t="shared" si="18"/>
        <v>13</v>
      </c>
      <c r="J316">
        <f t="shared" si="19"/>
        <v>160</v>
      </c>
    </row>
    <row r="317" spans="1:10" x14ac:dyDescent="0.55000000000000004">
      <c r="A317" t="s">
        <v>4978</v>
      </c>
      <c r="B317" s="4" t="s">
        <v>6760</v>
      </c>
      <c r="C317" s="2">
        <v>44075</v>
      </c>
      <c r="D317">
        <v>10</v>
      </c>
      <c r="E317" s="2">
        <f t="shared" si="16"/>
        <v>47729</v>
      </c>
      <c r="F317" s="2">
        <v>42860</v>
      </c>
      <c r="G317" s="2">
        <f>IF(F317="/",#REF!, F317)</f>
        <v>42860</v>
      </c>
      <c r="H317">
        <f t="shared" si="17"/>
        <v>3</v>
      </c>
      <c r="I317">
        <f t="shared" si="18"/>
        <v>13</v>
      </c>
      <c r="J317">
        <f t="shared" si="19"/>
        <v>159</v>
      </c>
    </row>
    <row r="318" spans="1:10" x14ac:dyDescent="0.55000000000000004">
      <c r="A318" t="s">
        <v>4366</v>
      </c>
      <c r="B318" s="4" t="s">
        <v>6760</v>
      </c>
      <c r="C318" s="2">
        <v>44075</v>
      </c>
      <c r="D318">
        <v>10</v>
      </c>
      <c r="E318" s="2">
        <f t="shared" si="16"/>
        <v>47729</v>
      </c>
      <c r="F318" s="2">
        <v>42892</v>
      </c>
      <c r="G318" s="2">
        <f>IF(F318="/",#REF!, F318)</f>
        <v>42892</v>
      </c>
      <c r="H318">
        <f t="shared" si="17"/>
        <v>3</v>
      </c>
      <c r="I318">
        <f t="shared" si="18"/>
        <v>13</v>
      </c>
      <c r="J318">
        <f t="shared" si="19"/>
        <v>158</v>
      </c>
    </row>
    <row r="319" spans="1:10" x14ac:dyDescent="0.55000000000000004">
      <c r="A319" t="s">
        <v>4856</v>
      </c>
      <c r="B319" s="4" t="s">
        <v>6760</v>
      </c>
      <c r="C319" s="2">
        <v>44075</v>
      </c>
      <c r="D319">
        <v>10</v>
      </c>
      <c r="E319" s="2">
        <f t="shared" si="16"/>
        <v>47729</v>
      </c>
      <c r="F319" s="2">
        <v>42905</v>
      </c>
      <c r="G319" s="2">
        <f>IF(F319="/",#REF!, F319)</f>
        <v>42905</v>
      </c>
      <c r="H319">
        <f t="shared" si="17"/>
        <v>3</v>
      </c>
      <c r="I319">
        <f t="shared" si="18"/>
        <v>13</v>
      </c>
      <c r="J319">
        <f t="shared" si="19"/>
        <v>158</v>
      </c>
    </row>
    <row r="320" spans="1:10" x14ac:dyDescent="0.55000000000000004">
      <c r="A320" t="s">
        <v>4622</v>
      </c>
      <c r="B320" s="4" t="s">
        <v>6760</v>
      </c>
      <c r="C320" s="2">
        <v>44075</v>
      </c>
      <c r="D320">
        <v>10</v>
      </c>
      <c r="E320" s="2">
        <f t="shared" si="16"/>
        <v>47729</v>
      </c>
      <c r="F320" s="2">
        <v>42920</v>
      </c>
      <c r="G320" s="2">
        <f>IF(F320="/",#REF!, F320)</f>
        <v>42920</v>
      </c>
      <c r="H320">
        <f t="shared" si="17"/>
        <v>3</v>
      </c>
      <c r="I320">
        <f t="shared" si="18"/>
        <v>13</v>
      </c>
      <c r="J320">
        <f t="shared" si="19"/>
        <v>157</v>
      </c>
    </row>
    <row r="321" spans="1:10" x14ac:dyDescent="0.55000000000000004">
      <c r="A321" t="s">
        <v>4281</v>
      </c>
      <c r="B321" s="4" t="s">
        <v>6760</v>
      </c>
      <c r="C321" s="2">
        <v>44075</v>
      </c>
      <c r="D321">
        <v>10</v>
      </c>
      <c r="E321" s="2">
        <f t="shared" si="16"/>
        <v>47729</v>
      </c>
      <c r="F321" s="2">
        <v>42926</v>
      </c>
      <c r="G321" s="2">
        <f>IF(F321="/",#REF!, F321)</f>
        <v>42926</v>
      </c>
      <c r="H321">
        <f t="shared" si="17"/>
        <v>3</v>
      </c>
      <c r="I321">
        <f t="shared" si="18"/>
        <v>13</v>
      </c>
      <c r="J321">
        <f t="shared" si="19"/>
        <v>157</v>
      </c>
    </row>
    <row r="322" spans="1:10" x14ac:dyDescent="0.55000000000000004">
      <c r="A322" t="s">
        <v>4921</v>
      </c>
      <c r="B322" s="4" t="s">
        <v>6760</v>
      </c>
      <c r="C322" s="2">
        <v>44075</v>
      </c>
      <c r="D322">
        <v>10</v>
      </c>
      <c r="E322" s="2">
        <f t="shared" ref="E322:E385" si="20">C322+DATE(D322,1,1)</f>
        <v>47729</v>
      </c>
      <c r="F322" s="2">
        <v>42937</v>
      </c>
      <c r="G322" s="2">
        <f>IF(F322="/",#REF!, F322)</f>
        <v>42937</v>
      </c>
      <c r="H322">
        <f t="shared" ref="H322:H385" si="21">DATEDIF(G322,C322, "y")</f>
        <v>3</v>
      </c>
      <c r="I322">
        <f t="shared" ref="I322:I385" si="22">DATEDIF(G322,E322, "y")</f>
        <v>13</v>
      </c>
      <c r="J322">
        <f t="shared" si="19"/>
        <v>157</v>
      </c>
    </row>
    <row r="323" spans="1:10" x14ac:dyDescent="0.55000000000000004">
      <c r="A323" t="s">
        <v>4583</v>
      </c>
      <c r="B323" s="4" t="s">
        <v>6760</v>
      </c>
      <c r="C323" s="2">
        <v>44075</v>
      </c>
      <c r="D323">
        <v>10</v>
      </c>
      <c r="E323" s="2">
        <f t="shared" si="20"/>
        <v>47729</v>
      </c>
      <c r="F323" s="2">
        <v>42943</v>
      </c>
      <c r="G323" s="2">
        <f>IF(F323="/",#REF!, F323)</f>
        <v>42943</v>
      </c>
      <c r="H323">
        <f t="shared" si="21"/>
        <v>3</v>
      </c>
      <c r="I323">
        <f t="shared" si="22"/>
        <v>13</v>
      </c>
      <c r="J323">
        <f t="shared" ref="J323:J386" si="23">DATEDIF(F323,E323,"m")</f>
        <v>157</v>
      </c>
    </row>
    <row r="324" spans="1:10" x14ac:dyDescent="0.55000000000000004">
      <c r="A324" t="s">
        <v>4261</v>
      </c>
      <c r="B324" s="4" t="s">
        <v>6760</v>
      </c>
      <c r="C324" s="2">
        <v>44075</v>
      </c>
      <c r="D324">
        <v>10</v>
      </c>
      <c r="E324" s="2">
        <f t="shared" si="20"/>
        <v>47729</v>
      </c>
      <c r="F324" s="2">
        <v>42983</v>
      </c>
      <c r="G324" s="2">
        <f>IF(F324="/",#REF!, F324)</f>
        <v>42983</v>
      </c>
      <c r="H324">
        <f t="shared" si="21"/>
        <v>2</v>
      </c>
      <c r="I324">
        <f t="shared" si="22"/>
        <v>12</v>
      </c>
      <c r="J324">
        <f t="shared" si="23"/>
        <v>155</v>
      </c>
    </row>
    <row r="325" spans="1:10" x14ac:dyDescent="0.55000000000000004">
      <c r="A325" t="s">
        <v>4596</v>
      </c>
      <c r="B325" s="4" t="s">
        <v>6760</v>
      </c>
      <c r="C325" s="2">
        <v>44013</v>
      </c>
      <c r="D325">
        <v>10</v>
      </c>
      <c r="E325" s="2">
        <f t="shared" si="20"/>
        <v>47667</v>
      </c>
      <c r="F325" s="2">
        <v>42983</v>
      </c>
      <c r="G325" s="2">
        <f>IF(F325="/",#REF!, F325)</f>
        <v>42983</v>
      </c>
      <c r="H325">
        <f t="shared" si="21"/>
        <v>2</v>
      </c>
      <c r="I325">
        <f t="shared" si="22"/>
        <v>12</v>
      </c>
      <c r="J325">
        <f t="shared" si="23"/>
        <v>153</v>
      </c>
    </row>
    <row r="326" spans="1:10" x14ac:dyDescent="0.55000000000000004">
      <c r="A326" t="s">
        <v>5019</v>
      </c>
      <c r="B326" s="4" t="s">
        <v>6760</v>
      </c>
      <c r="C326" s="2">
        <v>44075</v>
      </c>
      <c r="D326">
        <v>10</v>
      </c>
      <c r="E326" s="2">
        <f t="shared" si="20"/>
        <v>47729</v>
      </c>
      <c r="F326" s="2">
        <v>43024</v>
      </c>
      <c r="G326" s="2">
        <f>IF(F326="/",#REF!, F326)</f>
        <v>43024</v>
      </c>
      <c r="H326">
        <f t="shared" si="21"/>
        <v>2</v>
      </c>
      <c r="I326">
        <f t="shared" si="22"/>
        <v>12</v>
      </c>
      <c r="J326">
        <f t="shared" si="23"/>
        <v>154</v>
      </c>
    </row>
    <row r="327" spans="1:10" x14ac:dyDescent="0.55000000000000004">
      <c r="A327" t="s">
        <v>5082</v>
      </c>
      <c r="B327" s="4" t="s">
        <v>6760</v>
      </c>
      <c r="C327" s="2">
        <v>44075</v>
      </c>
      <c r="D327">
        <v>10</v>
      </c>
      <c r="E327" s="2">
        <f t="shared" si="20"/>
        <v>47729</v>
      </c>
      <c r="F327" s="2">
        <v>43024</v>
      </c>
      <c r="G327" s="2">
        <f>IF(F327="/",#REF!, F327)</f>
        <v>43024</v>
      </c>
      <c r="H327">
        <f t="shared" si="21"/>
        <v>2</v>
      </c>
      <c r="I327">
        <f t="shared" si="22"/>
        <v>12</v>
      </c>
      <c r="J327">
        <f t="shared" si="23"/>
        <v>154</v>
      </c>
    </row>
    <row r="328" spans="1:10" x14ac:dyDescent="0.55000000000000004">
      <c r="A328" t="s">
        <v>4981</v>
      </c>
      <c r="B328" s="4" t="s">
        <v>6760</v>
      </c>
      <c r="C328" s="2">
        <v>44075</v>
      </c>
      <c r="D328">
        <v>10</v>
      </c>
      <c r="E328" s="2">
        <f t="shared" si="20"/>
        <v>47729</v>
      </c>
      <c r="F328" s="2">
        <v>43041</v>
      </c>
      <c r="G328" s="2">
        <f>IF(F328="/",#REF!, F328)</f>
        <v>43041</v>
      </c>
      <c r="H328">
        <f t="shared" si="21"/>
        <v>2</v>
      </c>
      <c r="I328">
        <f t="shared" si="22"/>
        <v>12</v>
      </c>
      <c r="J328">
        <f t="shared" si="23"/>
        <v>154</v>
      </c>
    </row>
    <row r="329" spans="1:10" x14ac:dyDescent="0.55000000000000004">
      <c r="A329" t="s">
        <v>5006</v>
      </c>
      <c r="B329" s="4" t="s">
        <v>6760</v>
      </c>
      <c r="C329" s="2">
        <v>44075</v>
      </c>
      <c r="D329">
        <v>10</v>
      </c>
      <c r="E329" s="2">
        <f t="shared" si="20"/>
        <v>47729</v>
      </c>
      <c r="F329" s="2">
        <v>43041</v>
      </c>
      <c r="G329" s="2">
        <f>IF(F329="/",#REF!, F329)</f>
        <v>43041</v>
      </c>
      <c r="H329">
        <f t="shared" si="21"/>
        <v>2</v>
      </c>
      <c r="I329">
        <f t="shared" si="22"/>
        <v>12</v>
      </c>
      <c r="J329">
        <f t="shared" si="23"/>
        <v>154</v>
      </c>
    </row>
    <row r="330" spans="1:10" x14ac:dyDescent="0.55000000000000004">
      <c r="A330" t="s">
        <v>5061</v>
      </c>
      <c r="B330" s="4" t="s">
        <v>6760</v>
      </c>
      <c r="C330" s="2">
        <v>44075</v>
      </c>
      <c r="D330">
        <v>10</v>
      </c>
      <c r="E330" s="2">
        <f t="shared" si="20"/>
        <v>47729</v>
      </c>
      <c r="F330" s="2">
        <v>43041</v>
      </c>
      <c r="G330" s="2">
        <f>IF(F330="/",#REF!, F330)</f>
        <v>43041</v>
      </c>
      <c r="H330">
        <f t="shared" si="21"/>
        <v>2</v>
      </c>
      <c r="I330">
        <f t="shared" si="22"/>
        <v>12</v>
      </c>
      <c r="J330">
        <f t="shared" si="23"/>
        <v>154</v>
      </c>
    </row>
    <row r="331" spans="1:10" x14ac:dyDescent="0.55000000000000004">
      <c r="A331" t="s">
        <v>5075</v>
      </c>
      <c r="B331" s="4" t="s">
        <v>6760</v>
      </c>
      <c r="C331" s="2">
        <v>44075</v>
      </c>
      <c r="D331">
        <v>10</v>
      </c>
      <c r="E331" s="2">
        <f t="shared" si="20"/>
        <v>47729</v>
      </c>
      <c r="F331" s="2">
        <v>43041</v>
      </c>
      <c r="G331" s="2">
        <f>IF(F331="/",#REF!, F331)</f>
        <v>43041</v>
      </c>
      <c r="H331">
        <f t="shared" si="21"/>
        <v>2</v>
      </c>
      <c r="I331">
        <f t="shared" si="22"/>
        <v>12</v>
      </c>
      <c r="J331">
        <f t="shared" si="23"/>
        <v>154</v>
      </c>
    </row>
    <row r="332" spans="1:10" x14ac:dyDescent="0.55000000000000004">
      <c r="A332" t="s">
        <v>4817</v>
      </c>
      <c r="B332" s="4" t="s">
        <v>6760</v>
      </c>
      <c r="C332" s="2">
        <v>44075</v>
      </c>
      <c r="D332">
        <v>10</v>
      </c>
      <c r="E332" s="2">
        <f t="shared" si="20"/>
        <v>47729</v>
      </c>
      <c r="F332" s="2">
        <v>43052</v>
      </c>
      <c r="G332" s="2">
        <f>IF(F332="/",#REF!, F332)</f>
        <v>43052</v>
      </c>
      <c r="H332">
        <f t="shared" si="21"/>
        <v>2</v>
      </c>
      <c r="I332">
        <f t="shared" si="22"/>
        <v>12</v>
      </c>
      <c r="J332">
        <f t="shared" si="23"/>
        <v>153</v>
      </c>
    </row>
    <row r="333" spans="1:10" x14ac:dyDescent="0.55000000000000004">
      <c r="A333" t="s">
        <v>4691</v>
      </c>
      <c r="B333" s="4" t="s">
        <v>6760</v>
      </c>
      <c r="C333" s="2">
        <v>44075</v>
      </c>
      <c r="D333">
        <v>10</v>
      </c>
      <c r="E333" s="2">
        <f t="shared" si="20"/>
        <v>47729</v>
      </c>
      <c r="F333" s="2">
        <v>43054</v>
      </c>
      <c r="G333" s="2">
        <f>IF(F333="/",#REF!, F333)</f>
        <v>43054</v>
      </c>
      <c r="H333">
        <f t="shared" si="21"/>
        <v>2</v>
      </c>
      <c r="I333">
        <f t="shared" si="22"/>
        <v>12</v>
      </c>
      <c r="J333">
        <f t="shared" si="23"/>
        <v>153</v>
      </c>
    </row>
    <row r="334" spans="1:10" x14ac:dyDescent="0.55000000000000004">
      <c r="A334" t="s">
        <v>5071</v>
      </c>
      <c r="B334" s="4" t="s">
        <v>6760</v>
      </c>
      <c r="C334" s="2">
        <v>44075</v>
      </c>
      <c r="D334">
        <v>10</v>
      </c>
      <c r="E334" s="2">
        <f t="shared" si="20"/>
        <v>47729</v>
      </c>
      <c r="F334" s="2">
        <v>43063</v>
      </c>
      <c r="G334" s="2">
        <f>IF(F334="/",#REF!, F334)</f>
        <v>43063</v>
      </c>
      <c r="H334">
        <f t="shared" si="21"/>
        <v>2</v>
      </c>
      <c r="I334">
        <f t="shared" si="22"/>
        <v>12</v>
      </c>
      <c r="J334">
        <f t="shared" si="23"/>
        <v>153</v>
      </c>
    </row>
    <row r="335" spans="1:10" x14ac:dyDescent="0.55000000000000004">
      <c r="A335" t="s">
        <v>4714</v>
      </c>
      <c r="B335" s="4" t="s">
        <v>6760</v>
      </c>
      <c r="C335" s="2">
        <v>44075</v>
      </c>
      <c r="D335">
        <v>10</v>
      </c>
      <c r="E335" s="2">
        <f t="shared" si="20"/>
        <v>47729</v>
      </c>
      <c r="F335" s="2">
        <v>43073</v>
      </c>
      <c r="G335" s="2">
        <f>IF(F335="/",#REF!, F335)</f>
        <v>43073</v>
      </c>
      <c r="H335">
        <f t="shared" si="21"/>
        <v>2</v>
      </c>
      <c r="I335">
        <f t="shared" si="22"/>
        <v>12</v>
      </c>
      <c r="J335">
        <f t="shared" si="23"/>
        <v>152</v>
      </c>
    </row>
    <row r="336" spans="1:10" x14ac:dyDescent="0.55000000000000004">
      <c r="A336" t="s">
        <v>5077</v>
      </c>
      <c r="B336" s="4" t="s">
        <v>6760</v>
      </c>
      <c r="C336" s="2">
        <v>44075</v>
      </c>
      <c r="D336">
        <v>10</v>
      </c>
      <c r="E336" s="2">
        <f t="shared" si="20"/>
        <v>47729</v>
      </c>
      <c r="F336" s="2">
        <v>43075</v>
      </c>
      <c r="G336" s="2">
        <f>IF(F336="/",#REF!, F336)</f>
        <v>43075</v>
      </c>
      <c r="H336">
        <f t="shared" si="21"/>
        <v>2</v>
      </c>
      <c r="I336">
        <f t="shared" si="22"/>
        <v>12</v>
      </c>
      <c r="J336">
        <f t="shared" si="23"/>
        <v>152</v>
      </c>
    </row>
    <row r="337" spans="1:10" x14ac:dyDescent="0.55000000000000004">
      <c r="A337" t="s">
        <v>5021</v>
      </c>
      <c r="B337" s="4" t="s">
        <v>6760</v>
      </c>
      <c r="C337" s="2">
        <v>44075</v>
      </c>
      <c r="D337">
        <v>10</v>
      </c>
      <c r="E337" s="2">
        <f t="shared" si="20"/>
        <v>47729</v>
      </c>
      <c r="F337" s="2">
        <v>43080</v>
      </c>
      <c r="G337" s="2">
        <f>IF(F337="/",#REF!, F337)</f>
        <v>43080</v>
      </c>
      <c r="H337">
        <f t="shared" si="21"/>
        <v>2</v>
      </c>
      <c r="I337">
        <f t="shared" si="22"/>
        <v>12</v>
      </c>
      <c r="J337">
        <f t="shared" si="23"/>
        <v>152</v>
      </c>
    </row>
    <row r="338" spans="1:10" x14ac:dyDescent="0.55000000000000004">
      <c r="A338" t="s">
        <v>5023</v>
      </c>
      <c r="B338" s="4" t="s">
        <v>6760</v>
      </c>
      <c r="C338" s="2">
        <v>44075</v>
      </c>
      <c r="D338">
        <v>10</v>
      </c>
      <c r="E338" s="2">
        <f t="shared" si="20"/>
        <v>47729</v>
      </c>
      <c r="F338" s="2">
        <v>43080</v>
      </c>
      <c r="G338" s="2">
        <f>IF(F338="/",#REF!, F338)</f>
        <v>43080</v>
      </c>
      <c r="H338">
        <f t="shared" si="21"/>
        <v>2</v>
      </c>
      <c r="I338">
        <f t="shared" si="22"/>
        <v>12</v>
      </c>
      <c r="J338">
        <f t="shared" si="23"/>
        <v>152</v>
      </c>
    </row>
    <row r="339" spans="1:10" x14ac:dyDescent="0.55000000000000004">
      <c r="A339" t="s">
        <v>5085</v>
      </c>
      <c r="B339" s="4" t="s">
        <v>6760</v>
      </c>
      <c r="C339" s="2">
        <v>44075</v>
      </c>
      <c r="D339">
        <v>10</v>
      </c>
      <c r="E339" s="2">
        <f t="shared" si="20"/>
        <v>47729</v>
      </c>
      <c r="F339" s="2">
        <v>43080</v>
      </c>
      <c r="G339" s="2">
        <f>IF(F339="/",#REF!, F339)</f>
        <v>43080</v>
      </c>
      <c r="H339">
        <f t="shared" si="21"/>
        <v>2</v>
      </c>
      <c r="I339">
        <f t="shared" si="22"/>
        <v>12</v>
      </c>
      <c r="J339">
        <f t="shared" si="23"/>
        <v>152</v>
      </c>
    </row>
    <row r="340" spans="1:10" x14ac:dyDescent="0.55000000000000004">
      <c r="A340" t="s">
        <v>4805</v>
      </c>
      <c r="B340" s="4" t="s">
        <v>6760</v>
      </c>
      <c r="C340" s="2">
        <v>44075</v>
      </c>
      <c r="D340">
        <v>10</v>
      </c>
      <c r="E340" s="2">
        <f t="shared" si="20"/>
        <v>47729</v>
      </c>
      <c r="F340" s="2">
        <v>43110</v>
      </c>
      <c r="G340" s="2">
        <f>IF(F340="/",#REF!, F340)</f>
        <v>43110</v>
      </c>
      <c r="H340">
        <f t="shared" si="21"/>
        <v>2</v>
      </c>
      <c r="I340">
        <f t="shared" si="22"/>
        <v>12</v>
      </c>
      <c r="J340">
        <f t="shared" si="23"/>
        <v>151</v>
      </c>
    </row>
    <row r="341" spans="1:10" x14ac:dyDescent="0.55000000000000004">
      <c r="A341" t="s">
        <v>4987</v>
      </c>
      <c r="B341" s="4" t="s">
        <v>6760</v>
      </c>
      <c r="C341" s="2">
        <v>44075</v>
      </c>
      <c r="D341">
        <v>10</v>
      </c>
      <c r="E341" s="2">
        <f t="shared" si="20"/>
        <v>47729</v>
      </c>
      <c r="F341" s="2">
        <v>43131</v>
      </c>
      <c r="G341" s="2">
        <f>IF(F341="/",#REF!, F341)</f>
        <v>43131</v>
      </c>
      <c r="H341">
        <f t="shared" si="21"/>
        <v>2</v>
      </c>
      <c r="I341">
        <f t="shared" si="22"/>
        <v>12</v>
      </c>
      <c r="J341">
        <f t="shared" si="23"/>
        <v>151</v>
      </c>
    </row>
    <row r="342" spans="1:10" x14ac:dyDescent="0.55000000000000004">
      <c r="A342" t="s">
        <v>4624</v>
      </c>
      <c r="B342" s="4" t="s">
        <v>6760</v>
      </c>
      <c r="C342" s="2">
        <v>44075</v>
      </c>
      <c r="D342">
        <v>10</v>
      </c>
      <c r="E342" s="2">
        <f t="shared" si="20"/>
        <v>47729</v>
      </c>
      <c r="F342" s="2">
        <v>43182</v>
      </c>
      <c r="G342" s="2">
        <f>IF(F342="/",#REF!, F342)</f>
        <v>43182</v>
      </c>
      <c r="H342">
        <f t="shared" si="21"/>
        <v>2</v>
      </c>
      <c r="I342">
        <f t="shared" si="22"/>
        <v>12</v>
      </c>
      <c r="J342">
        <f t="shared" si="23"/>
        <v>149</v>
      </c>
    </row>
    <row r="343" spans="1:10" x14ac:dyDescent="0.55000000000000004">
      <c r="A343" t="s">
        <v>4839</v>
      </c>
      <c r="B343" s="4" t="s">
        <v>6760</v>
      </c>
      <c r="C343" s="2">
        <v>44075</v>
      </c>
      <c r="D343">
        <v>10</v>
      </c>
      <c r="E343" s="2">
        <f t="shared" si="20"/>
        <v>47729</v>
      </c>
      <c r="F343" s="2">
        <v>43195</v>
      </c>
      <c r="G343" s="2">
        <f>IF(F343="/",#REF!, F343)</f>
        <v>43195</v>
      </c>
      <c r="H343">
        <f t="shared" si="21"/>
        <v>2</v>
      </c>
      <c r="I343">
        <f t="shared" si="22"/>
        <v>12</v>
      </c>
      <c r="J343">
        <f t="shared" si="23"/>
        <v>148</v>
      </c>
    </row>
    <row r="344" spans="1:10" x14ac:dyDescent="0.55000000000000004">
      <c r="A344" t="s">
        <v>5034</v>
      </c>
      <c r="B344" s="4" t="s">
        <v>6760</v>
      </c>
      <c r="C344" s="2">
        <v>44075</v>
      </c>
      <c r="D344">
        <v>10</v>
      </c>
      <c r="E344" s="2">
        <f t="shared" si="20"/>
        <v>47729</v>
      </c>
      <c r="F344" s="2">
        <v>43199</v>
      </c>
      <c r="G344" s="2">
        <f>IF(F344="/",#REF!, F344)</f>
        <v>43199</v>
      </c>
      <c r="H344">
        <f t="shared" si="21"/>
        <v>2</v>
      </c>
      <c r="I344">
        <f t="shared" si="22"/>
        <v>12</v>
      </c>
      <c r="J344">
        <f t="shared" si="23"/>
        <v>148</v>
      </c>
    </row>
    <row r="345" spans="1:10" x14ac:dyDescent="0.55000000000000004">
      <c r="A345" t="s">
        <v>4611</v>
      </c>
      <c r="B345" s="4" t="s">
        <v>6760</v>
      </c>
      <c r="C345" s="2">
        <v>44013</v>
      </c>
      <c r="D345">
        <v>10</v>
      </c>
      <c r="E345" s="2">
        <f t="shared" si="20"/>
        <v>47667</v>
      </c>
      <c r="F345" s="2">
        <v>43208</v>
      </c>
      <c r="G345" s="2">
        <f>IF(F345="/",#REF!, F345)</f>
        <v>43208</v>
      </c>
      <c r="H345">
        <f t="shared" si="21"/>
        <v>2</v>
      </c>
      <c r="I345">
        <f t="shared" si="22"/>
        <v>12</v>
      </c>
      <c r="J345">
        <f t="shared" si="23"/>
        <v>146</v>
      </c>
    </row>
    <row r="346" spans="1:10" x14ac:dyDescent="0.55000000000000004">
      <c r="A346" t="s">
        <v>4348</v>
      </c>
      <c r="B346" s="4" t="s">
        <v>6760</v>
      </c>
      <c r="C346" s="2">
        <v>44075</v>
      </c>
      <c r="D346">
        <v>10</v>
      </c>
      <c r="E346" s="2">
        <f t="shared" si="20"/>
        <v>47729</v>
      </c>
      <c r="F346" s="2">
        <v>43283</v>
      </c>
      <c r="G346" s="2">
        <f>IF(F346="/",#REF!, F346)</f>
        <v>43283</v>
      </c>
      <c r="H346">
        <f t="shared" si="21"/>
        <v>2</v>
      </c>
      <c r="I346">
        <f t="shared" si="22"/>
        <v>12</v>
      </c>
      <c r="J346">
        <f t="shared" si="23"/>
        <v>146</v>
      </c>
    </row>
    <row r="347" spans="1:10" x14ac:dyDescent="0.55000000000000004">
      <c r="A347" t="s">
        <v>4509</v>
      </c>
      <c r="B347" s="4" t="s">
        <v>6760</v>
      </c>
      <c r="C347" s="2">
        <v>44075</v>
      </c>
      <c r="D347">
        <v>10</v>
      </c>
      <c r="E347" s="2">
        <f t="shared" si="20"/>
        <v>47729</v>
      </c>
      <c r="F347" s="2">
        <v>43283</v>
      </c>
      <c r="G347" s="2">
        <f>IF(F347="/",#REF!, F347)</f>
        <v>43283</v>
      </c>
      <c r="H347">
        <f t="shared" si="21"/>
        <v>2</v>
      </c>
      <c r="I347">
        <f t="shared" si="22"/>
        <v>12</v>
      </c>
      <c r="J347">
        <f t="shared" si="23"/>
        <v>146</v>
      </c>
    </row>
    <row r="348" spans="1:10" x14ac:dyDescent="0.55000000000000004">
      <c r="A348" t="s">
        <v>4516</v>
      </c>
      <c r="B348" s="4" t="s">
        <v>6760</v>
      </c>
      <c r="C348" s="2">
        <v>44075</v>
      </c>
      <c r="D348">
        <v>10</v>
      </c>
      <c r="E348" s="2">
        <f t="shared" si="20"/>
        <v>47729</v>
      </c>
      <c r="F348" s="2">
        <v>43283</v>
      </c>
      <c r="G348" s="2">
        <f>IF(F348="/",#REF!, F348)</f>
        <v>43283</v>
      </c>
      <c r="H348">
        <f t="shared" si="21"/>
        <v>2</v>
      </c>
      <c r="I348">
        <f t="shared" si="22"/>
        <v>12</v>
      </c>
      <c r="J348">
        <f t="shared" si="23"/>
        <v>146</v>
      </c>
    </row>
    <row r="349" spans="1:10" x14ac:dyDescent="0.55000000000000004">
      <c r="A349" t="s">
        <v>4780</v>
      </c>
      <c r="B349" s="4" t="s">
        <v>6760</v>
      </c>
      <c r="C349" s="2">
        <v>44075</v>
      </c>
      <c r="D349">
        <v>10</v>
      </c>
      <c r="E349" s="2">
        <f t="shared" si="20"/>
        <v>47729</v>
      </c>
      <c r="F349" s="2">
        <v>43283</v>
      </c>
      <c r="G349" s="2">
        <f>IF(F349="/",#REF!, F349)</f>
        <v>43283</v>
      </c>
      <c r="H349">
        <f t="shared" si="21"/>
        <v>2</v>
      </c>
      <c r="I349">
        <f t="shared" si="22"/>
        <v>12</v>
      </c>
      <c r="J349">
        <f t="shared" si="23"/>
        <v>146</v>
      </c>
    </row>
    <row r="350" spans="1:10" x14ac:dyDescent="0.55000000000000004">
      <c r="A350" t="s">
        <v>4917</v>
      </c>
      <c r="B350" s="4" t="s">
        <v>6760</v>
      </c>
      <c r="C350" s="2">
        <v>44075</v>
      </c>
      <c r="D350">
        <v>10</v>
      </c>
      <c r="E350" s="2">
        <f t="shared" si="20"/>
        <v>47729</v>
      </c>
      <c r="F350" s="2">
        <v>43283</v>
      </c>
      <c r="G350" s="2">
        <f>IF(F350="/",#REF!, F350)</f>
        <v>43283</v>
      </c>
      <c r="H350">
        <f t="shared" si="21"/>
        <v>2</v>
      </c>
      <c r="I350">
        <f t="shared" si="22"/>
        <v>12</v>
      </c>
      <c r="J350">
        <f t="shared" si="23"/>
        <v>146</v>
      </c>
    </row>
    <row r="351" spans="1:10" x14ac:dyDescent="0.55000000000000004">
      <c r="A351" t="s">
        <v>4710</v>
      </c>
      <c r="B351" s="4" t="s">
        <v>6760</v>
      </c>
      <c r="C351" s="2">
        <v>44075</v>
      </c>
      <c r="D351">
        <v>10</v>
      </c>
      <c r="E351" s="2">
        <f t="shared" si="20"/>
        <v>47729</v>
      </c>
      <c r="F351" s="2">
        <v>43292</v>
      </c>
      <c r="G351" s="2">
        <f>IF(F351="/",#REF!, F351)</f>
        <v>43292</v>
      </c>
      <c r="H351">
        <f t="shared" si="21"/>
        <v>2</v>
      </c>
      <c r="I351">
        <f t="shared" si="22"/>
        <v>12</v>
      </c>
      <c r="J351">
        <f t="shared" si="23"/>
        <v>145</v>
      </c>
    </row>
    <row r="352" spans="1:10" x14ac:dyDescent="0.55000000000000004">
      <c r="A352" t="s">
        <v>5055</v>
      </c>
      <c r="B352" s="4" t="s">
        <v>6760</v>
      </c>
      <c r="C352" s="2">
        <v>44075</v>
      </c>
      <c r="D352">
        <v>10</v>
      </c>
      <c r="E352" s="2">
        <f t="shared" si="20"/>
        <v>47729</v>
      </c>
      <c r="F352" s="2">
        <v>43292</v>
      </c>
      <c r="G352" s="2">
        <f>IF(F352="/",#REF!, F352)</f>
        <v>43292</v>
      </c>
      <c r="H352">
        <f t="shared" si="21"/>
        <v>2</v>
      </c>
      <c r="I352">
        <f t="shared" si="22"/>
        <v>12</v>
      </c>
      <c r="J352">
        <f t="shared" si="23"/>
        <v>145</v>
      </c>
    </row>
    <row r="353" spans="1:10" x14ac:dyDescent="0.55000000000000004">
      <c r="A353" t="s">
        <v>4953</v>
      </c>
      <c r="B353" s="4" t="s">
        <v>6760</v>
      </c>
      <c r="C353" s="2">
        <v>44075</v>
      </c>
      <c r="D353">
        <v>10</v>
      </c>
      <c r="E353" s="2">
        <f t="shared" si="20"/>
        <v>47729</v>
      </c>
      <c r="F353" s="2">
        <v>43306</v>
      </c>
      <c r="G353" s="2">
        <f>IF(F353="/",#REF!, F353)</f>
        <v>43306</v>
      </c>
      <c r="H353">
        <f t="shared" si="21"/>
        <v>2</v>
      </c>
      <c r="I353">
        <f t="shared" si="22"/>
        <v>12</v>
      </c>
      <c r="J353">
        <f t="shared" si="23"/>
        <v>145</v>
      </c>
    </row>
    <row r="354" spans="1:10" x14ac:dyDescent="0.55000000000000004">
      <c r="A354" t="s">
        <v>4250</v>
      </c>
      <c r="B354" s="4" t="s">
        <v>6760</v>
      </c>
      <c r="C354" s="2">
        <v>44075</v>
      </c>
      <c r="D354">
        <v>10</v>
      </c>
      <c r="E354" s="2">
        <f t="shared" si="20"/>
        <v>47729</v>
      </c>
      <c r="F354" s="2">
        <v>43318</v>
      </c>
      <c r="G354" s="2">
        <f>IF(F354="/",#REF!, F354)</f>
        <v>43318</v>
      </c>
      <c r="H354">
        <f t="shared" si="21"/>
        <v>2</v>
      </c>
      <c r="I354">
        <f t="shared" si="22"/>
        <v>12</v>
      </c>
      <c r="J354">
        <f t="shared" si="23"/>
        <v>144</v>
      </c>
    </row>
    <row r="355" spans="1:10" x14ac:dyDescent="0.55000000000000004">
      <c r="A355" t="s">
        <v>4482</v>
      </c>
      <c r="B355" s="4" t="s">
        <v>6760</v>
      </c>
      <c r="C355" s="2">
        <v>44075</v>
      </c>
      <c r="D355">
        <v>10</v>
      </c>
      <c r="E355" s="2">
        <f t="shared" si="20"/>
        <v>47729</v>
      </c>
      <c r="F355" s="2">
        <v>43318</v>
      </c>
      <c r="G355" s="2">
        <f>IF(F355="/",#REF!, F355)</f>
        <v>43318</v>
      </c>
      <c r="H355">
        <f t="shared" si="21"/>
        <v>2</v>
      </c>
      <c r="I355">
        <f t="shared" si="22"/>
        <v>12</v>
      </c>
      <c r="J355">
        <f t="shared" si="23"/>
        <v>144</v>
      </c>
    </row>
    <row r="356" spans="1:10" x14ac:dyDescent="0.55000000000000004">
      <c r="A356" t="s">
        <v>4663</v>
      </c>
      <c r="B356" s="4" t="s">
        <v>6760</v>
      </c>
      <c r="C356" s="2">
        <v>44075</v>
      </c>
      <c r="D356">
        <v>10</v>
      </c>
      <c r="E356" s="2">
        <f t="shared" si="20"/>
        <v>47729</v>
      </c>
      <c r="F356" s="2">
        <v>43318</v>
      </c>
      <c r="G356" s="2">
        <f>IF(F356="/",#REF!, F356)</f>
        <v>43318</v>
      </c>
      <c r="H356">
        <f t="shared" si="21"/>
        <v>2</v>
      </c>
      <c r="I356">
        <f t="shared" si="22"/>
        <v>12</v>
      </c>
      <c r="J356">
        <f t="shared" si="23"/>
        <v>144</v>
      </c>
    </row>
    <row r="357" spans="1:10" x14ac:dyDescent="0.55000000000000004">
      <c r="A357" t="s">
        <v>4895</v>
      </c>
      <c r="B357" s="4" t="s">
        <v>6760</v>
      </c>
      <c r="C357" s="2">
        <v>44075</v>
      </c>
      <c r="D357">
        <v>10</v>
      </c>
      <c r="E357" s="2">
        <f t="shared" si="20"/>
        <v>47729</v>
      </c>
      <c r="F357" s="2">
        <v>43318</v>
      </c>
      <c r="G357" s="2">
        <f>IF(F357="/",#REF!, F357)</f>
        <v>43318</v>
      </c>
      <c r="H357">
        <f t="shared" si="21"/>
        <v>2</v>
      </c>
      <c r="I357">
        <f t="shared" si="22"/>
        <v>12</v>
      </c>
      <c r="J357">
        <f t="shared" si="23"/>
        <v>144</v>
      </c>
    </row>
    <row r="358" spans="1:10" x14ac:dyDescent="0.55000000000000004">
      <c r="A358" t="s">
        <v>5080</v>
      </c>
      <c r="B358" s="4" t="s">
        <v>6760</v>
      </c>
      <c r="C358" s="2">
        <v>44075</v>
      </c>
      <c r="D358">
        <v>10</v>
      </c>
      <c r="E358" s="2">
        <f t="shared" si="20"/>
        <v>47729</v>
      </c>
      <c r="F358" s="2">
        <v>43319</v>
      </c>
      <c r="G358" s="2">
        <f>IF(F358="/",#REF!, F358)</f>
        <v>43319</v>
      </c>
      <c r="H358">
        <f t="shared" si="21"/>
        <v>2</v>
      </c>
      <c r="I358">
        <f t="shared" si="22"/>
        <v>12</v>
      </c>
      <c r="J358">
        <f t="shared" si="23"/>
        <v>144</v>
      </c>
    </row>
    <row r="359" spans="1:10" x14ac:dyDescent="0.55000000000000004">
      <c r="A359" t="s">
        <v>5063</v>
      </c>
      <c r="B359" s="4" t="s">
        <v>6760</v>
      </c>
      <c r="C359" s="2">
        <v>44075</v>
      </c>
      <c r="D359">
        <v>10</v>
      </c>
      <c r="E359" s="2">
        <f t="shared" si="20"/>
        <v>47729</v>
      </c>
      <c r="F359" s="2">
        <v>43347</v>
      </c>
      <c r="G359" s="2">
        <f>IF(F359="/",#REF!, F359)</f>
        <v>43347</v>
      </c>
      <c r="H359">
        <f t="shared" si="21"/>
        <v>1</v>
      </c>
      <c r="I359">
        <f t="shared" si="22"/>
        <v>11</v>
      </c>
      <c r="J359">
        <f t="shared" si="23"/>
        <v>143</v>
      </c>
    </row>
    <row r="360" spans="1:10" x14ac:dyDescent="0.55000000000000004">
      <c r="A360" t="s">
        <v>4728</v>
      </c>
      <c r="B360" s="4" t="s">
        <v>6760</v>
      </c>
      <c r="C360" s="2">
        <v>44075</v>
      </c>
      <c r="D360">
        <v>10</v>
      </c>
      <c r="E360" s="2">
        <f t="shared" si="20"/>
        <v>47729</v>
      </c>
      <c r="F360" s="2">
        <v>43418</v>
      </c>
      <c r="G360" s="2">
        <f>IF(F360="/",#REF!, F360)</f>
        <v>43418</v>
      </c>
      <c r="H360">
        <f t="shared" si="21"/>
        <v>1</v>
      </c>
      <c r="I360">
        <f t="shared" si="22"/>
        <v>11</v>
      </c>
      <c r="J360">
        <f t="shared" si="23"/>
        <v>141</v>
      </c>
    </row>
    <row r="361" spans="1:10" x14ac:dyDescent="0.55000000000000004">
      <c r="A361" t="s">
        <v>4228</v>
      </c>
      <c r="B361" s="4" t="s">
        <v>6760</v>
      </c>
      <c r="C361" s="2">
        <v>44075</v>
      </c>
      <c r="D361">
        <v>10</v>
      </c>
      <c r="E361" s="2">
        <f t="shared" si="20"/>
        <v>47729</v>
      </c>
      <c r="F361" s="2">
        <v>43419</v>
      </c>
      <c r="G361" s="2">
        <f>IF(F361="/",#REF!, F361)</f>
        <v>43419</v>
      </c>
      <c r="H361">
        <f t="shared" si="21"/>
        <v>1</v>
      </c>
      <c r="I361">
        <f t="shared" si="22"/>
        <v>11</v>
      </c>
      <c r="J361">
        <f t="shared" si="23"/>
        <v>141</v>
      </c>
    </row>
    <row r="362" spans="1:10" x14ac:dyDescent="0.55000000000000004">
      <c r="A362" t="s">
        <v>4241</v>
      </c>
      <c r="B362" s="4" t="s">
        <v>6760</v>
      </c>
      <c r="C362" s="2">
        <v>44075</v>
      </c>
      <c r="D362">
        <v>10</v>
      </c>
      <c r="E362" s="2">
        <f t="shared" si="20"/>
        <v>47729</v>
      </c>
      <c r="F362" s="2">
        <v>43420</v>
      </c>
      <c r="G362" s="2">
        <f>IF(F362="/",#REF!, F362)</f>
        <v>43420</v>
      </c>
      <c r="H362">
        <f t="shared" si="21"/>
        <v>1</v>
      </c>
      <c r="I362">
        <f t="shared" si="22"/>
        <v>11</v>
      </c>
      <c r="J362">
        <f t="shared" si="23"/>
        <v>141</v>
      </c>
    </row>
    <row r="363" spans="1:10" x14ac:dyDescent="0.55000000000000004">
      <c r="A363" t="s">
        <v>4474</v>
      </c>
      <c r="B363" s="4" t="s">
        <v>6760</v>
      </c>
      <c r="C363" s="2">
        <v>44075</v>
      </c>
      <c r="D363">
        <v>10</v>
      </c>
      <c r="E363" s="2">
        <f t="shared" si="20"/>
        <v>47729</v>
      </c>
      <c r="F363" s="2">
        <v>43420</v>
      </c>
      <c r="G363" s="2">
        <f>IF(F363="/",#REF!, F363)</f>
        <v>43420</v>
      </c>
      <c r="H363">
        <f t="shared" si="21"/>
        <v>1</v>
      </c>
      <c r="I363">
        <f t="shared" si="22"/>
        <v>11</v>
      </c>
      <c r="J363">
        <f t="shared" si="23"/>
        <v>141</v>
      </c>
    </row>
    <row r="364" spans="1:10" x14ac:dyDescent="0.55000000000000004">
      <c r="A364" t="s">
        <v>4657</v>
      </c>
      <c r="B364" s="4" t="s">
        <v>6760</v>
      </c>
      <c r="C364" s="2">
        <v>44075</v>
      </c>
      <c r="D364">
        <v>10</v>
      </c>
      <c r="E364" s="2">
        <f t="shared" si="20"/>
        <v>47729</v>
      </c>
      <c r="F364" s="2">
        <v>43420</v>
      </c>
      <c r="G364" s="2">
        <f>IF(F364="/",#REF!, F364)</f>
        <v>43420</v>
      </c>
      <c r="H364">
        <f t="shared" si="21"/>
        <v>1</v>
      </c>
      <c r="I364">
        <f t="shared" si="22"/>
        <v>11</v>
      </c>
      <c r="J364">
        <f t="shared" si="23"/>
        <v>141</v>
      </c>
    </row>
    <row r="365" spans="1:10" x14ac:dyDescent="0.55000000000000004">
      <c r="A365" t="s">
        <v>4352</v>
      </c>
      <c r="B365" s="4" t="s">
        <v>6760</v>
      </c>
      <c r="C365" s="2">
        <v>44075</v>
      </c>
      <c r="D365">
        <v>10</v>
      </c>
      <c r="E365" s="2">
        <f t="shared" si="20"/>
        <v>47729</v>
      </c>
      <c r="F365" s="2">
        <v>43423</v>
      </c>
      <c r="G365" s="2">
        <f>IF(F365="/",#REF!, F365)</f>
        <v>43423</v>
      </c>
      <c r="H365">
        <f t="shared" si="21"/>
        <v>1</v>
      </c>
      <c r="I365">
        <f t="shared" si="22"/>
        <v>11</v>
      </c>
      <c r="J365">
        <f t="shared" si="23"/>
        <v>141</v>
      </c>
    </row>
    <row r="366" spans="1:10" x14ac:dyDescent="0.55000000000000004">
      <c r="A366" t="s">
        <v>4651</v>
      </c>
      <c r="B366" s="4" t="s">
        <v>6760</v>
      </c>
      <c r="C366" s="2">
        <v>44075</v>
      </c>
      <c r="D366">
        <v>10</v>
      </c>
      <c r="E366" s="2">
        <f t="shared" si="20"/>
        <v>47729</v>
      </c>
      <c r="F366" s="2">
        <v>43427</v>
      </c>
      <c r="G366" s="2">
        <f>IF(F366="/",#REF!, F366)</f>
        <v>43427</v>
      </c>
      <c r="H366">
        <f t="shared" si="21"/>
        <v>1</v>
      </c>
      <c r="I366">
        <f t="shared" si="22"/>
        <v>11</v>
      </c>
      <c r="J366">
        <f t="shared" si="23"/>
        <v>141</v>
      </c>
    </row>
    <row r="367" spans="1:10" x14ac:dyDescent="0.55000000000000004">
      <c r="A367" t="s">
        <v>4950</v>
      </c>
      <c r="B367" s="4" t="s">
        <v>6760</v>
      </c>
      <c r="C367" s="2">
        <v>44075</v>
      </c>
      <c r="D367">
        <v>10</v>
      </c>
      <c r="E367" s="2">
        <f t="shared" si="20"/>
        <v>47729</v>
      </c>
      <c r="F367" s="2">
        <v>43432</v>
      </c>
      <c r="G367" s="2">
        <f>IF(F367="/",#REF!, F367)</f>
        <v>43432</v>
      </c>
      <c r="H367">
        <f t="shared" si="21"/>
        <v>1</v>
      </c>
      <c r="I367">
        <f t="shared" si="22"/>
        <v>11</v>
      </c>
      <c r="J367">
        <f t="shared" si="23"/>
        <v>141</v>
      </c>
    </row>
    <row r="368" spans="1:10" x14ac:dyDescent="0.55000000000000004">
      <c r="A368" t="s">
        <v>4669</v>
      </c>
      <c r="B368" s="4" t="s">
        <v>6760</v>
      </c>
      <c r="C368" s="2">
        <v>44075</v>
      </c>
      <c r="D368">
        <v>10</v>
      </c>
      <c r="E368" s="2">
        <f t="shared" si="20"/>
        <v>47729</v>
      </c>
      <c r="F368" s="2">
        <v>43433</v>
      </c>
      <c r="G368" s="2">
        <f>IF(F368="/",#REF!, F368)</f>
        <v>43433</v>
      </c>
      <c r="H368">
        <f t="shared" si="21"/>
        <v>1</v>
      </c>
      <c r="I368">
        <f t="shared" si="22"/>
        <v>11</v>
      </c>
      <c r="J368">
        <f t="shared" si="23"/>
        <v>141</v>
      </c>
    </row>
    <row r="369" spans="1:10" x14ac:dyDescent="0.55000000000000004">
      <c r="A369" t="s">
        <v>4762</v>
      </c>
      <c r="B369" s="4" t="s">
        <v>6760</v>
      </c>
      <c r="C369" s="2">
        <v>44075</v>
      </c>
      <c r="D369">
        <v>10</v>
      </c>
      <c r="E369" s="2">
        <f t="shared" si="20"/>
        <v>47729</v>
      </c>
      <c r="F369" s="2">
        <v>43440</v>
      </c>
      <c r="G369" s="2">
        <f>IF(F369="/",#REF!, F369)</f>
        <v>43440</v>
      </c>
      <c r="H369">
        <f t="shared" si="21"/>
        <v>1</v>
      </c>
      <c r="I369">
        <f t="shared" si="22"/>
        <v>11</v>
      </c>
      <c r="J369">
        <f t="shared" si="23"/>
        <v>140</v>
      </c>
    </row>
    <row r="370" spans="1:10" x14ac:dyDescent="0.55000000000000004">
      <c r="A370" t="s">
        <v>4488</v>
      </c>
      <c r="B370" s="4" t="s">
        <v>6760</v>
      </c>
      <c r="C370" s="2">
        <v>44075</v>
      </c>
      <c r="D370">
        <v>10</v>
      </c>
      <c r="E370" s="2">
        <f t="shared" si="20"/>
        <v>47729</v>
      </c>
      <c r="F370" s="2">
        <v>43441</v>
      </c>
      <c r="G370" s="2">
        <f>IF(F370="/",#REF!, F370)</f>
        <v>43441</v>
      </c>
      <c r="H370">
        <f t="shared" si="21"/>
        <v>1</v>
      </c>
      <c r="I370">
        <f t="shared" si="22"/>
        <v>11</v>
      </c>
      <c r="J370">
        <f t="shared" si="23"/>
        <v>140</v>
      </c>
    </row>
    <row r="371" spans="1:10" x14ac:dyDescent="0.55000000000000004">
      <c r="A371" t="s">
        <v>4633</v>
      </c>
      <c r="B371" s="4" t="s">
        <v>6760</v>
      </c>
      <c r="C371" s="2">
        <v>44075</v>
      </c>
      <c r="D371">
        <v>10</v>
      </c>
      <c r="E371" s="2">
        <f t="shared" si="20"/>
        <v>47729</v>
      </c>
      <c r="F371" s="2">
        <v>43452</v>
      </c>
      <c r="G371" s="2">
        <f>IF(F371="/",#REF!, F371)</f>
        <v>43452</v>
      </c>
      <c r="H371">
        <f t="shared" si="21"/>
        <v>1</v>
      </c>
      <c r="I371">
        <f t="shared" si="22"/>
        <v>11</v>
      </c>
      <c r="J371">
        <f t="shared" si="23"/>
        <v>140</v>
      </c>
    </row>
    <row r="372" spans="1:10" x14ac:dyDescent="0.55000000000000004">
      <c r="A372" t="s">
        <v>4639</v>
      </c>
      <c r="B372" s="4" t="s">
        <v>6760</v>
      </c>
      <c r="C372" s="2">
        <v>44075</v>
      </c>
      <c r="D372">
        <v>10</v>
      </c>
      <c r="E372" s="2">
        <f t="shared" si="20"/>
        <v>47729</v>
      </c>
      <c r="F372" s="2">
        <v>43452</v>
      </c>
      <c r="G372" s="2">
        <f>IF(F372="/",#REF!, F372)</f>
        <v>43452</v>
      </c>
      <c r="H372">
        <f t="shared" si="21"/>
        <v>1</v>
      </c>
      <c r="I372">
        <f t="shared" si="22"/>
        <v>11</v>
      </c>
      <c r="J372">
        <f t="shared" si="23"/>
        <v>140</v>
      </c>
    </row>
    <row r="373" spans="1:10" x14ac:dyDescent="0.55000000000000004">
      <c r="A373" t="s">
        <v>4573</v>
      </c>
      <c r="B373" s="4" t="s">
        <v>6760</v>
      </c>
      <c r="C373" s="2">
        <v>44075</v>
      </c>
      <c r="D373">
        <v>10</v>
      </c>
      <c r="E373" s="2">
        <f t="shared" si="20"/>
        <v>47729</v>
      </c>
      <c r="F373" s="2">
        <v>43475</v>
      </c>
      <c r="G373" s="2">
        <f>IF(F373="/",#REF!, F373)</f>
        <v>43475</v>
      </c>
      <c r="H373">
        <f t="shared" si="21"/>
        <v>1</v>
      </c>
      <c r="I373">
        <f t="shared" si="22"/>
        <v>11</v>
      </c>
      <c r="J373">
        <f t="shared" si="23"/>
        <v>139</v>
      </c>
    </row>
    <row r="374" spans="1:10" x14ac:dyDescent="0.55000000000000004">
      <c r="A374" t="s">
        <v>4776</v>
      </c>
      <c r="B374" s="4" t="s">
        <v>6760</v>
      </c>
      <c r="C374" s="2">
        <v>44075</v>
      </c>
      <c r="D374">
        <v>10</v>
      </c>
      <c r="E374" s="2">
        <f t="shared" si="20"/>
        <v>47729</v>
      </c>
      <c r="F374" s="2">
        <v>43475</v>
      </c>
      <c r="G374" s="2">
        <f>IF(F374="/",#REF!, F374)</f>
        <v>43475</v>
      </c>
      <c r="H374">
        <f t="shared" si="21"/>
        <v>1</v>
      </c>
      <c r="I374">
        <f t="shared" si="22"/>
        <v>11</v>
      </c>
      <c r="J374">
        <f t="shared" si="23"/>
        <v>139</v>
      </c>
    </row>
    <row r="375" spans="1:10" x14ac:dyDescent="0.55000000000000004">
      <c r="A375" t="s">
        <v>4635</v>
      </c>
      <c r="B375" s="4" t="s">
        <v>6760</v>
      </c>
      <c r="C375" s="2">
        <v>44075</v>
      </c>
      <c r="D375">
        <v>10</v>
      </c>
      <c r="E375" s="2">
        <f t="shared" si="20"/>
        <v>47729</v>
      </c>
      <c r="F375" s="2">
        <v>43478</v>
      </c>
      <c r="G375" s="2">
        <f>IF(F375="/",#REF!, F375)</f>
        <v>43478</v>
      </c>
      <c r="H375">
        <f t="shared" si="21"/>
        <v>1</v>
      </c>
      <c r="I375">
        <f t="shared" si="22"/>
        <v>11</v>
      </c>
      <c r="J375">
        <f t="shared" si="23"/>
        <v>139</v>
      </c>
    </row>
    <row r="376" spans="1:10" x14ac:dyDescent="0.55000000000000004">
      <c r="A376" t="s">
        <v>4269</v>
      </c>
      <c r="B376" s="4" t="s">
        <v>6760</v>
      </c>
      <c r="C376" s="2">
        <v>44075</v>
      </c>
      <c r="D376">
        <v>10</v>
      </c>
      <c r="E376" s="2">
        <f t="shared" si="20"/>
        <v>47729</v>
      </c>
      <c r="F376" s="2">
        <v>43497</v>
      </c>
      <c r="G376" s="2">
        <f>IF(F376="/",#REF!, F376)</f>
        <v>43497</v>
      </c>
      <c r="H376">
        <f t="shared" si="21"/>
        <v>1</v>
      </c>
      <c r="I376">
        <f t="shared" si="22"/>
        <v>11</v>
      </c>
      <c r="J376">
        <f t="shared" si="23"/>
        <v>139</v>
      </c>
    </row>
    <row r="377" spans="1:10" x14ac:dyDescent="0.55000000000000004">
      <c r="A377" t="s">
        <v>4752</v>
      </c>
      <c r="B377" s="4" t="s">
        <v>6760</v>
      </c>
      <c r="C377" s="2">
        <v>44075</v>
      </c>
      <c r="D377">
        <v>10</v>
      </c>
      <c r="E377" s="2">
        <f t="shared" si="20"/>
        <v>47729</v>
      </c>
      <c r="F377" s="2">
        <v>43507</v>
      </c>
      <c r="G377" s="2">
        <f>IF(F377="/",#REF!, F377)</f>
        <v>43507</v>
      </c>
      <c r="H377">
        <f t="shared" si="21"/>
        <v>1</v>
      </c>
      <c r="I377">
        <f t="shared" si="22"/>
        <v>11</v>
      </c>
      <c r="J377">
        <f t="shared" si="23"/>
        <v>138</v>
      </c>
    </row>
    <row r="378" spans="1:10" x14ac:dyDescent="0.55000000000000004">
      <c r="A378" t="s">
        <v>4620</v>
      </c>
      <c r="B378" s="4" t="s">
        <v>6760</v>
      </c>
      <c r="C378" s="2">
        <v>44075</v>
      </c>
      <c r="D378">
        <v>10</v>
      </c>
      <c r="E378" s="2">
        <f t="shared" si="20"/>
        <v>47729</v>
      </c>
      <c r="F378" s="2">
        <v>43510</v>
      </c>
      <c r="G378" s="2">
        <f>IF(F378="/",#REF!, F378)</f>
        <v>43510</v>
      </c>
      <c r="H378">
        <f t="shared" si="21"/>
        <v>1</v>
      </c>
      <c r="I378">
        <f t="shared" si="22"/>
        <v>11</v>
      </c>
      <c r="J378">
        <f t="shared" si="23"/>
        <v>138</v>
      </c>
    </row>
    <row r="379" spans="1:10" x14ac:dyDescent="0.55000000000000004">
      <c r="A379" t="s">
        <v>4649</v>
      </c>
      <c r="B379" s="4" t="s">
        <v>6760</v>
      </c>
      <c r="C379" s="2">
        <v>44075</v>
      </c>
      <c r="D379">
        <v>10</v>
      </c>
      <c r="E379" s="2">
        <f t="shared" si="20"/>
        <v>47729</v>
      </c>
      <c r="F379" s="2">
        <v>43510</v>
      </c>
      <c r="G379" s="2">
        <f>IF(F379="/",#REF!, F379)</f>
        <v>43510</v>
      </c>
      <c r="H379">
        <f t="shared" si="21"/>
        <v>1</v>
      </c>
      <c r="I379">
        <f t="shared" si="22"/>
        <v>11</v>
      </c>
      <c r="J379">
        <f t="shared" si="23"/>
        <v>138</v>
      </c>
    </row>
    <row r="380" spans="1:10" x14ac:dyDescent="0.55000000000000004">
      <c r="A380" t="s">
        <v>4708</v>
      </c>
      <c r="B380" s="4" t="s">
        <v>6760</v>
      </c>
      <c r="C380" s="2">
        <v>44075</v>
      </c>
      <c r="D380">
        <v>10</v>
      </c>
      <c r="E380" s="2">
        <f t="shared" si="20"/>
        <v>47729</v>
      </c>
      <c r="F380" s="2">
        <v>43514</v>
      </c>
      <c r="G380" s="2">
        <f>IF(F380="/",#REF!, F380)</f>
        <v>43514</v>
      </c>
      <c r="H380">
        <f t="shared" si="21"/>
        <v>1</v>
      </c>
      <c r="I380">
        <f t="shared" si="22"/>
        <v>11</v>
      </c>
      <c r="J380">
        <f t="shared" si="23"/>
        <v>138</v>
      </c>
    </row>
    <row r="381" spans="1:10" x14ac:dyDescent="0.55000000000000004">
      <c r="A381" t="s">
        <v>4239</v>
      </c>
      <c r="B381" s="4" t="s">
        <v>6760</v>
      </c>
      <c r="C381" s="2">
        <v>44075</v>
      </c>
      <c r="D381">
        <v>10</v>
      </c>
      <c r="E381" s="2">
        <f t="shared" si="20"/>
        <v>47729</v>
      </c>
      <c r="F381" s="2">
        <v>43517</v>
      </c>
      <c r="G381" s="2">
        <f>IF(F381="/",#REF!, F381)</f>
        <v>43517</v>
      </c>
      <c r="H381">
        <f t="shared" si="21"/>
        <v>1</v>
      </c>
      <c r="I381">
        <f t="shared" si="22"/>
        <v>11</v>
      </c>
      <c r="J381">
        <f t="shared" si="23"/>
        <v>138</v>
      </c>
    </row>
    <row r="382" spans="1:10" x14ac:dyDescent="0.55000000000000004">
      <c r="A382" t="s">
        <v>5065</v>
      </c>
      <c r="B382" s="4" t="s">
        <v>6760</v>
      </c>
      <c r="C382" s="2">
        <v>44075</v>
      </c>
      <c r="D382">
        <v>10</v>
      </c>
      <c r="E382" s="2">
        <f t="shared" si="20"/>
        <v>47729</v>
      </c>
      <c r="F382" s="2">
        <v>43518</v>
      </c>
      <c r="G382" s="2">
        <f>IF(F382="/",#REF!, F382)</f>
        <v>43518</v>
      </c>
      <c r="H382">
        <f t="shared" si="21"/>
        <v>1</v>
      </c>
      <c r="I382">
        <f t="shared" si="22"/>
        <v>11</v>
      </c>
      <c r="J382">
        <f t="shared" si="23"/>
        <v>138</v>
      </c>
    </row>
    <row r="383" spans="1:10" x14ac:dyDescent="0.55000000000000004">
      <c r="A383" t="s">
        <v>4505</v>
      </c>
      <c r="B383" s="4" t="s">
        <v>6760</v>
      </c>
      <c r="C383" s="2">
        <v>44075</v>
      </c>
      <c r="D383">
        <v>10</v>
      </c>
      <c r="E383" s="2">
        <f t="shared" si="20"/>
        <v>47729</v>
      </c>
      <c r="F383" s="2">
        <v>43521</v>
      </c>
      <c r="G383" s="2">
        <f>IF(F383="/",#REF!, F383)</f>
        <v>43521</v>
      </c>
      <c r="H383">
        <f t="shared" si="21"/>
        <v>1</v>
      </c>
      <c r="I383">
        <f t="shared" si="22"/>
        <v>11</v>
      </c>
      <c r="J383">
        <f t="shared" si="23"/>
        <v>138</v>
      </c>
    </row>
    <row r="384" spans="1:10" x14ac:dyDescent="0.55000000000000004">
      <c r="A384" t="s">
        <v>4815</v>
      </c>
      <c r="B384" s="4" t="s">
        <v>6760</v>
      </c>
      <c r="C384" s="2">
        <v>44075</v>
      </c>
      <c r="D384">
        <v>10</v>
      </c>
      <c r="E384" s="2">
        <f t="shared" si="20"/>
        <v>47729</v>
      </c>
      <c r="F384" s="2">
        <v>43524</v>
      </c>
      <c r="G384" s="2">
        <f>IF(F384="/",#REF!, F384)</f>
        <v>43524</v>
      </c>
      <c r="H384">
        <f t="shared" si="21"/>
        <v>1</v>
      </c>
      <c r="I384">
        <f t="shared" si="22"/>
        <v>11</v>
      </c>
      <c r="J384">
        <f t="shared" si="23"/>
        <v>138</v>
      </c>
    </row>
    <row r="385" spans="1:10" x14ac:dyDescent="0.55000000000000004">
      <c r="A385" t="s">
        <v>4609</v>
      </c>
      <c r="B385" s="4" t="s">
        <v>6760</v>
      </c>
      <c r="C385" s="2">
        <v>44013</v>
      </c>
      <c r="D385">
        <v>10</v>
      </c>
      <c r="E385" s="2">
        <f t="shared" si="20"/>
        <v>47667</v>
      </c>
      <c r="F385" s="2">
        <v>43539</v>
      </c>
      <c r="G385" s="2">
        <f>IF(F385="/",#REF!, F385)</f>
        <v>43539</v>
      </c>
      <c r="H385">
        <f t="shared" si="21"/>
        <v>1</v>
      </c>
      <c r="I385">
        <f t="shared" si="22"/>
        <v>11</v>
      </c>
      <c r="J385">
        <f t="shared" si="23"/>
        <v>135</v>
      </c>
    </row>
    <row r="386" spans="1:10" x14ac:dyDescent="0.55000000000000004">
      <c r="A386" t="s">
        <v>4300</v>
      </c>
      <c r="B386" s="4" t="s">
        <v>6760</v>
      </c>
      <c r="C386" s="2">
        <v>44075</v>
      </c>
      <c r="D386">
        <v>10</v>
      </c>
      <c r="E386" s="2">
        <f t="shared" ref="E386:E407" si="24">C386+DATE(D386,1,1)</f>
        <v>47729</v>
      </c>
      <c r="F386" s="2">
        <v>43544</v>
      </c>
      <c r="G386" s="2">
        <f>IF(F386="/",#REF!, F386)</f>
        <v>43544</v>
      </c>
      <c r="H386">
        <f t="shared" ref="H386:H407" si="25">DATEDIF(G386,C386, "y")</f>
        <v>1</v>
      </c>
      <c r="I386">
        <f t="shared" ref="I386:I407" si="26">DATEDIF(G386,E386, "y")</f>
        <v>11</v>
      </c>
      <c r="J386">
        <f t="shared" si="23"/>
        <v>137</v>
      </c>
    </row>
    <row r="387" spans="1:10" x14ac:dyDescent="0.55000000000000004">
      <c r="A387" t="s">
        <v>4681</v>
      </c>
      <c r="B387" s="4" t="s">
        <v>6760</v>
      </c>
      <c r="C387" s="2">
        <v>44075</v>
      </c>
      <c r="D387">
        <v>10</v>
      </c>
      <c r="E387" s="2">
        <f t="shared" si="24"/>
        <v>47729</v>
      </c>
      <c r="F387" s="2">
        <v>43559</v>
      </c>
      <c r="G387" s="2">
        <f>IF(F387="/",#REF!, F387)</f>
        <v>43559</v>
      </c>
      <c r="H387">
        <f t="shared" si="25"/>
        <v>1</v>
      </c>
      <c r="I387">
        <f t="shared" si="26"/>
        <v>11</v>
      </c>
      <c r="J387">
        <f t="shared" ref="J387:J407" si="27">DATEDIF(F387,E387,"m")</f>
        <v>136</v>
      </c>
    </row>
    <row r="388" spans="1:10" x14ac:dyDescent="0.55000000000000004">
      <c r="A388" t="s">
        <v>5003</v>
      </c>
      <c r="B388" s="4" t="s">
        <v>6760</v>
      </c>
      <c r="C388" s="2">
        <v>44075</v>
      </c>
      <c r="D388">
        <v>10</v>
      </c>
      <c r="E388" s="2">
        <f t="shared" si="24"/>
        <v>47729</v>
      </c>
      <c r="F388" s="2">
        <v>43571</v>
      </c>
      <c r="G388" s="2">
        <f>IF(F388="/",#REF!, F388)</f>
        <v>43571</v>
      </c>
      <c r="H388">
        <f t="shared" si="25"/>
        <v>1</v>
      </c>
      <c r="I388">
        <f t="shared" si="26"/>
        <v>11</v>
      </c>
      <c r="J388">
        <f t="shared" si="27"/>
        <v>136</v>
      </c>
    </row>
    <row r="389" spans="1:10" x14ac:dyDescent="0.55000000000000004">
      <c r="A389" t="s">
        <v>4273</v>
      </c>
      <c r="B389" s="4" t="s">
        <v>6760</v>
      </c>
      <c r="C389" s="2">
        <v>44075</v>
      </c>
      <c r="D389">
        <v>10</v>
      </c>
      <c r="E389" s="2">
        <f t="shared" si="24"/>
        <v>47729</v>
      </c>
      <c r="F389" s="2">
        <v>43572</v>
      </c>
      <c r="G389" s="2">
        <f>IF(F389="/",#REF!, F389)</f>
        <v>43572</v>
      </c>
      <c r="H389">
        <f t="shared" si="25"/>
        <v>1</v>
      </c>
      <c r="I389">
        <f t="shared" si="26"/>
        <v>11</v>
      </c>
      <c r="J389">
        <f t="shared" si="27"/>
        <v>136</v>
      </c>
    </row>
    <row r="390" spans="1:10" x14ac:dyDescent="0.55000000000000004">
      <c r="A390" t="s">
        <v>4528</v>
      </c>
      <c r="B390" s="4" t="s">
        <v>6760</v>
      </c>
      <c r="C390" s="2">
        <v>44075</v>
      </c>
      <c r="D390">
        <v>10</v>
      </c>
      <c r="E390" s="2">
        <f t="shared" si="24"/>
        <v>47729</v>
      </c>
      <c r="F390" s="2">
        <v>43595</v>
      </c>
      <c r="G390" s="2">
        <f>IF(F390="/",#REF!, F390)</f>
        <v>43595</v>
      </c>
      <c r="H390">
        <f t="shared" si="25"/>
        <v>1</v>
      </c>
      <c r="I390">
        <f t="shared" si="26"/>
        <v>11</v>
      </c>
      <c r="J390">
        <f t="shared" si="27"/>
        <v>135</v>
      </c>
    </row>
    <row r="391" spans="1:10" x14ac:dyDescent="0.55000000000000004">
      <c r="A391" t="s">
        <v>4311</v>
      </c>
      <c r="B391" s="4" t="s">
        <v>6760</v>
      </c>
      <c r="C391" s="2">
        <v>44075</v>
      </c>
      <c r="D391">
        <v>10</v>
      </c>
      <c r="E391" s="2">
        <f t="shared" si="24"/>
        <v>47729</v>
      </c>
      <c r="F391" s="2">
        <v>43607</v>
      </c>
      <c r="G391" s="2">
        <f>IF(F391="/",#REF!, F391)</f>
        <v>43607</v>
      </c>
      <c r="H391">
        <f t="shared" si="25"/>
        <v>1</v>
      </c>
      <c r="I391">
        <f t="shared" si="26"/>
        <v>11</v>
      </c>
      <c r="J391">
        <f t="shared" si="27"/>
        <v>135</v>
      </c>
    </row>
    <row r="392" spans="1:10" x14ac:dyDescent="0.55000000000000004">
      <c r="A392" t="s">
        <v>4455</v>
      </c>
      <c r="B392" s="4" t="s">
        <v>6760</v>
      </c>
      <c r="C392" s="2">
        <v>44075</v>
      </c>
      <c r="D392">
        <v>10</v>
      </c>
      <c r="E392" s="2">
        <f t="shared" si="24"/>
        <v>47729</v>
      </c>
      <c r="F392" s="2">
        <v>43678</v>
      </c>
      <c r="G392" s="2">
        <f>IF(F392="/",#REF!, F392)</f>
        <v>43678</v>
      </c>
      <c r="H392">
        <f t="shared" si="25"/>
        <v>1</v>
      </c>
      <c r="I392">
        <f t="shared" si="26"/>
        <v>11</v>
      </c>
      <c r="J392">
        <f t="shared" si="27"/>
        <v>133</v>
      </c>
    </row>
    <row r="393" spans="1:10" x14ac:dyDescent="0.55000000000000004">
      <c r="A393" t="s">
        <v>4338</v>
      </c>
      <c r="B393" s="4" t="s">
        <v>6760</v>
      </c>
      <c r="C393" s="2">
        <v>44075</v>
      </c>
      <c r="D393">
        <v>10</v>
      </c>
      <c r="E393" s="2">
        <f t="shared" si="24"/>
        <v>47729</v>
      </c>
      <c r="F393" s="2">
        <v>43755</v>
      </c>
      <c r="G393" s="2">
        <f>IF(F393="/",#REF!, F393)</f>
        <v>43755</v>
      </c>
      <c r="H393">
        <f t="shared" si="25"/>
        <v>0</v>
      </c>
      <c r="I393">
        <f t="shared" si="26"/>
        <v>10</v>
      </c>
      <c r="J393">
        <f t="shared" si="27"/>
        <v>130</v>
      </c>
    </row>
    <row r="394" spans="1:10" x14ac:dyDescent="0.55000000000000004">
      <c r="A394" t="s">
        <v>4398</v>
      </c>
      <c r="B394" s="4" t="s">
        <v>6760</v>
      </c>
      <c r="C394" s="2">
        <v>44075</v>
      </c>
      <c r="D394">
        <v>10</v>
      </c>
      <c r="E394" s="2">
        <f t="shared" si="24"/>
        <v>47729</v>
      </c>
      <c r="F394" s="2">
        <v>43759</v>
      </c>
      <c r="G394" s="2">
        <f>IF(F394="/",#REF!, F394)</f>
        <v>43759</v>
      </c>
      <c r="H394">
        <f t="shared" si="25"/>
        <v>0</v>
      </c>
      <c r="I394">
        <f t="shared" si="26"/>
        <v>10</v>
      </c>
      <c r="J394">
        <f t="shared" si="27"/>
        <v>130</v>
      </c>
    </row>
    <row r="395" spans="1:10" x14ac:dyDescent="0.55000000000000004">
      <c r="A395" t="s">
        <v>4472</v>
      </c>
      <c r="B395" s="4" t="s">
        <v>6760</v>
      </c>
      <c r="C395" s="2">
        <v>44075</v>
      </c>
      <c r="D395">
        <v>10</v>
      </c>
      <c r="E395" s="2">
        <f t="shared" si="24"/>
        <v>47729</v>
      </c>
      <c r="F395" s="2">
        <v>43759</v>
      </c>
      <c r="G395" s="2">
        <f>IF(F395="/",#REF!, F395)</f>
        <v>43759</v>
      </c>
      <c r="H395">
        <f t="shared" si="25"/>
        <v>0</v>
      </c>
      <c r="I395">
        <f t="shared" si="26"/>
        <v>10</v>
      </c>
      <c r="J395">
        <f t="shared" si="27"/>
        <v>130</v>
      </c>
    </row>
    <row r="396" spans="1:10" x14ac:dyDescent="0.55000000000000004">
      <c r="A396" t="s">
        <v>5013</v>
      </c>
      <c r="B396" s="4" t="s">
        <v>6760</v>
      </c>
      <c r="C396" s="2">
        <v>44075</v>
      </c>
      <c r="D396">
        <v>10</v>
      </c>
      <c r="E396" s="2">
        <f t="shared" si="24"/>
        <v>47729</v>
      </c>
      <c r="F396" s="2">
        <v>43763</v>
      </c>
      <c r="G396" s="2">
        <f>IF(F396="/",#REF!, F396)</f>
        <v>43763</v>
      </c>
      <c r="H396">
        <f t="shared" si="25"/>
        <v>0</v>
      </c>
      <c r="I396">
        <f t="shared" si="26"/>
        <v>10</v>
      </c>
      <c r="J396">
        <f t="shared" si="27"/>
        <v>130</v>
      </c>
    </row>
    <row r="397" spans="1:10" x14ac:dyDescent="0.55000000000000004">
      <c r="A397" t="s">
        <v>4958</v>
      </c>
      <c r="B397" s="4" t="s">
        <v>6760</v>
      </c>
      <c r="C397" s="2">
        <v>44075</v>
      </c>
      <c r="D397">
        <v>10</v>
      </c>
      <c r="E397" s="2">
        <f t="shared" si="24"/>
        <v>47729</v>
      </c>
      <c r="F397" s="2">
        <v>43795</v>
      </c>
      <c r="G397" s="2">
        <f>IF(F397="/",#REF!, F397)</f>
        <v>43795</v>
      </c>
      <c r="H397">
        <f t="shared" si="25"/>
        <v>0</v>
      </c>
      <c r="I397">
        <f t="shared" si="26"/>
        <v>10</v>
      </c>
      <c r="J397">
        <f t="shared" si="27"/>
        <v>129</v>
      </c>
    </row>
    <row r="398" spans="1:10" x14ac:dyDescent="0.55000000000000004">
      <c r="A398" t="s">
        <v>4655</v>
      </c>
      <c r="B398" s="4" t="s">
        <v>6760</v>
      </c>
      <c r="C398" s="2">
        <v>44075</v>
      </c>
      <c r="D398">
        <v>10</v>
      </c>
      <c r="E398" s="2">
        <f t="shared" si="24"/>
        <v>47729</v>
      </c>
      <c r="F398" s="2">
        <v>43812</v>
      </c>
      <c r="G398" s="2">
        <f>IF(F398="/",#REF!, F398)</f>
        <v>43812</v>
      </c>
      <c r="H398">
        <f t="shared" si="25"/>
        <v>0</v>
      </c>
      <c r="I398">
        <f t="shared" si="26"/>
        <v>10</v>
      </c>
      <c r="J398">
        <f t="shared" si="27"/>
        <v>128</v>
      </c>
    </row>
    <row r="399" spans="1:10" x14ac:dyDescent="0.55000000000000004">
      <c r="A399" t="s">
        <v>4718</v>
      </c>
      <c r="B399" s="4" t="s">
        <v>6760</v>
      </c>
      <c r="C399" s="2">
        <v>44075</v>
      </c>
      <c r="D399">
        <v>10</v>
      </c>
      <c r="E399" s="2">
        <f t="shared" si="24"/>
        <v>47729</v>
      </c>
      <c r="F399" s="2">
        <v>43817</v>
      </c>
      <c r="G399" s="2">
        <f>IF(F399="/",#REF!, F399)</f>
        <v>43817</v>
      </c>
      <c r="H399">
        <f t="shared" si="25"/>
        <v>0</v>
      </c>
      <c r="I399">
        <f t="shared" si="26"/>
        <v>10</v>
      </c>
      <c r="J399">
        <f t="shared" si="27"/>
        <v>128</v>
      </c>
    </row>
    <row r="400" spans="1:10" x14ac:dyDescent="0.55000000000000004">
      <c r="A400" t="s">
        <v>5067</v>
      </c>
      <c r="B400" s="4" t="s">
        <v>6760</v>
      </c>
      <c r="C400" s="2">
        <v>44075</v>
      </c>
      <c r="D400">
        <v>10</v>
      </c>
      <c r="E400" s="2">
        <f t="shared" si="24"/>
        <v>47729</v>
      </c>
      <c r="F400" s="2">
        <v>43817</v>
      </c>
      <c r="G400" s="2">
        <f>IF(F400="/",#REF!, F400)</f>
        <v>43817</v>
      </c>
      <c r="H400">
        <f t="shared" si="25"/>
        <v>0</v>
      </c>
      <c r="I400">
        <f t="shared" si="26"/>
        <v>10</v>
      </c>
      <c r="J400">
        <f t="shared" si="27"/>
        <v>128</v>
      </c>
    </row>
    <row r="401" spans="1:10" x14ac:dyDescent="0.55000000000000004">
      <c r="A401" t="s">
        <v>4641</v>
      </c>
      <c r="B401" s="4" t="s">
        <v>6760</v>
      </c>
      <c r="C401" s="2">
        <v>44075</v>
      </c>
      <c r="D401">
        <v>10</v>
      </c>
      <c r="E401" s="2">
        <f t="shared" si="24"/>
        <v>47729</v>
      </c>
      <c r="F401" s="2">
        <v>43837</v>
      </c>
      <c r="G401" s="2">
        <f>IF(F401="/",#REF!, F401)</f>
        <v>43837</v>
      </c>
      <c r="H401">
        <f t="shared" si="25"/>
        <v>0</v>
      </c>
      <c r="I401">
        <f t="shared" si="26"/>
        <v>10</v>
      </c>
      <c r="J401">
        <f t="shared" si="27"/>
        <v>127</v>
      </c>
    </row>
    <row r="402" spans="1:10" x14ac:dyDescent="0.55000000000000004">
      <c r="A402" t="s">
        <v>4716</v>
      </c>
      <c r="B402" s="4" t="s">
        <v>6760</v>
      </c>
      <c r="C402" s="2">
        <v>44075</v>
      </c>
      <c r="D402">
        <v>10</v>
      </c>
      <c r="E402" s="2">
        <f t="shared" si="24"/>
        <v>47729</v>
      </c>
      <c r="F402" s="2">
        <v>43864</v>
      </c>
      <c r="G402" s="2">
        <f>IF(F402="/",#REF!, F402)</f>
        <v>43864</v>
      </c>
      <c r="H402">
        <f t="shared" si="25"/>
        <v>0</v>
      </c>
      <c r="I402">
        <f t="shared" si="26"/>
        <v>10</v>
      </c>
      <c r="J402">
        <f t="shared" si="27"/>
        <v>127</v>
      </c>
    </row>
    <row r="403" spans="1:10" x14ac:dyDescent="0.55000000000000004">
      <c r="A403" t="s">
        <v>5015</v>
      </c>
      <c r="B403" s="4" t="s">
        <v>6760</v>
      </c>
      <c r="C403" s="2">
        <v>44075</v>
      </c>
      <c r="D403">
        <v>10</v>
      </c>
      <c r="E403" s="2">
        <f t="shared" si="24"/>
        <v>47729</v>
      </c>
      <c r="F403" s="2">
        <v>43885</v>
      </c>
      <c r="G403" s="2">
        <f>IF(F403="/",#REF!, F403)</f>
        <v>43885</v>
      </c>
      <c r="H403">
        <f t="shared" si="25"/>
        <v>0</v>
      </c>
      <c r="I403">
        <f t="shared" si="26"/>
        <v>10</v>
      </c>
      <c r="J403">
        <f t="shared" si="27"/>
        <v>126</v>
      </c>
    </row>
    <row r="404" spans="1:10" x14ac:dyDescent="0.55000000000000004">
      <c r="A404" t="s">
        <v>4328</v>
      </c>
      <c r="B404" s="4" t="s">
        <v>6760</v>
      </c>
      <c r="C404" s="2">
        <v>44075</v>
      </c>
      <c r="D404">
        <v>10</v>
      </c>
      <c r="E404" s="2">
        <f t="shared" si="24"/>
        <v>47729</v>
      </c>
      <c r="F404" s="2">
        <v>43922</v>
      </c>
      <c r="G404" s="2">
        <f>IF(F404="/",#REF!, F404)</f>
        <v>43922</v>
      </c>
      <c r="H404">
        <f t="shared" si="25"/>
        <v>0</v>
      </c>
      <c r="I404">
        <f t="shared" si="26"/>
        <v>10</v>
      </c>
      <c r="J404">
        <f t="shared" si="27"/>
        <v>125</v>
      </c>
    </row>
    <row r="405" spans="1:10" x14ac:dyDescent="0.55000000000000004">
      <c r="A405" t="s">
        <v>5042</v>
      </c>
      <c r="B405" s="4" t="s">
        <v>6760</v>
      </c>
      <c r="C405" s="2">
        <v>44075</v>
      </c>
      <c r="D405">
        <v>10</v>
      </c>
      <c r="E405" s="2">
        <f t="shared" si="24"/>
        <v>47729</v>
      </c>
      <c r="F405" s="2">
        <v>43936</v>
      </c>
      <c r="G405" s="2">
        <f>IF(F405="/",#REF!, F405)</f>
        <v>43936</v>
      </c>
      <c r="H405">
        <f t="shared" si="25"/>
        <v>0</v>
      </c>
      <c r="I405">
        <f t="shared" si="26"/>
        <v>10</v>
      </c>
      <c r="J405">
        <f t="shared" si="27"/>
        <v>124</v>
      </c>
    </row>
    <row r="406" spans="1:10" x14ac:dyDescent="0.55000000000000004">
      <c r="A406" t="s">
        <v>4991</v>
      </c>
      <c r="B406" s="4" t="s">
        <v>6760</v>
      </c>
      <c r="C406" s="2">
        <v>44075</v>
      </c>
      <c r="D406">
        <v>10</v>
      </c>
      <c r="E406" s="2">
        <f t="shared" si="24"/>
        <v>47729</v>
      </c>
      <c r="F406" s="2">
        <v>43959</v>
      </c>
      <c r="G406" s="2">
        <f>IF(F406="/",#REF!, F406)</f>
        <v>43959</v>
      </c>
      <c r="H406">
        <f t="shared" si="25"/>
        <v>0</v>
      </c>
      <c r="I406">
        <f t="shared" si="26"/>
        <v>10</v>
      </c>
      <c r="J406">
        <f t="shared" si="27"/>
        <v>123</v>
      </c>
    </row>
    <row r="407" spans="1:10" x14ac:dyDescent="0.55000000000000004">
      <c r="A407" t="s">
        <v>4594</v>
      </c>
      <c r="B407" s="4" t="s">
        <v>6760</v>
      </c>
      <c r="C407" s="2">
        <v>44075</v>
      </c>
      <c r="D407">
        <v>10</v>
      </c>
      <c r="E407" s="2">
        <f t="shared" si="24"/>
        <v>47729</v>
      </c>
      <c r="F407" s="2">
        <v>44062</v>
      </c>
      <c r="G407" s="2">
        <f>IF(F407="/",#REF!, F407)</f>
        <v>44062</v>
      </c>
      <c r="H407">
        <f t="shared" si="25"/>
        <v>0</v>
      </c>
      <c r="I407">
        <f t="shared" si="26"/>
        <v>10</v>
      </c>
      <c r="J407">
        <f t="shared" si="27"/>
        <v>120</v>
      </c>
    </row>
  </sheetData>
  <sortState ref="A2:F407">
    <sortCondition ref="F2:F407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LengthInSeconds xmlns="351d8ca3-cf38-47f5-b629-1ce9edcec4ce" xsi:nil="true"/>
    <lcf76f155ced4ddcb4097134ff3c332f xmlns="351d8ca3-cf38-47f5-b629-1ce9edcec4ce">
      <Terms xmlns="http://schemas.microsoft.com/office/infopath/2007/PartnerControls"/>
    </lcf76f155ced4ddcb4097134ff3c332f>
    <TaxCatchAll xmlns="cd5a0f3a-d594-4023-aa72-5a1d36c11e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90ABF79FAA7D4D8B904F4EF643398E" ma:contentTypeVersion="8" ma:contentTypeDescription="Create a new document." ma:contentTypeScope="" ma:versionID="487dc3ff09329b99ebacec90260243fa">
  <xsd:schema xmlns:xsd="http://www.w3.org/2001/XMLSchema" xmlns:xs="http://www.w3.org/2001/XMLSchema" xmlns:p="http://schemas.microsoft.com/office/2006/metadata/properties" xmlns:ns2="351d8ca3-cf38-47f5-b629-1ce9edcec4ce" xmlns:ns3="cd5a0f3a-d594-4023-aa72-5a1d36c11e06" targetNamespace="http://schemas.microsoft.com/office/2006/metadata/properties" ma:root="true" ma:fieldsID="5b4d36b5598ccf3d78c14635ec5eaa4c" ns2:_="" ns3:_="">
    <xsd:import namespace="351d8ca3-cf38-47f5-b629-1ce9edcec4ce"/>
    <xsd:import namespace="cd5a0f3a-d594-4023-aa72-5a1d36c11e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1d8ca3-cf38-47f5-b629-1ce9edcec4c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0543e4b-1b48-45df-97a3-60bfd52f17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5a0f3a-d594-4023-aa72-5a1d36c11e0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6f56039-9151-41af-b089-6e6a7a13d96c}" ma:internalName="TaxCatchAll" ma:showField="CatchAllData" ma:web="cd5a0f3a-d594-4023-aa72-5a1d36c11e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ABAD975-1D5A-4955-9D53-EF125E8D1D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CCBC73-23AA-4202-B308-5C67049DE8A1}">
  <ds:schemaRefs>
    <ds:schemaRef ds:uri="http://purl.org/dc/terms/"/>
    <ds:schemaRef ds:uri="http://purl.org/dc/dcmitype/"/>
    <ds:schemaRef ds:uri="http://www.w3.org/XML/1998/namespace"/>
    <ds:schemaRef ds:uri="cd5a0f3a-d594-4023-aa72-5a1d36c11e06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351d8ca3-cf38-47f5-b629-1ce9edcec4ce"/>
  </ds:schemaRefs>
</ds:datastoreItem>
</file>

<file path=customXml/itemProps3.xml><?xml version="1.0" encoding="utf-8"?>
<ds:datastoreItem xmlns:ds="http://schemas.openxmlformats.org/officeDocument/2006/customXml" ds:itemID="{09919AE8-8314-432A-B807-AA5F5AD1DF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1d8ca3-cf38-47f5-b629-1ce9edcec4ce"/>
    <ds:schemaRef ds:uri="cd5a0f3a-d594-4023-aa72-5a1d36c11e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</vt:i4>
      </vt:variant>
    </vt:vector>
  </HeadingPairs>
  <TitlesOfParts>
    <vt:vector size="17" baseType="lpstr">
      <vt:lpstr>Read me</vt:lpstr>
      <vt:lpstr>DATA_ST_MICRO</vt:lpstr>
      <vt:lpstr>DATA_NET</vt:lpstr>
      <vt:lpstr>STMICROComposant2</vt:lpstr>
      <vt:lpstr>ST MICRO Composant</vt:lpstr>
      <vt:lpstr>Données Ui Path</vt:lpstr>
      <vt:lpstr>Graphiques et tableaux</vt:lpstr>
      <vt:lpstr>Feuil1</vt:lpstr>
      <vt:lpstr>Feuil2</vt:lpstr>
      <vt:lpstr>Feuil3</vt:lpstr>
      <vt:lpstr>Feuil4</vt:lpstr>
      <vt:lpstr>Feuil5</vt:lpstr>
      <vt:lpstr>Feuil6</vt:lpstr>
      <vt:lpstr>Feuil7</vt:lpstr>
      <vt:lpstr>Feuil8</vt:lpstr>
      <vt:lpstr>Feuil9</vt:lpstr>
      <vt:lpstr>tab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>ZOLGHADRI Marc</cp:lastModifiedBy>
  <cp:revision/>
  <dcterms:created xsi:type="dcterms:W3CDTF">2021-12-10T14:30:03Z</dcterms:created>
  <dcterms:modified xsi:type="dcterms:W3CDTF">2023-01-30T16:08:41Z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0x0101000A90ABF79FAA7D4D8B904F4EF643398E</vt:lpwstr>
  </property>
  <property fmtid="{D5CDD505-2E9C-101B-9397-08002B2CF9AE}" pid="3" name="WorkbookGuid">
    <vt:lpwstr>1ea53b20-27d4-41c2-8ca5-90e24b292fc7</vt:lpwstr>
  </property>
  <property fmtid="{D5CDD505-2E9C-101B-9397-08002B2CF9AE}" pid="4" name="Order">
    <vt:r8>181900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  <property fmtid="{D5CDD505-2E9C-101B-9397-08002B2CF9AE}" pid="13" name="MediaServiceImageTags">
    <vt:lpwstr/>
  </property>
</Properties>
</file>